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queryTables/queryTable1.xml" ContentType="application/vnd.openxmlformats-officedocument.spreadsheetml.queryTable+xml"/>
  <Override PartName="/xl/queryTables/queryTable2.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codeName="ThisWorkbook" hidePivotFieldList="1" defaultThemeVersion="166925"/>
  <mc:AlternateContent xmlns:mc="http://schemas.openxmlformats.org/markup-compatibility/2006">
    <mc:Choice Requires="x15">
      <x15ac:absPath xmlns:x15ac="http://schemas.microsoft.com/office/spreadsheetml/2010/11/ac" url="/Users/timothyshortess/Desktop/Shawn's Project/"/>
    </mc:Choice>
  </mc:AlternateContent>
  <xr:revisionPtr revIDLastSave="0" documentId="13_ncr:1_{F7A3D3D9-6020-434D-8DB8-E6B6C0BD3220}" xr6:coauthVersionLast="47" xr6:coauthVersionMax="47" xr10:uidLastSave="{00000000-0000-0000-0000-000000000000}"/>
  <bookViews>
    <workbookView xWindow="120" yWindow="680" windowWidth="27760" windowHeight="15660" xr2:uid="{65DB423A-2CB6-4146-A559-6E7049A4EAAB}"/>
  </bookViews>
  <sheets>
    <sheet name="Main Data" sheetId="1" r:id="rId1"/>
    <sheet name="Data for Formulas" sheetId="14" r:id="rId2"/>
    <sheet name="Data for Formulas Hard Coded" sheetId="15" r:id="rId3"/>
    <sheet name="Error Check" sheetId="13" r:id="rId4"/>
    <sheet name="Original Sheet" sheetId="12" r:id="rId5"/>
    <sheet name="Subsidy Pivot" sheetId="2" r:id="rId6"/>
    <sheet name="Data Integrity Testing" sheetId="11" r:id="rId7"/>
    <sheet name="AL" sheetId="3" r:id="rId8"/>
    <sheet name="GA" sheetId="4" r:id="rId9"/>
    <sheet name="KY" sheetId="5" r:id="rId10"/>
    <sheet name="MS" sheetId="6" r:id="rId11"/>
    <sheet name="NC" sheetId="7" r:id="rId12"/>
    <sheet name="SC" sheetId="8" r:id="rId13"/>
    <sheet name="TN" sheetId="9" r:id="rId14"/>
    <sheet name="VA" sheetId="10" r:id="rId15"/>
  </sheets>
  <definedNames>
    <definedName name="_xlnm._FilterDatabase" localSheetId="7" hidden="1">AL!$A$4:$L$1210</definedName>
    <definedName name="_xlnm._FilterDatabase" localSheetId="1" hidden="1">'Data for Formulas'!$A$9:$S$502</definedName>
    <definedName name="_xlnm._FilterDatabase" localSheetId="2" hidden="1">'Data for Formulas Hard Coded'!$A$9:$S$502</definedName>
    <definedName name="_xlnm._FilterDatabase" localSheetId="0" hidden="1">'Main Data'!$A$9:$AG$502</definedName>
    <definedName name="AL_2003" localSheetId="7">AL!$B$1:$L$71</definedName>
    <definedName name="AL_2004" localSheetId="7">AL!#REF!</definedName>
    <definedName name="AL_2004_1" localSheetId="7">AL!$B$72:$L$72</definedName>
  </definedNames>
  <calcPr calcId="191029"/>
  <pivotCaches>
    <pivotCache cacheId="14" r:id="rId1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K6" i="13" l="1"/>
  <c r="K7" i="13"/>
  <c r="K8" i="13"/>
  <c r="K10" i="13"/>
  <c r="K11" i="13"/>
  <c r="K12" i="13"/>
  <c r="K13" i="13"/>
  <c r="K14" i="13"/>
  <c r="K15" i="13"/>
  <c r="K16" i="13"/>
  <c r="K20" i="13"/>
  <c r="K30" i="13"/>
  <c r="K31" i="13"/>
  <c r="K32" i="13"/>
  <c r="K33" i="13"/>
  <c r="K34" i="13"/>
  <c r="K35" i="13"/>
  <c r="K41" i="13"/>
  <c r="K44" i="13"/>
  <c r="K45" i="13"/>
  <c r="K46" i="13"/>
  <c r="K47" i="13"/>
  <c r="K48" i="13"/>
  <c r="K49" i="13"/>
  <c r="K50" i="13"/>
  <c r="K51" i="13"/>
  <c r="K52" i="13"/>
  <c r="K53" i="13"/>
  <c r="K55" i="13"/>
  <c r="K56" i="13"/>
  <c r="K57" i="13"/>
  <c r="K58" i="13"/>
  <c r="K59" i="13"/>
  <c r="K60" i="13"/>
  <c r="K61" i="13"/>
  <c r="K62" i="13"/>
  <c r="K63" i="13"/>
  <c r="K64" i="13"/>
  <c r="K65" i="13"/>
  <c r="K66" i="13"/>
  <c r="K67" i="13"/>
  <c r="K68" i="13"/>
  <c r="K69" i="13"/>
  <c r="K70" i="13"/>
  <c r="K71" i="13"/>
  <c r="K72" i="13"/>
  <c r="K73" i="13"/>
  <c r="K74" i="13"/>
  <c r="K75" i="13"/>
  <c r="K76" i="13"/>
  <c r="K77" i="13"/>
  <c r="K78" i="13"/>
  <c r="K79" i="13"/>
  <c r="K80" i="13"/>
  <c r="K81" i="13"/>
  <c r="K82" i="13"/>
  <c r="K83" i="13"/>
  <c r="K84" i="13"/>
  <c r="K85" i="13"/>
  <c r="K86" i="13"/>
  <c r="K87" i="13"/>
  <c r="K88" i="13"/>
  <c r="K89" i="13"/>
  <c r="K90" i="13"/>
  <c r="K91" i="13"/>
  <c r="K92" i="13"/>
  <c r="K93" i="13"/>
  <c r="K94" i="13"/>
  <c r="K95" i="13"/>
  <c r="K96" i="13"/>
  <c r="K97" i="13"/>
  <c r="K98" i="13"/>
  <c r="K99" i="13"/>
  <c r="K100" i="13"/>
  <c r="K101" i="13"/>
  <c r="K102" i="13"/>
  <c r="K103" i="13"/>
  <c r="K104" i="13"/>
  <c r="K105" i="13"/>
  <c r="K106" i="13"/>
  <c r="K107" i="13"/>
  <c r="K108" i="13"/>
  <c r="K109" i="13"/>
  <c r="K110" i="13"/>
  <c r="K111" i="13"/>
  <c r="K112" i="13"/>
  <c r="K113" i="13"/>
  <c r="K114" i="13"/>
  <c r="K115" i="13"/>
  <c r="K116" i="13"/>
  <c r="K117" i="13"/>
  <c r="K118" i="13"/>
  <c r="K119" i="13"/>
  <c r="K120" i="13"/>
  <c r="K121" i="13"/>
  <c r="K122" i="13"/>
  <c r="K123" i="13"/>
  <c r="K124" i="13"/>
  <c r="K125" i="13"/>
  <c r="K126" i="13"/>
  <c r="K127" i="13"/>
  <c r="K128" i="13"/>
  <c r="K129" i="13"/>
  <c r="K130" i="13"/>
  <c r="K131" i="13"/>
  <c r="K132" i="13"/>
  <c r="K133" i="13"/>
  <c r="K134" i="13"/>
  <c r="K135" i="13"/>
  <c r="K136" i="13"/>
  <c r="K137" i="13"/>
  <c r="K138" i="13"/>
  <c r="K139" i="13"/>
  <c r="K140" i="13"/>
  <c r="K141" i="13"/>
  <c r="K142" i="13"/>
  <c r="K143" i="13"/>
  <c r="K144" i="13"/>
  <c r="K145" i="13"/>
  <c r="K146" i="13"/>
  <c r="K147" i="13"/>
  <c r="K148" i="13"/>
  <c r="K149" i="13"/>
  <c r="K150" i="13"/>
  <c r="K151" i="13"/>
  <c r="K152" i="13"/>
  <c r="K153" i="13"/>
  <c r="K154" i="13"/>
  <c r="K155" i="13"/>
  <c r="K156" i="13"/>
  <c r="K157" i="13"/>
  <c r="K158" i="13"/>
  <c r="K159" i="13"/>
  <c r="K160" i="13"/>
  <c r="K161" i="13"/>
  <c r="K162" i="13"/>
  <c r="K163" i="13"/>
  <c r="K164" i="13"/>
  <c r="K165" i="13"/>
  <c r="K166" i="13"/>
  <c r="K167" i="13"/>
  <c r="K168" i="13"/>
  <c r="K169" i="13"/>
  <c r="K170" i="13"/>
  <c r="K171" i="13"/>
  <c r="K172" i="13"/>
  <c r="K173" i="13"/>
  <c r="K174" i="13"/>
  <c r="K175" i="13"/>
  <c r="K176" i="13"/>
  <c r="K177" i="13"/>
  <c r="K178" i="13"/>
  <c r="K179" i="13"/>
  <c r="K180" i="13"/>
  <c r="K181" i="13"/>
  <c r="K182" i="13"/>
  <c r="K183" i="13"/>
  <c r="K184" i="13"/>
  <c r="K185" i="13"/>
  <c r="K186" i="13"/>
  <c r="K187" i="13"/>
  <c r="K188" i="13"/>
  <c r="K189" i="13"/>
  <c r="K190" i="13"/>
  <c r="K191" i="13"/>
  <c r="K192" i="13"/>
  <c r="K193" i="13"/>
  <c r="K194" i="13"/>
  <c r="K195" i="13"/>
  <c r="K196" i="13"/>
  <c r="K197" i="13"/>
  <c r="K198" i="13"/>
  <c r="K199" i="13"/>
  <c r="K200" i="13"/>
  <c r="K201" i="13"/>
  <c r="K202" i="13"/>
  <c r="K203" i="13"/>
  <c r="K204" i="13"/>
  <c r="K205" i="13"/>
  <c r="K206" i="13"/>
  <c r="K207" i="13"/>
  <c r="K208" i="13"/>
  <c r="K209" i="13"/>
  <c r="K210" i="13"/>
  <c r="K211" i="13"/>
  <c r="K212" i="13"/>
  <c r="K213" i="13"/>
  <c r="K214" i="13"/>
  <c r="K215" i="13"/>
  <c r="K216" i="13"/>
  <c r="K217" i="13"/>
  <c r="K218" i="13"/>
  <c r="K219" i="13"/>
  <c r="K220" i="13"/>
  <c r="K221" i="13"/>
  <c r="K222" i="13"/>
  <c r="K223" i="13"/>
  <c r="K224" i="13"/>
  <c r="K225" i="13"/>
  <c r="K226" i="13"/>
  <c r="K227" i="13"/>
  <c r="K228" i="13"/>
  <c r="K229" i="13"/>
  <c r="K230" i="13"/>
  <c r="K231" i="13"/>
  <c r="K232" i="13"/>
  <c r="K233" i="13"/>
  <c r="K234" i="13"/>
  <c r="K235" i="13"/>
  <c r="K236" i="13"/>
  <c r="K237" i="13"/>
  <c r="K238" i="13"/>
  <c r="K239" i="13"/>
  <c r="K240" i="13"/>
  <c r="K241" i="13"/>
  <c r="K242" i="13"/>
  <c r="K243" i="13"/>
  <c r="K244" i="13"/>
  <c r="K245" i="13"/>
  <c r="K246" i="13"/>
  <c r="K247" i="13"/>
  <c r="K248" i="13"/>
  <c r="K249" i="13"/>
  <c r="K250" i="13"/>
  <c r="K251" i="13"/>
  <c r="K252" i="13"/>
  <c r="K253" i="13"/>
  <c r="K254" i="13"/>
  <c r="K255" i="13"/>
  <c r="K256" i="13"/>
  <c r="K257" i="13"/>
  <c r="K258" i="13"/>
  <c r="K259" i="13"/>
  <c r="K260" i="13"/>
  <c r="K261" i="13"/>
  <c r="K262" i="13"/>
  <c r="K263" i="13"/>
  <c r="K264" i="13"/>
  <c r="K265" i="13"/>
  <c r="K266" i="13"/>
  <c r="K267" i="13"/>
  <c r="K268" i="13"/>
  <c r="K269" i="13"/>
  <c r="K270" i="13"/>
  <c r="K271" i="13"/>
  <c r="K272" i="13"/>
  <c r="K273" i="13"/>
  <c r="K274" i="13"/>
  <c r="K275" i="13"/>
  <c r="K276" i="13"/>
  <c r="K277" i="13"/>
  <c r="K278" i="13"/>
  <c r="K279" i="13"/>
  <c r="K280" i="13"/>
  <c r="K281" i="13"/>
  <c r="K282" i="13"/>
  <c r="K283" i="13"/>
  <c r="K284" i="13"/>
  <c r="K285" i="13"/>
  <c r="K286" i="13"/>
  <c r="K287" i="13"/>
  <c r="K288" i="13"/>
  <c r="K289" i="13"/>
  <c r="K290" i="13"/>
  <c r="K291" i="13"/>
  <c r="K292" i="13"/>
  <c r="K293" i="13"/>
  <c r="K294" i="13"/>
  <c r="K295" i="13"/>
  <c r="K296" i="13"/>
  <c r="K297" i="13"/>
  <c r="K298" i="13"/>
  <c r="K299" i="13"/>
  <c r="K300" i="13"/>
  <c r="K301" i="13"/>
  <c r="K302" i="13"/>
  <c r="K303" i="13"/>
  <c r="K304" i="13"/>
  <c r="K305" i="13"/>
  <c r="K306" i="13"/>
  <c r="K307" i="13"/>
  <c r="K308" i="13"/>
  <c r="K309" i="13"/>
  <c r="K310" i="13"/>
  <c r="K311" i="13"/>
  <c r="K312" i="13"/>
  <c r="K313" i="13"/>
  <c r="K314" i="13"/>
  <c r="K315" i="13"/>
  <c r="K316" i="13"/>
  <c r="K317" i="13"/>
  <c r="K318" i="13"/>
  <c r="K319" i="13"/>
  <c r="K320" i="13"/>
  <c r="K321" i="13"/>
  <c r="K322" i="13"/>
  <c r="K323" i="13"/>
  <c r="K324" i="13"/>
  <c r="K325" i="13"/>
  <c r="K326" i="13"/>
  <c r="K327" i="13"/>
  <c r="K328" i="13"/>
  <c r="K329" i="13"/>
  <c r="K330" i="13"/>
  <c r="K331" i="13"/>
  <c r="K332" i="13"/>
  <c r="K333" i="13"/>
  <c r="K334" i="13"/>
  <c r="K335" i="13"/>
  <c r="K336" i="13"/>
  <c r="K337" i="13"/>
  <c r="K338" i="13"/>
  <c r="K339" i="13"/>
  <c r="K340" i="13"/>
  <c r="K341" i="13"/>
  <c r="K342" i="13"/>
  <c r="K343" i="13"/>
  <c r="K344" i="13"/>
  <c r="K345" i="13"/>
  <c r="K346" i="13"/>
  <c r="K347" i="13"/>
  <c r="K348" i="13"/>
  <c r="K349" i="13"/>
  <c r="K350" i="13"/>
  <c r="K351" i="13"/>
  <c r="K352" i="13"/>
  <c r="K353" i="13"/>
  <c r="K354" i="13"/>
  <c r="K355" i="13"/>
  <c r="K356" i="13"/>
  <c r="K357" i="13"/>
  <c r="K358" i="13"/>
  <c r="K359" i="13"/>
  <c r="K360" i="13"/>
  <c r="K361" i="13"/>
  <c r="K362" i="13"/>
  <c r="K363" i="13"/>
  <c r="K364" i="13"/>
  <c r="K365" i="13"/>
  <c r="K366" i="13"/>
  <c r="K367" i="13"/>
  <c r="K368" i="13"/>
  <c r="K369" i="13"/>
  <c r="K370" i="13"/>
  <c r="K371" i="13"/>
  <c r="K372" i="13"/>
  <c r="K373" i="13"/>
  <c r="K374" i="13"/>
  <c r="K375" i="13"/>
  <c r="K376" i="13"/>
  <c r="K377" i="13"/>
  <c r="K378" i="13"/>
  <c r="K379" i="13"/>
  <c r="K380" i="13"/>
  <c r="K381" i="13"/>
  <c r="K382" i="13"/>
  <c r="K383" i="13"/>
  <c r="K384" i="13"/>
  <c r="K385" i="13"/>
  <c r="K386" i="13"/>
  <c r="K387" i="13"/>
  <c r="K388" i="13"/>
  <c r="K389" i="13"/>
  <c r="K390" i="13"/>
  <c r="K391" i="13"/>
  <c r="K392" i="13"/>
  <c r="K393" i="13"/>
  <c r="K394" i="13"/>
  <c r="K395" i="13"/>
  <c r="K396" i="13"/>
  <c r="K397" i="13"/>
  <c r="K398" i="13"/>
  <c r="K399" i="13"/>
  <c r="K400" i="13"/>
  <c r="K401" i="13"/>
  <c r="K402" i="13"/>
  <c r="K403" i="13"/>
  <c r="K404" i="13"/>
  <c r="K405" i="13"/>
  <c r="K406" i="13"/>
  <c r="K407" i="13"/>
  <c r="K408" i="13"/>
  <c r="K409" i="13"/>
  <c r="K410" i="13"/>
  <c r="K411" i="13"/>
  <c r="K412" i="13"/>
  <c r="K413" i="13"/>
  <c r="K414" i="13"/>
  <c r="K415" i="13"/>
  <c r="K416" i="13"/>
  <c r="K417" i="13"/>
  <c r="K418" i="13"/>
  <c r="K419" i="13"/>
  <c r="K420" i="13"/>
  <c r="K421" i="13"/>
  <c r="K422" i="13"/>
  <c r="K423" i="13"/>
  <c r="K424" i="13"/>
  <c r="K425" i="13"/>
  <c r="K426" i="13"/>
  <c r="K427" i="13"/>
  <c r="K428" i="13"/>
  <c r="K429" i="13"/>
  <c r="K430" i="13"/>
  <c r="K431" i="13"/>
  <c r="K432" i="13"/>
  <c r="K433" i="13"/>
  <c r="K434" i="13"/>
  <c r="K435" i="13"/>
  <c r="K436" i="13"/>
  <c r="K437" i="13"/>
  <c r="K438" i="13"/>
  <c r="K439" i="13"/>
  <c r="K440" i="13"/>
  <c r="K441" i="13"/>
  <c r="K442" i="13"/>
  <c r="K443" i="13"/>
  <c r="K444" i="13"/>
  <c r="K445" i="13"/>
  <c r="K446" i="13"/>
  <c r="K447" i="13"/>
  <c r="K448" i="13"/>
  <c r="K449" i="13"/>
  <c r="K450" i="13"/>
  <c r="K451" i="13"/>
  <c r="K452" i="13"/>
  <c r="K453" i="13"/>
  <c r="K454" i="13"/>
  <c r="K455" i="13"/>
  <c r="K456" i="13"/>
  <c r="K457" i="13"/>
  <c r="K458" i="13"/>
  <c r="K459" i="13"/>
  <c r="K460" i="13"/>
  <c r="K461" i="13"/>
  <c r="K462" i="13"/>
  <c r="K463" i="13"/>
  <c r="K464" i="13"/>
  <c r="K465" i="13"/>
  <c r="K466" i="13"/>
  <c r="K467" i="13"/>
  <c r="K468" i="13"/>
  <c r="K469" i="13"/>
  <c r="K470" i="13"/>
  <c r="K471" i="13"/>
  <c r="K472" i="13"/>
  <c r="K473" i="13"/>
  <c r="K474" i="13"/>
  <c r="K475" i="13"/>
  <c r="K476" i="13"/>
  <c r="K477" i="13"/>
  <c r="K478" i="13"/>
  <c r="K479" i="13"/>
  <c r="K480" i="13"/>
  <c r="K481" i="13"/>
  <c r="K482" i="13"/>
  <c r="K483" i="13"/>
  <c r="K484" i="13"/>
  <c r="K485" i="13"/>
  <c r="K486" i="13"/>
  <c r="K487" i="13"/>
  <c r="K488" i="13"/>
  <c r="K489" i="13"/>
  <c r="K490" i="13"/>
  <c r="K491" i="13"/>
  <c r="K492" i="13"/>
  <c r="K493" i="13"/>
  <c r="K494" i="13"/>
  <c r="K495" i="13"/>
  <c r="K496" i="13"/>
  <c r="K497" i="13"/>
  <c r="G30" i="13"/>
  <c r="G31" i="13"/>
  <c r="G32" i="13"/>
  <c r="G33" i="13"/>
  <c r="G34" i="13"/>
  <c r="G35" i="13"/>
  <c r="G41" i="13"/>
  <c r="G44" i="13"/>
  <c r="G45" i="13"/>
  <c r="G46" i="13"/>
  <c r="G47" i="13"/>
  <c r="G48" i="13"/>
  <c r="G49" i="13"/>
  <c r="G50" i="13"/>
  <c r="G51" i="13"/>
  <c r="G52" i="13"/>
  <c r="G53" i="13"/>
  <c r="G55" i="13"/>
  <c r="G56" i="13"/>
  <c r="G57" i="13"/>
  <c r="G58" i="13"/>
  <c r="G59" i="13"/>
  <c r="G60" i="13"/>
  <c r="G61" i="13"/>
  <c r="G62" i="13"/>
  <c r="G63" i="13"/>
  <c r="G64" i="13"/>
  <c r="G65" i="13"/>
  <c r="G66" i="13"/>
  <c r="G67" i="13"/>
  <c r="G68" i="13"/>
  <c r="G69" i="13"/>
  <c r="G70" i="13"/>
  <c r="G71" i="13"/>
  <c r="G72" i="13"/>
  <c r="G73" i="13"/>
  <c r="G74" i="13"/>
  <c r="G75" i="13"/>
  <c r="G76" i="13"/>
  <c r="G77" i="13"/>
  <c r="G78" i="13"/>
  <c r="G79" i="13"/>
  <c r="G80" i="13"/>
  <c r="G81" i="13"/>
  <c r="G82" i="13"/>
  <c r="G83" i="13"/>
  <c r="G84" i="13"/>
  <c r="G85" i="13"/>
  <c r="G86" i="13"/>
  <c r="G87" i="13"/>
  <c r="G88" i="13"/>
  <c r="G89" i="13"/>
  <c r="G90" i="13"/>
  <c r="G91" i="13"/>
  <c r="G92" i="13"/>
  <c r="G93" i="13"/>
  <c r="G94" i="13"/>
  <c r="G95" i="13"/>
  <c r="G96" i="13"/>
  <c r="G97" i="13"/>
  <c r="G98" i="13"/>
  <c r="G99" i="13"/>
  <c r="G100" i="13"/>
  <c r="G101" i="13"/>
  <c r="G102" i="13"/>
  <c r="G103" i="13"/>
  <c r="G104" i="13"/>
  <c r="G105" i="13"/>
  <c r="G106" i="13"/>
  <c r="G107" i="13"/>
  <c r="G108" i="13"/>
  <c r="G109" i="13"/>
  <c r="G110" i="13"/>
  <c r="G111" i="13"/>
  <c r="G112" i="13"/>
  <c r="G113" i="13"/>
  <c r="G114" i="13"/>
  <c r="G115" i="13"/>
  <c r="G116" i="13"/>
  <c r="G117" i="13"/>
  <c r="G118" i="13"/>
  <c r="G119" i="13"/>
  <c r="G120" i="13"/>
  <c r="G121" i="13"/>
  <c r="G122" i="13"/>
  <c r="G123" i="13"/>
  <c r="G124" i="13"/>
  <c r="G125" i="13"/>
  <c r="G126" i="13"/>
  <c r="G127" i="13"/>
  <c r="G128" i="13"/>
  <c r="G129" i="13"/>
  <c r="G130" i="13"/>
  <c r="G131" i="13"/>
  <c r="G132" i="13"/>
  <c r="G133" i="13"/>
  <c r="G134" i="13"/>
  <c r="G135" i="13"/>
  <c r="G136" i="13"/>
  <c r="G137" i="13"/>
  <c r="G138" i="13"/>
  <c r="G139" i="13"/>
  <c r="G140" i="13"/>
  <c r="G141" i="13"/>
  <c r="G142" i="13"/>
  <c r="G143" i="13"/>
  <c r="G144" i="13"/>
  <c r="G145" i="13"/>
  <c r="G146" i="13"/>
  <c r="G147" i="13"/>
  <c r="G148" i="13"/>
  <c r="G149" i="13"/>
  <c r="G150" i="13"/>
  <c r="G151" i="13"/>
  <c r="G152" i="13"/>
  <c r="G153" i="13"/>
  <c r="G154" i="13"/>
  <c r="G155" i="13"/>
  <c r="G156" i="13"/>
  <c r="G157" i="13"/>
  <c r="G158" i="13"/>
  <c r="G159" i="13"/>
  <c r="G160" i="13"/>
  <c r="G161" i="13"/>
  <c r="G162" i="13"/>
  <c r="G163" i="13"/>
  <c r="G164" i="13"/>
  <c r="G165" i="13"/>
  <c r="G166" i="13"/>
  <c r="G167" i="13"/>
  <c r="G168" i="13"/>
  <c r="G169" i="13"/>
  <c r="G170" i="13"/>
  <c r="G171" i="13"/>
  <c r="G172" i="13"/>
  <c r="G173" i="13"/>
  <c r="G174" i="13"/>
  <c r="G175" i="13"/>
  <c r="G176" i="13"/>
  <c r="G177" i="13"/>
  <c r="G178" i="13"/>
  <c r="G179" i="13"/>
  <c r="G180" i="13"/>
  <c r="G181" i="13"/>
  <c r="G182" i="13"/>
  <c r="G183" i="13"/>
  <c r="G184" i="13"/>
  <c r="G185" i="13"/>
  <c r="G186" i="13"/>
  <c r="G187" i="13"/>
  <c r="G188" i="13"/>
  <c r="G189" i="13"/>
  <c r="G190" i="13"/>
  <c r="G191" i="13"/>
  <c r="G192" i="13"/>
  <c r="G193" i="13"/>
  <c r="G194" i="13"/>
  <c r="G195" i="13"/>
  <c r="G196" i="13"/>
  <c r="G197" i="13"/>
  <c r="G198" i="13"/>
  <c r="G199" i="13"/>
  <c r="G200" i="13"/>
  <c r="G201" i="13"/>
  <c r="G202" i="13"/>
  <c r="G203" i="13"/>
  <c r="G204" i="13"/>
  <c r="G205" i="13"/>
  <c r="G206" i="13"/>
  <c r="G207" i="13"/>
  <c r="G208" i="13"/>
  <c r="G209" i="13"/>
  <c r="G210" i="13"/>
  <c r="G211" i="13"/>
  <c r="G212" i="13"/>
  <c r="G213" i="13"/>
  <c r="G214" i="13"/>
  <c r="G215" i="13"/>
  <c r="G216" i="13"/>
  <c r="G217" i="13"/>
  <c r="G218" i="13"/>
  <c r="G219" i="13"/>
  <c r="G220" i="13"/>
  <c r="G221" i="13"/>
  <c r="G222" i="13"/>
  <c r="G223" i="13"/>
  <c r="G224" i="13"/>
  <c r="G225" i="13"/>
  <c r="G226" i="13"/>
  <c r="G227" i="13"/>
  <c r="G228" i="13"/>
  <c r="G229" i="13"/>
  <c r="G230" i="13"/>
  <c r="G231" i="13"/>
  <c r="G232" i="13"/>
  <c r="G233" i="13"/>
  <c r="G234" i="13"/>
  <c r="G235" i="13"/>
  <c r="G236" i="13"/>
  <c r="G237" i="13"/>
  <c r="G238" i="13"/>
  <c r="G239" i="13"/>
  <c r="G240" i="13"/>
  <c r="G241" i="13"/>
  <c r="G242" i="13"/>
  <c r="G243" i="13"/>
  <c r="G244" i="13"/>
  <c r="G245" i="13"/>
  <c r="G246" i="13"/>
  <c r="G247" i="13"/>
  <c r="G248" i="13"/>
  <c r="G249" i="13"/>
  <c r="G250" i="13"/>
  <c r="G251" i="13"/>
  <c r="G252" i="13"/>
  <c r="G253" i="13"/>
  <c r="G254" i="13"/>
  <c r="G255" i="13"/>
  <c r="G256" i="13"/>
  <c r="G257" i="13"/>
  <c r="G258" i="13"/>
  <c r="G259" i="13"/>
  <c r="G260" i="13"/>
  <c r="G261" i="13"/>
  <c r="G262" i="13"/>
  <c r="G263" i="13"/>
  <c r="G264" i="13"/>
  <c r="G265" i="13"/>
  <c r="G266" i="13"/>
  <c r="G267" i="13"/>
  <c r="G268" i="13"/>
  <c r="G269" i="13"/>
  <c r="G270" i="13"/>
  <c r="G271" i="13"/>
  <c r="G272" i="13"/>
  <c r="G273" i="13"/>
  <c r="G274" i="13"/>
  <c r="G275" i="13"/>
  <c r="G276" i="13"/>
  <c r="G277" i="13"/>
  <c r="G278" i="13"/>
  <c r="G279" i="13"/>
  <c r="G280" i="13"/>
  <c r="G281" i="13"/>
  <c r="G282" i="13"/>
  <c r="G283" i="13"/>
  <c r="G284" i="13"/>
  <c r="G285" i="13"/>
  <c r="G286" i="13"/>
  <c r="G287" i="13"/>
  <c r="G288" i="13"/>
  <c r="G289" i="13"/>
  <c r="G290" i="13"/>
  <c r="G291" i="13"/>
  <c r="G292" i="13"/>
  <c r="G293" i="13"/>
  <c r="G294" i="13"/>
  <c r="G295" i="13"/>
  <c r="G296" i="13"/>
  <c r="G297" i="13"/>
  <c r="G298" i="13"/>
  <c r="G299" i="13"/>
  <c r="G300" i="13"/>
  <c r="G301" i="13"/>
  <c r="G302" i="13"/>
  <c r="G303" i="13"/>
  <c r="G304" i="13"/>
  <c r="G305" i="13"/>
  <c r="G306" i="13"/>
  <c r="G307" i="13"/>
  <c r="G308" i="13"/>
  <c r="G309" i="13"/>
  <c r="G310" i="13"/>
  <c r="G311" i="13"/>
  <c r="G312" i="13"/>
  <c r="G313" i="13"/>
  <c r="G314" i="13"/>
  <c r="G315" i="13"/>
  <c r="G316" i="13"/>
  <c r="G317" i="13"/>
  <c r="G318" i="13"/>
  <c r="G319" i="13"/>
  <c r="G320" i="13"/>
  <c r="G321" i="13"/>
  <c r="G322" i="13"/>
  <c r="G323" i="13"/>
  <c r="G324" i="13"/>
  <c r="G325" i="13"/>
  <c r="G326" i="13"/>
  <c r="G327" i="13"/>
  <c r="G328" i="13"/>
  <c r="G329" i="13"/>
  <c r="G330" i="13"/>
  <c r="G331" i="13"/>
  <c r="G332" i="13"/>
  <c r="G333" i="13"/>
  <c r="G334" i="13"/>
  <c r="G335" i="13"/>
  <c r="G336" i="13"/>
  <c r="G337" i="13"/>
  <c r="G338" i="13"/>
  <c r="G339" i="13"/>
  <c r="G340" i="13"/>
  <c r="G341" i="13"/>
  <c r="G342" i="13"/>
  <c r="G343" i="13"/>
  <c r="G344" i="13"/>
  <c r="G345" i="13"/>
  <c r="G346" i="13"/>
  <c r="G347" i="13"/>
  <c r="G348" i="13"/>
  <c r="G349" i="13"/>
  <c r="G350" i="13"/>
  <c r="G351" i="13"/>
  <c r="G352" i="13"/>
  <c r="G353" i="13"/>
  <c r="G354" i="13"/>
  <c r="G355" i="13"/>
  <c r="G356" i="13"/>
  <c r="G357" i="13"/>
  <c r="G358" i="13"/>
  <c r="G359" i="13"/>
  <c r="G360" i="13"/>
  <c r="G361" i="13"/>
  <c r="G362" i="13"/>
  <c r="G363" i="13"/>
  <c r="G364" i="13"/>
  <c r="G365" i="13"/>
  <c r="G366" i="13"/>
  <c r="G367" i="13"/>
  <c r="G368" i="13"/>
  <c r="G369" i="13"/>
  <c r="G370" i="13"/>
  <c r="G371" i="13"/>
  <c r="G372" i="13"/>
  <c r="G373" i="13"/>
  <c r="G374" i="13"/>
  <c r="G375" i="13"/>
  <c r="G376" i="13"/>
  <c r="G377" i="13"/>
  <c r="G378" i="13"/>
  <c r="G379" i="13"/>
  <c r="G380" i="13"/>
  <c r="G381" i="13"/>
  <c r="G382" i="13"/>
  <c r="G383" i="13"/>
  <c r="G384" i="13"/>
  <c r="G385" i="13"/>
  <c r="G386" i="13"/>
  <c r="G387" i="13"/>
  <c r="G388" i="13"/>
  <c r="G389" i="13"/>
  <c r="G390" i="13"/>
  <c r="G391" i="13"/>
  <c r="G392" i="13"/>
  <c r="G393" i="13"/>
  <c r="G394" i="13"/>
  <c r="G395" i="13"/>
  <c r="G396" i="13"/>
  <c r="G397" i="13"/>
  <c r="G398" i="13"/>
  <c r="G399" i="13"/>
  <c r="G400" i="13"/>
  <c r="G401" i="13"/>
  <c r="G402" i="13"/>
  <c r="G403" i="13"/>
  <c r="G404" i="13"/>
  <c r="G405" i="13"/>
  <c r="G406" i="13"/>
  <c r="G407" i="13"/>
  <c r="G408" i="13"/>
  <c r="G409" i="13"/>
  <c r="G410" i="13"/>
  <c r="G411" i="13"/>
  <c r="G412" i="13"/>
  <c r="G413" i="13"/>
  <c r="G414" i="13"/>
  <c r="G415" i="13"/>
  <c r="G416" i="13"/>
  <c r="G417" i="13"/>
  <c r="G418" i="13"/>
  <c r="G419" i="13"/>
  <c r="G420" i="13"/>
  <c r="G421" i="13"/>
  <c r="G422" i="13"/>
  <c r="G423" i="13"/>
  <c r="G424" i="13"/>
  <c r="G425" i="13"/>
  <c r="G426" i="13"/>
  <c r="G427" i="13"/>
  <c r="G428" i="13"/>
  <c r="G429" i="13"/>
  <c r="G430" i="13"/>
  <c r="G431" i="13"/>
  <c r="G432" i="13"/>
  <c r="G433" i="13"/>
  <c r="G434" i="13"/>
  <c r="G435" i="13"/>
  <c r="G436" i="13"/>
  <c r="G437" i="13"/>
  <c r="G438" i="13"/>
  <c r="G439" i="13"/>
  <c r="G440" i="13"/>
  <c r="G441" i="13"/>
  <c r="G442" i="13"/>
  <c r="G443" i="13"/>
  <c r="G444" i="13"/>
  <c r="G445" i="13"/>
  <c r="G446" i="13"/>
  <c r="G447" i="13"/>
  <c r="G448" i="13"/>
  <c r="G449" i="13"/>
  <c r="G450" i="13"/>
  <c r="G451" i="13"/>
  <c r="G452" i="13"/>
  <c r="G453" i="13"/>
  <c r="G454" i="13"/>
  <c r="G455" i="13"/>
  <c r="G456" i="13"/>
  <c r="G457" i="13"/>
  <c r="G458" i="13"/>
  <c r="G459" i="13"/>
  <c r="G460" i="13"/>
  <c r="G461" i="13"/>
  <c r="G462" i="13"/>
  <c r="G463" i="13"/>
  <c r="G464" i="13"/>
  <c r="G465" i="13"/>
  <c r="G466" i="13"/>
  <c r="G467" i="13"/>
  <c r="G468" i="13"/>
  <c r="G469" i="13"/>
  <c r="G470" i="13"/>
  <c r="G471" i="13"/>
  <c r="G472" i="13"/>
  <c r="G473" i="13"/>
  <c r="G474" i="13"/>
  <c r="G475" i="13"/>
  <c r="G476" i="13"/>
  <c r="G477" i="13"/>
  <c r="G478" i="13"/>
  <c r="G479" i="13"/>
  <c r="G480" i="13"/>
  <c r="G481" i="13"/>
  <c r="G482" i="13"/>
  <c r="G483" i="13"/>
  <c r="G484" i="13"/>
  <c r="G485" i="13"/>
  <c r="G486" i="13"/>
  <c r="G487" i="13"/>
  <c r="G488" i="13"/>
  <c r="G489" i="13"/>
  <c r="G490" i="13"/>
  <c r="G491" i="13"/>
  <c r="G492" i="13"/>
  <c r="G493" i="13"/>
  <c r="G494" i="13"/>
  <c r="G495" i="13"/>
  <c r="G496" i="13"/>
  <c r="G497" i="13"/>
  <c r="G6" i="13"/>
  <c r="G7" i="13"/>
  <c r="G8" i="13"/>
  <c r="G10" i="13"/>
  <c r="G11" i="13"/>
  <c r="G12" i="13"/>
  <c r="G13" i="13"/>
  <c r="G14" i="13"/>
  <c r="G15" i="13"/>
  <c r="G16" i="13"/>
  <c r="G20" i="13"/>
  <c r="U1" i="1"/>
  <c r="W1" i="1"/>
  <c r="Y1" i="1"/>
  <c r="AG9" i="1"/>
  <c r="AE9" i="1"/>
  <c r="AC9" i="1"/>
  <c r="AG7" i="1"/>
  <c r="AE7" i="1"/>
  <c r="AC7" i="1"/>
  <c r="AA9" i="1"/>
  <c r="W9" i="1"/>
  <c r="AA7" i="1"/>
  <c r="AF502" i="1"/>
  <c r="AF501" i="1"/>
  <c r="AF500" i="1"/>
  <c r="AF499" i="1"/>
  <c r="AF498" i="1"/>
  <c r="AF497" i="1"/>
  <c r="AF496" i="1"/>
  <c r="AF495" i="1"/>
  <c r="AF494" i="1"/>
  <c r="AF493" i="1"/>
  <c r="AF492" i="1"/>
  <c r="AF491" i="1"/>
  <c r="AF490" i="1"/>
  <c r="AF489" i="1"/>
  <c r="AF488" i="1"/>
  <c r="AF487" i="1"/>
  <c r="AF486" i="1"/>
  <c r="AF485" i="1"/>
  <c r="AF484" i="1"/>
  <c r="AF483" i="1"/>
  <c r="AF482" i="1"/>
  <c r="AF481" i="1"/>
  <c r="AF480" i="1"/>
  <c r="AF479" i="1"/>
  <c r="AF478" i="1"/>
  <c r="AF477" i="1"/>
  <c r="AF476" i="1"/>
  <c r="AF475" i="1"/>
  <c r="AF474" i="1"/>
  <c r="AF473" i="1"/>
  <c r="AF472" i="1"/>
  <c r="AF471" i="1"/>
  <c r="AF470" i="1"/>
  <c r="AF469" i="1"/>
  <c r="AF468" i="1"/>
  <c r="AF467" i="1"/>
  <c r="AF466" i="1"/>
  <c r="AF465" i="1"/>
  <c r="AF464" i="1"/>
  <c r="AF463" i="1"/>
  <c r="AF462" i="1"/>
  <c r="AF461" i="1"/>
  <c r="AF460" i="1"/>
  <c r="AF459" i="1"/>
  <c r="AF458" i="1"/>
  <c r="AF457" i="1"/>
  <c r="AF456" i="1"/>
  <c r="AF455" i="1"/>
  <c r="AF454" i="1"/>
  <c r="AF453" i="1"/>
  <c r="AF452" i="1"/>
  <c r="AF451" i="1"/>
  <c r="AF450" i="1"/>
  <c r="AF449" i="1"/>
  <c r="AF448" i="1"/>
  <c r="AF447" i="1"/>
  <c r="AF446" i="1"/>
  <c r="AF445" i="1"/>
  <c r="AF444" i="1"/>
  <c r="AF443" i="1"/>
  <c r="AF442" i="1"/>
  <c r="AF441" i="1"/>
  <c r="AF440" i="1"/>
  <c r="AF439" i="1"/>
  <c r="AF438" i="1"/>
  <c r="AF437" i="1"/>
  <c r="AF436" i="1"/>
  <c r="AF435" i="1"/>
  <c r="AF434" i="1"/>
  <c r="AF433" i="1"/>
  <c r="AF432" i="1"/>
  <c r="AF431" i="1"/>
  <c r="AF430" i="1"/>
  <c r="AF429" i="1"/>
  <c r="AF428" i="1"/>
  <c r="AF427" i="1"/>
  <c r="AF426" i="1"/>
  <c r="AF425" i="1"/>
  <c r="AF424" i="1"/>
  <c r="AF423" i="1"/>
  <c r="AF422" i="1"/>
  <c r="AF421" i="1"/>
  <c r="AF420" i="1"/>
  <c r="AF419" i="1"/>
  <c r="AF418" i="1"/>
  <c r="AF417" i="1"/>
  <c r="AF416" i="1"/>
  <c r="AF415" i="1"/>
  <c r="AF414" i="1"/>
  <c r="AF413" i="1"/>
  <c r="AF412" i="1"/>
  <c r="AF411" i="1"/>
  <c r="AF410" i="1"/>
  <c r="AF409" i="1"/>
  <c r="AF408" i="1"/>
  <c r="AF407" i="1"/>
  <c r="AF406" i="1"/>
  <c r="AF405" i="1"/>
  <c r="AF404" i="1"/>
  <c r="AF403" i="1"/>
  <c r="AF402" i="1"/>
  <c r="AF401" i="1"/>
  <c r="AF400" i="1"/>
  <c r="AF399" i="1"/>
  <c r="AF398" i="1"/>
  <c r="AF397" i="1"/>
  <c r="AF396" i="1"/>
  <c r="AF395" i="1"/>
  <c r="AF394" i="1"/>
  <c r="AF393" i="1"/>
  <c r="AF392" i="1"/>
  <c r="AF391" i="1"/>
  <c r="AF390" i="1"/>
  <c r="AF389" i="1"/>
  <c r="AF388" i="1"/>
  <c r="AF387" i="1"/>
  <c r="AF386" i="1"/>
  <c r="AF385" i="1"/>
  <c r="AF384" i="1"/>
  <c r="AF383" i="1"/>
  <c r="AF382" i="1"/>
  <c r="AF381" i="1"/>
  <c r="AF380" i="1"/>
  <c r="AF379" i="1"/>
  <c r="AF378" i="1"/>
  <c r="AF377" i="1"/>
  <c r="AF376" i="1"/>
  <c r="AF375" i="1"/>
  <c r="AF374" i="1"/>
  <c r="AF373" i="1"/>
  <c r="AF372" i="1"/>
  <c r="AF371" i="1"/>
  <c r="AF370" i="1"/>
  <c r="AF369" i="1"/>
  <c r="AF368" i="1"/>
  <c r="AF367" i="1"/>
  <c r="AF366" i="1"/>
  <c r="AF365" i="1"/>
  <c r="AF364" i="1"/>
  <c r="AF363" i="1"/>
  <c r="AF362" i="1"/>
  <c r="AF361" i="1"/>
  <c r="AF360" i="1"/>
  <c r="AF359" i="1"/>
  <c r="AF358" i="1"/>
  <c r="AF357" i="1"/>
  <c r="AF356" i="1"/>
  <c r="AF355" i="1"/>
  <c r="AF354" i="1"/>
  <c r="AF353" i="1"/>
  <c r="AF352" i="1"/>
  <c r="AF351" i="1"/>
  <c r="AF350" i="1"/>
  <c r="AF349" i="1"/>
  <c r="AF348" i="1"/>
  <c r="AF347" i="1"/>
  <c r="AF346" i="1"/>
  <c r="AF345" i="1"/>
  <c r="AF344" i="1"/>
  <c r="AF343" i="1"/>
  <c r="AF342" i="1"/>
  <c r="AF341" i="1"/>
  <c r="AF340" i="1"/>
  <c r="AF339" i="1"/>
  <c r="AF338" i="1"/>
  <c r="AF337" i="1"/>
  <c r="AF336" i="1"/>
  <c r="AF335" i="1"/>
  <c r="AF334" i="1"/>
  <c r="AF333" i="1"/>
  <c r="AF332" i="1"/>
  <c r="AF331" i="1"/>
  <c r="AF330" i="1"/>
  <c r="AF329" i="1"/>
  <c r="AF328" i="1"/>
  <c r="AF327" i="1"/>
  <c r="AF326" i="1"/>
  <c r="AF325" i="1"/>
  <c r="AF324" i="1"/>
  <c r="AF323" i="1"/>
  <c r="AF322" i="1"/>
  <c r="AF321" i="1"/>
  <c r="AF320" i="1"/>
  <c r="AF319" i="1"/>
  <c r="AF318" i="1"/>
  <c r="AF317" i="1"/>
  <c r="AF316" i="1"/>
  <c r="AF315" i="1"/>
  <c r="AF314" i="1"/>
  <c r="AF313" i="1"/>
  <c r="AF312" i="1"/>
  <c r="AF311" i="1"/>
  <c r="AF310" i="1"/>
  <c r="AF309" i="1"/>
  <c r="AF308" i="1"/>
  <c r="AF307" i="1"/>
  <c r="AF306" i="1"/>
  <c r="AF305" i="1"/>
  <c r="AF304" i="1"/>
  <c r="AF303" i="1"/>
  <c r="AF302" i="1"/>
  <c r="AF301" i="1"/>
  <c r="AF300" i="1"/>
  <c r="AF299" i="1"/>
  <c r="AF298" i="1"/>
  <c r="AF297" i="1"/>
  <c r="AF296" i="1"/>
  <c r="AF295" i="1"/>
  <c r="AF294" i="1"/>
  <c r="AF293" i="1"/>
  <c r="AF292" i="1"/>
  <c r="AF291" i="1"/>
  <c r="AF290" i="1"/>
  <c r="AF289" i="1"/>
  <c r="AF288" i="1"/>
  <c r="AF287" i="1"/>
  <c r="AF286" i="1"/>
  <c r="AF285" i="1"/>
  <c r="AF284" i="1"/>
  <c r="AF283" i="1"/>
  <c r="AF282" i="1"/>
  <c r="AF281" i="1"/>
  <c r="AF280" i="1"/>
  <c r="AF279" i="1"/>
  <c r="AF278" i="1"/>
  <c r="AF277" i="1"/>
  <c r="AF276" i="1"/>
  <c r="AF275" i="1"/>
  <c r="AF274" i="1"/>
  <c r="AF273" i="1"/>
  <c r="AF272" i="1"/>
  <c r="AF271" i="1"/>
  <c r="AF270" i="1"/>
  <c r="AF269" i="1"/>
  <c r="AF268" i="1"/>
  <c r="AF267" i="1"/>
  <c r="AF266" i="1"/>
  <c r="AF265" i="1"/>
  <c r="AF264" i="1"/>
  <c r="AF263" i="1"/>
  <c r="AF262" i="1"/>
  <c r="AF261" i="1"/>
  <c r="AF260" i="1"/>
  <c r="AF259" i="1"/>
  <c r="AF258" i="1"/>
  <c r="AF257" i="1"/>
  <c r="AF256" i="1"/>
  <c r="AF255" i="1"/>
  <c r="AF254" i="1"/>
  <c r="AF253" i="1"/>
  <c r="AF252" i="1"/>
  <c r="AF251" i="1"/>
  <c r="AF250" i="1"/>
  <c r="AF249" i="1"/>
  <c r="AF248" i="1"/>
  <c r="AF247" i="1"/>
  <c r="AF246" i="1"/>
  <c r="AF245" i="1"/>
  <c r="AF244" i="1"/>
  <c r="AF243" i="1"/>
  <c r="AF242" i="1"/>
  <c r="AF241" i="1"/>
  <c r="AF240" i="1"/>
  <c r="AF239" i="1"/>
  <c r="AF238" i="1"/>
  <c r="AF237" i="1"/>
  <c r="AF236" i="1"/>
  <c r="AF235" i="1"/>
  <c r="AF234" i="1"/>
  <c r="AF233" i="1"/>
  <c r="AF232" i="1"/>
  <c r="AF231" i="1"/>
  <c r="AF230" i="1"/>
  <c r="AF229" i="1"/>
  <c r="AF228" i="1"/>
  <c r="AF227" i="1"/>
  <c r="AF226" i="1"/>
  <c r="AF225" i="1"/>
  <c r="AF224" i="1"/>
  <c r="AF223" i="1"/>
  <c r="AF222" i="1"/>
  <c r="AF221" i="1"/>
  <c r="AF220" i="1"/>
  <c r="AF219" i="1"/>
  <c r="AF218" i="1"/>
  <c r="AF217" i="1"/>
  <c r="AF216" i="1"/>
  <c r="AF215" i="1"/>
  <c r="AF214" i="1"/>
  <c r="AF213" i="1"/>
  <c r="AF212" i="1"/>
  <c r="AF211" i="1"/>
  <c r="AF210" i="1"/>
  <c r="AF209" i="1"/>
  <c r="AF208" i="1"/>
  <c r="AF207" i="1"/>
  <c r="AF206" i="1"/>
  <c r="AF205" i="1"/>
  <c r="AF204" i="1"/>
  <c r="AF203" i="1"/>
  <c r="AF202" i="1"/>
  <c r="AF201" i="1"/>
  <c r="AF200" i="1"/>
  <c r="AF199" i="1"/>
  <c r="AF198" i="1"/>
  <c r="AF197" i="1"/>
  <c r="AF196" i="1"/>
  <c r="AF195" i="1"/>
  <c r="AF194" i="1"/>
  <c r="AF193" i="1"/>
  <c r="AF192" i="1"/>
  <c r="AF191" i="1"/>
  <c r="AF190" i="1"/>
  <c r="AF189" i="1"/>
  <c r="AF188" i="1"/>
  <c r="AF187" i="1"/>
  <c r="AF186" i="1"/>
  <c r="AF185" i="1"/>
  <c r="AF184" i="1"/>
  <c r="AF183" i="1"/>
  <c r="AF182" i="1"/>
  <c r="AF181" i="1"/>
  <c r="AF180" i="1"/>
  <c r="AF179" i="1"/>
  <c r="AF178" i="1"/>
  <c r="AF177" i="1"/>
  <c r="AF176" i="1"/>
  <c r="AF175" i="1"/>
  <c r="AF174" i="1"/>
  <c r="AF173" i="1"/>
  <c r="AF172" i="1"/>
  <c r="AF171" i="1"/>
  <c r="AF170" i="1"/>
  <c r="AF169" i="1"/>
  <c r="AF168" i="1"/>
  <c r="AF167" i="1"/>
  <c r="AF166" i="1"/>
  <c r="AF165" i="1"/>
  <c r="AF164" i="1"/>
  <c r="AF163" i="1"/>
  <c r="AF162" i="1"/>
  <c r="AF161" i="1"/>
  <c r="AF160" i="1"/>
  <c r="AF159" i="1"/>
  <c r="AF158" i="1"/>
  <c r="AF157" i="1"/>
  <c r="AF156" i="1"/>
  <c r="AF155" i="1"/>
  <c r="AF154" i="1"/>
  <c r="AF153" i="1"/>
  <c r="AF152" i="1"/>
  <c r="AF151" i="1"/>
  <c r="AF150" i="1"/>
  <c r="AF149" i="1"/>
  <c r="AF148" i="1"/>
  <c r="AF147" i="1"/>
  <c r="AF146" i="1"/>
  <c r="AF145" i="1"/>
  <c r="AF144" i="1"/>
  <c r="AF143" i="1"/>
  <c r="AF142" i="1"/>
  <c r="AF141" i="1"/>
  <c r="AF140" i="1"/>
  <c r="AF139" i="1"/>
  <c r="AF138" i="1"/>
  <c r="AF137" i="1"/>
  <c r="AF136" i="1"/>
  <c r="AF135" i="1"/>
  <c r="AF134" i="1"/>
  <c r="AF133" i="1"/>
  <c r="AF132" i="1"/>
  <c r="AF131" i="1"/>
  <c r="AF130" i="1"/>
  <c r="AF129" i="1"/>
  <c r="AF128" i="1"/>
  <c r="AF127" i="1"/>
  <c r="AF126" i="1"/>
  <c r="AF125" i="1"/>
  <c r="AF124" i="1"/>
  <c r="AF123" i="1"/>
  <c r="AF122" i="1"/>
  <c r="AF121" i="1"/>
  <c r="AF120" i="1"/>
  <c r="AF119" i="1"/>
  <c r="AF118" i="1"/>
  <c r="AF117" i="1"/>
  <c r="AF116" i="1"/>
  <c r="AF115" i="1"/>
  <c r="AF114" i="1"/>
  <c r="AF113" i="1"/>
  <c r="AF112" i="1"/>
  <c r="AF111" i="1"/>
  <c r="AF110" i="1"/>
  <c r="AF109" i="1"/>
  <c r="AF108" i="1"/>
  <c r="AF107" i="1"/>
  <c r="AF106" i="1"/>
  <c r="AF105" i="1"/>
  <c r="AF104" i="1"/>
  <c r="AF103" i="1"/>
  <c r="AF102" i="1"/>
  <c r="AF101" i="1"/>
  <c r="AF100" i="1"/>
  <c r="AF99" i="1"/>
  <c r="AF98" i="1"/>
  <c r="AF97" i="1"/>
  <c r="AF96" i="1"/>
  <c r="AF95" i="1"/>
  <c r="AF94" i="1"/>
  <c r="AF93" i="1"/>
  <c r="AF92" i="1"/>
  <c r="AF91" i="1"/>
  <c r="AF90" i="1"/>
  <c r="AF89" i="1"/>
  <c r="AF88" i="1"/>
  <c r="AF87" i="1"/>
  <c r="AF86" i="1"/>
  <c r="AF85" i="1"/>
  <c r="AF84" i="1"/>
  <c r="AF83" i="1"/>
  <c r="AF82" i="1"/>
  <c r="AF81" i="1"/>
  <c r="AF80" i="1"/>
  <c r="AF79" i="1"/>
  <c r="AF78" i="1"/>
  <c r="AF77" i="1"/>
  <c r="AF76" i="1"/>
  <c r="AF75" i="1"/>
  <c r="AF74" i="1"/>
  <c r="AF73" i="1"/>
  <c r="AF72" i="1"/>
  <c r="AF71" i="1"/>
  <c r="AF70" i="1"/>
  <c r="AF69" i="1"/>
  <c r="AF68" i="1"/>
  <c r="AF67" i="1"/>
  <c r="AF66" i="1"/>
  <c r="AF65" i="1"/>
  <c r="AF64" i="1"/>
  <c r="AF63" i="1"/>
  <c r="AF62" i="1"/>
  <c r="AF61" i="1"/>
  <c r="AF60" i="1"/>
  <c r="AF59" i="1"/>
  <c r="AF58" i="1"/>
  <c r="AF57" i="1"/>
  <c r="AF56" i="1"/>
  <c r="AF55" i="1"/>
  <c r="AF54" i="1"/>
  <c r="AF53" i="1"/>
  <c r="AF52" i="1"/>
  <c r="AF51" i="1"/>
  <c r="AF50" i="1"/>
  <c r="AF49" i="1"/>
  <c r="AF48" i="1"/>
  <c r="AF47" i="1"/>
  <c r="AF46" i="1"/>
  <c r="AF45" i="1"/>
  <c r="AF44" i="1"/>
  <c r="AF43" i="1"/>
  <c r="AF42" i="1"/>
  <c r="AF41" i="1"/>
  <c r="AF40" i="1"/>
  <c r="AF39" i="1"/>
  <c r="AF38" i="1"/>
  <c r="AF37" i="1"/>
  <c r="AF36" i="1"/>
  <c r="AF35" i="1"/>
  <c r="AF34" i="1"/>
  <c r="AF33" i="1"/>
  <c r="AF32" i="1"/>
  <c r="AF31" i="1"/>
  <c r="AF30" i="1"/>
  <c r="AF29" i="1"/>
  <c r="AF28" i="1"/>
  <c r="AF27" i="1"/>
  <c r="AF26" i="1"/>
  <c r="AF25" i="1"/>
  <c r="AF24" i="1"/>
  <c r="AF23" i="1"/>
  <c r="AF22" i="1"/>
  <c r="AF21" i="1"/>
  <c r="AF20" i="1"/>
  <c r="AF19" i="1"/>
  <c r="AF18" i="1"/>
  <c r="AF17" i="1"/>
  <c r="AF16" i="1"/>
  <c r="AF15" i="1"/>
  <c r="AF14" i="1"/>
  <c r="AF13" i="1"/>
  <c r="AF12" i="1"/>
  <c r="AF11" i="1"/>
  <c r="AF10" i="1"/>
  <c r="AD502" i="1"/>
  <c r="AD501" i="1"/>
  <c r="AD500" i="1"/>
  <c r="AD499" i="1"/>
  <c r="AD498" i="1"/>
  <c r="AD497" i="1"/>
  <c r="AD496" i="1"/>
  <c r="AD495" i="1"/>
  <c r="AD494" i="1"/>
  <c r="AD493" i="1"/>
  <c r="AD492" i="1"/>
  <c r="AD491" i="1"/>
  <c r="AD490" i="1"/>
  <c r="AD489" i="1"/>
  <c r="AD488" i="1"/>
  <c r="AD487" i="1"/>
  <c r="AD486" i="1"/>
  <c r="AD485" i="1"/>
  <c r="AD484" i="1"/>
  <c r="AD483" i="1"/>
  <c r="AD482" i="1"/>
  <c r="AD481" i="1"/>
  <c r="AD480" i="1"/>
  <c r="AD479" i="1"/>
  <c r="AD478" i="1"/>
  <c r="AD477" i="1"/>
  <c r="AD476" i="1"/>
  <c r="AD475" i="1"/>
  <c r="AD474" i="1"/>
  <c r="AD473" i="1"/>
  <c r="AD472" i="1"/>
  <c r="AD471" i="1"/>
  <c r="AD470" i="1"/>
  <c r="AD469" i="1"/>
  <c r="AD468" i="1"/>
  <c r="AD467" i="1"/>
  <c r="AD466" i="1"/>
  <c r="AD465" i="1"/>
  <c r="AD464" i="1"/>
  <c r="AD463" i="1"/>
  <c r="AD462" i="1"/>
  <c r="AD461" i="1"/>
  <c r="AD460" i="1"/>
  <c r="AD459" i="1"/>
  <c r="AD458" i="1"/>
  <c r="AD457" i="1"/>
  <c r="AD456" i="1"/>
  <c r="AD455" i="1"/>
  <c r="AD454" i="1"/>
  <c r="AD453" i="1"/>
  <c r="AD452" i="1"/>
  <c r="AD451" i="1"/>
  <c r="AD450" i="1"/>
  <c r="AD449" i="1"/>
  <c r="AD448" i="1"/>
  <c r="AD447" i="1"/>
  <c r="AD446" i="1"/>
  <c r="AD445" i="1"/>
  <c r="AD444" i="1"/>
  <c r="AD443" i="1"/>
  <c r="AD442" i="1"/>
  <c r="AD441" i="1"/>
  <c r="AD440" i="1"/>
  <c r="AD439" i="1"/>
  <c r="AD438" i="1"/>
  <c r="AD437" i="1"/>
  <c r="AD436" i="1"/>
  <c r="AD435" i="1"/>
  <c r="AD434" i="1"/>
  <c r="AD433" i="1"/>
  <c r="AD432" i="1"/>
  <c r="AD431" i="1"/>
  <c r="AD430" i="1"/>
  <c r="AD429" i="1"/>
  <c r="AD428" i="1"/>
  <c r="AD427" i="1"/>
  <c r="AD426" i="1"/>
  <c r="AD425" i="1"/>
  <c r="AD424" i="1"/>
  <c r="AD423" i="1"/>
  <c r="AD422" i="1"/>
  <c r="AD421" i="1"/>
  <c r="AD420" i="1"/>
  <c r="AD419" i="1"/>
  <c r="AD418" i="1"/>
  <c r="AD417" i="1"/>
  <c r="AD416" i="1"/>
  <c r="AD415" i="1"/>
  <c r="AD414" i="1"/>
  <c r="AD413" i="1"/>
  <c r="AD412" i="1"/>
  <c r="AD411" i="1"/>
  <c r="AD410" i="1"/>
  <c r="AD409" i="1"/>
  <c r="AD408" i="1"/>
  <c r="AD407" i="1"/>
  <c r="AD406" i="1"/>
  <c r="AD405" i="1"/>
  <c r="AD404" i="1"/>
  <c r="AD403" i="1"/>
  <c r="AD402" i="1"/>
  <c r="AD401" i="1"/>
  <c r="AD400" i="1"/>
  <c r="AD399" i="1"/>
  <c r="AD398" i="1"/>
  <c r="AD397" i="1"/>
  <c r="AD396" i="1"/>
  <c r="AD395" i="1"/>
  <c r="AD394" i="1"/>
  <c r="AD393" i="1"/>
  <c r="AD392" i="1"/>
  <c r="AD391" i="1"/>
  <c r="AD390" i="1"/>
  <c r="AD389" i="1"/>
  <c r="AD388" i="1"/>
  <c r="AD387" i="1"/>
  <c r="AD386" i="1"/>
  <c r="AD385" i="1"/>
  <c r="AD384" i="1"/>
  <c r="AD383" i="1"/>
  <c r="AD382" i="1"/>
  <c r="AD381" i="1"/>
  <c r="AD380" i="1"/>
  <c r="AD379" i="1"/>
  <c r="AD378" i="1"/>
  <c r="AD377" i="1"/>
  <c r="AD376" i="1"/>
  <c r="AD375" i="1"/>
  <c r="AD374" i="1"/>
  <c r="AD373" i="1"/>
  <c r="AD372" i="1"/>
  <c r="AD371" i="1"/>
  <c r="AD370" i="1"/>
  <c r="AD369" i="1"/>
  <c r="AD368" i="1"/>
  <c r="AD367" i="1"/>
  <c r="AD366" i="1"/>
  <c r="AD365" i="1"/>
  <c r="AD364" i="1"/>
  <c r="AD363" i="1"/>
  <c r="AD362" i="1"/>
  <c r="AD361" i="1"/>
  <c r="AD360" i="1"/>
  <c r="AD359" i="1"/>
  <c r="AD358" i="1"/>
  <c r="AD357" i="1"/>
  <c r="AD356" i="1"/>
  <c r="AD355" i="1"/>
  <c r="AD354" i="1"/>
  <c r="AD353" i="1"/>
  <c r="AD352" i="1"/>
  <c r="AD351" i="1"/>
  <c r="AD350" i="1"/>
  <c r="AD349" i="1"/>
  <c r="AD348" i="1"/>
  <c r="AD347" i="1"/>
  <c r="AD346" i="1"/>
  <c r="AD345" i="1"/>
  <c r="AD344" i="1"/>
  <c r="AD343" i="1"/>
  <c r="AD342" i="1"/>
  <c r="AD341" i="1"/>
  <c r="AD340" i="1"/>
  <c r="AD339" i="1"/>
  <c r="AD338" i="1"/>
  <c r="AD337" i="1"/>
  <c r="AD336" i="1"/>
  <c r="AD335" i="1"/>
  <c r="AD334" i="1"/>
  <c r="AD333" i="1"/>
  <c r="AD332" i="1"/>
  <c r="AD331" i="1"/>
  <c r="AD330" i="1"/>
  <c r="AD329" i="1"/>
  <c r="AD328" i="1"/>
  <c r="AD327" i="1"/>
  <c r="AD326" i="1"/>
  <c r="AD325" i="1"/>
  <c r="AD324" i="1"/>
  <c r="AD323" i="1"/>
  <c r="AD322" i="1"/>
  <c r="AD321" i="1"/>
  <c r="AD320" i="1"/>
  <c r="AD319" i="1"/>
  <c r="AD318" i="1"/>
  <c r="AD317" i="1"/>
  <c r="AD316" i="1"/>
  <c r="AD315" i="1"/>
  <c r="AD314" i="1"/>
  <c r="AD313" i="1"/>
  <c r="AD312" i="1"/>
  <c r="AD311" i="1"/>
  <c r="AD310" i="1"/>
  <c r="AD309" i="1"/>
  <c r="AD308" i="1"/>
  <c r="AD307" i="1"/>
  <c r="AD306" i="1"/>
  <c r="AD305" i="1"/>
  <c r="AD304" i="1"/>
  <c r="AD303" i="1"/>
  <c r="AD302" i="1"/>
  <c r="AD301" i="1"/>
  <c r="AD300" i="1"/>
  <c r="AD299" i="1"/>
  <c r="AD298" i="1"/>
  <c r="AD297" i="1"/>
  <c r="AD296" i="1"/>
  <c r="AD295" i="1"/>
  <c r="AD294" i="1"/>
  <c r="AD293" i="1"/>
  <c r="AD292" i="1"/>
  <c r="AD291" i="1"/>
  <c r="AD290" i="1"/>
  <c r="AD289" i="1"/>
  <c r="AD288" i="1"/>
  <c r="AD287" i="1"/>
  <c r="AD286" i="1"/>
  <c r="AD285" i="1"/>
  <c r="AD284" i="1"/>
  <c r="AD283" i="1"/>
  <c r="AD282" i="1"/>
  <c r="AD281" i="1"/>
  <c r="AD280" i="1"/>
  <c r="AD279" i="1"/>
  <c r="AD278" i="1"/>
  <c r="AD277" i="1"/>
  <c r="AD276" i="1"/>
  <c r="AD275" i="1"/>
  <c r="AD274" i="1"/>
  <c r="AD273" i="1"/>
  <c r="AD272" i="1"/>
  <c r="AD271" i="1"/>
  <c r="AD270" i="1"/>
  <c r="AD269" i="1"/>
  <c r="AD268" i="1"/>
  <c r="AD267" i="1"/>
  <c r="AD266" i="1"/>
  <c r="AD265" i="1"/>
  <c r="AD264" i="1"/>
  <c r="AD263" i="1"/>
  <c r="AD262" i="1"/>
  <c r="AD261" i="1"/>
  <c r="AD260" i="1"/>
  <c r="AD259" i="1"/>
  <c r="AD258" i="1"/>
  <c r="AD257" i="1"/>
  <c r="AD256" i="1"/>
  <c r="AD255" i="1"/>
  <c r="AD254" i="1"/>
  <c r="AD253" i="1"/>
  <c r="AD252" i="1"/>
  <c r="AD251" i="1"/>
  <c r="AD250" i="1"/>
  <c r="AD249" i="1"/>
  <c r="AD248" i="1"/>
  <c r="AD247" i="1"/>
  <c r="AD246" i="1"/>
  <c r="AD245" i="1"/>
  <c r="AD244" i="1"/>
  <c r="AD243" i="1"/>
  <c r="AD242" i="1"/>
  <c r="AD241" i="1"/>
  <c r="AD240" i="1"/>
  <c r="AD239" i="1"/>
  <c r="AD238" i="1"/>
  <c r="AD237" i="1"/>
  <c r="AD236" i="1"/>
  <c r="AD235" i="1"/>
  <c r="AD234" i="1"/>
  <c r="AD233" i="1"/>
  <c r="AD232" i="1"/>
  <c r="AD231" i="1"/>
  <c r="AD230" i="1"/>
  <c r="AD229" i="1"/>
  <c r="AD228" i="1"/>
  <c r="AD227" i="1"/>
  <c r="AD226" i="1"/>
  <c r="AD225" i="1"/>
  <c r="AD224" i="1"/>
  <c r="AD223" i="1"/>
  <c r="AD222" i="1"/>
  <c r="AD221" i="1"/>
  <c r="AD220" i="1"/>
  <c r="AD219" i="1"/>
  <c r="AD218" i="1"/>
  <c r="AD217" i="1"/>
  <c r="AD216" i="1"/>
  <c r="AD215" i="1"/>
  <c r="AD214" i="1"/>
  <c r="AD213" i="1"/>
  <c r="AD212" i="1"/>
  <c r="AD211" i="1"/>
  <c r="AD210" i="1"/>
  <c r="AD209" i="1"/>
  <c r="AD208" i="1"/>
  <c r="AD207" i="1"/>
  <c r="AD206" i="1"/>
  <c r="AD205" i="1"/>
  <c r="AD204" i="1"/>
  <c r="AD203" i="1"/>
  <c r="AD202" i="1"/>
  <c r="AD201" i="1"/>
  <c r="AD200" i="1"/>
  <c r="AD199" i="1"/>
  <c r="AD198" i="1"/>
  <c r="AD197" i="1"/>
  <c r="AD196" i="1"/>
  <c r="AD195" i="1"/>
  <c r="AD194" i="1"/>
  <c r="AD193" i="1"/>
  <c r="AD192" i="1"/>
  <c r="AD191" i="1"/>
  <c r="AD190" i="1"/>
  <c r="AD189" i="1"/>
  <c r="AD188" i="1"/>
  <c r="AD187" i="1"/>
  <c r="AD186" i="1"/>
  <c r="AD185" i="1"/>
  <c r="AD184" i="1"/>
  <c r="AD183" i="1"/>
  <c r="AD182" i="1"/>
  <c r="AD181" i="1"/>
  <c r="AD180" i="1"/>
  <c r="AD179" i="1"/>
  <c r="AD178" i="1"/>
  <c r="AD177" i="1"/>
  <c r="AD176" i="1"/>
  <c r="AD175" i="1"/>
  <c r="AD174" i="1"/>
  <c r="AD173" i="1"/>
  <c r="AD172" i="1"/>
  <c r="AD171" i="1"/>
  <c r="AD170" i="1"/>
  <c r="AD169" i="1"/>
  <c r="AD168" i="1"/>
  <c r="AD167" i="1"/>
  <c r="AD166" i="1"/>
  <c r="AD165" i="1"/>
  <c r="AD164" i="1"/>
  <c r="AD163" i="1"/>
  <c r="AD162" i="1"/>
  <c r="AD161" i="1"/>
  <c r="AD160" i="1"/>
  <c r="AD159" i="1"/>
  <c r="AD158" i="1"/>
  <c r="AD157" i="1"/>
  <c r="AD156" i="1"/>
  <c r="AD155" i="1"/>
  <c r="AD154" i="1"/>
  <c r="AD153" i="1"/>
  <c r="AD152" i="1"/>
  <c r="AD151" i="1"/>
  <c r="AD150" i="1"/>
  <c r="AD149" i="1"/>
  <c r="AD148" i="1"/>
  <c r="AD147" i="1"/>
  <c r="AD146" i="1"/>
  <c r="AD145" i="1"/>
  <c r="AD144" i="1"/>
  <c r="AD143" i="1"/>
  <c r="AD142" i="1"/>
  <c r="AD141" i="1"/>
  <c r="AD140" i="1"/>
  <c r="AD139" i="1"/>
  <c r="AD138" i="1"/>
  <c r="AD137" i="1"/>
  <c r="AD136" i="1"/>
  <c r="AD135" i="1"/>
  <c r="AD134" i="1"/>
  <c r="AD133" i="1"/>
  <c r="AD132" i="1"/>
  <c r="AD131" i="1"/>
  <c r="AD130" i="1"/>
  <c r="AD129" i="1"/>
  <c r="AD128" i="1"/>
  <c r="AD127" i="1"/>
  <c r="AD126" i="1"/>
  <c r="AD125" i="1"/>
  <c r="AD124" i="1"/>
  <c r="AD123" i="1"/>
  <c r="AD122" i="1"/>
  <c r="AD121" i="1"/>
  <c r="AD120" i="1"/>
  <c r="AD119" i="1"/>
  <c r="AD118" i="1"/>
  <c r="AD117" i="1"/>
  <c r="AD116" i="1"/>
  <c r="AD115" i="1"/>
  <c r="AD114" i="1"/>
  <c r="AD113" i="1"/>
  <c r="AD112" i="1"/>
  <c r="AD111" i="1"/>
  <c r="AD110" i="1"/>
  <c r="AD109" i="1"/>
  <c r="AD108" i="1"/>
  <c r="AD107" i="1"/>
  <c r="AD106" i="1"/>
  <c r="AD105" i="1"/>
  <c r="AD104" i="1"/>
  <c r="AD103" i="1"/>
  <c r="AD102" i="1"/>
  <c r="AD101" i="1"/>
  <c r="AD100" i="1"/>
  <c r="AD99" i="1"/>
  <c r="AD98" i="1"/>
  <c r="AD97" i="1"/>
  <c r="AD96" i="1"/>
  <c r="AD95" i="1"/>
  <c r="AD94" i="1"/>
  <c r="AD93" i="1"/>
  <c r="AD92" i="1"/>
  <c r="AD91" i="1"/>
  <c r="AD90" i="1"/>
  <c r="AD89" i="1"/>
  <c r="AD88" i="1"/>
  <c r="AD87" i="1"/>
  <c r="AD86" i="1"/>
  <c r="AD85" i="1"/>
  <c r="AD84" i="1"/>
  <c r="AD83" i="1"/>
  <c r="AD82" i="1"/>
  <c r="AD81" i="1"/>
  <c r="AD80" i="1"/>
  <c r="AD79" i="1"/>
  <c r="AD78" i="1"/>
  <c r="AD77" i="1"/>
  <c r="AD76" i="1"/>
  <c r="AD75" i="1"/>
  <c r="AD74" i="1"/>
  <c r="AD73" i="1"/>
  <c r="AD72" i="1"/>
  <c r="AD71" i="1"/>
  <c r="AD70" i="1"/>
  <c r="AD69" i="1"/>
  <c r="AD68" i="1"/>
  <c r="AD67" i="1"/>
  <c r="AD66" i="1"/>
  <c r="AD65" i="1"/>
  <c r="AD64" i="1"/>
  <c r="AD63" i="1"/>
  <c r="AD62" i="1"/>
  <c r="AD61" i="1"/>
  <c r="AD60" i="1"/>
  <c r="AD59" i="1"/>
  <c r="AD58" i="1"/>
  <c r="AD57" i="1"/>
  <c r="AD56" i="1"/>
  <c r="AD55" i="1"/>
  <c r="AD54" i="1"/>
  <c r="AD53" i="1"/>
  <c r="AD52" i="1"/>
  <c r="AD51" i="1"/>
  <c r="AD50" i="1"/>
  <c r="AD49" i="1"/>
  <c r="AD48" i="1"/>
  <c r="AD47" i="1"/>
  <c r="AD46" i="1"/>
  <c r="AD45" i="1"/>
  <c r="AD44" i="1"/>
  <c r="AD43" i="1"/>
  <c r="AD42" i="1"/>
  <c r="AD41" i="1"/>
  <c r="AD40" i="1"/>
  <c r="AD39" i="1"/>
  <c r="AD38" i="1"/>
  <c r="AD37" i="1"/>
  <c r="AD36" i="1"/>
  <c r="AD35" i="1"/>
  <c r="AD34" i="1"/>
  <c r="AD33" i="1"/>
  <c r="AD32" i="1"/>
  <c r="AD31" i="1"/>
  <c r="AD30" i="1"/>
  <c r="AD29" i="1"/>
  <c r="AD28" i="1"/>
  <c r="AD27" i="1"/>
  <c r="AD26" i="1"/>
  <c r="AD25" i="1"/>
  <c r="AD24" i="1"/>
  <c r="AD23" i="1"/>
  <c r="AD22" i="1"/>
  <c r="AD21" i="1"/>
  <c r="AD20" i="1"/>
  <c r="AD19" i="1"/>
  <c r="AD18" i="1"/>
  <c r="AD17" i="1"/>
  <c r="AD16" i="1"/>
  <c r="AD15" i="1"/>
  <c r="AD14" i="1"/>
  <c r="AD13" i="1"/>
  <c r="AD12" i="1"/>
  <c r="AD11" i="1"/>
  <c r="AD10" i="1"/>
  <c r="AB502" i="1"/>
  <c r="AB501" i="1"/>
  <c r="AB500" i="1"/>
  <c r="AB499" i="1"/>
  <c r="AB498" i="1"/>
  <c r="AB497" i="1"/>
  <c r="AB496" i="1"/>
  <c r="AB495" i="1"/>
  <c r="AB494" i="1"/>
  <c r="AB493" i="1"/>
  <c r="AB492" i="1"/>
  <c r="AB491" i="1"/>
  <c r="AB490" i="1"/>
  <c r="AB489" i="1"/>
  <c r="AB488" i="1"/>
  <c r="AB487" i="1"/>
  <c r="AB486" i="1"/>
  <c r="AB485" i="1"/>
  <c r="AB484" i="1"/>
  <c r="AB483" i="1"/>
  <c r="AB482" i="1"/>
  <c r="AB481" i="1"/>
  <c r="AB480" i="1"/>
  <c r="AB479" i="1"/>
  <c r="AB478" i="1"/>
  <c r="AB477" i="1"/>
  <c r="AB476" i="1"/>
  <c r="AB475" i="1"/>
  <c r="AB474" i="1"/>
  <c r="AB473" i="1"/>
  <c r="AB472" i="1"/>
  <c r="AB471" i="1"/>
  <c r="AB470" i="1"/>
  <c r="AB469" i="1"/>
  <c r="AB468" i="1"/>
  <c r="AB467" i="1"/>
  <c r="AB466" i="1"/>
  <c r="AB465" i="1"/>
  <c r="AB464" i="1"/>
  <c r="AB463" i="1"/>
  <c r="AB462" i="1"/>
  <c r="AB461" i="1"/>
  <c r="AB460" i="1"/>
  <c r="AB459" i="1"/>
  <c r="AB458" i="1"/>
  <c r="AB457" i="1"/>
  <c r="AB456" i="1"/>
  <c r="AB455" i="1"/>
  <c r="AB454" i="1"/>
  <c r="AB453" i="1"/>
  <c r="AB452" i="1"/>
  <c r="AB451" i="1"/>
  <c r="AB450" i="1"/>
  <c r="AB449" i="1"/>
  <c r="AB448" i="1"/>
  <c r="AB447" i="1"/>
  <c r="AB446" i="1"/>
  <c r="AB445" i="1"/>
  <c r="AB444" i="1"/>
  <c r="AB443" i="1"/>
  <c r="AB442" i="1"/>
  <c r="AB441" i="1"/>
  <c r="AB440" i="1"/>
  <c r="AB439" i="1"/>
  <c r="AB438" i="1"/>
  <c r="AB437" i="1"/>
  <c r="AB436" i="1"/>
  <c r="AB435" i="1"/>
  <c r="AB434" i="1"/>
  <c r="AB433" i="1"/>
  <c r="AB432" i="1"/>
  <c r="AB431" i="1"/>
  <c r="AB430" i="1"/>
  <c r="AB429" i="1"/>
  <c r="AB428" i="1"/>
  <c r="AB427" i="1"/>
  <c r="AB426" i="1"/>
  <c r="AB425" i="1"/>
  <c r="AB424" i="1"/>
  <c r="AB423" i="1"/>
  <c r="AB422" i="1"/>
  <c r="AB421" i="1"/>
  <c r="AB420" i="1"/>
  <c r="AB419" i="1"/>
  <c r="AB418" i="1"/>
  <c r="AB417" i="1"/>
  <c r="AB416" i="1"/>
  <c r="AB415" i="1"/>
  <c r="AB414" i="1"/>
  <c r="AB413" i="1"/>
  <c r="AB412" i="1"/>
  <c r="AB411" i="1"/>
  <c r="AB410" i="1"/>
  <c r="AB409" i="1"/>
  <c r="AB408" i="1"/>
  <c r="AB407" i="1"/>
  <c r="AB406" i="1"/>
  <c r="AB405" i="1"/>
  <c r="AB404" i="1"/>
  <c r="AB403" i="1"/>
  <c r="AB402" i="1"/>
  <c r="AB401" i="1"/>
  <c r="AB400" i="1"/>
  <c r="AB399" i="1"/>
  <c r="AB398" i="1"/>
  <c r="AB397" i="1"/>
  <c r="AB396" i="1"/>
  <c r="AB395" i="1"/>
  <c r="AB394" i="1"/>
  <c r="AB393" i="1"/>
  <c r="AB392" i="1"/>
  <c r="AB391" i="1"/>
  <c r="AB390" i="1"/>
  <c r="AB389" i="1"/>
  <c r="AB388" i="1"/>
  <c r="AB387" i="1"/>
  <c r="AB386" i="1"/>
  <c r="AB385" i="1"/>
  <c r="AB384" i="1"/>
  <c r="AB383" i="1"/>
  <c r="AB382" i="1"/>
  <c r="AB381" i="1"/>
  <c r="AB380" i="1"/>
  <c r="AB379" i="1"/>
  <c r="AB378" i="1"/>
  <c r="AB377" i="1"/>
  <c r="AB376" i="1"/>
  <c r="AB375" i="1"/>
  <c r="AB374" i="1"/>
  <c r="AB373" i="1"/>
  <c r="AB372" i="1"/>
  <c r="AB371" i="1"/>
  <c r="AB370" i="1"/>
  <c r="AB369" i="1"/>
  <c r="AB368" i="1"/>
  <c r="AB367" i="1"/>
  <c r="AB366" i="1"/>
  <c r="AB365" i="1"/>
  <c r="AB364" i="1"/>
  <c r="AB363" i="1"/>
  <c r="AB362" i="1"/>
  <c r="AB361" i="1"/>
  <c r="AB360" i="1"/>
  <c r="AB359" i="1"/>
  <c r="AB358" i="1"/>
  <c r="AB357" i="1"/>
  <c r="AB356" i="1"/>
  <c r="AB355" i="1"/>
  <c r="AB354" i="1"/>
  <c r="AB353" i="1"/>
  <c r="AB352" i="1"/>
  <c r="AB351" i="1"/>
  <c r="AB350" i="1"/>
  <c r="AB349" i="1"/>
  <c r="AB348" i="1"/>
  <c r="AB347" i="1"/>
  <c r="AB346" i="1"/>
  <c r="AB345" i="1"/>
  <c r="AB344" i="1"/>
  <c r="AB343" i="1"/>
  <c r="AB342" i="1"/>
  <c r="AB341" i="1"/>
  <c r="AB340" i="1"/>
  <c r="AB339" i="1"/>
  <c r="AB338" i="1"/>
  <c r="AB337" i="1"/>
  <c r="AB336" i="1"/>
  <c r="AB335" i="1"/>
  <c r="AB334" i="1"/>
  <c r="AB333" i="1"/>
  <c r="AB332" i="1"/>
  <c r="AB331" i="1"/>
  <c r="AB330" i="1"/>
  <c r="AB329" i="1"/>
  <c r="AB328" i="1"/>
  <c r="AB327" i="1"/>
  <c r="AB326" i="1"/>
  <c r="AB325" i="1"/>
  <c r="AB324" i="1"/>
  <c r="AB323" i="1"/>
  <c r="AB322" i="1"/>
  <c r="AB321" i="1"/>
  <c r="AB320" i="1"/>
  <c r="AB319" i="1"/>
  <c r="AB318" i="1"/>
  <c r="AB317" i="1"/>
  <c r="AB316" i="1"/>
  <c r="AB315" i="1"/>
  <c r="AB314" i="1"/>
  <c r="AB313" i="1"/>
  <c r="AB312" i="1"/>
  <c r="AB311" i="1"/>
  <c r="AB310" i="1"/>
  <c r="AB309" i="1"/>
  <c r="AB308" i="1"/>
  <c r="AB307" i="1"/>
  <c r="AB306" i="1"/>
  <c r="AB305" i="1"/>
  <c r="AB304" i="1"/>
  <c r="AB303" i="1"/>
  <c r="AB302" i="1"/>
  <c r="AB301" i="1"/>
  <c r="AB300" i="1"/>
  <c r="AB299" i="1"/>
  <c r="AB298" i="1"/>
  <c r="AB297" i="1"/>
  <c r="AB296" i="1"/>
  <c r="AB295" i="1"/>
  <c r="AB294" i="1"/>
  <c r="AB293" i="1"/>
  <c r="AB292" i="1"/>
  <c r="AB291" i="1"/>
  <c r="AB290" i="1"/>
  <c r="AB289" i="1"/>
  <c r="AB288" i="1"/>
  <c r="AB287" i="1"/>
  <c r="AB286" i="1"/>
  <c r="AB285" i="1"/>
  <c r="AB284" i="1"/>
  <c r="AB283" i="1"/>
  <c r="AB282" i="1"/>
  <c r="AB281" i="1"/>
  <c r="AB280" i="1"/>
  <c r="AB279" i="1"/>
  <c r="AB278" i="1"/>
  <c r="AB277" i="1"/>
  <c r="AB276" i="1"/>
  <c r="AB275" i="1"/>
  <c r="AB274" i="1"/>
  <c r="AB273" i="1"/>
  <c r="AB272" i="1"/>
  <c r="AB271" i="1"/>
  <c r="AB270" i="1"/>
  <c r="AB269" i="1"/>
  <c r="AB268" i="1"/>
  <c r="AB267" i="1"/>
  <c r="AB266" i="1"/>
  <c r="AB265" i="1"/>
  <c r="AB264" i="1"/>
  <c r="AB263" i="1"/>
  <c r="AB262" i="1"/>
  <c r="AB261" i="1"/>
  <c r="AB260" i="1"/>
  <c r="AB259" i="1"/>
  <c r="AB258" i="1"/>
  <c r="AB257" i="1"/>
  <c r="AB256" i="1"/>
  <c r="AB255" i="1"/>
  <c r="AB254" i="1"/>
  <c r="AB253" i="1"/>
  <c r="AB252" i="1"/>
  <c r="AB251" i="1"/>
  <c r="AB250" i="1"/>
  <c r="AB249" i="1"/>
  <c r="AB248" i="1"/>
  <c r="AB247" i="1"/>
  <c r="AB246" i="1"/>
  <c r="AB245" i="1"/>
  <c r="AB244" i="1"/>
  <c r="AB243" i="1"/>
  <c r="AB242" i="1"/>
  <c r="AB241" i="1"/>
  <c r="AB240" i="1"/>
  <c r="AB239" i="1"/>
  <c r="AB238" i="1"/>
  <c r="AB237" i="1"/>
  <c r="AB236" i="1"/>
  <c r="AB235" i="1"/>
  <c r="AB234" i="1"/>
  <c r="AB233" i="1"/>
  <c r="AB232" i="1"/>
  <c r="AB231" i="1"/>
  <c r="AB230" i="1"/>
  <c r="AB229" i="1"/>
  <c r="AB228" i="1"/>
  <c r="AB227" i="1"/>
  <c r="AB226" i="1"/>
  <c r="AB225" i="1"/>
  <c r="AB224" i="1"/>
  <c r="AB223" i="1"/>
  <c r="AB222" i="1"/>
  <c r="AB221" i="1"/>
  <c r="AB220" i="1"/>
  <c r="AB219" i="1"/>
  <c r="AB218" i="1"/>
  <c r="AB217" i="1"/>
  <c r="AB216" i="1"/>
  <c r="AB215" i="1"/>
  <c r="AB214" i="1"/>
  <c r="AB213" i="1"/>
  <c r="AB212" i="1"/>
  <c r="AB211" i="1"/>
  <c r="AB210" i="1"/>
  <c r="AB209" i="1"/>
  <c r="AB208" i="1"/>
  <c r="AB207" i="1"/>
  <c r="AB206" i="1"/>
  <c r="AB205" i="1"/>
  <c r="AB204" i="1"/>
  <c r="AB203" i="1"/>
  <c r="AB202" i="1"/>
  <c r="AB201" i="1"/>
  <c r="AB200" i="1"/>
  <c r="AB199" i="1"/>
  <c r="AB198" i="1"/>
  <c r="AB197" i="1"/>
  <c r="AB196" i="1"/>
  <c r="AB195" i="1"/>
  <c r="AB194" i="1"/>
  <c r="AB193" i="1"/>
  <c r="AB192" i="1"/>
  <c r="AB191" i="1"/>
  <c r="AB190" i="1"/>
  <c r="AB189" i="1"/>
  <c r="AB188" i="1"/>
  <c r="AB187" i="1"/>
  <c r="AB186" i="1"/>
  <c r="AB185" i="1"/>
  <c r="AB184" i="1"/>
  <c r="AB183" i="1"/>
  <c r="AB182" i="1"/>
  <c r="AB181" i="1"/>
  <c r="AB180" i="1"/>
  <c r="AB179" i="1"/>
  <c r="AB178" i="1"/>
  <c r="AB177" i="1"/>
  <c r="AB176" i="1"/>
  <c r="AB175" i="1"/>
  <c r="AB174" i="1"/>
  <c r="AB173" i="1"/>
  <c r="AB172" i="1"/>
  <c r="AB171" i="1"/>
  <c r="AB170" i="1"/>
  <c r="AB169" i="1"/>
  <c r="AB168" i="1"/>
  <c r="AB167" i="1"/>
  <c r="AB166" i="1"/>
  <c r="AB165" i="1"/>
  <c r="AB164" i="1"/>
  <c r="AB163" i="1"/>
  <c r="AB162" i="1"/>
  <c r="AB161" i="1"/>
  <c r="AB160" i="1"/>
  <c r="AB159" i="1"/>
  <c r="AB158" i="1"/>
  <c r="AB157" i="1"/>
  <c r="AB156" i="1"/>
  <c r="AB155" i="1"/>
  <c r="AB154" i="1"/>
  <c r="AB153" i="1"/>
  <c r="AB152" i="1"/>
  <c r="AB151" i="1"/>
  <c r="AB150" i="1"/>
  <c r="AB149" i="1"/>
  <c r="AB148" i="1"/>
  <c r="AB147" i="1"/>
  <c r="AB146" i="1"/>
  <c r="AB145" i="1"/>
  <c r="AB144" i="1"/>
  <c r="AB143" i="1"/>
  <c r="AB142" i="1"/>
  <c r="AB141" i="1"/>
  <c r="AB140" i="1"/>
  <c r="AB139" i="1"/>
  <c r="AB138" i="1"/>
  <c r="AB137" i="1"/>
  <c r="AB136" i="1"/>
  <c r="AB135" i="1"/>
  <c r="AB134" i="1"/>
  <c r="AB133" i="1"/>
  <c r="AB132" i="1"/>
  <c r="AB131" i="1"/>
  <c r="AB130" i="1"/>
  <c r="AB129" i="1"/>
  <c r="AB128" i="1"/>
  <c r="AB127" i="1"/>
  <c r="AB126" i="1"/>
  <c r="AB125" i="1"/>
  <c r="AB124" i="1"/>
  <c r="AB123" i="1"/>
  <c r="AB122" i="1"/>
  <c r="AB121" i="1"/>
  <c r="AB120" i="1"/>
  <c r="AB119" i="1"/>
  <c r="AB118" i="1"/>
  <c r="AB117" i="1"/>
  <c r="AB116" i="1"/>
  <c r="AB115" i="1"/>
  <c r="AB114" i="1"/>
  <c r="AB113" i="1"/>
  <c r="AB112" i="1"/>
  <c r="AB111" i="1"/>
  <c r="AB110" i="1"/>
  <c r="AB109" i="1"/>
  <c r="AB108" i="1"/>
  <c r="AB107" i="1"/>
  <c r="AB106" i="1"/>
  <c r="AB105" i="1"/>
  <c r="AB104" i="1"/>
  <c r="AB103" i="1"/>
  <c r="AB102" i="1"/>
  <c r="AB101" i="1"/>
  <c r="AB100" i="1"/>
  <c r="AB99" i="1"/>
  <c r="AB98" i="1"/>
  <c r="AB97" i="1"/>
  <c r="AB96" i="1"/>
  <c r="AB95" i="1"/>
  <c r="AB94" i="1"/>
  <c r="AB93" i="1"/>
  <c r="AB92" i="1"/>
  <c r="AB91" i="1"/>
  <c r="AB90" i="1"/>
  <c r="AB89" i="1"/>
  <c r="AB88" i="1"/>
  <c r="AB87" i="1"/>
  <c r="AB86" i="1"/>
  <c r="AB85" i="1"/>
  <c r="AB84" i="1"/>
  <c r="AB83" i="1"/>
  <c r="AB82" i="1"/>
  <c r="AB81" i="1"/>
  <c r="AB80" i="1"/>
  <c r="AB79" i="1"/>
  <c r="AB78" i="1"/>
  <c r="AB77" i="1"/>
  <c r="AB76" i="1"/>
  <c r="AB75" i="1"/>
  <c r="AB74" i="1"/>
  <c r="AB73" i="1"/>
  <c r="AB72" i="1"/>
  <c r="AB71" i="1"/>
  <c r="AB70" i="1"/>
  <c r="AB69" i="1"/>
  <c r="AB68" i="1"/>
  <c r="AB67" i="1"/>
  <c r="AB66" i="1"/>
  <c r="AB65" i="1"/>
  <c r="AB64" i="1"/>
  <c r="AB63" i="1"/>
  <c r="AB62" i="1"/>
  <c r="AB61" i="1"/>
  <c r="AB60" i="1"/>
  <c r="AB59" i="1"/>
  <c r="AB58" i="1"/>
  <c r="AB57" i="1"/>
  <c r="AB56" i="1"/>
  <c r="AB55" i="1"/>
  <c r="AB54" i="1"/>
  <c r="AB53" i="1"/>
  <c r="AB52" i="1"/>
  <c r="AB51" i="1"/>
  <c r="AB50" i="1"/>
  <c r="AB49" i="1"/>
  <c r="AB48" i="1"/>
  <c r="AB47" i="1"/>
  <c r="AB46" i="1"/>
  <c r="AB45" i="1"/>
  <c r="AB44" i="1"/>
  <c r="AB43" i="1"/>
  <c r="AB42" i="1"/>
  <c r="AB41" i="1"/>
  <c r="AB40" i="1"/>
  <c r="AB39" i="1"/>
  <c r="AB38" i="1"/>
  <c r="AB37" i="1"/>
  <c r="AB36" i="1"/>
  <c r="AB35" i="1"/>
  <c r="AB34" i="1"/>
  <c r="AB33" i="1"/>
  <c r="AB32" i="1"/>
  <c r="AB31" i="1"/>
  <c r="AB30" i="1"/>
  <c r="AB29" i="1"/>
  <c r="AB28" i="1"/>
  <c r="AB27" i="1"/>
  <c r="AB26" i="1"/>
  <c r="AB25" i="1"/>
  <c r="AB24" i="1"/>
  <c r="AB23" i="1"/>
  <c r="AB22" i="1"/>
  <c r="AB21" i="1"/>
  <c r="AB20" i="1"/>
  <c r="AB19" i="1"/>
  <c r="AB18" i="1"/>
  <c r="AB17" i="1"/>
  <c r="AB16" i="1"/>
  <c r="AB15" i="1"/>
  <c r="AB14" i="1"/>
  <c r="AB13" i="1"/>
  <c r="AB12" i="1"/>
  <c r="AB11" i="1"/>
  <c r="AB10" i="1"/>
  <c r="Z502" i="1"/>
  <c r="Z501" i="1"/>
  <c r="Z500" i="1"/>
  <c r="Z499" i="1"/>
  <c r="Z498" i="1"/>
  <c r="Z497" i="1"/>
  <c r="Z496" i="1"/>
  <c r="Z495" i="1"/>
  <c r="Z494" i="1"/>
  <c r="Z493" i="1"/>
  <c r="Z492" i="1"/>
  <c r="Z491" i="1"/>
  <c r="Z490" i="1"/>
  <c r="Z489" i="1"/>
  <c r="Z488" i="1"/>
  <c r="Z487" i="1"/>
  <c r="Z486" i="1"/>
  <c r="Z485" i="1"/>
  <c r="Z484" i="1"/>
  <c r="Z483" i="1"/>
  <c r="Z482" i="1"/>
  <c r="Z481" i="1"/>
  <c r="Z480" i="1"/>
  <c r="Z479" i="1"/>
  <c r="Z478" i="1"/>
  <c r="Z477" i="1"/>
  <c r="Z476" i="1"/>
  <c r="Z475" i="1"/>
  <c r="Z474" i="1"/>
  <c r="Z473" i="1"/>
  <c r="Z472" i="1"/>
  <c r="Z471" i="1"/>
  <c r="Z470" i="1"/>
  <c r="Z469" i="1"/>
  <c r="Z468" i="1"/>
  <c r="Z467" i="1"/>
  <c r="Z466" i="1"/>
  <c r="Z465" i="1"/>
  <c r="Z464" i="1"/>
  <c r="Z463" i="1"/>
  <c r="Z462" i="1"/>
  <c r="Z461" i="1"/>
  <c r="Z460" i="1"/>
  <c r="Z459" i="1"/>
  <c r="Z458" i="1"/>
  <c r="Z457" i="1"/>
  <c r="Z456" i="1"/>
  <c r="Z455" i="1"/>
  <c r="Z454" i="1"/>
  <c r="Z453" i="1"/>
  <c r="Z452" i="1"/>
  <c r="Z451" i="1"/>
  <c r="Z450" i="1"/>
  <c r="Z449" i="1"/>
  <c r="Z448" i="1"/>
  <c r="Z447" i="1"/>
  <c r="Z446" i="1"/>
  <c r="Z445" i="1"/>
  <c r="Z444" i="1"/>
  <c r="Z443" i="1"/>
  <c r="Z442" i="1"/>
  <c r="Z441" i="1"/>
  <c r="Z440" i="1"/>
  <c r="Z439" i="1"/>
  <c r="Z438" i="1"/>
  <c r="Z437" i="1"/>
  <c r="Z436" i="1"/>
  <c r="Z435" i="1"/>
  <c r="Z434" i="1"/>
  <c r="Z433" i="1"/>
  <c r="Z432" i="1"/>
  <c r="Z431" i="1"/>
  <c r="Z430" i="1"/>
  <c r="Z429" i="1"/>
  <c r="Z428" i="1"/>
  <c r="Z427" i="1"/>
  <c r="Z426" i="1"/>
  <c r="Z425" i="1"/>
  <c r="Z424" i="1"/>
  <c r="Z423" i="1"/>
  <c r="Z422" i="1"/>
  <c r="Z421" i="1"/>
  <c r="Z420" i="1"/>
  <c r="Z419" i="1"/>
  <c r="Z418" i="1"/>
  <c r="Z417" i="1"/>
  <c r="Z416" i="1"/>
  <c r="Z415" i="1"/>
  <c r="Z414" i="1"/>
  <c r="Z413" i="1"/>
  <c r="Z412" i="1"/>
  <c r="Z411" i="1"/>
  <c r="Z410" i="1"/>
  <c r="Z409" i="1"/>
  <c r="Z408" i="1"/>
  <c r="Z407" i="1"/>
  <c r="Z406" i="1"/>
  <c r="Z405" i="1"/>
  <c r="Z404" i="1"/>
  <c r="Z403" i="1"/>
  <c r="Z402" i="1"/>
  <c r="Z401" i="1"/>
  <c r="Z400" i="1"/>
  <c r="Z399" i="1"/>
  <c r="Z398" i="1"/>
  <c r="Z397" i="1"/>
  <c r="Z396" i="1"/>
  <c r="Z395" i="1"/>
  <c r="Z394" i="1"/>
  <c r="Z393" i="1"/>
  <c r="Z392" i="1"/>
  <c r="Z391" i="1"/>
  <c r="Z390" i="1"/>
  <c r="Z389" i="1"/>
  <c r="Z388" i="1"/>
  <c r="Z387" i="1"/>
  <c r="Z386" i="1"/>
  <c r="Z385" i="1"/>
  <c r="Z384" i="1"/>
  <c r="Z383" i="1"/>
  <c r="Z382" i="1"/>
  <c r="Z381" i="1"/>
  <c r="Z380" i="1"/>
  <c r="Z379" i="1"/>
  <c r="Z378" i="1"/>
  <c r="Z377" i="1"/>
  <c r="Z376" i="1"/>
  <c r="Z375" i="1"/>
  <c r="Z374" i="1"/>
  <c r="Z373" i="1"/>
  <c r="Z372" i="1"/>
  <c r="Z371" i="1"/>
  <c r="Z370" i="1"/>
  <c r="Z369" i="1"/>
  <c r="Z368" i="1"/>
  <c r="Z367" i="1"/>
  <c r="Z366" i="1"/>
  <c r="Z365" i="1"/>
  <c r="Z364" i="1"/>
  <c r="Z363" i="1"/>
  <c r="Z362" i="1"/>
  <c r="Z361" i="1"/>
  <c r="Z360" i="1"/>
  <c r="Z359" i="1"/>
  <c r="Z358" i="1"/>
  <c r="Z357" i="1"/>
  <c r="Z356" i="1"/>
  <c r="Z355" i="1"/>
  <c r="Z354" i="1"/>
  <c r="Z353" i="1"/>
  <c r="Z352" i="1"/>
  <c r="Z351" i="1"/>
  <c r="Z350" i="1"/>
  <c r="Z349" i="1"/>
  <c r="Z348" i="1"/>
  <c r="Z347" i="1"/>
  <c r="Z346" i="1"/>
  <c r="Z345" i="1"/>
  <c r="Z344" i="1"/>
  <c r="Z343" i="1"/>
  <c r="Z342" i="1"/>
  <c r="Z341" i="1"/>
  <c r="Z340" i="1"/>
  <c r="Z339" i="1"/>
  <c r="Z338" i="1"/>
  <c r="Z337" i="1"/>
  <c r="Z336" i="1"/>
  <c r="Z335" i="1"/>
  <c r="Z334" i="1"/>
  <c r="Z333" i="1"/>
  <c r="Z332" i="1"/>
  <c r="Z331" i="1"/>
  <c r="Z330" i="1"/>
  <c r="Z329" i="1"/>
  <c r="Z328" i="1"/>
  <c r="Z327" i="1"/>
  <c r="Z326" i="1"/>
  <c r="Z325" i="1"/>
  <c r="Z324" i="1"/>
  <c r="Z323" i="1"/>
  <c r="Z322" i="1"/>
  <c r="Z321" i="1"/>
  <c r="Z320" i="1"/>
  <c r="Z319" i="1"/>
  <c r="Z318" i="1"/>
  <c r="Z317" i="1"/>
  <c r="Z316" i="1"/>
  <c r="Z315" i="1"/>
  <c r="Z314" i="1"/>
  <c r="Z313" i="1"/>
  <c r="Z312" i="1"/>
  <c r="Z311" i="1"/>
  <c r="Z310" i="1"/>
  <c r="Z309" i="1"/>
  <c r="Z308" i="1"/>
  <c r="Z307" i="1"/>
  <c r="Z306" i="1"/>
  <c r="Z305" i="1"/>
  <c r="Z304" i="1"/>
  <c r="Z303" i="1"/>
  <c r="Z302" i="1"/>
  <c r="Z301" i="1"/>
  <c r="Z300" i="1"/>
  <c r="Z299" i="1"/>
  <c r="Z298" i="1"/>
  <c r="Z297" i="1"/>
  <c r="Z296" i="1"/>
  <c r="Z295" i="1"/>
  <c r="Z294" i="1"/>
  <c r="Z293" i="1"/>
  <c r="Z292" i="1"/>
  <c r="Z291" i="1"/>
  <c r="Z290" i="1"/>
  <c r="Z289" i="1"/>
  <c r="Z288" i="1"/>
  <c r="Z287" i="1"/>
  <c r="Z286" i="1"/>
  <c r="Z285" i="1"/>
  <c r="Z284" i="1"/>
  <c r="Z283" i="1"/>
  <c r="Z282" i="1"/>
  <c r="Z281" i="1"/>
  <c r="Z280" i="1"/>
  <c r="Z279" i="1"/>
  <c r="Z278" i="1"/>
  <c r="Z277" i="1"/>
  <c r="Z276" i="1"/>
  <c r="Z275" i="1"/>
  <c r="Z274" i="1"/>
  <c r="Z273" i="1"/>
  <c r="Z272" i="1"/>
  <c r="Z271" i="1"/>
  <c r="Z270" i="1"/>
  <c r="Z269" i="1"/>
  <c r="Z268" i="1"/>
  <c r="Z267" i="1"/>
  <c r="Z266" i="1"/>
  <c r="Z265" i="1"/>
  <c r="Z264" i="1"/>
  <c r="Z263" i="1"/>
  <c r="Z262" i="1"/>
  <c r="Z261" i="1"/>
  <c r="Z260" i="1"/>
  <c r="Z259" i="1"/>
  <c r="Z258" i="1"/>
  <c r="Z257" i="1"/>
  <c r="Z256" i="1"/>
  <c r="Z255" i="1"/>
  <c r="Z254" i="1"/>
  <c r="Z253" i="1"/>
  <c r="Z252" i="1"/>
  <c r="Z251" i="1"/>
  <c r="Z250" i="1"/>
  <c r="Z249" i="1"/>
  <c r="Z248" i="1"/>
  <c r="Z247" i="1"/>
  <c r="Z246" i="1"/>
  <c r="Z245" i="1"/>
  <c r="Z244" i="1"/>
  <c r="Z243" i="1"/>
  <c r="Z242" i="1"/>
  <c r="Z241" i="1"/>
  <c r="Z240" i="1"/>
  <c r="Z239" i="1"/>
  <c r="Z238" i="1"/>
  <c r="Z237" i="1"/>
  <c r="Z236" i="1"/>
  <c r="Z235" i="1"/>
  <c r="Z234" i="1"/>
  <c r="Z233" i="1"/>
  <c r="Z232" i="1"/>
  <c r="Z231" i="1"/>
  <c r="Z230" i="1"/>
  <c r="Z229" i="1"/>
  <c r="Z228" i="1"/>
  <c r="Z227" i="1"/>
  <c r="Z226" i="1"/>
  <c r="Z225" i="1"/>
  <c r="Z224" i="1"/>
  <c r="Z223" i="1"/>
  <c r="Z222" i="1"/>
  <c r="Z221" i="1"/>
  <c r="Z220" i="1"/>
  <c r="Z219" i="1"/>
  <c r="Z218" i="1"/>
  <c r="Z217" i="1"/>
  <c r="Z216" i="1"/>
  <c r="Z215" i="1"/>
  <c r="Z214" i="1"/>
  <c r="Z213" i="1"/>
  <c r="Z212" i="1"/>
  <c r="Z211" i="1"/>
  <c r="Z210" i="1"/>
  <c r="Z209" i="1"/>
  <c r="Z208" i="1"/>
  <c r="Z207" i="1"/>
  <c r="Z206" i="1"/>
  <c r="Z205" i="1"/>
  <c r="Z204" i="1"/>
  <c r="Z203" i="1"/>
  <c r="Z202" i="1"/>
  <c r="Z201" i="1"/>
  <c r="Z200" i="1"/>
  <c r="Z199" i="1"/>
  <c r="Z198" i="1"/>
  <c r="Z197" i="1"/>
  <c r="Z196" i="1"/>
  <c r="Z195" i="1"/>
  <c r="Z194" i="1"/>
  <c r="Z193" i="1"/>
  <c r="Z192" i="1"/>
  <c r="Z191" i="1"/>
  <c r="Z190" i="1"/>
  <c r="Z189" i="1"/>
  <c r="Z188" i="1"/>
  <c r="Z187" i="1"/>
  <c r="Z186" i="1"/>
  <c r="Z185" i="1"/>
  <c r="Z184" i="1"/>
  <c r="Z183" i="1"/>
  <c r="Z182" i="1"/>
  <c r="Z181" i="1"/>
  <c r="Z180" i="1"/>
  <c r="Z179" i="1"/>
  <c r="Z178" i="1"/>
  <c r="Z177" i="1"/>
  <c r="Z176" i="1"/>
  <c r="Z175" i="1"/>
  <c r="Z174" i="1"/>
  <c r="Z173" i="1"/>
  <c r="Z172" i="1"/>
  <c r="Z171" i="1"/>
  <c r="Z170" i="1"/>
  <c r="Z169" i="1"/>
  <c r="Z168" i="1"/>
  <c r="Z167" i="1"/>
  <c r="Z166" i="1"/>
  <c r="Z165" i="1"/>
  <c r="Z164" i="1"/>
  <c r="Z163" i="1"/>
  <c r="Z162" i="1"/>
  <c r="Z161" i="1"/>
  <c r="Z160" i="1"/>
  <c r="Z159" i="1"/>
  <c r="Z158" i="1"/>
  <c r="Z157" i="1"/>
  <c r="Z156" i="1"/>
  <c r="Z155" i="1"/>
  <c r="Z154" i="1"/>
  <c r="Z153" i="1"/>
  <c r="Z152" i="1"/>
  <c r="Z151" i="1"/>
  <c r="Z150" i="1"/>
  <c r="Z149" i="1"/>
  <c r="Z148" i="1"/>
  <c r="Z147" i="1"/>
  <c r="Z146" i="1"/>
  <c r="Z145" i="1"/>
  <c r="Z144" i="1"/>
  <c r="Z143" i="1"/>
  <c r="Z142" i="1"/>
  <c r="Z141" i="1"/>
  <c r="Z140" i="1"/>
  <c r="Z139" i="1"/>
  <c r="Z138" i="1"/>
  <c r="Z137" i="1"/>
  <c r="Z136" i="1"/>
  <c r="Z135" i="1"/>
  <c r="Z134" i="1"/>
  <c r="Z133" i="1"/>
  <c r="Z132" i="1"/>
  <c r="Z131" i="1"/>
  <c r="Z130" i="1"/>
  <c r="Z129" i="1"/>
  <c r="Z128" i="1"/>
  <c r="Z127" i="1"/>
  <c r="Z126" i="1"/>
  <c r="Z125" i="1"/>
  <c r="Z124" i="1"/>
  <c r="Z123" i="1"/>
  <c r="Z122" i="1"/>
  <c r="Z121" i="1"/>
  <c r="Z120" i="1"/>
  <c r="Z119" i="1"/>
  <c r="Z118" i="1"/>
  <c r="Z117" i="1"/>
  <c r="Z116" i="1"/>
  <c r="Z115" i="1"/>
  <c r="Z114" i="1"/>
  <c r="Z113" i="1"/>
  <c r="Z112" i="1"/>
  <c r="Z111" i="1"/>
  <c r="Z110" i="1"/>
  <c r="Z109" i="1"/>
  <c r="Z108" i="1"/>
  <c r="Z107" i="1"/>
  <c r="Z106" i="1"/>
  <c r="Z105" i="1"/>
  <c r="Z104" i="1"/>
  <c r="Z103" i="1"/>
  <c r="Z102" i="1"/>
  <c r="Z101" i="1"/>
  <c r="Z100" i="1"/>
  <c r="Z99" i="1"/>
  <c r="Z98" i="1"/>
  <c r="Z97" i="1"/>
  <c r="Z96" i="1"/>
  <c r="Z95" i="1"/>
  <c r="Z94" i="1"/>
  <c r="Z93" i="1"/>
  <c r="Z92" i="1"/>
  <c r="Z91" i="1"/>
  <c r="Z90" i="1"/>
  <c r="Z89" i="1"/>
  <c r="Z88" i="1"/>
  <c r="Z87" i="1"/>
  <c r="Z86" i="1"/>
  <c r="Z85" i="1"/>
  <c r="Z84" i="1"/>
  <c r="Z83" i="1"/>
  <c r="Z82" i="1"/>
  <c r="Z81" i="1"/>
  <c r="Z80" i="1"/>
  <c r="Z79" i="1"/>
  <c r="Z78" i="1"/>
  <c r="Z77" i="1"/>
  <c r="Z76" i="1"/>
  <c r="Z75" i="1"/>
  <c r="Z74" i="1"/>
  <c r="Z73" i="1"/>
  <c r="Z72" i="1"/>
  <c r="Z71" i="1"/>
  <c r="Z70" i="1"/>
  <c r="Z69" i="1"/>
  <c r="Z68" i="1"/>
  <c r="Z67" i="1"/>
  <c r="Z66" i="1"/>
  <c r="Z65" i="1"/>
  <c r="Z64" i="1"/>
  <c r="Z63" i="1"/>
  <c r="Z62" i="1"/>
  <c r="Z61" i="1"/>
  <c r="Z60" i="1"/>
  <c r="Z59" i="1"/>
  <c r="Z58" i="1"/>
  <c r="Z57" i="1"/>
  <c r="Z56" i="1"/>
  <c r="Z55" i="1"/>
  <c r="Z54" i="1"/>
  <c r="Z53" i="1"/>
  <c r="Z52" i="1"/>
  <c r="Z51" i="1"/>
  <c r="Z50" i="1"/>
  <c r="Z49" i="1"/>
  <c r="Z48" i="1"/>
  <c r="Z47" i="1"/>
  <c r="Z46" i="1"/>
  <c r="Z45" i="1"/>
  <c r="Z44" i="1"/>
  <c r="Z43" i="1"/>
  <c r="Z42" i="1"/>
  <c r="Z41" i="1"/>
  <c r="Z40" i="1"/>
  <c r="Z39" i="1"/>
  <c r="Z38" i="1"/>
  <c r="Z37" i="1"/>
  <c r="Z36" i="1"/>
  <c r="Z35" i="1"/>
  <c r="Z34" i="1"/>
  <c r="Z33" i="1"/>
  <c r="Z32" i="1"/>
  <c r="Z31" i="1"/>
  <c r="Z30" i="1"/>
  <c r="Z29" i="1"/>
  <c r="Z28" i="1"/>
  <c r="Z27" i="1"/>
  <c r="Z26" i="1"/>
  <c r="Z25" i="1"/>
  <c r="Z24" i="1"/>
  <c r="Z23" i="1"/>
  <c r="Z22" i="1"/>
  <c r="Z21" i="1"/>
  <c r="Z20" i="1"/>
  <c r="Z19" i="1"/>
  <c r="Z18" i="1"/>
  <c r="Z17" i="1"/>
  <c r="Z16" i="1"/>
  <c r="Z15" i="1"/>
  <c r="Z14" i="1"/>
  <c r="Z13" i="1"/>
  <c r="Z12" i="1"/>
  <c r="Z11" i="1"/>
  <c r="Z10" i="1"/>
  <c r="U9" i="1"/>
  <c r="V502" i="1"/>
  <c r="V501" i="1"/>
  <c r="V500" i="1"/>
  <c r="V499" i="1"/>
  <c r="V498" i="1"/>
  <c r="V497" i="1"/>
  <c r="V496" i="1"/>
  <c r="V495" i="1"/>
  <c r="V494" i="1"/>
  <c r="V493" i="1"/>
  <c r="V492" i="1"/>
  <c r="V491" i="1"/>
  <c r="V490" i="1"/>
  <c r="V489" i="1"/>
  <c r="V488" i="1"/>
  <c r="V487" i="1"/>
  <c r="V486" i="1"/>
  <c r="V485" i="1"/>
  <c r="V484" i="1"/>
  <c r="V483" i="1"/>
  <c r="V482" i="1"/>
  <c r="V481" i="1"/>
  <c r="V480" i="1"/>
  <c r="V479" i="1"/>
  <c r="V478" i="1"/>
  <c r="V477" i="1"/>
  <c r="V476" i="1"/>
  <c r="V475" i="1"/>
  <c r="V474" i="1"/>
  <c r="V473" i="1"/>
  <c r="V472" i="1"/>
  <c r="V471" i="1"/>
  <c r="V470" i="1"/>
  <c r="V469" i="1"/>
  <c r="V468" i="1"/>
  <c r="V467" i="1"/>
  <c r="V466" i="1"/>
  <c r="V465" i="1"/>
  <c r="V464" i="1"/>
  <c r="V463" i="1"/>
  <c r="V462" i="1"/>
  <c r="V461" i="1"/>
  <c r="V460" i="1"/>
  <c r="V459" i="1"/>
  <c r="V458" i="1"/>
  <c r="V457" i="1"/>
  <c r="V456" i="1"/>
  <c r="V455" i="1"/>
  <c r="V454" i="1"/>
  <c r="V453" i="1"/>
  <c r="V452" i="1"/>
  <c r="V451" i="1"/>
  <c r="V450" i="1"/>
  <c r="V449" i="1"/>
  <c r="V448" i="1"/>
  <c r="V447" i="1"/>
  <c r="V446" i="1"/>
  <c r="V445" i="1"/>
  <c r="V444" i="1"/>
  <c r="V443" i="1"/>
  <c r="V442" i="1"/>
  <c r="V441" i="1"/>
  <c r="V440" i="1"/>
  <c r="V439" i="1"/>
  <c r="V438" i="1"/>
  <c r="V437" i="1"/>
  <c r="V436" i="1"/>
  <c r="V435" i="1"/>
  <c r="V434" i="1"/>
  <c r="V433" i="1"/>
  <c r="V432" i="1"/>
  <c r="V431" i="1"/>
  <c r="V430" i="1"/>
  <c r="V429" i="1"/>
  <c r="V428" i="1"/>
  <c r="V427" i="1"/>
  <c r="V426" i="1"/>
  <c r="V425" i="1"/>
  <c r="V424" i="1"/>
  <c r="V423" i="1"/>
  <c r="V422" i="1"/>
  <c r="V421" i="1"/>
  <c r="V420" i="1"/>
  <c r="V419" i="1"/>
  <c r="V418" i="1"/>
  <c r="V417" i="1"/>
  <c r="V416" i="1"/>
  <c r="V415" i="1"/>
  <c r="V414" i="1"/>
  <c r="V413" i="1"/>
  <c r="V412" i="1"/>
  <c r="V411" i="1"/>
  <c r="V410" i="1"/>
  <c r="V409" i="1"/>
  <c r="V408" i="1"/>
  <c r="V407" i="1"/>
  <c r="V406" i="1"/>
  <c r="V405" i="1"/>
  <c r="V404" i="1"/>
  <c r="V403" i="1"/>
  <c r="V402" i="1"/>
  <c r="V401" i="1"/>
  <c r="V400" i="1"/>
  <c r="V399" i="1"/>
  <c r="V398" i="1"/>
  <c r="V397" i="1"/>
  <c r="V396" i="1"/>
  <c r="V395" i="1"/>
  <c r="V394" i="1"/>
  <c r="V393" i="1"/>
  <c r="V392" i="1"/>
  <c r="V391" i="1"/>
  <c r="V390" i="1"/>
  <c r="V389" i="1"/>
  <c r="V388" i="1"/>
  <c r="V387" i="1"/>
  <c r="V386" i="1"/>
  <c r="V385"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7" i="1"/>
  <c r="V356" i="1"/>
  <c r="V355" i="1"/>
  <c r="V354" i="1"/>
  <c r="V353" i="1"/>
  <c r="V352"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V306" i="1"/>
  <c r="V305" i="1"/>
  <c r="V304" i="1"/>
  <c r="V303" i="1"/>
  <c r="V302" i="1"/>
  <c r="V301" i="1"/>
  <c r="V300" i="1"/>
  <c r="V299" i="1"/>
  <c r="V298" i="1"/>
  <c r="V297" i="1"/>
  <c r="V296" i="1"/>
  <c r="V295" i="1"/>
  <c r="V294" i="1"/>
  <c r="V293" i="1"/>
  <c r="V292" i="1"/>
  <c r="V291" i="1"/>
  <c r="V290" i="1"/>
  <c r="V289" i="1"/>
  <c r="V288" i="1"/>
  <c r="V287" i="1"/>
  <c r="V286" i="1"/>
  <c r="V285" i="1"/>
  <c r="V284" i="1"/>
  <c r="V283" i="1"/>
  <c r="V282" i="1"/>
  <c r="V281" i="1"/>
  <c r="V280" i="1"/>
  <c r="V279" i="1"/>
  <c r="V278" i="1"/>
  <c r="V277" i="1"/>
  <c r="V276" i="1"/>
  <c r="V275" i="1"/>
  <c r="V274" i="1"/>
  <c r="V273" i="1"/>
  <c r="V272" i="1"/>
  <c r="V271" i="1"/>
  <c r="V270" i="1"/>
  <c r="V269" i="1"/>
  <c r="V268" i="1"/>
  <c r="V267" i="1"/>
  <c r="V266" i="1"/>
  <c r="V265" i="1"/>
  <c r="V264" i="1"/>
  <c r="V263" i="1"/>
  <c r="V262" i="1"/>
  <c r="V261" i="1"/>
  <c r="V260" i="1"/>
  <c r="V259" i="1"/>
  <c r="V258" i="1"/>
  <c r="V257" i="1"/>
  <c r="V256" i="1"/>
  <c r="V255" i="1"/>
  <c r="V254" i="1"/>
  <c r="V253" i="1"/>
  <c r="V252" i="1"/>
  <c r="V251" i="1"/>
  <c r="V250" i="1"/>
  <c r="V249" i="1"/>
  <c r="V248" i="1"/>
  <c r="V247" i="1"/>
  <c r="V246" i="1"/>
  <c r="V245" i="1"/>
  <c r="V244" i="1"/>
  <c r="V243" i="1"/>
  <c r="V242" i="1"/>
  <c r="V241" i="1"/>
  <c r="V240" i="1"/>
  <c r="V239" i="1"/>
  <c r="V238" i="1"/>
  <c r="V237" i="1"/>
  <c r="V236" i="1"/>
  <c r="V235" i="1"/>
  <c r="V234" i="1"/>
  <c r="V233" i="1"/>
  <c r="V232" i="1"/>
  <c r="V231" i="1"/>
  <c r="V230" i="1"/>
  <c r="V229" i="1"/>
  <c r="V228" i="1"/>
  <c r="V227" i="1"/>
  <c r="V226" i="1"/>
  <c r="V225" i="1"/>
  <c r="V224" i="1"/>
  <c r="V223" i="1"/>
  <c r="V222" i="1"/>
  <c r="V221" i="1"/>
  <c r="V220" i="1"/>
  <c r="V219" i="1"/>
  <c r="V218" i="1"/>
  <c r="V217" i="1"/>
  <c r="V216" i="1"/>
  <c r="V215" i="1"/>
  <c r="V214" i="1"/>
  <c r="V213" i="1"/>
  <c r="V212" i="1"/>
  <c r="V211" i="1"/>
  <c r="V210" i="1"/>
  <c r="V209" i="1"/>
  <c r="V208" i="1"/>
  <c r="V207" i="1"/>
  <c r="V206" i="1"/>
  <c r="V205" i="1"/>
  <c r="V204" i="1"/>
  <c r="V203" i="1"/>
  <c r="V202" i="1"/>
  <c r="V201" i="1"/>
  <c r="V200" i="1"/>
  <c r="V199" i="1"/>
  <c r="V198" i="1"/>
  <c r="V197" i="1"/>
  <c r="V196" i="1"/>
  <c r="V195" i="1"/>
  <c r="V194" i="1"/>
  <c r="V193" i="1"/>
  <c r="V192" i="1"/>
  <c r="V191" i="1"/>
  <c r="V190" i="1"/>
  <c r="V189" i="1"/>
  <c r="V188" i="1"/>
  <c r="V187" i="1"/>
  <c r="V186" i="1"/>
  <c r="V185" i="1"/>
  <c r="V184" i="1"/>
  <c r="V183" i="1"/>
  <c r="V182" i="1"/>
  <c r="V181" i="1"/>
  <c r="V180" i="1"/>
  <c r="V179" i="1"/>
  <c r="V178" i="1"/>
  <c r="V177" i="1"/>
  <c r="V176" i="1"/>
  <c r="V175" i="1"/>
  <c r="V174" i="1"/>
  <c r="V173" i="1"/>
  <c r="V172" i="1"/>
  <c r="V171" i="1"/>
  <c r="V170" i="1"/>
  <c r="V169" i="1"/>
  <c r="V168" i="1"/>
  <c r="V167" i="1"/>
  <c r="V166" i="1"/>
  <c r="V165" i="1"/>
  <c r="V164" i="1"/>
  <c r="V163" i="1"/>
  <c r="V162" i="1"/>
  <c r="V161" i="1"/>
  <c r="V160" i="1"/>
  <c r="V159" i="1"/>
  <c r="V158" i="1"/>
  <c r="V157" i="1"/>
  <c r="V156" i="1"/>
  <c r="V155" i="1"/>
  <c r="V154" i="1"/>
  <c r="V153" i="1"/>
  <c r="V152" i="1"/>
  <c r="V151" i="1"/>
  <c r="V150" i="1"/>
  <c r="V149" i="1"/>
  <c r="V148" i="1"/>
  <c r="V147" i="1"/>
  <c r="V146" i="1"/>
  <c r="V145" i="1"/>
  <c r="V144" i="1"/>
  <c r="V143" i="1"/>
  <c r="V142" i="1"/>
  <c r="V141" i="1"/>
  <c r="V140" i="1"/>
  <c r="V139" i="1"/>
  <c r="V138" i="1"/>
  <c r="V137" i="1"/>
  <c r="V136" i="1"/>
  <c r="V135" i="1"/>
  <c r="V134" i="1"/>
  <c r="V133" i="1"/>
  <c r="V132" i="1"/>
  <c r="V131" i="1"/>
  <c r="V130" i="1"/>
  <c r="V129" i="1"/>
  <c r="V128" i="1"/>
  <c r="V127" i="1"/>
  <c r="V126" i="1"/>
  <c r="V125" i="1"/>
  <c r="V124" i="1"/>
  <c r="V123" i="1"/>
  <c r="V122" i="1"/>
  <c r="V121" i="1"/>
  <c r="V120" i="1"/>
  <c r="V119" i="1"/>
  <c r="V118" i="1"/>
  <c r="V117" i="1"/>
  <c r="V116" i="1"/>
  <c r="V115" i="1"/>
  <c r="V114" i="1"/>
  <c r="V113" i="1"/>
  <c r="V112" i="1"/>
  <c r="V111" i="1"/>
  <c r="V110" i="1"/>
  <c r="V109" i="1"/>
  <c r="V108" i="1"/>
  <c r="V107" i="1"/>
  <c r="V106" i="1"/>
  <c r="V105" i="1"/>
  <c r="V104" i="1"/>
  <c r="V103" i="1"/>
  <c r="V102" i="1"/>
  <c r="V101" i="1"/>
  <c r="V100" i="1"/>
  <c r="V99" i="1"/>
  <c r="V98" i="1"/>
  <c r="V97" i="1"/>
  <c r="V96" i="1"/>
  <c r="V95" i="1"/>
  <c r="V94" i="1"/>
  <c r="V93" i="1"/>
  <c r="V92" i="1"/>
  <c r="V91" i="1"/>
  <c r="V90" i="1"/>
  <c r="V89" i="1"/>
  <c r="V88" i="1"/>
  <c r="V87" i="1"/>
  <c r="V86" i="1"/>
  <c r="V85" i="1"/>
  <c r="V84" i="1"/>
  <c r="V83" i="1"/>
  <c r="V82" i="1"/>
  <c r="V81" i="1"/>
  <c r="V80" i="1"/>
  <c r="V79" i="1"/>
  <c r="V78" i="1"/>
  <c r="V77" i="1"/>
  <c r="V76" i="1"/>
  <c r="V75" i="1"/>
  <c r="V74" i="1"/>
  <c r="V73" i="1"/>
  <c r="V72" i="1"/>
  <c r="V71" i="1"/>
  <c r="V70" i="1"/>
  <c r="V69" i="1"/>
  <c r="V68" i="1"/>
  <c r="V67" i="1"/>
  <c r="V66" i="1"/>
  <c r="V65" i="1"/>
  <c r="V64" i="1"/>
  <c r="V63" i="1"/>
  <c r="V62" i="1"/>
  <c r="V61" i="1"/>
  <c r="V60" i="1"/>
  <c r="V59" i="1"/>
  <c r="V58" i="1"/>
  <c r="V57" i="1"/>
  <c r="V56" i="1"/>
  <c r="V55" i="1"/>
  <c r="V54" i="1"/>
  <c r="V53" i="1"/>
  <c r="V52" i="1"/>
  <c r="V51" i="1"/>
  <c r="V50" i="1"/>
  <c r="V49" i="1"/>
  <c r="V48" i="1"/>
  <c r="V47" i="1"/>
  <c r="V46" i="1"/>
  <c r="V45" i="1"/>
  <c r="V44" i="1"/>
  <c r="V43" i="1"/>
  <c r="V42" i="1"/>
  <c r="V41" i="1"/>
  <c r="V40" i="1"/>
  <c r="V39" i="1"/>
  <c r="V38" i="1"/>
  <c r="V37" i="1"/>
  <c r="V36" i="1"/>
  <c r="V35" i="1"/>
  <c r="V34" i="1"/>
  <c r="V33" i="1"/>
  <c r="V32" i="1"/>
  <c r="V31" i="1"/>
  <c r="V30" i="1"/>
  <c r="V29" i="1"/>
  <c r="V28" i="1"/>
  <c r="V27" i="1"/>
  <c r="V26" i="1"/>
  <c r="V25" i="1"/>
  <c r="V24" i="1"/>
  <c r="V23" i="1"/>
  <c r="V22" i="1"/>
  <c r="V21" i="1"/>
  <c r="V20" i="1"/>
  <c r="V19" i="1"/>
  <c r="V18" i="1"/>
  <c r="V17" i="1"/>
  <c r="V16" i="1"/>
  <c r="V15" i="1"/>
  <c r="V14" i="1"/>
  <c r="V13" i="1"/>
  <c r="V12" i="1"/>
  <c r="V11" i="1"/>
  <c r="V10" i="1"/>
  <c r="W7"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H1" i="1"/>
  <c r="H7" i="1"/>
  <c r="H9" i="1"/>
  <c r="X502" i="1"/>
  <c r="T502" i="1"/>
  <c r="X501" i="1"/>
  <c r="T501" i="1"/>
  <c r="X500" i="1"/>
  <c r="T500" i="1"/>
  <c r="X499" i="1"/>
  <c r="T499" i="1"/>
  <c r="X498" i="1"/>
  <c r="T498" i="1"/>
  <c r="X497" i="1"/>
  <c r="T497" i="1"/>
  <c r="X496" i="1"/>
  <c r="T496" i="1"/>
  <c r="X495" i="1"/>
  <c r="T495" i="1"/>
  <c r="X494" i="1"/>
  <c r="T494" i="1"/>
  <c r="X493" i="1"/>
  <c r="T493" i="1"/>
  <c r="X492" i="1"/>
  <c r="T492" i="1"/>
  <c r="X491" i="1"/>
  <c r="T491" i="1"/>
  <c r="X490" i="1"/>
  <c r="T490" i="1"/>
  <c r="X489" i="1"/>
  <c r="T489" i="1"/>
  <c r="X488" i="1"/>
  <c r="T488" i="1"/>
  <c r="X487" i="1"/>
  <c r="T487" i="1"/>
  <c r="X486" i="1"/>
  <c r="T486" i="1"/>
  <c r="X485" i="1"/>
  <c r="T485" i="1"/>
  <c r="X484" i="1"/>
  <c r="T484" i="1"/>
  <c r="X483" i="1"/>
  <c r="T483" i="1"/>
  <c r="X482" i="1"/>
  <c r="T482" i="1"/>
  <c r="X481" i="1"/>
  <c r="T481" i="1"/>
  <c r="X480" i="1"/>
  <c r="T480" i="1"/>
  <c r="X479" i="1"/>
  <c r="T479" i="1"/>
  <c r="X478" i="1"/>
  <c r="T478" i="1"/>
  <c r="X477" i="1"/>
  <c r="T477" i="1"/>
  <c r="X476" i="1"/>
  <c r="T476" i="1"/>
  <c r="X475" i="1"/>
  <c r="T475" i="1"/>
  <c r="X474" i="1"/>
  <c r="T474" i="1"/>
  <c r="X473" i="1"/>
  <c r="T473" i="1"/>
  <c r="X472" i="1"/>
  <c r="T472" i="1"/>
  <c r="X471" i="1"/>
  <c r="T471" i="1"/>
  <c r="X470" i="1"/>
  <c r="T470" i="1"/>
  <c r="X469" i="1"/>
  <c r="T469" i="1"/>
  <c r="X468" i="1"/>
  <c r="T468" i="1"/>
  <c r="X467" i="1"/>
  <c r="T467" i="1"/>
  <c r="X466" i="1"/>
  <c r="T466" i="1"/>
  <c r="X465" i="1"/>
  <c r="T465" i="1"/>
  <c r="X464" i="1"/>
  <c r="T464" i="1"/>
  <c r="X463" i="1"/>
  <c r="T463" i="1"/>
  <c r="X462" i="1"/>
  <c r="T462" i="1"/>
  <c r="X461" i="1"/>
  <c r="T461" i="1"/>
  <c r="X460" i="1"/>
  <c r="T460" i="1"/>
  <c r="X459" i="1"/>
  <c r="T459" i="1"/>
  <c r="X458" i="1"/>
  <c r="T458" i="1"/>
  <c r="X457" i="1"/>
  <c r="T457" i="1"/>
  <c r="X456" i="1"/>
  <c r="T456" i="1"/>
  <c r="X455" i="1"/>
  <c r="T455" i="1"/>
  <c r="X454" i="1"/>
  <c r="T454" i="1"/>
  <c r="X453" i="1"/>
  <c r="T453" i="1"/>
  <c r="X452" i="1"/>
  <c r="T452" i="1"/>
  <c r="X451" i="1"/>
  <c r="T451" i="1"/>
  <c r="X450" i="1"/>
  <c r="T450" i="1"/>
  <c r="X449" i="1"/>
  <c r="T449" i="1"/>
  <c r="X448" i="1"/>
  <c r="T448" i="1"/>
  <c r="X447" i="1"/>
  <c r="T447" i="1"/>
  <c r="X446" i="1"/>
  <c r="T446" i="1"/>
  <c r="X445" i="1"/>
  <c r="T445" i="1"/>
  <c r="X444" i="1"/>
  <c r="T444" i="1"/>
  <c r="X443" i="1"/>
  <c r="T443" i="1"/>
  <c r="X442" i="1"/>
  <c r="T442" i="1"/>
  <c r="X441" i="1"/>
  <c r="T441" i="1"/>
  <c r="X440" i="1"/>
  <c r="T440" i="1"/>
  <c r="X439" i="1"/>
  <c r="T439" i="1"/>
  <c r="X438" i="1"/>
  <c r="T438" i="1"/>
  <c r="X437" i="1"/>
  <c r="T437" i="1"/>
  <c r="X436" i="1"/>
  <c r="T436" i="1"/>
  <c r="X435" i="1"/>
  <c r="T435" i="1"/>
  <c r="X434" i="1"/>
  <c r="T434" i="1"/>
  <c r="X433" i="1"/>
  <c r="T433" i="1"/>
  <c r="X432" i="1"/>
  <c r="T432" i="1"/>
  <c r="X431" i="1"/>
  <c r="T431" i="1"/>
  <c r="X430" i="1"/>
  <c r="T430" i="1"/>
  <c r="X429" i="1"/>
  <c r="T429" i="1"/>
  <c r="X428" i="1"/>
  <c r="T428" i="1"/>
  <c r="X427" i="1"/>
  <c r="T427" i="1"/>
  <c r="X426" i="1"/>
  <c r="T426" i="1"/>
  <c r="X425" i="1"/>
  <c r="T425" i="1"/>
  <c r="X424" i="1"/>
  <c r="T424" i="1"/>
  <c r="X423" i="1"/>
  <c r="T423" i="1"/>
  <c r="X422" i="1"/>
  <c r="T422" i="1"/>
  <c r="X421" i="1"/>
  <c r="T421" i="1"/>
  <c r="X420" i="1"/>
  <c r="T420" i="1"/>
  <c r="X419" i="1"/>
  <c r="T419" i="1"/>
  <c r="X418" i="1"/>
  <c r="T418" i="1"/>
  <c r="X417" i="1"/>
  <c r="T417" i="1"/>
  <c r="X416" i="1"/>
  <c r="T416" i="1"/>
  <c r="X415" i="1"/>
  <c r="T415" i="1"/>
  <c r="X414" i="1"/>
  <c r="T414" i="1"/>
  <c r="X413" i="1"/>
  <c r="T413" i="1"/>
  <c r="X412" i="1"/>
  <c r="T412" i="1"/>
  <c r="X411" i="1"/>
  <c r="T411" i="1"/>
  <c r="X410" i="1"/>
  <c r="T410" i="1"/>
  <c r="X409" i="1"/>
  <c r="T409" i="1"/>
  <c r="X408" i="1"/>
  <c r="T408" i="1"/>
  <c r="X407" i="1"/>
  <c r="T407" i="1"/>
  <c r="X406" i="1"/>
  <c r="T406" i="1"/>
  <c r="X405" i="1"/>
  <c r="T405" i="1"/>
  <c r="X404" i="1"/>
  <c r="T404" i="1"/>
  <c r="X403" i="1"/>
  <c r="T403" i="1"/>
  <c r="X402" i="1"/>
  <c r="T402" i="1"/>
  <c r="X401" i="1"/>
  <c r="T401" i="1"/>
  <c r="X400" i="1"/>
  <c r="T400" i="1"/>
  <c r="X399" i="1"/>
  <c r="T399" i="1"/>
  <c r="X398" i="1"/>
  <c r="T398" i="1"/>
  <c r="X397" i="1"/>
  <c r="T397" i="1"/>
  <c r="X396" i="1"/>
  <c r="T396" i="1"/>
  <c r="X395" i="1"/>
  <c r="T395" i="1"/>
  <c r="X394" i="1"/>
  <c r="T394" i="1"/>
  <c r="X393" i="1"/>
  <c r="T393" i="1"/>
  <c r="X392" i="1"/>
  <c r="T392" i="1"/>
  <c r="X391" i="1"/>
  <c r="T391" i="1"/>
  <c r="X390" i="1"/>
  <c r="T390" i="1"/>
  <c r="X389" i="1"/>
  <c r="T389" i="1"/>
  <c r="X388" i="1"/>
  <c r="T388" i="1"/>
  <c r="X387" i="1"/>
  <c r="T387" i="1"/>
  <c r="X386" i="1"/>
  <c r="T386" i="1"/>
  <c r="X385" i="1"/>
  <c r="T385" i="1"/>
  <c r="X384" i="1"/>
  <c r="T384" i="1"/>
  <c r="X383" i="1"/>
  <c r="T383" i="1"/>
  <c r="X382" i="1"/>
  <c r="T382" i="1"/>
  <c r="X381" i="1"/>
  <c r="T381" i="1"/>
  <c r="X380" i="1"/>
  <c r="T380" i="1"/>
  <c r="X379" i="1"/>
  <c r="T379" i="1"/>
  <c r="X378" i="1"/>
  <c r="T378" i="1"/>
  <c r="X377" i="1"/>
  <c r="T377" i="1"/>
  <c r="X376" i="1"/>
  <c r="T376" i="1"/>
  <c r="X375" i="1"/>
  <c r="T375" i="1"/>
  <c r="X374" i="1"/>
  <c r="T374" i="1"/>
  <c r="X373" i="1"/>
  <c r="T373" i="1"/>
  <c r="X372" i="1"/>
  <c r="T372" i="1"/>
  <c r="X371" i="1"/>
  <c r="T371" i="1"/>
  <c r="X370" i="1"/>
  <c r="T370" i="1"/>
  <c r="X369" i="1"/>
  <c r="T369" i="1"/>
  <c r="X368" i="1"/>
  <c r="T368" i="1"/>
  <c r="X367" i="1"/>
  <c r="T367" i="1"/>
  <c r="X366" i="1"/>
  <c r="T366" i="1"/>
  <c r="X365" i="1"/>
  <c r="T365" i="1"/>
  <c r="X364" i="1"/>
  <c r="T364" i="1"/>
  <c r="X363" i="1"/>
  <c r="T363" i="1"/>
  <c r="X362" i="1"/>
  <c r="T362" i="1"/>
  <c r="X361" i="1"/>
  <c r="T361" i="1"/>
  <c r="X360" i="1"/>
  <c r="T360" i="1"/>
  <c r="X359" i="1"/>
  <c r="T359" i="1"/>
  <c r="X358" i="1"/>
  <c r="T358" i="1"/>
  <c r="X357" i="1"/>
  <c r="T357" i="1"/>
  <c r="X356" i="1"/>
  <c r="T356" i="1"/>
  <c r="X355" i="1"/>
  <c r="T355" i="1"/>
  <c r="X354" i="1"/>
  <c r="T354" i="1"/>
  <c r="X353" i="1"/>
  <c r="T353" i="1"/>
  <c r="X352" i="1"/>
  <c r="T352" i="1"/>
  <c r="X351" i="1"/>
  <c r="T351" i="1"/>
  <c r="X350" i="1"/>
  <c r="T350" i="1"/>
  <c r="X349" i="1"/>
  <c r="T349" i="1"/>
  <c r="X348" i="1"/>
  <c r="T348" i="1"/>
  <c r="X347" i="1"/>
  <c r="T347" i="1"/>
  <c r="X346" i="1"/>
  <c r="T346" i="1"/>
  <c r="X345" i="1"/>
  <c r="T345" i="1"/>
  <c r="X344" i="1"/>
  <c r="T344" i="1"/>
  <c r="X343" i="1"/>
  <c r="T343" i="1"/>
  <c r="X342" i="1"/>
  <c r="T342" i="1"/>
  <c r="X341" i="1"/>
  <c r="T341" i="1"/>
  <c r="X340" i="1"/>
  <c r="T340" i="1"/>
  <c r="X339" i="1"/>
  <c r="T339" i="1"/>
  <c r="X338" i="1"/>
  <c r="T338" i="1"/>
  <c r="X337" i="1"/>
  <c r="T337" i="1"/>
  <c r="X336" i="1"/>
  <c r="T336" i="1"/>
  <c r="X335" i="1"/>
  <c r="T335" i="1"/>
  <c r="X334" i="1"/>
  <c r="T334" i="1"/>
  <c r="X333" i="1"/>
  <c r="T333" i="1"/>
  <c r="X332" i="1"/>
  <c r="T332" i="1"/>
  <c r="X331" i="1"/>
  <c r="T331" i="1"/>
  <c r="X330" i="1"/>
  <c r="T330" i="1"/>
  <c r="X329" i="1"/>
  <c r="T329" i="1"/>
  <c r="X328" i="1"/>
  <c r="T328" i="1"/>
  <c r="X327" i="1"/>
  <c r="T327" i="1"/>
  <c r="X326" i="1"/>
  <c r="T326" i="1"/>
  <c r="X325" i="1"/>
  <c r="T325" i="1"/>
  <c r="X324" i="1"/>
  <c r="T324" i="1"/>
  <c r="X323" i="1"/>
  <c r="T323" i="1"/>
  <c r="X322" i="1"/>
  <c r="T322" i="1"/>
  <c r="X321" i="1"/>
  <c r="T321" i="1"/>
  <c r="X320" i="1"/>
  <c r="T320" i="1"/>
  <c r="X319" i="1"/>
  <c r="T319" i="1"/>
  <c r="X318" i="1"/>
  <c r="T318" i="1"/>
  <c r="X317" i="1"/>
  <c r="T317" i="1"/>
  <c r="X316" i="1"/>
  <c r="T316" i="1"/>
  <c r="X315" i="1"/>
  <c r="T315" i="1"/>
  <c r="X314" i="1"/>
  <c r="T314" i="1"/>
  <c r="X313" i="1"/>
  <c r="T313" i="1"/>
  <c r="X312" i="1"/>
  <c r="T312" i="1"/>
  <c r="X311" i="1"/>
  <c r="T311" i="1"/>
  <c r="X310" i="1"/>
  <c r="T310" i="1"/>
  <c r="X309" i="1"/>
  <c r="T309" i="1"/>
  <c r="X308" i="1"/>
  <c r="T308" i="1"/>
  <c r="X307" i="1"/>
  <c r="T307" i="1"/>
  <c r="X306" i="1"/>
  <c r="T306" i="1"/>
  <c r="X305" i="1"/>
  <c r="T305" i="1"/>
  <c r="X304" i="1"/>
  <c r="T304" i="1"/>
  <c r="X303" i="1"/>
  <c r="T303" i="1"/>
  <c r="X302" i="1"/>
  <c r="T302" i="1"/>
  <c r="X301" i="1"/>
  <c r="T301" i="1"/>
  <c r="X300" i="1"/>
  <c r="T300" i="1"/>
  <c r="X299" i="1"/>
  <c r="T299" i="1"/>
  <c r="X298" i="1"/>
  <c r="T298" i="1"/>
  <c r="X297" i="1"/>
  <c r="T297" i="1"/>
  <c r="X296" i="1"/>
  <c r="T296" i="1"/>
  <c r="X295" i="1"/>
  <c r="T295" i="1"/>
  <c r="X294" i="1"/>
  <c r="T294" i="1"/>
  <c r="X293" i="1"/>
  <c r="T293" i="1"/>
  <c r="X292" i="1"/>
  <c r="T292" i="1"/>
  <c r="X291" i="1"/>
  <c r="T291" i="1"/>
  <c r="X290" i="1"/>
  <c r="T290" i="1"/>
  <c r="X289" i="1"/>
  <c r="T289" i="1"/>
  <c r="X288" i="1"/>
  <c r="T288" i="1"/>
  <c r="X287" i="1"/>
  <c r="T287" i="1"/>
  <c r="X286" i="1"/>
  <c r="T286" i="1"/>
  <c r="X285" i="1"/>
  <c r="T285" i="1"/>
  <c r="X284" i="1"/>
  <c r="T284" i="1"/>
  <c r="X283" i="1"/>
  <c r="T283" i="1"/>
  <c r="X282" i="1"/>
  <c r="T282" i="1"/>
  <c r="X281" i="1"/>
  <c r="T281" i="1"/>
  <c r="X280" i="1"/>
  <c r="T280" i="1"/>
  <c r="X279" i="1"/>
  <c r="T279" i="1"/>
  <c r="X278" i="1"/>
  <c r="T278" i="1"/>
  <c r="X277" i="1"/>
  <c r="T277" i="1"/>
  <c r="X276" i="1"/>
  <c r="T276" i="1"/>
  <c r="X275" i="1"/>
  <c r="T275" i="1"/>
  <c r="X274" i="1"/>
  <c r="T274" i="1"/>
  <c r="X273" i="1"/>
  <c r="T273" i="1"/>
  <c r="X272" i="1"/>
  <c r="T272" i="1"/>
  <c r="X271" i="1"/>
  <c r="T271" i="1"/>
  <c r="X270" i="1"/>
  <c r="T270" i="1"/>
  <c r="X269" i="1"/>
  <c r="T269" i="1"/>
  <c r="X268" i="1"/>
  <c r="T268" i="1"/>
  <c r="X267" i="1"/>
  <c r="T267" i="1"/>
  <c r="X266" i="1"/>
  <c r="T266" i="1"/>
  <c r="X265" i="1"/>
  <c r="T265" i="1"/>
  <c r="X264" i="1"/>
  <c r="T264" i="1"/>
  <c r="X263" i="1"/>
  <c r="T263" i="1"/>
  <c r="X262" i="1"/>
  <c r="T262" i="1"/>
  <c r="X261" i="1"/>
  <c r="T261" i="1"/>
  <c r="X260" i="1"/>
  <c r="T260" i="1"/>
  <c r="X259" i="1"/>
  <c r="T259" i="1"/>
  <c r="X258" i="1"/>
  <c r="T258" i="1"/>
  <c r="X257" i="1"/>
  <c r="T257" i="1"/>
  <c r="X256" i="1"/>
  <c r="T256" i="1"/>
  <c r="X255" i="1"/>
  <c r="T255" i="1"/>
  <c r="X254" i="1"/>
  <c r="T254" i="1"/>
  <c r="X253" i="1"/>
  <c r="T253" i="1"/>
  <c r="X252" i="1"/>
  <c r="T252" i="1"/>
  <c r="X251" i="1"/>
  <c r="T251" i="1"/>
  <c r="X250" i="1"/>
  <c r="T250" i="1"/>
  <c r="X249" i="1"/>
  <c r="T249" i="1"/>
  <c r="X248" i="1"/>
  <c r="T248" i="1"/>
  <c r="X247" i="1"/>
  <c r="T247" i="1"/>
  <c r="X246" i="1"/>
  <c r="T246" i="1"/>
  <c r="X245" i="1"/>
  <c r="T245" i="1"/>
  <c r="X244" i="1"/>
  <c r="T244" i="1"/>
  <c r="X243" i="1"/>
  <c r="T243" i="1"/>
  <c r="X242" i="1"/>
  <c r="T242" i="1"/>
  <c r="X241" i="1"/>
  <c r="T241" i="1"/>
  <c r="X240" i="1"/>
  <c r="T240" i="1"/>
  <c r="X239" i="1"/>
  <c r="T239" i="1"/>
  <c r="X238" i="1"/>
  <c r="T238" i="1"/>
  <c r="X237" i="1"/>
  <c r="T237" i="1"/>
  <c r="X236" i="1"/>
  <c r="T236" i="1"/>
  <c r="X235" i="1"/>
  <c r="T235" i="1"/>
  <c r="X234" i="1"/>
  <c r="T234" i="1"/>
  <c r="X233" i="1"/>
  <c r="T233" i="1"/>
  <c r="X232" i="1"/>
  <c r="T232" i="1"/>
  <c r="X231" i="1"/>
  <c r="T231" i="1"/>
  <c r="X230" i="1"/>
  <c r="T230" i="1"/>
  <c r="X229" i="1"/>
  <c r="T229" i="1"/>
  <c r="X228" i="1"/>
  <c r="T228" i="1"/>
  <c r="X227" i="1"/>
  <c r="T227" i="1"/>
  <c r="X226" i="1"/>
  <c r="T226" i="1"/>
  <c r="X225" i="1"/>
  <c r="T225" i="1"/>
  <c r="X224" i="1"/>
  <c r="T224" i="1"/>
  <c r="X223" i="1"/>
  <c r="T223" i="1"/>
  <c r="X222" i="1"/>
  <c r="T222" i="1"/>
  <c r="X221" i="1"/>
  <c r="T221" i="1"/>
  <c r="X220" i="1"/>
  <c r="T220" i="1"/>
  <c r="X219" i="1"/>
  <c r="T219" i="1"/>
  <c r="X218" i="1"/>
  <c r="T218" i="1"/>
  <c r="X217" i="1"/>
  <c r="T217" i="1"/>
  <c r="X216" i="1"/>
  <c r="T216" i="1"/>
  <c r="X215" i="1"/>
  <c r="T215" i="1"/>
  <c r="X214" i="1"/>
  <c r="T214" i="1"/>
  <c r="X213" i="1"/>
  <c r="T213" i="1"/>
  <c r="X212" i="1"/>
  <c r="T212" i="1"/>
  <c r="X211" i="1"/>
  <c r="T211" i="1"/>
  <c r="X210" i="1"/>
  <c r="T210" i="1"/>
  <c r="X209" i="1"/>
  <c r="T209" i="1"/>
  <c r="X208" i="1"/>
  <c r="T208" i="1"/>
  <c r="X207" i="1"/>
  <c r="T207" i="1"/>
  <c r="X206" i="1"/>
  <c r="T206" i="1"/>
  <c r="X205" i="1"/>
  <c r="T205" i="1"/>
  <c r="X204" i="1"/>
  <c r="T204" i="1"/>
  <c r="X203" i="1"/>
  <c r="T203" i="1"/>
  <c r="X202" i="1"/>
  <c r="T202" i="1"/>
  <c r="X201" i="1"/>
  <c r="T201" i="1"/>
  <c r="X200" i="1"/>
  <c r="T200" i="1"/>
  <c r="X199" i="1"/>
  <c r="T199" i="1"/>
  <c r="X198" i="1"/>
  <c r="T198" i="1"/>
  <c r="X197" i="1"/>
  <c r="T197" i="1"/>
  <c r="X196" i="1"/>
  <c r="T196" i="1"/>
  <c r="X195" i="1"/>
  <c r="T195" i="1"/>
  <c r="X194" i="1"/>
  <c r="T194" i="1"/>
  <c r="X193" i="1"/>
  <c r="T193" i="1"/>
  <c r="X192" i="1"/>
  <c r="T192" i="1"/>
  <c r="X191" i="1"/>
  <c r="T191" i="1"/>
  <c r="X190" i="1"/>
  <c r="T190" i="1"/>
  <c r="X189" i="1"/>
  <c r="T189" i="1"/>
  <c r="X188" i="1"/>
  <c r="T188" i="1"/>
  <c r="X187" i="1"/>
  <c r="T187" i="1"/>
  <c r="X186" i="1"/>
  <c r="T186" i="1"/>
  <c r="X185" i="1"/>
  <c r="T185" i="1"/>
  <c r="X184" i="1"/>
  <c r="T184" i="1"/>
  <c r="X183" i="1"/>
  <c r="T183" i="1"/>
  <c r="X182" i="1"/>
  <c r="T182" i="1"/>
  <c r="X181" i="1"/>
  <c r="T181" i="1"/>
  <c r="X180" i="1"/>
  <c r="T180" i="1"/>
  <c r="X179" i="1"/>
  <c r="T179" i="1"/>
  <c r="X178" i="1"/>
  <c r="T178" i="1"/>
  <c r="X177" i="1"/>
  <c r="T177" i="1"/>
  <c r="X176" i="1"/>
  <c r="T176" i="1"/>
  <c r="X175" i="1"/>
  <c r="T175" i="1"/>
  <c r="X174" i="1"/>
  <c r="T174" i="1"/>
  <c r="X173" i="1"/>
  <c r="T173" i="1"/>
  <c r="X172" i="1"/>
  <c r="T172" i="1"/>
  <c r="X171" i="1"/>
  <c r="T171" i="1"/>
  <c r="X170" i="1"/>
  <c r="T170" i="1"/>
  <c r="X169" i="1"/>
  <c r="T169" i="1"/>
  <c r="X168" i="1"/>
  <c r="T168" i="1"/>
  <c r="X167" i="1"/>
  <c r="T167" i="1"/>
  <c r="X166" i="1"/>
  <c r="T166" i="1"/>
  <c r="X165" i="1"/>
  <c r="T165" i="1"/>
  <c r="X164" i="1"/>
  <c r="T164" i="1"/>
  <c r="X163" i="1"/>
  <c r="T163" i="1"/>
  <c r="X162" i="1"/>
  <c r="T162" i="1"/>
  <c r="X161" i="1"/>
  <c r="T161" i="1"/>
  <c r="X160" i="1"/>
  <c r="T160" i="1"/>
  <c r="X159" i="1"/>
  <c r="T159" i="1"/>
  <c r="X158" i="1"/>
  <c r="T158" i="1"/>
  <c r="X157" i="1"/>
  <c r="T157" i="1"/>
  <c r="X156" i="1"/>
  <c r="T156" i="1"/>
  <c r="X155" i="1"/>
  <c r="T155" i="1"/>
  <c r="X154" i="1"/>
  <c r="T154" i="1"/>
  <c r="X153" i="1"/>
  <c r="T153" i="1"/>
  <c r="X152" i="1"/>
  <c r="T152" i="1"/>
  <c r="X151" i="1"/>
  <c r="T151" i="1"/>
  <c r="X150" i="1"/>
  <c r="T150" i="1"/>
  <c r="X149" i="1"/>
  <c r="T149" i="1"/>
  <c r="X148" i="1"/>
  <c r="T148" i="1"/>
  <c r="X147" i="1"/>
  <c r="T147" i="1"/>
  <c r="X146" i="1"/>
  <c r="T146" i="1"/>
  <c r="X145" i="1"/>
  <c r="T145" i="1"/>
  <c r="X144" i="1"/>
  <c r="T144" i="1"/>
  <c r="X143" i="1"/>
  <c r="T143" i="1"/>
  <c r="X142" i="1"/>
  <c r="T142" i="1"/>
  <c r="X141" i="1"/>
  <c r="T141" i="1"/>
  <c r="X140" i="1"/>
  <c r="T140" i="1"/>
  <c r="X139" i="1"/>
  <c r="T139" i="1"/>
  <c r="X138" i="1"/>
  <c r="T138" i="1"/>
  <c r="X137" i="1"/>
  <c r="T137" i="1"/>
  <c r="X136" i="1"/>
  <c r="T136" i="1"/>
  <c r="X135" i="1"/>
  <c r="T135" i="1"/>
  <c r="X134" i="1"/>
  <c r="T134" i="1"/>
  <c r="X133" i="1"/>
  <c r="T133" i="1"/>
  <c r="X132" i="1"/>
  <c r="T132" i="1"/>
  <c r="X131" i="1"/>
  <c r="T131" i="1"/>
  <c r="X130" i="1"/>
  <c r="T130" i="1"/>
  <c r="X129" i="1"/>
  <c r="T129" i="1"/>
  <c r="X128" i="1"/>
  <c r="T128" i="1"/>
  <c r="X127" i="1"/>
  <c r="T127" i="1"/>
  <c r="X126" i="1"/>
  <c r="T126" i="1"/>
  <c r="X125" i="1"/>
  <c r="T125" i="1"/>
  <c r="X124" i="1"/>
  <c r="T124" i="1"/>
  <c r="X123" i="1"/>
  <c r="T123" i="1"/>
  <c r="X122" i="1"/>
  <c r="T122" i="1"/>
  <c r="X121" i="1"/>
  <c r="T121" i="1"/>
  <c r="X120" i="1"/>
  <c r="T120" i="1"/>
  <c r="X119" i="1"/>
  <c r="T119" i="1"/>
  <c r="X118" i="1"/>
  <c r="T118" i="1"/>
  <c r="X117" i="1"/>
  <c r="T117" i="1"/>
  <c r="X116" i="1"/>
  <c r="T116" i="1"/>
  <c r="X115" i="1"/>
  <c r="T115" i="1"/>
  <c r="X114" i="1"/>
  <c r="T114" i="1"/>
  <c r="X113" i="1"/>
  <c r="T113" i="1"/>
  <c r="X112" i="1"/>
  <c r="T112" i="1"/>
  <c r="X111" i="1"/>
  <c r="T111" i="1"/>
  <c r="X110" i="1"/>
  <c r="T110" i="1"/>
  <c r="X109" i="1"/>
  <c r="T109" i="1"/>
  <c r="X108" i="1"/>
  <c r="T108" i="1"/>
  <c r="X107" i="1"/>
  <c r="T107" i="1"/>
  <c r="X106" i="1"/>
  <c r="T106" i="1"/>
  <c r="X105" i="1"/>
  <c r="T105" i="1"/>
  <c r="X104" i="1"/>
  <c r="T104" i="1"/>
  <c r="X103" i="1"/>
  <c r="T103" i="1"/>
  <c r="X102" i="1"/>
  <c r="T102" i="1"/>
  <c r="X101" i="1"/>
  <c r="T101" i="1"/>
  <c r="X100" i="1"/>
  <c r="T100" i="1"/>
  <c r="X99" i="1"/>
  <c r="T99" i="1"/>
  <c r="X98" i="1"/>
  <c r="T98" i="1"/>
  <c r="X97" i="1"/>
  <c r="T97" i="1"/>
  <c r="X96" i="1"/>
  <c r="T96" i="1"/>
  <c r="X95" i="1"/>
  <c r="T95" i="1"/>
  <c r="X94" i="1"/>
  <c r="T94" i="1"/>
  <c r="X93" i="1"/>
  <c r="T93" i="1"/>
  <c r="X92" i="1"/>
  <c r="T92" i="1"/>
  <c r="X91" i="1"/>
  <c r="T91" i="1"/>
  <c r="X90" i="1"/>
  <c r="T90" i="1"/>
  <c r="X89" i="1"/>
  <c r="T89" i="1"/>
  <c r="X88" i="1"/>
  <c r="T88" i="1"/>
  <c r="X87" i="1"/>
  <c r="T87" i="1"/>
  <c r="X86" i="1"/>
  <c r="T86" i="1"/>
  <c r="X85" i="1"/>
  <c r="T85" i="1"/>
  <c r="X84" i="1"/>
  <c r="T84" i="1"/>
  <c r="X83" i="1"/>
  <c r="T83" i="1"/>
  <c r="X82" i="1"/>
  <c r="T82" i="1"/>
  <c r="X81" i="1"/>
  <c r="T81" i="1"/>
  <c r="X80" i="1"/>
  <c r="T80" i="1"/>
  <c r="X79" i="1"/>
  <c r="T79" i="1"/>
  <c r="X78" i="1"/>
  <c r="T78" i="1"/>
  <c r="X77" i="1"/>
  <c r="T77" i="1"/>
  <c r="X76" i="1"/>
  <c r="T76" i="1"/>
  <c r="X75" i="1"/>
  <c r="T75" i="1"/>
  <c r="X74" i="1"/>
  <c r="T74" i="1"/>
  <c r="X73" i="1"/>
  <c r="T73" i="1"/>
  <c r="X72" i="1"/>
  <c r="T72" i="1"/>
  <c r="X71" i="1"/>
  <c r="T71" i="1"/>
  <c r="X70" i="1"/>
  <c r="T70" i="1"/>
  <c r="X69" i="1"/>
  <c r="T69" i="1"/>
  <c r="X68" i="1"/>
  <c r="T68" i="1"/>
  <c r="X67" i="1"/>
  <c r="T67" i="1"/>
  <c r="X66" i="1"/>
  <c r="T66" i="1"/>
  <c r="X65" i="1"/>
  <c r="T65" i="1"/>
  <c r="X64" i="1"/>
  <c r="T64" i="1"/>
  <c r="X63" i="1"/>
  <c r="T63" i="1"/>
  <c r="X62" i="1"/>
  <c r="T62" i="1"/>
  <c r="X61" i="1"/>
  <c r="T61" i="1"/>
  <c r="X60" i="1"/>
  <c r="T60" i="1"/>
  <c r="X59" i="1"/>
  <c r="T59" i="1"/>
  <c r="X58" i="1"/>
  <c r="T58" i="1"/>
  <c r="X57" i="1"/>
  <c r="T57" i="1"/>
  <c r="X56" i="1"/>
  <c r="T56" i="1"/>
  <c r="X55" i="1"/>
  <c r="T55" i="1"/>
  <c r="X54" i="1"/>
  <c r="T54" i="1"/>
  <c r="X53" i="1"/>
  <c r="T53" i="1"/>
  <c r="X52" i="1"/>
  <c r="T52" i="1"/>
  <c r="X51" i="1"/>
  <c r="T51" i="1"/>
  <c r="X50" i="1"/>
  <c r="T50" i="1"/>
  <c r="X49" i="1"/>
  <c r="T49" i="1"/>
  <c r="X48" i="1"/>
  <c r="T48" i="1"/>
  <c r="X47" i="1"/>
  <c r="T47" i="1"/>
  <c r="X46" i="1"/>
  <c r="T46" i="1"/>
  <c r="X45" i="1"/>
  <c r="T45" i="1"/>
  <c r="X44" i="1"/>
  <c r="T44" i="1"/>
  <c r="X43" i="1"/>
  <c r="T43" i="1"/>
  <c r="X42" i="1"/>
  <c r="T42" i="1"/>
  <c r="X41" i="1"/>
  <c r="T41" i="1"/>
  <c r="X40" i="1"/>
  <c r="T40" i="1"/>
  <c r="X39" i="1"/>
  <c r="T39" i="1"/>
  <c r="X38" i="1"/>
  <c r="T38" i="1"/>
  <c r="X37" i="1"/>
  <c r="T37" i="1"/>
  <c r="X36" i="1"/>
  <c r="T36" i="1"/>
  <c r="X35" i="1"/>
  <c r="T35" i="1"/>
  <c r="X34" i="1"/>
  <c r="T34" i="1"/>
  <c r="X33" i="1"/>
  <c r="T33" i="1"/>
  <c r="X32" i="1"/>
  <c r="T32" i="1"/>
  <c r="X31" i="1"/>
  <c r="T31" i="1"/>
  <c r="X30" i="1"/>
  <c r="T30" i="1"/>
  <c r="X29" i="1"/>
  <c r="T29" i="1"/>
  <c r="X28" i="1"/>
  <c r="T28" i="1"/>
  <c r="X27" i="1"/>
  <c r="T27" i="1"/>
  <c r="X26" i="1"/>
  <c r="T26" i="1"/>
  <c r="X25" i="1"/>
  <c r="T25" i="1"/>
  <c r="X24" i="1"/>
  <c r="T24" i="1"/>
  <c r="X23" i="1"/>
  <c r="T23" i="1"/>
  <c r="X22" i="1"/>
  <c r="T22" i="1"/>
  <c r="X21" i="1"/>
  <c r="T21" i="1"/>
  <c r="X20" i="1"/>
  <c r="T20" i="1"/>
  <c r="X19" i="1"/>
  <c r="T19" i="1"/>
  <c r="X18" i="1"/>
  <c r="T18" i="1"/>
  <c r="X17" i="1"/>
  <c r="T17" i="1"/>
  <c r="X16" i="1"/>
  <c r="T16" i="1"/>
  <c r="X15" i="1"/>
  <c r="T15" i="1"/>
  <c r="X14" i="1"/>
  <c r="T14" i="1"/>
  <c r="X13" i="1"/>
  <c r="T13" i="1"/>
  <c r="X12" i="1"/>
  <c r="T12" i="1"/>
  <c r="X11" i="1"/>
  <c r="T11" i="1"/>
  <c r="X10" i="1"/>
  <c r="T10" i="1"/>
  <c r="U7" i="1"/>
  <c r="AG1" i="1"/>
  <c r="AE1" i="1"/>
  <c r="AC1" i="1"/>
  <c r="AA1" i="1"/>
  <c r="R1" i="1"/>
  <c r="P1" i="1"/>
  <c r="N1" i="1"/>
  <c r="L1" i="1"/>
  <c r="J1" i="1"/>
  <c r="F1"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M502" i="1"/>
  <c r="M501" i="1"/>
  <c r="M500" i="1"/>
  <c r="M499" i="1"/>
  <c r="M498" i="1"/>
  <c r="M497" i="1"/>
  <c r="M496" i="1"/>
  <c r="M495" i="1"/>
  <c r="M494" i="1"/>
  <c r="M493" i="1"/>
  <c r="M492" i="1"/>
  <c r="M491" i="1"/>
  <c r="M490" i="1"/>
  <c r="M489" i="1"/>
  <c r="M488" i="1"/>
  <c r="M487" i="1"/>
  <c r="M486" i="1"/>
  <c r="M485" i="1"/>
  <c r="M484" i="1"/>
  <c r="M483" i="1"/>
  <c r="M482" i="1"/>
  <c r="M481" i="1"/>
  <c r="M480" i="1"/>
  <c r="M479" i="1"/>
  <c r="M478" i="1"/>
  <c r="M477" i="1"/>
  <c r="M476" i="1"/>
  <c r="M475" i="1"/>
  <c r="M474" i="1"/>
  <c r="M473" i="1"/>
  <c r="M472" i="1"/>
  <c r="M471" i="1"/>
  <c r="M470" i="1"/>
  <c r="M469" i="1"/>
  <c r="M468" i="1"/>
  <c r="M467" i="1"/>
  <c r="M466" i="1"/>
  <c r="M465" i="1"/>
  <c r="M464" i="1"/>
  <c r="M463" i="1"/>
  <c r="M462" i="1"/>
  <c r="M461" i="1"/>
  <c r="M460" i="1"/>
  <c r="M459" i="1"/>
  <c r="M458" i="1"/>
  <c r="M457" i="1"/>
  <c r="M456" i="1"/>
  <c r="M455" i="1"/>
  <c r="M454" i="1"/>
  <c r="M453" i="1"/>
  <c r="M452" i="1"/>
  <c r="M451" i="1"/>
  <c r="M450" i="1"/>
  <c r="M449" i="1"/>
  <c r="M448" i="1"/>
  <c r="M447" i="1"/>
  <c r="M446" i="1"/>
  <c r="M445" i="1"/>
  <c r="M444" i="1"/>
  <c r="M443" i="1"/>
  <c r="M442" i="1"/>
  <c r="M441" i="1"/>
  <c r="M440" i="1"/>
  <c r="M439" i="1"/>
  <c r="M438" i="1"/>
  <c r="M437" i="1"/>
  <c r="M436" i="1"/>
  <c r="M435" i="1"/>
  <c r="M434" i="1"/>
  <c r="M433" i="1"/>
  <c r="M432" i="1"/>
  <c r="M431" i="1"/>
  <c r="M430" i="1"/>
  <c r="M429" i="1"/>
  <c r="M428" i="1"/>
  <c r="M427" i="1"/>
  <c r="M426" i="1"/>
  <c r="M425" i="1"/>
  <c r="M424" i="1"/>
  <c r="M423" i="1"/>
  <c r="M422" i="1"/>
  <c r="M421" i="1"/>
  <c r="M420" i="1"/>
  <c r="M419" i="1"/>
  <c r="M418" i="1"/>
  <c r="M417" i="1"/>
  <c r="M416" i="1"/>
  <c r="M415" i="1"/>
  <c r="M414" i="1"/>
  <c r="M413" i="1"/>
  <c r="M412" i="1"/>
  <c r="M411" i="1"/>
  <c r="M410" i="1"/>
  <c r="M409" i="1"/>
  <c r="M408" i="1"/>
  <c r="M407" i="1"/>
  <c r="M406" i="1"/>
  <c r="M405" i="1"/>
  <c r="M404" i="1"/>
  <c r="M403" i="1"/>
  <c r="M402" i="1"/>
  <c r="M401" i="1"/>
  <c r="M400" i="1"/>
  <c r="M399" i="1"/>
  <c r="M398" i="1"/>
  <c r="M397" i="1"/>
  <c r="M396" i="1"/>
  <c r="M395" i="1"/>
  <c r="M394" i="1"/>
  <c r="M393" i="1"/>
  <c r="M392" i="1"/>
  <c r="M391" i="1"/>
  <c r="M390" i="1"/>
  <c r="M389" i="1"/>
  <c r="M388" i="1"/>
  <c r="M387" i="1"/>
  <c r="M386" i="1"/>
  <c r="M385" i="1"/>
  <c r="M384" i="1"/>
  <c r="M383" i="1"/>
  <c r="M382" i="1"/>
  <c r="M381" i="1"/>
  <c r="M380" i="1"/>
  <c r="M379" i="1"/>
  <c r="M378" i="1"/>
  <c r="M377" i="1"/>
  <c r="M376" i="1"/>
  <c r="M375" i="1"/>
  <c r="M374" i="1"/>
  <c r="M373" i="1"/>
  <c r="M372" i="1"/>
  <c r="M371" i="1"/>
  <c r="M370" i="1"/>
  <c r="M369" i="1"/>
  <c r="M368" i="1"/>
  <c r="M367" i="1"/>
  <c r="M366" i="1"/>
  <c r="M365" i="1"/>
  <c r="M364" i="1"/>
  <c r="M363" i="1"/>
  <c r="M362" i="1"/>
  <c r="M361" i="1"/>
  <c r="M360" i="1"/>
  <c r="M359" i="1"/>
  <c r="M358" i="1"/>
  <c r="M357" i="1"/>
  <c r="M356" i="1"/>
  <c r="M355" i="1"/>
  <c r="M354" i="1"/>
  <c r="M353" i="1"/>
  <c r="M352" i="1"/>
  <c r="M351" i="1"/>
  <c r="M350" i="1"/>
  <c r="M349" i="1"/>
  <c r="M348" i="1"/>
  <c r="M347" i="1"/>
  <c r="M346" i="1"/>
  <c r="M345" i="1"/>
  <c r="M344" i="1"/>
  <c r="M343" i="1"/>
  <c r="M342" i="1"/>
  <c r="M341" i="1"/>
  <c r="M340" i="1"/>
  <c r="M339" i="1"/>
  <c r="M338" i="1"/>
  <c r="M337" i="1"/>
  <c r="M336" i="1"/>
  <c r="M335" i="1"/>
  <c r="M334" i="1"/>
  <c r="M333" i="1"/>
  <c r="M332" i="1"/>
  <c r="M331" i="1"/>
  <c r="M330" i="1"/>
  <c r="M329" i="1"/>
  <c r="M328" i="1"/>
  <c r="M327" i="1"/>
  <c r="M326" i="1"/>
  <c r="M325" i="1"/>
  <c r="M324" i="1"/>
  <c r="M323" i="1"/>
  <c r="M322" i="1"/>
  <c r="M321" i="1"/>
  <c r="M320" i="1"/>
  <c r="M319" i="1"/>
  <c r="M318" i="1"/>
  <c r="M317" i="1"/>
  <c r="M316" i="1"/>
  <c r="M315" i="1"/>
  <c r="M314" i="1"/>
  <c r="M313" i="1"/>
  <c r="M312" i="1"/>
  <c r="M311" i="1"/>
  <c r="M310" i="1"/>
  <c r="M309" i="1"/>
  <c r="M308" i="1"/>
  <c r="M307" i="1"/>
  <c r="M306" i="1"/>
  <c r="M305" i="1"/>
  <c r="M304" i="1"/>
  <c r="M303" i="1"/>
  <c r="M302" i="1"/>
  <c r="M301" i="1"/>
  <c r="M300" i="1"/>
  <c r="M299" i="1"/>
  <c r="M298" i="1"/>
  <c r="M297" i="1"/>
  <c r="M296" i="1"/>
  <c r="M295" i="1"/>
  <c r="M294" i="1"/>
  <c r="M293" i="1"/>
  <c r="M292" i="1"/>
  <c r="M291" i="1"/>
  <c r="M290" i="1"/>
  <c r="M289" i="1"/>
  <c r="M288" i="1"/>
  <c r="M287" i="1"/>
  <c r="M286" i="1"/>
  <c r="M285" i="1"/>
  <c r="M284" i="1"/>
  <c r="M283" i="1"/>
  <c r="M282" i="1"/>
  <c r="M281" i="1"/>
  <c r="M280" i="1"/>
  <c r="M279" i="1"/>
  <c r="M278" i="1"/>
  <c r="M277" i="1"/>
  <c r="M276" i="1"/>
  <c r="M275" i="1"/>
  <c r="M274" i="1"/>
  <c r="M273" i="1"/>
  <c r="M272" i="1"/>
  <c r="M271" i="1"/>
  <c r="M270" i="1"/>
  <c r="M269" i="1"/>
  <c r="M268" i="1"/>
  <c r="M267" i="1"/>
  <c r="M266" i="1"/>
  <c r="M265" i="1"/>
  <c r="M264" i="1"/>
  <c r="M263" i="1"/>
  <c r="M262" i="1"/>
  <c r="M261" i="1"/>
  <c r="M260" i="1"/>
  <c r="M259" i="1"/>
  <c r="M258" i="1"/>
  <c r="M257" i="1"/>
  <c r="M256" i="1"/>
  <c r="M255" i="1"/>
  <c r="M254" i="1"/>
  <c r="M253" i="1"/>
  <c r="M252" i="1"/>
  <c r="M251" i="1"/>
  <c r="M250" i="1"/>
  <c r="M249" i="1"/>
  <c r="M248" i="1"/>
  <c r="M247" i="1"/>
  <c r="M246" i="1"/>
  <c r="M245" i="1"/>
  <c r="M244" i="1"/>
  <c r="M243" i="1"/>
  <c r="M242" i="1"/>
  <c r="M241" i="1"/>
  <c r="M240" i="1"/>
  <c r="M239" i="1"/>
  <c r="M238" i="1"/>
  <c r="M237" i="1"/>
  <c r="M236" i="1"/>
  <c r="M235" i="1"/>
  <c r="M234" i="1"/>
  <c r="M233" i="1"/>
  <c r="M232" i="1"/>
  <c r="M231" i="1"/>
  <c r="M230" i="1"/>
  <c r="M229" i="1"/>
  <c r="M228" i="1"/>
  <c r="M227" i="1"/>
  <c r="M226" i="1"/>
  <c r="M225" i="1"/>
  <c r="M224" i="1"/>
  <c r="M223" i="1"/>
  <c r="M222" i="1"/>
  <c r="M221" i="1"/>
  <c r="M220" i="1"/>
  <c r="M219" i="1"/>
  <c r="M218" i="1"/>
  <c r="M217" i="1"/>
  <c r="M216" i="1"/>
  <c r="M215" i="1"/>
  <c r="M214" i="1"/>
  <c r="M213" i="1"/>
  <c r="M212" i="1"/>
  <c r="M211" i="1"/>
  <c r="M210" i="1"/>
  <c r="M209" i="1"/>
  <c r="M208" i="1"/>
  <c r="M207" i="1"/>
  <c r="M206" i="1"/>
  <c r="M205" i="1"/>
  <c r="M204" i="1"/>
  <c r="M203" i="1"/>
  <c r="M202" i="1"/>
  <c r="M201" i="1"/>
  <c r="M200" i="1"/>
  <c r="M199" i="1"/>
  <c r="M198" i="1"/>
  <c r="M197" i="1"/>
  <c r="M196" i="1"/>
  <c r="M195" i="1"/>
  <c r="M194" i="1"/>
  <c r="M193" i="1"/>
  <c r="M192" i="1"/>
  <c r="M191" i="1"/>
  <c r="M190" i="1"/>
  <c r="M189" i="1"/>
  <c r="M188" i="1"/>
  <c r="M187" i="1"/>
  <c r="M186" i="1"/>
  <c r="M185" i="1"/>
  <c r="M184" i="1"/>
  <c r="M183" i="1"/>
  <c r="M182" i="1"/>
  <c r="M181" i="1"/>
  <c r="M180" i="1"/>
  <c r="M179" i="1"/>
  <c r="M178" i="1"/>
  <c r="M177" i="1"/>
  <c r="M176" i="1"/>
  <c r="M175" i="1"/>
  <c r="M174" i="1"/>
  <c r="M173" i="1"/>
  <c r="M172" i="1"/>
  <c r="M171" i="1"/>
  <c r="M170" i="1"/>
  <c r="M169" i="1"/>
  <c r="M168" i="1"/>
  <c r="M167" i="1"/>
  <c r="M166" i="1"/>
  <c r="M165" i="1"/>
  <c r="M164" i="1"/>
  <c r="M163" i="1"/>
  <c r="M162" i="1"/>
  <c r="M161" i="1"/>
  <c r="M160" i="1"/>
  <c r="M159" i="1"/>
  <c r="M158" i="1"/>
  <c r="M157" i="1"/>
  <c r="M156" i="1"/>
  <c r="M155" i="1"/>
  <c r="M154" i="1"/>
  <c r="M153" i="1"/>
  <c r="M152" i="1"/>
  <c r="M151" i="1"/>
  <c r="M150" i="1"/>
  <c r="M149" i="1"/>
  <c r="M148" i="1"/>
  <c r="M147" i="1"/>
  <c r="M146" i="1"/>
  <c r="M145" i="1"/>
  <c r="M144" i="1"/>
  <c r="M143" i="1"/>
  <c r="M142" i="1"/>
  <c r="M141" i="1"/>
  <c r="M140" i="1"/>
  <c r="M139" i="1"/>
  <c r="M138" i="1"/>
  <c r="M137" i="1"/>
  <c r="M136" i="1"/>
  <c r="M135" i="1"/>
  <c r="M134" i="1"/>
  <c r="M133" i="1"/>
  <c r="M132" i="1"/>
  <c r="M131" i="1"/>
  <c r="M130" i="1"/>
  <c r="M129" i="1"/>
  <c r="M128" i="1"/>
  <c r="M127" i="1"/>
  <c r="M126" i="1"/>
  <c r="M125" i="1"/>
  <c r="M124" i="1"/>
  <c r="M123" i="1"/>
  <c r="M122" i="1"/>
  <c r="M121" i="1"/>
  <c r="M120" i="1"/>
  <c r="M119" i="1"/>
  <c r="M118" i="1"/>
  <c r="M117" i="1"/>
  <c r="M116" i="1"/>
  <c r="M115" i="1"/>
  <c r="M114" i="1"/>
  <c r="M113" i="1"/>
  <c r="M112" i="1"/>
  <c r="M111" i="1"/>
  <c r="M110" i="1"/>
  <c r="M109" i="1"/>
  <c r="M108" i="1"/>
  <c r="M107" i="1"/>
  <c r="M106" i="1"/>
  <c r="M105" i="1"/>
  <c r="M104" i="1"/>
  <c r="M103" i="1"/>
  <c r="M102" i="1"/>
  <c r="M101" i="1"/>
  <c r="M100" i="1"/>
  <c r="M99" i="1"/>
  <c r="M98" i="1"/>
  <c r="M97" i="1"/>
  <c r="M96" i="1"/>
  <c r="M95" i="1"/>
  <c r="M94" i="1"/>
  <c r="M93" i="1"/>
  <c r="M92" i="1"/>
  <c r="M91" i="1"/>
  <c r="M90" i="1"/>
  <c r="M89" i="1"/>
  <c r="M88" i="1"/>
  <c r="M87" i="1"/>
  <c r="M86" i="1"/>
  <c r="M85" i="1"/>
  <c r="M84" i="1"/>
  <c r="M83" i="1"/>
  <c r="M82" i="1"/>
  <c r="M81" i="1"/>
  <c r="M80" i="1"/>
  <c r="M79" i="1"/>
  <c r="M78" i="1"/>
  <c r="M77" i="1"/>
  <c r="M76" i="1"/>
  <c r="M75" i="1"/>
  <c r="M74" i="1"/>
  <c r="M73" i="1"/>
  <c r="M72" i="1"/>
  <c r="M71" i="1"/>
  <c r="M70" i="1"/>
  <c r="M69" i="1"/>
  <c r="M68" i="1"/>
  <c r="M67" i="1"/>
  <c r="M66" i="1"/>
  <c r="M65" i="1"/>
  <c r="M64" i="1"/>
  <c r="M63" i="1"/>
  <c r="M62" i="1"/>
  <c r="M61" i="1"/>
  <c r="M60" i="1"/>
  <c r="M59" i="1"/>
  <c r="M58" i="1"/>
  <c r="M57" i="1"/>
  <c r="M56" i="1"/>
  <c r="M55" i="1"/>
  <c r="M54" i="1"/>
  <c r="M53" i="1"/>
  <c r="M52" i="1"/>
  <c r="M51" i="1"/>
  <c r="M50" i="1"/>
  <c r="M49" i="1"/>
  <c r="M48" i="1"/>
  <c r="M47" i="1"/>
  <c r="M46" i="1"/>
  <c r="M45" i="1"/>
  <c r="M44" i="1"/>
  <c r="M43" i="1"/>
  <c r="M42" i="1"/>
  <c r="M41" i="1"/>
  <c r="M40" i="1"/>
  <c r="M39" i="1"/>
  <c r="M38" i="1"/>
  <c r="M37" i="1"/>
  <c r="M36" i="1"/>
  <c r="M35" i="1"/>
  <c r="M34" i="1"/>
  <c r="M33" i="1"/>
  <c r="M32" i="1"/>
  <c r="M31" i="1"/>
  <c r="M30" i="1"/>
  <c r="M29" i="1"/>
  <c r="M28" i="1"/>
  <c r="M27" i="1"/>
  <c r="M26" i="1"/>
  <c r="M25" i="1"/>
  <c r="M24" i="1"/>
  <c r="M23" i="1"/>
  <c r="M22" i="1"/>
  <c r="M21" i="1"/>
  <c r="M20" i="1"/>
  <c r="M19" i="1"/>
  <c r="M18" i="1"/>
  <c r="M17" i="1"/>
  <c r="M16" i="1"/>
  <c r="M15" i="1"/>
  <c r="M14" i="1"/>
  <c r="M13" i="1"/>
  <c r="M12" i="1"/>
  <c r="M11" i="1"/>
  <c r="M10" i="1"/>
  <c r="K502" i="1"/>
  <c r="K501" i="1"/>
  <c r="K500" i="1"/>
  <c r="K499" i="1"/>
  <c r="K498" i="1"/>
  <c r="K497" i="1"/>
  <c r="K496" i="1"/>
  <c r="K495" i="1"/>
  <c r="K494" i="1"/>
  <c r="K493" i="1"/>
  <c r="K492" i="1"/>
  <c r="K491" i="1"/>
  <c r="K490" i="1"/>
  <c r="K489" i="1"/>
  <c r="K488" i="1"/>
  <c r="K487" i="1"/>
  <c r="K486" i="1"/>
  <c r="K485" i="1"/>
  <c r="K484" i="1"/>
  <c r="K483" i="1"/>
  <c r="K482" i="1"/>
  <c r="K481" i="1"/>
  <c r="K480" i="1"/>
  <c r="K479" i="1"/>
  <c r="K478" i="1"/>
  <c r="K477" i="1"/>
  <c r="K476" i="1"/>
  <c r="K475" i="1"/>
  <c r="K474" i="1"/>
  <c r="K473" i="1"/>
  <c r="K472" i="1"/>
  <c r="K471" i="1"/>
  <c r="K470" i="1"/>
  <c r="K469" i="1"/>
  <c r="K468" i="1"/>
  <c r="K467" i="1"/>
  <c r="K466" i="1"/>
  <c r="K465" i="1"/>
  <c r="K464" i="1"/>
  <c r="K463" i="1"/>
  <c r="K462" i="1"/>
  <c r="K461" i="1"/>
  <c r="K460" i="1"/>
  <c r="K459" i="1"/>
  <c r="K458" i="1"/>
  <c r="K457" i="1"/>
  <c r="K456" i="1"/>
  <c r="K455" i="1"/>
  <c r="K454" i="1"/>
  <c r="K453" i="1"/>
  <c r="K452" i="1"/>
  <c r="K451" i="1"/>
  <c r="K450" i="1"/>
  <c r="K449" i="1"/>
  <c r="K448" i="1"/>
  <c r="K447" i="1"/>
  <c r="K446" i="1"/>
  <c r="K445" i="1"/>
  <c r="K444" i="1"/>
  <c r="K443" i="1"/>
  <c r="K442" i="1"/>
  <c r="K441" i="1"/>
  <c r="K440" i="1"/>
  <c r="K439" i="1"/>
  <c r="K438" i="1"/>
  <c r="K437" i="1"/>
  <c r="K436" i="1"/>
  <c r="K435" i="1"/>
  <c r="K434" i="1"/>
  <c r="K433" i="1"/>
  <c r="K432" i="1"/>
  <c r="K431" i="1"/>
  <c r="K430" i="1"/>
  <c r="K429" i="1"/>
  <c r="K428" i="1"/>
  <c r="K427" i="1"/>
  <c r="K426" i="1"/>
  <c r="K425" i="1"/>
  <c r="K424" i="1"/>
  <c r="K423" i="1"/>
  <c r="K422" i="1"/>
  <c r="K421" i="1"/>
  <c r="K420" i="1"/>
  <c r="K419" i="1"/>
  <c r="K418" i="1"/>
  <c r="K417" i="1"/>
  <c r="K416" i="1"/>
  <c r="K415" i="1"/>
  <c r="K414" i="1"/>
  <c r="K413" i="1"/>
  <c r="K412" i="1"/>
  <c r="K411" i="1"/>
  <c r="K410" i="1"/>
  <c r="K409" i="1"/>
  <c r="K408" i="1"/>
  <c r="K407" i="1"/>
  <c r="K406" i="1"/>
  <c r="K405" i="1"/>
  <c r="K404" i="1"/>
  <c r="K403" i="1"/>
  <c r="K402" i="1"/>
  <c r="K401" i="1"/>
  <c r="K400" i="1"/>
  <c r="K399" i="1"/>
  <c r="K398" i="1"/>
  <c r="K397" i="1"/>
  <c r="K396" i="1"/>
  <c r="K395" i="1"/>
  <c r="K394" i="1"/>
  <c r="K393" i="1"/>
  <c r="K392" i="1"/>
  <c r="K391" i="1"/>
  <c r="K390" i="1"/>
  <c r="K389" i="1"/>
  <c r="K388" i="1"/>
  <c r="K387" i="1"/>
  <c r="K386" i="1"/>
  <c r="K385" i="1"/>
  <c r="K384" i="1"/>
  <c r="K383" i="1"/>
  <c r="K382" i="1"/>
  <c r="K381" i="1"/>
  <c r="K380" i="1"/>
  <c r="K379" i="1"/>
  <c r="K378" i="1"/>
  <c r="K377" i="1"/>
  <c r="K376" i="1"/>
  <c r="K375" i="1"/>
  <c r="K374" i="1"/>
  <c r="K373" i="1"/>
  <c r="K372" i="1"/>
  <c r="K371" i="1"/>
  <c r="K370" i="1"/>
  <c r="K369" i="1"/>
  <c r="K368" i="1"/>
  <c r="K367" i="1"/>
  <c r="K366" i="1"/>
  <c r="K365" i="1"/>
  <c r="K364" i="1"/>
  <c r="K363" i="1"/>
  <c r="K362" i="1"/>
  <c r="K361" i="1"/>
  <c r="K360" i="1"/>
  <c r="K359" i="1"/>
  <c r="K358" i="1"/>
  <c r="K357" i="1"/>
  <c r="K356" i="1"/>
  <c r="K355" i="1"/>
  <c r="K354" i="1"/>
  <c r="K353" i="1"/>
  <c r="K352" i="1"/>
  <c r="K351" i="1"/>
  <c r="K350" i="1"/>
  <c r="K349" i="1"/>
  <c r="K348" i="1"/>
  <c r="K347" i="1"/>
  <c r="K346" i="1"/>
  <c r="K345" i="1"/>
  <c r="K344" i="1"/>
  <c r="K343" i="1"/>
  <c r="K342" i="1"/>
  <c r="K341" i="1"/>
  <c r="K340" i="1"/>
  <c r="K339" i="1"/>
  <c r="K338" i="1"/>
  <c r="K337" i="1"/>
  <c r="K336" i="1"/>
  <c r="K335" i="1"/>
  <c r="K334" i="1"/>
  <c r="K333" i="1"/>
  <c r="K332" i="1"/>
  <c r="K331" i="1"/>
  <c r="K330" i="1"/>
  <c r="K329" i="1"/>
  <c r="K328" i="1"/>
  <c r="K327" i="1"/>
  <c r="K326" i="1"/>
  <c r="K325" i="1"/>
  <c r="K324" i="1"/>
  <c r="K323" i="1"/>
  <c r="K322" i="1"/>
  <c r="K321" i="1"/>
  <c r="K320" i="1"/>
  <c r="K319" i="1"/>
  <c r="K318" i="1"/>
  <c r="K317" i="1"/>
  <c r="K316" i="1"/>
  <c r="K315" i="1"/>
  <c r="K314" i="1"/>
  <c r="K313" i="1"/>
  <c r="K312" i="1"/>
  <c r="K311" i="1"/>
  <c r="K310" i="1"/>
  <c r="K309" i="1"/>
  <c r="K308" i="1"/>
  <c r="K307" i="1"/>
  <c r="K306" i="1"/>
  <c r="K305" i="1"/>
  <c r="K304" i="1"/>
  <c r="K303" i="1"/>
  <c r="K302" i="1"/>
  <c r="K301" i="1"/>
  <c r="K300" i="1"/>
  <c r="K299" i="1"/>
  <c r="K298" i="1"/>
  <c r="K297" i="1"/>
  <c r="K296" i="1"/>
  <c r="K295" i="1"/>
  <c r="K294" i="1"/>
  <c r="K293" i="1"/>
  <c r="K292" i="1"/>
  <c r="K291" i="1"/>
  <c r="K290" i="1"/>
  <c r="K289" i="1"/>
  <c r="K288" i="1"/>
  <c r="K287" i="1"/>
  <c r="K286" i="1"/>
  <c r="K285" i="1"/>
  <c r="K284" i="1"/>
  <c r="K283" i="1"/>
  <c r="K282" i="1"/>
  <c r="K281" i="1"/>
  <c r="K280" i="1"/>
  <c r="K279" i="1"/>
  <c r="K278" i="1"/>
  <c r="K277" i="1"/>
  <c r="K276" i="1"/>
  <c r="K275" i="1"/>
  <c r="K274" i="1"/>
  <c r="K273" i="1"/>
  <c r="K272" i="1"/>
  <c r="K271" i="1"/>
  <c r="K270" i="1"/>
  <c r="K269" i="1"/>
  <c r="K268" i="1"/>
  <c r="K267" i="1"/>
  <c r="K266" i="1"/>
  <c r="K265" i="1"/>
  <c r="K264" i="1"/>
  <c r="K263" i="1"/>
  <c r="K262" i="1"/>
  <c r="K261" i="1"/>
  <c r="K260" i="1"/>
  <c r="K259" i="1"/>
  <c r="K258" i="1"/>
  <c r="K257" i="1"/>
  <c r="K256" i="1"/>
  <c r="K255" i="1"/>
  <c r="K254" i="1"/>
  <c r="K253" i="1"/>
  <c r="K252" i="1"/>
  <c r="K251" i="1"/>
  <c r="K250" i="1"/>
  <c r="K249" i="1"/>
  <c r="K248" i="1"/>
  <c r="K247" i="1"/>
  <c r="K246" i="1"/>
  <c r="K245" i="1"/>
  <c r="K244" i="1"/>
  <c r="K243" i="1"/>
  <c r="K242" i="1"/>
  <c r="K241" i="1"/>
  <c r="K240" i="1"/>
  <c r="K239" i="1"/>
  <c r="K238" i="1"/>
  <c r="K237" i="1"/>
  <c r="K236" i="1"/>
  <c r="K235" i="1"/>
  <c r="K234" i="1"/>
  <c r="K233" i="1"/>
  <c r="K232" i="1"/>
  <c r="K231" i="1"/>
  <c r="K230" i="1"/>
  <c r="K229" i="1"/>
  <c r="K228" i="1"/>
  <c r="K227" i="1"/>
  <c r="K226" i="1"/>
  <c r="K225" i="1"/>
  <c r="K224" i="1"/>
  <c r="K223" i="1"/>
  <c r="K222" i="1"/>
  <c r="K221" i="1"/>
  <c r="K220" i="1"/>
  <c r="K219" i="1"/>
  <c r="K218" i="1"/>
  <c r="K217" i="1"/>
  <c r="K216" i="1"/>
  <c r="K215" i="1"/>
  <c r="K214" i="1"/>
  <c r="K213" i="1"/>
  <c r="K212" i="1"/>
  <c r="K211" i="1"/>
  <c r="K210" i="1"/>
  <c r="K209" i="1"/>
  <c r="K208" i="1"/>
  <c r="K207" i="1"/>
  <c r="K206" i="1"/>
  <c r="K205" i="1"/>
  <c r="K204" i="1"/>
  <c r="K203" i="1"/>
  <c r="K202" i="1"/>
  <c r="K201" i="1"/>
  <c r="K200" i="1"/>
  <c r="K199" i="1"/>
  <c r="K198" i="1"/>
  <c r="K197" i="1"/>
  <c r="K196" i="1"/>
  <c r="K195" i="1"/>
  <c r="K194" i="1"/>
  <c r="K193" i="1"/>
  <c r="K192" i="1"/>
  <c r="K191" i="1"/>
  <c r="K190" i="1"/>
  <c r="K189" i="1"/>
  <c r="K188" i="1"/>
  <c r="K187" i="1"/>
  <c r="K186" i="1"/>
  <c r="K185" i="1"/>
  <c r="K184" i="1"/>
  <c r="K183" i="1"/>
  <c r="K182" i="1"/>
  <c r="K181" i="1"/>
  <c r="K180" i="1"/>
  <c r="K179" i="1"/>
  <c r="K178" i="1"/>
  <c r="K177" i="1"/>
  <c r="K176" i="1"/>
  <c r="K175" i="1"/>
  <c r="K174" i="1"/>
  <c r="K173" i="1"/>
  <c r="K172" i="1"/>
  <c r="K171" i="1"/>
  <c r="K170" i="1"/>
  <c r="K169" i="1"/>
  <c r="K168" i="1"/>
  <c r="K167" i="1"/>
  <c r="K166" i="1"/>
  <c r="K165" i="1"/>
  <c r="K164" i="1"/>
  <c r="K163" i="1"/>
  <c r="K162" i="1"/>
  <c r="K161" i="1"/>
  <c r="K160" i="1"/>
  <c r="K159" i="1"/>
  <c r="K158" i="1"/>
  <c r="K157" i="1"/>
  <c r="K156" i="1"/>
  <c r="K155" i="1"/>
  <c r="K154" i="1"/>
  <c r="K153" i="1"/>
  <c r="K152" i="1"/>
  <c r="K151" i="1"/>
  <c r="K150" i="1"/>
  <c r="K149" i="1"/>
  <c r="K148" i="1"/>
  <c r="K147" i="1"/>
  <c r="K146" i="1"/>
  <c r="K145" i="1"/>
  <c r="K144" i="1"/>
  <c r="K143" i="1"/>
  <c r="K142" i="1"/>
  <c r="K141" i="1"/>
  <c r="K140" i="1"/>
  <c r="K139" i="1"/>
  <c r="K138" i="1"/>
  <c r="K137" i="1"/>
  <c r="K136" i="1"/>
  <c r="K135" i="1"/>
  <c r="K134" i="1"/>
  <c r="K133" i="1"/>
  <c r="K132" i="1"/>
  <c r="K131" i="1"/>
  <c r="K130" i="1"/>
  <c r="K129" i="1"/>
  <c r="K128" i="1"/>
  <c r="K127" i="1"/>
  <c r="K126" i="1"/>
  <c r="K125" i="1"/>
  <c r="K124" i="1"/>
  <c r="K123" i="1"/>
  <c r="K122" i="1"/>
  <c r="K121" i="1"/>
  <c r="K120" i="1"/>
  <c r="K119" i="1"/>
  <c r="K118" i="1"/>
  <c r="K117" i="1"/>
  <c r="K116" i="1"/>
  <c r="K115" i="1"/>
  <c r="K114" i="1"/>
  <c r="K113" i="1"/>
  <c r="K112" i="1"/>
  <c r="K111" i="1"/>
  <c r="K110" i="1"/>
  <c r="K109" i="1"/>
  <c r="K108" i="1"/>
  <c r="K107" i="1"/>
  <c r="K106" i="1"/>
  <c r="K105" i="1"/>
  <c r="K104" i="1"/>
  <c r="K103" i="1"/>
  <c r="K102" i="1"/>
  <c r="K101" i="1"/>
  <c r="K100" i="1"/>
  <c r="K99" i="1"/>
  <c r="K98" i="1"/>
  <c r="K97" i="1"/>
  <c r="K96" i="1"/>
  <c r="K95" i="1"/>
  <c r="K94" i="1"/>
  <c r="K93" i="1"/>
  <c r="K92" i="1"/>
  <c r="K91" i="1"/>
  <c r="K90" i="1"/>
  <c r="K89" i="1"/>
  <c r="K88" i="1"/>
  <c r="K87" i="1"/>
  <c r="K86" i="1"/>
  <c r="K85" i="1"/>
  <c r="K84" i="1"/>
  <c r="K83" i="1"/>
  <c r="K82" i="1"/>
  <c r="K81" i="1"/>
  <c r="K80" i="1"/>
  <c r="K79" i="1"/>
  <c r="K78" i="1"/>
  <c r="K77" i="1"/>
  <c r="K76" i="1"/>
  <c r="K75" i="1"/>
  <c r="K74" i="1"/>
  <c r="K73" i="1"/>
  <c r="K72" i="1"/>
  <c r="K71" i="1"/>
  <c r="K70" i="1"/>
  <c r="K69" i="1"/>
  <c r="K68" i="1"/>
  <c r="K67" i="1"/>
  <c r="K66" i="1"/>
  <c r="K65" i="1"/>
  <c r="K64" i="1"/>
  <c r="K63" i="1"/>
  <c r="K62" i="1"/>
  <c r="K61" i="1"/>
  <c r="K60" i="1"/>
  <c r="K59" i="1"/>
  <c r="K58" i="1"/>
  <c r="K57" i="1"/>
  <c r="K56" i="1"/>
  <c r="K55" i="1"/>
  <c r="K54" i="1"/>
  <c r="K53" i="1"/>
  <c r="K52" i="1"/>
  <c r="K51" i="1"/>
  <c r="K50" i="1"/>
  <c r="K49" i="1"/>
  <c r="K48" i="1"/>
  <c r="K47" i="1"/>
  <c r="K46" i="1"/>
  <c r="K45" i="1"/>
  <c r="K44" i="1"/>
  <c r="K43" i="1"/>
  <c r="K42" i="1"/>
  <c r="K41" i="1"/>
  <c r="K40" i="1"/>
  <c r="K39" i="1"/>
  <c r="K38" i="1"/>
  <c r="K37" i="1"/>
  <c r="K36" i="1"/>
  <c r="K35" i="1"/>
  <c r="K34" i="1"/>
  <c r="K33" i="1"/>
  <c r="K32" i="1"/>
  <c r="K31" i="1"/>
  <c r="K30" i="1"/>
  <c r="K29" i="1"/>
  <c r="K28" i="1"/>
  <c r="K27" i="1"/>
  <c r="K26" i="1"/>
  <c r="K25" i="1"/>
  <c r="K24" i="1"/>
  <c r="K23" i="1"/>
  <c r="K22" i="1"/>
  <c r="K21" i="1"/>
  <c r="K20" i="1"/>
  <c r="K19" i="1"/>
  <c r="K18" i="1"/>
  <c r="K17" i="1"/>
  <c r="K16" i="1"/>
  <c r="K15" i="1"/>
  <c r="K14" i="1"/>
  <c r="K13" i="1"/>
  <c r="K12" i="1"/>
  <c r="K11" i="1"/>
  <c r="K10" i="1"/>
  <c r="P7" i="1"/>
  <c r="N7" i="1"/>
  <c r="I502" i="1"/>
  <c r="I501" i="1"/>
  <c r="I500" i="1"/>
  <c r="I499" i="1"/>
  <c r="I498" i="1"/>
  <c r="I497" i="1"/>
  <c r="I496" i="1"/>
  <c r="I495" i="1"/>
  <c r="I494" i="1"/>
  <c r="I493" i="1"/>
  <c r="I492" i="1"/>
  <c r="I491" i="1"/>
  <c r="I490" i="1"/>
  <c r="I489" i="1"/>
  <c r="I488" i="1"/>
  <c r="I487" i="1"/>
  <c r="I486" i="1"/>
  <c r="I485" i="1"/>
  <c r="I484" i="1"/>
  <c r="I483" i="1"/>
  <c r="I482" i="1"/>
  <c r="I481" i="1"/>
  <c r="I480" i="1"/>
  <c r="I479" i="1"/>
  <c r="I478" i="1"/>
  <c r="I477" i="1"/>
  <c r="I476" i="1"/>
  <c r="I475" i="1"/>
  <c r="I474" i="1"/>
  <c r="I473" i="1"/>
  <c r="I472" i="1"/>
  <c r="I471" i="1"/>
  <c r="I470" i="1"/>
  <c r="I469" i="1"/>
  <c r="I468" i="1"/>
  <c r="I467" i="1"/>
  <c r="I466" i="1"/>
  <c r="I465" i="1"/>
  <c r="I464" i="1"/>
  <c r="I463" i="1"/>
  <c r="I462" i="1"/>
  <c r="I461" i="1"/>
  <c r="I460" i="1"/>
  <c r="I459" i="1"/>
  <c r="I458" i="1"/>
  <c r="I457" i="1"/>
  <c r="I456" i="1"/>
  <c r="I455" i="1"/>
  <c r="I454" i="1"/>
  <c r="I453" i="1"/>
  <c r="I452" i="1"/>
  <c r="I451" i="1"/>
  <c r="I450" i="1"/>
  <c r="I449" i="1"/>
  <c r="I448" i="1"/>
  <c r="I447" i="1"/>
  <c r="I446" i="1"/>
  <c r="I445" i="1"/>
  <c r="I444" i="1"/>
  <c r="I443" i="1"/>
  <c r="I442" i="1"/>
  <c r="I441" i="1"/>
  <c r="I440" i="1"/>
  <c r="I439" i="1"/>
  <c r="I438" i="1"/>
  <c r="I437" i="1"/>
  <c r="I436" i="1"/>
  <c r="I435" i="1"/>
  <c r="I434" i="1"/>
  <c r="I433" i="1"/>
  <c r="I432" i="1"/>
  <c r="I431" i="1"/>
  <c r="I430" i="1"/>
  <c r="I429" i="1"/>
  <c r="I428" i="1"/>
  <c r="I427" i="1"/>
  <c r="I426" i="1"/>
  <c r="I425" i="1"/>
  <c r="I424" i="1"/>
  <c r="I423" i="1"/>
  <c r="I422" i="1"/>
  <c r="I421" i="1"/>
  <c r="I420" i="1"/>
  <c r="I419" i="1"/>
  <c r="I418" i="1"/>
  <c r="I417" i="1"/>
  <c r="I416" i="1"/>
  <c r="I415" i="1"/>
  <c r="I414" i="1"/>
  <c r="I413" i="1"/>
  <c r="I412" i="1"/>
  <c r="I411" i="1"/>
  <c r="I410" i="1"/>
  <c r="I409" i="1"/>
  <c r="I408" i="1"/>
  <c r="I407" i="1"/>
  <c r="I406" i="1"/>
  <c r="I405" i="1"/>
  <c r="I404" i="1"/>
  <c r="I403" i="1"/>
  <c r="I402" i="1"/>
  <c r="I401" i="1"/>
  <c r="I400" i="1"/>
  <c r="I399" i="1"/>
  <c r="I398" i="1"/>
  <c r="I397" i="1"/>
  <c r="I396" i="1"/>
  <c r="I395" i="1"/>
  <c r="I394" i="1"/>
  <c r="I393" i="1"/>
  <c r="I392" i="1"/>
  <c r="I391" i="1"/>
  <c r="I390" i="1"/>
  <c r="I389" i="1"/>
  <c r="I388" i="1"/>
  <c r="I387" i="1"/>
  <c r="I386" i="1"/>
  <c r="I385" i="1"/>
  <c r="I384" i="1"/>
  <c r="I383" i="1"/>
  <c r="I382" i="1"/>
  <c r="I381" i="1"/>
  <c r="I380" i="1"/>
  <c r="I379" i="1"/>
  <c r="I378" i="1"/>
  <c r="I377" i="1"/>
  <c r="I376" i="1"/>
  <c r="I375" i="1"/>
  <c r="I374" i="1"/>
  <c r="I373" i="1"/>
  <c r="I372" i="1"/>
  <c r="I371" i="1"/>
  <c r="I370" i="1"/>
  <c r="I369" i="1"/>
  <c r="I368" i="1"/>
  <c r="I367" i="1"/>
  <c r="I366" i="1"/>
  <c r="I365" i="1"/>
  <c r="I364" i="1"/>
  <c r="I363" i="1"/>
  <c r="I362" i="1"/>
  <c r="I361" i="1"/>
  <c r="I360" i="1"/>
  <c r="I359" i="1"/>
  <c r="I358" i="1"/>
  <c r="I357" i="1"/>
  <c r="I356" i="1"/>
  <c r="I355" i="1"/>
  <c r="I354" i="1"/>
  <c r="I353" i="1"/>
  <c r="I352" i="1"/>
  <c r="I351" i="1"/>
  <c r="I350" i="1"/>
  <c r="I349" i="1"/>
  <c r="I348" i="1"/>
  <c r="I347" i="1"/>
  <c r="I346" i="1"/>
  <c r="I345" i="1"/>
  <c r="I344" i="1"/>
  <c r="I343" i="1"/>
  <c r="I342" i="1"/>
  <c r="I341" i="1"/>
  <c r="I340" i="1"/>
  <c r="I339" i="1"/>
  <c r="I338" i="1"/>
  <c r="I337" i="1"/>
  <c r="I336" i="1"/>
  <c r="I335" i="1"/>
  <c r="I334" i="1"/>
  <c r="I333" i="1"/>
  <c r="I332" i="1"/>
  <c r="I331" i="1"/>
  <c r="I330" i="1"/>
  <c r="I329" i="1"/>
  <c r="I328" i="1"/>
  <c r="I327" i="1"/>
  <c r="I326" i="1"/>
  <c r="I325" i="1"/>
  <c r="I324" i="1"/>
  <c r="I323" i="1"/>
  <c r="I322" i="1"/>
  <c r="I321" i="1"/>
  <c r="I320" i="1"/>
  <c r="I319" i="1"/>
  <c r="I318" i="1"/>
  <c r="I317" i="1"/>
  <c r="I316" i="1"/>
  <c r="I315" i="1"/>
  <c r="I314" i="1"/>
  <c r="I313" i="1"/>
  <c r="I312" i="1"/>
  <c r="I311" i="1"/>
  <c r="I310" i="1"/>
  <c r="I309" i="1"/>
  <c r="I308" i="1"/>
  <c r="I307" i="1"/>
  <c r="I306" i="1"/>
  <c r="I305" i="1"/>
  <c r="I304" i="1"/>
  <c r="I303" i="1"/>
  <c r="I302" i="1"/>
  <c r="I301" i="1"/>
  <c r="I300" i="1"/>
  <c r="I299" i="1"/>
  <c r="I298" i="1"/>
  <c r="I297" i="1"/>
  <c r="I296" i="1"/>
  <c r="I295" i="1"/>
  <c r="I294" i="1"/>
  <c r="I293" i="1"/>
  <c r="I292" i="1"/>
  <c r="I291" i="1"/>
  <c r="I290" i="1"/>
  <c r="I289" i="1"/>
  <c r="I288" i="1"/>
  <c r="I287" i="1"/>
  <c r="I286" i="1"/>
  <c r="I285" i="1"/>
  <c r="I284" i="1"/>
  <c r="I283" i="1"/>
  <c r="I282" i="1"/>
  <c r="I281" i="1"/>
  <c r="I280" i="1"/>
  <c r="I279" i="1"/>
  <c r="I278" i="1"/>
  <c r="I277" i="1"/>
  <c r="I276" i="1"/>
  <c r="I275" i="1"/>
  <c r="I274" i="1"/>
  <c r="I273" i="1"/>
  <c r="I272" i="1"/>
  <c r="I271" i="1"/>
  <c r="I270" i="1"/>
  <c r="I269" i="1"/>
  <c r="I268" i="1"/>
  <c r="I267" i="1"/>
  <c r="I266" i="1"/>
  <c r="I265" i="1"/>
  <c r="I264" i="1"/>
  <c r="I263" i="1"/>
  <c r="I262" i="1"/>
  <c r="I261" i="1"/>
  <c r="I260" i="1"/>
  <c r="I259" i="1"/>
  <c r="I258" i="1"/>
  <c r="I257" i="1"/>
  <c r="I256" i="1"/>
  <c r="I255" i="1"/>
  <c r="I254" i="1"/>
  <c r="I253" i="1"/>
  <c r="I252" i="1"/>
  <c r="I251" i="1"/>
  <c r="I250" i="1"/>
  <c r="I249" i="1"/>
  <c r="I248" i="1"/>
  <c r="I247" i="1"/>
  <c r="I246" i="1"/>
  <c r="I245" i="1"/>
  <c r="I244" i="1"/>
  <c r="I243" i="1"/>
  <c r="I242" i="1"/>
  <c r="I241" i="1"/>
  <c r="I240" i="1"/>
  <c r="I239" i="1"/>
  <c r="I238" i="1"/>
  <c r="I237" i="1"/>
  <c r="I236" i="1"/>
  <c r="I235" i="1"/>
  <c r="I234" i="1"/>
  <c r="I233" i="1"/>
  <c r="I232" i="1"/>
  <c r="I231" i="1"/>
  <c r="I230" i="1"/>
  <c r="I229" i="1"/>
  <c r="I228" i="1"/>
  <c r="I227" i="1"/>
  <c r="I226" i="1"/>
  <c r="I225" i="1"/>
  <c r="I224" i="1"/>
  <c r="I223" i="1"/>
  <c r="I222" i="1"/>
  <c r="I221" i="1"/>
  <c r="I220" i="1"/>
  <c r="I219" i="1"/>
  <c r="I218" i="1"/>
  <c r="I217" i="1"/>
  <c r="I216" i="1"/>
  <c r="I215" i="1"/>
  <c r="I214" i="1"/>
  <c r="I213" i="1"/>
  <c r="I212" i="1"/>
  <c r="I211" i="1"/>
  <c r="I210" i="1"/>
  <c r="I209" i="1"/>
  <c r="I208" i="1"/>
  <c r="I207" i="1"/>
  <c r="I206" i="1"/>
  <c r="I205" i="1"/>
  <c r="I204" i="1"/>
  <c r="I203" i="1"/>
  <c r="I202" i="1"/>
  <c r="I201" i="1"/>
  <c r="I200" i="1"/>
  <c r="I199" i="1"/>
  <c r="I198" i="1"/>
  <c r="I197" i="1"/>
  <c r="I196" i="1"/>
  <c r="I195" i="1"/>
  <c r="I194" i="1"/>
  <c r="I193" i="1"/>
  <c r="I192" i="1"/>
  <c r="I191" i="1"/>
  <c r="I190" i="1"/>
  <c r="I189" i="1"/>
  <c r="I188" i="1"/>
  <c r="I187" i="1"/>
  <c r="I186" i="1"/>
  <c r="I185" i="1"/>
  <c r="I184" i="1"/>
  <c r="I183" i="1"/>
  <c r="I182" i="1"/>
  <c r="I181" i="1"/>
  <c r="I180" i="1"/>
  <c r="I179" i="1"/>
  <c r="I178" i="1"/>
  <c r="I177" i="1"/>
  <c r="I176" i="1"/>
  <c r="I175" i="1"/>
  <c r="I174" i="1"/>
  <c r="I173" i="1"/>
  <c r="I172" i="1"/>
  <c r="I171" i="1"/>
  <c r="I170" i="1"/>
  <c r="I169" i="1"/>
  <c r="I168" i="1"/>
  <c r="I167" i="1"/>
  <c r="I166" i="1"/>
  <c r="I165" i="1"/>
  <c r="I164" i="1"/>
  <c r="I163" i="1"/>
  <c r="I162" i="1"/>
  <c r="I161" i="1"/>
  <c r="I160" i="1"/>
  <c r="I159" i="1"/>
  <c r="I158" i="1"/>
  <c r="I157" i="1"/>
  <c r="I156" i="1"/>
  <c r="I155" i="1"/>
  <c r="I154" i="1"/>
  <c r="I153" i="1"/>
  <c r="I152" i="1"/>
  <c r="I151" i="1"/>
  <c r="I150" i="1"/>
  <c r="I149" i="1"/>
  <c r="I148" i="1"/>
  <c r="I147" i="1"/>
  <c r="I146" i="1"/>
  <c r="I145" i="1"/>
  <c r="I144" i="1"/>
  <c r="I143" i="1"/>
  <c r="I142" i="1"/>
  <c r="I141" i="1"/>
  <c r="I140" i="1"/>
  <c r="I139" i="1"/>
  <c r="I138" i="1"/>
  <c r="I137" i="1"/>
  <c r="I136" i="1"/>
  <c r="I135" i="1"/>
  <c r="I134" i="1"/>
  <c r="I133" i="1"/>
  <c r="I132" i="1"/>
  <c r="I131" i="1"/>
  <c r="I130" i="1"/>
  <c r="I129" i="1"/>
  <c r="I128" i="1"/>
  <c r="I127" i="1"/>
  <c r="I126" i="1"/>
  <c r="I125" i="1"/>
  <c r="I124" i="1"/>
  <c r="I123" i="1"/>
  <c r="I122" i="1"/>
  <c r="I121" i="1"/>
  <c r="I120" i="1"/>
  <c r="I119" i="1"/>
  <c r="I118" i="1"/>
  <c r="I117" i="1"/>
  <c r="I116" i="1"/>
  <c r="I115" i="1"/>
  <c r="I114" i="1"/>
  <c r="I113" i="1"/>
  <c r="I112" i="1"/>
  <c r="I111" i="1"/>
  <c r="I110" i="1"/>
  <c r="I109" i="1"/>
  <c r="I108" i="1"/>
  <c r="I107" i="1"/>
  <c r="I106" i="1"/>
  <c r="I105" i="1"/>
  <c r="I104" i="1"/>
  <c r="I103" i="1"/>
  <c r="I102" i="1"/>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I44" i="1"/>
  <c r="I43" i="1"/>
  <c r="I42" i="1"/>
  <c r="I41" i="1"/>
  <c r="I40" i="1"/>
  <c r="I39" i="1"/>
  <c r="I38" i="1"/>
  <c r="I37" i="1"/>
  <c r="I36" i="1"/>
  <c r="I35" i="1"/>
  <c r="I34" i="1"/>
  <c r="I33" i="1"/>
  <c r="I32" i="1"/>
  <c r="I31" i="1"/>
  <c r="I30" i="1"/>
  <c r="I29" i="1"/>
  <c r="I28" i="1"/>
  <c r="I27" i="1"/>
  <c r="I26" i="1"/>
  <c r="I25" i="1"/>
  <c r="I24" i="1"/>
  <c r="I23" i="1"/>
  <c r="I22" i="1"/>
  <c r="I21" i="1"/>
  <c r="I20" i="1"/>
  <c r="I19" i="1"/>
  <c r="I18" i="1"/>
  <c r="I17" i="1"/>
  <c r="I16" i="1"/>
  <c r="I15" i="1"/>
  <c r="I14" i="1"/>
  <c r="I13" i="1"/>
  <c r="I12" i="1"/>
  <c r="I11" i="1"/>
  <c r="I10" i="1"/>
  <c r="F7" i="1"/>
  <c r="R7" i="1"/>
  <c r="L7" i="1"/>
  <c r="R9" i="1"/>
  <c r="P9" i="1"/>
  <c r="N9" i="1"/>
  <c r="L9" i="1"/>
  <c r="F9"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10" i="1"/>
  <c r="F20" i="11"/>
  <c r="I6" i="13"/>
  <c r="I7" i="13"/>
  <c r="I8" i="13"/>
  <c r="I10" i="13"/>
  <c r="I11" i="13"/>
  <c r="I12" i="13"/>
  <c r="I13" i="13"/>
  <c r="I14" i="13"/>
  <c r="I15" i="13"/>
  <c r="I16" i="13"/>
  <c r="I20" i="13"/>
  <c r="I30" i="13"/>
  <c r="I31" i="13"/>
  <c r="I32" i="13"/>
  <c r="I33" i="13"/>
  <c r="I34" i="13"/>
  <c r="I35" i="13"/>
  <c r="I41" i="13"/>
  <c r="I44" i="13"/>
  <c r="I45" i="13"/>
  <c r="I46" i="13"/>
  <c r="I47" i="13"/>
  <c r="I48" i="13"/>
  <c r="I49" i="13"/>
  <c r="I50" i="13"/>
  <c r="I51" i="13"/>
  <c r="I52" i="13"/>
  <c r="I53" i="13"/>
  <c r="I55" i="13"/>
  <c r="I56" i="13"/>
  <c r="I57" i="13"/>
  <c r="I58" i="13"/>
  <c r="I59" i="13"/>
  <c r="I60" i="13"/>
  <c r="I61" i="13"/>
  <c r="I62" i="13"/>
  <c r="I63" i="13"/>
  <c r="I64" i="13"/>
  <c r="I65" i="13"/>
  <c r="I66" i="13"/>
  <c r="I67" i="13"/>
  <c r="I68" i="13"/>
  <c r="I69" i="13"/>
  <c r="I70" i="13"/>
  <c r="I71" i="13"/>
  <c r="I72" i="13"/>
  <c r="I73" i="13"/>
  <c r="I74" i="13"/>
  <c r="I75" i="13"/>
  <c r="I76" i="13"/>
  <c r="I77" i="13"/>
  <c r="I78" i="13"/>
  <c r="I79" i="13"/>
  <c r="I80" i="13"/>
  <c r="I81" i="13"/>
  <c r="I82" i="13"/>
  <c r="I83" i="13"/>
  <c r="I84" i="13"/>
  <c r="I85" i="13"/>
  <c r="I86" i="13"/>
  <c r="I87" i="13"/>
  <c r="I88" i="13"/>
  <c r="I89" i="13"/>
  <c r="I90" i="13"/>
  <c r="I91" i="13"/>
  <c r="I92" i="13"/>
  <c r="I93" i="13"/>
  <c r="I94" i="13"/>
  <c r="I95" i="13"/>
  <c r="I96" i="13"/>
  <c r="I97" i="13"/>
  <c r="I98" i="13"/>
  <c r="I99" i="13"/>
  <c r="I100" i="13"/>
  <c r="I101" i="13"/>
  <c r="I102" i="13"/>
  <c r="I103" i="13"/>
  <c r="I104" i="13"/>
  <c r="I105" i="13"/>
  <c r="I106" i="13"/>
  <c r="I107" i="13"/>
  <c r="I108" i="13"/>
  <c r="I109" i="13"/>
  <c r="I110" i="13"/>
  <c r="I111" i="13"/>
  <c r="I112" i="13"/>
  <c r="I113" i="13"/>
  <c r="I114" i="13"/>
  <c r="I115" i="13"/>
  <c r="I116" i="13"/>
  <c r="I117" i="13"/>
  <c r="I118" i="13"/>
  <c r="I119" i="13"/>
  <c r="I120" i="13"/>
  <c r="I121" i="13"/>
  <c r="I122" i="13"/>
  <c r="I123" i="13"/>
  <c r="I124" i="13"/>
  <c r="I125" i="13"/>
  <c r="I126" i="13"/>
  <c r="I127" i="13"/>
  <c r="I128" i="13"/>
  <c r="I129" i="13"/>
  <c r="I130" i="13"/>
  <c r="I131" i="13"/>
  <c r="I132" i="13"/>
  <c r="I133" i="13"/>
  <c r="I134" i="13"/>
  <c r="I135" i="13"/>
  <c r="I136" i="13"/>
  <c r="I137" i="13"/>
  <c r="I138" i="13"/>
  <c r="I139" i="13"/>
  <c r="I140" i="13"/>
  <c r="I141" i="13"/>
  <c r="I142" i="13"/>
  <c r="I143" i="13"/>
  <c r="I144" i="13"/>
  <c r="I145" i="13"/>
  <c r="I146" i="13"/>
  <c r="I147" i="13"/>
  <c r="I148" i="13"/>
  <c r="I149" i="13"/>
  <c r="I150" i="13"/>
  <c r="I151" i="13"/>
  <c r="I152" i="13"/>
  <c r="I153" i="13"/>
  <c r="I154" i="13"/>
  <c r="I155" i="13"/>
  <c r="I156" i="13"/>
  <c r="I157" i="13"/>
  <c r="I158" i="13"/>
  <c r="I159" i="13"/>
  <c r="I160" i="13"/>
  <c r="I161" i="13"/>
  <c r="I162" i="13"/>
  <c r="I163" i="13"/>
  <c r="I164" i="13"/>
  <c r="I165" i="13"/>
  <c r="I166" i="13"/>
  <c r="I167" i="13"/>
  <c r="I168" i="13"/>
  <c r="I169" i="13"/>
  <c r="I170" i="13"/>
  <c r="I171" i="13"/>
  <c r="I172" i="13"/>
  <c r="I173" i="13"/>
  <c r="I174" i="13"/>
  <c r="I175" i="13"/>
  <c r="I176" i="13"/>
  <c r="I177" i="13"/>
  <c r="I178" i="13"/>
  <c r="I179" i="13"/>
  <c r="I180" i="13"/>
  <c r="I181" i="13"/>
  <c r="I182" i="13"/>
  <c r="I183" i="13"/>
  <c r="I184" i="13"/>
  <c r="I185" i="13"/>
  <c r="I186" i="13"/>
  <c r="I187" i="13"/>
  <c r="I188" i="13"/>
  <c r="I189" i="13"/>
  <c r="I190" i="13"/>
  <c r="I191" i="13"/>
  <c r="I192" i="13"/>
  <c r="I193" i="13"/>
  <c r="I194" i="13"/>
  <c r="I195" i="13"/>
  <c r="I196" i="13"/>
  <c r="I197" i="13"/>
  <c r="I198" i="13"/>
  <c r="I199" i="13"/>
  <c r="I200" i="13"/>
  <c r="I201" i="13"/>
  <c r="I202" i="13"/>
  <c r="I203" i="13"/>
  <c r="I204" i="13"/>
  <c r="I205" i="13"/>
  <c r="I206" i="13"/>
  <c r="I207" i="13"/>
  <c r="I208" i="13"/>
  <c r="I209" i="13"/>
  <c r="I210" i="13"/>
  <c r="I211" i="13"/>
  <c r="I212" i="13"/>
  <c r="I213" i="13"/>
  <c r="I214" i="13"/>
  <c r="I215" i="13"/>
  <c r="I216" i="13"/>
  <c r="I217" i="13"/>
  <c r="I218" i="13"/>
  <c r="I219" i="13"/>
  <c r="I220" i="13"/>
  <c r="I221" i="13"/>
  <c r="I222" i="13"/>
  <c r="I223" i="13"/>
  <c r="I224" i="13"/>
  <c r="I225" i="13"/>
  <c r="I226" i="13"/>
  <c r="I227" i="13"/>
  <c r="I228" i="13"/>
  <c r="I229" i="13"/>
  <c r="I230" i="13"/>
  <c r="I231" i="13"/>
  <c r="I232" i="13"/>
  <c r="I233" i="13"/>
  <c r="I234" i="13"/>
  <c r="I235" i="13"/>
  <c r="I236" i="13"/>
  <c r="I237" i="13"/>
  <c r="I238" i="13"/>
  <c r="I239" i="13"/>
  <c r="I240" i="13"/>
  <c r="I241" i="13"/>
  <c r="I242" i="13"/>
  <c r="I243" i="13"/>
  <c r="I244" i="13"/>
  <c r="I245" i="13"/>
  <c r="I246" i="13"/>
  <c r="I247" i="13"/>
  <c r="I248" i="13"/>
  <c r="I249" i="13"/>
  <c r="I250" i="13"/>
  <c r="I251" i="13"/>
  <c r="I252" i="13"/>
  <c r="I253" i="13"/>
  <c r="I254" i="13"/>
  <c r="I255" i="13"/>
  <c r="I256" i="13"/>
  <c r="I257" i="13"/>
  <c r="I258" i="13"/>
  <c r="I259" i="13"/>
  <c r="I260" i="13"/>
  <c r="I261" i="13"/>
  <c r="I262" i="13"/>
  <c r="I263" i="13"/>
  <c r="I264" i="13"/>
  <c r="I265" i="13"/>
  <c r="I266" i="13"/>
  <c r="I267" i="13"/>
  <c r="I268" i="13"/>
  <c r="I269" i="13"/>
  <c r="I270" i="13"/>
  <c r="I271" i="13"/>
  <c r="I272" i="13"/>
  <c r="I273" i="13"/>
  <c r="I274" i="13"/>
  <c r="I275" i="13"/>
  <c r="I276" i="13"/>
  <c r="I277" i="13"/>
  <c r="I278" i="13"/>
  <c r="I279" i="13"/>
  <c r="I280" i="13"/>
  <c r="I281" i="13"/>
  <c r="I282" i="13"/>
  <c r="I283" i="13"/>
  <c r="I284" i="13"/>
  <c r="I285" i="13"/>
  <c r="I286" i="13"/>
  <c r="I287" i="13"/>
  <c r="I288" i="13"/>
  <c r="I289" i="13"/>
  <c r="I290" i="13"/>
  <c r="I291" i="13"/>
  <c r="I292" i="13"/>
  <c r="I293" i="13"/>
  <c r="I294" i="13"/>
  <c r="I295" i="13"/>
  <c r="I296" i="13"/>
  <c r="I297" i="13"/>
  <c r="I298" i="13"/>
  <c r="I299" i="13"/>
  <c r="I300" i="13"/>
  <c r="I301" i="13"/>
  <c r="I302" i="13"/>
  <c r="I303" i="13"/>
  <c r="I304" i="13"/>
  <c r="I305" i="13"/>
  <c r="I306" i="13"/>
  <c r="I307" i="13"/>
  <c r="I308" i="13"/>
  <c r="I309" i="13"/>
  <c r="I310" i="13"/>
  <c r="I311" i="13"/>
  <c r="I312" i="13"/>
  <c r="I313" i="13"/>
  <c r="I314" i="13"/>
  <c r="I315" i="13"/>
  <c r="I316" i="13"/>
  <c r="I317" i="13"/>
  <c r="I318" i="13"/>
  <c r="I319" i="13"/>
  <c r="I320" i="13"/>
  <c r="I321" i="13"/>
  <c r="I322" i="13"/>
  <c r="I323" i="13"/>
  <c r="I324" i="13"/>
  <c r="I325" i="13"/>
  <c r="I326" i="13"/>
  <c r="I327" i="13"/>
  <c r="I328" i="13"/>
  <c r="I329" i="13"/>
  <c r="I330" i="13"/>
  <c r="I331" i="13"/>
  <c r="I332" i="13"/>
  <c r="I333" i="13"/>
  <c r="I334" i="13"/>
  <c r="I335" i="13"/>
  <c r="I336" i="13"/>
  <c r="I337" i="13"/>
  <c r="I338" i="13"/>
  <c r="I339" i="13"/>
  <c r="I340" i="13"/>
  <c r="I341" i="13"/>
  <c r="I342" i="13"/>
  <c r="I343" i="13"/>
  <c r="I344" i="13"/>
  <c r="I345" i="13"/>
  <c r="I346" i="13"/>
  <c r="I347" i="13"/>
  <c r="I348" i="13"/>
  <c r="I349" i="13"/>
  <c r="I350" i="13"/>
  <c r="I351" i="13"/>
  <c r="I352" i="13"/>
  <c r="I353" i="13"/>
  <c r="I354" i="13"/>
  <c r="I355" i="13"/>
  <c r="I356" i="13"/>
  <c r="I357" i="13"/>
  <c r="I358" i="13"/>
  <c r="I359" i="13"/>
  <c r="I360" i="13"/>
  <c r="I361" i="13"/>
  <c r="I362" i="13"/>
  <c r="I363" i="13"/>
  <c r="I364" i="13"/>
  <c r="I365" i="13"/>
  <c r="I366" i="13"/>
  <c r="I367" i="13"/>
  <c r="I368" i="13"/>
  <c r="I369" i="13"/>
  <c r="I370" i="13"/>
  <c r="I371" i="13"/>
  <c r="I372" i="13"/>
  <c r="I373" i="13"/>
  <c r="I374" i="13"/>
  <c r="I375" i="13"/>
  <c r="I376" i="13"/>
  <c r="I377" i="13"/>
  <c r="I378" i="13"/>
  <c r="I379" i="13"/>
  <c r="I380" i="13"/>
  <c r="I381" i="13"/>
  <c r="I382" i="13"/>
  <c r="I383" i="13"/>
  <c r="I384" i="13"/>
  <c r="I385" i="13"/>
  <c r="I386" i="13"/>
  <c r="I387" i="13"/>
  <c r="I388" i="13"/>
  <c r="I389" i="13"/>
  <c r="I390" i="13"/>
  <c r="I391" i="13"/>
  <c r="I392" i="13"/>
  <c r="I393" i="13"/>
  <c r="I394" i="13"/>
  <c r="I395" i="13"/>
  <c r="I396" i="13"/>
  <c r="I397" i="13"/>
  <c r="I398" i="13"/>
  <c r="I399" i="13"/>
  <c r="I400" i="13"/>
  <c r="I401" i="13"/>
  <c r="I402" i="13"/>
  <c r="I403" i="13"/>
  <c r="I404" i="13"/>
  <c r="I405" i="13"/>
  <c r="I406" i="13"/>
  <c r="I407" i="13"/>
  <c r="I408" i="13"/>
  <c r="I409" i="13"/>
  <c r="I410" i="13"/>
  <c r="I411" i="13"/>
  <c r="I412" i="13"/>
  <c r="I413" i="13"/>
  <c r="I414" i="13"/>
  <c r="I415" i="13"/>
  <c r="I416" i="13"/>
  <c r="I417" i="13"/>
  <c r="I418" i="13"/>
  <c r="I419" i="13"/>
  <c r="I420" i="13"/>
  <c r="I421" i="13"/>
  <c r="I422" i="13"/>
  <c r="I423" i="13"/>
  <c r="I424" i="13"/>
  <c r="I425" i="13"/>
  <c r="I426" i="13"/>
  <c r="I427" i="13"/>
  <c r="I428" i="13"/>
  <c r="I429" i="13"/>
  <c r="I430" i="13"/>
  <c r="I431" i="13"/>
  <c r="I432" i="13"/>
  <c r="I433" i="13"/>
  <c r="I434" i="13"/>
  <c r="I435" i="13"/>
  <c r="I436" i="13"/>
  <c r="I437" i="13"/>
  <c r="I438" i="13"/>
  <c r="I439" i="13"/>
  <c r="I440" i="13"/>
  <c r="I441" i="13"/>
  <c r="I442" i="13"/>
  <c r="I443" i="13"/>
  <c r="I444" i="13"/>
  <c r="I445" i="13"/>
  <c r="I446" i="13"/>
  <c r="I447" i="13"/>
  <c r="I448" i="13"/>
  <c r="I449" i="13"/>
  <c r="I450" i="13"/>
  <c r="I451" i="13"/>
  <c r="I452" i="13"/>
  <c r="I453" i="13"/>
  <c r="I454" i="13"/>
  <c r="I455" i="13"/>
  <c r="I456" i="13"/>
  <c r="I457" i="13"/>
  <c r="I458" i="13"/>
  <c r="I459" i="13"/>
  <c r="I460" i="13"/>
  <c r="I461" i="13"/>
  <c r="I462" i="13"/>
  <c r="I463" i="13"/>
  <c r="I464" i="13"/>
  <c r="I465" i="13"/>
  <c r="I466" i="13"/>
  <c r="I467" i="13"/>
  <c r="I468" i="13"/>
  <c r="I469" i="13"/>
  <c r="I470" i="13"/>
  <c r="I471" i="13"/>
  <c r="I472" i="13"/>
  <c r="I473" i="13"/>
  <c r="I474" i="13"/>
  <c r="I475" i="13"/>
  <c r="I476" i="13"/>
  <c r="I477" i="13"/>
  <c r="I478" i="13"/>
  <c r="I479" i="13"/>
  <c r="I480" i="13"/>
  <c r="I481" i="13"/>
  <c r="I482" i="13"/>
  <c r="I483" i="13"/>
  <c r="I484" i="13"/>
  <c r="I485" i="13"/>
  <c r="I486" i="13"/>
  <c r="I487" i="13"/>
  <c r="I488" i="13"/>
  <c r="I489" i="13"/>
  <c r="I490" i="13"/>
  <c r="I491" i="13"/>
  <c r="I492" i="13"/>
  <c r="I493" i="13"/>
  <c r="I494" i="13"/>
  <c r="I495" i="13"/>
  <c r="I496" i="13"/>
  <c r="I497" i="13"/>
  <c r="E6" i="13"/>
  <c r="E7" i="13"/>
  <c r="E8" i="13"/>
  <c r="E10" i="13"/>
  <c r="E11" i="13"/>
  <c r="E12" i="13"/>
  <c r="E13" i="13"/>
  <c r="E14" i="13"/>
  <c r="E15" i="13"/>
  <c r="E16" i="13"/>
  <c r="E20" i="13"/>
  <c r="E30" i="13"/>
  <c r="E31" i="13"/>
  <c r="E32" i="13"/>
  <c r="E33" i="13"/>
  <c r="E34" i="13"/>
  <c r="E35" i="13"/>
  <c r="E41" i="13"/>
  <c r="E44" i="13"/>
  <c r="E45" i="13"/>
  <c r="E46" i="13"/>
  <c r="E47" i="13"/>
  <c r="E48" i="13"/>
  <c r="E49" i="13"/>
  <c r="E50" i="13"/>
  <c r="E51" i="13"/>
  <c r="E52" i="13"/>
  <c r="E53" i="13"/>
  <c r="E55" i="13"/>
  <c r="E56" i="13"/>
  <c r="E57" i="13"/>
  <c r="E58" i="13"/>
  <c r="E59" i="13"/>
  <c r="E60" i="13"/>
  <c r="E61" i="13"/>
  <c r="E62" i="13"/>
  <c r="E63" i="13"/>
  <c r="E64" i="13"/>
  <c r="E65" i="13"/>
  <c r="E66" i="13"/>
  <c r="E67" i="13"/>
  <c r="E68" i="13"/>
  <c r="E69" i="13"/>
  <c r="E70" i="13"/>
  <c r="E71" i="13"/>
  <c r="E72" i="13"/>
  <c r="E73" i="13"/>
  <c r="E74" i="13"/>
  <c r="E75" i="13"/>
  <c r="E76" i="13"/>
  <c r="E77" i="13"/>
  <c r="E78" i="13"/>
  <c r="E79" i="13"/>
  <c r="E80" i="13"/>
  <c r="E81" i="13"/>
  <c r="E82" i="13"/>
  <c r="E83" i="13"/>
  <c r="E84" i="13"/>
  <c r="E85" i="13"/>
  <c r="E86" i="13"/>
  <c r="E87" i="13"/>
  <c r="E88" i="13"/>
  <c r="E89" i="13"/>
  <c r="E90" i="13"/>
  <c r="E91" i="13"/>
  <c r="E92" i="13"/>
  <c r="E93" i="13"/>
  <c r="E94" i="13"/>
  <c r="E95" i="13"/>
  <c r="E96" i="13"/>
  <c r="E97" i="13"/>
  <c r="E98" i="13"/>
  <c r="E99" i="13"/>
  <c r="E100" i="13"/>
  <c r="E101" i="13"/>
  <c r="E102" i="13"/>
  <c r="E103" i="13"/>
  <c r="E104" i="13"/>
  <c r="E105" i="13"/>
  <c r="E106" i="13"/>
  <c r="E107" i="13"/>
  <c r="E108" i="13"/>
  <c r="E109" i="13"/>
  <c r="E110" i="13"/>
  <c r="E111" i="13"/>
  <c r="E112" i="13"/>
  <c r="E113" i="13"/>
  <c r="E114" i="13"/>
  <c r="E115" i="13"/>
  <c r="E116" i="13"/>
  <c r="E117" i="13"/>
  <c r="E118" i="13"/>
  <c r="E119" i="13"/>
  <c r="E120" i="13"/>
  <c r="E121" i="13"/>
  <c r="E122" i="13"/>
  <c r="E123" i="13"/>
  <c r="E124" i="13"/>
  <c r="E125" i="13"/>
  <c r="E126" i="13"/>
  <c r="E127" i="13"/>
  <c r="E128" i="13"/>
  <c r="E129" i="13"/>
  <c r="E130" i="13"/>
  <c r="E131" i="13"/>
  <c r="E132" i="13"/>
  <c r="E133" i="13"/>
  <c r="E134" i="13"/>
  <c r="E135" i="13"/>
  <c r="E136" i="13"/>
  <c r="E137" i="13"/>
  <c r="E138" i="13"/>
  <c r="E139" i="13"/>
  <c r="E140" i="13"/>
  <c r="E141" i="13"/>
  <c r="E142" i="13"/>
  <c r="E143" i="13"/>
  <c r="E144" i="13"/>
  <c r="E145" i="13"/>
  <c r="E146" i="13"/>
  <c r="E147" i="13"/>
  <c r="E148" i="13"/>
  <c r="E149" i="13"/>
  <c r="E150" i="13"/>
  <c r="E151" i="13"/>
  <c r="E152" i="13"/>
  <c r="E153" i="13"/>
  <c r="E154" i="13"/>
  <c r="E155" i="13"/>
  <c r="E156" i="13"/>
  <c r="E157" i="13"/>
  <c r="E158" i="13"/>
  <c r="E159" i="13"/>
  <c r="E160" i="13"/>
  <c r="E161" i="13"/>
  <c r="E162" i="13"/>
  <c r="E163" i="13"/>
  <c r="E164" i="13"/>
  <c r="E165" i="13"/>
  <c r="E166" i="13"/>
  <c r="E167" i="13"/>
  <c r="E168" i="13"/>
  <c r="E169" i="13"/>
  <c r="E170" i="13"/>
  <c r="E171" i="13"/>
  <c r="E172" i="13"/>
  <c r="E173" i="13"/>
  <c r="E174" i="13"/>
  <c r="E175" i="13"/>
  <c r="E176" i="13"/>
  <c r="E177" i="13"/>
  <c r="E178" i="13"/>
  <c r="E179" i="13"/>
  <c r="E180" i="13"/>
  <c r="E181" i="13"/>
  <c r="E182" i="13"/>
  <c r="E183" i="13"/>
  <c r="E184" i="13"/>
  <c r="E185" i="13"/>
  <c r="E186" i="13"/>
  <c r="E187" i="13"/>
  <c r="E188" i="13"/>
  <c r="E189" i="13"/>
  <c r="E190" i="13"/>
  <c r="E191" i="13"/>
  <c r="E192" i="13"/>
  <c r="E193" i="13"/>
  <c r="E194" i="13"/>
  <c r="E195" i="13"/>
  <c r="E196" i="13"/>
  <c r="E197" i="13"/>
  <c r="E198" i="13"/>
  <c r="E199" i="13"/>
  <c r="E200" i="13"/>
  <c r="E201" i="13"/>
  <c r="E202" i="13"/>
  <c r="E203" i="13"/>
  <c r="E204" i="13"/>
  <c r="E205" i="13"/>
  <c r="E206" i="13"/>
  <c r="E207" i="13"/>
  <c r="E208" i="13"/>
  <c r="E209" i="13"/>
  <c r="E210" i="13"/>
  <c r="E211" i="13"/>
  <c r="E212" i="13"/>
  <c r="E213" i="13"/>
  <c r="E214" i="13"/>
  <c r="E215" i="13"/>
  <c r="E216" i="13"/>
  <c r="E217" i="13"/>
  <c r="E218" i="13"/>
  <c r="E219" i="13"/>
  <c r="E220" i="13"/>
  <c r="E221" i="13"/>
  <c r="E222" i="13"/>
  <c r="E223" i="13"/>
  <c r="E224" i="13"/>
  <c r="E225" i="13"/>
  <c r="E226" i="13"/>
  <c r="E227" i="13"/>
  <c r="E228" i="13"/>
  <c r="E229" i="13"/>
  <c r="E230" i="13"/>
  <c r="E231" i="13"/>
  <c r="E232" i="13"/>
  <c r="E233" i="13"/>
  <c r="E234" i="13"/>
  <c r="E235" i="13"/>
  <c r="E236" i="13"/>
  <c r="E237" i="13"/>
  <c r="E238" i="13"/>
  <c r="E239" i="13"/>
  <c r="E240" i="13"/>
  <c r="E241" i="13"/>
  <c r="E242" i="13"/>
  <c r="E243" i="13"/>
  <c r="E244" i="13"/>
  <c r="E245" i="13"/>
  <c r="E246" i="13"/>
  <c r="E247" i="13"/>
  <c r="E248" i="13"/>
  <c r="E249" i="13"/>
  <c r="E250" i="13"/>
  <c r="E251" i="13"/>
  <c r="E252" i="13"/>
  <c r="E253" i="13"/>
  <c r="E254" i="13"/>
  <c r="E255" i="13"/>
  <c r="E256" i="13"/>
  <c r="E257" i="13"/>
  <c r="E258" i="13"/>
  <c r="E259" i="13"/>
  <c r="E260" i="13"/>
  <c r="E261" i="13"/>
  <c r="E262" i="13"/>
  <c r="E263" i="13"/>
  <c r="E264" i="13"/>
  <c r="E265" i="13"/>
  <c r="E266" i="13"/>
  <c r="E267" i="13"/>
  <c r="E268" i="13"/>
  <c r="E269" i="13"/>
  <c r="E270" i="13"/>
  <c r="E271" i="13"/>
  <c r="E272" i="13"/>
  <c r="E273" i="13"/>
  <c r="E274" i="13"/>
  <c r="E275" i="13"/>
  <c r="E276" i="13"/>
  <c r="E277" i="13"/>
  <c r="E278" i="13"/>
  <c r="E279" i="13"/>
  <c r="E280" i="13"/>
  <c r="E281" i="13"/>
  <c r="E282" i="13"/>
  <c r="E283" i="13"/>
  <c r="E284" i="13"/>
  <c r="E285" i="13"/>
  <c r="E286" i="13"/>
  <c r="E287" i="13"/>
  <c r="E288" i="13"/>
  <c r="E289" i="13"/>
  <c r="E290" i="13"/>
  <c r="E291" i="13"/>
  <c r="E292" i="13"/>
  <c r="E293" i="13"/>
  <c r="E294" i="13"/>
  <c r="E295" i="13"/>
  <c r="E296" i="13"/>
  <c r="E297" i="13"/>
  <c r="E298" i="13"/>
  <c r="E299" i="13"/>
  <c r="E300" i="13"/>
  <c r="E301" i="13"/>
  <c r="E302" i="13"/>
  <c r="E303" i="13"/>
  <c r="E304" i="13"/>
  <c r="E305" i="13"/>
  <c r="E306" i="13"/>
  <c r="E307" i="13"/>
  <c r="E308" i="13"/>
  <c r="E309" i="13"/>
  <c r="E310" i="13"/>
  <c r="E311" i="13"/>
  <c r="E312" i="13"/>
  <c r="E313" i="13"/>
  <c r="E314" i="13"/>
  <c r="E315" i="13"/>
  <c r="E316" i="13"/>
  <c r="E317" i="13"/>
  <c r="E318" i="13"/>
  <c r="E319" i="13"/>
  <c r="E320" i="13"/>
  <c r="E321" i="13"/>
  <c r="E322" i="13"/>
  <c r="E323" i="13"/>
  <c r="E324" i="13"/>
  <c r="E325" i="13"/>
  <c r="E326" i="13"/>
  <c r="E327" i="13"/>
  <c r="E328" i="13"/>
  <c r="E329" i="13"/>
  <c r="E330" i="13"/>
  <c r="E331" i="13"/>
  <c r="E332" i="13"/>
  <c r="E333" i="13"/>
  <c r="E334" i="13"/>
  <c r="E335" i="13"/>
  <c r="E336" i="13"/>
  <c r="E337" i="13"/>
  <c r="E338" i="13"/>
  <c r="E339" i="13"/>
  <c r="E340" i="13"/>
  <c r="E341" i="13"/>
  <c r="E342" i="13"/>
  <c r="E343" i="13"/>
  <c r="E344" i="13"/>
  <c r="E345" i="13"/>
  <c r="E346" i="13"/>
  <c r="E347" i="13"/>
  <c r="E348" i="13"/>
  <c r="E349" i="13"/>
  <c r="E350" i="13"/>
  <c r="E351" i="13"/>
  <c r="E352" i="13"/>
  <c r="E353" i="13"/>
  <c r="E354" i="13"/>
  <c r="E355" i="13"/>
  <c r="E356" i="13"/>
  <c r="E357" i="13"/>
  <c r="E358" i="13"/>
  <c r="E359" i="13"/>
  <c r="E360" i="13"/>
  <c r="E361" i="13"/>
  <c r="E362" i="13"/>
  <c r="E363" i="13"/>
  <c r="E364" i="13"/>
  <c r="E365" i="13"/>
  <c r="E366" i="13"/>
  <c r="E367" i="13"/>
  <c r="E368" i="13"/>
  <c r="E369" i="13"/>
  <c r="E370" i="13"/>
  <c r="E371" i="13"/>
  <c r="E372" i="13"/>
  <c r="E373" i="13"/>
  <c r="E374" i="13"/>
  <c r="E375" i="13"/>
  <c r="E376" i="13"/>
  <c r="E377" i="13"/>
  <c r="E378" i="13"/>
  <c r="E379" i="13"/>
  <c r="E380" i="13"/>
  <c r="E381" i="13"/>
  <c r="E382" i="13"/>
  <c r="E383" i="13"/>
  <c r="E384" i="13"/>
  <c r="E385" i="13"/>
  <c r="E386" i="13"/>
  <c r="E387" i="13"/>
  <c r="E388" i="13"/>
  <c r="E389" i="13"/>
  <c r="E390" i="13"/>
  <c r="E391" i="13"/>
  <c r="E392" i="13"/>
  <c r="E393" i="13"/>
  <c r="E394" i="13"/>
  <c r="E395" i="13"/>
  <c r="E396" i="13"/>
  <c r="E397" i="13"/>
  <c r="E398" i="13"/>
  <c r="E399" i="13"/>
  <c r="E400" i="13"/>
  <c r="E401" i="13"/>
  <c r="E402" i="13"/>
  <c r="E403" i="13"/>
  <c r="E404" i="13"/>
  <c r="E405" i="13"/>
  <c r="E406" i="13"/>
  <c r="E407" i="13"/>
  <c r="E408" i="13"/>
  <c r="E409" i="13"/>
  <c r="E410" i="13"/>
  <c r="E411" i="13"/>
  <c r="E412" i="13"/>
  <c r="E413" i="13"/>
  <c r="E414" i="13"/>
  <c r="E415" i="13"/>
  <c r="E416" i="13"/>
  <c r="E417" i="13"/>
  <c r="E418" i="13"/>
  <c r="E419" i="13"/>
  <c r="E420" i="13"/>
  <c r="E421" i="13"/>
  <c r="E422" i="13"/>
  <c r="E423" i="13"/>
  <c r="E424" i="13"/>
  <c r="E425" i="13"/>
  <c r="E426" i="13"/>
  <c r="E427" i="13"/>
  <c r="E428" i="13"/>
  <c r="E429" i="13"/>
  <c r="E430" i="13"/>
  <c r="E431" i="13"/>
  <c r="E432" i="13"/>
  <c r="E433" i="13"/>
  <c r="E434" i="13"/>
  <c r="E435" i="13"/>
  <c r="E436" i="13"/>
  <c r="E437" i="13"/>
  <c r="E438" i="13"/>
  <c r="E439" i="13"/>
  <c r="E440" i="13"/>
  <c r="E441" i="13"/>
  <c r="E442" i="13"/>
  <c r="E443" i="13"/>
  <c r="E444" i="13"/>
  <c r="E445" i="13"/>
  <c r="E446" i="13"/>
  <c r="E447" i="13"/>
  <c r="E448" i="13"/>
  <c r="E449" i="13"/>
  <c r="E450" i="13"/>
  <c r="E451" i="13"/>
  <c r="E452" i="13"/>
  <c r="E453" i="13"/>
  <c r="E454" i="13"/>
  <c r="E455" i="13"/>
  <c r="E456" i="13"/>
  <c r="E457" i="13"/>
  <c r="E458" i="13"/>
  <c r="E459" i="13"/>
  <c r="E460" i="13"/>
  <c r="E461" i="13"/>
  <c r="E462" i="13"/>
  <c r="E463" i="13"/>
  <c r="E464" i="13"/>
  <c r="E465" i="13"/>
  <c r="E466" i="13"/>
  <c r="E467" i="13"/>
  <c r="E468" i="13"/>
  <c r="E469" i="13"/>
  <c r="E470" i="13"/>
  <c r="E471" i="13"/>
  <c r="E472" i="13"/>
  <c r="E473" i="13"/>
  <c r="E474" i="13"/>
  <c r="E475" i="13"/>
  <c r="E476" i="13"/>
  <c r="E477" i="13"/>
  <c r="E478" i="13"/>
  <c r="E479" i="13"/>
  <c r="E480" i="13"/>
  <c r="E481" i="13"/>
  <c r="E482" i="13"/>
  <c r="E483" i="13"/>
  <c r="E484" i="13"/>
  <c r="E485" i="13"/>
  <c r="E486" i="13"/>
  <c r="E487" i="13"/>
  <c r="E488" i="13"/>
  <c r="E489" i="13"/>
  <c r="E490" i="13"/>
  <c r="E491" i="13"/>
  <c r="E492" i="13"/>
  <c r="E493" i="13"/>
  <c r="E494" i="13"/>
  <c r="E495" i="13"/>
  <c r="E496" i="13"/>
  <c r="E497" i="1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A1002" i="3"/>
  <c r="A1003" i="3"/>
  <c r="A1004" i="3"/>
  <c r="A1005" i="3"/>
  <c r="A1006" i="3"/>
  <c r="A1007" i="3"/>
  <c r="A1008" i="3"/>
  <c r="A1009" i="3"/>
  <c r="A1010" i="3"/>
  <c r="A1011" i="3"/>
  <c r="A1012" i="3"/>
  <c r="A1013" i="3"/>
  <c r="A1014" i="3"/>
  <c r="A1015" i="3"/>
  <c r="A1016" i="3"/>
  <c r="A1017" i="3"/>
  <c r="A1018" i="3"/>
  <c r="A1019" i="3"/>
  <c r="A1020" i="3"/>
  <c r="A1021" i="3"/>
  <c r="A1022" i="3"/>
  <c r="A1023" i="3"/>
  <c r="A1024" i="3"/>
  <c r="A1025" i="3"/>
  <c r="A1026" i="3"/>
  <c r="A1027" i="3"/>
  <c r="A1028" i="3"/>
  <c r="A1029" i="3"/>
  <c r="A1030" i="3"/>
  <c r="A1031" i="3"/>
  <c r="A1032" i="3"/>
  <c r="A1033" i="3"/>
  <c r="A1034" i="3"/>
  <c r="A1035" i="3"/>
  <c r="A1036" i="3"/>
  <c r="A1037" i="3"/>
  <c r="A1038" i="3"/>
  <c r="A1039" i="3"/>
  <c r="A1040" i="3"/>
  <c r="A1041" i="3"/>
  <c r="A1042" i="3"/>
  <c r="A1043" i="3"/>
  <c r="A1044" i="3"/>
  <c r="A1045" i="3"/>
  <c r="A1046" i="3"/>
  <c r="A1047" i="3"/>
  <c r="A1048" i="3"/>
  <c r="A1049" i="3"/>
  <c r="A1050" i="3"/>
  <c r="A1051" i="3"/>
  <c r="A1052" i="3"/>
  <c r="A1053" i="3"/>
  <c r="A1054" i="3"/>
  <c r="A1055" i="3"/>
  <c r="A1056" i="3"/>
  <c r="A1057" i="3"/>
  <c r="A1058" i="3"/>
  <c r="A1059" i="3"/>
  <c r="A1060" i="3"/>
  <c r="A1061" i="3"/>
  <c r="A1062" i="3"/>
  <c r="A1063" i="3"/>
  <c r="A1064" i="3"/>
  <c r="A1065" i="3"/>
  <c r="A1066" i="3"/>
  <c r="A1067" i="3"/>
  <c r="A1068" i="3"/>
  <c r="A1069" i="3"/>
  <c r="A1070" i="3"/>
  <c r="A1071" i="3"/>
  <c r="A1072" i="3"/>
  <c r="A1073" i="3"/>
  <c r="A1074" i="3"/>
  <c r="A1075" i="3"/>
  <c r="A1076" i="3"/>
  <c r="A1077" i="3"/>
  <c r="A1078" i="3"/>
  <c r="A1079" i="3"/>
  <c r="A1080" i="3"/>
  <c r="A1081" i="3"/>
  <c r="A1082" i="3"/>
  <c r="A1083" i="3"/>
  <c r="A1084" i="3"/>
  <c r="A1085" i="3"/>
  <c r="A1086" i="3"/>
  <c r="A1087" i="3"/>
  <c r="A1088" i="3"/>
  <c r="A1089" i="3"/>
  <c r="A1090" i="3"/>
  <c r="A1091" i="3"/>
  <c r="A1092" i="3"/>
  <c r="A1093" i="3"/>
  <c r="A1094" i="3"/>
  <c r="A1095" i="3"/>
  <c r="A1096" i="3"/>
  <c r="A1097" i="3"/>
  <c r="A1098" i="3"/>
  <c r="A1099" i="3"/>
  <c r="A1100" i="3"/>
  <c r="A1101" i="3"/>
  <c r="A1102" i="3"/>
  <c r="A1103" i="3"/>
  <c r="A1104" i="3"/>
  <c r="A1105" i="3"/>
  <c r="A1106" i="3"/>
  <c r="A1107" i="3"/>
  <c r="A1108" i="3"/>
  <c r="A1109" i="3"/>
  <c r="A1110" i="3"/>
  <c r="A1111" i="3"/>
  <c r="A1112" i="3"/>
  <c r="A1113" i="3"/>
  <c r="A1114" i="3"/>
  <c r="A1115" i="3"/>
  <c r="A1116" i="3"/>
  <c r="A1117" i="3"/>
  <c r="A1118" i="3"/>
  <c r="A1119" i="3"/>
  <c r="A1120" i="3"/>
  <c r="A1121" i="3"/>
  <c r="A1122" i="3"/>
  <c r="A1123" i="3"/>
  <c r="A1124" i="3"/>
  <c r="A1125" i="3"/>
  <c r="A1126" i="3"/>
  <c r="A1127" i="3"/>
  <c r="A1128" i="3"/>
  <c r="A1129" i="3"/>
  <c r="A1130" i="3"/>
  <c r="A1131" i="3"/>
  <c r="A1132" i="3"/>
  <c r="A1133" i="3"/>
  <c r="A1134" i="3"/>
  <c r="A1135" i="3"/>
  <c r="A1136" i="3"/>
  <c r="A1137" i="3"/>
  <c r="A1138" i="3"/>
  <c r="A1139" i="3"/>
  <c r="A1140" i="3"/>
  <c r="A1141" i="3"/>
  <c r="A1142" i="3"/>
  <c r="A1143" i="3"/>
  <c r="A1144" i="3"/>
  <c r="A1145" i="3"/>
  <c r="A1146" i="3"/>
  <c r="A1147" i="3"/>
  <c r="A1148" i="3"/>
  <c r="A1149" i="3"/>
  <c r="A1150" i="3"/>
  <c r="A1151" i="3"/>
  <c r="A1152" i="3"/>
  <c r="A1153" i="3"/>
  <c r="A1154" i="3"/>
  <c r="A1155" i="3"/>
  <c r="A1156" i="3"/>
  <c r="A1157" i="3"/>
  <c r="A1158" i="3"/>
  <c r="A1159" i="3"/>
  <c r="A1160" i="3"/>
  <c r="A1161" i="3"/>
  <c r="A1162" i="3"/>
  <c r="A1163" i="3"/>
  <c r="A1164" i="3"/>
  <c r="A1165" i="3"/>
  <c r="A1166" i="3"/>
  <c r="A1167" i="3"/>
  <c r="A1168" i="3"/>
  <c r="A1169" i="3"/>
  <c r="A1170" i="3"/>
  <c r="A1171" i="3"/>
  <c r="A1172" i="3"/>
  <c r="A1173" i="3"/>
  <c r="A1174" i="3"/>
  <c r="A1175" i="3"/>
  <c r="A1176" i="3"/>
  <c r="A1177" i="3"/>
  <c r="A1178" i="3"/>
  <c r="A1179" i="3"/>
  <c r="A1180" i="3"/>
  <c r="A1181" i="3"/>
  <c r="A1182" i="3"/>
  <c r="A1183" i="3"/>
  <c r="A1184" i="3"/>
  <c r="A1185" i="3"/>
  <c r="A1186" i="3"/>
  <c r="A1187" i="3"/>
  <c r="A1188" i="3"/>
  <c r="A1189" i="3"/>
  <c r="A1190" i="3"/>
  <c r="A1191" i="3"/>
  <c r="A1192" i="3"/>
  <c r="A1193" i="3"/>
  <c r="A1194" i="3"/>
  <c r="A1195" i="3"/>
  <c r="A1196" i="3"/>
  <c r="A1197" i="3"/>
  <c r="A1198" i="3"/>
  <c r="A1199" i="3"/>
  <c r="A1200" i="3"/>
  <c r="A1201" i="3"/>
  <c r="A1202" i="3"/>
  <c r="A1203" i="3"/>
  <c r="A1204" i="3"/>
  <c r="A1205" i="3"/>
  <c r="A1206" i="3"/>
  <c r="A1207" i="3"/>
  <c r="A1208" i="3"/>
  <c r="A1209" i="3"/>
  <c r="A1210" i="3"/>
  <c r="A5" i="3"/>
  <c r="A1210" i="4"/>
  <c r="A1211" i="4"/>
  <c r="A1212" i="4"/>
  <c r="A1213" i="4"/>
  <c r="A1214" i="4"/>
  <c r="A1215" i="4"/>
  <c r="A1216" i="4"/>
  <c r="A1217" i="4"/>
  <c r="A1218" i="4"/>
  <c r="A1219" i="4"/>
  <c r="A1220" i="4"/>
  <c r="A1221" i="4"/>
  <c r="A1222" i="4"/>
  <c r="A1223" i="4"/>
  <c r="A1224" i="4"/>
  <c r="A1225" i="4"/>
  <c r="A1226" i="4"/>
  <c r="A1227" i="4"/>
  <c r="A1228" i="4"/>
  <c r="A1229" i="4"/>
  <c r="A1230" i="4"/>
  <c r="A1231" i="4"/>
  <c r="A1232" i="4"/>
  <c r="A1233" i="4"/>
  <c r="A1234" i="4"/>
  <c r="A1235" i="4"/>
  <c r="A1236" i="4"/>
  <c r="A1237" i="4"/>
  <c r="A1238" i="4"/>
  <c r="A1239" i="4"/>
  <c r="A1240" i="4"/>
  <c r="A1241" i="4"/>
  <c r="A1242" i="4"/>
  <c r="A1243" i="4"/>
  <c r="A1244" i="4"/>
  <c r="A1245" i="4"/>
  <c r="A1246" i="4"/>
  <c r="A1247" i="4"/>
  <c r="A1248" i="4"/>
  <c r="A1249" i="4"/>
  <c r="A1250" i="4"/>
  <c r="A1251" i="4"/>
  <c r="A1252" i="4"/>
  <c r="A1253" i="4"/>
  <c r="A1254" i="4"/>
  <c r="A1255" i="4"/>
  <c r="A1256" i="4"/>
  <c r="A1257" i="4"/>
  <c r="A1258" i="4"/>
  <c r="A1259" i="4"/>
  <c r="A1260" i="4"/>
  <c r="A1261" i="4"/>
  <c r="A1262" i="4"/>
  <c r="A1263" i="4"/>
  <c r="A1264" i="4"/>
  <c r="A1265" i="4"/>
  <c r="A1266" i="4"/>
  <c r="A1267" i="4"/>
  <c r="A1268" i="4"/>
  <c r="A1269" i="4"/>
  <c r="A1270" i="4"/>
  <c r="A1271" i="4"/>
  <c r="A1272" i="4"/>
  <c r="A1273" i="4"/>
  <c r="A1274" i="4"/>
  <c r="A1275" i="4"/>
  <c r="A1276" i="4"/>
  <c r="A1277" i="4"/>
  <c r="A1278" i="4"/>
  <c r="A1279" i="4"/>
  <c r="A1280" i="4"/>
  <c r="A1281" i="4"/>
  <c r="A1282" i="4"/>
  <c r="A1283" i="4"/>
  <c r="A1284" i="4"/>
  <c r="A1285" i="4"/>
  <c r="A1286" i="4"/>
  <c r="A1287" i="4"/>
  <c r="A1288" i="4"/>
  <c r="A1289" i="4"/>
  <c r="A1290" i="4"/>
  <c r="A1291" i="4"/>
  <c r="A1292" i="4"/>
  <c r="A1293" i="4"/>
  <c r="A1294" i="4"/>
  <c r="A1295" i="4"/>
  <c r="A1296" i="4"/>
  <c r="A1297" i="4"/>
  <c r="A1298" i="4"/>
  <c r="A1299" i="4"/>
  <c r="A1300" i="4"/>
  <c r="A1301" i="4"/>
  <c r="A1302" i="4"/>
  <c r="A1303" i="4"/>
  <c r="A1304" i="4"/>
  <c r="A1305" i="4"/>
  <c r="A1306" i="4"/>
  <c r="A1307" i="4"/>
  <c r="A1308" i="4"/>
  <c r="A1309" i="4"/>
  <c r="A1310" i="4"/>
  <c r="A1311" i="4"/>
  <c r="A1312" i="4"/>
  <c r="A1313" i="4"/>
  <c r="A1314" i="4"/>
  <c r="A1315" i="4"/>
  <c r="A1316" i="4"/>
  <c r="A1317" i="4"/>
  <c r="A1318" i="4"/>
  <c r="A1319" i="4"/>
  <c r="A1320" i="4"/>
  <c r="A1321" i="4"/>
  <c r="A1322" i="4"/>
  <c r="A1323" i="4"/>
  <c r="A1324" i="4"/>
  <c r="A1325" i="4"/>
  <c r="A1326" i="4"/>
  <c r="A1327" i="4"/>
  <c r="A1328" i="4"/>
  <c r="A1329" i="4"/>
  <c r="A1330" i="4"/>
  <c r="A1331" i="4"/>
  <c r="A1332" i="4"/>
  <c r="A1333" i="4"/>
  <c r="A1334" i="4"/>
  <c r="A1335" i="4"/>
  <c r="A1336" i="4"/>
  <c r="A1337" i="4"/>
  <c r="A1338" i="4"/>
  <c r="A1339" i="4"/>
  <c r="A1340" i="4"/>
  <c r="A1341" i="4"/>
  <c r="A1342" i="4"/>
  <c r="A1343" i="4"/>
  <c r="A1344" i="4"/>
  <c r="A1345" i="4"/>
  <c r="A1346" i="4"/>
  <c r="A1347" i="4"/>
  <c r="A1348" i="4"/>
  <c r="A1349" i="4"/>
  <c r="A1350" i="4"/>
  <c r="A1351" i="4"/>
  <c r="A1352" i="4"/>
  <c r="A1353" i="4"/>
  <c r="A1354" i="4"/>
  <c r="A1355" i="4"/>
  <c r="A1356" i="4"/>
  <c r="A1357" i="4"/>
  <c r="A1358" i="4"/>
  <c r="A1359" i="4"/>
  <c r="A1360" i="4"/>
  <c r="A1361" i="4"/>
  <c r="A1362" i="4"/>
  <c r="A1363" i="4"/>
  <c r="A1364" i="4"/>
  <c r="A1365" i="4"/>
  <c r="A1366" i="4"/>
  <c r="A1367" i="4"/>
  <c r="A1368" i="4"/>
  <c r="A1369" i="4"/>
  <c r="A1370" i="4"/>
  <c r="A1371" i="4"/>
  <c r="A1372" i="4"/>
  <c r="A1373" i="4"/>
  <c r="A1374" i="4"/>
  <c r="A1375" i="4"/>
  <c r="A1376" i="4"/>
  <c r="A1377" i="4"/>
  <c r="A1378" i="4"/>
  <c r="A1379" i="4"/>
  <c r="A1380" i="4"/>
  <c r="A1381" i="4"/>
  <c r="A1382" i="4"/>
  <c r="A1383" i="4"/>
  <c r="A1384" i="4"/>
  <c r="A1385" i="4"/>
  <c r="A1386" i="4"/>
  <c r="A1387" i="4"/>
  <c r="A1388" i="4"/>
  <c r="A1389" i="4"/>
  <c r="A1390" i="4"/>
  <c r="A1391" i="4"/>
  <c r="A1392" i="4"/>
  <c r="A1393" i="4"/>
  <c r="A1394" i="4"/>
  <c r="A1395" i="4"/>
  <c r="A1396" i="4"/>
  <c r="A1397" i="4"/>
  <c r="A1398" i="4"/>
  <c r="A1399" i="4"/>
  <c r="A1400" i="4"/>
  <c r="A1401" i="4"/>
  <c r="A1402" i="4"/>
  <c r="A1403" i="4"/>
  <c r="A1404" i="4"/>
  <c r="A1405" i="4"/>
  <c r="A1406" i="4"/>
  <c r="A1407" i="4"/>
  <c r="A1408" i="4"/>
  <c r="A1409" i="4"/>
  <c r="A1410" i="4"/>
  <c r="A1411" i="4"/>
  <c r="A1412" i="4"/>
  <c r="A1413" i="4"/>
  <c r="A1414" i="4"/>
  <c r="A1415" i="4"/>
  <c r="A1416" i="4"/>
  <c r="A1417" i="4"/>
  <c r="A1418" i="4"/>
  <c r="A1419" i="4"/>
  <c r="A1420" i="4"/>
  <c r="A1421" i="4"/>
  <c r="A1422" i="4"/>
  <c r="A1423" i="4"/>
  <c r="A1424" i="4"/>
  <c r="A1425" i="4"/>
  <c r="A1426" i="4"/>
  <c r="A1427" i="4"/>
  <c r="A1428" i="4"/>
  <c r="A1429" i="4"/>
  <c r="A1430" i="4"/>
  <c r="A1431" i="4"/>
  <c r="A1432" i="4"/>
  <c r="A1433" i="4"/>
  <c r="A1434" i="4"/>
  <c r="A1435" i="4"/>
  <c r="A1436" i="4"/>
  <c r="A1437" i="4"/>
  <c r="A1438" i="4"/>
  <c r="A1439" i="4"/>
  <c r="A1440" i="4"/>
  <c r="A1441" i="4"/>
  <c r="A1442" i="4"/>
  <c r="A1443" i="4"/>
  <c r="A1444" i="4"/>
  <c r="A1445" i="4"/>
  <c r="A1446" i="4"/>
  <c r="A1447" i="4"/>
  <c r="A1448" i="4"/>
  <c r="A1449" i="4"/>
  <c r="A1450" i="4"/>
  <c r="A1451" i="4"/>
  <c r="A1452" i="4"/>
  <c r="A1453" i="4"/>
  <c r="A1454" i="4"/>
  <c r="A1455" i="4"/>
  <c r="A1456" i="4"/>
  <c r="A1457" i="4"/>
  <c r="A1458" i="4"/>
  <c r="A1459" i="4"/>
  <c r="A1460" i="4"/>
  <c r="A1461" i="4"/>
  <c r="A1462" i="4"/>
  <c r="A1463" i="4"/>
  <c r="A1464" i="4"/>
  <c r="A1465" i="4"/>
  <c r="A1466" i="4"/>
  <c r="A1467" i="4"/>
  <c r="A1468" i="4"/>
  <c r="A1469" i="4"/>
  <c r="A1470" i="4"/>
  <c r="A1471" i="4"/>
  <c r="A1472" i="4"/>
  <c r="A1473" i="4"/>
  <c r="A1474" i="4"/>
  <c r="A1475" i="4"/>
  <c r="A1476" i="4"/>
  <c r="A1477" i="4"/>
  <c r="A1478" i="4"/>
  <c r="A1479" i="4"/>
  <c r="A1480" i="4"/>
  <c r="A1481" i="4"/>
  <c r="A1482" i="4"/>
  <c r="A1483" i="4"/>
  <c r="A1484" i="4"/>
  <c r="A1485" i="4"/>
  <c r="A1486" i="4"/>
  <c r="A1487" i="4"/>
  <c r="A1488" i="4"/>
  <c r="A1489" i="4"/>
  <c r="A1490" i="4"/>
  <c r="A1491" i="4"/>
  <c r="A1492" i="4"/>
  <c r="A1493" i="4"/>
  <c r="A1494" i="4"/>
  <c r="A1495" i="4"/>
  <c r="A1496" i="4"/>
  <c r="A1497" i="4"/>
  <c r="A1498" i="4"/>
  <c r="A1499" i="4"/>
  <c r="A1500" i="4"/>
  <c r="A1501" i="4"/>
  <c r="A1502" i="4"/>
  <c r="A1503" i="4"/>
  <c r="A1504" i="4"/>
  <c r="A1505" i="4"/>
  <c r="A1506" i="4"/>
  <c r="A1507" i="4"/>
  <c r="A1508" i="4"/>
  <c r="A1509" i="4"/>
  <c r="A1510" i="4"/>
  <c r="A1511" i="4"/>
  <c r="A1512" i="4"/>
  <c r="A1513" i="4"/>
  <c r="A1514" i="4"/>
  <c r="A1515" i="4"/>
  <c r="A1516" i="4"/>
  <c r="A1517" i="4"/>
  <c r="A1518" i="4"/>
  <c r="A1519" i="4"/>
  <c r="A1520" i="4"/>
  <c r="A1521" i="4"/>
  <c r="A1522" i="4"/>
  <c r="A1523" i="4"/>
  <c r="A1524" i="4"/>
  <c r="A1525" i="4"/>
  <c r="A1526" i="4"/>
  <c r="A1527" i="4"/>
  <c r="A1528" i="4"/>
  <c r="A1529" i="4"/>
  <c r="A1530" i="4"/>
  <c r="A1531" i="4"/>
  <c r="A1532" i="4"/>
  <c r="A1533" i="4"/>
  <c r="A1534" i="4"/>
  <c r="A1535" i="4"/>
  <c r="A1536" i="4"/>
  <c r="A1537" i="4"/>
  <c r="A1538" i="4"/>
  <c r="A1539" i="4"/>
  <c r="A1540" i="4"/>
  <c r="A1541" i="4"/>
  <c r="A1542" i="4"/>
  <c r="A1543" i="4"/>
  <c r="A1544" i="4"/>
  <c r="A1545" i="4"/>
  <c r="A1546" i="4"/>
  <c r="A1547" i="4"/>
  <c r="A1548" i="4"/>
  <c r="A1549" i="4"/>
  <c r="A1550" i="4"/>
  <c r="A1551" i="4"/>
  <c r="A1552" i="4"/>
  <c r="A1553" i="4"/>
  <c r="A1554" i="4"/>
  <c r="A1555" i="4"/>
  <c r="A1556" i="4"/>
  <c r="A1557" i="4"/>
  <c r="A1558" i="4"/>
  <c r="A1559" i="4"/>
  <c r="A1560" i="4"/>
  <c r="A1561" i="4"/>
  <c r="A1562" i="4"/>
  <c r="A1563" i="4"/>
  <c r="A1564" i="4"/>
  <c r="A1565" i="4"/>
  <c r="A1566" i="4"/>
  <c r="A1567" i="4"/>
  <c r="A1568" i="4"/>
  <c r="A1569" i="4"/>
  <c r="A1570" i="4"/>
  <c r="A1571" i="4"/>
  <c r="A1572" i="4"/>
  <c r="A1573" i="4"/>
  <c r="A1574" i="4"/>
  <c r="A1575" i="4"/>
  <c r="A1576" i="4"/>
  <c r="A1577" i="4"/>
  <c r="A1578" i="4"/>
  <c r="A1579" i="4"/>
  <c r="A1580" i="4"/>
  <c r="A1581" i="4"/>
  <c r="A1582" i="4"/>
  <c r="A1583" i="4"/>
  <c r="A1584" i="4"/>
  <c r="A1585" i="4"/>
  <c r="A1586" i="4"/>
  <c r="A1587" i="4"/>
  <c r="A1588" i="4"/>
  <c r="A1589" i="4"/>
  <c r="A1590" i="4"/>
  <c r="A1591" i="4"/>
  <c r="A1592" i="4"/>
  <c r="A1593" i="4"/>
  <c r="A1594" i="4"/>
  <c r="A1595" i="4"/>
  <c r="A1596" i="4"/>
  <c r="A1597" i="4"/>
  <c r="A1598" i="4"/>
  <c r="A1599" i="4"/>
  <c r="A1600" i="4"/>
  <c r="A1601" i="4"/>
  <c r="A1602" i="4"/>
  <c r="A1603" i="4"/>
  <c r="A1604" i="4"/>
  <c r="A1605" i="4"/>
  <c r="A1606" i="4"/>
  <c r="A1607" i="4"/>
  <c r="A1608" i="4"/>
  <c r="A1609" i="4"/>
  <c r="A1610" i="4"/>
  <c r="A1611" i="4"/>
  <c r="A1612" i="4"/>
  <c r="A1613" i="4"/>
  <c r="A1614" i="4"/>
  <c r="A1615" i="4"/>
  <c r="A1616" i="4"/>
  <c r="A1617" i="4"/>
  <c r="A1618" i="4"/>
  <c r="A1619" i="4"/>
  <c r="A1620" i="4"/>
  <c r="A1621" i="4"/>
  <c r="A1622" i="4"/>
  <c r="A1623" i="4"/>
  <c r="A1624" i="4"/>
  <c r="A1625" i="4"/>
  <c r="A1626" i="4"/>
  <c r="A1627" i="4"/>
  <c r="A1628" i="4"/>
  <c r="A1629" i="4"/>
  <c r="A1630" i="4"/>
  <c r="A1631" i="4"/>
  <c r="A1632" i="4"/>
  <c r="A1633" i="4"/>
  <c r="A1634" i="4"/>
  <c r="A1635" i="4"/>
  <c r="A1636" i="4"/>
  <c r="A1637" i="4"/>
  <c r="A1638" i="4"/>
  <c r="A1639" i="4"/>
  <c r="A1640" i="4"/>
  <c r="A1641" i="4"/>
  <c r="A1642" i="4"/>
  <c r="A1643" i="4"/>
  <c r="A1644" i="4"/>
  <c r="A1645" i="4"/>
  <c r="A1646" i="4"/>
  <c r="A1647" i="4"/>
  <c r="A1648" i="4"/>
  <c r="A1649" i="4"/>
  <c r="A1650" i="4"/>
  <c r="A1651" i="4"/>
  <c r="A1652" i="4"/>
  <c r="A1653" i="4"/>
  <c r="A1654" i="4"/>
  <c r="A1655" i="4"/>
  <c r="A1656" i="4"/>
  <c r="A1657" i="4"/>
  <c r="A1658" i="4"/>
  <c r="A1659" i="4"/>
  <c r="A1660" i="4"/>
  <c r="A1661" i="4"/>
  <c r="A1662" i="4"/>
  <c r="A1663" i="4"/>
  <c r="A1664" i="4"/>
  <c r="A1665" i="4"/>
  <c r="A1666" i="4"/>
  <c r="A1667" i="4"/>
  <c r="A1668" i="4"/>
  <c r="A1669" i="4"/>
  <c r="A1670" i="4"/>
  <c r="A1671" i="4"/>
  <c r="A1672" i="4"/>
  <c r="A1673" i="4"/>
  <c r="A1674" i="4"/>
  <c r="A1675" i="4"/>
  <c r="A1676" i="4"/>
  <c r="A1677" i="4"/>
  <c r="A1678" i="4"/>
  <c r="A1679" i="4"/>
  <c r="A1680" i="4"/>
  <c r="A1681" i="4"/>
  <c r="A1682" i="4"/>
  <c r="A1683" i="4"/>
  <c r="A1684" i="4"/>
  <c r="A1685" i="4"/>
  <c r="A1686" i="4"/>
  <c r="A1687" i="4"/>
  <c r="A1688" i="4"/>
  <c r="A1689" i="4"/>
  <c r="A1690" i="4"/>
  <c r="A1691" i="4"/>
  <c r="A1692" i="4"/>
  <c r="A1693" i="4"/>
  <c r="A1694" i="4"/>
  <c r="A1695" i="4"/>
  <c r="A1696" i="4"/>
  <c r="A1697" i="4"/>
  <c r="A1698" i="4"/>
  <c r="A1699" i="4"/>
  <c r="A1700" i="4"/>
  <c r="A1701" i="4"/>
  <c r="A1702" i="4"/>
  <c r="A1703" i="4"/>
  <c r="A1704" i="4"/>
  <c r="A1705" i="4"/>
  <c r="A1706" i="4"/>
  <c r="A1707" i="4"/>
  <c r="A1708" i="4"/>
  <c r="A1709" i="4"/>
  <c r="A1710" i="4"/>
  <c r="A1711" i="4"/>
  <c r="A1712" i="4"/>
  <c r="A1713" i="4"/>
  <c r="A1714" i="4"/>
  <c r="A1715" i="4"/>
  <c r="A1716" i="4"/>
  <c r="A1717" i="4"/>
  <c r="A1718" i="4"/>
  <c r="A1719" i="4"/>
  <c r="A1720" i="4"/>
  <c r="A1721" i="4"/>
  <c r="A1722" i="4"/>
  <c r="A1723" i="4"/>
  <c r="A1724" i="4"/>
  <c r="A1725" i="4"/>
  <c r="A1726" i="4"/>
  <c r="A1727" i="4"/>
  <c r="A1728" i="4"/>
  <c r="A1729" i="4"/>
  <c r="A1730" i="4"/>
  <c r="A1731" i="4"/>
  <c r="A1732" i="4"/>
  <c r="A1733" i="4"/>
  <c r="A1734" i="4"/>
  <c r="A1735" i="4"/>
  <c r="A1736" i="4"/>
  <c r="A1737" i="4"/>
  <c r="A1738" i="4"/>
  <c r="A1739" i="4"/>
  <c r="A1740" i="4"/>
  <c r="A1741" i="4"/>
  <c r="A1742" i="4"/>
  <c r="A1743" i="4"/>
  <c r="A1744" i="4"/>
  <c r="A1745" i="4"/>
  <c r="A1746" i="4"/>
  <c r="A1747" i="4"/>
  <c r="A1748" i="4"/>
  <c r="A1749" i="4"/>
  <c r="A1750" i="4"/>
  <c r="A1751" i="4"/>
  <c r="A1752" i="4"/>
  <c r="A1753" i="4"/>
  <c r="A1754" i="4"/>
  <c r="A1755" i="4"/>
  <c r="A1756" i="4"/>
  <c r="A1757" i="4"/>
  <c r="A1758" i="4"/>
  <c r="A1759" i="4"/>
  <c r="A1760" i="4"/>
  <c r="A1761" i="4"/>
  <c r="A1762" i="4"/>
  <c r="A1763" i="4"/>
  <c r="A1764" i="4"/>
  <c r="A1765" i="4"/>
  <c r="A1766" i="4"/>
  <c r="A1767" i="4"/>
  <c r="A1768" i="4"/>
  <c r="A1769" i="4"/>
  <c r="A1770" i="4"/>
  <c r="A1771" i="4"/>
  <c r="A1772" i="4"/>
  <c r="A1773" i="4"/>
  <c r="A1774" i="4"/>
  <c r="A1775" i="4"/>
  <c r="A1776" i="4"/>
  <c r="A1777" i="4"/>
  <c r="A1778" i="4"/>
  <c r="A1779" i="4"/>
  <c r="A1780" i="4"/>
  <c r="A1781" i="4"/>
  <c r="A1782" i="4"/>
  <c r="A1783" i="4"/>
  <c r="A1784" i="4"/>
  <c r="A1785" i="4"/>
  <c r="A1786" i="4"/>
  <c r="A1787" i="4"/>
  <c r="A1788" i="4"/>
  <c r="A1789" i="4"/>
  <c r="A1790" i="4"/>
  <c r="A1791" i="4"/>
  <c r="A1792" i="4"/>
  <c r="A1793" i="4"/>
  <c r="A1794" i="4"/>
  <c r="A1795" i="4"/>
  <c r="A1796" i="4"/>
  <c r="A1797" i="4"/>
  <c r="A1798" i="4"/>
  <c r="A1799" i="4"/>
  <c r="A1800" i="4"/>
  <c r="A1801" i="4"/>
  <c r="A1802" i="4"/>
  <c r="A1803" i="4"/>
  <c r="A1804" i="4"/>
  <c r="A1805" i="4"/>
  <c r="A1806" i="4"/>
  <c r="A1807" i="4"/>
  <c r="A1808" i="4"/>
  <c r="A1809" i="4"/>
  <c r="A1810" i="4"/>
  <c r="A1811" i="4"/>
  <c r="A1812" i="4"/>
  <c r="A1813" i="4"/>
  <c r="A1814" i="4"/>
  <c r="A1815" i="4"/>
  <c r="A1816" i="4"/>
  <c r="A1817" i="4"/>
  <c r="A1818" i="4"/>
  <c r="A1819" i="4"/>
  <c r="A1820" i="4"/>
  <c r="A1821" i="4"/>
  <c r="A1822" i="4"/>
  <c r="A1823" i="4"/>
  <c r="A1824" i="4"/>
  <c r="A1825" i="4"/>
  <c r="A1826" i="4"/>
  <c r="A1827" i="4"/>
  <c r="A1828" i="4"/>
  <c r="A1829" i="4"/>
  <c r="A1830" i="4"/>
  <c r="A1831" i="4"/>
  <c r="A1832" i="4"/>
  <c r="A1833" i="4"/>
  <c r="A1834" i="4"/>
  <c r="A1835" i="4"/>
  <c r="A1836" i="4"/>
  <c r="A1837" i="4"/>
  <c r="A1838" i="4"/>
  <c r="A1839" i="4"/>
  <c r="A1840" i="4"/>
  <c r="A1841" i="4"/>
  <c r="A1842" i="4"/>
  <c r="A1843" i="4"/>
  <c r="A1844" i="4"/>
  <c r="A1845" i="4"/>
  <c r="A1846" i="4"/>
  <c r="A1847" i="4"/>
  <c r="A1848" i="4"/>
  <c r="A1849" i="4"/>
  <c r="A1850" i="4"/>
  <c r="A1851" i="4"/>
  <c r="A1852" i="4"/>
  <c r="A1853" i="4"/>
  <c r="A1854" i="4"/>
  <c r="A1855" i="4"/>
  <c r="A1856" i="4"/>
  <c r="A1857" i="4"/>
  <c r="A1858" i="4"/>
  <c r="A1859" i="4"/>
  <c r="A1860" i="4"/>
  <c r="A1861" i="4"/>
  <c r="A1862" i="4"/>
  <c r="A1863" i="4"/>
  <c r="A1864" i="4"/>
  <c r="A1865" i="4"/>
  <c r="A1866" i="4"/>
  <c r="A1867" i="4"/>
  <c r="A1868" i="4"/>
  <c r="A1869" i="4"/>
  <c r="A1870" i="4"/>
  <c r="A1871" i="4"/>
  <c r="A1872" i="4"/>
  <c r="A1873" i="4"/>
  <c r="A1874" i="4"/>
  <c r="A1875" i="4"/>
  <c r="A1876" i="4"/>
  <c r="A1877" i="4"/>
  <c r="A1878" i="4"/>
  <c r="A1879" i="4"/>
  <c r="A1880" i="4"/>
  <c r="A1881" i="4"/>
  <c r="A1882" i="4"/>
  <c r="A1883" i="4"/>
  <c r="A1884" i="4"/>
  <c r="A1885" i="4"/>
  <c r="A1886" i="4"/>
  <c r="A1887" i="4"/>
  <c r="A1888" i="4"/>
  <c r="A1889" i="4"/>
  <c r="A1890" i="4"/>
  <c r="A1891" i="4"/>
  <c r="A1892" i="4"/>
  <c r="A1893" i="4"/>
  <c r="A1894" i="4"/>
  <c r="A1895" i="4"/>
  <c r="A1896" i="4"/>
  <c r="A1897" i="4"/>
  <c r="A1898" i="4"/>
  <c r="A1899" i="4"/>
  <c r="A1900" i="4"/>
  <c r="A1901" i="4"/>
  <c r="A1902" i="4"/>
  <c r="A1903" i="4"/>
  <c r="A1904" i="4"/>
  <c r="A1905" i="4"/>
  <c r="A1906" i="4"/>
  <c r="A1907" i="4"/>
  <c r="A1908" i="4"/>
  <c r="A1909" i="4"/>
  <c r="A1910" i="4"/>
  <c r="A1911" i="4"/>
  <c r="A1912" i="4"/>
  <c r="A1913" i="4"/>
  <c r="A1914" i="4"/>
  <c r="A1915" i="4"/>
  <c r="A1916" i="4"/>
  <c r="A1917" i="4"/>
  <c r="A1918" i="4"/>
  <c r="A1919" i="4"/>
  <c r="A1920" i="4"/>
  <c r="A1921" i="4"/>
  <c r="A1922" i="4"/>
  <c r="A1923" i="4"/>
  <c r="A1924" i="4"/>
  <c r="A1925" i="4"/>
  <c r="A1926" i="4"/>
  <c r="A1927" i="4"/>
  <c r="A1928" i="4"/>
  <c r="A1929" i="4"/>
  <c r="A1930" i="4"/>
  <c r="A1931" i="4"/>
  <c r="A1932" i="4"/>
  <c r="A1933" i="4"/>
  <c r="A1934" i="4"/>
  <c r="A1935" i="4"/>
  <c r="A1936" i="4"/>
  <c r="A1937" i="4"/>
  <c r="A1938" i="4"/>
  <c r="A1939" i="4"/>
  <c r="A1940" i="4"/>
  <c r="A1941" i="4"/>
  <c r="A1942" i="4"/>
  <c r="A1943" i="4"/>
  <c r="A1944" i="4"/>
  <c r="A1945" i="4"/>
  <c r="A1946" i="4"/>
  <c r="A1947" i="4"/>
  <c r="A1948" i="4"/>
  <c r="A1949" i="4"/>
  <c r="A1950" i="4"/>
  <c r="A1951" i="4"/>
  <c r="A1952" i="4"/>
  <c r="A1953" i="4"/>
  <c r="A1954" i="4"/>
  <c r="A1955" i="4"/>
  <c r="A1956" i="4"/>
  <c r="A1957" i="4"/>
  <c r="A1958" i="4"/>
  <c r="A1959" i="4"/>
  <c r="A1960" i="4"/>
  <c r="A1961" i="4"/>
  <c r="A1962" i="4"/>
  <c r="A1963" i="4"/>
  <c r="A1964" i="4"/>
  <c r="A1965" i="4"/>
  <c r="A1966" i="4"/>
  <c r="A1967" i="4"/>
  <c r="A1968" i="4"/>
  <c r="A1969" i="4"/>
  <c r="A1970" i="4"/>
  <c r="A1971" i="4"/>
  <c r="A1972" i="4"/>
  <c r="A1973" i="4"/>
  <c r="A1974" i="4"/>
  <c r="A1975" i="4"/>
  <c r="A1976" i="4"/>
  <c r="A1977" i="4"/>
  <c r="A1978" i="4"/>
  <c r="A1979" i="4"/>
  <c r="A1980" i="4"/>
  <c r="A1981" i="4"/>
  <c r="A1982" i="4"/>
  <c r="A1983" i="4"/>
  <c r="A1984" i="4"/>
  <c r="A1985" i="4"/>
  <c r="A1986" i="4"/>
  <c r="A1987" i="4"/>
  <c r="A1988" i="4"/>
  <c r="A1989" i="4"/>
  <c r="A1990" i="4"/>
  <c r="A1991" i="4"/>
  <c r="A1992" i="4"/>
  <c r="A1993" i="4"/>
  <c r="A1994" i="4"/>
  <c r="A1995" i="4"/>
  <c r="A1996" i="4"/>
  <c r="A1997" i="4"/>
  <c r="A1998" i="4"/>
  <c r="A1999" i="4"/>
  <c r="A2000" i="4"/>
  <c r="A2001" i="4"/>
  <c r="A2002" i="4"/>
  <c r="A2003" i="4"/>
  <c r="A2004" i="4"/>
  <c r="A2005" i="4"/>
  <c r="A2006" i="4"/>
  <c r="A2007" i="4"/>
  <c r="A2008" i="4"/>
  <c r="A2009" i="4"/>
  <c r="A2010" i="4"/>
  <c r="A2011" i="4"/>
  <c r="A2012" i="4"/>
  <c r="A2013" i="4"/>
  <c r="A2014" i="4"/>
  <c r="A2015" i="4"/>
  <c r="A2016" i="4"/>
  <c r="A2017" i="4"/>
  <c r="A2018" i="4"/>
  <c r="A2019" i="4"/>
  <c r="A2020" i="4"/>
  <c r="A2021" i="4"/>
  <c r="A2022" i="4"/>
  <c r="A2023" i="4"/>
  <c r="A2024" i="4"/>
  <c r="A2025" i="4"/>
  <c r="A2026" i="4"/>
  <c r="A2027" i="4"/>
  <c r="A2028" i="4"/>
  <c r="A2029" i="4"/>
  <c r="A2030" i="4"/>
  <c r="A2031" i="4"/>
  <c r="A2032" i="4"/>
  <c r="A2033" i="4"/>
  <c r="A2034" i="4"/>
  <c r="A2035" i="4"/>
  <c r="A2036" i="4"/>
  <c r="A2037" i="4"/>
  <c r="A2038" i="4"/>
  <c r="A2039" i="4"/>
  <c r="A2040" i="4"/>
  <c r="A2041" i="4"/>
  <c r="A2042" i="4"/>
  <c r="A2043" i="4"/>
  <c r="A2044" i="4"/>
  <c r="A2045" i="4"/>
  <c r="A2046" i="4"/>
  <c r="A2047" i="4"/>
  <c r="A2048" i="4"/>
  <c r="A2049" i="4"/>
  <c r="A2050" i="4"/>
  <c r="A2051" i="4"/>
  <c r="A2052" i="4"/>
  <c r="A2053" i="4"/>
  <c r="A2054" i="4"/>
  <c r="A2055" i="4"/>
  <c r="A2056" i="4"/>
  <c r="A2057" i="4"/>
  <c r="A2058" i="4"/>
  <c r="A2059" i="4"/>
  <c r="A2060" i="4"/>
  <c r="A2061" i="4"/>
  <c r="A2062" i="4"/>
  <c r="A2063" i="4"/>
  <c r="A2064" i="4"/>
  <c r="A2065" i="4"/>
  <c r="A2066" i="4"/>
  <c r="A2067" i="4"/>
  <c r="A2068" i="4"/>
  <c r="A2069" i="4"/>
  <c r="A2070" i="4"/>
  <c r="A2071" i="4"/>
  <c r="A2072" i="4"/>
  <c r="A2073" i="4"/>
  <c r="A2074" i="4"/>
  <c r="A2075" i="4"/>
  <c r="A2076" i="4"/>
  <c r="A2077" i="4"/>
  <c r="A2078" i="4"/>
  <c r="A2079" i="4"/>
  <c r="A2080" i="4"/>
  <c r="A2081" i="4"/>
  <c r="A2082" i="4"/>
  <c r="A2083" i="4"/>
  <c r="A2084" i="4"/>
  <c r="A2085" i="4"/>
  <c r="A2086" i="4"/>
  <c r="A2087" i="4"/>
  <c r="A2088" i="4"/>
  <c r="A2089" i="4"/>
  <c r="A2090" i="4"/>
  <c r="A2091" i="4"/>
  <c r="A2092" i="4"/>
  <c r="A2093" i="4"/>
  <c r="A2094" i="4"/>
  <c r="A2095" i="4"/>
  <c r="A2096" i="4"/>
  <c r="A2097" i="4"/>
  <c r="A2098" i="4"/>
  <c r="A2099" i="4"/>
  <c r="A2100" i="4"/>
  <c r="A2101" i="4"/>
  <c r="A2102" i="4"/>
  <c r="A2103" i="4"/>
  <c r="A2104" i="4"/>
  <c r="A2105" i="4"/>
  <c r="A2106" i="4"/>
  <c r="A2107" i="4"/>
  <c r="A2108" i="4"/>
  <c r="A2109" i="4"/>
  <c r="A2110" i="4"/>
  <c r="A2111" i="4"/>
  <c r="A2112" i="4"/>
  <c r="A2113" i="4"/>
  <c r="A2114" i="4"/>
  <c r="A2115" i="4"/>
  <c r="A2116" i="4"/>
  <c r="A2117" i="4"/>
  <c r="A2118" i="4"/>
  <c r="A2119" i="4"/>
  <c r="A2120" i="4"/>
  <c r="A2121" i="4"/>
  <c r="A2122" i="4"/>
  <c r="A2123" i="4"/>
  <c r="A2124" i="4"/>
  <c r="A2125" i="4"/>
  <c r="A2126" i="4"/>
  <c r="A2127" i="4"/>
  <c r="A2128" i="4"/>
  <c r="A2129" i="4"/>
  <c r="A2130" i="4"/>
  <c r="A2131" i="4"/>
  <c r="A2132" i="4"/>
  <c r="A2133" i="4"/>
  <c r="A2134" i="4"/>
  <c r="A2135" i="4"/>
  <c r="A2136" i="4"/>
  <c r="A2137" i="4"/>
  <c r="A2138" i="4"/>
  <c r="A2139" i="4"/>
  <c r="A2140" i="4"/>
  <c r="A2141" i="4"/>
  <c r="A2142" i="4"/>
  <c r="A2143" i="4"/>
  <c r="A2144" i="4"/>
  <c r="A2145" i="4"/>
  <c r="A2146" i="4"/>
  <c r="A2147" i="4"/>
  <c r="A2148" i="4"/>
  <c r="A2149" i="4"/>
  <c r="A2150" i="4"/>
  <c r="A2151" i="4"/>
  <c r="A2152" i="4"/>
  <c r="A2153" i="4"/>
  <c r="A2154" i="4"/>
  <c r="A2155" i="4"/>
  <c r="A2156" i="4"/>
  <c r="A2157" i="4"/>
  <c r="A2158" i="4"/>
  <c r="A2159" i="4"/>
  <c r="A2160" i="4"/>
  <c r="A2161" i="4"/>
  <c r="A2162" i="4"/>
  <c r="A2163" i="4"/>
  <c r="A2164" i="4"/>
  <c r="A2165" i="4"/>
  <c r="A2166" i="4"/>
  <c r="A2167" i="4"/>
  <c r="A2168" i="4"/>
  <c r="A2169" i="4"/>
  <c r="A2170" i="4"/>
  <c r="A2171" i="4"/>
  <c r="A2172" i="4"/>
  <c r="A2173" i="4"/>
  <c r="A2174" i="4"/>
  <c r="A2175" i="4"/>
  <c r="A2176" i="4"/>
  <c r="A2177" i="4"/>
  <c r="A2178" i="4"/>
  <c r="A2179" i="4"/>
  <c r="A2180" i="4"/>
  <c r="A2181" i="4"/>
  <c r="A2182" i="4"/>
  <c r="A2183" i="4"/>
  <c r="A2184" i="4"/>
  <c r="A2185" i="4"/>
  <c r="A2186" i="4"/>
  <c r="A2187" i="4"/>
  <c r="A2188" i="4"/>
  <c r="A2189" i="4"/>
  <c r="A2190" i="4"/>
  <c r="A2191" i="4"/>
  <c r="A2192" i="4"/>
  <c r="A2193" i="4"/>
  <c r="A2194" i="4"/>
  <c r="A2195" i="4"/>
  <c r="A2196" i="4"/>
  <c r="A2197" i="4"/>
  <c r="A2198" i="4"/>
  <c r="A2199" i="4"/>
  <c r="A2200" i="4"/>
  <c r="A2201" i="4"/>
  <c r="A2202" i="4"/>
  <c r="A2203" i="4"/>
  <c r="A2204" i="4"/>
  <c r="A2205" i="4"/>
  <c r="A2206" i="4"/>
  <c r="A2207" i="4"/>
  <c r="A2208" i="4"/>
  <c r="A2209" i="4"/>
  <c r="A2210" i="4"/>
  <c r="A2211" i="4"/>
  <c r="A2212" i="4"/>
  <c r="A2213" i="4"/>
  <c r="A2214" i="4"/>
  <c r="A2215" i="4"/>
  <c r="A2216" i="4"/>
  <c r="A2217" i="4"/>
  <c r="A2218" i="4"/>
  <c r="A2219" i="4"/>
  <c r="A2220" i="4"/>
  <c r="A2221" i="4"/>
  <c r="A2222" i="4"/>
  <c r="A2223" i="4"/>
  <c r="A2224" i="4"/>
  <c r="A2225" i="4"/>
  <c r="A2226" i="4"/>
  <c r="A2227" i="4"/>
  <c r="A2228" i="4"/>
  <c r="A2229" i="4"/>
  <c r="A2230" i="4"/>
  <c r="A2231" i="4"/>
  <c r="A2232" i="4"/>
  <c r="A2233" i="4"/>
  <c r="A2234" i="4"/>
  <c r="A2235" i="4"/>
  <c r="A2236" i="4"/>
  <c r="A2237" i="4"/>
  <c r="A2238" i="4"/>
  <c r="A2239" i="4"/>
  <c r="A2240" i="4"/>
  <c r="A2241" i="4"/>
  <c r="A2242" i="4"/>
  <c r="A2243" i="4"/>
  <c r="A2244" i="4"/>
  <c r="A2245" i="4"/>
  <c r="A2246" i="4"/>
  <c r="A2247" i="4"/>
  <c r="A2248" i="4"/>
  <c r="A2249" i="4"/>
  <c r="A2250" i="4"/>
  <c r="A2251" i="4"/>
  <c r="A2252" i="4"/>
  <c r="A2253" i="4"/>
  <c r="A2254" i="4"/>
  <c r="A2255" i="4"/>
  <c r="A2256" i="4"/>
  <c r="A2257" i="4"/>
  <c r="A2258" i="4"/>
  <c r="A2259" i="4"/>
  <c r="A2260" i="4"/>
  <c r="A2261" i="4"/>
  <c r="A2262" i="4"/>
  <c r="A2263" i="4"/>
  <c r="A2264" i="4"/>
  <c r="A2265" i="4"/>
  <c r="A2266" i="4"/>
  <c r="A2267" i="4"/>
  <c r="A2268" i="4"/>
  <c r="A2269" i="4"/>
  <c r="A2270" i="4"/>
  <c r="A2271" i="4"/>
  <c r="A2272" i="4"/>
  <c r="A2273" i="4"/>
  <c r="A2274" i="4"/>
  <c r="A2275" i="4"/>
  <c r="A2276" i="4"/>
  <c r="A2277" i="4"/>
  <c r="A2278" i="4"/>
  <c r="A2279" i="4"/>
  <c r="A2280" i="4"/>
  <c r="A2281" i="4"/>
  <c r="A2282" i="4"/>
  <c r="A2283" i="4"/>
  <c r="A2284" i="4"/>
  <c r="A2285" i="4"/>
  <c r="A2286" i="4"/>
  <c r="A2287" i="4"/>
  <c r="A2288" i="4"/>
  <c r="A2289" i="4"/>
  <c r="A2290" i="4"/>
  <c r="A2291" i="4"/>
  <c r="A2292" i="4"/>
  <c r="A2293" i="4"/>
  <c r="A2294" i="4"/>
  <c r="A2295" i="4"/>
  <c r="A2296" i="4"/>
  <c r="A2297" i="4"/>
  <c r="A2298" i="4"/>
  <c r="A2299" i="4"/>
  <c r="A2300" i="4"/>
  <c r="A2301" i="4"/>
  <c r="A2302" i="4"/>
  <c r="A2303" i="4"/>
  <c r="A2304" i="4"/>
  <c r="A2305" i="4"/>
  <c r="A2306" i="4"/>
  <c r="A2307" i="4"/>
  <c r="A2308" i="4"/>
  <c r="A2309" i="4"/>
  <c r="A2310" i="4"/>
  <c r="A2311" i="4"/>
  <c r="A2312" i="4"/>
  <c r="A2313" i="4"/>
  <c r="A2314" i="4"/>
  <c r="A2315" i="4"/>
  <c r="A2316" i="4"/>
  <c r="A2317" i="4"/>
  <c r="A2318" i="4"/>
  <c r="A2319" i="4"/>
  <c r="A2320" i="4"/>
  <c r="A2321" i="4"/>
  <c r="A2322" i="4"/>
  <c r="A2323" i="4"/>
  <c r="A2324" i="4"/>
  <c r="A2325" i="4"/>
  <c r="A2326" i="4"/>
  <c r="A2327" i="4"/>
  <c r="A2328" i="4"/>
  <c r="A2329" i="4"/>
  <c r="A2330" i="4"/>
  <c r="A2331" i="4"/>
  <c r="A2332" i="4"/>
  <c r="A2333" i="4"/>
  <c r="A2334" i="4"/>
  <c r="A2335" i="4"/>
  <c r="A2336" i="4"/>
  <c r="A2337" i="4"/>
  <c r="A2338" i="4"/>
  <c r="A2339" i="4"/>
  <c r="A2340" i="4"/>
  <c r="A2341" i="4"/>
  <c r="A2342" i="4"/>
  <c r="A2343" i="4"/>
  <c r="A2344" i="4"/>
  <c r="A2345" i="4"/>
  <c r="A2346" i="4"/>
  <c r="A2347" i="4"/>
  <c r="A2348" i="4"/>
  <c r="A2349" i="4"/>
  <c r="A2350" i="4"/>
  <c r="A2351" i="4"/>
  <c r="A2352" i="4"/>
  <c r="A2353" i="4"/>
  <c r="A2354" i="4"/>
  <c r="A2355" i="4"/>
  <c r="A2356" i="4"/>
  <c r="A2357" i="4"/>
  <c r="A2358" i="4"/>
  <c r="A2359" i="4"/>
  <c r="A2360" i="4"/>
  <c r="A2361" i="4"/>
  <c r="A2362" i="4"/>
  <c r="A2363" i="4"/>
  <c r="A2364" i="4"/>
  <c r="A2365" i="4"/>
  <c r="A2366" i="4"/>
  <c r="A2367" i="4"/>
  <c r="A2368" i="4"/>
  <c r="A2369" i="4"/>
  <c r="A2370" i="4"/>
  <c r="A2371" i="4"/>
  <c r="A2372" i="4"/>
  <c r="A2373" i="4"/>
  <c r="A2374" i="4"/>
  <c r="A2375" i="4"/>
  <c r="A2376" i="4"/>
  <c r="A2377" i="4"/>
  <c r="A2378" i="4"/>
  <c r="A2379" i="4"/>
  <c r="A2380" i="4"/>
  <c r="A2381" i="4"/>
  <c r="A2382" i="4"/>
  <c r="A2383" i="4"/>
  <c r="A2384" i="4"/>
  <c r="A2385" i="4"/>
  <c r="A2386" i="4"/>
  <c r="A2387" i="4"/>
  <c r="A2388" i="4"/>
  <c r="A2389" i="4"/>
  <c r="A2390" i="4"/>
  <c r="A2391" i="4"/>
  <c r="A2392" i="4"/>
  <c r="A2393" i="4"/>
  <c r="A2394" i="4"/>
  <c r="A2395" i="4"/>
  <c r="A2396" i="4"/>
  <c r="A2397" i="4"/>
  <c r="A2398" i="4"/>
  <c r="A2399" i="4"/>
  <c r="A2400" i="4"/>
  <c r="A2401" i="4"/>
  <c r="A2402" i="4"/>
  <c r="A2403" i="4"/>
  <c r="A2404" i="4"/>
  <c r="A2405" i="4"/>
  <c r="A2406" i="4"/>
  <c r="A2407" i="4"/>
  <c r="A2408" i="4"/>
  <c r="A2409" i="4"/>
  <c r="A2410" i="4"/>
  <c r="A2411" i="4"/>
  <c r="A2412" i="4"/>
  <c r="A2413" i="4"/>
  <c r="A2414" i="4"/>
  <c r="A2415" i="4"/>
  <c r="A2416" i="4"/>
  <c r="A2417" i="4"/>
  <c r="A2418" i="4"/>
  <c r="A2419" i="4"/>
  <c r="A2420" i="4"/>
  <c r="A2421" i="4"/>
  <c r="A2422" i="4"/>
  <c r="A2423" i="4"/>
  <c r="A2424" i="4"/>
  <c r="A2425" i="4"/>
  <c r="A2426" i="4"/>
  <c r="A2427" i="4"/>
  <c r="A2428" i="4"/>
  <c r="A2429" i="4"/>
  <c r="A2430" i="4"/>
  <c r="A2431" i="4"/>
  <c r="A2432" i="4"/>
  <c r="A2433" i="4"/>
  <c r="A2434" i="4"/>
  <c r="A2435" i="4"/>
  <c r="A2436" i="4"/>
  <c r="A2437" i="4"/>
  <c r="A2438" i="4"/>
  <c r="A2439" i="4"/>
  <c r="A2440" i="4"/>
  <c r="A2441" i="4"/>
  <c r="A2442" i="4"/>
  <c r="A2443" i="4"/>
  <c r="A2444" i="4"/>
  <c r="A2445" i="4"/>
  <c r="A2446" i="4"/>
  <c r="A2447" i="4"/>
  <c r="A2448" i="4"/>
  <c r="A2449" i="4"/>
  <c r="A2450" i="4"/>
  <c r="A2451" i="4"/>
  <c r="A2452" i="4"/>
  <c r="A2453" i="4"/>
  <c r="A2454" i="4"/>
  <c r="A2455" i="4"/>
  <c r="A2456" i="4"/>
  <c r="A2457" i="4"/>
  <c r="A2458" i="4"/>
  <c r="A2459" i="4"/>
  <c r="A2460" i="4"/>
  <c r="A2461" i="4"/>
  <c r="A2462" i="4"/>
  <c r="A2463" i="4"/>
  <c r="A2464" i="4"/>
  <c r="A2465" i="4"/>
  <c r="A2466" i="4"/>
  <c r="A2467" i="4"/>
  <c r="A2468" i="4"/>
  <c r="A2469" i="4"/>
  <c r="A2470" i="4"/>
  <c r="A2471" i="4"/>
  <c r="A2472" i="4"/>
  <c r="A2473" i="4"/>
  <c r="A2474" i="4"/>
  <c r="A2475" i="4"/>
  <c r="A2476" i="4"/>
  <c r="A2477" i="4"/>
  <c r="A2478" i="4"/>
  <c r="A2479" i="4"/>
  <c r="A2480" i="4"/>
  <c r="A2481" i="4"/>
  <c r="A2482" i="4"/>
  <c r="A2483" i="4"/>
  <c r="A2484" i="4"/>
  <c r="A2485" i="4"/>
  <c r="A2486" i="4"/>
  <c r="A2487" i="4"/>
  <c r="A2488" i="4"/>
  <c r="A2489" i="4"/>
  <c r="A2490" i="4"/>
  <c r="A2491" i="4"/>
  <c r="A2492" i="4"/>
  <c r="A2493" i="4"/>
  <c r="A2494" i="4"/>
  <c r="A2495" i="4"/>
  <c r="A2496" i="4"/>
  <c r="A2497" i="4"/>
  <c r="A2498" i="4"/>
  <c r="A2499" i="4"/>
  <c r="A2500" i="4"/>
  <c r="A2501" i="4"/>
  <c r="A2502" i="4"/>
  <c r="A2503" i="4"/>
  <c r="A2504" i="4"/>
  <c r="A2505" i="4"/>
  <c r="A2506" i="4"/>
  <c r="A2507" i="4"/>
  <c r="A2508" i="4"/>
  <c r="A2509" i="4"/>
  <c r="A2510" i="4"/>
  <c r="A2511" i="4"/>
  <c r="A2512" i="4"/>
  <c r="A2513" i="4"/>
  <c r="A2514" i="4"/>
  <c r="A2515" i="4"/>
  <c r="A2516" i="4"/>
  <c r="A2517" i="4"/>
  <c r="A2518" i="4"/>
  <c r="A2519" i="4"/>
  <c r="A2520" i="4"/>
  <c r="A2521" i="4"/>
  <c r="A2522" i="4"/>
  <c r="A2523" i="4"/>
  <c r="A2524" i="4"/>
  <c r="A2525" i="4"/>
  <c r="A2526" i="4"/>
  <c r="A2527" i="4"/>
  <c r="A2528" i="4"/>
  <c r="A2529" i="4"/>
  <c r="A2530" i="4"/>
  <c r="A2531" i="4"/>
  <c r="A2532" i="4"/>
  <c r="A2533" i="4"/>
  <c r="A2534" i="4"/>
  <c r="A2535" i="4"/>
  <c r="A2536" i="4"/>
  <c r="A2537" i="4"/>
  <c r="A2538" i="4"/>
  <c r="A2539" i="4"/>
  <c r="A2540" i="4"/>
  <c r="A2541" i="4"/>
  <c r="A2542" i="4"/>
  <c r="A2543" i="4"/>
  <c r="A2544" i="4"/>
  <c r="A2545" i="4"/>
  <c r="A2546" i="4"/>
  <c r="A2547" i="4"/>
  <c r="A2548" i="4"/>
  <c r="A2549" i="4"/>
  <c r="A2550" i="4"/>
  <c r="A2551" i="4"/>
  <c r="A2552" i="4"/>
  <c r="A2553" i="4"/>
  <c r="A2554" i="4"/>
  <c r="A2555" i="4"/>
  <c r="A2556" i="4"/>
  <c r="A2557" i="4"/>
  <c r="A2558" i="4"/>
  <c r="A2559" i="4"/>
  <c r="A2560" i="4"/>
  <c r="A2561" i="4"/>
  <c r="A2562" i="4"/>
  <c r="A2563" i="4"/>
  <c r="A2564" i="4"/>
  <c r="A2565" i="4"/>
  <c r="A2566" i="4"/>
  <c r="A2567" i="4"/>
  <c r="A2568" i="4"/>
  <c r="A2569" i="4"/>
  <c r="A2570" i="4"/>
  <c r="A2571" i="4"/>
  <c r="A2572" i="4"/>
  <c r="A2573" i="4"/>
  <c r="A2574" i="4"/>
  <c r="A2575" i="4"/>
  <c r="A2576" i="4"/>
  <c r="A2577" i="4"/>
  <c r="A2578" i="4"/>
  <c r="A2579" i="4"/>
  <c r="A2580" i="4"/>
  <c r="A2581" i="4"/>
  <c r="A2582" i="4"/>
  <c r="A2583" i="4"/>
  <c r="A2584" i="4"/>
  <c r="A2585" i="4"/>
  <c r="A2586" i="4"/>
  <c r="A2587" i="4"/>
  <c r="A2588" i="4"/>
  <c r="A2589" i="4"/>
  <c r="A2590" i="4"/>
  <c r="A2591" i="4"/>
  <c r="A2592" i="4"/>
  <c r="A2593" i="4"/>
  <c r="A2594" i="4"/>
  <c r="A2595" i="4"/>
  <c r="A2596" i="4"/>
  <c r="A2597" i="4"/>
  <c r="A2598" i="4"/>
  <c r="A2599" i="4"/>
  <c r="A2600" i="4"/>
  <c r="A2601" i="4"/>
  <c r="A2602" i="4"/>
  <c r="A2603" i="4"/>
  <c r="A2604" i="4"/>
  <c r="A2605" i="4"/>
  <c r="A2606" i="4"/>
  <c r="A2607" i="4"/>
  <c r="A2608" i="4"/>
  <c r="A2609" i="4"/>
  <c r="A2610" i="4"/>
  <c r="A2611" i="4"/>
  <c r="A2612" i="4"/>
  <c r="A2613" i="4"/>
  <c r="A2614" i="4"/>
  <c r="A2615" i="4"/>
  <c r="A2616" i="4"/>
  <c r="A2617" i="4"/>
  <c r="A2618" i="4"/>
  <c r="A2619" i="4"/>
  <c r="A2620" i="4"/>
  <c r="A2621" i="4"/>
  <c r="A2622" i="4"/>
  <c r="A2623" i="4"/>
  <c r="A2624" i="4"/>
  <c r="A2625" i="4"/>
  <c r="A2626" i="4"/>
  <c r="A2627" i="4"/>
  <c r="A2628" i="4"/>
  <c r="A2629" i="4"/>
  <c r="A2630" i="4"/>
  <c r="A2631" i="4"/>
  <c r="A2632" i="4"/>
  <c r="A2633" i="4"/>
  <c r="A2634" i="4"/>
  <c r="A2635" i="4"/>
  <c r="A2636" i="4"/>
  <c r="A2637" i="4"/>
  <c r="A2638" i="4"/>
  <c r="A2639" i="4"/>
  <c r="A2640" i="4"/>
  <c r="A2641" i="4"/>
  <c r="A2642" i="4"/>
  <c r="A2643" i="4"/>
  <c r="A2644" i="4"/>
  <c r="A2645" i="4"/>
  <c r="A2646" i="4"/>
  <c r="A2647" i="4"/>
  <c r="A2648" i="4"/>
  <c r="A2649" i="4"/>
  <c r="A2650" i="4"/>
  <c r="A2651" i="4"/>
  <c r="A2652" i="4"/>
  <c r="A2653" i="4"/>
  <c r="A2654" i="4"/>
  <c r="A2655" i="4"/>
  <c r="A2656" i="4"/>
  <c r="A2657" i="4"/>
  <c r="A2658" i="4"/>
  <c r="A2659" i="4"/>
  <c r="A2660" i="4"/>
  <c r="A2661" i="4"/>
  <c r="A2662" i="4"/>
  <c r="A2663" i="4"/>
  <c r="A2664" i="4"/>
  <c r="A2665" i="4"/>
  <c r="A2666" i="4"/>
  <c r="A2667" i="4"/>
  <c r="A2668" i="4"/>
  <c r="A2669" i="4"/>
  <c r="A2670" i="4"/>
  <c r="A2671" i="4"/>
  <c r="A2672" i="4"/>
  <c r="A2673" i="4"/>
  <c r="A2674" i="4"/>
  <c r="A2675" i="4"/>
  <c r="A2676" i="4"/>
  <c r="A2677" i="4"/>
  <c r="A2678" i="4"/>
  <c r="A2679" i="4"/>
  <c r="A2680" i="4"/>
  <c r="A2681" i="4"/>
  <c r="A2682" i="4"/>
  <c r="A2683" i="4"/>
  <c r="A2684" i="4"/>
  <c r="A2685" i="4"/>
  <c r="A2686" i="4"/>
  <c r="A2687" i="4"/>
  <c r="A2688" i="4"/>
  <c r="A2689" i="4"/>
  <c r="A2690" i="4"/>
  <c r="A2691" i="4"/>
  <c r="A2692" i="4"/>
  <c r="A2693" i="4"/>
  <c r="A2694" i="4"/>
  <c r="A2695" i="4"/>
  <c r="A2696" i="4"/>
  <c r="A2697" i="4"/>
  <c r="A2698" i="4"/>
  <c r="A2699" i="4"/>
  <c r="A2700" i="4"/>
  <c r="A2701" i="4"/>
  <c r="A2702" i="4"/>
  <c r="A2703" i="4"/>
  <c r="A2704" i="4"/>
  <c r="A2705" i="4"/>
  <c r="A2706" i="4"/>
  <c r="A2707" i="4"/>
  <c r="A2708" i="4"/>
  <c r="A2709" i="4"/>
  <c r="A2710" i="4"/>
  <c r="A2711" i="4"/>
  <c r="A2712" i="4"/>
  <c r="A2713" i="4"/>
  <c r="A2714" i="4"/>
  <c r="A2715" i="4"/>
  <c r="A2716" i="4"/>
  <c r="A2717" i="4"/>
  <c r="A2718" i="4"/>
  <c r="A2719" i="4"/>
  <c r="A2720" i="4"/>
  <c r="A2721" i="4"/>
  <c r="A2722" i="4"/>
  <c r="A2723" i="4"/>
  <c r="A2724" i="4"/>
  <c r="A2725" i="4"/>
  <c r="A2726" i="4"/>
  <c r="A2727" i="4"/>
  <c r="A2728" i="4"/>
  <c r="A2729" i="4"/>
  <c r="A2730" i="4"/>
  <c r="A2731" i="4"/>
  <c r="A2732" i="4"/>
  <c r="A2733" i="4"/>
  <c r="A2734" i="4"/>
  <c r="A2735" i="4"/>
  <c r="A2736" i="4"/>
  <c r="A2737" i="4"/>
  <c r="A2738" i="4"/>
  <c r="A2739" i="4"/>
  <c r="A2740" i="4"/>
  <c r="A2741" i="4"/>
  <c r="A2742" i="4"/>
  <c r="A2743" i="4"/>
  <c r="A2744" i="4"/>
  <c r="A2745" i="4"/>
  <c r="A2746" i="4"/>
  <c r="A2747" i="4"/>
  <c r="A2748" i="4"/>
  <c r="A2749" i="4"/>
  <c r="A2750" i="4"/>
  <c r="A2751" i="4"/>
  <c r="A2752" i="4"/>
  <c r="A2753" i="4"/>
  <c r="A2754" i="4"/>
  <c r="A2755" i="4"/>
  <c r="A2756" i="4"/>
  <c r="A2757" i="4"/>
  <c r="A2758" i="4"/>
  <c r="A2759" i="4"/>
  <c r="A2760" i="4"/>
  <c r="A2761" i="4"/>
  <c r="A2762" i="4"/>
  <c r="A2763" i="4"/>
  <c r="A2764" i="4"/>
  <c r="A2765" i="4"/>
  <c r="A2766" i="4"/>
  <c r="A2767" i="4"/>
  <c r="A2768" i="4"/>
  <c r="A2769" i="4"/>
  <c r="A2770" i="4"/>
  <c r="A2771" i="4"/>
  <c r="A2772" i="4"/>
  <c r="A2773" i="4"/>
  <c r="A2774" i="4"/>
  <c r="A2775" i="4"/>
  <c r="A2776" i="4"/>
  <c r="A2777" i="4"/>
  <c r="A2778" i="4"/>
  <c r="A2779" i="4"/>
  <c r="A2780" i="4"/>
  <c r="A2781" i="4"/>
  <c r="A2782" i="4"/>
  <c r="A2783" i="4"/>
  <c r="A2784" i="4"/>
  <c r="A2785" i="4"/>
  <c r="A2786" i="4"/>
  <c r="A2787" i="4"/>
  <c r="A2788" i="4"/>
  <c r="A2789" i="4"/>
  <c r="A2790" i="4"/>
  <c r="A2791" i="4"/>
  <c r="A2792" i="4"/>
  <c r="A2793" i="4"/>
  <c r="A2794" i="4"/>
  <c r="A2795" i="4"/>
  <c r="A2796" i="4"/>
  <c r="A2797" i="4"/>
  <c r="A2798" i="4"/>
  <c r="A2799" i="4"/>
  <c r="A2800" i="4"/>
  <c r="A2801" i="4"/>
  <c r="A2802" i="4"/>
  <c r="A2803" i="4"/>
  <c r="A2804" i="4"/>
  <c r="A2805" i="4"/>
  <c r="A2806" i="4"/>
  <c r="A2807" i="4"/>
  <c r="A2808" i="4"/>
  <c r="A2809" i="4"/>
  <c r="A2810" i="4"/>
  <c r="A2811" i="4"/>
  <c r="A2812" i="4"/>
  <c r="A2813" i="4"/>
  <c r="A2814" i="4"/>
  <c r="A2815" i="4"/>
  <c r="A2816" i="4"/>
  <c r="A2817" i="4"/>
  <c r="A2818" i="4"/>
  <c r="A2819" i="4"/>
  <c r="A2820" i="4"/>
  <c r="A2821" i="4"/>
  <c r="A2822" i="4"/>
  <c r="A2823" i="4"/>
  <c r="A2824" i="4"/>
  <c r="A2825" i="4"/>
  <c r="A2826" i="4"/>
  <c r="A2827" i="4"/>
  <c r="A2828" i="4"/>
  <c r="A2829" i="4"/>
  <c r="A2830" i="4"/>
  <c r="A2831" i="4"/>
  <c r="A2832" i="4"/>
  <c r="A2833" i="4"/>
  <c r="A2834" i="4"/>
  <c r="A2835" i="4"/>
  <c r="A2836" i="4"/>
  <c r="A2837" i="4"/>
  <c r="A2838" i="4"/>
  <c r="A2839" i="4"/>
  <c r="A2840" i="4"/>
  <c r="A2841" i="4"/>
  <c r="A2842" i="4"/>
  <c r="A2843" i="4"/>
  <c r="A2844" i="4"/>
  <c r="A2845" i="4"/>
  <c r="A2846" i="4"/>
  <c r="A2847" i="4"/>
  <c r="A2848" i="4"/>
  <c r="A2849" i="4"/>
  <c r="A2850" i="4"/>
  <c r="A2851" i="4"/>
  <c r="A2852" i="4"/>
  <c r="A2853" i="4"/>
  <c r="A2854" i="4"/>
  <c r="A2855" i="4"/>
  <c r="A2856" i="4"/>
  <c r="A2857" i="4"/>
  <c r="A2858" i="4"/>
  <c r="A2859" i="4"/>
  <c r="A2860" i="4"/>
  <c r="A2861" i="4"/>
  <c r="A2862" i="4"/>
  <c r="A2863" i="4"/>
  <c r="A2864" i="4"/>
  <c r="A2865" i="4"/>
  <c r="A2866" i="4"/>
  <c r="A1211" i="5"/>
  <c r="A1212" i="5"/>
  <c r="A1213" i="5"/>
  <c r="A1214" i="5"/>
  <c r="A1215" i="5"/>
  <c r="A1216" i="5"/>
  <c r="A1217" i="5"/>
  <c r="A1218" i="5"/>
  <c r="A1219" i="5"/>
  <c r="A1220" i="5"/>
  <c r="A1221" i="5"/>
  <c r="A1222" i="5"/>
  <c r="A1223" i="5"/>
  <c r="A1224" i="5"/>
  <c r="A1225" i="5"/>
  <c r="A1226" i="5"/>
  <c r="A1227" i="5"/>
  <c r="A1228" i="5"/>
  <c r="A1229" i="5"/>
  <c r="A1230" i="5"/>
  <c r="A1231" i="5"/>
  <c r="A1232" i="5"/>
  <c r="A1233" i="5"/>
  <c r="A1234" i="5"/>
  <c r="A1235" i="5"/>
  <c r="A1236" i="5"/>
  <c r="A1237" i="5"/>
  <c r="A1238" i="5"/>
  <c r="A1239" i="5"/>
  <c r="A1240" i="5"/>
  <c r="A1241" i="5"/>
  <c r="A1242" i="5"/>
  <c r="A1243" i="5"/>
  <c r="A1244" i="5"/>
  <c r="A1245" i="5"/>
  <c r="A1246" i="5"/>
  <c r="A1247" i="5"/>
  <c r="A1248" i="5"/>
  <c r="A1249" i="5"/>
  <c r="A1250" i="5"/>
  <c r="A1251" i="5"/>
  <c r="A1252" i="5"/>
  <c r="A1253" i="5"/>
  <c r="A1254" i="5"/>
  <c r="A1255" i="5"/>
  <c r="A1256" i="5"/>
  <c r="A1257" i="5"/>
  <c r="A1258" i="5"/>
  <c r="A1259" i="5"/>
  <c r="A1260" i="5"/>
  <c r="A1261" i="5"/>
  <c r="A1262" i="5"/>
  <c r="A1263" i="5"/>
  <c r="A1264" i="5"/>
  <c r="A1265" i="5"/>
  <c r="A1266" i="5"/>
  <c r="A1267" i="5"/>
  <c r="A1268" i="5"/>
  <c r="A1269" i="5"/>
  <c r="A1270" i="5"/>
  <c r="A1271" i="5"/>
  <c r="A1272" i="5"/>
  <c r="A1273" i="5"/>
  <c r="A1274" i="5"/>
  <c r="A1275" i="5"/>
  <c r="A1276" i="5"/>
  <c r="A1277" i="5"/>
  <c r="A1278" i="5"/>
  <c r="A1279" i="5"/>
  <c r="A1280" i="5"/>
  <c r="A1281" i="5"/>
  <c r="A1282" i="5"/>
  <c r="A1283" i="5"/>
  <c r="A1284" i="5"/>
  <c r="A1285" i="5"/>
  <c r="A1286" i="5"/>
  <c r="A1287" i="5"/>
  <c r="A1288" i="5"/>
  <c r="A1289" i="5"/>
  <c r="A1290" i="5"/>
  <c r="A1291" i="5"/>
  <c r="A1292" i="5"/>
  <c r="A1293" i="5"/>
  <c r="A1294" i="5"/>
  <c r="A1295" i="5"/>
  <c r="A1296" i="5"/>
  <c r="A1297" i="5"/>
  <c r="A1298" i="5"/>
  <c r="A1299" i="5"/>
  <c r="A1300" i="5"/>
  <c r="A1301" i="5"/>
  <c r="A1302" i="5"/>
  <c r="A1303" i="5"/>
  <c r="A1304" i="5"/>
  <c r="A1305" i="5"/>
  <c r="A1306" i="5"/>
  <c r="A1307" i="5"/>
  <c r="A1308" i="5"/>
  <c r="A1309" i="5"/>
  <c r="A1310" i="5"/>
  <c r="A1311" i="5"/>
  <c r="A1312" i="5"/>
  <c r="A1313" i="5"/>
  <c r="A1314" i="5"/>
  <c r="A1315" i="5"/>
  <c r="A1316" i="5"/>
  <c r="A1317" i="5"/>
  <c r="A1318" i="5"/>
  <c r="A1319" i="5"/>
  <c r="A1320" i="5"/>
  <c r="A1321" i="5"/>
  <c r="A1322" i="5"/>
  <c r="A1323" i="5"/>
  <c r="A1324" i="5"/>
  <c r="A1325" i="5"/>
  <c r="A1326" i="5"/>
  <c r="A1327" i="5"/>
  <c r="A1328" i="5"/>
  <c r="A1329" i="5"/>
  <c r="A1330" i="5"/>
  <c r="A1331" i="5"/>
  <c r="A1332" i="5"/>
  <c r="A1333" i="5"/>
  <c r="A1334" i="5"/>
  <c r="A1335" i="5"/>
  <c r="A1336" i="5"/>
  <c r="A1337" i="5"/>
  <c r="A1338" i="5"/>
  <c r="A1339" i="5"/>
  <c r="A1340" i="5"/>
  <c r="A1341" i="5"/>
  <c r="A1342" i="5"/>
  <c r="A1343" i="5"/>
  <c r="A1344" i="5"/>
  <c r="A1345" i="5"/>
  <c r="A1346" i="5"/>
  <c r="A1347" i="5"/>
  <c r="A1348" i="5"/>
  <c r="A1349" i="5"/>
  <c r="A1350" i="5"/>
  <c r="A1351" i="5"/>
  <c r="A1352" i="5"/>
  <c r="A1353" i="5"/>
  <c r="A1354" i="5"/>
  <c r="A1355" i="5"/>
  <c r="A1356" i="5"/>
  <c r="A1357" i="5"/>
  <c r="A1358" i="5"/>
  <c r="A1359" i="5"/>
  <c r="A1360" i="5"/>
  <c r="A1361" i="5"/>
  <c r="A1362" i="5"/>
  <c r="A1363" i="5"/>
  <c r="A1364" i="5"/>
  <c r="A1365" i="5"/>
  <c r="A1366" i="5"/>
  <c r="A1367" i="5"/>
  <c r="A1368" i="5"/>
  <c r="A1369" i="5"/>
  <c r="A1370" i="5"/>
  <c r="A1371" i="5"/>
  <c r="A1372" i="5"/>
  <c r="A1373" i="5"/>
  <c r="A1374" i="5"/>
  <c r="A1375" i="5"/>
  <c r="A1376" i="5"/>
  <c r="A1377" i="5"/>
  <c r="A1378" i="5"/>
  <c r="A1379" i="5"/>
  <c r="A1380" i="5"/>
  <c r="A1381" i="5"/>
  <c r="A1382" i="5"/>
  <c r="A1383" i="5"/>
  <c r="A1384" i="5"/>
  <c r="A1385" i="5"/>
  <c r="A1386" i="5"/>
  <c r="A1387" i="5"/>
  <c r="A1388" i="5"/>
  <c r="A1389" i="5"/>
  <c r="A1390" i="5"/>
  <c r="A1391" i="5"/>
  <c r="A1392" i="5"/>
  <c r="A1393" i="5"/>
  <c r="A1394" i="5"/>
  <c r="A1395" i="5"/>
  <c r="A1396" i="5"/>
  <c r="A1397" i="5"/>
  <c r="A1398" i="5"/>
  <c r="A1399" i="5"/>
  <c r="A1400" i="5"/>
  <c r="A1401" i="5"/>
  <c r="A1402" i="5"/>
  <c r="A1403" i="5"/>
  <c r="A1404" i="5"/>
  <c r="A1405" i="5"/>
  <c r="A1406" i="5"/>
  <c r="A1407" i="5"/>
  <c r="A1408" i="5"/>
  <c r="A1409" i="5"/>
  <c r="A1410" i="5"/>
  <c r="A1411" i="5"/>
  <c r="A1412" i="5"/>
  <c r="A1413" i="5"/>
  <c r="A1414" i="5"/>
  <c r="A1415" i="5"/>
  <c r="A1416" i="5"/>
  <c r="A1417" i="5"/>
  <c r="A1418" i="5"/>
  <c r="A1419" i="5"/>
  <c r="A1420" i="5"/>
  <c r="A1421" i="5"/>
  <c r="A1422" i="5"/>
  <c r="A1423" i="5"/>
  <c r="A1424" i="5"/>
  <c r="A1425" i="5"/>
  <c r="A1426" i="5"/>
  <c r="A1427" i="5"/>
  <c r="A1428" i="5"/>
  <c r="A1429" i="5"/>
  <c r="A1430" i="5"/>
  <c r="A1431" i="5"/>
  <c r="A1432" i="5"/>
  <c r="A1433" i="5"/>
  <c r="A1434" i="5"/>
  <c r="A1435" i="5"/>
  <c r="A1436" i="5"/>
  <c r="A1437" i="5"/>
  <c r="A1438" i="5"/>
  <c r="A1439" i="5"/>
  <c r="A1440" i="5"/>
  <c r="A1441" i="5"/>
  <c r="A1442" i="5"/>
  <c r="A1443" i="5"/>
  <c r="A1444" i="5"/>
  <c r="A1445" i="5"/>
  <c r="A1446" i="5"/>
  <c r="A1447" i="5"/>
  <c r="A1448" i="5"/>
  <c r="A1449" i="5"/>
  <c r="A1450" i="5"/>
  <c r="A1451" i="5"/>
  <c r="A1452" i="5"/>
  <c r="A1453" i="5"/>
  <c r="A1454" i="5"/>
  <c r="A1455" i="5"/>
  <c r="A1456" i="5"/>
  <c r="A1457" i="5"/>
  <c r="A1458" i="5"/>
  <c r="A1459" i="5"/>
  <c r="A1460" i="5"/>
  <c r="A1461" i="5"/>
  <c r="A1462" i="5"/>
  <c r="A1463" i="5"/>
  <c r="A1464" i="5"/>
  <c r="A1465" i="5"/>
  <c r="A1466" i="5"/>
  <c r="A1467" i="5"/>
  <c r="A1468" i="5"/>
  <c r="A1469" i="5"/>
  <c r="A1470" i="5"/>
  <c r="A1471" i="5"/>
  <c r="A1472" i="5"/>
  <c r="A1473" i="5"/>
  <c r="A1474" i="5"/>
  <c r="A1475" i="5"/>
  <c r="A1476" i="5"/>
  <c r="A1477" i="5"/>
  <c r="A1478" i="5"/>
  <c r="A1479" i="5"/>
  <c r="A1480" i="5"/>
  <c r="A1481" i="5"/>
  <c r="A1482" i="5"/>
  <c r="A1483" i="5"/>
  <c r="A1484" i="5"/>
  <c r="A1485" i="5"/>
  <c r="A1486" i="5"/>
  <c r="A1487" i="5"/>
  <c r="A1488" i="5"/>
  <c r="A1489" i="5"/>
  <c r="A1490" i="5"/>
  <c r="A1491" i="5"/>
  <c r="A1492" i="5"/>
  <c r="A1493" i="5"/>
  <c r="A1494" i="5"/>
  <c r="A1495" i="5"/>
  <c r="A1496" i="5"/>
  <c r="A1497" i="5"/>
  <c r="A1498" i="5"/>
  <c r="A1499" i="5"/>
  <c r="A1500" i="5"/>
  <c r="A1501" i="5"/>
  <c r="A1502" i="5"/>
  <c r="A1503" i="5"/>
  <c r="A1504" i="5"/>
  <c r="A1505" i="5"/>
  <c r="A1506" i="5"/>
  <c r="A1507" i="5"/>
  <c r="A1508" i="5"/>
  <c r="A1509" i="5"/>
  <c r="A1510" i="5"/>
  <c r="A1511" i="5"/>
  <c r="A1512" i="5"/>
  <c r="A1513" i="5"/>
  <c r="A1514" i="5"/>
  <c r="A1515" i="5"/>
  <c r="A1516" i="5"/>
  <c r="A1517" i="5"/>
  <c r="A1518" i="5"/>
  <c r="A1519" i="5"/>
  <c r="A1520" i="5"/>
  <c r="A1521" i="5"/>
  <c r="A1522" i="5"/>
  <c r="A1523" i="5"/>
  <c r="A1524" i="5"/>
  <c r="A1525" i="5"/>
  <c r="A1526" i="5"/>
  <c r="A1527" i="5"/>
  <c r="A1528" i="5"/>
  <c r="A1529" i="5"/>
  <c r="A1530" i="5"/>
  <c r="A1531" i="5"/>
  <c r="A1532" i="5"/>
  <c r="A1533" i="5"/>
  <c r="A1534" i="5"/>
  <c r="A1535" i="5"/>
  <c r="A1536" i="5"/>
  <c r="A1537" i="5"/>
  <c r="A1538" i="5"/>
  <c r="A1539" i="5"/>
  <c r="A1540" i="5"/>
  <c r="A1541" i="5"/>
  <c r="A1542" i="5"/>
  <c r="A1543" i="5"/>
  <c r="A1544" i="5"/>
  <c r="A1545" i="5"/>
  <c r="A1546" i="5"/>
  <c r="A1547" i="5"/>
  <c r="A1548" i="5"/>
  <c r="A1549" i="5"/>
  <c r="A1550" i="5"/>
  <c r="A1551" i="5"/>
  <c r="A1552" i="5"/>
  <c r="A1553" i="5"/>
  <c r="A1554" i="5"/>
  <c r="A1555" i="5"/>
  <c r="A1556" i="5"/>
  <c r="A1557" i="5"/>
  <c r="A1558" i="5"/>
  <c r="A1559" i="5"/>
  <c r="A1560" i="5"/>
  <c r="A1561" i="5"/>
  <c r="A1562" i="5"/>
  <c r="A1563" i="5"/>
  <c r="A1564" i="5"/>
  <c r="A1565" i="5"/>
  <c r="A1566" i="5"/>
  <c r="A1567" i="5"/>
  <c r="A1568" i="5"/>
  <c r="A1569" i="5"/>
  <c r="A1570" i="5"/>
  <c r="A1571" i="5"/>
  <c r="A1572" i="5"/>
  <c r="A1573" i="5"/>
  <c r="A1574" i="5"/>
  <c r="A1575" i="5"/>
  <c r="A1576" i="5"/>
  <c r="A1577" i="5"/>
  <c r="A1578" i="5"/>
  <c r="A1579" i="5"/>
  <c r="A1580" i="5"/>
  <c r="A1581" i="5"/>
  <c r="A1582" i="5"/>
  <c r="A1583" i="5"/>
  <c r="A1584" i="5"/>
  <c r="A1585" i="5"/>
  <c r="A1586" i="5"/>
  <c r="A1587" i="5"/>
  <c r="A1588" i="5"/>
  <c r="A1589" i="5"/>
  <c r="A1590" i="5"/>
  <c r="A1591" i="5"/>
  <c r="A1592" i="5"/>
  <c r="A1593" i="5"/>
  <c r="A1594" i="5"/>
  <c r="A1595" i="5"/>
  <c r="A1596" i="5"/>
  <c r="A1597" i="5"/>
  <c r="A1598" i="5"/>
  <c r="A1599" i="5"/>
  <c r="A1600" i="5"/>
  <c r="A1601" i="5"/>
  <c r="A1602" i="5"/>
  <c r="A1603" i="5"/>
  <c r="A1604" i="5"/>
  <c r="A1605" i="5"/>
  <c r="A1606" i="5"/>
  <c r="A1607" i="5"/>
  <c r="A1608" i="5"/>
  <c r="A1609" i="5"/>
  <c r="A1610" i="5"/>
  <c r="A1611" i="5"/>
  <c r="A1612" i="5"/>
  <c r="A1613" i="5"/>
  <c r="A1614" i="5"/>
  <c r="A1615" i="5"/>
  <c r="A1616" i="5"/>
  <c r="A1617" i="5"/>
  <c r="A1618" i="5"/>
  <c r="A1619" i="5"/>
  <c r="A1620" i="5"/>
  <c r="A1621" i="5"/>
  <c r="A1622" i="5"/>
  <c r="A1623" i="5"/>
  <c r="A1624" i="5"/>
  <c r="A1625" i="5"/>
  <c r="A1626" i="5"/>
  <c r="A1627" i="5"/>
  <c r="A1628" i="5"/>
  <c r="A1629" i="5"/>
  <c r="A1630" i="5"/>
  <c r="A1631" i="5"/>
  <c r="A1632" i="5"/>
  <c r="A1633" i="5"/>
  <c r="A1634" i="5"/>
  <c r="A1635" i="5"/>
  <c r="A1636" i="5"/>
  <c r="A1637" i="5"/>
  <c r="A1638" i="5"/>
  <c r="A1639" i="5"/>
  <c r="A1640" i="5"/>
  <c r="A1641" i="5"/>
  <c r="A1642" i="5"/>
  <c r="A1643" i="5"/>
  <c r="A1644" i="5"/>
  <c r="A1645" i="5"/>
  <c r="A1646" i="5"/>
  <c r="A1647" i="5"/>
  <c r="A1648" i="5"/>
  <c r="A1649" i="5"/>
  <c r="A1650" i="5"/>
  <c r="A1651" i="5"/>
  <c r="A1652" i="5"/>
  <c r="A1653" i="5"/>
  <c r="A1654" i="5"/>
  <c r="A1655" i="5"/>
  <c r="A1656" i="5"/>
  <c r="A1657" i="5"/>
  <c r="A1658" i="5"/>
  <c r="A1659" i="5"/>
  <c r="A1660" i="5"/>
  <c r="A1661" i="5"/>
  <c r="A1662" i="5"/>
  <c r="A1663" i="5"/>
  <c r="A1664" i="5"/>
  <c r="A1665" i="5"/>
  <c r="A1666" i="5"/>
  <c r="A1667" i="5"/>
  <c r="A1668" i="5"/>
  <c r="A1669" i="5"/>
  <c r="A1670" i="5"/>
  <c r="A1671" i="5"/>
  <c r="A1672" i="5"/>
  <c r="A1673" i="5"/>
  <c r="A1674" i="5"/>
  <c r="A1675" i="5"/>
  <c r="A1676" i="5"/>
  <c r="A1677" i="5"/>
  <c r="A1678" i="5"/>
  <c r="A1679" i="5"/>
  <c r="A1680" i="5"/>
  <c r="A1681" i="5"/>
  <c r="A1682" i="5"/>
  <c r="A1683" i="5"/>
  <c r="A1684" i="5"/>
  <c r="A1685" i="5"/>
  <c r="A1686" i="5"/>
  <c r="A1687" i="5"/>
  <c r="A1688" i="5"/>
  <c r="A1689" i="5"/>
  <c r="A1690" i="5"/>
  <c r="A1691" i="5"/>
  <c r="A1692" i="5"/>
  <c r="A1693" i="5"/>
  <c r="A1694" i="5"/>
  <c r="A1695" i="5"/>
  <c r="A1696" i="5"/>
  <c r="A1697" i="5"/>
  <c r="A1698" i="5"/>
  <c r="A1699" i="5"/>
  <c r="A1700" i="5"/>
  <c r="A1701" i="5"/>
  <c r="A1702" i="5"/>
  <c r="A1703" i="5"/>
  <c r="A1704" i="5"/>
  <c r="A1705" i="5"/>
  <c r="A1706" i="5"/>
  <c r="A1707" i="5"/>
  <c r="A1708" i="5"/>
  <c r="A1709" i="5"/>
  <c r="A1710" i="5"/>
  <c r="A1711" i="5"/>
  <c r="A1712" i="5"/>
  <c r="A1713" i="5"/>
  <c r="A1714" i="5"/>
  <c r="A1715" i="5"/>
  <c r="A1716" i="5"/>
  <c r="A1717" i="5"/>
  <c r="A1718" i="5"/>
  <c r="A1719" i="5"/>
  <c r="A1720" i="5"/>
  <c r="A1721" i="5"/>
  <c r="A1722" i="5"/>
  <c r="A1723" i="5"/>
  <c r="A1724" i="5"/>
  <c r="A1725" i="5"/>
  <c r="A1726" i="5"/>
  <c r="A1727" i="5"/>
  <c r="A1728" i="5"/>
  <c r="A1729" i="5"/>
  <c r="A1730" i="5"/>
  <c r="A1731" i="5"/>
  <c r="A1732" i="5"/>
  <c r="A1733" i="5"/>
  <c r="A1734" i="5"/>
  <c r="A1735" i="5"/>
  <c r="A1736" i="5"/>
  <c r="A1737" i="5"/>
  <c r="A1738" i="5"/>
  <c r="A1739" i="5"/>
  <c r="A1740" i="5"/>
  <c r="A1741" i="5"/>
  <c r="A1742" i="5"/>
  <c r="A1743" i="5"/>
  <c r="A1744" i="5"/>
  <c r="A1745" i="5"/>
  <c r="A1746" i="5"/>
  <c r="A1747" i="5"/>
  <c r="A1748" i="5"/>
  <c r="A1749" i="5"/>
  <c r="A1750" i="5"/>
  <c r="A1751" i="5"/>
  <c r="A1752" i="5"/>
  <c r="A1753" i="5"/>
  <c r="A1754" i="5"/>
  <c r="A1755" i="5"/>
  <c r="A1756" i="5"/>
  <c r="A1757" i="5"/>
  <c r="A1758" i="5"/>
  <c r="A1759" i="5"/>
  <c r="A1760" i="5"/>
  <c r="A1761" i="5"/>
  <c r="A1762" i="5"/>
  <c r="A1763" i="5"/>
  <c r="A1764" i="5"/>
  <c r="A1765" i="5"/>
  <c r="A1766" i="5"/>
  <c r="A1767" i="5"/>
  <c r="A1768" i="5"/>
  <c r="A1769" i="5"/>
  <c r="A1770" i="5"/>
  <c r="A1771" i="5"/>
  <c r="A1772" i="5"/>
  <c r="A1773" i="5"/>
  <c r="A1774" i="5"/>
  <c r="A1775" i="5"/>
  <c r="A1776" i="5"/>
  <c r="A1777" i="5"/>
  <c r="A1778" i="5"/>
  <c r="A1779" i="5"/>
  <c r="A1780" i="5"/>
  <c r="A1781" i="5"/>
  <c r="A1782" i="5"/>
  <c r="A1783" i="5"/>
  <c r="A1784" i="5"/>
  <c r="A1785" i="5"/>
  <c r="A1786" i="5"/>
  <c r="A1787" i="5"/>
  <c r="A1788" i="5"/>
  <c r="A1789" i="5"/>
  <c r="A1790" i="5"/>
  <c r="A1791" i="5"/>
  <c r="A1792" i="5"/>
  <c r="A1793" i="5"/>
  <c r="A1794" i="5"/>
  <c r="A1795" i="5"/>
  <c r="A1796" i="5"/>
  <c r="A1797" i="5"/>
  <c r="A1798" i="5"/>
  <c r="A1799" i="5"/>
  <c r="A1800" i="5"/>
  <c r="A1801" i="5"/>
  <c r="A1802" i="5"/>
  <c r="A1803" i="5"/>
  <c r="A1804" i="5"/>
  <c r="A1805" i="5"/>
  <c r="A1806" i="5"/>
  <c r="A1807" i="5"/>
  <c r="A1808" i="5"/>
  <c r="A1809" i="5"/>
  <c r="A1810" i="5"/>
  <c r="A1811" i="5"/>
  <c r="A1812" i="5"/>
  <c r="A1813" i="5"/>
  <c r="A1814" i="5"/>
  <c r="A1815" i="5"/>
  <c r="A1816" i="5"/>
  <c r="A1817" i="5"/>
  <c r="A1818" i="5"/>
  <c r="A1819" i="5"/>
  <c r="A1820" i="5"/>
  <c r="A1821" i="5"/>
  <c r="A1822" i="5"/>
  <c r="A1823" i="5"/>
  <c r="A1824" i="5"/>
  <c r="A1825" i="5"/>
  <c r="A1826" i="5"/>
  <c r="A1827" i="5"/>
  <c r="A1828" i="5"/>
  <c r="A1829" i="5"/>
  <c r="A1830" i="5"/>
  <c r="A1831" i="5"/>
  <c r="A1832" i="5"/>
  <c r="A1833" i="5"/>
  <c r="A1834" i="5"/>
  <c r="A1835" i="5"/>
  <c r="A1836" i="5"/>
  <c r="A1837" i="5"/>
  <c r="A1838" i="5"/>
  <c r="A1839" i="5"/>
  <c r="A1840" i="5"/>
  <c r="A1841" i="5"/>
  <c r="A1842" i="5"/>
  <c r="A1843" i="5"/>
  <c r="A1844" i="5"/>
  <c r="A1845" i="5"/>
  <c r="A1846" i="5"/>
  <c r="A1847" i="5"/>
  <c r="A1848" i="5"/>
  <c r="A1849" i="5"/>
  <c r="A1850" i="5"/>
  <c r="A1851" i="5"/>
  <c r="A1852" i="5"/>
  <c r="A1853" i="5"/>
  <c r="A1854" i="5"/>
  <c r="A1855" i="5"/>
  <c r="A1856" i="5"/>
  <c r="A1857" i="5"/>
  <c r="A1858" i="5"/>
  <c r="A1859" i="5"/>
  <c r="A1860" i="5"/>
  <c r="A1861" i="5"/>
  <c r="A1862" i="5"/>
  <c r="A1863" i="5"/>
  <c r="A1864" i="5"/>
  <c r="A1865" i="5"/>
  <c r="A1866" i="5"/>
  <c r="A1867" i="5"/>
  <c r="A1868" i="5"/>
  <c r="A1869" i="5"/>
  <c r="A1870" i="5"/>
  <c r="A1871" i="5"/>
  <c r="A1872" i="5"/>
  <c r="A1873" i="5"/>
  <c r="A1874" i="5"/>
  <c r="A1875" i="5"/>
  <c r="A1876" i="5"/>
  <c r="A1877" i="5"/>
  <c r="A1878" i="5"/>
  <c r="A1879" i="5"/>
  <c r="A1880" i="5"/>
  <c r="A1881" i="5"/>
  <c r="A1882" i="5"/>
  <c r="A1883" i="5"/>
  <c r="A1884" i="5"/>
  <c r="A1885" i="5"/>
  <c r="A1886" i="5"/>
  <c r="A1887" i="5"/>
  <c r="A1888" i="5"/>
  <c r="A1889" i="5"/>
  <c r="A1890" i="5"/>
  <c r="A1891" i="5"/>
  <c r="A1892" i="5"/>
  <c r="A1893" i="5"/>
  <c r="A1894" i="5"/>
  <c r="A1895" i="5"/>
  <c r="A1896" i="5"/>
  <c r="A1897" i="5"/>
  <c r="A1898" i="5"/>
  <c r="A1899" i="5"/>
  <c r="A1900" i="5"/>
  <c r="A1901" i="5"/>
  <c r="A1902" i="5"/>
  <c r="A1903" i="5"/>
  <c r="A1904" i="5"/>
  <c r="A1905" i="5"/>
  <c r="A1906" i="5"/>
  <c r="A1907" i="5"/>
  <c r="A1908" i="5"/>
  <c r="A1909" i="5"/>
  <c r="A1910" i="5"/>
  <c r="A1911" i="5"/>
  <c r="A1912" i="5"/>
  <c r="A1913" i="5"/>
  <c r="A1914" i="5"/>
  <c r="A1915" i="5"/>
  <c r="A1916" i="5"/>
  <c r="A1917" i="5"/>
  <c r="A1918" i="5"/>
  <c r="A1919" i="5"/>
  <c r="A1920" i="5"/>
  <c r="A1921" i="5"/>
  <c r="A1922" i="5"/>
  <c r="A1923" i="5"/>
  <c r="A1924" i="5"/>
  <c r="A1925" i="5"/>
  <c r="A1926" i="5"/>
  <c r="A1927" i="5"/>
  <c r="A1928" i="5"/>
  <c r="A1929" i="5"/>
  <c r="A1930" i="5"/>
  <c r="A1931" i="5"/>
  <c r="A1932" i="5"/>
  <c r="A1933" i="5"/>
  <c r="A1934" i="5"/>
  <c r="A1935" i="5"/>
  <c r="A1936" i="5"/>
  <c r="A1937" i="5"/>
  <c r="A1938" i="5"/>
  <c r="A1939" i="5"/>
  <c r="A1940" i="5"/>
  <c r="A1941" i="5"/>
  <c r="A1942" i="5"/>
  <c r="A1943" i="5"/>
  <c r="A1944" i="5"/>
  <c r="A1945" i="5"/>
  <c r="A1946" i="5"/>
  <c r="A1947" i="5"/>
  <c r="A1948" i="5"/>
  <c r="A1949" i="5"/>
  <c r="A1950" i="5"/>
  <c r="A1951" i="5"/>
  <c r="A1952" i="5"/>
  <c r="A1953" i="5"/>
  <c r="A1954" i="5"/>
  <c r="A1955" i="5"/>
  <c r="A1956" i="5"/>
  <c r="A1957" i="5"/>
  <c r="A1958" i="5"/>
  <c r="A1959" i="5"/>
  <c r="A1960" i="5"/>
  <c r="A1961" i="5"/>
  <c r="A1962" i="5"/>
  <c r="A1963" i="5"/>
  <c r="A1964" i="5"/>
  <c r="A1965" i="5"/>
  <c r="A1966" i="5"/>
  <c r="A1967" i="5"/>
  <c r="A1968" i="5"/>
  <c r="A1969" i="5"/>
  <c r="A1970" i="5"/>
  <c r="A1971" i="5"/>
  <c r="A1972" i="5"/>
  <c r="A1973" i="5"/>
  <c r="A1974" i="5"/>
  <c r="A1975" i="5"/>
  <c r="A1976" i="5"/>
  <c r="A1977" i="5"/>
  <c r="A1978" i="5"/>
  <c r="A1979" i="5"/>
  <c r="A1980" i="5"/>
  <c r="A1981" i="5"/>
  <c r="A1982" i="5"/>
  <c r="A1983" i="5"/>
  <c r="A1984" i="5"/>
  <c r="A1985" i="5"/>
  <c r="A1986" i="5"/>
  <c r="A1987" i="5"/>
  <c r="A1988" i="5"/>
  <c r="A1989" i="5"/>
  <c r="A1990" i="5"/>
  <c r="A1991" i="5"/>
  <c r="A1992" i="5"/>
  <c r="A1993" i="5"/>
  <c r="A1994" i="5"/>
  <c r="A1995" i="5"/>
  <c r="A1996" i="5"/>
  <c r="A1997" i="5"/>
  <c r="A1998" i="5"/>
  <c r="A1999" i="5"/>
  <c r="A2000" i="5"/>
  <c r="A2001" i="5"/>
  <c r="A2002" i="5"/>
  <c r="A2003" i="5"/>
  <c r="A2004" i="5"/>
  <c r="A2005" i="5"/>
  <c r="A2006" i="5"/>
  <c r="A2007" i="5"/>
  <c r="A2008" i="5"/>
  <c r="A2009" i="5"/>
  <c r="A2010" i="5"/>
  <c r="A2011" i="5"/>
  <c r="A2012" i="5"/>
  <c r="A2013" i="5"/>
  <c r="A2014" i="5"/>
  <c r="A2015" i="5"/>
  <c r="A2016" i="5"/>
  <c r="A2017" i="5"/>
  <c r="A2018" i="5"/>
  <c r="A2019" i="5"/>
  <c r="A2020" i="5"/>
  <c r="A2021" i="5"/>
  <c r="A2022" i="5"/>
  <c r="A2023" i="5"/>
  <c r="A2024" i="5"/>
  <c r="A2025" i="5"/>
  <c r="A2026" i="5"/>
  <c r="A2027" i="5"/>
  <c r="A2028" i="5"/>
  <c r="A2029" i="5"/>
  <c r="A2030" i="5"/>
  <c r="A2031" i="5"/>
  <c r="A2032" i="5"/>
  <c r="A2033" i="5"/>
  <c r="A2034" i="5"/>
  <c r="A2035" i="5"/>
  <c r="A2036" i="5"/>
  <c r="A2037" i="5"/>
  <c r="A2038" i="5"/>
  <c r="A2039" i="5"/>
  <c r="A2040" i="5"/>
  <c r="A2041" i="5"/>
  <c r="A2042" i="5"/>
  <c r="A2043" i="5"/>
  <c r="A2044" i="5"/>
  <c r="A2045" i="5"/>
  <c r="A2046" i="5"/>
  <c r="A2047" i="5"/>
  <c r="A2048" i="5"/>
  <c r="A2049" i="5"/>
  <c r="A2050" i="5"/>
  <c r="A2051" i="5"/>
  <c r="A2052" i="5"/>
  <c r="A2053" i="5"/>
  <c r="A2054" i="5"/>
  <c r="A2055" i="5"/>
  <c r="A2056" i="5"/>
  <c r="A2057" i="5"/>
  <c r="A2058" i="5"/>
  <c r="A2059" i="5"/>
  <c r="A2060" i="5"/>
  <c r="A2061" i="5"/>
  <c r="A2062" i="5"/>
  <c r="A2063" i="5"/>
  <c r="A2064" i="5"/>
  <c r="A2065" i="5"/>
  <c r="A2066" i="5"/>
  <c r="A2067" i="5"/>
  <c r="A2068" i="5"/>
  <c r="A2069" i="5"/>
  <c r="A2070" i="5"/>
  <c r="A2071" i="5"/>
  <c r="A2072" i="5"/>
  <c r="A2073" i="5"/>
  <c r="A2074" i="5"/>
  <c r="A2075" i="5"/>
  <c r="A2076" i="5"/>
  <c r="A2077" i="5"/>
  <c r="A2078" i="5"/>
  <c r="A2079" i="5"/>
  <c r="A2080" i="5"/>
  <c r="A2081" i="5"/>
  <c r="A2082" i="5"/>
  <c r="A2083" i="5"/>
  <c r="A2084" i="5"/>
  <c r="A2085" i="5"/>
  <c r="A2086" i="5"/>
  <c r="A2087" i="5"/>
  <c r="A2088" i="5"/>
  <c r="A2089" i="5"/>
  <c r="A2090" i="5"/>
  <c r="A2091" i="5"/>
  <c r="A2092" i="5"/>
  <c r="A2093" i="5"/>
  <c r="A2094" i="5"/>
  <c r="A2095" i="5"/>
  <c r="A2096" i="5"/>
  <c r="A2097" i="5"/>
  <c r="A2098" i="5"/>
  <c r="A2099" i="5"/>
  <c r="A2100" i="5"/>
  <c r="A2101" i="5"/>
  <c r="A2102" i="5"/>
  <c r="A2103" i="5"/>
  <c r="A2104" i="5"/>
  <c r="A2105" i="5"/>
  <c r="A2106" i="5"/>
  <c r="A2107" i="5"/>
  <c r="A2108" i="5"/>
  <c r="A2109" i="5"/>
  <c r="A2110" i="5"/>
  <c r="A2111" i="5"/>
  <c r="A2112" i="5"/>
  <c r="A2113" i="5"/>
  <c r="A2114" i="5"/>
  <c r="A2115" i="5"/>
  <c r="A2116" i="5"/>
  <c r="A2117" i="5"/>
  <c r="A2118" i="5"/>
  <c r="A2119" i="5"/>
  <c r="A2120" i="5"/>
  <c r="A2121" i="5"/>
  <c r="A2122" i="5"/>
  <c r="A2123" i="5"/>
  <c r="A2124" i="5"/>
  <c r="A2125" i="5"/>
  <c r="A2126" i="5"/>
  <c r="A2127" i="5"/>
  <c r="A2128" i="5"/>
  <c r="A2129" i="5"/>
  <c r="A2130" i="5"/>
  <c r="A2131" i="5"/>
  <c r="A2132" i="5"/>
  <c r="A2133" i="5"/>
  <c r="A2134" i="5"/>
  <c r="A2135" i="5"/>
  <c r="A2136" i="5"/>
  <c r="A2137" i="5"/>
  <c r="A2138" i="5"/>
  <c r="A2139" i="5"/>
  <c r="A2140" i="5"/>
  <c r="A2141" i="5"/>
  <c r="A2142" i="5"/>
  <c r="A2143" i="5"/>
  <c r="A2144" i="5"/>
  <c r="A2145" i="5"/>
  <c r="A2146" i="5"/>
  <c r="A2147" i="5"/>
  <c r="A2148" i="5"/>
  <c r="A2149" i="5"/>
  <c r="A2150" i="5"/>
  <c r="A2151" i="5"/>
  <c r="A2152" i="5"/>
  <c r="A2153" i="5"/>
  <c r="A2154" i="5"/>
  <c r="A2155" i="5"/>
  <c r="A2156" i="5"/>
  <c r="A2157" i="5"/>
  <c r="A2158" i="5"/>
  <c r="A2159" i="5"/>
  <c r="A2160" i="5"/>
  <c r="A2161" i="5"/>
  <c r="A2162" i="5"/>
  <c r="A2163" i="5"/>
  <c r="A2164" i="5"/>
  <c r="A1211" i="6"/>
  <c r="A1212" i="6"/>
  <c r="A1213" i="6"/>
  <c r="A1214" i="6"/>
  <c r="A1215" i="6"/>
  <c r="A1216" i="6"/>
  <c r="A1217" i="6"/>
  <c r="A1218" i="6"/>
  <c r="A1219" i="6"/>
  <c r="A1220" i="6"/>
  <c r="A1221" i="6"/>
  <c r="A1222" i="6"/>
  <c r="A1223" i="6"/>
  <c r="A1224" i="6"/>
  <c r="A1225" i="6"/>
  <c r="A1226" i="6"/>
  <c r="A1227" i="6"/>
  <c r="A1228" i="6"/>
  <c r="A1229" i="6"/>
  <c r="A1230" i="6"/>
  <c r="A1231" i="6"/>
  <c r="A1232" i="6"/>
  <c r="A1233" i="6"/>
  <c r="A1234" i="6"/>
  <c r="A1235" i="6"/>
  <c r="A1236" i="6"/>
  <c r="A1237" i="6"/>
  <c r="A1238" i="6"/>
  <c r="A1239" i="6"/>
  <c r="A1240" i="6"/>
  <c r="A1241" i="6"/>
  <c r="A1242" i="6"/>
  <c r="A1243" i="6"/>
  <c r="A1244" i="6"/>
  <c r="A1245" i="6"/>
  <c r="A1246" i="6"/>
  <c r="A1247" i="6"/>
  <c r="A1248" i="6"/>
  <c r="A1249" i="6"/>
  <c r="A1250" i="6"/>
  <c r="A1251" i="6"/>
  <c r="A1252" i="6"/>
  <c r="A1253" i="6"/>
  <c r="A1254" i="6"/>
  <c r="A1255" i="6"/>
  <c r="A1256" i="6"/>
  <c r="A1257" i="6"/>
  <c r="A1258" i="6"/>
  <c r="A1259" i="6"/>
  <c r="A1260" i="6"/>
  <c r="A1261" i="6"/>
  <c r="A1262" i="6"/>
  <c r="A1263" i="6"/>
  <c r="A1264" i="6"/>
  <c r="A1265" i="6"/>
  <c r="A1266" i="6"/>
  <c r="A1267" i="6"/>
  <c r="A1268" i="6"/>
  <c r="A1269" i="6"/>
  <c r="A1270" i="6"/>
  <c r="A1271" i="6"/>
  <c r="A1272" i="6"/>
  <c r="A1273" i="6"/>
  <c r="A1274" i="6"/>
  <c r="A1275" i="6"/>
  <c r="A1276" i="6"/>
  <c r="A1277" i="6"/>
  <c r="A1278" i="6"/>
  <c r="A1279" i="6"/>
  <c r="A1280" i="6"/>
  <c r="A1281" i="6"/>
  <c r="A1282" i="6"/>
  <c r="A1283" i="6"/>
  <c r="A1284" i="6"/>
  <c r="A1285" i="6"/>
  <c r="A1286" i="6"/>
  <c r="A1287" i="6"/>
  <c r="A1288" i="6"/>
  <c r="A1289" i="6"/>
  <c r="A1290" i="6"/>
  <c r="A1291" i="6"/>
  <c r="A1292" i="6"/>
  <c r="A1293" i="6"/>
  <c r="A1294" i="6"/>
  <c r="A1295" i="6"/>
  <c r="A1296" i="6"/>
  <c r="A1297" i="6"/>
  <c r="A1298" i="6"/>
  <c r="A1299" i="6"/>
  <c r="A1300" i="6"/>
  <c r="A1301" i="6"/>
  <c r="A1302" i="6"/>
  <c r="A1303" i="6"/>
  <c r="A1304" i="6"/>
  <c r="A1305" i="6"/>
  <c r="A1306" i="6"/>
  <c r="A1307" i="6"/>
  <c r="A1308" i="6"/>
  <c r="A1309" i="6"/>
  <c r="A1310" i="6"/>
  <c r="A1311" i="6"/>
  <c r="A1312" i="6"/>
  <c r="A1313" i="6"/>
  <c r="A1314" i="6"/>
  <c r="A1315" i="6"/>
  <c r="A1316" i="6"/>
  <c r="A1317" i="6"/>
  <c r="A1318" i="6"/>
  <c r="A1319" i="6"/>
  <c r="A1320" i="6"/>
  <c r="A1321" i="6"/>
  <c r="A1322" i="6"/>
  <c r="A1323" i="6"/>
  <c r="A1324" i="6"/>
  <c r="A1325" i="6"/>
  <c r="A1326" i="6"/>
  <c r="A1327" i="6"/>
  <c r="A1328" i="6"/>
  <c r="A1329" i="6"/>
  <c r="A1330" i="6"/>
  <c r="A1331" i="6"/>
  <c r="A1332" i="6"/>
  <c r="A1333" i="6"/>
  <c r="A1334" i="6"/>
  <c r="A1335" i="6"/>
  <c r="A1336" i="6"/>
  <c r="A1337" i="6"/>
  <c r="A1338" i="6"/>
  <c r="A1339" i="6"/>
  <c r="A1340" i="6"/>
  <c r="A1341" i="6"/>
  <c r="A1342" i="6"/>
  <c r="A1343" i="6"/>
  <c r="A1344" i="6"/>
  <c r="A1345" i="6"/>
  <c r="A1346" i="6"/>
  <c r="A1347" i="6"/>
  <c r="A1348" i="6"/>
  <c r="A1349" i="6"/>
  <c r="A1350" i="6"/>
  <c r="A1351" i="6"/>
  <c r="A1352" i="6"/>
  <c r="A1353" i="6"/>
  <c r="A1354" i="6"/>
  <c r="A1355" i="6"/>
  <c r="A1356" i="6"/>
  <c r="A1357" i="6"/>
  <c r="A1358" i="6"/>
  <c r="A1359" i="6"/>
  <c r="A1360" i="6"/>
  <c r="A1361" i="6"/>
  <c r="A1362" i="6"/>
  <c r="A1363" i="6"/>
  <c r="A1364" i="6"/>
  <c r="A1365" i="6"/>
  <c r="A1366" i="6"/>
  <c r="A1367" i="6"/>
  <c r="A1368" i="6"/>
  <c r="A1369" i="6"/>
  <c r="A1370" i="6"/>
  <c r="A1371" i="6"/>
  <c r="A1372" i="6"/>
  <c r="A1373" i="6"/>
  <c r="A1374" i="6"/>
  <c r="A1375" i="6"/>
  <c r="A1376" i="6"/>
  <c r="A1377" i="6"/>
  <c r="A1378" i="6"/>
  <c r="A1379" i="6"/>
  <c r="A1380" i="6"/>
  <c r="A1381" i="6"/>
  <c r="A1382" i="6"/>
  <c r="A1383" i="6"/>
  <c r="A1384" i="6"/>
  <c r="A1385" i="6"/>
  <c r="A1386" i="6"/>
  <c r="A1387" i="6"/>
  <c r="A1388" i="6"/>
  <c r="A1389" i="6"/>
  <c r="A1390" i="6"/>
  <c r="A1391" i="6"/>
  <c r="A1392" i="6"/>
  <c r="A1393" i="6"/>
  <c r="A1394" i="6"/>
  <c r="A1395" i="6"/>
  <c r="A1396" i="6"/>
  <c r="A1397" i="6"/>
  <c r="A1398" i="6"/>
  <c r="A1399" i="6"/>
  <c r="A1400" i="6"/>
  <c r="A1401" i="6"/>
  <c r="A1402" i="6"/>
  <c r="A1403" i="6"/>
  <c r="A1404" i="6"/>
  <c r="A1405" i="6"/>
  <c r="A1406" i="6"/>
  <c r="A1407" i="6"/>
  <c r="A1408" i="6"/>
  <c r="A1409" i="6"/>
  <c r="A1410" i="6"/>
  <c r="A1411" i="6"/>
  <c r="A1412" i="6"/>
  <c r="A1413" i="6"/>
  <c r="A1414" i="6"/>
  <c r="A1415" i="6"/>
  <c r="A1416" i="6"/>
  <c r="A1417" i="6"/>
  <c r="A1418" i="6"/>
  <c r="A1419" i="6"/>
  <c r="A1420" i="6"/>
  <c r="A1421" i="6"/>
  <c r="A1422" i="6"/>
  <c r="A1423" i="6"/>
  <c r="A1424" i="6"/>
  <c r="A1425" i="6"/>
  <c r="A1426" i="6"/>
  <c r="A1427" i="6"/>
  <c r="A1428" i="6"/>
  <c r="A1429" i="6"/>
  <c r="A1430" i="6"/>
  <c r="A1431" i="6"/>
  <c r="A1432" i="6"/>
  <c r="A1433" i="6"/>
  <c r="A1434" i="6"/>
  <c r="A1435" i="6"/>
  <c r="A1436" i="6"/>
  <c r="A1437" i="6"/>
  <c r="A1438" i="6"/>
  <c r="A1439" i="6"/>
  <c r="A1440" i="6"/>
  <c r="A1441" i="6"/>
  <c r="A1442" i="6"/>
  <c r="A1443" i="6"/>
  <c r="A1444" i="6"/>
  <c r="A1445" i="6"/>
  <c r="A1446" i="6"/>
  <c r="A1447" i="6"/>
  <c r="A1448" i="6"/>
  <c r="A1449" i="6"/>
  <c r="A1450" i="6"/>
  <c r="A1451" i="6"/>
  <c r="A1452" i="6"/>
  <c r="A1453" i="6"/>
  <c r="A1454" i="6"/>
  <c r="A1455" i="6"/>
  <c r="A1456" i="6"/>
  <c r="A1457" i="6"/>
  <c r="A1458" i="6"/>
  <c r="A1459" i="6"/>
  <c r="A1460" i="6"/>
  <c r="A1461" i="6"/>
  <c r="A1462" i="6"/>
  <c r="A1463" i="6"/>
  <c r="A1464" i="6"/>
  <c r="A1465" i="6"/>
  <c r="A1466" i="6"/>
  <c r="A1467" i="6"/>
  <c r="A1468" i="6"/>
  <c r="A1469" i="6"/>
  <c r="A1470" i="6"/>
  <c r="A1471" i="6"/>
  <c r="A1472" i="6"/>
  <c r="A1473" i="6"/>
  <c r="A1474" i="6"/>
  <c r="A1475" i="6"/>
  <c r="A1476" i="6"/>
  <c r="A1477" i="6"/>
  <c r="A1478" i="6"/>
  <c r="A1479" i="6"/>
  <c r="A1480" i="6"/>
  <c r="A1211" i="7"/>
  <c r="A1212" i="7"/>
  <c r="A1213" i="7"/>
  <c r="A1214" i="7"/>
  <c r="A1215" i="7"/>
  <c r="A1216" i="7"/>
  <c r="A1217" i="7"/>
  <c r="A1218" i="7"/>
  <c r="A1219" i="7"/>
  <c r="A1220" i="7"/>
  <c r="A1221" i="7"/>
  <c r="A1222" i="7"/>
  <c r="A1223" i="7"/>
  <c r="A1224" i="7"/>
  <c r="A1225" i="7"/>
  <c r="A1226" i="7"/>
  <c r="A1227" i="7"/>
  <c r="A1228" i="7"/>
  <c r="A1229" i="7"/>
  <c r="A1230" i="7"/>
  <c r="A1231" i="7"/>
  <c r="A1232" i="7"/>
  <c r="A1233" i="7"/>
  <c r="A1234" i="7"/>
  <c r="A1235" i="7"/>
  <c r="A1236" i="7"/>
  <c r="A1237" i="7"/>
  <c r="A1238" i="7"/>
  <c r="A1239" i="7"/>
  <c r="A1240" i="7"/>
  <c r="A1241" i="7"/>
  <c r="A1242" i="7"/>
  <c r="A1243" i="7"/>
  <c r="A1244" i="7"/>
  <c r="A1245" i="7"/>
  <c r="A1246" i="7"/>
  <c r="A1247" i="7"/>
  <c r="A1248" i="7"/>
  <c r="A1249" i="7"/>
  <c r="A1250" i="7"/>
  <c r="A1251" i="7"/>
  <c r="A1252" i="7"/>
  <c r="A1253" i="7"/>
  <c r="A1254" i="7"/>
  <c r="A1255" i="7"/>
  <c r="A1256" i="7"/>
  <c r="A1257" i="7"/>
  <c r="A1258" i="7"/>
  <c r="A1259" i="7"/>
  <c r="A1260" i="7"/>
  <c r="A1261" i="7"/>
  <c r="A1262" i="7"/>
  <c r="A1263" i="7"/>
  <c r="A1264" i="7"/>
  <c r="A1265" i="7"/>
  <c r="A1266" i="7"/>
  <c r="A1267" i="7"/>
  <c r="A1268" i="7"/>
  <c r="A1269" i="7"/>
  <c r="A1270" i="7"/>
  <c r="A1271" i="7"/>
  <c r="A1272" i="7"/>
  <c r="A1273" i="7"/>
  <c r="A1274" i="7"/>
  <c r="A1275" i="7"/>
  <c r="A1276" i="7"/>
  <c r="A1277" i="7"/>
  <c r="A1278" i="7"/>
  <c r="A1279" i="7"/>
  <c r="A1280" i="7"/>
  <c r="A1281" i="7"/>
  <c r="A1282" i="7"/>
  <c r="A1283" i="7"/>
  <c r="A1284" i="7"/>
  <c r="A1285" i="7"/>
  <c r="A1286" i="7"/>
  <c r="A1287" i="7"/>
  <c r="A1288" i="7"/>
  <c r="A1289" i="7"/>
  <c r="A1290" i="7"/>
  <c r="A1291" i="7"/>
  <c r="A1292" i="7"/>
  <c r="A1293" i="7"/>
  <c r="A1294" i="7"/>
  <c r="A1295" i="7"/>
  <c r="A1296" i="7"/>
  <c r="A1297" i="7"/>
  <c r="A1298" i="7"/>
  <c r="A1299" i="7"/>
  <c r="A1300" i="7"/>
  <c r="A1301" i="7"/>
  <c r="A1302" i="7"/>
  <c r="A1303" i="7"/>
  <c r="A1304" i="7"/>
  <c r="A1305" i="7"/>
  <c r="A1306" i="7"/>
  <c r="A1307" i="7"/>
  <c r="A1308" i="7"/>
  <c r="A1309" i="7"/>
  <c r="A1310" i="7"/>
  <c r="A1311" i="7"/>
  <c r="A1312" i="7"/>
  <c r="A1313" i="7"/>
  <c r="A1314" i="7"/>
  <c r="A1315" i="7"/>
  <c r="A1316" i="7"/>
  <c r="A1317" i="7"/>
  <c r="A1318" i="7"/>
  <c r="A1319" i="7"/>
  <c r="A1320" i="7"/>
  <c r="A1321" i="7"/>
  <c r="A1322" i="7"/>
  <c r="A1323" i="7"/>
  <c r="A1324" i="7"/>
  <c r="A1325" i="7"/>
  <c r="A1326" i="7"/>
  <c r="A1327" i="7"/>
  <c r="A1328" i="7"/>
  <c r="A1329" i="7"/>
  <c r="A1330" i="7"/>
  <c r="A1331" i="7"/>
  <c r="A1332" i="7"/>
  <c r="A1333" i="7"/>
  <c r="A1334" i="7"/>
  <c r="A1335" i="7"/>
  <c r="A1336" i="7"/>
  <c r="A1337" i="7"/>
  <c r="A1338" i="7"/>
  <c r="A1339" i="7"/>
  <c r="A1340" i="7"/>
  <c r="A1341" i="7"/>
  <c r="A1342" i="7"/>
  <c r="A1343" i="7"/>
  <c r="A1344" i="7"/>
  <c r="A1345" i="7"/>
  <c r="A1346" i="7"/>
  <c r="A1347" i="7"/>
  <c r="A1348" i="7"/>
  <c r="A1349" i="7"/>
  <c r="A1350" i="7"/>
  <c r="A1351" i="7"/>
  <c r="A1352" i="7"/>
  <c r="A1353" i="7"/>
  <c r="A1354" i="7"/>
  <c r="A1355" i="7"/>
  <c r="A1356" i="7"/>
  <c r="A1357" i="7"/>
  <c r="A1358" i="7"/>
  <c r="A1359" i="7"/>
  <c r="A1360" i="7"/>
  <c r="A1361" i="7"/>
  <c r="A1362" i="7"/>
  <c r="A1363" i="7"/>
  <c r="A1364" i="7"/>
  <c r="A1365" i="7"/>
  <c r="A1366" i="7"/>
  <c r="A1367" i="7"/>
  <c r="A1368" i="7"/>
  <c r="A1369" i="7"/>
  <c r="A1370" i="7"/>
  <c r="A1371" i="7"/>
  <c r="A1372" i="7"/>
  <c r="A1373" i="7"/>
  <c r="A1374" i="7"/>
  <c r="A1375" i="7"/>
  <c r="A1376" i="7"/>
  <c r="A1377" i="7"/>
  <c r="A1378" i="7"/>
  <c r="A1379" i="7"/>
  <c r="A1380" i="7"/>
  <c r="A1381" i="7"/>
  <c r="A1382" i="7"/>
  <c r="A1383" i="7"/>
  <c r="A1384" i="7"/>
  <c r="A1385" i="7"/>
  <c r="A1386" i="7"/>
  <c r="A1387" i="7"/>
  <c r="A1388" i="7"/>
  <c r="A1389" i="7"/>
  <c r="A1390" i="7"/>
  <c r="A1391" i="7"/>
  <c r="A1392" i="7"/>
  <c r="A1393" i="7"/>
  <c r="A1394" i="7"/>
  <c r="A1395" i="7"/>
  <c r="A1396" i="7"/>
  <c r="A1397" i="7"/>
  <c r="A1398" i="7"/>
  <c r="A1399" i="7"/>
  <c r="A1400" i="7"/>
  <c r="A1401" i="7"/>
  <c r="A1402" i="7"/>
  <c r="A1403" i="7"/>
  <c r="A1404" i="7"/>
  <c r="A1405" i="7"/>
  <c r="A1406" i="7"/>
  <c r="A1407" i="7"/>
  <c r="A1408" i="7"/>
  <c r="A1409" i="7"/>
  <c r="A1410" i="7"/>
  <c r="A1411" i="7"/>
  <c r="A1412" i="7"/>
  <c r="A1413" i="7"/>
  <c r="A1414" i="7"/>
  <c r="A1415" i="7"/>
  <c r="A1416" i="7"/>
  <c r="A1417" i="7"/>
  <c r="A1418" i="7"/>
  <c r="A1419" i="7"/>
  <c r="A1420" i="7"/>
  <c r="A1421" i="7"/>
  <c r="A1422" i="7"/>
  <c r="A1423" i="7"/>
  <c r="A1424" i="7"/>
  <c r="A1425" i="7"/>
  <c r="A1426" i="7"/>
  <c r="A1427" i="7"/>
  <c r="A1428" i="7"/>
  <c r="A1429" i="7"/>
  <c r="A1430" i="7"/>
  <c r="A1431" i="7"/>
  <c r="A1432" i="7"/>
  <c r="A1433" i="7"/>
  <c r="A1434" i="7"/>
  <c r="A1435" i="7"/>
  <c r="A1436" i="7"/>
  <c r="A1437" i="7"/>
  <c r="A1438" i="7"/>
  <c r="A1439" i="7"/>
  <c r="A1440" i="7"/>
  <c r="A1441" i="7"/>
  <c r="A1442" i="7"/>
  <c r="A1443" i="7"/>
  <c r="A1444" i="7"/>
  <c r="A1445" i="7"/>
  <c r="A1446" i="7"/>
  <c r="A1447" i="7"/>
  <c r="A1448" i="7"/>
  <c r="A1449" i="7"/>
  <c r="A1450" i="7"/>
  <c r="A1451" i="7"/>
  <c r="A1452" i="7"/>
  <c r="A1453" i="7"/>
  <c r="A1454" i="7"/>
  <c r="A1455" i="7"/>
  <c r="A1456" i="7"/>
  <c r="A1457" i="7"/>
  <c r="A1458" i="7"/>
  <c r="A1459" i="7"/>
  <c r="A1460" i="7"/>
  <c r="A1461" i="7"/>
  <c r="A1462" i="7"/>
  <c r="A1463" i="7"/>
  <c r="A1464" i="7"/>
  <c r="A1465" i="7"/>
  <c r="A1466" i="7"/>
  <c r="A1467" i="7"/>
  <c r="A1468" i="7"/>
  <c r="A1469" i="7"/>
  <c r="A1470" i="7"/>
  <c r="A1471" i="7"/>
  <c r="A1472" i="7"/>
  <c r="A1473" i="7"/>
  <c r="A1474" i="7"/>
  <c r="A1475" i="7"/>
  <c r="A1476" i="7"/>
  <c r="A1477" i="7"/>
  <c r="A1478" i="7"/>
  <c r="A1479" i="7"/>
  <c r="A1480" i="7"/>
  <c r="A1481" i="7"/>
  <c r="A1482" i="7"/>
  <c r="A1483" i="7"/>
  <c r="A1484" i="7"/>
  <c r="A1485" i="7"/>
  <c r="A1486" i="7"/>
  <c r="A1487" i="7"/>
  <c r="A1488" i="7"/>
  <c r="A1489" i="7"/>
  <c r="A1490" i="7"/>
  <c r="A1491" i="7"/>
  <c r="A1492" i="7"/>
  <c r="A1493" i="7"/>
  <c r="A1494" i="7"/>
  <c r="A1495" i="7"/>
  <c r="A1496" i="7"/>
  <c r="A1497" i="7"/>
  <c r="A1498" i="7"/>
  <c r="A1499" i="7"/>
  <c r="A1500" i="7"/>
  <c r="A1501" i="7"/>
  <c r="A1502" i="7"/>
  <c r="A1503" i="7"/>
  <c r="A1504" i="7"/>
  <c r="A1505" i="7"/>
  <c r="A1506" i="7"/>
  <c r="A1507" i="7"/>
  <c r="A1508" i="7"/>
  <c r="A1509" i="7"/>
  <c r="A1510" i="7"/>
  <c r="A1511" i="7"/>
  <c r="A1512" i="7"/>
  <c r="A1513" i="7"/>
  <c r="A1514" i="7"/>
  <c r="A1515" i="7"/>
  <c r="A1516" i="7"/>
  <c r="A1517" i="7"/>
  <c r="A1518" i="7"/>
  <c r="A1519" i="7"/>
  <c r="A1520" i="7"/>
  <c r="A1521" i="7"/>
  <c r="A1522" i="7"/>
  <c r="A1523" i="7"/>
  <c r="A1524" i="7"/>
  <c r="A1525" i="7"/>
  <c r="A1526" i="7"/>
  <c r="A1527" i="7"/>
  <c r="A1528" i="7"/>
  <c r="A1529" i="7"/>
  <c r="A1530" i="7"/>
  <c r="A1531" i="7"/>
  <c r="A1532" i="7"/>
  <c r="A1533" i="7"/>
  <c r="A1534" i="7"/>
  <c r="A1535" i="7"/>
  <c r="A1536" i="7"/>
  <c r="A1537" i="7"/>
  <c r="A1538" i="7"/>
  <c r="A1539" i="7"/>
  <c r="A1540" i="7"/>
  <c r="A1541" i="7"/>
  <c r="A1542" i="7"/>
  <c r="A1543" i="7"/>
  <c r="A1544" i="7"/>
  <c r="A1545" i="7"/>
  <c r="A1546" i="7"/>
  <c r="A1547" i="7"/>
  <c r="A1548" i="7"/>
  <c r="A1549" i="7"/>
  <c r="A1550" i="7"/>
  <c r="A1551" i="7"/>
  <c r="A1552" i="7"/>
  <c r="A1553" i="7"/>
  <c r="A1554" i="7"/>
  <c r="A1555" i="7"/>
  <c r="A1556" i="7"/>
  <c r="A1557" i="7"/>
  <c r="A1558" i="7"/>
  <c r="A1559" i="7"/>
  <c r="A1560" i="7"/>
  <c r="A1561" i="7"/>
  <c r="A1562" i="7"/>
  <c r="A1563" i="7"/>
  <c r="A1564" i="7"/>
  <c r="A1565" i="7"/>
  <c r="A1566" i="7"/>
  <c r="A1567" i="7"/>
  <c r="A1568" i="7"/>
  <c r="A1569" i="7"/>
  <c r="A1570" i="7"/>
  <c r="A1571" i="7"/>
  <c r="A1572" i="7"/>
  <c r="A1573" i="7"/>
  <c r="A1574" i="7"/>
  <c r="A1575" i="7"/>
  <c r="A1576" i="7"/>
  <c r="A1577" i="7"/>
  <c r="A1578" i="7"/>
  <c r="A1579" i="7"/>
  <c r="A1580" i="7"/>
  <c r="A1581" i="7"/>
  <c r="A1582" i="7"/>
  <c r="A1583" i="7"/>
  <c r="A1584" i="7"/>
  <c r="A1585" i="7"/>
  <c r="A1586" i="7"/>
  <c r="A1587" i="7"/>
  <c r="A1588" i="7"/>
  <c r="A1589" i="7"/>
  <c r="A1590" i="7"/>
  <c r="A1591" i="7"/>
  <c r="A1592" i="7"/>
  <c r="A1593" i="7"/>
  <c r="A1594" i="7"/>
  <c r="A1595" i="7"/>
  <c r="A1596" i="7"/>
  <c r="A1597" i="7"/>
  <c r="A1598" i="7"/>
  <c r="A1599" i="7"/>
  <c r="A1600" i="7"/>
  <c r="A1601" i="7"/>
  <c r="A1602" i="7"/>
  <c r="A1603" i="7"/>
  <c r="A1604" i="7"/>
  <c r="A1605" i="7"/>
  <c r="A1606" i="7"/>
  <c r="A1607" i="7"/>
  <c r="A1608" i="7"/>
  <c r="A1609" i="7"/>
  <c r="A1610" i="7"/>
  <c r="A1611" i="7"/>
  <c r="A1612" i="7"/>
  <c r="A1613" i="7"/>
  <c r="A1614" i="7"/>
  <c r="A1615" i="7"/>
  <c r="A1616" i="7"/>
  <c r="A1617" i="7"/>
  <c r="A1618" i="7"/>
  <c r="A1619" i="7"/>
  <c r="A1620" i="7"/>
  <c r="A1621" i="7"/>
  <c r="A1622" i="7"/>
  <c r="A1623" i="7"/>
  <c r="A1624" i="7"/>
  <c r="A1625" i="7"/>
  <c r="A1626" i="7"/>
  <c r="A1627" i="7"/>
  <c r="A1628" i="7"/>
  <c r="A1629" i="7"/>
  <c r="A1630" i="7"/>
  <c r="A1631" i="7"/>
  <c r="A1632" i="7"/>
  <c r="A1633" i="7"/>
  <c r="A1634" i="7"/>
  <c r="A1635" i="7"/>
  <c r="A1636" i="7"/>
  <c r="A1637" i="7"/>
  <c r="A1638" i="7"/>
  <c r="A1639" i="7"/>
  <c r="A1640" i="7"/>
  <c r="A1641" i="7"/>
  <c r="A1642" i="7"/>
  <c r="A1643" i="7"/>
  <c r="A1644" i="7"/>
  <c r="A1645" i="7"/>
  <c r="A1646" i="7"/>
  <c r="A1647" i="7"/>
  <c r="A1648" i="7"/>
  <c r="A1649" i="7"/>
  <c r="A1650" i="7"/>
  <c r="A1651" i="7"/>
  <c r="A1652" i="7"/>
  <c r="A1653" i="7"/>
  <c r="A1654" i="7"/>
  <c r="A1655" i="7"/>
  <c r="A1656" i="7"/>
  <c r="A1657" i="7"/>
  <c r="A1658" i="7"/>
  <c r="A1659" i="7"/>
  <c r="A1660" i="7"/>
  <c r="A1661" i="7"/>
  <c r="A1662" i="7"/>
  <c r="A1663" i="7"/>
  <c r="A1664" i="7"/>
  <c r="A1665" i="7"/>
  <c r="A1666" i="7"/>
  <c r="A1667" i="7"/>
  <c r="A1668" i="7"/>
  <c r="A1669" i="7"/>
  <c r="A1670" i="7"/>
  <c r="A1671" i="7"/>
  <c r="A1672" i="7"/>
  <c r="A1673" i="7"/>
  <c r="A1674" i="7"/>
  <c r="A1675" i="7"/>
  <c r="A1676" i="7"/>
  <c r="A1677" i="7"/>
  <c r="A1678" i="7"/>
  <c r="A1679" i="7"/>
  <c r="A1680" i="7"/>
  <c r="A1681" i="7"/>
  <c r="A1682" i="7"/>
  <c r="A1683" i="7"/>
  <c r="A1684" i="7"/>
  <c r="A1685" i="7"/>
  <c r="A1686" i="7"/>
  <c r="A1687" i="7"/>
  <c r="A1688" i="7"/>
  <c r="A1689" i="7"/>
  <c r="A1690" i="7"/>
  <c r="A1691" i="7"/>
  <c r="A1692" i="7"/>
  <c r="A1693" i="7"/>
  <c r="A1694" i="7"/>
  <c r="A1695" i="7"/>
  <c r="A1696" i="7"/>
  <c r="A1697" i="7"/>
  <c r="A1698" i="7"/>
  <c r="A1699" i="7"/>
  <c r="A1700" i="7"/>
  <c r="A1701" i="7"/>
  <c r="A1702" i="7"/>
  <c r="A1703" i="7"/>
  <c r="A1704" i="7"/>
  <c r="A1705" i="7"/>
  <c r="A1706" i="7"/>
  <c r="A1707" i="7"/>
  <c r="A1708" i="7"/>
  <c r="A1709" i="7"/>
  <c r="A1710" i="7"/>
  <c r="A1711" i="7"/>
  <c r="A1712" i="7"/>
  <c r="A1713" i="7"/>
  <c r="A1714" i="7"/>
  <c r="A1715" i="7"/>
  <c r="A1716" i="7"/>
  <c r="A1717" i="7"/>
  <c r="A1718" i="7"/>
  <c r="A1719" i="7"/>
  <c r="A1720" i="7"/>
  <c r="A1721" i="7"/>
  <c r="A1722" i="7"/>
  <c r="A1723" i="7"/>
  <c r="A1724" i="7"/>
  <c r="A1725" i="7"/>
  <c r="A1726" i="7"/>
  <c r="A1727" i="7"/>
  <c r="A1728" i="7"/>
  <c r="A1729" i="7"/>
  <c r="A1730" i="7"/>
  <c r="A1731" i="7"/>
  <c r="A1732" i="7"/>
  <c r="A1733" i="7"/>
  <c r="A1734" i="7"/>
  <c r="A1735" i="7"/>
  <c r="A1736" i="7"/>
  <c r="A1737" i="7"/>
  <c r="A1738" i="7"/>
  <c r="A1739" i="7"/>
  <c r="A1740" i="7"/>
  <c r="A1741" i="7"/>
  <c r="A1742" i="7"/>
  <c r="A1743" i="7"/>
  <c r="A1744" i="7"/>
  <c r="A1745" i="7"/>
  <c r="A1746" i="7"/>
  <c r="A1747" i="7"/>
  <c r="A1748" i="7"/>
  <c r="A1749" i="7"/>
  <c r="A1750" i="7"/>
  <c r="A1751" i="7"/>
  <c r="A1752" i="7"/>
  <c r="A1753" i="7"/>
  <c r="A1754" i="7"/>
  <c r="A1755" i="7"/>
  <c r="A1756" i="7"/>
  <c r="A1757" i="7"/>
  <c r="A1758" i="7"/>
  <c r="A1759" i="7"/>
  <c r="A1760" i="7"/>
  <c r="A1761" i="7"/>
  <c r="A1762" i="7"/>
  <c r="A1763" i="7"/>
  <c r="A1764" i="7"/>
  <c r="A1765" i="7"/>
  <c r="A1766" i="7"/>
  <c r="A1767" i="7"/>
  <c r="A1768" i="7"/>
  <c r="A1769" i="7"/>
  <c r="A1770" i="7"/>
  <c r="A1771" i="7"/>
  <c r="A1772" i="7"/>
  <c r="A1773" i="7"/>
  <c r="A1774" i="7"/>
  <c r="A1775" i="7"/>
  <c r="A1776" i="7"/>
  <c r="A1777" i="7"/>
  <c r="A1778" i="7"/>
  <c r="A1779" i="7"/>
  <c r="A1780" i="7"/>
  <c r="A1781" i="7"/>
  <c r="A1782" i="7"/>
  <c r="A1783" i="7"/>
  <c r="A1784" i="7"/>
  <c r="A1785" i="7"/>
  <c r="A1786" i="7"/>
  <c r="A1787" i="7"/>
  <c r="A1788" i="7"/>
  <c r="A1789" i="7"/>
  <c r="A1790" i="7"/>
  <c r="A1791" i="7"/>
  <c r="A1792" i="7"/>
  <c r="A1793" i="7"/>
  <c r="A1794" i="7"/>
  <c r="A1795" i="7"/>
  <c r="A1796" i="7"/>
  <c r="A1797" i="7"/>
  <c r="A1798" i="7"/>
  <c r="A1799" i="7"/>
  <c r="A1800" i="7"/>
  <c r="A1801" i="7"/>
  <c r="A1802" i="7"/>
  <c r="A1803" i="7"/>
  <c r="A1804" i="7"/>
  <c r="A1211" i="9"/>
  <c r="A1212" i="9"/>
  <c r="A1213" i="9"/>
  <c r="A1214" i="9"/>
  <c r="A1215" i="9"/>
  <c r="A1216" i="9"/>
  <c r="A1217" i="9"/>
  <c r="A1218" i="9"/>
  <c r="A1219" i="9"/>
  <c r="A1220" i="9"/>
  <c r="A1221" i="9"/>
  <c r="A1222" i="9"/>
  <c r="A1223" i="9"/>
  <c r="A1224" i="9"/>
  <c r="A1225" i="9"/>
  <c r="A1226" i="9"/>
  <c r="A1227" i="9"/>
  <c r="A1228" i="9"/>
  <c r="A1229" i="9"/>
  <c r="A1230" i="9"/>
  <c r="A1231" i="9"/>
  <c r="A1232" i="9"/>
  <c r="A1233" i="9"/>
  <c r="A1234" i="9"/>
  <c r="A1235" i="9"/>
  <c r="A1236" i="9"/>
  <c r="A1237" i="9"/>
  <c r="A1238" i="9"/>
  <c r="A1239" i="9"/>
  <c r="A1240" i="9"/>
  <c r="A1241" i="9"/>
  <c r="A1242" i="9"/>
  <c r="A1243" i="9"/>
  <c r="A1244" i="9"/>
  <c r="A1245" i="9"/>
  <c r="A1246" i="9"/>
  <c r="A1247" i="9"/>
  <c r="A1248" i="9"/>
  <c r="A1249" i="9"/>
  <c r="A1250" i="9"/>
  <c r="A1251" i="9"/>
  <c r="A1252" i="9"/>
  <c r="A1253" i="9"/>
  <c r="A1254" i="9"/>
  <c r="A1255" i="9"/>
  <c r="A1256" i="9"/>
  <c r="A1257" i="9"/>
  <c r="A1258" i="9"/>
  <c r="A1259" i="9"/>
  <c r="A1260" i="9"/>
  <c r="A1261" i="9"/>
  <c r="A1262" i="9"/>
  <c r="A1263" i="9"/>
  <c r="A1264" i="9"/>
  <c r="A1265" i="9"/>
  <c r="A1266" i="9"/>
  <c r="A1267" i="9"/>
  <c r="A1268" i="9"/>
  <c r="A1269" i="9"/>
  <c r="A1270" i="9"/>
  <c r="A1271" i="9"/>
  <c r="A1272" i="9"/>
  <c r="A1273" i="9"/>
  <c r="A1274" i="9"/>
  <c r="A1275" i="9"/>
  <c r="A1276" i="9"/>
  <c r="A1277" i="9"/>
  <c r="A1278" i="9"/>
  <c r="A1279" i="9"/>
  <c r="A1280" i="9"/>
  <c r="A1281" i="9"/>
  <c r="A1282" i="9"/>
  <c r="A1283" i="9"/>
  <c r="A1284" i="9"/>
  <c r="A1285" i="9"/>
  <c r="A1286" i="9"/>
  <c r="A1287" i="9"/>
  <c r="A1288" i="9"/>
  <c r="A1289" i="9"/>
  <c r="A1290" i="9"/>
  <c r="A1291" i="9"/>
  <c r="A1292" i="9"/>
  <c r="A1293" i="9"/>
  <c r="A1294" i="9"/>
  <c r="A1295" i="9"/>
  <c r="A1296" i="9"/>
  <c r="A1297" i="9"/>
  <c r="A1298" i="9"/>
  <c r="A1299" i="9"/>
  <c r="A1300" i="9"/>
  <c r="A1301" i="9"/>
  <c r="A1302" i="9"/>
  <c r="A1303" i="9"/>
  <c r="A1304" i="9"/>
  <c r="A1305" i="9"/>
  <c r="A1306" i="9"/>
  <c r="A1307" i="9"/>
  <c r="A1308" i="9"/>
  <c r="A1309" i="9"/>
  <c r="A1310" i="9"/>
  <c r="A1311" i="9"/>
  <c r="A1312" i="9"/>
  <c r="A1313" i="9"/>
  <c r="A1314" i="9"/>
  <c r="A1315" i="9"/>
  <c r="A1316" i="9"/>
  <c r="A1317" i="9"/>
  <c r="A1318" i="9"/>
  <c r="A1319" i="9"/>
  <c r="A1320" i="9"/>
  <c r="A1321" i="9"/>
  <c r="A1322" i="9"/>
  <c r="A1323" i="9"/>
  <c r="A1324" i="9"/>
  <c r="A1325" i="9"/>
  <c r="A1326" i="9"/>
  <c r="A1327" i="9"/>
  <c r="A1328" i="9"/>
  <c r="A1329" i="9"/>
  <c r="A1330" i="9"/>
  <c r="A1331" i="9"/>
  <c r="A1332" i="9"/>
  <c r="A1333" i="9"/>
  <c r="A1334" i="9"/>
  <c r="A1335" i="9"/>
  <c r="A1336" i="9"/>
  <c r="A1337" i="9"/>
  <c r="A1338" i="9"/>
  <c r="A1339" i="9"/>
  <c r="A1340" i="9"/>
  <c r="A1341" i="9"/>
  <c r="A1342" i="9"/>
  <c r="A1343" i="9"/>
  <c r="A1344" i="9"/>
  <c r="A1345" i="9"/>
  <c r="A1346" i="9"/>
  <c r="A1347" i="9"/>
  <c r="A1348" i="9"/>
  <c r="A1349" i="9"/>
  <c r="A1350" i="9"/>
  <c r="A1351" i="9"/>
  <c r="A1352" i="9"/>
  <c r="A1353" i="9"/>
  <c r="A1354" i="9"/>
  <c r="A1355" i="9"/>
  <c r="A1356" i="9"/>
  <c r="A1357" i="9"/>
  <c r="A1358" i="9"/>
  <c r="A1359" i="9"/>
  <c r="A1360" i="9"/>
  <c r="A1361" i="9"/>
  <c r="A1362" i="9"/>
  <c r="A1363" i="9"/>
  <c r="A1364" i="9"/>
  <c r="A1365" i="9"/>
  <c r="A1366" i="9"/>
  <c r="A1367" i="9"/>
  <c r="A1368" i="9"/>
  <c r="A1369" i="9"/>
  <c r="A1370" i="9"/>
  <c r="A1371" i="9"/>
  <c r="A1372" i="9"/>
  <c r="A1373" i="9"/>
  <c r="A1374" i="9"/>
  <c r="A1375" i="9"/>
  <c r="A1376" i="9"/>
  <c r="A1377" i="9"/>
  <c r="A1378" i="9"/>
  <c r="A1379" i="9"/>
  <c r="A1380" i="9"/>
  <c r="A1381" i="9"/>
  <c r="A1382" i="9"/>
  <c r="A1383" i="9"/>
  <c r="A1384" i="9"/>
  <c r="A1385" i="9"/>
  <c r="A1386" i="9"/>
  <c r="A1387" i="9"/>
  <c r="A1388" i="9"/>
  <c r="A1389" i="9"/>
  <c r="A1390" i="9"/>
  <c r="A1391" i="9"/>
  <c r="A1392" i="9"/>
  <c r="A1393" i="9"/>
  <c r="A1394" i="9"/>
  <c r="A1395" i="9"/>
  <c r="A1396" i="9"/>
  <c r="A1397" i="9"/>
  <c r="A1398" i="9"/>
  <c r="A1399" i="9"/>
  <c r="A1400" i="9"/>
  <c r="A1401" i="9"/>
  <c r="A1402" i="9"/>
  <c r="A1403" i="9"/>
  <c r="A1404" i="9"/>
  <c r="A1405" i="9"/>
  <c r="A1406" i="9"/>
  <c r="A1407" i="9"/>
  <c r="A1408" i="9"/>
  <c r="A1409" i="9"/>
  <c r="A1410" i="9"/>
  <c r="A1411" i="9"/>
  <c r="A1412" i="9"/>
  <c r="A1413" i="9"/>
  <c r="A1414" i="9"/>
  <c r="A1415" i="9"/>
  <c r="A1416" i="9"/>
  <c r="A1417" i="9"/>
  <c r="A1418" i="9"/>
  <c r="A1419" i="9"/>
  <c r="A1420" i="9"/>
  <c r="A1421" i="9"/>
  <c r="A1422" i="9"/>
  <c r="A1423" i="9"/>
  <c r="A1424" i="9"/>
  <c r="A1425" i="9"/>
  <c r="A1426" i="9"/>
  <c r="A1427" i="9"/>
  <c r="A1428" i="9"/>
  <c r="A1429" i="9"/>
  <c r="A1430" i="9"/>
  <c r="A1431" i="9"/>
  <c r="A1432" i="9"/>
  <c r="A1433" i="9"/>
  <c r="A1434" i="9"/>
  <c r="A1435" i="9"/>
  <c r="A1436" i="9"/>
  <c r="A1437" i="9"/>
  <c r="A1438" i="9"/>
  <c r="A1439" i="9"/>
  <c r="A1440" i="9"/>
  <c r="A1441" i="9"/>
  <c r="A1442" i="9"/>
  <c r="A1443" i="9"/>
  <c r="A1444" i="9"/>
  <c r="A1445" i="9"/>
  <c r="A1446" i="9"/>
  <c r="A1447" i="9"/>
  <c r="A1448" i="9"/>
  <c r="A1449" i="9"/>
  <c r="A1450" i="9"/>
  <c r="A1451" i="9"/>
  <c r="A1452" i="9"/>
  <c r="A1453" i="9"/>
  <c r="A1454" i="9"/>
  <c r="A1455" i="9"/>
  <c r="A1456" i="9"/>
  <c r="A1457" i="9"/>
  <c r="A1458" i="9"/>
  <c r="A1459" i="9"/>
  <c r="A1460" i="9"/>
  <c r="A1461" i="9"/>
  <c r="A1462" i="9"/>
  <c r="A1463" i="9"/>
  <c r="A1464" i="9"/>
  <c r="A1465" i="9"/>
  <c r="A1466" i="9"/>
  <c r="A1467" i="9"/>
  <c r="A1468" i="9"/>
  <c r="A1469" i="9"/>
  <c r="A1470" i="9"/>
  <c r="A1471" i="9"/>
  <c r="A1472" i="9"/>
  <c r="A1473" i="9"/>
  <c r="A1474" i="9"/>
  <c r="A1475" i="9"/>
  <c r="A1476" i="9"/>
  <c r="A1477" i="9"/>
  <c r="A1478" i="9"/>
  <c r="A1479" i="9"/>
  <c r="A1480" i="9"/>
  <c r="A1481" i="9"/>
  <c r="A1482" i="9"/>
  <c r="A1483" i="9"/>
  <c r="A1484" i="9"/>
  <c r="A1485" i="9"/>
  <c r="A1486" i="9"/>
  <c r="A1487" i="9"/>
  <c r="A1488" i="9"/>
  <c r="A1489" i="9"/>
  <c r="A1490" i="9"/>
  <c r="A1491" i="9"/>
  <c r="A1492" i="9"/>
  <c r="A1493" i="9"/>
  <c r="A1494" i="9"/>
  <c r="A1495" i="9"/>
  <c r="A1496" i="9"/>
  <c r="A1497" i="9"/>
  <c r="A1498" i="9"/>
  <c r="A1499" i="9"/>
  <c r="A1500" i="9"/>
  <c r="A1501" i="9"/>
  <c r="A1502" i="9"/>
  <c r="A1503" i="9"/>
  <c r="A1504" i="9"/>
  <c r="A1505" i="9"/>
  <c r="A1506" i="9"/>
  <c r="A1507" i="9"/>
  <c r="A1508" i="9"/>
  <c r="A1509" i="9"/>
  <c r="A1510" i="9"/>
  <c r="A1511" i="9"/>
  <c r="A1512" i="9"/>
  <c r="A1513" i="9"/>
  <c r="A1514" i="9"/>
  <c r="A1515" i="9"/>
  <c r="A1516" i="9"/>
  <c r="A1517" i="9"/>
  <c r="A1518" i="9"/>
  <c r="A1519" i="9"/>
  <c r="A1520" i="9"/>
  <c r="A1521" i="9"/>
  <c r="A1522" i="9"/>
  <c r="A1523" i="9"/>
  <c r="A1524" i="9"/>
  <c r="A1525" i="9"/>
  <c r="A1526" i="9"/>
  <c r="A1527" i="9"/>
  <c r="A1528" i="9"/>
  <c r="A1529" i="9"/>
  <c r="A1530" i="9"/>
  <c r="A1531" i="9"/>
  <c r="A1532" i="9"/>
  <c r="A1533" i="9"/>
  <c r="A1534" i="9"/>
  <c r="A1535" i="9"/>
  <c r="A1536" i="9"/>
  <c r="A1537" i="9"/>
  <c r="A1538" i="9"/>
  <c r="A1539" i="9"/>
  <c r="A1540" i="9"/>
  <c r="A1541" i="9"/>
  <c r="A1542" i="9"/>
  <c r="A1543" i="9"/>
  <c r="A1544" i="9"/>
  <c r="A1545" i="9"/>
  <c r="A1546" i="9"/>
  <c r="A1547" i="9"/>
  <c r="A1548" i="9"/>
  <c r="A1549" i="9"/>
  <c r="A1550" i="9"/>
  <c r="A1551" i="9"/>
  <c r="A1552" i="9"/>
  <c r="A1553" i="9"/>
  <c r="A1554" i="9"/>
  <c r="A1555" i="9"/>
  <c r="A1556" i="9"/>
  <c r="A1557" i="9"/>
  <c r="A1558" i="9"/>
  <c r="A1559" i="9"/>
  <c r="A1560" i="9"/>
  <c r="A1561" i="9"/>
  <c r="A1562" i="9"/>
  <c r="A1563" i="9"/>
  <c r="A1564" i="9"/>
  <c r="A1565" i="9"/>
  <c r="A1566" i="9"/>
  <c r="A1567" i="9"/>
  <c r="A1568" i="9"/>
  <c r="A1569" i="9"/>
  <c r="A1570" i="9"/>
  <c r="A1571" i="9"/>
  <c r="A1572" i="9"/>
  <c r="A1573" i="9"/>
  <c r="A1574" i="9"/>
  <c r="A1575" i="9"/>
  <c r="A1576" i="9"/>
  <c r="A1577" i="9"/>
  <c r="A1578" i="9"/>
  <c r="A1579" i="9"/>
  <c r="A1580" i="9"/>
  <c r="A1581" i="9"/>
  <c r="A1582" i="9"/>
  <c r="A1583" i="9"/>
  <c r="A1584" i="9"/>
  <c r="A1585" i="9"/>
  <c r="A1586" i="9"/>
  <c r="A1587" i="9"/>
  <c r="A1588" i="9"/>
  <c r="A1589" i="9"/>
  <c r="A1590" i="9"/>
  <c r="A1591" i="9"/>
  <c r="A1592" i="9"/>
  <c r="A1593" i="9"/>
  <c r="A1594" i="9"/>
  <c r="A1595" i="9"/>
  <c r="A1596" i="9"/>
  <c r="A1597" i="9"/>
  <c r="A1598" i="9"/>
  <c r="A1599" i="9"/>
  <c r="A1600" i="9"/>
  <c r="A1601" i="9"/>
  <c r="A1602" i="9"/>
  <c r="A1603" i="9"/>
  <c r="A1604" i="9"/>
  <c r="A1605" i="9"/>
  <c r="A1606" i="9"/>
  <c r="A1607" i="9"/>
  <c r="A1608" i="9"/>
  <c r="A1609" i="9"/>
  <c r="A1610" i="9"/>
  <c r="A1611" i="9"/>
  <c r="A1612" i="9"/>
  <c r="A1613" i="9"/>
  <c r="A1614" i="9"/>
  <c r="A1615" i="9"/>
  <c r="A1616" i="9"/>
  <c r="A1617" i="9"/>
  <c r="A1618" i="9"/>
  <c r="A1619" i="9"/>
  <c r="A1620" i="9"/>
  <c r="A1621" i="9"/>
  <c r="A1622" i="9"/>
  <c r="A1623" i="9"/>
  <c r="A1624" i="9"/>
  <c r="A1625" i="9"/>
  <c r="A1626" i="9"/>
  <c r="A1627" i="9"/>
  <c r="A1628" i="9"/>
  <c r="A1629" i="9"/>
  <c r="A1630" i="9"/>
  <c r="A1631" i="9"/>
  <c r="A1632" i="9"/>
  <c r="A1633" i="9"/>
  <c r="A1634" i="9"/>
  <c r="A1635" i="9"/>
  <c r="A1636" i="9"/>
  <c r="A1637" i="9"/>
  <c r="A1638" i="9"/>
  <c r="A1639" i="9"/>
  <c r="A1640" i="9"/>
  <c r="A1641" i="9"/>
  <c r="A1642" i="9"/>
  <c r="A1643" i="9"/>
  <c r="A1644" i="9"/>
  <c r="A1645" i="9"/>
  <c r="A1646" i="9"/>
  <c r="A1647" i="9"/>
  <c r="A1648" i="9"/>
  <c r="A1649" i="9"/>
  <c r="A1650" i="9"/>
  <c r="A1651" i="9"/>
  <c r="A1652" i="9"/>
  <c r="A1653" i="9"/>
  <c r="A1654" i="9"/>
  <c r="A1655" i="9"/>
  <c r="A1656" i="9"/>
  <c r="A1657" i="9"/>
  <c r="A1658" i="9"/>
  <c r="A1659" i="9"/>
  <c r="A1660" i="9"/>
  <c r="A1661" i="9"/>
  <c r="A1662" i="9"/>
  <c r="A1663" i="9"/>
  <c r="A1664" i="9"/>
  <c r="A1665" i="9"/>
  <c r="A1666" i="9"/>
  <c r="A1667" i="9"/>
  <c r="A1668" i="9"/>
  <c r="A1669" i="9"/>
  <c r="A1670" i="9"/>
  <c r="A1671" i="9"/>
  <c r="A1672" i="9"/>
  <c r="A1673" i="9"/>
  <c r="A1674" i="9"/>
  <c r="A1675" i="9"/>
  <c r="A1676" i="9"/>
  <c r="A1677" i="9"/>
  <c r="A1678" i="9"/>
  <c r="A1679" i="9"/>
  <c r="A1680" i="9"/>
  <c r="A1681" i="9"/>
  <c r="A1682" i="9"/>
  <c r="A1683" i="9"/>
  <c r="A1684" i="9"/>
  <c r="A1685" i="9"/>
  <c r="A1686" i="9"/>
  <c r="A1687" i="9"/>
  <c r="A1688" i="9"/>
  <c r="A1689" i="9"/>
  <c r="A1690" i="9"/>
  <c r="A1691" i="9"/>
  <c r="A1692" i="9"/>
  <c r="A1693" i="9"/>
  <c r="A1694" i="9"/>
  <c r="A1695" i="9"/>
  <c r="A1696" i="9"/>
  <c r="A1697" i="9"/>
  <c r="A1698" i="9"/>
  <c r="A1699" i="9"/>
  <c r="A1700" i="9"/>
  <c r="A1701" i="9"/>
  <c r="A1702" i="9"/>
  <c r="A1703" i="9"/>
  <c r="A1704" i="9"/>
  <c r="A1705" i="9"/>
  <c r="A1706" i="9"/>
  <c r="A1707" i="9"/>
  <c r="A1708" i="9"/>
  <c r="A1709" i="9"/>
  <c r="A1710" i="9"/>
  <c r="A1711" i="9"/>
  <c r="A1712" i="9"/>
  <c r="A1713" i="9"/>
  <c r="A1714" i="9"/>
  <c r="A1211" i="10"/>
  <c r="A1212" i="10"/>
  <c r="A1213" i="10"/>
  <c r="A1214" i="10"/>
  <c r="A1215" i="10"/>
  <c r="A1216" i="10"/>
  <c r="A1217" i="10"/>
  <c r="A1218" i="10"/>
  <c r="A1219" i="10"/>
  <c r="A1220" i="10"/>
  <c r="A1221" i="10"/>
  <c r="A1222" i="10"/>
  <c r="A1223" i="10"/>
  <c r="A1224" i="10"/>
  <c r="A1225" i="10"/>
  <c r="A1226" i="10"/>
  <c r="A1227" i="10"/>
  <c r="A1228" i="10"/>
  <c r="A1229" i="10"/>
  <c r="A1230" i="10"/>
  <c r="A1231" i="10"/>
  <c r="A1232" i="10"/>
  <c r="A1233" i="10"/>
  <c r="A1234" i="10"/>
  <c r="A1235" i="10"/>
  <c r="A1236" i="10"/>
  <c r="A1237" i="10"/>
  <c r="A1238" i="10"/>
  <c r="A1239" i="10"/>
  <c r="A1240" i="10"/>
  <c r="A1241" i="10"/>
  <c r="A1242" i="10"/>
  <c r="A1243" i="10"/>
  <c r="A1244" i="10"/>
  <c r="A1245" i="10"/>
  <c r="A1246" i="10"/>
  <c r="A1247" i="10"/>
  <c r="A1248" i="10"/>
  <c r="A1249" i="10"/>
  <c r="A1250" i="10"/>
  <c r="A1251" i="10"/>
  <c r="A1252" i="10"/>
  <c r="A1253" i="10"/>
  <c r="A1254" i="10"/>
  <c r="A1255" i="10"/>
  <c r="A1256" i="10"/>
  <c r="A1257" i="10"/>
  <c r="A1258" i="10"/>
  <c r="A1259" i="10"/>
  <c r="A1260" i="10"/>
  <c r="A1261" i="10"/>
  <c r="A1262" i="10"/>
  <c r="A1263" i="10"/>
  <c r="A1264" i="10"/>
  <c r="A1265" i="10"/>
  <c r="A1266" i="10"/>
  <c r="A1267" i="10"/>
  <c r="A1268" i="10"/>
  <c r="A1269" i="10"/>
  <c r="A1270" i="10"/>
  <c r="A1271" i="10"/>
  <c r="A1272" i="10"/>
  <c r="A1273" i="10"/>
  <c r="A1274" i="10"/>
  <c r="A1275" i="10"/>
  <c r="A1276" i="10"/>
  <c r="A1277" i="10"/>
  <c r="A1278" i="10"/>
  <c r="A1279" i="10"/>
  <c r="A1280" i="10"/>
  <c r="A1281" i="10"/>
  <c r="A1282" i="10"/>
  <c r="A1283" i="10"/>
  <c r="A1284" i="10"/>
  <c r="A1285" i="10"/>
  <c r="A1286" i="10"/>
  <c r="A1287" i="10"/>
  <c r="A1288" i="10"/>
  <c r="A1289" i="10"/>
  <c r="A1290" i="10"/>
  <c r="A1291" i="10"/>
  <c r="A1292" i="10"/>
  <c r="A1293" i="10"/>
  <c r="A1294" i="10"/>
  <c r="A1295" i="10"/>
  <c r="A1296" i="10"/>
  <c r="A1297" i="10"/>
  <c r="A1298" i="10"/>
  <c r="A1299" i="10"/>
  <c r="A1300" i="10"/>
  <c r="A1301" i="10"/>
  <c r="A1302" i="10"/>
  <c r="A1303" i="10"/>
  <c r="A1304" i="10"/>
  <c r="A1305" i="10"/>
  <c r="A1306" i="10"/>
  <c r="A1307" i="10"/>
  <c r="A1308" i="10"/>
  <c r="A1309" i="10"/>
  <c r="A1310" i="10"/>
  <c r="A1311" i="10"/>
  <c r="A1312" i="10"/>
  <c r="A1313" i="10"/>
  <c r="A1314" i="10"/>
  <c r="A1315" i="10"/>
  <c r="A1316" i="10"/>
  <c r="A1317" i="10"/>
  <c r="A1318" i="10"/>
  <c r="A1319" i="10"/>
  <c r="A1320" i="10"/>
  <c r="A1321" i="10"/>
  <c r="A1322" i="10"/>
  <c r="A1323" i="10"/>
  <c r="A1324" i="10"/>
  <c r="A1325" i="10"/>
  <c r="A1326" i="10"/>
  <c r="A1327" i="10"/>
  <c r="A1328" i="10"/>
  <c r="A1329" i="10"/>
  <c r="A1330" i="10"/>
  <c r="A1331" i="10"/>
  <c r="A1332" i="10"/>
  <c r="A1333" i="10"/>
  <c r="A1334" i="10"/>
  <c r="A1335" i="10"/>
  <c r="A1336" i="10"/>
  <c r="A1337" i="10"/>
  <c r="A1338" i="10"/>
  <c r="A1339" i="10"/>
  <c r="A1340" i="10"/>
  <c r="A1341" i="10"/>
  <c r="A1342" i="10"/>
  <c r="A1343" i="10"/>
  <c r="A1344" i="10"/>
  <c r="A1345" i="10"/>
  <c r="A1346" i="10"/>
  <c r="A1347" i="10"/>
  <c r="A1348" i="10"/>
  <c r="A1349" i="10"/>
  <c r="A1350" i="10"/>
  <c r="A1351" i="10"/>
  <c r="A1352" i="10"/>
  <c r="A1353" i="10"/>
  <c r="A1354" i="10"/>
  <c r="A1355" i="10"/>
  <c r="A1356" i="10"/>
  <c r="A1357" i="10"/>
  <c r="A1358" i="10"/>
  <c r="A1359" i="10"/>
  <c r="A1360" i="10"/>
  <c r="A1361" i="10"/>
  <c r="A1362" i="10"/>
  <c r="A1363" i="10"/>
  <c r="A1364" i="10"/>
  <c r="A1365" i="10"/>
  <c r="A1366" i="10"/>
  <c r="A1367" i="10"/>
  <c r="A1368" i="10"/>
  <c r="A1369" i="10"/>
  <c r="A1370" i="10"/>
  <c r="A1371" i="10"/>
  <c r="A1372" i="10"/>
  <c r="A1373" i="10"/>
  <c r="A1374" i="10"/>
  <c r="A1375" i="10"/>
  <c r="A1376" i="10"/>
  <c r="A1377" i="10"/>
  <c r="A1378" i="10"/>
  <c r="A1379" i="10"/>
  <c r="A1380" i="10"/>
  <c r="A1381" i="10"/>
  <c r="A1382" i="10"/>
  <c r="A1383" i="10"/>
  <c r="A1384" i="10"/>
  <c r="A1385" i="10"/>
  <c r="A1386" i="10"/>
  <c r="A1387" i="10"/>
  <c r="A1388" i="10"/>
  <c r="A1389" i="10"/>
  <c r="A1390" i="10"/>
  <c r="A1391" i="10"/>
  <c r="A1392" i="10"/>
  <c r="A1393" i="10"/>
  <c r="A1394" i="10"/>
  <c r="A1395" i="10"/>
  <c r="A1396" i="10"/>
  <c r="A1397" i="10"/>
  <c r="A1398" i="10"/>
  <c r="A1399" i="10"/>
  <c r="A1400" i="10"/>
  <c r="A1401" i="10"/>
  <c r="A1402" i="10"/>
  <c r="A1403" i="10"/>
  <c r="A1404" i="10"/>
  <c r="A1405" i="10"/>
  <c r="A1406" i="10"/>
  <c r="A1407" i="10"/>
  <c r="A1408" i="10"/>
  <c r="A1409" i="10"/>
  <c r="A1410" i="10"/>
  <c r="A1411" i="10"/>
  <c r="A1412" i="10"/>
  <c r="A1413" i="10"/>
  <c r="A1414" i="10"/>
  <c r="A1415" i="10"/>
  <c r="A1416" i="10"/>
  <c r="A1417" i="10"/>
  <c r="A1418" i="10"/>
  <c r="A1419" i="10"/>
  <c r="A1420" i="10"/>
  <c r="A1421" i="10"/>
  <c r="A1422" i="10"/>
  <c r="A1423" i="10"/>
  <c r="A1424" i="10"/>
  <c r="A1425" i="10"/>
  <c r="A1426" i="10"/>
  <c r="A1427" i="10"/>
  <c r="A1428" i="10"/>
  <c r="A1429" i="10"/>
  <c r="A1430" i="10"/>
  <c r="A1431" i="10"/>
  <c r="A1432" i="10"/>
  <c r="A1433" i="10"/>
  <c r="A1434" i="10"/>
  <c r="A1435" i="10"/>
  <c r="A1436" i="10"/>
  <c r="A1437" i="10"/>
  <c r="A1438" i="10"/>
  <c r="A1439" i="10"/>
  <c r="A1440" i="10"/>
  <c r="A1441" i="10"/>
  <c r="A1442" i="10"/>
  <c r="A1443" i="10"/>
  <c r="A1444" i="10"/>
  <c r="A1445" i="10"/>
  <c r="A1446" i="10"/>
  <c r="A1447" i="10"/>
  <c r="A1448" i="10"/>
  <c r="A1449" i="10"/>
  <c r="A1450" i="10"/>
  <c r="A1451" i="10"/>
  <c r="A1452" i="10"/>
  <c r="A1453" i="10"/>
  <c r="A1454" i="10"/>
  <c r="A1455" i="10"/>
  <c r="A1456" i="10"/>
  <c r="A1457" i="10"/>
  <c r="A1458" i="10"/>
  <c r="A1459" i="10"/>
  <c r="A1460" i="10"/>
  <c r="A1461" i="10"/>
  <c r="A1462" i="10"/>
  <c r="A1463" i="10"/>
  <c r="A1464" i="10"/>
  <c r="A1465" i="10"/>
  <c r="A1466" i="10"/>
  <c r="A1467" i="10"/>
  <c r="A1468" i="10"/>
  <c r="A1469" i="10"/>
  <c r="A1470" i="10"/>
  <c r="A1471" i="10"/>
  <c r="A1472" i="10"/>
  <c r="A1473" i="10"/>
  <c r="A1474" i="10"/>
  <c r="A1475" i="10"/>
  <c r="A1476" i="10"/>
  <c r="A1477" i="10"/>
  <c r="A1478" i="10"/>
  <c r="A1479" i="10"/>
  <c r="A1480" i="10"/>
  <c r="A1481" i="10"/>
  <c r="A1482" i="10"/>
  <c r="A1483" i="10"/>
  <c r="A1484" i="10"/>
  <c r="A1485" i="10"/>
  <c r="A1486" i="10"/>
  <c r="A1487" i="10"/>
  <c r="A1488" i="10"/>
  <c r="A1489" i="10"/>
  <c r="A1490" i="10"/>
  <c r="A1491" i="10"/>
  <c r="A1492" i="10"/>
  <c r="A1493" i="10"/>
  <c r="A1494" i="10"/>
  <c r="A1495" i="10"/>
  <c r="A1496" i="10"/>
  <c r="A1497" i="10"/>
  <c r="A1498" i="10"/>
  <c r="A1499" i="10"/>
  <c r="A1500" i="10"/>
  <c r="A1501" i="10"/>
  <c r="A1502" i="10"/>
  <c r="A1503" i="10"/>
  <c r="A1504" i="10"/>
  <c r="A1505" i="10"/>
  <c r="A1506" i="10"/>
  <c r="A1507" i="10"/>
  <c r="A1508" i="10"/>
  <c r="A1509" i="10"/>
  <c r="A1510" i="10"/>
  <c r="A1511" i="10"/>
  <c r="A1512" i="10"/>
  <c r="A1513" i="10"/>
  <c r="A1514" i="10"/>
  <c r="A1515" i="10"/>
  <c r="A1516" i="10"/>
  <c r="A1517" i="10"/>
  <c r="A1518" i="10"/>
  <c r="A1519" i="10"/>
  <c r="A1520" i="10"/>
  <c r="A1521" i="10"/>
  <c r="A1522" i="10"/>
  <c r="A1523" i="10"/>
  <c r="A1524" i="10"/>
  <c r="A1525" i="10"/>
  <c r="A1526" i="10"/>
  <c r="A1527" i="10"/>
  <c r="A1528" i="10"/>
  <c r="A1529" i="10"/>
  <c r="A1530" i="10"/>
  <c r="A1531" i="10"/>
  <c r="A1532" i="10"/>
  <c r="A1533" i="10"/>
  <c r="A1534" i="10"/>
  <c r="A1535" i="10"/>
  <c r="A1536" i="10"/>
  <c r="A1537" i="10"/>
  <c r="A1538" i="10"/>
  <c r="A1539" i="10"/>
  <c r="A1540" i="10"/>
  <c r="A1541" i="10"/>
  <c r="A1542" i="10"/>
  <c r="A1543" i="10"/>
  <c r="A1544" i="10"/>
  <c r="A1545" i="10"/>
  <c r="A1546" i="10"/>
  <c r="A1547" i="10"/>
  <c r="A1548" i="10"/>
  <c r="A1549" i="10"/>
  <c r="A1550" i="10"/>
  <c r="A1551" i="10"/>
  <c r="A1552" i="10"/>
  <c r="A1553" i="10"/>
  <c r="A1554" i="10"/>
  <c r="A1555" i="10"/>
  <c r="A1556" i="10"/>
  <c r="A1557" i="10"/>
  <c r="A1558" i="10"/>
  <c r="A1559" i="10"/>
  <c r="A1560" i="10"/>
  <c r="A1561" i="10"/>
  <c r="A1562" i="10"/>
  <c r="A1563" i="10"/>
  <c r="A1564" i="10"/>
  <c r="A1565" i="10"/>
  <c r="A1566" i="10"/>
  <c r="A1567" i="10"/>
  <c r="A1568" i="10"/>
  <c r="A1569" i="10"/>
  <c r="A1570" i="10"/>
  <c r="A1571" i="10"/>
  <c r="A1572" i="10"/>
  <c r="A1573" i="10"/>
  <c r="A1574" i="10"/>
  <c r="A1575" i="10"/>
  <c r="A1576" i="10"/>
  <c r="A1577" i="10"/>
  <c r="A1578" i="10"/>
  <c r="A1579" i="10"/>
  <c r="A1580" i="10"/>
  <c r="A1581" i="10"/>
  <c r="A1582" i="10"/>
  <c r="A1583" i="10"/>
  <c r="A1584" i="10"/>
  <c r="A1585" i="10"/>
  <c r="A1586" i="10"/>
  <c r="A1587" i="10"/>
  <c r="A1588" i="10"/>
  <c r="A1589" i="10"/>
  <c r="A1590" i="10"/>
  <c r="A1591" i="10"/>
  <c r="A1592" i="10"/>
  <c r="A1593" i="10"/>
  <c r="A1594" i="10"/>
  <c r="A1595" i="10"/>
  <c r="A1596" i="10"/>
  <c r="A1597" i="10"/>
  <c r="A1598" i="10"/>
  <c r="A1599" i="10"/>
  <c r="A1600" i="10"/>
  <c r="A1601" i="10"/>
  <c r="A1602" i="10"/>
  <c r="A1603" i="10"/>
  <c r="A1604" i="10"/>
  <c r="A1605" i="10"/>
  <c r="A1606" i="10"/>
  <c r="A1607" i="10"/>
  <c r="A1608" i="10"/>
  <c r="A1609" i="10"/>
  <c r="A1610" i="10"/>
  <c r="A1611" i="10"/>
  <c r="A1612" i="10"/>
  <c r="A1613" i="10"/>
  <c r="A1614" i="10"/>
  <c r="A1615" i="10"/>
  <c r="A1616" i="10"/>
  <c r="A1617" i="10"/>
  <c r="A1618" i="10"/>
  <c r="A1619" i="10"/>
  <c r="A1620" i="10"/>
  <c r="A1621" i="10"/>
  <c r="A1622" i="10"/>
  <c r="A1623" i="10"/>
  <c r="A1624" i="10"/>
  <c r="A1625" i="10"/>
  <c r="A1626" i="10"/>
  <c r="A1627" i="10"/>
  <c r="A1628" i="10"/>
  <c r="A1629" i="10"/>
  <c r="A1630" i="10"/>
  <c r="A1631" i="10"/>
  <c r="A1632" i="10"/>
  <c r="A1633" i="10"/>
  <c r="A1634" i="10"/>
  <c r="A1635" i="10"/>
  <c r="A1636" i="10"/>
  <c r="A1637" i="10"/>
  <c r="A1638" i="10"/>
  <c r="A1639" i="10"/>
  <c r="A1640" i="10"/>
  <c r="A1641" i="10"/>
  <c r="A1642" i="10"/>
  <c r="A1643" i="10"/>
  <c r="A1644" i="10"/>
  <c r="A1645" i="10"/>
  <c r="A1646" i="10"/>
  <c r="A1647" i="10"/>
  <c r="A1648" i="10"/>
  <c r="A1649" i="10"/>
  <c r="A1650" i="10"/>
  <c r="A1651" i="10"/>
  <c r="A1652" i="10"/>
  <c r="A1653" i="10"/>
  <c r="A1654" i="10"/>
  <c r="A1655" i="10"/>
  <c r="A1656" i="10"/>
  <c r="A1657" i="10"/>
  <c r="A1658" i="10"/>
  <c r="A1659" i="10"/>
  <c r="A1660" i="10"/>
  <c r="A1661" i="10"/>
  <c r="A1662" i="10"/>
  <c r="A1663" i="10"/>
  <c r="A1664" i="10"/>
  <c r="A1665" i="10"/>
  <c r="A1666" i="10"/>
  <c r="A1667" i="10"/>
  <c r="A1668" i="10"/>
  <c r="A1669" i="10"/>
  <c r="A1670" i="10"/>
  <c r="A1671" i="10"/>
  <c r="A1672" i="10"/>
  <c r="A1673" i="10"/>
  <c r="A1674" i="10"/>
  <c r="A1675" i="10"/>
  <c r="A1676" i="10"/>
  <c r="A1677" i="10"/>
  <c r="A1678" i="10"/>
  <c r="A1679" i="10"/>
  <c r="A1680" i="10"/>
  <c r="A1681" i="10"/>
  <c r="A1682" i="10"/>
  <c r="A1683" i="10"/>
  <c r="A1684" i="10"/>
  <c r="A1685" i="10"/>
  <c r="A1686" i="10"/>
  <c r="A1687" i="10"/>
  <c r="A1688" i="10"/>
  <c r="A1689" i="10"/>
  <c r="A1690" i="10"/>
  <c r="A1691" i="10"/>
  <c r="A1692" i="10"/>
  <c r="A1693" i="10"/>
  <c r="A1694" i="10"/>
  <c r="A1695" i="10"/>
  <c r="A1696" i="10"/>
  <c r="A1697" i="10"/>
  <c r="A1698" i="10"/>
  <c r="A1699" i="10"/>
  <c r="A1700" i="10"/>
  <c r="A1701" i="10"/>
  <c r="A1702" i="10"/>
  <c r="A1703" i="10"/>
  <c r="A1704" i="10"/>
  <c r="A1705" i="10"/>
  <c r="A1706" i="10"/>
  <c r="A1707" i="10"/>
  <c r="A1708" i="10"/>
  <c r="A1709" i="10"/>
  <c r="A1710" i="10"/>
  <c r="A1711" i="10"/>
  <c r="A1712" i="10"/>
  <c r="A1713" i="10"/>
  <c r="A1714" i="10"/>
  <c r="A1715" i="10"/>
  <c r="A1716" i="10"/>
  <c r="A1717" i="10"/>
  <c r="A1718" i="10"/>
  <c r="A1719" i="10"/>
  <c r="A1720" i="10"/>
  <c r="A1721" i="10"/>
  <c r="A1722" i="10"/>
  <c r="A1723" i="10"/>
  <c r="A1724" i="10"/>
  <c r="A1725" i="10"/>
  <c r="A1726" i="10"/>
  <c r="A1727" i="10"/>
  <c r="A1728" i="10"/>
  <c r="A1729" i="10"/>
  <c r="A1730" i="10"/>
  <c r="A1731" i="10"/>
  <c r="A1732" i="10"/>
  <c r="A1733" i="10"/>
  <c r="A1734" i="10"/>
  <c r="A1735" i="10"/>
  <c r="A1736" i="10"/>
  <c r="A1737" i="10"/>
  <c r="A1738" i="10"/>
  <c r="A1739" i="10"/>
  <c r="A1740" i="10"/>
  <c r="A1741" i="10"/>
  <c r="A1742" i="10"/>
  <c r="A1743" i="10"/>
  <c r="A1744" i="10"/>
  <c r="A1745" i="10"/>
  <c r="A1746" i="10"/>
  <c r="A1747" i="10"/>
  <c r="A1748" i="10"/>
  <c r="A1749" i="10"/>
  <c r="A1750" i="10"/>
  <c r="A1751" i="10"/>
  <c r="A1752" i="10"/>
  <c r="A1753" i="10"/>
  <c r="A1754" i="10"/>
  <c r="A1755" i="10"/>
  <c r="A1756" i="10"/>
  <c r="A1757" i="10"/>
  <c r="A1758" i="10"/>
  <c r="A1759" i="10"/>
  <c r="A1760" i="10"/>
  <c r="A1761" i="10"/>
  <c r="A1762" i="10"/>
  <c r="A1763" i="10"/>
  <c r="A1764" i="10"/>
  <c r="A1765" i="10"/>
  <c r="A1766" i="10"/>
  <c r="A1767" i="10"/>
  <c r="A1768" i="10"/>
  <c r="A1769" i="10"/>
  <c r="A1770" i="10"/>
  <c r="A1771" i="10"/>
  <c r="A1772" i="10"/>
  <c r="A1773" i="10"/>
  <c r="A1774" i="10"/>
  <c r="A1775" i="10"/>
  <c r="A1776" i="10"/>
  <c r="A1777" i="10"/>
  <c r="A1778" i="10"/>
  <c r="A1779" i="10"/>
  <c r="A1780" i="10"/>
  <c r="A1781" i="10"/>
  <c r="A1782" i="10"/>
  <c r="A1783" i="10"/>
  <c r="A1784" i="10"/>
  <c r="A1785" i="10"/>
  <c r="A1786" i="10"/>
  <c r="A1787" i="10"/>
  <c r="A1788" i="10"/>
  <c r="A1789" i="10"/>
  <c r="A1790" i="10"/>
  <c r="A1791" i="10"/>
  <c r="A1792" i="10"/>
  <c r="A1793" i="10"/>
  <c r="A1794" i="10"/>
  <c r="A1795" i="10"/>
  <c r="A1796" i="10"/>
  <c r="A1797" i="10"/>
  <c r="A1798" i="10"/>
  <c r="A1799" i="10"/>
  <c r="A1800" i="10"/>
  <c r="A1801" i="10"/>
  <c r="A1802" i="10"/>
  <c r="A1803" i="10"/>
  <c r="A1804" i="10"/>
  <c r="A1805" i="10"/>
  <c r="A1806" i="10"/>
  <c r="A1807" i="10"/>
  <c r="A1808" i="10"/>
  <c r="A1809" i="10"/>
  <c r="A1810" i="10"/>
  <c r="A1811" i="10"/>
  <c r="A1812" i="10"/>
  <c r="A1813" i="10"/>
  <c r="A1814" i="10"/>
  <c r="A1815" i="10"/>
  <c r="A1816" i="10"/>
  <c r="A1817" i="10"/>
  <c r="A1818" i="10"/>
  <c r="A1819" i="10"/>
  <c r="A1820" i="10"/>
  <c r="A1821" i="10"/>
  <c r="A1822" i="10"/>
  <c r="A1823" i="10"/>
  <c r="A1824" i="10"/>
  <c r="A1825" i="10"/>
  <c r="A1826" i="10"/>
  <c r="A1827" i="10"/>
  <c r="A1828" i="10"/>
  <c r="A1829" i="10"/>
  <c r="A1830" i="10"/>
  <c r="A1831" i="10"/>
  <c r="A1832" i="10"/>
  <c r="A1833" i="10"/>
  <c r="A1834" i="10"/>
  <c r="A1835" i="10"/>
  <c r="A1836" i="10"/>
  <c r="A1837" i="10"/>
  <c r="A1838" i="10"/>
  <c r="A1839" i="10"/>
  <c r="A1840" i="10"/>
  <c r="A1841" i="10"/>
  <c r="A1842" i="10"/>
  <c r="A1843" i="10"/>
  <c r="A1844" i="10"/>
  <c r="A1845" i="10"/>
  <c r="A1846" i="10"/>
  <c r="A1847" i="10"/>
  <c r="A1848" i="10"/>
  <c r="A1849" i="10"/>
  <c r="A1850" i="10"/>
  <c r="A1851" i="10"/>
  <c r="A1852" i="10"/>
  <c r="A1853" i="10"/>
  <c r="A1854" i="10"/>
  <c r="A1855" i="10"/>
  <c r="A1856" i="10"/>
  <c r="A1857" i="10"/>
  <c r="A1858" i="10"/>
  <c r="A1859" i="10"/>
  <c r="A1860" i="10"/>
  <c r="A1861" i="10"/>
  <c r="A1862" i="10"/>
  <c r="A1863" i="10"/>
  <c r="A1864" i="10"/>
  <c r="A1865" i="10"/>
  <c r="A1866" i="10"/>
  <c r="A1867" i="10"/>
  <c r="A1868" i="10"/>
  <c r="A1869" i="10"/>
  <c r="A1870" i="10"/>
  <c r="A1871" i="10"/>
  <c r="A1872" i="10"/>
  <c r="A1873" i="10"/>
  <c r="A1874" i="10"/>
  <c r="A1875" i="10"/>
  <c r="A1876" i="10"/>
  <c r="A1877" i="10"/>
  <c r="A1878" i="10"/>
  <c r="A1879" i="10"/>
  <c r="A1880" i="10"/>
  <c r="A1881" i="10"/>
  <c r="A1882" i="10"/>
  <c r="A1883" i="10"/>
  <c r="A1884" i="10"/>
  <c r="A1885" i="10"/>
  <c r="A1886" i="10"/>
  <c r="A1887" i="10"/>
  <c r="A1888" i="10"/>
  <c r="A1889" i="10"/>
  <c r="A1890" i="10"/>
  <c r="A1891" i="10"/>
  <c r="A1892" i="10"/>
  <c r="A1893" i="10"/>
  <c r="A1894" i="10"/>
  <c r="A1895" i="10"/>
  <c r="A1896" i="10"/>
  <c r="A1897" i="10"/>
  <c r="A1898" i="10"/>
  <c r="A1899" i="10"/>
  <c r="A1900" i="10"/>
  <c r="A1901" i="10"/>
  <c r="A1902" i="10"/>
  <c r="A1903" i="10"/>
  <c r="A1904" i="10"/>
  <c r="A1905" i="10"/>
  <c r="A1906" i="10"/>
  <c r="A1907" i="10"/>
  <c r="A1908" i="10"/>
  <c r="A1909" i="10"/>
  <c r="A1910" i="10"/>
  <c r="A1911" i="10"/>
  <c r="A1912" i="10"/>
  <c r="A1913" i="10"/>
  <c r="A1914" i="10"/>
  <c r="A1915" i="10"/>
  <c r="A1916" i="10"/>
  <c r="A1917" i="10"/>
  <c r="A1918" i="10"/>
  <c r="A1919" i="10"/>
  <c r="A1920" i="10"/>
  <c r="A1921" i="10"/>
  <c r="A1922" i="10"/>
  <c r="A1923" i="10"/>
  <c r="A1924" i="10"/>
  <c r="A1925" i="10"/>
  <c r="A1926" i="10"/>
  <c r="A1927" i="10"/>
  <c r="A1928" i="10"/>
  <c r="A1929" i="10"/>
  <c r="A1930" i="10"/>
  <c r="A1931" i="10"/>
  <c r="A1932" i="10"/>
  <c r="A1933" i="10"/>
  <c r="A1934" i="10"/>
  <c r="A1935" i="10"/>
  <c r="A1936" i="10"/>
  <c r="A1937" i="10"/>
  <c r="A1938" i="10"/>
  <c r="A1939" i="10"/>
  <c r="A1940" i="10"/>
  <c r="A1941" i="10"/>
  <c r="A1942" i="10"/>
  <c r="A1943" i="10"/>
  <c r="A1944" i="10"/>
  <c r="A1945" i="10"/>
  <c r="A1946" i="10"/>
  <c r="A1947" i="10"/>
  <c r="A1948" i="10"/>
  <c r="A1949" i="10"/>
  <c r="A1950" i="10"/>
  <c r="A1951" i="10"/>
  <c r="A1952" i="10"/>
  <c r="A1953" i="10"/>
  <c r="A1954" i="10"/>
  <c r="A1955" i="10"/>
  <c r="A1956" i="10"/>
  <c r="A1957" i="10"/>
  <c r="A1958" i="10"/>
  <c r="A1959" i="10"/>
  <c r="A1960" i="10"/>
  <c r="A1961" i="10"/>
  <c r="A1962" i="10"/>
  <c r="A1963" i="10"/>
  <c r="A1964" i="10"/>
  <c r="A1965" i="10"/>
  <c r="A1966" i="10"/>
  <c r="A1967" i="10"/>
  <c r="A1968" i="10"/>
  <c r="A1969" i="10"/>
  <c r="A1970" i="10"/>
  <c r="A1971" i="10"/>
  <c r="A1972" i="10"/>
  <c r="A1973" i="10"/>
  <c r="A1974" i="10"/>
  <c r="A1975" i="10"/>
  <c r="A1976" i="10"/>
  <c r="A1977" i="10"/>
  <c r="A1978" i="10"/>
  <c r="A1979" i="10"/>
  <c r="A1980" i="10"/>
  <c r="A1981" i="10"/>
  <c r="A1982" i="10"/>
  <c r="A1983" i="10"/>
  <c r="A1984" i="10"/>
  <c r="A1985" i="10"/>
  <c r="A1986" i="10"/>
  <c r="A1987" i="10"/>
  <c r="A1988" i="10"/>
  <c r="A1989" i="10"/>
  <c r="A1990" i="10"/>
  <c r="A1991" i="10"/>
  <c r="A1992" i="10"/>
  <c r="A1993" i="10"/>
  <c r="A1994" i="10"/>
  <c r="A1995" i="10"/>
  <c r="A1996" i="10"/>
  <c r="A1997" i="10"/>
  <c r="A1998" i="10"/>
  <c r="A1999" i="10"/>
  <c r="A2000" i="10"/>
  <c r="A2001" i="10"/>
  <c r="A2002" i="10"/>
  <c r="A2003" i="10"/>
  <c r="A2004" i="10"/>
  <c r="A2005" i="10"/>
  <c r="A2006" i="10"/>
  <c r="A2007" i="10"/>
  <c r="A2008" i="10"/>
  <c r="A2009" i="10"/>
  <c r="A2010" i="10"/>
  <c r="A2011" i="10"/>
  <c r="A2012" i="10"/>
  <c r="A2013" i="10"/>
  <c r="A2014" i="10"/>
  <c r="A2015" i="10"/>
  <c r="A2016" i="10"/>
  <c r="A2017" i="10"/>
  <c r="A2018" i="10"/>
  <c r="A2019" i="10"/>
  <c r="A2020" i="10"/>
  <c r="A2021" i="10"/>
  <c r="A2022" i="10"/>
  <c r="A2023" i="10"/>
  <c r="A2024" i="10"/>
  <c r="A2025" i="10"/>
  <c r="A2026" i="10"/>
  <c r="A2027" i="10"/>
  <c r="A2028" i="10"/>
  <c r="A2029" i="10"/>
  <c r="A2030" i="10"/>
  <c r="A2031" i="10"/>
  <c r="A2032" i="10"/>
  <c r="A2033" i="10"/>
  <c r="A2034" i="10"/>
  <c r="A2035" i="10"/>
  <c r="A2036" i="10"/>
  <c r="A2037" i="10"/>
  <c r="A2038" i="10"/>
  <c r="A2039" i="10"/>
  <c r="A2040" i="10"/>
  <c r="A2041" i="10"/>
  <c r="A2042" i="10"/>
  <c r="A2043" i="10"/>
  <c r="A2044" i="10"/>
  <c r="A2045" i="10"/>
  <c r="A2046" i="10"/>
  <c r="A2047" i="10"/>
  <c r="A2048" i="10"/>
  <c r="A2049" i="10"/>
  <c r="A2050" i="10"/>
  <c r="A2051" i="10"/>
  <c r="A2052" i="10"/>
  <c r="A2053" i="10"/>
  <c r="A2054" i="10"/>
  <c r="A2055" i="10"/>
  <c r="A2056" i="10"/>
  <c r="A2057" i="10"/>
  <c r="A2058" i="10"/>
  <c r="A2059" i="10"/>
  <c r="A2060" i="10"/>
  <c r="A2061" i="10"/>
  <c r="A2062" i="10"/>
  <c r="A2063" i="10"/>
  <c r="A2064" i="10"/>
  <c r="A2065" i="10"/>
  <c r="A2066" i="10"/>
  <c r="A2067" i="10"/>
  <c r="A2068" i="10"/>
  <c r="A2069" i="10"/>
  <c r="A2070" i="10"/>
  <c r="A2071" i="10"/>
  <c r="A2072" i="10"/>
  <c r="A2073" i="10"/>
  <c r="A2074" i="10"/>
  <c r="A2075" i="10"/>
  <c r="A2076" i="10"/>
  <c r="A2077" i="10"/>
  <c r="A2078" i="10"/>
  <c r="A2079" i="10"/>
  <c r="A2080" i="10"/>
  <c r="A2081" i="10"/>
  <c r="A2082" i="10"/>
  <c r="A2083" i="10"/>
  <c r="A2084" i="10"/>
  <c r="A2085" i="10"/>
  <c r="A2086" i="10"/>
  <c r="A2087" i="10"/>
  <c r="A2088" i="10"/>
  <c r="A2089" i="10"/>
  <c r="A2090" i="10"/>
  <c r="A2091" i="10"/>
  <c r="A2092" i="10"/>
  <c r="A2093" i="10"/>
  <c r="A2094" i="10"/>
  <c r="A2095" i="10"/>
  <c r="A2096" i="10"/>
  <c r="A2097" i="10"/>
  <c r="A2098" i="10"/>
  <c r="A2099" i="10"/>
  <c r="A2100" i="10"/>
  <c r="A2101" i="10"/>
  <c r="A2102" i="10"/>
  <c r="A2103" i="10"/>
  <c r="A2104" i="10"/>
  <c r="A2105" i="10"/>
  <c r="A2106" i="10"/>
  <c r="A2107" i="10"/>
  <c r="A2108" i="10"/>
  <c r="A2109" i="10"/>
  <c r="A2110" i="10"/>
  <c r="A2111" i="10"/>
  <c r="A2112" i="10"/>
  <c r="A2113" i="10"/>
  <c r="A2114" i="10"/>
  <c r="A2115" i="10"/>
  <c r="A2116" i="10"/>
  <c r="A2117" i="10"/>
  <c r="A2118" i="10"/>
  <c r="A2119" i="10"/>
  <c r="A2120" i="10"/>
  <c r="A2121" i="10"/>
  <c r="A2122" i="10"/>
  <c r="A2123" i="10"/>
  <c r="A2124" i="10"/>
  <c r="A2125" i="10"/>
  <c r="A2126" i="10"/>
  <c r="A2127" i="10"/>
  <c r="A2128" i="10"/>
  <c r="A2129" i="10"/>
  <c r="A2130" i="10"/>
  <c r="A2131" i="10"/>
  <c r="A2132" i="10"/>
  <c r="A2133" i="10"/>
  <c r="A2134" i="10"/>
  <c r="A2135" i="10"/>
  <c r="A2136" i="10"/>
  <c r="A2137" i="10"/>
  <c r="A2138" i="10"/>
  <c r="A2139" i="10"/>
  <c r="A2140" i="10"/>
  <c r="A2141" i="10"/>
  <c r="A2142" i="10"/>
  <c r="A2143" i="10"/>
  <c r="A2144" i="10"/>
  <c r="A2145" i="10"/>
  <c r="A2146" i="10"/>
  <c r="A2147" i="10"/>
  <c r="A2148" i="10"/>
  <c r="A2149" i="10"/>
  <c r="A2150" i="10"/>
  <c r="A2151" i="10"/>
  <c r="A2152" i="10"/>
  <c r="A2153" i="10"/>
  <c r="A2154" i="10"/>
  <c r="A2155" i="10"/>
  <c r="A2156" i="10"/>
  <c r="A2157" i="10"/>
  <c r="A2158" i="10"/>
  <c r="A2159" i="10"/>
  <c r="A2160" i="10"/>
  <c r="A2161" i="10"/>
  <c r="A2162" i="10"/>
  <c r="A2163" i="10"/>
  <c r="A2164" i="10"/>
  <c r="A2165" i="10"/>
  <c r="A2166" i="10"/>
  <c r="A2167" i="10"/>
  <c r="A2168" i="10"/>
  <c r="A2169" i="10"/>
  <c r="A2170" i="10"/>
  <c r="A2171" i="10"/>
  <c r="A2172" i="10"/>
  <c r="A2173" i="10"/>
  <c r="A2174" i="10"/>
  <c r="A2175" i="10"/>
  <c r="A2176" i="10"/>
  <c r="A2177" i="10"/>
  <c r="A2178" i="10"/>
  <c r="A2179" i="10"/>
  <c r="A2180" i="10"/>
  <c r="A2181" i="10"/>
  <c r="A2182" i="10"/>
  <c r="A2183" i="10"/>
  <c r="A2184" i="10"/>
  <c r="A2185" i="10"/>
  <c r="A2186" i="10"/>
  <c r="A2187" i="10"/>
  <c r="A2188" i="10"/>
  <c r="A2189" i="10"/>
  <c r="A2190" i="10"/>
  <c r="A2191" i="10"/>
  <c r="A2192" i="10"/>
  <c r="A2193" i="10"/>
  <c r="A2194" i="10"/>
  <c r="A2195" i="10"/>
  <c r="A2196" i="10"/>
  <c r="A2197" i="10"/>
  <c r="A2198" i="10"/>
  <c r="A2199" i="10"/>
  <c r="A2200" i="10"/>
  <c r="A2201" i="10"/>
  <c r="A2202" i="10"/>
  <c r="A2203" i="10"/>
  <c r="A2204" i="10"/>
  <c r="A2205" i="10"/>
  <c r="A2206" i="10"/>
  <c r="A2207" i="10"/>
  <c r="A2208" i="10"/>
  <c r="A2209" i="10"/>
  <c r="A2210" i="10"/>
  <c r="A2211" i="10"/>
  <c r="A2212" i="10"/>
  <c r="A2213" i="10"/>
  <c r="A2214" i="10"/>
  <c r="A2215" i="10"/>
  <c r="A2216" i="10"/>
  <c r="A2217" i="10"/>
  <c r="A2218" i="10"/>
  <c r="A2219" i="10"/>
  <c r="A2220" i="10"/>
  <c r="A2221" i="10"/>
  <c r="A2222" i="10"/>
  <c r="A2223" i="10"/>
  <c r="A2224" i="10"/>
  <c r="A2225" i="10"/>
  <c r="A2226" i="10"/>
  <c r="A2227" i="10"/>
  <c r="A2228" i="10"/>
  <c r="A2229" i="10"/>
  <c r="A2230" i="10"/>
  <c r="A2231" i="10"/>
  <c r="A2232" i="10"/>
  <c r="A2233" i="10"/>
  <c r="A2234" i="10"/>
  <c r="A2235" i="10"/>
  <c r="A2236" i="10"/>
  <c r="A2237" i="10"/>
  <c r="A2238" i="10"/>
  <c r="A2239" i="10"/>
  <c r="A2240" i="10"/>
  <c r="A2241" i="10"/>
  <c r="A2242" i="10"/>
  <c r="A2243" i="10"/>
  <c r="A2244" i="10"/>
  <c r="A2245" i="10"/>
  <c r="A2246" i="10"/>
  <c r="A2247" i="10"/>
  <c r="A2248" i="10"/>
  <c r="A2249" i="10"/>
  <c r="A2250" i="10"/>
  <c r="A2251" i="10"/>
  <c r="A2252" i="10"/>
  <c r="A2253" i="10"/>
  <c r="A2254" i="10"/>
  <c r="A2255" i="10"/>
  <c r="A2256" i="10"/>
  <c r="A2257" i="10"/>
  <c r="A2258" i="10"/>
  <c r="A2259" i="10"/>
  <c r="A2260" i="10"/>
  <c r="A2261" i="10"/>
  <c r="A2262" i="10"/>
  <c r="A2263" i="10"/>
  <c r="A2264" i="10"/>
  <c r="A2265" i="10"/>
  <c r="A2266" i="10"/>
  <c r="A2267" i="10"/>
  <c r="A2268" i="10"/>
  <c r="A2269" i="10"/>
  <c r="A2270" i="10"/>
  <c r="A2271" i="10"/>
  <c r="A2272" i="10"/>
  <c r="A2273" i="10"/>
  <c r="A2274" i="10"/>
  <c r="A2275" i="10"/>
  <c r="A2276" i="10"/>
  <c r="A2277" i="10"/>
  <c r="A2278" i="10"/>
  <c r="A2279" i="10"/>
  <c r="A2280" i="10"/>
  <c r="A2281" i="10"/>
  <c r="A2282" i="10"/>
  <c r="A2283" i="10"/>
  <c r="A2284" i="10"/>
  <c r="A2285" i="10"/>
  <c r="A2286" i="10"/>
  <c r="A2287" i="10"/>
  <c r="A2288" i="10"/>
  <c r="A2289" i="10"/>
  <c r="A2290" i="10"/>
  <c r="A2291" i="10"/>
  <c r="A2292" i="10"/>
  <c r="A2293" i="10"/>
  <c r="A2294" i="10"/>
  <c r="A2295" i="10"/>
  <c r="A2296" i="10"/>
  <c r="A2297" i="10"/>
  <c r="A2298" i="10"/>
  <c r="A2299" i="10"/>
  <c r="A2300" i="10"/>
  <c r="A2301" i="10"/>
  <c r="A2302" i="10"/>
  <c r="A2303" i="10"/>
  <c r="A2304" i="10"/>
  <c r="A2305" i="10"/>
  <c r="A2306" i="10"/>
  <c r="A2307" i="10"/>
  <c r="A2308" i="10"/>
  <c r="A2309" i="10"/>
  <c r="A2310" i="10"/>
  <c r="A2311" i="10"/>
  <c r="A2312" i="10"/>
  <c r="A2313" i="10"/>
  <c r="A2314" i="10"/>
  <c r="A2315" i="10"/>
  <c r="A2316" i="10"/>
  <c r="A2317" i="10"/>
  <c r="A2318" i="10"/>
  <c r="A2319" i="10"/>
  <c r="A2320" i="10"/>
  <c r="A2321" i="10"/>
  <c r="A2322" i="10"/>
  <c r="A2323" i="10"/>
  <c r="A2324" i="10"/>
  <c r="A2325" i="10"/>
  <c r="A2326" i="10"/>
  <c r="A2327" i="10"/>
  <c r="A2328" i="10"/>
  <c r="A2329" i="10"/>
  <c r="A2330" i="10"/>
  <c r="A2331" i="10"/>
  <c r="A2332" i="10"/>
  <c r="A2333" i="10"/>
  <c r="A2334" i="10"/>
  <c r="A2335" i="10"/>
  <c r="A2336" i="10"/>
  <c r="A2337" i="10"/>
  <c r="A2338" i="10"/>
  <c r="A2339" i="10"/>
  <c r="A2340" i="10"/>
  <c r="A2341" i="10"/>
  <c r="A2342" i="10"/>
  <c r="A2343" i="10"/>
  <c r="A2344" i="10"/>
  <c r="A2345" i="10"/>
  <c r="A2346" i="10"/>
  <c r="A2347" i="10"/>
  <c r="A2348" i="10"/>
  <c r="A2349" i="10"/>
  <c r="A2350" i="10"/>
  <c r="A2351" i="10"/>
  <c r="A2352" i="10"/>
  <c r="A2353" i="10"/>
  <c r="A2354" i="10"/>
  <c r="A2355" i="10"/>
  <c r="A2356" i="10"/>
  <c r="A2357" i="10"/>
  <c r="A2358" i="10"/>
  <c r="A2359" i="10"/>
  <c r="A2360" i="10"/>
  <c r="A2361" i="10"/>
  <c r="A2362" i="10"/>
  <c r="A2363" i="10"/>
  <c r="A2364" i="10"/>
  <c r="A2365" i="10"/>
  <c r="A2366" i="10"/>
  <c r="A2367" i="10"/>
  <c r="A2368" i="10"/>
  <c r="A2369" i="10"/>
  <c r="A2370" i="10"/>
  <c r="A2371" i="10"/>
  <c r="A2372" i="10"/>
  <c r="A2373" i="10"/>
  <c r="A2374" i="10"/>
  <c r="A2375" i="10"/>
  <c r="A2376" i="10"/>
  <c r="A2377" i="10"/>
  <c r="A2378" i="10"/>
  <c r="A2379" i="10"/>
  <c r="A2380" i="10"/>
  <c r="A2381" i="10"/>
  <c r="A2382" i="10"/>
  <c r="A2383" i="10"/>
  <c r="A2384" i="10"/>
  <c r="A2385" i="10"/>
  <c r="A2386" i="10"/>
  <c r="A2387" i="10"/>
  <c r="A2388" i="10"/>
  <c r="A2389" i="10"/>
  <c r="A2390" i="10"/>
  <c r="A2391" i="10"/>
  <c r="A2392" i="10"/>
  <c r="A2393" i="10"/>
  <c r="A2394" i="10"/>
  <c r="A2395" i="10"/>
  <c r="A2396" i="10"/>
  <c r="A2397" i="10"/>
  <c r="A2398" i="10"/>
  <c r="A2399" i="10"/>
  <c r="A2400" i="10"/>
  <c r="A2401" i="10"/>
  <c r="A2402" i="10"/>
  <c r="A2403" i="10"/>
  <c r="A2404" i="10"/>
  <c r="A2405" i="10"/>
  <c r="A2406" i="10"/>
  <c r="A2407" i="10"/>
  <c r="A2408" i="10"/>
  <c r="A2409" i="10"/>
  <c r="A1210" i="10"/>
  <c r="A1209" i="10"/>
  <c r="A1208" i="10"/>
  <c r="A1207" i="10"/>
  <c r="A1206" i="10"/>
  <c r="A1205" i="10"/>
  <c r="A1204" i="10"/>
  <c r="A1203" i="10"/>
  <c r="A1202" i="10"/>
  <c r="A1201" i="10"/>
  <c r="A1200" i="10"/>
  <c r="A1199" i="10"/>
  <c r="A1198" i="10"/>
  <c r="A1197" i="10"/>
  <c r="A1196" i="10"/>
  <c r="A1195" i="10"/>
  <c r="A1194" i="10"/>
  <c r="A1193" i="10"/>
  <c r="A1192" i="10"/>
  <c r="A1191" i="10"/>
  <c r="A1190" i="10"/>
  <c r="A1189" i="10"/>
  <c r="A1188" i="10"/>
  <c r="A1187" i="10"/>
  <c r="A1186" i="10"/>
  <c r="A1185" i="10"/>
  <c r="A1184" i="10"/>
  <c r="A1183" i="10"/>
  <c r="A1182" i="10"/>
  <c r="A1181" i="10"/>
  <c r="A1180" i="10"/>
  <c r="A1179" i="10"/>
  <c r="A1178" i="10"/>
  <c r="A1177" i="10"/>
  <c r="A1176" i="10"/>
  <c r="A1175" i="10"/>
  <c r="A1174" i="10"/>
  <c r="A1173" i="10"/>
  <c r="A1172" i="10"/>
  <c r="A1171" i="10"/>
  <c r="A1170" i="10"/>
  <c r="A1169" i="10"/>
  <c r="A1168" i="10"/>
  <c r="A1167" i="10"/>
  <c r="A1166" i="10"/>
  <c r="A1165" i="10"/>
  <c r="A1164" i="10"/>
  <c r="A1163" i="10"/>
  <c r="A1162" i="10"/>
  <c r="A1161" i="10"/>
  <c r="A1160" i="10"/>
  <c r="A1159" i="10"/>
  <c r="A1158" i="10"/>
  <c r="A1157" i="10"/>
  <c r="A1156" i="10"/>
  <c r="A1155" i="10"/>
  <c r="A1154" i="10"/>
  <c r="A1153" i="10"/>
  <c r="A1152" i="10"/>
  <c r="A1151" i="10"/>
  <c r="A1150" i="10"/>
  <c r="A1149" i="10"/>
  <c r="A1148" i="10"/>
  <c r="A1147" i="10"/>
  <c r="A1146" i="10"/>
  <c r="A1145" i="10"/>
  <c r="A1144" i="10"/>
  <c r="A1143" i="10"/>
  <c r="A1142" i="10"/>
  <c r="A1141" i="10"/>
  <c r="A1140" i="10"/>
  <c r="A1139" i="10"/>
  <c r="A1138" i="10"/>
  <c r="A1137" i="10"/>
  <c r="A1136" i="10"/>
  <c r="A1135" i="10"/>
  <c r="A1134" i="10"/>
  <c r="A1133" i="10"/>
  <c r="A1132" i="10"/>
  <c r="A1131" i="10"/>
  <c r="A1130" i="10"/>
  <c r="A1129" i="10"/>
  <c r="A1128" i="10"/>
  <c r="A1127" i="10"/>
  <c r="A1126" i="10"/>
  <c r="A1125" i="10"/>
  <c r="A1124" i="10"/>
  <c r="A1123" i="10"/>
  <c r="A1122" i="10"/>
  <c r="A1121" i="10"/>
  <c r="A1120" i="10"/>
  <c r="A1119" i="10"/>
  <c r="A1118" i="10"/>
  <c r="A1117" i="10"/>
  <c r="A1116" i="10"/>
  <c r="A1115" i="10"/>
  <c r="A1114" i="10"/>
  <c r="A1113" i="10"/>
  <c r="A1112" i="10"/>
  <c r="A1111" i="10"/>
  <c r="A1110" i="10"/>
  <c r="A1109" i="10"/>
  <c r="A1108" i="10"/>
  <c r="A1107" i="10"/>
  <c r="A1106" i="10"/>
  <c r="A1105" i="10"/>
  <c r="A1104" i="10"/>
  <c r="A1103" i="10"/>
  <c r="A1102" i="10"/>
  <c r="A1101" i="10"/>
  <c r="A1100" i="10"/>
  <c r="A1099" i="10"/>
  <c r="A1098" i="10"/>
  <c r="A1097" i="10"/>
  <c r="A1096" i="10"/>
  <c r="A1095" i="10"/>
  <c r="A1094" i="10"/>
  <c r="A1093" i="10"/>
  <c r="A1092" i="10"/>
  <c r="A1091" i="10"/>
  <c r="A1090" i="10"/>
  <c r="A1089" i="10"/>
  <c r="A1088" i="10"/>
  <c r="A1087" i="10"/>
  <c r="A1086" i="10"/>
  <c r="A1085" i="10"/>
  <c r="A1084" i="10"/>
  <c r="A1083" i="10"/>
  <c r="A1082" i="10"/>
  <c r="A1081" i="10"/>
  <c r="A1080" i="10"/>
  <c r="A1079" i="10"/>
  <c r="A1078" i="10"/>
  <c r="A1077" i="10"/>
  <c r="A1076" i="10"/>
  <c r="A1075" i="10"/>
  <c r="A1074" i="10"/>
  <c r="A1073" i="10"/>
  <c r="A1072" i="10"/>
  <c r="A1071" i="10"/>
  <c r="A1070" i="10"/>
  <c r="A1069" i="10"/>
  <c r="A1068" i="10"/>
  <c r="A1067" i="10"/>
  <c r="A1066" i="10"/>
  <c r="A1065" i="10"/>
  <c r="A1064" i="10"/>
  <c r="A1063" i="10"/>
  <c r="A1062" i="10"/>
  <c r="A1061" i="10"/>
  <c r="A1060" i="10"/>
  <c r="A1059" i="10"/>
  <c r="A1058" i="10"/>
  <c r="A1057" i="10"/>
  <c r="A1056" i="10"/>
  <c r="A1055" i="10"/>
  <c r="A1054" i="10"/>
  <c r="A1053" i="10"/>
  <c r="A1052" i="10"/>
  <c r="A1051" i="10"/>
  <c r="A1050" i="10"/>
  <c r="A1049" i="10"/>
  <c r="A1048" i="10"/>
  <c r="A1047" i="10"/>
  <c r="A1046" i="10"/>
  <c r="A1045" i="10"/>
  <c r="A1044" i="10"/>
  <c r="A1043" i="10"/>
  <c r="A1042" i="10"/>
  <c r="A1041" i="10"/>
  <c r="A1040" i="10"/>
  <c r="A1039" i="10"/>
  <c r="A1038" i="10"/>
  <c r="A1037" i="10"/>
  <c r="A1036" i="10"/>
  <c r="A1035" i="10"/>
  <c r="A1034" i="10"/>
  <c r="A1033" i="10"/>
  <c r="A1032" i="10"/>
  <c r="A1031" i="10"/>
  <c r="A1030" i="10"/>
  <c r="A1029" i="10"/>
  <c r="A1028" i="10"/>
  <c r="A1027" i="10"/>
  <c r="A1026" i="10"/>
  <c r="A1025" i="10"/>
  <c r="A1024" i="10"/>
  <c r="A1023" i="10"/>
  <c r="A1022" i="10"/>
  <c r="A1021" i="10"/>
  <c r="A1020" i="10"/>
  <c r="A1019" i="10"/>
  <c r="A1018" i="10"/>
  <c r="A1017" i="10"/>
  <c r="A1016" i="10"/>
  <c r="A1015" i="10"/>
  <c r="A1014" i="10"/>
  <c r="A1013" i="10"/>
  <c r="A1012" i="10"/>
  <c r="A1011" i="10"/>
  <c r="A1010" i="10"/>
  <c r="A1009" i="10"/>
  <c r="A1008" i="10"/>
  <c r="A1007" i="10"/>
  <c r="A1006" i="10"/>
  <c r="A1005" i="10"/>
  <c r="A1004" i="10"/>
  <c r="A1003" i="10"/>
  <c r="A1002" i="10"/>
  <c r="A1001" i="10"/>
  <c r="A1000" i="10"/>
  <c r="A999" i="10"/>
  <c r="A998" i="10"/>
  <c r="A997" i="10"/>
  <c r="A996" i="10"/>
  <c r="A995" i="10"/>
  <c r="A994" i="10"/>
  <c r="A993" i="10"/>
  <c r="A992" i="10"/>
  <c r="A991" i="10"/>
  <c r="A990" i="10"/>
  <c r="A989" i="10"/>
  <c r="A988" i="10"/>
  <c r="A987" i="10"/>
  <c r="A986" i="10"/>
  <c r="A985" i="10"/>
  <c r="A984" i="10"/>
  <c r="A983" i="10"/>
  <c r="A982" i="10"/>
  <c r="A981" i="10"/>
  <c r="A980" i="10"/>
  <c r="A979" i="10"/>
  <c r="A978" i="10"/>
  <c r="A977" i="10"/>
  <c r="A976" i="10"/>
  <c r="A975" i="10"/>
  <c r="A974" i="10"/>
  <c r="A973" i="10"/>
  <c r="A972" i="10"/>
  <c r="A971" i="10"/>
  <c r="A970" i="10"/>
  <c r="A969" i="10"/>
  <c r="A968" i="10"/>
  <c r="A967" i="10"/>
  <c r="A966" i="10"/>
  <c r="A965" i="10"/>
  <c r="A964" i="10"/>
  <c r="A963" i="10"/>
  <c r="A962" i="10"/>
  <c r="A961" i="10"/>
  <c r="A960" i="10"/>
  <c r="A959" i="10"/>
  <c r="A958" i="10"/>
  <c r="A957" i="10"/>
  <c r="A956" i="10"/>
  <c r="A955" i="10"/>
  <c r="A954" i="10"/>
  <c r="A953" i="10"/>
  <c r="A952" i="10"/>
  <c r="A951" i="10"/>
  <c r="A950" i="10"/>
  <c r="A949" i="10"/>
  <c r="A948" i="10"/>
  <c r="A947" i="10"/>
  <c r="A946" i="10"/>
  <c r="A945" i="10"/>
  <c r="A944" i="10"/>
  <c r="A943" i="10"/>
  <c r="A942" i="10"/>
  <c r="A941" i="10"/>
  <c r="A940" i="10"/>
  <c r="A939" i="10"/>
  <c r="A938" i="10"/>
  <c r="A937" i="10"/>
  <c r="A936" i="10"/>
  <c r="A935" i="10"/>
  <c r="A934" i="10"/>
  <c r="A933" i="10"/>
  <c r="A932" i="10"/>
  <c r="A931" i="10"/>
  <c r="A930" i="10"/>
  <c r="A929" i="10"/>
  <c r="A928" i="10"/>
  <c r="A927" i="10"/>
  <c r="A926" i="10"/>
  <c r="A925" i="10"/>
  <c r="A924" i="10"/>
  <c r="A923" i="10"/>
  <c r="A922" i="10"/>
  <c r="A921" i="10"/>
  <c r="A920" i="10"/>
  <c r="A919" i="10"/>
  <c r="A918" i="10"/>
  <c r="A917" i="10"/>
  <c r="A916" i="10"/>
  <c r="A915" i="10"/>
  <c r="A914" i="10"/>
  <c r="A913" i="10"/>
  <c r="A912" i="10"/>
  <c r="A911" i="10"/>
  <c r="A910" i="10"/>
  <c r="A909" i="10"/>
  <c r="A908" i="10"/>
  <c r="A907" i="10"/>
  <c r="A906" i="10"/>
  <c r="A905" i="10"/>
  <c r="A904" i="10"/>
  <c r="A903" i="10"/>
  <c r="A902" i="10"/>
  <c r="A901" i="10"/>
  <c r="A900" i="10"/>
  <c r="A899" i="10"/>
  <c r="A898" i="10"/>
  <c r="A897" i="10"/>
  <c r="A896" i="10"/>
  <c r="A895" i="10"/>
  <c r="A894" i="10"/>
  <c r="A893" i="10"/>
  <c r="A892" i="10"/>
  <c r="A891" i="10"/>
  <c r="A890" i="10"/>
  <c r="A889" i="10"/>
  <c r="A888" i="10"/>
  <c r="A887" i="10"/>
  <c r="A886" i="10"/>
  <c r="A885" i="10"/>
  <c r="A884" i="10"/>
  <c r="A883" i="10"/>
  <c r="A882" i="10"/>
  <c r="A881" i="10"/>
  <c r="A880" i="10"/>
  <c r="A879" i="10"/>
  <c r="A878" i="10"/>
  <c r="A877" i="10"/>
  <c r="A876" i="10"/>
  <c r="A875" i="10"/>
  <c r="A874" i="10"/>
  <c r="A873" i="10"/>
  <c r="A872" i="10"/>
  <c r="A871" i="10"/>
  <c r="A870" i="10"/>
  <c r="A869" i="10"/>
  <c r="A868" i="10"/>
  <c r="A867" i="10"/>
  <c r="A866" i="10"/>
  <c r="A865" i="10"/>
  <c r="A864" i="10"/>
  <c r="A863" i="10"/>
  <c r="A862" i="10"/>
  <c r="A861" i="10"/>
  <c r="A860" i="10"/>
  <c r="A859" i="10"/>
  <c r="A858" i="10"/>
  <c r="A857" i="10"/>
  <c r="A856" i="10"/>
  <c r="A855" i="10"/>
  <c r="A854" i="10"/>
  <c r="A853" i="10"/>
  <c r="A852" i="10"/>
  <c r="A851" i="10"/>
  <c r="A850" i="10"/>
  <c r="A849" i="10"/>
  <c r="A848" i="10"/>
  <c r="A847" i="10"/>
  <c r="A846" i="10"/>
  <c r="A845" i="10"/>
  <c r="A844" i="10"/>
  <c r="A843" i="10"/>
  <c r="A842" i="10"/>
  <c r="A841" i="10"/>
  <c r="A840" i="10"/>
  <c r="A839" i="10"/>
  <c r="A838" i="10"/>
  <c r="A837" i="10"/>
  <c r="A836" i="10"/>
  <c r="A835" i="10"/>
  <c r="A834" i="10"/>
  <c r="A833" i="10"/>
  <c r="A832" i="10"/>
  <c r="A831" i="10"/>
  <c r="A830" i="10"/>
  <c r="A829" i="10"/>
  <c r="A828" i="10"/>
  <c r="A827" i="10"/>
  <c r="A826" i="10"/>
  <c r="A825" i="10"/>
  <c r="A824" i="10"/>
  <c r="A823" i="10"/>
  <c r="A822" i="10"/>
  <c r="A821" i="10"/>
  <c r="A820" i="10"/>
  <c r="A819" i="10"/>
  <c r="A818" i="10"/>
  <c r="A817" i="10"/>
  <c r="A816" i="10"/>
  <c r="A815" i="10"/>
  <c r="A814" i="10"/>
  <c r="A813" i="10"/>
  <c r="A812" i="10"/>
  <c r="A811" i="10"/>
  <c r="A810" i="10"/>
  <c r="A809" i="10"/>
  <c r="A808" i="10"/>
  <c r="A807" i="10"/>
  <c r="A806" i="10"/>
  <c r="A805" i="10"/>
  <c r="A804" i="10"/>
  <c r="A803" i="10"/>
  <c r="A802" i="10"/>
  <c r="A801" i="10"/>
  <c r="A800" i="10"/>
  <c r="A799" i="10"/>
  <c r="A798" i="10"/>
  <c r="A797" i="10"/>
  <c r="A796" i="10"/>
  <c r="A795" i="10"/>
  <c r="A794" i="10"/>
  <c r="A793" i="10"/>
  <c r="A792" i="10"/>
  <c r="A791" i="10"/>
  <c r="A790" i="10"/>
  <c r="A789" i="10"/>
  <c r="A788" i="10"/>
  <c r="A787" i="10"/>
  <c r="A786" i="10"/>
  <c r="A785" i="10"/>
  <c r="A784" i="10"/>
  <c r="A783" i="10"/>
  <c r="A782" i="10"/>
  <c r="A781" i="10"/>
  <c r="A780" i="10"/>
  <c r="A779" i="10"/>
  <c r="A778" i="10"/>
  <c r="A777" i="10"/>
  <c r="A776" i="10"/>
  <c r="A775" i="10"/>
  <c r="A774" i="10"/>
  <c r="A773" i="10"/>
  <c r="A772" i="10"/>
  <c r="A771" i="10"/>
  <c r="A770" i="10"/>
  <c r="A769" i="10"/>
  <c r="A768" i="10"/>
  <c r="A767" i="10"/>
  <c r="A766" i="10"/>
  <c r="A765" i="10"/>
  <c r="A764" i="10"/>
  <c r="A763" i="10"/>
  <c r="A762" i="10"/>
  <c r="A761" i="10"/>
  <c r="A760" i="10"/>
  <c r="A759" i="10"/>
  <c r="A758" i="10"/>
  <c r="A757" i="10"/>
  <c r="A756" i="10"/>
  <c r="A755" i="10"/>
  <c r="A754" i="10"/>
  <c r="A753" i="10"/>
  <c r="A752" i="10"/>
  <c r="A751" i="10"/>
  <c r="A750" i="10"/>
  <c r="A749" i="10"/>
  <c r="A748" i="10"/>
  <c r="A747" i="10"/>
  <c r="A746" i="10"/>
  <c r="A745" i="10"/>
  <c r="A744" i="10"/>
  <c r="A743" i="10"/>
  <c r="A742" i="10"/>
  <c r="A741" i="10"/>
  <c r="A740" i="10"/>
  <c r="A739" i="10"/>
  <c r="A738" i="10"/>
  <c r="A737" i="10"/>
  <c r="A736" i="10"/>
  <c r="A735" i="10"/>
  <c r="A734" i="10"/>
  <c r="A733" i="10"/>
  <c r="A732" i="10"/>
  <c r="A731" i="10"/>
  <c r="A730" i="10"/>
  <c r="A729" i="10"/>
  <c r="A728" i="10"/>
  <c r="A727" i="10"/>
  <c r="A726" i="10"/>
  <c r="A725" i="10"/>
  <c r="A724" i="10"/>
  <c r="A723" i="10"/>
  <c r="A722" i="10"/>
  <c r="A721" i="10"/>
  <c r="A720" i="10"/>
  <c r="A719" i="10"/>
  <c r="A718" i="10"/>
  <c r="A717" i="10"/>
  <c r="A716" i="10"/>
  <c r="A715" i="10"/>
  <c r="A714" i="10"/>
  <c r="A713" i="10"/>
  <c r="A712" i="10"/>
  <c r="A711" i="10"/>
  <c r="A710" i="10"/>
  <c r="A709" i="10"/>
  <c r="A708" i="10"/>
  <c r="A707" i="10"/>
  <c r="A706" i="10"/>
  <c r="A705" i="10"/>
  <c r="A704" i="10"/>
  <c r="A703" i="10"/>
  <c r="A702" i="10"/>
  <c r="A701" i="10"/>
  <c r="A700" i="10"/>
  <c r="A699" i="10"/>
  <c r="A698" i="10"/>
  <c r="A697" i="10"/>
  <c r="A696" i="10"/>
  <c r="A695" i="10"/>
  <c r="A694" i="10"/>
  <c r="A693" i="10"/>
  <c r="A692" i="10"/>
  <c r="A691" i="10"/>
  <c r="A690" i="10"/>
  <c r="A689" i="10"/>
  <c r="A688" i="10"/>
  <c r="A687" i="10"/>
  <c r="A686" i="10"/>
  <c r="A685" i="10"/>
  <c r="A684" i="10"/>
  <c r="A683" i="10"/>
  <c r="A682" i="10"/>
  <c r="A681" i="10"/>
  <c r="A680" i="10"/>
  <c r="A679" i="10"/>
  <c r="A678" i="10"/>
  <c r="A677" i="10"/>
  <c r="A676" i="10"/>
  <c r="A675" i="10"/>
  <c r="A674" i="10"/>
  <c r="A673" i="10"/>
  <c r="A672" i="10"/>
  <c r="A671" i="10"/>
  <c r="A670" i="10"/>
  <c r="A669" i="10"/>
  <c r="A668" i="10"/>
  <c r="A667" i="10"/>
  <c r="A666" i="10"/>
  <c r="A665" i="10"/>
  <c r="A664" i="10"/>
  <c r="A663" i="10"/>
  <c r="A662" i="10"/>
  <c r="A661" i="10"/>
  <c r="A660" i="10"/>
  <c r="A659" i="10"/>
  <c r="A658" i="10"/>
  <c r="A657" i="10"/>
  <c r="A656" i="10"/>
  <c r="A655" i="10"/>
  <c r="A654" i="10"/>
  <c r="A653" i="10"/>
  <c r="A652" i="10"/>
  <c r="A651" i="10"/>
  <c r="A650" i="10"/>
  <c r="A649" i="10"/>
  <c r="A648" i="10"/>
  <c r="A647" i="10"/>
  <c r="A646" i="10"/>
  <c r="A645" i="10"/>
  <c r="A644" i="10"/>
  <c r="A643" i="10"/>
  <c r="A642" i="10"/>
  <c r="A641" i="10"/>
  <c r="A640" i="10"/>
  <c r="A639" i="10"/>
  <c r="A638" i="10"/>
  <c r="A637" i="10"/>
  <c r="A636" i="10"/>
  <c r="A635" i="10"/>
  <c r="A634" i="10"/>
  <c r="A633" i="10"/>
  <c r="A632" i="10"/>
  <c r="A631" i="10"/>
  <c r="A630" i="10"/>
  <c r="A629" i="10"/>
  <c r="A628" i="10"/>
  <c r="A627" i="10"/>
  <c r="A626" i="10"/>
  <c r="A625" i="10"/>
  <c r="A624" i="10"/>
  <c r="A623" i="10"/>
  <c r="A622" i="10"/>
  <c r="A621" i="10"/>
  <c r="A620" i="10"/>
  <c r="A619" i="10"/>
  <c r="A618" i="10"/>
  <c r="A617" i="10"/>
  <c r="A616" i="10"/>
  <c r="A615" i="10"/>
  <c r="A614" i="10"/>
  <c r="A613" i="10"/>
  <c r="A612" i="10"/>
  <c r="A611" i="10"/>
  <c r="A610" i="10"/>
  <c r="A609" i="10"/>
  <c r="A608" i="10"/>
  <c r="A607" i="10"/>
  <c r="A606" i="10"/>
  <c r="A605" i="10"/>
  <c r="A604" i="10"/>
  <c r="A603" i="10"/>
  <c r="A602" i="10"/>
  <c r="A601" i="10"/>
  <c r="A600" i="10"/>
  <c r="A599" i="10"/>
  <c r="A598" i="10"/>
  <c r="A597" i="10"/>
  <c r="A596" i="10"/>
  <c r="A595" i="10"/>
  <c r="A594" i="10"/>
  <c r="A593" i="10"/>
  <c r="A592" i="10"/>
  <c r="A591" i="10"/>
  <c r="A590" i="10"/>
  <c r="A589" i="10"/>
  <c r="A588" i="10"/>
  <c r="A587" i="10"/>
  <c r="A586" i="10"/>
  <c r="A585" i="10"/>
  <c r="A584" i="10"/>
  <c r="A583" i="10"/>
  <c r="A582" i="10"/>
  <c r="A581" i="10"/>
  <c r="A580" i="10"/>
  <c r="A579" i="10"/>
  <c r="A578" i="10"/>
  <c r="A577" i="10"/>
  <c r="A576" i="10"/>
  <c r="A575" i="10"/>
  <c r="A574" i="10"/>
  <c r="A573" i="10"/>
  <c r="A572" i="10"/>
  <c r="A571" i="10"/>
  <c r="A570" i="10"/>
  <c r="A569" i="10"/>
  <c r="A568" i="10"/>
  <c r="A567" i="10"/>
  <c r="A566" i="10"/>
  <c r="A565" i="10"/>
  <c r="A564" i="10"/>
  <c r="A563" i="10"/>
  <c r="A562" i="10"/>
  <c r="A561" i="10"/>
  <c r="A560" i="10"/>
  <c r="A559" i="10"/>
  <c r="A558" i="10"/>
  <c r="A557" i="10"/>
  <c r="A556" i="10"/>
  <c r="A555" i="10"/>
  <c r="A554" i="10"/>
  <c r="A553" i="10"/>
  <c r="A552" i="10"/>
  <c r="A551" i="10"/>
  <c r="A550" i="10"/>
  <c r="A549" i="10"/>
  <c r="A548" i="10"/>
  <c r="A547" i="10"/>
  <c r="A546" i="10"/>
  <c r="A545" i="10"/>
  <c r="A544" i="10"/>
  <c r="A543" i="10"/>
  <c r="A542" i="10"/>
  <c r="A541" i="10"/>
  <c r="A540" i="10"/>
  <c r="A539" i="10"/>
  <c r="A538" i="10"/>
  <c r="A537" i="10"/>
  <c r="A536" i="10"/>
  <c r="A535" i="10"/>
  <c r="A534" i="10"/>
  <c r="A533" i="10"/>
  <c r="A532" i="10"/>
  <c r="A531" i="10"/>
  <c r="A530" i="10"/>
  <c r="A529" i="10"/>
  <c r="A528" i="10"/>
  <c r="A527" i="10"/>
  <c r="A526" i="10"/>
  <c r="A525" i="10"/>
  <c r="A524" i="10"/>
  <c r="A523" i="10"/>
  <c r="A522" i="10"/>
  <c r="A521" i="10"/>
  <c r="A520" i="10"/>
  <c r="A519" i="10"/>
  <c r="A518" i="10"/>
  <c r="A517" i="10"/>
  <c r="A516" i="10"/>
  <c r="A515" i="10"/>
  <c r="A514" i="10"/>
  <c r="A513" i="10"/>
  <c r="A512" i="10"/>
  <c r="A511" i="10"/>
  <c r="A510" i="10"/>
  <c r="A509" i="10"/>
  <c r="A508" i="10"/>
  <c r="A507" i="10"/>
  <c r="A506" i="10"/>
  <c r="A505" i="10"/>
  <c r="A504" i="10"/>
  <c r="A503" i="10"/>
  <c r="A502" i="10"/>
  <c r="A501" i="10"/>
  <c r="A500" i="10"/>
  <c r="A499" i="10"/>
  <c r="A498" i="10"/>
  <c r="A497" i="10"/>
  <c r="A496" i="10"/>
  <c r="A495" i="10"/>
  <c r="A494" i="10"/>
  <c r="A493" i="10"/>
  <c r="A492" i="10"/>
  <c r="A491" i="10"/>
  <c r="A490" i="10"/>
  <c r="A489" i="10"/>
  <c r="A488" i="10"/>
  <c r="A487" i="10"/>
  <c r="A486" i="10"/>
  <c r="A485" i="10"/>
  <c r="A484" i="10"/>
  <c r="A483" i="10"/>
  <c r="A482" i="10"/>
  <c r="A481" i="10"/>
  <c r="A480" i="10"/>
  <c r="A479" i="10"/>
  <c r="A478" i="10"/>
  <c r="A477" i="10"/>
  <c r="A476" i="10"/>
  <c r="A475" i="10"/>
  <c r="A474" i="10"/>
  <c r="A473" i="10"/>
  <c r="A472" i="10"/>
  <c r="A471" i="10"/>
  <c r="A470" i="10"/>
  <c r="A469" i="10"/>
  <c r="A468" i="10"/>
  <c r="A467" i="10"/>
  <c r="A466" i="10"/>
  <c r="A465" i="10"/>
  <c r="A464" i="10"/>
  <c r="A463" i="10"/>
  <c r="A462" i="10"/>
  <c r="A461" i="10"/>
  <c r="A460" i="10"/>
  <c r="A459" i="10"/>
  <c r="A458" i="10"/>
  <c r="A457" i="10"/>
  <c r="A456" i="10"/>
  <c r="A455" i="10"/>
  <c r="A454" i="10"/>
  <c r="A453" i="10"/>
  <c r="A452" i="10"/>
  <c r="A451" i="10"/>
  <c r="A450" i="10"/>
  <c r="A449" i="10"/>
  <c r="A448" i="10"/>
  <c r="A447" i="10"/>
  <c r="A446" i="10"/>
  <c r="A445" i="10"/>
  <c r="A444" i="10"/>
  <c r="A443" i="10"/>
  <c r="A442" i="10"/>
  <c r="A441" i="10"/>
  <c r="A440" i="10"/>
  <c r="A439" i="10"/>
  <c r="A438" i="10"/>
  <c r="A437" i="10"/>
  <c r="A436" i="10"/>
  <c r="A435" i="10"/>
  <c r="A434" i="10"/>
  <c r="A433" i="10"/>
  <c r="A432" i="10"/>
  <c r="A431" i="10"/>
  <c r="A430" i="10"/>
  <c r="A429" i="10"/>
  <c r="A428" i="10"/>
  <c r="A427" i="10"/>
  <c r="A426" i="10"/>
  <c r="A425" i="10"/>
  <c r="A424" i="10"/>
  <c r="A423" i="10"/>
  <c r="A422" i="10"/>
  <c r="A421" i="10"/>
  <c r="A420" i="10"/>
  <c r="A419" i="10"/>
  <c r="A418" i="10"/>
  <c r="A417" i="10"/>
  <c r="A416" i="10"/>
  <c r="A415" i="10"/>
  <c r="A414" i="10"/>
  <c r="A413" i="10"/>
  <c r="A412" i="10"/>
  <c r="A411" i="10"/>
  <c r="A410" i="10"/>
  <c r="A409" i="10"/>
  <c r="A408" i="10"/>
  <c r="A407" i="10"/>
  <c r="A406" i="10"/>
  <c r="A405" i="10"/>
  <c r="A404" i="10"/>
  <c r="A403" i="10"/>
  <c r="A402" i="10"/>
  <c r="A401" i="10"/>
  <c r="A400" i="10"/>
  <c r="A399" i="10"/>
  <c r="A398" i="10"/>
  <c r="A397" i="10"/>
  <c r="A396" i="10"/>
  <c r="A395" i="10"/>
  <c r="A394" i="10"/>
  <c r="A393" i="10"/>
  <c r="A392" i="10"/>
  <c r="A391" i="10"/>
  <c r="A390" i="10"/>
  <c r="A389" i="10"/>
  <c r="A388" i="10"/>
  <c r="A387" i="10"/>
  <c r="A386" i="10"/>
  <c r="A385" i="10"/>
  <c r="A384" i="10"/>
  <c r="A383" i="10"/>
  <c r="A382" i="10"/>
  <c r="A381" i="10"/>
  <c r="A380" i="10"/>
  <c r="A379" i="10"/>
  <c r="A378" i="10"/>
  <c r="A377" i="10"/>
  <c r="A376" i="10"/>
  <c r="A375" i="10"/>
  <c r="A374" i="10"/>
  <c r="A373" i="10"/>
  <c r="A372" i="10"/>
  <c r="A371" i="10"/>
  <c r="A370" i="10"/>
  <c r="A369" i="10"/>
  <c r="A368" i="10"/>
  <c r="A367" i="10"/>
  <c r="A366" i="10"/>
  <c r="A365" i="10"/>
  <c r="A364" i="10"/>
  <c r="A363" i="10"/>
  <c r="A362" i="10"/>
  <c r="A361" i="10"/>
  <c r="A360" i="10"/>
  <c r="A359" i="10"/>
  <c r="A358" i="10"/>
  <c r="A357" i="10"/>
  <c r="A356" i="10"/>
  <c r="A355" i="10"/>
  <c r="A354" i="10"/>
  <c r="A353" i="10"/>
  <c r="A352" i="10"/>
  <c r="A351" i="10"/>
  <c r="A350" i="10"/>
  <c r="A349" i="10"/>
  <c r="A348" i="10"/>
  <c r="A347" i="10"/>
  <c r="A346" i="10"/>
  <c r="A345" i="10"/>
  <c r="A344" i="10"/>
  <c r="A343" i="10"/>
  <c r="A342" i="10"/>
  <c r="A341" i="10"/>
  <c r="A340" i="10"/>
  <c r="A339" i="10"/>
  <c r="A338" i="10"/>
  <c r="A337" i="10"/>
  <c r="A336" i="10"/>
  <c r="A335" i="10"/>
  <c r="A334" i="10"/>
  <c r="A333" i="10"/>
  <c r="A332" i="10"/>
  <c r="A331" i="10"/>
  <c r="A330" i="10"/>
  <c r="A329" i="10"/>
  <c r="A328" i="10"/>
  <c r="A327" i="10"/>
  <c r="A326" i="10"/>
  <c r="A325" i="10"/>
  <c r="A324" i="10"/>
  <c r="A323" i="10"/>
  <c r="A322" i="10"/>
  <c r="A321" i="10"/>
  <c r="A320" i="10"/>
  <c r="A319" i="10"/>
  <c r="A318" i="10"/>
  <c r="A317" i="10"/>
  <c r="A316" i="10"/>
  <c r="A315" i="10"/>
  <c r="A314" i="10"/>
  <c r="A313" i="10"/>
  <c r="A312" i="10"/>
  <c r="A311" i="10"/>
  <c r="A310" i="10"/>
  <c r="A309" i="10"/>
  <c r="A308" i="10"/>
  <c r="A307" i="10"/>
  <c r="A306" i="10"/>
  <c r="A305" i="10"/>
  <c r="A304" i="10"/>
  <c r="A303" i="10"/>
  <c r="A302" i="10"/>
  <c r="A301" i="10"/>
  <c r="A300" i="10"/>
  <c r="A299" i="10"/>
  <c r="A298" i="10"/>
  <c r="A297" i="10"/>
  <c r="A296" i="10"/>
  <c r="A295" i="10"/>
  <c r="A294" i="10"/>
  <c r="A293" i="10"/>
  <c r="A292" i="10"/>
  <c r="A291" i="10"/>
  <c r="A290" i="10"/>
  <c r="A289" i="10"/>
  <c r="A288" i="10"/>
  <c r="A287" i="10"/>
  <c r="A286" i="10"/>
  <c r="A285" i="10"/>
  <c r="A284" i="10"/>
  <c r="A283" i="10"/>
  <c r="A282" i="10"/>
  <c r="A281" i="10"/>
  <c r="A280" i="10"/>
  <c r="A279" i="10"/>
  <c r="A278" i="10"/>
  <c r="A277" i="10"/>
  <c r="A276" i="10"/>
  <c r="A275" i="10"/>
  <c r="A274" i="10"/>
  <c r="A273" i="10"/>
  <c r="A272" i="10"/>
  <c r="A271" i="10"/>
  <c r="A270" i="10"/>
  <c r="A269" i="10"/>
  <c r="A268" i="10"/>
  <c r="A267" i="10"/>
  <c r="A266" i="10"/>
  <c r="A265" i="10"/>
  <c r="A264" i="10"/>
  <c r="A263" i="10"/>
  <c r="A262" i="10"/>
  <c r="A261" i="10"/>
  <c r="A260" i="10"/>
  <c r="A259" i="10"/>
  <c r="A258" i="10"/>
  <c r="A257" i="10"/>
  <c r="A256" i="10"/>
  <c r="A255" i="10"/>
  <c r="A254" i="10"/>
  <c r="A253" i="10"/>
  <c r="A252" i="10"/>
  <c r="A251" i="10"/>
  <c r="A250" i="10"/>
  <c r="A249" i="10"/>
  <c r="A248" i="10"/>
  <c r="A247" i="10"/>
  <c r="A246" i="10"/>
  <c r="A245" i="10"/>
  <c r="A244" i="10"/>
  <c r="A243" i="10"/>
  <c r="A242" i="10"/>
  <c r="A241" i="10"/>
  <c r="A240" i="10"/>
  <c r="A239" i="10"/>
  <c r="A238" i="10"/>
  <c r="A237" i="10"/>
  <c r="A236" i="10"/>
  <c r="A235" i="10"/>
  <c r="A234" i="10"/>
  <c r="A233" i="10"/>
  <c r="A232" i="10"/>
  <c r="A231" i="10"/>
  <c r="A230" i="10"/>
  <c r="A229" i="10"/>
  <c r="A228" i="10"/>
  <c r="A227" i="10"/>
  <c r="A226" i="10"/>
  <c r="A225" i="10"/>
  <c r="A224" i="10"/>
  <c r="A223" i="10"/>
  <c r="A222" i="10"/>
  <c r="A221" i="10"/>
  <c r="A220" i="10"/>
  <c r="A219" i="10"/>
  <c r="A218" i="10"/>
  <c r="A217" i="10"/>
  <c r="A216" i="10"/>
  <c r="A215" i="10"/>
  <c r="A214" i="10"/>
  <c r="A213" i="10"/>
  <c r="A212" i="10"/>
  <c r="A211" i="10"/>
  <c r="A210" i="10"/>
  <c r="A209" i="10"/>
  <c r="A208" i="10"/>
  <c r="A207" i="10"/>
  <c r="A206" i="10"/>
  <c r="A205" i="10"/>
  <c r="A204" i="10"/>
  <c r="A203" i="10"/>
  <c r="A202" i="10"/>
  <c r="A201" i="10"/>
  <c r="A200" i="10"/>
  <c r="A199" i="10"/>
  <c r="A198" i="10"/>
  <c r="A197" i="10"/>
  <c r="A196" i="10"/>
  <c r="A195" i="10"/>
  <c r="A194" i="10"/>
  <c r="A193" i="10"/>
  <c r="A192" i="10"/>
  <c r="A191" i="10"/>
  <c r="A190" i="10"/>
  <c r="A189" i="10"/>
  <c r="A188" i="10"/>
  <c r="A187" i="10"/>
  <c r="A186" i="10"/>
  <c r="A185" i="10"/>
  <c r="A184" i="10"/>
  <c r="A183" i="10"/>
  <c r="A182" i="10"/>
  <c r="A181" i="10"/>
  <c r="A180" i="10"/>
  <c r="A179" i="10"/>
  <c r="A178" i="10"/>
  <c r="A177" i="10"/>
  <c r="A176" i="10"/>
  <c r="A175" i="10"/>
  <c r="A174" i="10"/>
  <c r="A173" i="10"/>
  <c r="A172" i="10"/>
  <c r="A171" i="10"/>
  <c r="A170" i="10"/>
  <c r="A169" i="10"/>
  <c r="A168" i="10"/>
  <c r="A167" i="10"/>
  <c r="A166" i="10"/>
  <c r="A165" i="10"/>
  <c r="A164" i="10"/>
  <c r="A163" i="10"/>
  <c r="A162" i="10"/>
  <c r="A161" i="10"/>
  <c r="A160" i="10"/>
  <c r="A159" i="10"/>
  <c r="A158" i="10"/>
  <c r="A157" i="10"/>
  <c r="A156" i="10"/>
  <c r="A155" i="10"/>
  <c r="A154" i="10"/>
  <c r="A153" i="10"/>
  <c r="A152" i="10"/>
  <c r="A151" i="10"/>
  <c r="A150" i="10"/>
  <c r="A149" i="10"/>
  <c r="A148" i="10"/>
  <c r="A147" i="10"/>
  <c r="A146" i="10"/>
  <c r="A145" i="10"/>
  <c r="A144" i="10"/>
  <c r="A143" i="10"/>
  <c r="A142" i="10"/>
  <c r="A141" i="10"/>
  <c r="A140" i="10"/>
  <c r="A139" i="10"/>
  <c r="A138" i="10"/>
  <c r="A137" i="10"/>
  <c r="A136" i="10"/>
  <c r="A135" i="10"/>
  <c r="A134" i="10"/>
  <c r="A133" i="10"/>
  <c r="A132" i="10"/>
  <c r="A131" i="10"/>
  <c r="A130" i="10"/>
  <c r="A129" i="10"/>
  <c r="A128" i="10"/>
  <c r="A127" i="10"/>
  <c r="A126" i="10"/>
  <c r="A125" i="10"/>
  <c r="A124" i="10"/>
  <c r="A123" i="10"/>
  <c r="A122" i="10"/>
  <c r="A121" i="10"/>
  <c r="A120" i="10"/>
  <c r="A119" i="10"/>
  <c r="A118" i="10"/>
  <c r="A117" i="10"/>
  <c r="A116" i="10"/>
  <c r="A115" i="10"/>
  <c r="A114" i="10"/>
  <c r="A113" i="10"/>
  <c r="A112" i="10"/>
  <c r="A111" i="10"/>
  <c r="A110" i="10"/>
  <c r="A109" i="10"/>
  <c r="A108" i="10"/>
  <c r="A107" i="10"/>
  <c r="A106" i="10"/>
  <c r="A105" i="10"/>
  <c r="A104" i="10"/>
  <c r="A103" i="10"/>
  <c r="A102" i="10"/>
  <c r="A101" i="10"/>
  <c r="A100" i="10"/>
  <c r="A99" i="10"/>
  <c r="A98" i="10"/>
  <c r="A97" i="10"/>
  <c r="A96" i="10"/>
  <c r="A95" i="10"/>
  <c r="A94" i="10"/>
  <c r="A93" i="10"/>
  <c r="A92" i="10"/>
  <c r="A91" i="10"/>
  <c r="A90" i="10"/>
  <c r="A89" i="10"/>
  <c r="A88" i="10"/>
  <c r="A87" i="10"/>
  <c r="A86" i="10"/>
  <c r="A85" i="10"/>
  <c r="A84" i="10"/>
  <c r="A83" i="10"/>
  <c r="A82" i="10"/>
  <c r="A81" i="10"/>
  <c r="A80" i="10"/>
  <c r="A79" i="10"/>
  <c r="A78" i="10"/>
  <c r="A77" i="10"/>
  <c r="A76" i="10"/>
  <c r="A75" i="10"/>
  <c r="A74" i="10"/>
  <c r="A73" i="10"/>
  <c r="A72" i="10"/>
  <c r="A71" i="10"/>
  <c r="A70" i="10"/>
  <c r="A69" i="10"/>
  <c r="A68" i="10"/>
  <c r="A67" i="10"/>
  <c r="A66" i="10"/>
  <c r="A65" i="10"/>
  <c r="A64" i="10"/>
  <c r="A63" i="10"/>
  <c r="A62" i="10"/>
  <c r="A61" i="10"/>
  <c r="A60" i="10"/>
  <c r="A59" i="10"/>
  <c r="A58" i="10"/>
  <c r="A57" i="10"/>
  <c r="A56" i="10"/>
  <c r="A55" i="10"/>
  <c r="A54" i="10"/>
  <c r="A53" i="10"/>
  <c r="A52" i="10"/>
  <c r="A51" i="10"/>
  <c r="A50" i="10"/>
  <c r="A49" i="10"/>
  <c r="A48" i="10"/>
  <c r="A47" i="10"/>
  <c r="A46" i="10"/>
  <c r="A45" i="10"/>
  <c r="A44" i="10"/>
  <c r="A43" i="10"/>
  <c r="A42" i="10"/>
  <c r="A41" i="10"/>
  <c r="A40" i="10"/>
  <c r="A39" i="10"/>
  <c r="A38" i="10"/>
  <c r="A37" i="10"/>
  <c r="A36" i="10"/>
  <c r="A35" i="10"/>
  <c r="A34" i="10"/>
  <c r="A33" i="10"/>
  <c r="A32" i="10"/>
  <c r="A31" i="10"/>
  <c r="A30" i="10"/>
  <c r="A29" i="10"/>
  <c r="A28" i="10"/>
  <c r="A27" i="10"/>
  <c r="A26" i="10"/>
  <c r="A25" i="10"/>
  <c r="A24" i="10"/>
  <c r="A23" i="10"/>
  <c r="A22" i="10"/>
  <c r="A21" i="10"/>
  <c r="A20" i="10"/>
  <c r="A19" i="10"/>
  <c r="A18" i="10"/>
  <c r="A17" i="10"/>
  <c r="A16" i="10"/>
  <c r="A15" i="10"/>
  <c r="A14" i="10"/>
  <c r="A13" i="10"/>
  <c r="A12" i="10"/>
  <c r="A11" i="10"/>
  <c r="A10" i="10"/>
  <c r="A9" i="10"/>
  <c r="A8" i="10"/>
  <c r="A7" i="10"/>
  <c r="A6" i="10"/>
  <c r="A5" i="10"/>
  <c r="A1210" i="9"/>
  <c r="A1209" i="9"/>
  <c r="A1208" i="9"/>
  <c r="A1207" i="9"/>
  <c r="A1206" i="9"/>
  <c r="A1205" i="9"/>
  <c r="A1204" i="9"/>
  <c r="A1203" i="9"/>
  <c r="A1202" i="9"/>
  <c r="A1201" i="9"/>
  <c r="A1200" i="9"/>
  <c r="A1199" i="9"/>
  <c r="A1198" i="9"/>
  <c r="A1197" i="9"/>
  <c r="A1196" i="9"/>
  <c r="A1195" i="9"/>
  <c r="A1194" i="9"/>
  <c r="A1193" i="9"/>
  <c r="A1192" i="9"/>
  <c r="A1191" i="9"/>
  <c r="A1190" i="9"/>
  <c r="A1189" i="9"/>
  <c r="A1188" i="9"/>
  <c r="A1187" i="9"/>
  <c r="A1186" i="9"/>
  <c r="A1185" i="9"/>
  <c r="A1184" i="9"/>
  <c r="A1183" i="9"/>
  <c r="A1182" i="9"/>
  <c r="A1181" i="9"/>
  <c r="A1180" i="9"/>
  <c r="A1179" i="9"/>
  <c r="A1178" i="9"/>
  <c r="A1177" i="9"/>
  <c r="A1176" i="9"/>
  <c r="A1175" i="9"/>
  <c r="A1174" i="9"/>
  <c r="A1173" i="9"/>
  <c r="A1172" i="9"/>
  <c r="A1171" i="9"/>
  <c r="A1170" i="9"/>
  <c r="A1169" i="9"/>
  <c r="A1168" i="9"/>
  <c r="A1167" i="9"/>
  <c r="A1166" i="9"/>
  <c r="A1165" i="9"/>
  <c r="A1164" i="9"/>
  <c r="A1163" i="9"/>
  <c r="A1162" i="9"/>
  <c r="A1161" i="9"/>
  <c r="A1160" i="9"/>
  <c r="A1159" i="9"/>
  <c r="A1158" i="9"/>
  <c r="A1157" i="9"/>
  <c r="A1156" i="9"/>
  <c r="A1155" i="9"/>
  <c r="A1154" i="9"/>
  <c r="A1153" i="9"/>
  <c r="A1152" i="9"/>
  <c r="A1151" i="9"/>
  <c r="A1150" i="9"/>
  <c r="A1149" i="9"/>
  <c r="A1148" i="9"/>
  <c r="A1147" i="9"/>
  <c r="A1146" i="9"/>
  <c r="A1145" i="9"/>
  <c r="A1144" i="9"/>
  <c r="A1143" i="9"/>
  <c r="A1142" i="9"/>
  <c r="A1141" i="9"/>
  <c r="A1140" i="9"/>
  <c r="A1139" i="9"/>
  <c r="A1138" i="9"/>
  <c r="A1137" i="9"/>
  <c r="A1136" i="9"/>
  <c r="A1135" i="9"/>
  <c r="A1134" i="9"/>
  <c r="A1133" i="9"/>
  <c r="A1132" i="9"/>
  <c r="A1131" i="9"/>
  <c r="A1130" i="9"/>
  <c r="A1129" i="9"/>
  <c r="A1128" i="9"/>
  <c r="A1127" i="9"/>
  <c r="A1126" i="9"/>
  <c r="A1125" i="9"/>
  <c r="A1124" i="9"/>
  <c r="A1123" i="9"/>
  <c r="A1122" i="9"/>
  <c r="A1121" i="9"/>
  <c r="A1120" i="9"/>
  <c r="A1119" i="9"/>
  <c r="A1118" i="9"/>
  <c r="A1117" i="9"/>
  <c r="A1116" i="9"/>
  <c r="A1115" i="9"/>
  <c r="A1114" i="9"/>
  <c r="A1113" i="9"/>
  <c r="A1112" i="9"/>
  <c r="A1111" i="9"/>
  <c r="A1110" i="9"/>
  <c r="A1109" i="9"/>
  <c r="A1108" i="9"/>
  <c r="A1107" i="9"/>
  <c r="A1106" i="9"/>
  <c r="A1105" i="9"/>
  <c r="A1104" i="9"/>
  <c r="A1103" i="9"/>
  <c r="A1102" i="9"/>
  <c r="A1101" i="9"/>
  <c r="A1100" i="9"/>
  <c r="A1099" i="9"/>
  <c r="A1098" i="9"/>
  <c r="A1097" i="9"/>
  <c r="A1096" i="9"/>
  <c r="A1095" i="9"/>
  <c r="A1094" i="9"/>
  <c r="A1093" i="9"/>
  <c r="A1092" i="9"/>
  <c r="A1091" i="9"/>
  <c r="A1090" i="9"/>
  <c r="A1089" i="9"/>
  <c r="A1088" i="9"/>
  <c r="A1087" i="9"/>
  <c r="A1086" i="9"/>
  <c r="A1085" i="9"/>
  <c r="A1084" i="9"/>
  <c r="A1083" i="9"/>
  <c r="A1082" i="9"/>
  <c r="A1081" i="9"/>
  <c r="A1080" i="9"/>
  <c r="A1079" i="9"/>
  <c r="A1078" i="9"/>
  <c r="A1077" i="9"/>
  <c r="A1076" i="9"/>
  <c r="A1075" i="9"/>
  <c r="A1074" i="9"/>
  <c r="A1073" i="9"/>
  <c r="A1072" i="9"/>
  <c r="A1071" i="9"/>
  <c r="A1070" i="9"/>
  <c r="A1069" i="9"/>
  <c r="A1068" i="9"/>
  <c r="A1067" i="9"/>
  <c r="A1066" i="9"/>
  <c r="A1065" i="9"/>
  <c r="A1064" i="9"/>
  <c r="A1063" i="9"/>
  <c r="A1062" i="9"/>
  <c r="A1061" i="9"/>
  <c r="A1060" i="9"/>
  <c r="A1059" i="9"/>
  <c r="A1058" i="9"/>
  <c r="A1057" i="9"/>
  <c r="A1056" i="9"/>
  <c r="A1055" i="9"/>
  <c r="A1054" i="9"/>
  <c r="A1053" i="9"/>
  <c r="A1052" i="9"/>
  <c r="A1051" i="9"/>
  <c r="A1050" i="9"/>
  <c r="A1049" i="9"/>
  <c r="A1048" i="9"/>
  <c r="A1047" i="9"/>
  <c r="A1046" i="9"/>
  <c r="A1045" i="9"/>
  <c r="A1044" i="9"/>
  <c r="A1043" i="9"/>
  <c r="A1042" i="9"/>
  <c r="A1041" i="9"/>
  <c r="A1040" i="9"/>
  <c r="A1039" i="9"/>
  <c r="A1038" i="9"/>
  <c r="A1037" i="9"/>
  <c r="A1036" i="9"/>
  <c r="A1035" i="9"/>
  <c r="A1034" i="9"/>
  <c r="A1033" i="9"/>
  <c r="A1032" i="9"/>
  <c r="A1031" i="9"/>
  <c r="A1030" i="9"/>
  <c r="A1029" i="9"/>
  <c r="A1028" i="9"/>
  <c r="A1027" i="9"/>
  <c r="A1026" i="9"/>
  <c r="A1025" i="9"/>
  <c r="A1024" i="9"/>
  <c r="A1023" i="9"/>
  <c r="A1022" i="9"/>
  <c r="A1021" i="9"/>
  <c r="A1020" i="9"/>
  <c r="A1019" i="9"/>
  <c r="A1018" i="9"/>
  <c r="A1017" i="9"/>
  <c r="A1016" i="9"/>
  <c r="A1015" i="9"/>
  <c r="A1014" i="9"/>
  <c r="A1013" i="9"/>
  <c r="A1012" i="9"/>
  <c r="A1011" i="9"/>
  <c r="A1010" i="9"/>
  <c r="A1009" i="9"/>
  <c r="A1008" i="9"/>
  <c r="A1007" i="9"/>
  <c r="A1006" i="9"/>
  <c r="A1005" i="9"/>
  <c r="A1004" i="9"/>
  <c r="A1003" i="9"/>
  <c r="A1002" i="9"/>
  <c r="A1001" i="9"/>
  <c r="A1000" i="9"/>
  <c r="A999" i="9"/>
  <c r="A998" i="9"/>
  <c r="A997" i="9"/>
  <c r="A996" i="9"/>
  <c r="A995" i="9"/>
  <c r="A994" i="9"/>
  <c r="A993" i="9"/>
  <c r="A992" i="9"/>
  <c r="A991" i="9"/>
  <c r="A990" i="9"/>
  <c r="A989" i="9"/>
  <c r="A988" i="9"/>
  <c r="A987" i="9"/>
  <c r="A986" i="9"/>
  <c r="A985" i="9"/>
  <c r="A984" i="9"/>
  <c r="A983" i="9"/>
  <c r="A982" i="9"/>
  <c r="A981" i="9"/>
  <c r="A980" i="9"/>
  <c r="A979" i="9"/>
  <c r="A978" i="9"/>
  <c r="A977" i="9"/>
  <c r="A976" i="9"/>
  <c r="A975" i="9"/>
  <c r="A974" i="9"/>
  <c r="A973" i="9"/>
  <c r="A972" i="9"/>
  <c r="A971" i="9"/>
  <c r="A970" i="9"/>
  <c r="A969" i="9"/>
  <c r="A968" i="9"/>
  <c r="A967" i="9"/>
  <c r="A966" i="9"/>
  <c r="A965" i="9"/>
  <c r="A964" i="9"/>
  <c r="A963" i="9"/>
  <c r="A962" i="9"/>
  <c r="A961" i="9"/>
  <c r="A960" i="9"/>
  <c r="A959" i="9"/>
  <c r="A958" i="9"/>
  <c r="A957" i="9"/>
  <c r="A956" i="9"/>
  <c r="A955" i="9"/>
  <c r="A954" i="9"/>
  <c r="A953" i="9"/>
  <c r="A952" i="9"/>
  <c r="A951" i="9"/>
  <c r="A950" i="9"/>
  <c r="A949" i="9"/>
  <c r="A948" i="9"/>
  <c r="A947" i="9"/>
  <c r="A946" i="9"/>
  <c r="A945" i="9"/>
  <c r="A944" i="9"/>
  <c r="A943" i="9"/>
  <c r="A942" i="9"/>
  <c r="A941" i="9"/>
  <c r="A940" i="9"/>
  <c r="A939" i="9"/>
  <c r="A938" i="9"/>
  <c r="A937" i="9"/>
  <c r="A936" i="9"/>
  <c r="A935" i="9"/>
  <c r="A934" i="9"/>
  <c r="A933" i="9"/>
  <c r="A932" i="9"/>
  <c r="A931" i="9"/>
  <c r="A930" i="9"/>
  <c r="A929" i="9"/>
  <c r="A928" i="9"/>
  <c r="A927" i="9"/>
  <c r="A926" i="9"/>
  <c r="A925" i="9"/>
  <c r="A924" i="9"/>
  <c r="A923" i="9"/>
  <c r="A922" i="9"/>
  <c r="A921" i="9"/>
  <c r="A920" i="9"/>
  <c r="A919" i="9"/>
  <c r="A918" i="9"/>
  <c r="A917" i="9"/>
  <c r="A916" i="9"/>
  <c r="A915" i="9"/>
  <c r="A914" i="9"/>
  <c r="A913" i="9"/>
  <c r="A912" i="9"/>
  <c r="A911" i="9"/>
  <c r="A910" i="9"/>
  <c r="A909" i="9"/>
  <c r="A908" i="9"/>
  <c r="A907" i="9"/>
  <c r="A906" i="9"/>
  <c r="A905" i="9"/>
  <c r="A904" i="9"/>
  <c r="A903" i="9"/>
  <c r="A902" i="9"/>
  <c r="A901" i="9"/>
  <c r="A900" i="9"/>
  <c r="A899" i="9"/>
  <c r="A898" i="9"/>
  <c r="A897" i="9"/>
  <c r="A896" i="9"/>
  <c r="A895" i="9"/>
  <c r="A894" i="9"/>
  <c r="A893" i="9"/>
  <c r="A892" i="9"/>
  <c r="A891" i="9"/>
  <c r="A890" i="9"/>
  <c r="A889" i="9"/>
  <c r="A888" i="9"/>
  <c r="A887" i="9"/>
  <c r="A886" i="9"/>
  <c r="A885" i="9"/>
  <c r="A884" i="9"/>
  <c r="A883" i="9"/>
  <c r="A882" i="9"/>
  <c r="A881" i="9"/>
  <c r="A880" i="9"/>
  <c r="A879" i="9"/>
  <c r="A878" i="9"/>
  <c r="A877" i="9"/>
  <c r="A876" i="9"/>
  <c r="A875" i="9"/>
  <c r="A874" i="9"/>
  <c r="A873" i="9"/>
  <c r="A872" i="9"/>
  <c r="A871" i="9"/>
  <c r="A870" i="9"/>
  <c r="A869" i="9"/>
  <c r="A868" i="9"/>
  <c r="A867" i="9"/>
  <c r="A866" i="9"/>
  <c r="A865" i="9"/>
  <c r="A864" i="9"/>
  <c r="A863" i="9"/>
  <c r="A862" i="9"/>
  <c r="A861" i="9"/>
  <c r="A860" i="9"/>
  <c r="A859" i="9"/>
  <c r="A858" i="9"/>
  <c r="A857" i="9"/>
  <c r="A856" i="9"/>
  <c r="A855" i="9"/>
  <c r="A854" i="9"/>
  <c r="A853" i="9"/>
  <c r="A852" i="9"/>
  <c r="A851" i="9"/>
  <c r="A850" i="9"/>
  <c r="A849" i="9"/>
  <c r="A848" i="9"/>
  <c r="A847" i="9"/>
  <c r="A846" i="9"/>
  <c r="A845" i="9"/>
  <c r="A844" i="9"/>
  <c r="A843" i="9"/>
  <c r="A842" i="9"/>
  <c r="A841" i="9"/>
  <c r="A840" i="9"/>
  <c r="A839" i="9"/>
  <c r="A838" i="9"/>
  <c r="A837" i="9"/>
  <c r="A836" i="9"/>
  <c r="A835" i="9"/>
  <c r="A834" i="9"/>
  <c r="A833" i="9"/>
  <c r="A832" i="9"/>
  <c r="A831" i="9"/>
  <c r="A830" i="9"/>
  <c r="A829" i="9"/>
  <c r="A828" i="9"/>
  <c r="A827" i="9"/>
  <c r="A826" i="9"/>
  <c r="A825" i="9"/>
  <c r="A824" i="9"/>
  <c r="A823" i="9"/>
  <c r="A822" i="9"/>
  <c r="A821" i="9"/>
  <c r="A820" i="9"/>
  <c r="A819" i="9"/>
  <c r="A818" i="9"/>
  <c r="A817" i="9"/>
  <c r="A816" i="9"/>
  <c r="A815" i="9"/>
  <c r="A814" i="9"/>
  <c r="A813" i="9"/>
  <c r="A812" i="9"/>
  <c r="A811" i="9"/>
  <c r="A810" i="9"/>
  <c r="A809" i="9"/>
  <c r="A808" i="9"/>
  <c r="A807" i="9"/>
  <c r="A806" i="9"/>
  <c r="A805" i="9"/>
  <c r="A804" i="9"/>
  <c r="A803" i="9"/>
  <c r="A802" i="9"/>
  <c r="A801" i="9"/>
  <c r="A800" i="9"/>
  <c r="A799" i="9"/>
  <c r="A798" i="9"/>
  <c r="A797" i="9"/>
  <c r="A796" i="9"/>
  <c r="A795" i="9"/>
  <c r="A794" i="9"/>
  <c r="A793" i="9"/>
  <c r="A792" i="9"/>
  <c r="A791" i="9"/>
  <c r="A790" i="9"/>
  <c r="A789" i="9"/>
  <c r="A788" i="9"/>
  <c r="A787" i="9"/>
  <c r="A786" i="9"/>
  <c r="A785" i="9"/>
  <c r="A784" i="9"/>
  <c r="A783" i="9"/>
  <c r="A782" i="9"/>
  <c r="A781" i="9"/>
  <c r="A780" i="9"/>
  <c r="A779" i="9"/>
  <c r="A778" i="9"/>
  <c r="A777" i="9"/>
  <c r="A776" i="9"/>
  <c r="A775" i="9"/>
  <c r="A774" i="9"/>
  <c r="A773" i="9"/>
  <c r="A772" i="9"/>
  <c r="A771" i="9"/>
  <c r="A770" i="9"/>
  <c r="A769" i="9"/>
  <c r="A768" i="9"/>
  <c r="A767" i="9"/>
  <c r="A766" i="9"/>
  <c r="A765" i="9"/>
  <c r="A764" i="9"/>
  <c r="A763" i="9"/>
  <c r="A762" i="9"/>
  <c r="A761" i="9"/>
  <c r="A760" i="9"/>
  <c r="A759" i="9"/>
  <c r="A758" i="9"/>
  <c r="A757" i="9"/>
  <c r="A756" i="9"/>
  <c r="A755" i="9"/>
  <c r="A754" i="9"/>
  <c r="A753" i="9"/>
  <c r="A752" i="9"/>
  <c r="A751" i="9"/>
  <c r="A750" i="9"/>
  <c r="A749" i="9"/>
  <c r="A748" i="9"/>
  <c r="A747" i="9"/>
  <c r="A746" i="9"/>
  <c r="A745" i="9"/>
  <c r="A744" i="9"/>
  <c r="A743" i="9"/>
  <c r="A742" i="9"/>
  <c r="A741" i="9"/>
  <c r="A740" i="9"/>
  <c r="A739" i="9"/>
  <c r="A738" i="9"/>
  <c r="A737" i="9"/>
  <c r="A736" i="9"/>
  <c r="A735" i="9"/>
  <c r="A734" i="9"/>
  <c r="A733" i="9"/>
  <c r="A732" i="9"/>
  <c r="A731" i="9"/>
  <c r="A730" i="9"/>
  <c r="A729" i="9"/>
  <c r="A728" i="9"/>
  <c r="A727" i="9"/>
  <c r="A726" i="9"/>
  <c r="A725" i="9"/>
  <c r="A724" i="9"/>
  <c r="A723" i="9"/>
  <c r="A722" i="9"/>
  <c r="A721" i="9"/>
  <c r="A720" i="9"/>
  <c r="A719" i="9"/>
  <c r="A718" i="9"/>
  <c r="A717" i="9"/>
  <c r="A716" i="9"/>
  <c r="A715" i="9"/>
  <c r="A714" i="9"/>
  <c r="A713" i="9"/>
  <c r="A712" i="9"/>
  <c r="A711" i="9"/>
  <c r="A710" i="9"/>
  <c r="A709" i="9"/>
  <c r="A708" i="9"/>
  <c r="A707" i="9"/>
  <c r="A706" i="9"/>
  <c r="A705" i="9"/>
  <c r="A704" i="9"/>
  <c r="A703" i="9"/>
  <c r="A702" i="9"/>
  <c r="A701" i="9"/>
  <c r="A700" i="9"/>
  <c r="A699" i="9"/>
  <c r="A698" i="9"/>
  <c r="A697" i="9"/>
  <c r="A696" i="9"/>
  <c r="A695" i="9"/>
  <c r="A694" i="9"/>
  <c r="A693" i="9"/>
  <c r="A692" i="9"/>
  <c r="A691" i="9"/>
  <c r="A690" i="9"/>
  <c r="A689" i="9"/>
  <c r="A688" i="9"/>
  <c r="A687" i="9"/>
  <c r="A686" i="9"/>
  <c r="A685" i="9"/>
  <c r="A684" i="9"/>
  <c r="A683" i="9"/>
  <c r="A682" i="9"/>
  <c r="A681" i="9"/>
  <c r="A680" i="9"/>
  <c r="A679" i="9"/>
  <c r="A678" i="9"/>
  <c r="A677" i="9"/>
  <c r="A676" i="9"/>
  <c r="A675" i="9"/>
  <c r="A674" i="9"/>
  <c r="A673" i="9"/>
  <c r="A672" i="9"/>
  <c r="A671" i="9"/>
  <c r="A670" i="9"/>
  <c r="A669" i="9"/>
  <c r="A668" i="9"/>
  <c r="A667" i="9"/>
  <c r="A666" i="9"/>
  <c r="A665" i="9"/>
  <c r="A664" i="9"/>
  <c r="A663" i="9"/>
  <c r="A662" i="9"/>
  <c r="A661" i="9"/>
  <c r="A660" i="9"/>
  <c r="A659" i="9"/>
  <c r="A658" i="9"/>
  <c r="A657" i="9"/>
  <c r="A656" i="9"/>
  <c r="A655" i="9"/>
  <c r="A654" i="9"/>
  <c r="A653" i="9"/>
  <c r="A652" i="9"/>
  <c r="A651" i="9"/>
  <c r="A650" i="9"/>
  <c r="A649" i="9"/>
  <c r="A648" i="9"/>
  <c r="A647" i="9"/>
  <c r="A646" i="9"/>
  <c r="A645" i="9"/>
  <c r="A644" i="9"/>
  <c r="A643" i="9"/>
  <c r="A642" i="9"/>
  <c r="A641" i="9"/>
  <c r="A640" i="9"/>
  <c r="A639" i="9"/>
  <c r="A638" i="9"/>
  <c r="A637" i="9"/>
  <c r="A636" i="9"/>
  <c r="A635" i="9"/>
  <c r="A634" i="9"/>
  <c r="A633" i="9"/>
  <c r="A632" i="9"/>
  <c r="A631" i="9"/>
  <c r="A630" i="9"/>
  <c r="A629" i="9"/>
  <c r="A628" i="9"/>
  <c r="A627" i="9"/>
  <c r="A626" i="9"/>
  <c r="A625" i="9"/>
  <c r="A624" i="9"/>
  <c r="A623" i="9"/>
  <c r="A622" i="9"/>
  <c r="A621" i="9"/>
  <c r="A620" i="9"/>
  <c r="A619" i="9"/>
  <c r="A618" i="9"/>
  <c r="A617" i="9"/>
  <c r="A616" i="9"/>
  <c r="A615" i="9"/>
  <c r="A614" i="9"/>
  <c r="A613" i="9"/>
  <c r="A612" i="9"/>
  <c r="A611" i="9"/>
  <c r="A610" i="9"/>
  <c r="A609" i="9"/>
  <c r="A608" i="9"/>
  <c r="A607" i="9"/>
  <c r="A606" i="9"/>
  <c r="A605" i="9"/>
  <c r="A604" i="9"/>
  <c r="A603" i="9"/>
  <c r="A602" i="9"/>
  <c r="A601" i="9"/>
  <c r="A600" i="9"/>
  <c r="A599" i="9"/>
  <c r="A598" i="9"/>
  <c r="A597" i="9"/>
  <c r="A596" i="9"/>
  <c r="A595" i="9"/>
  <c r="A594" i="9"/>
  <c r="A593" i="9"/>
  <c r="A592" i="9"/>
  <c r="A591" i="9"/>
  <c r="A590" i="9"/>
  <c r="A589" i="9"/>
  <c r="A588" i="9"/>
  <c r="A587" i="9"/>
  <c r="A586" i="9"/>
  <c r="A585" i="9"/>
  <c r="A584" i="9"/>
  <c r="A583" i="9"/>
  <c r="A582" i="9"/>
  <c r="A581" i="9"/>
  <c r="A580" i="9"/>
  <c r="A579" i="9"/>
  <c r="A578" i="9"/>
  <c r="A577" i="9"/>
  <c r="A576" i="9"/>
  <c r="A575" i="9"/>
  <c r="A574" i="9"/>
  <c r="A573" i="9"/>
  <c r="A572" i="9"/>
  <c r="A571" i="9"/>
  <c r="A570" i="9"/>
  <c r="A569" i="9"/>
  <c r="A568" i="9"/>
  <c r="A567" i="9"/>
  <c r="A566" i="9"/>
  <c r="A565" i="9"/>
  <c r="A564" i="9"/>
  <c r="A563" i="9"/>
  <c r="A562" i="9"/>
  <c r="A561" i="9"/>
  <c r="A560" i="9"/>
  <c r="A559" i="9"/>
  <c r="A558" i="9"/>
  <c r="A557" i="9"/>
  <c r="A556" i="9"/>
  <c r="A555" i="9"/>
  <c r="A554" i="9"/>
  <c r="A553" i="9"/>
  <c r="A552" i="9"/>
  <c r="A551" i="9"/>
  <c r="A550" i="9"/>
  <c r="A549" i="9"/>
  <c r="A548" i="9"/>
  <c r="A547" i="9"/>
  <c r="A546" i="9"/>
  <c r="A545" i="9"/>
  <c r="A544" i="9"/>
  <c r="A543" i="9"/>
  <c r="A542" i="9"/>
  <c r="A541" i="9"/>
  <c r="A540" i="9"/>
  <c r="A539" i="9"/>
  <c r="A538" i="9"/>
  <c r="A537" i="9"/>
  <c r="A536" i="9"/>
  <c r="A535" i="9"/>
  <c r="A534" i="9"/>
  <c r="A533" i="9"/>
  <c r="A532" i="9"/>
  <c r="A531" i="9"/>
  <c r="A530" i="9"/>
  <c r="A529" i="9"/>
  <c r="A528" i="9"/>
  <c r="A527" i="9"/>
  <c r="A526" i="9"/>
  <c r="A525" i="9"/>
  <c r="A524" i="9"/>
  <c r="A523" i="9"/>
  <c r="A522" i="9"/>
  <c r="A521" i="9"/>
  <c r="A520" i="9"/>
  <c r="A519" i="9"/>
  <c r="A518" i="9"/>
  <c r="A517" i="9"/>
  <c r="A516" i="9"/>
  <c r="A515" i="9"/>
  <c r="A514" i="9"/>
  <c r="A513" i="9"/>
  <c r="A512" i="9"/>
  <c r="A511" i="9"/>
  <c r="A510" i="9"/>
  <c r="A509" i="9"/>
  <c r="A508" i="9"/>
  <c r="A507" i="9"/>
  <c r="A506" i="9"/>
  <c r="A505" i="9"/>
  <c r="A504" i="9"/>
  <c r="A503" i="9"/>
  <c r="A502" i="9"/>
  <c r="A501" i="9"/>
  <c r="A500" i="9"/>
  <c r="A499" i="9"/>
  <c r="A498" i="9"/>
  <c r="A497" i="9"/>
  <c r="A496" i="9"/>
  <c r="A495" i="9"/>
  <c r="A494" i="9"/>
  <c r="A493" i="9"/>
  <c r="A492" i="9"/>
  <c r="A491" i="9"/>
  <c r="A490" i="9"/>
  <c r="A489" i="9"/>
  <c r="A488" i="9"/>
  <c r="A487" i="9"/>
  <c r="A486" i="9"/>
  <c r="A485" i="9"/>
  <c r="A484" i="9"/>
  <c r="A483" i="9"/>
  <c r="A482" i="9"/>
  <c r="A481" i="9"/>
  <c r="A480" i="9"/>
  <c r="A479" i="9"/>
  <c r="A478" i="9"/>
  <c r="A477" i="9"/>
  <c r="A476" i="9"/>
  <c r="A475" i="9"/>
  <c r="A474" i="9"/>
  <c r="A473" i="9"/>
  <c r="A472" i="9"/>
  <c r="A471" i="9"/>
  <c r="A470" i="9"/>
  <c r="A469" i="9"/>
  <c r="A468" i="9"/>
  <c r="A467" i="9"/>
  <c r="A466" i="9"/>
  <c r="A465" i="9"/>
  <c r="A464" i="9"/>
  <c r="A463" i="9"/>
  <c r="A462" i="9"/>
  <c r="A461" i="9"/>
  <c r="A460" i="9"/>
  <c r="A459" i="9"/>
  <c r="A458" i="9"/>
  <c r="A457" i="9"/>
  <c r="A456" i="9"/>
  <c r="A455" i="9"/>
  <c r="A454" i="9"/>
  <c r="A453" i="9"/>
  <c r="A452" i="9"/>
  <c r="A451" i="9"/>
  <c r="A450" i="9"/>
  <c r="A449" i="9"/>
  <c r="A448" i="9"/>
  <c r="A447" i="9"/>
  <c r="A446" i="9"/>
  <c r="A445" i="9"/>
  <c r="A444" i="9"/>
  <c r="A443" i="9"/>
  <c r="A442" i="9"/>
  <c r="A441" i="9"/>
  <c r="A440" i="9"/>
  <c r="A439" i="9"/>
  <c r="A438" i="9"/>
  <c r="A437" i="9"/>
  <c r="A436" i="9"/>
  <c r="A435" i="9"/>
  <c r="A434" i="9"/>
  <c r="A433" i="9"/>
  <c r="A432" i="9"/>
  <c r="A431" i="9"/>
  <c r="A430" i="9"/>
  <c r="A429" i="9"/>
  <c r="A428" i="9"/>
  <c r="A427" i="9"/>
  <c r="A426" i="9"/>
  <c r="A425" i="9"/>
  <c r="A424" i="9"/>
  <c r="A423" i="9"/>
  <c r="A422" i="9"/>
  <c r="A421" i="9"/>
  <c r="A420" i="9"/>
  <c r="A419" i="9"/>
  <c r="A418" i="9"/>
  <c r="A417" i="9"/>
  <c r="A416" i="9"/>
  <c r="A415" i="9"/>
  <c r="A414" i="9"/>
  <c r="A413" i="9"/>
  <c r="A412" i="9"/>
  <c r="A411" i="9"/>
  <c r="A410" i="9"/>
  <c r="A409" i="9"/>
  <c r="A408" i="9"/>
  <c r="A407" i="9"/>
  <c r="A406" i="9"/>
  <c r="A405" i="9"/>
  <c r="A404" i="9"/>
  <c r="A403" i="9"/>
  <c r="A402" i="9"/>
  <c r="A401" i="9"/>
  <c r="A400" i="9"/>
  <c r="A399" i="9"/>
  <c r="A398" i="9"/>
  <c r="A397" i="9"/>
  <c r="A396" i="9"/>
  <c r="A395" i="9"/>
  <c r="A394" i="9"/>
  <c r="A393" i="9"/>
  <c r="A392" i="9"/>
  <c r="A391" i="9"/>
  <c r="A390" i="9"/>
  <c r="A389" i="9"/>
  <c r="A388" i="9"/>
  <c r="A387" i="9"/>
  <c r="A386" i="9"/>
  <c r="A385" i="9"/>
  <c r="A384" i="9"/>
  <c r="A383" i="9"/>
  <c r="A382" i="9"/>
  <c r="A381" i="9"/>
  <c r="A380" i="9"/>
  <c r="A379" i="9"/>
  <c r="A378" i="9"/>
  <c r="A377" i="9"/>
  <c r="A376" i="9"/>
  <c r="A375" i="9"/>
  <c r="A374" i="9"/>
  <c r="A373" i="9"/>
  <c r="A372" i="9"/>
  <c r="A371" i="9"/>
  <c r="A370" i="9"/>
  <c r="A369" i="9"/>
  <c r="A368" i="9"/>
  <c r="A367" i="9"/>
  <c r="A366" i="9"/>
  <c r="A365" i="9"/>
  <c r="A364" i="9"/>
  <c r="A363" i="9"/>
  <c r="A362" i="9"/>
  <c r="A361" i="9"/>
  <c r="A360" i="9"/>
  <c r="A359" i="9"/>
  <c r="A358" i="9"/>
  <c r="A357" i="9"/>
  <c r="A356" i="9"/>
  <c r="A355" i="9"/>
  <c r="A354" i="9"/>
  <c r="A353" i="9"/>
  <c r="A352" i="9"/>
  <c r="A351" i="9"/>
  <c r="A350" i="9"/>
  <c r="A349" i="9"/>
  <c r="A348" i="9"/>
  <c r="A347" i="9"/>
  <c r="A346" i="9"/>
  <c r="A345" i="9"/>
  <c r="A344" i="9"/>
  <c r="A343" i="9"/>
  <c r="A342" i="9"/>
  <c r="A341" i="9"/>
  <c r="A340" i="9"/>
  <c r="A339" i="9"/>
  <c r="A338" i="9"/>
  <c r="A337" i="9"/>
  <c r="A336" i="9"/>
  <c r="A335" i="9"/>
  <c r="A334" i="9"/>
  <c r="A333" i="9"/>
  <c r="A332" i="9"/>
  <c r="A331" i="9"/>
  <c r="A330" i="9"/>
  <c r="A329" i="9"/>
  <c r="A328" i="9"/>
  <c r="A327" i="9"/>
  <c r="A326" i="9"/>
  <c r="A325" i="9"/>
  <c r="A324" i="9"/>
  <c r="A323" i="9"/>
  <c r="A322" i="9"/>
  <c r="A321" i="9"/>
  <c r="A320" i="9"/>
  <c r="A319" i="9"/>
  <c r="A318" i="9"/>
  <c r="A317" i="9"/>
  <c r="A316" i="9"/>
  <c r="A315" i="9"/>
  <c r="A314" i="9"/>
  <c r="A313" i="9"/>
  <c r="A312" i="9"/>
  <c r="A311" i="9"/>
  <c r="A310" i="9"/>
  <c r="A309" i="9"/>
  <c r="A308" i="9"/>
  <c r="A307" i="9"/>
  <c r="A306" i="9"/>
  <c r="A305" i="9"/>
  <c r="A304" i="9"/>
  <c r="A303" i="9"/>
  <c r="A302" i="9"/>
  <c r="A301" i="9"/>
  <c r="A300" i="9"/>
  <c r="A299" i="9"/>
  <c r="A298" i="9"/>
  <c r="A297" i="9"/>
  <c r="A296" i="9"/>
  <c r="A295" i="9"/>
  <c r="A294" i="9"/>
  <c r="A293" i="9"/>
  <c r="A292" i="9"/>
  <c r="A291" i="9"/>
  <c r="A290" i="9"/>
  <c r="A289" i="9"/>
  <c r="A288" i="9"/>
  <c r="A287" i="9"/>
  <c r="A286" i="9"/>
  <c r="A285" i="9"/>
  <c r="A284" i="9"/>
  <c r="A283" i="9"/>
  <c r="A282" i="9"/>
  <c r="A281" i="9"/>
  <c r="A280" i="9"/>
  <c r="A279" i="9"/>
  <c r="A278" i="9"/>
  <c r="A277" i="9"/>
  <c r="A276" i="9"/>
  <c r="A275" i="9"/>
  <c r="A274" i="9"/>
  <c r="A273" i="9"/>
  <c r="A272" i="9"/>
  <c r="A271" i="9"/>
  <c r="A270" i="9"/>
  <c r="A269" i="9"/>
  <c r="A268" i="9"/>
  <c r="A267" i="9"/>
  <c r="A266" i="9"/>
  <c r="A265" i="9"/>
  <c r="A264" i="9"/>
  <c r="A263" i="9"/>
  <c r="A262" i="9"/>
  <c r="A261" i="9"/>
  <c r="A260" i="9"/>
  <c r="A259" i="9"/>
  <c r="A258" i="9"/>
  <c r="A257" i="9"/>
  <c r="A256" i="9"/>
  <c r="A255" i="9"/>
  <c r="A254" i="9"/>
  <c r="A253" i="9"/>
  <c r="A252" i="9"/>
  <c r="A251" i="9"/>
  <c r="A250" i="9"/>
  <c r="A249" i="9"/>
  <c r="A248" i="9"/>
  <c r="A247" i="9"/>
  <c r="A246" i="9"/>
  <c r="A245" i="9"/>
  <c r="A244" i="9"/>
  <c r="A243" i="9"/>
  <c r="A242" i="9"/>
  <c r="A241" i="9"/>
  <c r="A240" i="9"/>
  <c r="A239" i="9"/>
  <c r="A238" i="9"/>
  <c r="A237" i="9"/>
  <c r="A236" i="9"/>
  <c r="A235" i="9"/>
  <c r="A234" i="9"/>
  <c r="A233" i="9"/>
  <c r="A232" i="9"/>
  <c r="A231" i="9"/>
  <c r="A230" i="9"/>
  <c r="A229" i="9"/>
  <c r="A228" i="9"/>
  <c r="A227" i="9"/>
  <c r="A226" i="9"/>
  <c r="A225" i="9"/>
  <c r="A224" i="9"/>
  <c r="A223" i="9"/>
  <c r="A222" i="9"/>
  <c r="A221" i="9"/>
  <c r="A220" i="9"/>
  <c r="A219" i="9"/>
  <c r="A218" i="9"/>
  <c r="A217" i="9"/>
  <c r="A216" i="9"/>
  <c r="A215" i="9"/>
  <c r="A214" i="9"/>
  <c r="A213" i="9"/>
  <c r="A212" i="9"/>
  <c r="A211" i="9"/>
  <c r="A210" i="9"/>
  <c r="A209" i="9"/>
  <c r="A208" i="9"/>
  <c r="A207" i="9"/>
  <c r="A206" i="9"/>
  <c r="A205" i="9"/>
  <c r="A204" i="9"/>
  <c r="A203" i="9"/>
  <c r="A202" i="9"/>
  <c r="A201" i="9"/>
  <c r="A200" i="9"/>
  <c r="A199" i="9"/>
  <c r="A198" i="9"/>
  <c r="A197" i="9"/>
  <c r="A196" i="9"/>
  <c r="A195" i="9"/>
  <c r="A194" i="9"/>
  <c r="A193" i="9"/>
  <c r="A192" i="9"/>
  <c r="A191" i="9"/>
  <c r="A190" i="9"/>
  <c r="A189" i="9"/>
  <c r="A188" i="9"/>
  <c r="A187" i="9"/>
  <c r="A186" i="9"/>
  <c r="A185" i="9"/>
  <c r="A184" i="9"/>
  <c r="A183" i="9"/>
  <c r="A182" i="9"/>
  <c r="A181" i="9"/>
  <c r="A180" i="9"/>
  <c r="A179" i="9"/>
  <c r="A178" i="9"/>
  <c r="A177" i="9"/>
  <c r="A176" i="9"/>
  <c r="A175" i="9"/>
  <c r="A174" i="9"/>
  <c r="A173" i="9"/>
  <c r="A172" i="9"/>
  <c r="A171" i="9"/>
  <c r="A170" i="9"/>
  <c r="A169" i="9"/>
  <c r="A168" i="9"/>
  <c r="A167" i="9"/>
  <c r="A166" i="9"/>
  <c r="A165" i="9"/>
  <c r="A164" i="9"/>
  <c r="A163" i="9"/>
  <c r="A162" i="9"/>
  <c r="A161" i="9"/>
  <c r="A160" i="9"/>
  <c r="A159" i="9"/>
  <c r="A158" i="9"/>
  <c r="A157" i="9"/>
  <c r="A156" i="9"/>
  <c r="A155" i="9"/>
  <c r="A154" i="9"/>
  <c r="A153" i="9"/>
  <c r="A152" i="9"/>
  <c r="A151" i="9"/>
  <c r="A150" i="9"/>
  <c r="A149" i="9"/>
  <c r="A148" i="9"/>
  <c r="A147" i="9"/>
  <c r="A146" i="9"/>
  <c r="A145" i="9"/>
  <c r="A144" i="9"/>
  <c r="A143" i="9"/>
  <c r="A142" i="9"/>
  <c r="A141" i="9"/>
  <c r="A140" i="9"/>
  <c r="A139" i="9"/>
  <c r="A138" i="9"/>
  <c r="A137" i="9"/>
  <c r="A136" i="9"/>
  <c r="A135" i="9"/>
  <c r="A134" i="9"/>
  <c r="A133" i="9"/>
  <c r="A132" i="9"/>
  <c r="A131" i="9"/>
  <c r="A130" i="9"/>
  <c r="A129" i="9"/>
  <c r="A128" i="9"/>
  <c r="A127" i="9"/>
  <c r="A126" i="9"/>
  <c r="A125" i="9"/>
  <c r="A124" i="9"/>
  <c r="A123" i="9"/>
  <c r="A122" i="9"/>
  <c r="A121" i="9"/>
  <c r="A120" i="9"/>
  <c r="A119" i="9"/>
  <c r="A118" i="9"/>
  <c r="A117" i="9"/>
  <c r="A116" i="9"/>
  <c r="A115" i="9"/>
  <c r="A114" i="9"/>
  <c r="A113" i="9"/>
  <c r="A112" i="9"/>
  <c r="A111" i="9"/>
  <c r="A110" i="9"/>
  <c r="A109" i="9"/>
  <c r="A108" i="9"/>
  <c r="A107" i="9"/>
  <c r="A106" i="9"/>
  <c r="A105" i="9"/>
  <c r="A104" i="9"/>
  <c r="A103" i="9"/>
  <c r="A102" i="9"/>
  <c r="A101" i="9"/>
  <c r="A100" i="9"/>
  <c r="A99" i="9"/>
  <c r="A98" i="9"/>
  <c r="A97" i="9"/>
  <c r="A96" i="9"/>
  <c r="A95" i="9"/>
  <c r="A94" i="9"/>
  <c r="A93" i="9"/>
  <c r="A92" i="9"/>
  <c r="A91" i="9"/>
  <c r="A90" i="9"/>
  <c r="A89" i="9"/>
  <c r="A88" i="9"/>
  <c r="A87" i="9"/>
  <c r="A86" i="9"/>
  <c r="A85" i="9"/>
  <c r="A84" i="9"/>
  <c r="A83" i="9"/>
  <c r="A82" i="9"/>
  <c r="A81" i="9"/>
  <c r="A80" i="9"/>
  <c r="A79" i="9"/>
  <c r="A78" i="9"/>
  <c r="A77" i="9"/>
  <c r="A76" i="9"/>
  <c r="A75" i="9"/>
  <c r="A74" i="9"/>
  <c r="A73" i="9"/>
  <c r="A72" i="9"/>
  <c r="A71" i="9"/>
  <c r="A70" i="9"/>
  <c r="A69" i="9"/>
  <c r="A68" i="9"/>
  <c r="A67" i="9"/>
  <c r="A66" i="9"/>
  <c r="A65" i="9"/>
  <c r="A64" i="9"/>
  <c r="A63" i="9"/>
  <c r="A62" i="9"/>
  <c r="A61" i="9"/>
  <c r="A60" i="9"/>
  <c r="A59" i="9"/>
  <c r="A58" i="9"/>
  <c r="A57" i="9"/>
  <c r="A56" i="9"/>
  <c r="A55" i="9"/>
  <c r="A54" i="9"/>
  <c r="A53" i="9"/>
  <c r="A52" i="9"/>
  <c r="A51" i="9"/>
  <c r="A50" i="9"/>
  <c r="A49" i="9"/>
  <c r="A48" i="9"/>
  <c r="A47" i="9"/>
  <c r="A46" i="9"/>
  <c r="A45" i="9"/>
  <c r="A44" i="9"/>
  <c r="A43" i="9"/>
  <c r="A42" i="9"/>
  <c r="A41" i="9"/>
  <c r="A40" i="9"/>
  <c r="A39" i="9"/>
  <c r="A38" i="9"/>
  <c r="A37" i="9"/>
  <c r="A36" i="9"/>
  <c r="A35" i="9"/>
  <c r="A34" i="9"/>
  <c r="A33" i="9"/>
  <c r="A32" i="9"/>
  <c r="A31" i="9"/>
  <c r="A30" i="9"/>
  <c r="A29" i="9"/>
  <c r="A28" i="9"/>
  <c r="A27" i="9"/>
  <c r="A26" i="9"/>
  <c r="A25" i="9"/>
  <c r="A24" i="9"/>
  <c r="A23" i="9"/>
  <c r="A22" i="9"/>
  <c r="A21" i="9"/>
  <c r="A20" i="9"/>
  <c r="A19" i="9"/>
  <c r="A18" i="9"/>
  <c r="A17" i="9"/>
  <c r="A16" i="9"/>
  <c r="A15" i="9"/>
  <c r="A14" i="9"/>
  <c r="A13" i="9"/>
  <c r="A12" i="9"/>
  <c r="A11" i="9"/>
  <c r="A10" i="9"/>
  <c r="A9" i="9"/>
  <c r="A8" i="9"/>
  <c r="A7" i="9"/>
  <c r="A6" i="9"/>
  <c r="A5" i="9"/>
  <c r="A832" i="8"/>
  <c r="A831" i="8"/>
  <c r="A830" i="8"/>
  <c r="A829" i="8"/>
  <c r="A828" i="8"/>
  <c r="A827" i="8"/>
  <c r="A826" i="8"/>
  <c r="A825" i="8"/>
  <c r="A824" i="8"/>
  <c r="A823" i="8"/>
  <c r="A822" i="8"/>
  <c r="A821" i="8"/>
  <c r="A820" i="8"/>
  <c r="A819" i="8"/>
  <c r="A818" i="8"/>
  <c r="A817" i="8"/>
  <c r="A816" i="8"/>
  <c r="A815" i="8"/>
  <c r="A814" i="8"/>
  <c r="A813" i="8"/>
  <c r="A812" i="8"/>
  <c r="A811" i="8"/>
  <c r="A810" i="8"/>
  <c r="A809" i="8"/>
  <c r="A808" i="8"/>
  <c r="A807" i="8"/>
  <c r="A806" i="8"/>
  <c r="A805" i="8"/>
  <c r="A804" i="8"/>
  <c r="A803" i="8"/>
  <c r="A802" i="8"/>
  <c r="A801" i="8"/>
  <c r="A800" i="8"/>
  <c r="A799" i="8"/>
  <c r="A798" i="8"/>
  <c r="A797" i="8"/>
  <c r="A796" i="8"/>
  <c r="A795" i="8"/>
  <c r="A794" i="8"/>
  <c r="A793" i="8"/>
  <c r="A792" i="8"/>
  <c r="A791" i="8"/>
  <c r="A790" i="8"/>
  <c r="A789" i="8"/>
  <c r="A788" i="8"/>
  <c r="A787" i="8"/>
  <c r="A786" i="8"/>
  <c r="A785" i="8"/>
  <c r="A784" i="8"/>
  <c r="A783" i="8"/>
  <c r="A782" i="8"/>
  <c r="A781" i="8"/>
  <c r="A780" i="8"/>
  <c r="A779" i="8"/>
  <c r="A778" i="8"/>
  <c r="A777" i="8"/>
  <c r="A776" i="8"/>
  <c r="A775" i="8"/>
  <c r="A774" i="8"/>
  <c r="A773" i="8"/>
  <c r="A772" i="8"/>
  <c r="A771" i="8"/>
  <c r="A770" i="8"/>
  <c r="A769" i="8"/>
  <c r="A768" i="8"/>
  <c r="A767" i="8"/>
  <c r="A766" i="8"/>
  <c r="A765" i="8"/>
  <c r="A764" i="8"/>
  <c r="A763" i="8"/>
  <c r="A762" i="8"/>
  <c r="A761" i="8"/>
  <c r="A760" i="8"/>
  <c r="A759" i="8"/>
  <c r="A758" i="8"/>
  <c r="A757" i="8"/>
  <c r="A756" i="8"/>
  <c r="A755" i="8"/>
  <c r="A754" i="8"/>
  <c r="A753" i="8"/>
  <c r="A752" i="8"/>
  <c r="A751" i="8"/>
  <c r="A750" i="8"/>
  <c r="A749" i="8"/>
  <c r="A748" i="8"/>
  <c r="A747" i="8"/>
  <c r="A746" i="8"/>
  <c r="A745" i="8"/>
  <c r="A744" i="8"/>
  <c r="A743" i="8"/>
  <c r="A742" i="8"/>
  <c r="A741" i="8"/>
  <c r="A740" i="8"/>
  <c r="A739" i="8"/>
  <c r="A738" i="8"/>
  <c r="A737" i="8"/>
  <c r="A736" i="8"/>
  <c r="A735" i="8"/>
  <c r="A734" i="8"/>
  <c r="A733" i="8"/>
  <c r="A732" i="8"/>
  <c r="A731" i="8"/>
  <c r="A730" i="8"/>
  <c r="A729" i="8"/>
  <c r="A728" i="8"/>
  <c r="A727" i="8"/>
  <c r="A726" i="8"/>
  <c r="A725" i="8"/>
  <c r="A724" i="8"/>
  <c r="A723" i="8"/>
  <c r="A722" i="8"/>
  <c r="A721" i="8"/>
  <c r="A720" i="8"/>
  <c r="A719" i="8"/>
  <c r="A718" i="8"/>
  <c r="A717" i="8"/>
  <c r="A716" i="8"/>
  <c r="A715" i="8"/>
  <c r="A714" i="8"/>
  <c r="A713" i="8"/>
  <c r="A712" i="8"/>
  <c r="A711" i="8"/>
  <c r="A710" i="8"/>
  <c r="A709" i="8"/>
  <c r="A708" i="8"/>
  <c r="A707" i="8"/>
  <c r="A706" i="8"/>
  <c r="A705" i="8"/>
  <c r="A704" i="8"/>
  <c r="A703" i="8"/>
  <c r="A702" i="8"/>
  <c r="A701" i="8"/>
  <c r="A700" i="8"/>
  <c r="A699" i="8"/>
  <c r="A698" i="8"/>
  <c r="A697" i="8"/>
  <c r="A696" i="8"/>
  <c r="A695" i="8"/>
  <c r="A694" i="8"/>
  <c r="A693" i="8"/>
  <c r="A692" i="8"/>
  <c r="A691" i="8"/>
  <c r="A690" i="8"/>
  <c r="A689" i="8"/>
  <c r="A688" i="8"/>
  <c r="A687" i="8"/>
  <c r="A686" i="8"/>
  <c r="A685" i="8"/>
  <c r="A684" i="8"/>
  <c r="A683" i="8"/>
  <c r="A682" i="8"/>
  <c r="A681" i="8"/>
  <c r="A680" i="8"/>
  <c r="A679" i="8"/>
  <c r="A678" i="8"/>
  <c r="A677" i="8"/>
  <c r="A676" i="8"/>
  <c r="A675" i="8"/>
  <c r="A674" i="8"/>
  <c r="A673" i="8"/>
  <c r="A672" i="8"/>
  <c r="A671" i="8"/>
  <c r="A670" i="8"/>
  <c r="A669" i="8"/>
  <c r="A668" i="8"/>
  <c r="A667" i="8"/>
  <c r="A666" i="8"/>
  <c r="A665" i="8"/>
  <c r="A664" i="8"/>
  <c r="A663" i="8"/>
  <c r="A662" i="8"/>
  <c r="A661" i="8"/>
  <c r="A660" i="8"/>
  <c r="A659" i="8"/>
  <c r="A658" i="8"/>
  <c r="A657" i="8"/>
  <c r="A656" i="8"/>
  <c r="A655" i="8"/>
  <c r="A654" i="8"/>
  <c r="A653" i="8"/>
  <c r="A652" i="8"/>
  <c r="A651" i="8"/>
  <c r="A650" i="8"/>
  <c r="A649" i="8"/>
  <c r="A648" i="8"/>
  <c r="A647" i="8"/>
  <c r="A646" i="8"/>
  <c r="A645" i="8"/>
  <c r="A644" i="8"/>
  <c r="A643" i="8"/>
  <c r="A642" i="8"/>
  <c r="A641" i="8"/>
  <c r="A640" i="8"/>
  <c r="A639" i="8"/>
  <c r="A638" i="8"/>
  <c r="A637" i="8"/>
  <c r="A636" i="8"/>
  <c r="A635" i="8"/>
  <c r="A634" i="8"/>
  <c r="A633" i="8"/>
  <c r="A632" i="8"/>
  <c r="A631" i="8"/>
  <c r="A630" i="8"/>
  <c r="A629" i="8"/>
  <c r="A628" i="8"/>
  <c r="A627" i="8"/>
  <c r="A626" i="8"/>
  <c r="A625" i="8"/>
  <c r="A624" i="8"/>
  <c r="A623" i="8"/>
  <c r="A622" i="8"/>
  <c r="A621" i="8"/>
  <c r="A620" i="8"/>
  <c r="A619" i="8"/>
  <c r="A618" i="8"/>
  <c r="A617" i="8"/>
  <c r="A616" i="8"/>
  <c r="A615" i="8"/>
  <c r="A614" i="8"/>
  <c r="A613" i="8"/>
  <c r="A612" i="8"/>
  <c r="A611" i="8"/>
  <c r="A610" i="8"/>
  <c r="A609" i="8"/>
  <c r="A608" i="8"/>
  <c r="A607" i="8"/>
  <c r="A606" i="8"/>
  <c r="A605" i="8"/>
  <c r="A604" i="8"/>
  <c r="A603" i="8"/>
  <c r="A602" i="8"/>
  <c r="A601" i="8"/>
  <c r="A600" i="8"/>
  <c r="A599" i="8"/>
  <c r="A598" i="8"/>
  <c r="A597" i="8"/>
  <c r="A596" i="8"/>
  <c r="A595" i="8"/>
  <c r="A594" i="8"/>
  <c r="A593" i="8"/>
  <c r="A592" i="8"/>
  <c r="A591" i="8"/>
  <c r="A590" i="8"/>
  <c r="A589" i="8"/>
  <c r="A588" i="8"/>
  <c r="A587" i="8"/>
  <c r="A586" i="8"/>
  <c r="A585" i="8"/>
  <c r="A584" i="8"/>
  <c r="A583" i="8"/>
  <c r="A582" i="8"/>
  <c r="A581" i="8"/>
  <c r="A580" i="8"/>
  <c r="A579" i="8"/>
  <c r="A578" i="8"/>
  <c r="A577" i="8"/>
  <c r="A576" i="8"/>
  <c r="A575" i="8"/>
  <c r="A574" i="8"/>
  <c r="A573" i="8"/>
  <c r="A572" i="8"/>
  <c r="A571" i="8"/>
  <c r="A570" i="8"/>
  <c r="A569" i="8"/>
  <c r="A568" i="8"/>
  <c r="A567" i="8"/>
  <c r="A566" i="8"/>
  <c r="A565" i="8"/>
  <c r="A564" i="8"/>
  <c r="A563" i="8"/>
  <c r="A562" i="8"/>
  <c r="A561" i="8"/>
  <c r="A560" i="8"/>
  <c r="A559" i="8"/>
  <c r="A558" i="8"/>
  <c r="A557" i="8"/>
  <c r="A556" i="8"/>
  <c r="A555" i="8"/>
  <c r="A554" i="8"/>
  <c r="A553" i="8"/>
  <c r="A552" i="8"/>
  <c r="A551" i="8"/>
  <c r="A550" i="8"/>
  <c r="A549" i="8"/>
  <c r="A548" i="8"/>
  <c r="A547" i="8"/>
  <c r="A546" i="8"/>
  <c r="A545" i="8"/>
  <c r="A544" i="8"/>
  <c r="A543" i="8"/>
  <c r="A542" i="8"/>
  <c r="A541" i="8"/>
  <c r="A540" i="8"/>
  <c r="A539" i="8"/>
  <c r="A538" i="8"/>
  <c r="A537" i="8"/>
  <c r="A536" i="8"/>
  <c r="A535" i="8"/>
  <c r="A534" i="8"/>
  <c r="A533" i="8"/>
  <c r="A532" i="8"/>
  <c r="A531" i="8"/>
  <c r="A530" i="8"/>
  <c r="A529" i="8"/>
  <c r="A528" i="8"/>
  <c r="A527" i="8"/>
  <c r="A526" i="8"/>
  <c r="A525" i="8"/>
  <c r="A524" i="8"/>
  <c r="A523" i="8"/>
  <c r="A522" i="8"/>
  <c r="A521" i="8"/>
  <c r="A520" i="8"/>
  <c r="A519" i="8"/>
  <c r="A518" i="8"/>
  <c r="A517" i="8"/>
  <c r="A516" i="8"/>
  <c r="A515" i="8"/>
  <c r="A514" i="8"/>
  <c r="A513" i="8"/>
  <c r="A512" i="8"/>
  <c r="A511" i="8"/>
  <c r="A510" i="8"/>
  <c r="A509" i="8"/>
  <c r="A508" i="8"/>
  <c r="A507" i="8"/>
  <c r="A506" i="8"/>
  <c r="A505" i="8"/>
  <c r="A504" i="8"/>
  <c r="A503" i="8"/>
  <c r="A502" i="8"/>
  <c r="A501" i="8"/>
  <c r="A500" i="8"/>
  <c r="A499" i="8"/>
  <c r="A498" i="8"/>
  <c r="A497" i="8"/>
  <c r="A496" i="8"/>
  <c r="A495" i="8"/>
  <c r="A494" i="8"/>
  <c r="A493" i="8"/>
  <c r="A492" i="8"/>
  <c r="A491" i="8"/>
  <c r="A490" i="8"/>
  <c r="A489" i="8"/>
  <c r="A488" i="8"/>
  <c r="A487" i="8"/>
  <c r="A486" i="8"/>
  <c r="A485" i="8"/>
  <c r="A484" i="8"/>
  <c r="A483" i="8"/>
  <c r="A482" i="8"/>
  <c r="A481" i="8"/>
  <c r="A480" i="8"/>
  <c r="A479" i="8"/>
  <c r="A478" i="8"/>
  <c r="A477" i="8"/>
  <c r="A476" i="8"/>
  <c r="A475" i="8"/>
  <c r="A474" i="8"/>
  <c r="A473" i="8"/>
  <c r="A472" i="8"/>
  <c r="A471" i="8"/>
  <c r="A470" i="8"/>
  <c r="A469" i="8"/>
  <c r="A468" i="8"/>
  <c r="A467" i="8"/>
  <c r="A466" i="8"/>
  <c r="A465" i="8"/>
  <c r="A464" i="8"/>
  <c r="A463" i="8"/>
  <c r="A462" i="8"/>
  <c r="A461" i="8"/>
  <c r="A460" i="8"/>
  <c r="A459" i="8"/>
  <c r="A458" i="8"/>
  <c r="A457" i="8"/>
  <c r="A456" i="8"/>
  <c r="A455" i="8"/>
  <c r="A454" i="8"/>
  <c r="A453" i="8"/>
  <c r="A452" i="8"/>
  <c r="A451" i="8"/>
  <c r="A450" i="8"/>
  <c r="A449" i="8"/>
  <c r="A448" i="8"/>
  <c r="A447" i="8"/>
  <c r="A446" i="8"/>
  <c r="A445" i="8"/>
  <c r="A444" i="8"/>
  <c r="A443" i="8"/>
  <c r="A442" i="8"/>
  <c r="A441" i="8"/>
  <c r="A440" i="8"/>
  <c r="A439" i="8"/>
  <c r="A438" i="8"/>
  <c r="A437" i="8"/>
  <c r="A436" i="8"/>
  <c r="A435" i="8"/>
  <c r="A434" i="8"/>
  <c r="A433" i="8"/>
  <c r="A432" i="8"/>
  <c r="A431" i="8"/>
  <c r="A430" i="8"/>
  <c r="A429" i="8"/>
  <c r="A428" i="8"/>
  <c r="A427" i="8"/>
  <c r="A426" i="8"/>
  <c r="A425" i="8"/>
  <c r="A424" i="8"/>
  <c r="A423" i="8"/>
  <c r="A422" i="8"/>
  <c r="A421" i="8"/>
  <c r="A420" i="8"/>
  <c r="A419" i="8"/>
  <c r="A418" i="8"/>
  <c r="A417" i="8"/>
  <c r="A416" i="8"/>
  <c r="A415" i="8"/>
  <c r="A414" i="8"/>
  <c r="A413" i="8"/>
  <c r="A412" i="8"/>
  <c r="A411" i="8"/>
  <c r="A410" i="8"/>
  <c r="A409" i="8"/>
  <c r="A408" i="8"/>
  <c r="A407" i="8"/>
  <c r="A406" i="8"/>
  <c r="A405" i="8"/>
  <c r="A404" i="8"/>
  <c r="A403" i="8"/>
  <c r="A402" i="8"/>
  <c r="A401" i="8"/>
  <c r="A400" i="8"/>
  <c r="A399" i="8"/>
  <c r="A398" i="8"/>
  <c r="A397" i="8"/>
  <c r="A396" i="8"/>
  <c r="A395" i="8"/>
  <c r="A394" i="8"/>
  <c r="A393" i="8"/>
  <c r="A392" i="8"/>
  <c r="A391" i="8"/>
  <c r="A390" i="8"/>
  <c r="A389" i="8"/>
  <c r="A388" i="8"/>
  <c r="A387" i="8"/>
  <c r="A386" i="8"/>
  <c r="A385" i="8"/>
  <c r="A384" i="8"/>
  <c r="A383" i="8"/>
  <c r="A382" i="8"/>
  <c r="A381" i="8"/>
  <c r="A380" i="8"/>
  <c r="A379" i="8"/>
  <c r="A378" i="8"/>
  <c r="A377" i="8"/>
  <c r="A376" i="8"/>
  <c r="A375" i="8"/>
  <c r="A374" i="8"/>
  <c r="A373" i="8"/>
  <c r="A372" i="8"/>
  <c r="A371" i="8"/>
  <c r="A370" i="8"/>
  <c r="A369" i="8"/>
  <c r="A368" i="8"/>
  <c r="A367" i="8"/>
  <c r="A366" i="8"/>
  <c r="A365" i="8"/>
  <c r="A364" i="8"/>
  <c r="A363" i="8"/>
  <c r="A362" i="8"/>
  <c r="A361" i="8"/>
  <c r="A360" i="8"/>
  <c r="A359" i="8"/>
  <c r="A358" i="8"/>
  <c r="A357" i="8"/>
  <c r="A356" i="8"/>
  <c r="A355" i="8"/>
  <c r="A354" i="8"/>
  <c r="A353" i="8"/>
  <c r="A352" i="8"/>
  <c r="A351" i="8"/>
  <c r="A350" i="8"/>
  <c r="A349" i="8"/>
  <c r="A348" i="8"/>
  <c r="A347" i="8"/>
  <c r="A346" i="8"/>
  <c r="A345" i="8"/>
  <c r="A344" i="8"/>
  <c r="A343" i="8"/>
  <c r="A342" i="8"/>
  <c r="A341" i="8"/>
  <c r="A340" i="8"/>
  <c r="A339" i="8"/>
  <c r="A338" i="8"/>
  <c r="A337" i="8"/>
  <c r="A336" i="8"/>
  <c r="A335" i="8"/>
  <c r="A334" i="8"/>
  <c r="A333" i="8"/>
  <c r="A332" i="8"/>
  <c r="A331" i="8"/>
  <c r="A330" i="8"/>
  <c r="A329" i="8"/>
  <c r="A328" i="8"/>
  <c r="A327" i="8"/>
  <c r="A326" i="8"/>
  <c r="A325" i="8"/>
  <c r="A324" i="8"/>
  <c r="A323" i="8"/>
  <c r="A322" i="8"/>
  <c r="A321" i="8"/>
  <c r="A320" i="8"/>
  <c r="A319" i="8"/>
  <c r="A318" i="8"/>
  <c r="A317" i="8"/>
  <c r="A316" i="8"/>
  <c r="A315" i="8"/>
  <c r="A314" i="8"/>
  <c r="A313" i="8"/>
  <c r="A312" i="8"/>
  <c r="A311" i="8"/>
  <c r="A310" i="8"/>
  <c r="A309" i="8"/>
  <c r="A308" i="8"/>
  <c r="A307" i="8"/>
  <c r="A306" i="8"/>
  <c r="A305" i="8"/>
  <c r="A304" i="8"/>
  <c r="A303" i="8"/>
  <c r="A302" i="8"/>
  <c r="A301" i="8"/>
  <c r="A300" i="8"/>
  <c r="A299" i="8"/>
  <c r="A298" i="8"/>
  <c r="A297" i="8"/>
  <c r="A296" i="8"/>
  <c r="A295" i="8"/>
  <c r="A294" i="8"/>
  <c r="A293" i="8"/>
  <c r="A292" i="8"/>
  <c r="A291" i="8"/>
  <c r="A290" i="8"/>
  <c r="A289" i="8"/>
  <c r="A288" i="8"/>
  <c r="A287" i="8"/>
  <c r="A286" i="8"/>
  <c r="A285" i="8"/>
  <c r="A284" i="8"/>
  <c r="A283" i="8"/>
  <c r="A282" i="8"/>
  <c r="A281" i="8"/>
  <c r="A280" i="8"/>
  <c r="A279" i="8"/>
  <c r="A278" i="8"/>
  <c r="A277" i="8"/>
  <c r="A276" i="8"/>
  <c r="A275" i="8"/>
  <c r="A274" i="8"/>
  <c r="A273" i="8"/>
  <c r="A272" i="8"/>
  <c r="A271" i="8"/>
  <c r="A270" i="8"/>
  <c r="A269" i="8"/>
  <c r="A268" i="8"/>
  <c r="A267" i="8"/>
  <c r="A266" i="8"/>
  <c r="A265" i="8"/>
  <c r="A264" i="8"/>
  <c r="A263" i="8"/>
  <c r="A262" i="8"/>
  <c r="A261" i="8"/>
  <c r="A260" i="8"/>
  <c r="A259" i="8"/>
  <c r="A258" i="8"/>
  <c r="A257" i="8"/>
  <c r="A256" i="8"/>
  <c r="A255" i="8"/>
  <c r="A254" i="8"/>
  <c r="A253" i="8"/>
  <c r="A252" i="8"/>
  <c r="A251" i="8"/>
  <c r="A250" i="8"/>
  <c r="A249" i="8"/>
  <c r="A248" i="8"/>
  <c r="A247" i="8"/>
  <c r="A246" i="8"/>
  <c r="A245" i="8"/>
  <c r="A244" i="8"/>
  <c r="A243" i="8"/>
  <c r="A242" i="8"/>
  <c r="A241" i="8"/>
  <c r="A240" i="8"/>
  <c r="A239" i="8"/>
  <c r="A238" i="8"/>
  <c r="A237" i="8"/>
  <c r="A236" i="8"/>
  <c r="A235" i="8"/>
  <c r="A234" i="8"/>
  <c r="A233" i="8"/>
  <c r="A232" i="8"/>
  <c r="A231" i="8"/>
  <c r="A230" i="8"/>
  <c r="A229" i="8"/>
  <c r="A228" i="8"/>
  <c r="A227" i="8"/>
  <c r="A226" i="8"/>
  <c r="A225" i="8"/>
  <c r="A224" i="8"/>
  <c r="A223" i="8"/>
  <c r="A222" i="8"/>
  <c r="A221" i="8"/>
  <c r="A220" i="8"/>
  <c r="A219" i="8"/>
  <c r="A218" i="8"/>
  <c r="A217" i="8"/>
  <c r="A216" i="8"/>
  <c r="A215" i="8"/>
  <c r="A214" i="8"/>
  <c r="A213" i="8"/>
  <c r="A212" i="8"/>
  <c r="A211" i="8"/>
  <c r="A210" i="8"/>
  <c r="A209" i="8"/>
  <c r="A208" i="8"/>
  <c r="A207" i="8"/>
  <c r="A206" i="8"/>
  <c r="A205" i="8"/>
  <c r="A204" i="8"/>
  <c r="A203" i="8"/>
  <c r="A202" i="8"/>
  <c r="A201" i="8"/>
  <c r="A200" i="8"/>
  <c r="A199" i="8"/>
  <c r="A198" i="8"/>
  <c r="A197" i="8"/>
  <c r="A196" i="8"/>
  <c r="A195" i="8"/>
  <c r="A194" i="8"/>
  <c r="A193" i="8"/>
  <c r="A192" i="8"/>
  <c r="A191" i="8"/>
  <c r="A190" i="8"/>
  <c r="A189" i="8"/>
  <c r="A188" i="8"/>
  <c r="A187" i="8"/>
  <c r="A186" i="8"/>
  <c r="A185" i="8"/>
  <c r="A184" i="8"/>
  <c r="A183" i="8"/>
  <c r="A182" i="8"/>
  <c r="A181" i="8"/>
  <c r="A180" i="8"/>
  <c r="A179" i="8"/>
  <c r="A178" i="8"/>
  <c r="A177" i="8"/>
  <c r="A176" i="8"/>
  <c r="A175" i="8"/>
  <c r="A174" i="8"/>
  <c r="A173" i="8"/>
  <c r="A172" i="8"/>
  <c r="A171" i="8"/>
  <c r="A170" i="8"/>
  <c r="A169" i="8"/>
  <c r="A168" i="8"/>
  <c r="A167" i="8"/>
  <c r="A166" i="8"/>
  <c r="A165" i="8"/>
  <c r="A164" i="8"/>
  <c r="A163" i="8"/>
  <c r="A162" i="8"/>
  <c r="A161" i="8"/>
  <c r="A160" i="8"/>
  <c r="A159" i="8"/>
  <c r="A158" i="8"/>
  <c r="A157" i="8"/>
  <c r="A156" i="8"/>
  <c r="A155" i="8"/>
  <c r="A154" i="8"/>
  <c r="A153" i="8"/>
  <c r="A152" i="8"/>
  <c r="A151" i="8"/>
  <c r="A150" i="8"/>
  <c r="A149" i="8"/>
  <c r="A148" i="8"/>
  <c r="A147" i="8"/>
  <c r="A146" i="8"/>
  <c r="A145" i="8"/>
  <c r="A144" i="8"/>
  <c r="A143" i="8"/>
  <c r="A142" i="8"/>
  <c r="A141" i="8"/>
  <c r="A140" i="8"/>
  <c r="A139" i="8"/>
  <c r="A138" i="8"/>
  <c r="A137" i="8"/>
  <c r="A136" i="8"/>
  <c r="A135" i="8"/>
  <c r="A134" i="8"/>
  <c r="A133" i="8"/>
  <c r="A132" i="8"/>
  <c r="A131" i="8"/>
  <c r="A130" i="8"/>
  <c r="A129" i="8"/>
  <c r="A128" i="8"/>
  <c r="A127" i="8"/>
  <c r="A126" i="8"/>
  <c r="A125" i="8"/>
  <c r="A124"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1210" i="7"/>
  <c r="A1209" i="7"/>
  <c r="A1208" i="7"/>
  <c r="A1207" i="7"/>
  <c r="A1206" i="7"/>
  <c r="A1205" i="7"/>
  <c r="A1204" i="7"/>
  <c r="A1203" i="7"/>
  <c r="A1202" i="7"/>
  <c r="A1201" i="7"/>
  <c r="A1200" i="7"/>
  <c r="A1199" i="7"/>
  <c r="A1198" i="7"/>
  <c r="A1197" i="7"/>
  <c r="A1196" i="7"/>
  <c r="A1195" i="7"/>
  <c r="A1194" i="7"/>
  <c r="A1193" i="7"/>
  <c r="A1192" i="7"/>
  <c r="A1191" i="7"/>
  <c r="A1190" i="7"/>
  <c r="A1189" i="7"/>
  <c r="A1188" i="7"/>
  <c r="A1187" i="7"/>
  <c r="A1186" i="7"/>
  <c r="A1185" i="7"/>
  <c r="A1184" i="7"/>
  <c r="A1183" i="7"/>
  <c r="A1182" i="7"/>
  <c r="A1181" i="7"/>
  <c r="A1180" i="7"/>
  <c r="A1179" i="7"/>
  <c r="A1178" i="7"/>
  <c r="A1177" i="7"/>
  <c r="A1176" i="7"/>
  <c r="A1175" i="7"/>
  <c r="A1174" i="7"/>
  <c r="A1173" i="7"/>
  <c r="A1172" i="7"/>
  <c r="A1171" i="7"/>
  <c r="A1170" i="7"/>
  <c r="A1169" i="7"/>
  <c r="A1168" i="7"/>
  <c r="A1167" i="7"/>
  <c r="A1166" i="7"/>
  <c r="A1165" i="7"/>
  <c r="A1164" i="7"/>
  <c r="A1163" i="7"/>
  <c r="A1162" i="7"/>
  <c r="A1161" i="7"/>
  <c r="A1160" i="7"/>
  <c r="A1159" i="7"/>
  <c r="A1158" i="7"/>
  <c r="A1157" i="7"/>
  <c r="A1156" i="7"/>
  <c r="A1155" i="7"/>
  <c r="A1154" i="7"/>
  <c r="A1153" i="7"/>
  <c r="A1152" i="7"/>
  <c r="A1151" i="7"/>
  <c r="A1150" i="7"/>
  <c r="A1149" i="7"/>
  <c r="A1148" i="7"/>
  <c r="A1147" i="7"/>
  <c r="A1146" i="7"/>
  <c r="A1145" i="7"/>
  <c r="A1144" i="7"/>
  <c r="A1143" i="7"/>
  <c r="A1142" i="7"/>
  <c r="A1141" i="7"/>
  <c r="A1140" i="7"/>
  <c r="A1139" i="7"/>
  <c r="A1138" i="7"/>
  <c r="A1137" i="7"/>
  <c r="A1136" i="7"/>
  <c r="A1135" i="7"/>
  <c r="A1134" i="7"/>
  <c r="A1133" i="7"/>
  <c r="A1132" i="7"/>
  <c r="A1131" i="7"/>
  <c r="A1130" i="7"/>
  <c r="A1129" i="7"/>
  <c r="A1128" i="7"/>
  <c r="A1127" i="7"/>
  <c r="A1126" i="7"/>
  <c r="A1125" i="7"/>
  <c r="A1124" i="7"/>
  <c r="A1123" i="7"/>
  <c r="A1122" i="7"/>
  <c r="A1121" i="7"/>
  <c r="A1120" i="7"/>
  <c r="A1119" i="7"/>
  <c r="A1118" i="7"/>
  <c r="A1117" i="7"/>
  <c r="A1116" i="7"/>
  <c r="A1115" i="7"/>
  <c r="A1114" i="7"/>
  <c r="A1113" i="7"/>
  <c r="A1112" i="7"/>
  <c r="A1111" i="7"/>
  <c r="A1110" i="7"/>
  <c r="A1109" i="7"/>
  <c r="A1108" i="7"/>
  <c r="A1107" i="7"/>
  <c r="A1106" i="7"/>
  <c r="A1105" i="7"/>
  <c r="A1104" i="7"/>
  <c r="A1103" i="7"/>
  <c r="A1102" i="7"/>
  <c r="A1101" i="7"/>
  <c r="A1100" i="7"/>
  <c r="A1099" i="7"/>
  <c r="A1098" i="7"/>
  <c r="A1097" i="7"/>
  <c r="A1096" i="7"/>
  <c r="A1095" i="7"/>
  <c r="A1094" i="7"/>
  <c r="A1093" i="7"/>
  <c r="A1092" i="7"/>
  <c r="A1091" i="7"/>
  <c r="A1090" i="7"/>
  <c r="A1089" i="7"/>
  <c r="A1088" i="7"/>
  <c r="A1087" i="7"/>
  <c r="A1086" i="7"/>
  <c r="A1085" i="7"/>
  <c r="A1084" i="7"/>
  <c r="A1083" i="7"/>
  <c r="A1082" i="7"/>
  <c r="A1081" i="7"/>
  <c r="A1080" i="7"/>
  <c r="A1079" i="7"/>
  <c r="A1078" i="7"/>
  <c r="A1077" i="7"/>
  <c r="A1076" i="7"/>
  <c r="A1075" i="7"/>
  <c r="A1074" i="7"/>
  <c r="A1073" i="7"/>
  <c r="A1072" i="7"/>
  <c r="A1071" i="7"/>
  <c r="A1070" i="7"/>
  <c r="A1069" i="7"/>
  <c r="A1068" i="7"/>
  <c r="A1067" i="7"/>
  <c r="A1066" i="7"/>
  <c r="A1065" i="7"/>
  <c r="A1064" i="7"/>
  <c r="A1063" i="7"/>
  <c r="A1062" i="7"/>
  <c r="A1061" i="7"/>
  <c r="A1060" i="7"/>
  <c r="A1059" i="7"/>
  <c r="A1058" i="7"/>
  <c r="A1057" i="7"/>
  <c r="A1056" i="7"/>
  <c r="A1055" i="7"/>
  <c r="A1054" i="7"/>
  <c r="A1053" i="7"/>
  <c r="A1052" i="7"/>
  <c r="A1051" i="7"/>
  <c r="A1050" i="7"/>
  <c r="A1049" i="7"/>
  <c r="A1048" i="7"/>
  <c r="A1047" i="7"/>
  <c r="A1046" i="7"/>
  <c r="A1045" i="7"/>
  <c r="A1044" i="7"/>
  <c r="A1043" i="7"/>
  <c r="A1042" i="7"/>
  <c r="A1041" i="7"/>
  <c r="A1040" i="7"/>
  <c r="A1039" i="7"/>
  <c r="A1038" i="7"/>
  <c r="A1037" i="7"/>
  <c r="A1036" i="7"/>
  <c r="A1035" i="7"/>
  <c r="A1034" i="7"/>
  <c r="A1033" i="7"/>
  <c r="A1032" i="7"/>
  <c r="A1031" i="7"/>
  <c r="A1030" i="7"/>
  <c r="A1029" i="7"/>
  <c r="A1028" i="7"/>
  <c r="A1027" i="7"/>
  <c r="A1026" i="7"/>
  <c r="A1025" i="7"/>
  <c r="A1024" i="7"/>
  <c r="A1023" i="7"/>
  <c r="A1022" i="7"/>
  <c r="A1021" i="7"/>
  <c r="A1020" i="7"/>
  <c r="A1019" i="7"/>
  <c r="A1018" i="7"/>
  <c r="A1017" i="7"/>
  <c r="A1016" i="7"/>
  <c r="A1015" i="7"/>
  <c r="A1014" i="7"/>
  <c r="A1013" i="7"/>
  <c r="A1012" i="7"/>
  <c r="A1011" i="7"/>
  <c r="A1010" i="7"/>
  <c r="A1009" i="7"/>
  <c r="A1008" i="7"/>
  <c r="A1007" i="7"/>
  <c r="A1006" i="7"/>
  <c r="A1005" i="7"/>
  <c r="A1004" i="7"/>
  <c r="A1003" i="7"/>
  <c r="A1002" i="7"/>
  <c r="A1001" i="7"/>
  <c r="A1000" i="7"/>
  <c r="A999" i="7"/>
  <c r="A998" i="7"/>
  <c r="A997" i="7"/>
  <c r="A996" i="7"/>
  <c r="A995" i="7"/>
  <c r="A994" i="7"/>
  <c r="A993" i="7"/>
  <c r="A992" i="7"/>
  <c r="A991" i="7"/>
  <c r="A990" i="7"/>
  <c r="A989" i="7"/>
  <c r="A988" i="7"/>
  <c r="A987" i="7"/>
  <c r="A986" i="7"/>
  <c r="A985" i="7"/>
  <c r="A984" i="7"/>
  <c r="A983" i="7"/>
  <c r="A982" i="7"/>
  <c r="A981" i="7"/>
  <c r="A980" i="7"/>
  <c r="A979" i="7"/>
  <c r="A978" i="7"/>
  <c r="A977" i="7"/>
  <c r="A976" i="7"/>
  <c r="A975" i="7"/>
  <c r="A974" i="7"/>
  <c r="A973" i="7"/>
  <c r="A972" i="7"/>
  <c r="A971" i="7"/>
  <c r="A970" i="7"/>
  <c r="A969" i="7"/>
  <c r="A968" i="7"/>
  <c r="A967" i="7"/>
  <c r="A966" i="7"/>
  <c r="A965" i="7"/>
  <c r="A964" i="7"/>
  <c r="A963" i="7"/>
  <c r="A962" i="7"/>
  <c r="A961" i="7"/>
  <c r="A960" i="7"/>
  <c r="A959" i="7"/>
  <c r="A958" i="7"/>
  <c r="A957" i="7"/>
  <c r="A956" i="7"/>
  <c r="A955" i="7"/>
  <c r="A954" i="7"/>
  <c r="A953" i="7"/>
  <c r="A952" i="7"/>
  <c r="A951" i="7"/>
  <c r="A950" i="7"/>
  <c r="A949" i="7"/>
  <c r="A948" i="7"/>
  <c r="A947" i="7"/>
  <c r="A946" i="7"/>
  <c r="A945" i="7"/>
  <c r="A944" i="7"/>
  <c r="A943" i="7"/>
  <c r="A942" i="7"/>
  <c r="A941" i="7"/>
  <c r="A940" i="7"/>
  <c r="A939" i="7"/>
  <c r="A938" i="7"/>
  <c r="A937" i="7"/>
  <c r="A936" i="7"/>
  <c r="A935" i="7"/>
  <c r="A934" i="7"/>
  <c r="A933" i="7"/>
  <c r="A932" i="7"/>
  <c r="A931" i="7"/>
  <c r="A930" i="7"/>
  <c r="A929" i="7"/>
  <c r="A928" i="7"/>
  <c r="A927" i="7"/>
  <c r="A926" i="7"/>
  <c r="A925" i="7"/>
  <c r="A924" i="7"/>
  <c r="A923" i="7"/>
  <c r="A922" i="7"/>
  <c r="A921" i="7"/>
  <c r="A920" i="7"/>
  <c r="A919" i="7"/>
  <c r="A918" i="7"/>
  <c r="A917" i="7"/>
  <c r="A916" i="7"/>
  <c r="A915" i="7"/>
  <c r="A914" i="7"/>
  <c r="A913" i="7"/>
  <c r="A912" i="7"/>
  <c r="A911" i="7"/>
  <c r="A910" i="7"/>
  <c r="A909" i="7"/>
  <c r="A908" i="7"/>
  <c r="A907" i="7"/>
  <c r="A906" i="7"/>
  <c r="A905" i="7"/>
  <c r="A904" i="7"/>
  <c r="A903" i="7"/>
  <c r="A902" i="7"/>
  <c r="A901" i="7"/>
  <c r="A900" i="7"/>
  <c r="A899" i="7"/>
  <c r="A898" i="7"/>
  <c r="A897" i="7"/>
  <c r="A896" i="7"/>
  <c r="A895" i="7"/>
  <c r="A894" i="7"/>
  <c r="A893" i="7"/>
  <c r="A892" i="7"/>
  <c r="A891" i="7"/>
  <c r="A890" i="7"/>
  <c r="A889" i="7"/>
  <c r="A888" i="7"/>
  <c r="A887" i="7"/>
  <c r="A886" i="7"/>
  <c r="A885" i="7"/>
  <c r="A884" i="7"/>
  <c r="A883" i="7"/>
  <c r="A882" i="7"/>
  <c r="A881" i="7"/>
  <c r="A880" i="7"/>
  <c r="A879" i="7"/>
  <c r="A878" i="7"/>
  <c r="A877" i="7"/>
  <c r="A876" i="7"/>
  <c r="A875" i="7"/>
  <c r="A874" i="7"/>
  <c r="A873" i="7"/>
  <c r="A872" i="7"/>
  <c r="A871" i="7"/>
  <c r="A870" i="7"/>
  <c r="A869" i="7"/>
  <c r="A868" i="7"/>
  <c r="A867" i="7"/>
  <c r="A866" i="7"/>
  <c r="A865" i="7"/>
  <c r="A864" i="7"/>
  <c r="A863" i="7"/>
  <c r="A862" i="7"/>
  <c r="A861" i="7"/>
  <c r="A860" i="7"/>
  <c r="A859" i="7"/>
  <c r="A858" i="7"/>
  <c r="A857" i="7"/>
  <c r="A856" i="7"/>
  <c r="A855" i="7"/>
  <c r="A854" i="7"/>
  <c r="A853" i="7"/>
  <c r="A852" i="7"/>
  <c r="A851" i="7"/>
  <c r="A850" i="7"/>
  <c r="A849" i="7"/>
  <c r="A848" i="7"/>
  <c r="A847" i="7"/>
  <c r="A846" i="7"/>
  <c r="A845" i="7"/>
  <c r="A844" i="7"/>
  <c r="A843" i="7"/>
  <c r="A842" i="7"/>
  <c r="A841" i="7"/>
  <c r="A840" i="7"/>
  <c r="A839" i="7"/>
  <c r="A838" i="7"/>
  <c r="A837" i="7"/>
  <c r="A836" i="7"/>
  <c r="A835" i="7"/>
  <c r="A834" i="7"/>
  <c r="A833" i="7"/>
  <c r="A832" i="7"/>
  <c r="A831" i="7"/>
  <c r="A830" i="7"/>
  <c r="A829" i="7"/>
  <c r="A828" i="7"/>
  <c r="A827" i="7"/>
  <c r="A826" i="7"/>
  <c r="A825" i="7"/>
  <c r="A824" i="7"/>
  <c r="A823" i="7"/>
  <c r="A822" i="7"/>
  <c r="A821" i="7"/>
  <c r="A820" i="7"/>
  <c r="A819" i="7"/>
  <c r="A818" i="7"/>
  <c r="A817" i="7"/>
  <c r="A816" i="7"/>
  <c r="A815" i="7"/>
  <c r="A814" i="7"/>
  <c r="A813" i="7"/>
  <c r="A812" i="7"/>
  <c r="A811" i="7"/>
  <c r="A810" i="7"/>
  <c r="A809" i="7"/>
  <c r="A808" i="7"/>
  <c r="A807" i="7"/>
  <c r="A806" i="7"/>
  <c r="A805" i="7"/>
  <c r="A804" i="7"/>
  <c r="A803" i="7"/>
  <c r="A802" i="7"/>
  <c r="A801" i="7"/>
  <c r="A800" i="7"/>
  <c r="A799" i="7"/>
  <c r="A798" i="7"/>
  <c r="A797" i="7"/>
  <c r="A796" i="7"/>
  <c r="A795" i="7"/>
  <c r="A794" i="7"/>
  <c r="A793" i="7"/>
  <c r="A792" i="7"/>
  <c r="A791" i="7"/>
  <c r="A790" i="7"/>
  <c r="A789" i="7"/>
  <c r="A788" i="7"/>
  <c r="A787" i="7"/>
  <c r="A786" i="7"/>
  <c r="A785" i="7"/>
  <c r="A784" i="7"/>
  <c r="A783" i="7"/>
  <c r="A782" i="7"/>
  <c r="A781" i="7"/>
  <c r="A780" i="7"/>
  <c r="A779" i="7"/>
  <c r="A778" i="7"/>
  <c r="A777" i="7"/>
  <c r="A776" i="7"/>
  <c r="A775" i="7"/>
  <c r="A774" i="7"/>
  <c r="A773" i="7"/>
  <c r="A772" i="7"/>
  <c r="A771" i="7"/>
  <c r="A770" i="7"/>
  <c r="A769" i="7"/>
  <c r="A768" i="7"/>
  <c r="A767" i="7"/>
  <c r="A766" i="7"/>
  <c r="A765" i="7"/>
  <c r="A764" i="7"/>
  <c r="A763" i="7"/>
  <c r="A762" i="7"/>
  <c r="A761" i="7"/>
  <c r="A760" i="7"/>
  <c r="A759" i="7"/>
  <c r="A758" i="7"/>
  <c r="A757" i="7"/>
  <c r="A756" i="7"/>
  <c r="A755" i="7"/>
  <c r="A754" i="7"/>
  <c r="A753" i="7"/>
  <c r="A752" i="7"/>
  <c r="A751" i="7"/>
  <c r="A750" i="7"/>
  <c r="A749" i="7"/>
  <c r="A748" i="7"/>
  <c r="A747" i="7"/>
  <c r="A746" i="7"/>
  <c r="A745" i="7"/>
  <c r="A744" i="7"/>
  <c r="A743" i="7"/>
  <c r="A742" i="7"/>
  <c r="A741" i="7"/>
  <c r="A740" i="7"/>
  <c r="A739" i="7"/>
  <c r="A738" i="7"/>
  <c r="A737" i="7"/>
  <c r="A736" i="7"/>
  <c r="A735" i="7"/>
  <c r="A734" i="7"/>
  <c r="A733" i="7"/>
  <c r="A732" i="7"/>
  <c r="A731" i="7"/>
  <c r="A730" i="7"/>
  <c r="A729" i="7"/>
  <c r="A728" i="7"/>
  <c r="A727" i="7"/>
  <c r="A726" i="7"/>
  <c r="A725" i="7"/>
  <c r="A724" i="7"/>
  <c r="A723" i="7"/>
  <c r="A722" i="7"/>
  <c r="A721" i="7"/>
  <c r="A720" i="7"/>
  <c r="A719" i="7"/>
  <c r="A718" i="7"/>
  <c r="A717" i="7"/>
  <c r="A716" i="7"/>
  <c r="A715" i="7"/>
  <c r="A714" i="7"/>
  <c r="A713" i="7"/>
  <c r="A712" i="7"/>
  <c r="A711" i="7"/>
  <c r="A710" i="7"/>
  <c r="A709" i="7"/>
  <c r="A708" i="7"/>
  <c r="A707" i="7"/>
  <c r="A706" i="7"/>
  <c r="A705" i="7"/>
  <c r="A704" i="7"/>
  <c r="A703" i="7"/>
  <c r="A702" i="7"/>
  <c r="A701" i="7"/>
  <c r="A700" i="7"/>
  <c r="A699" i="7"/>
  <c r="A698" i="7"/>
  <c r="A697" i="7"/>
  <c r="A696" i="7"/>
  <c r="A695" i="7"/>
  <c r="A694" i="7"/>
  <c r="A693" i="7"/>
  <c r="A692" i="7"/>
  <c r="A691" i="7"/>
  <c r="A690" i="7"/>
  <c r="A689" i="7"/>
  <c r="A688" i="7"/>
  <c r="A687" i="7"/>
  <c r="A686" i="7"/>
  <c r="A685" i="7"/>
  <c r="A684" i="7"/>
  <c r="A683" i="7"/>
  <c r="A682" i="7"/>
  <c r="A681" i="7"/>
  <c r="A680" i="7"/>
  <c r="A679" i="7"/>
  <c r="A678" i="7"/>
  <c r="A677" i="7"/>
  <c r="A676" i="7"/>
  <c r="A675" i="7"/>
  <c r="A674" i="7"/>
  <c r="A673" i="7"/>
  <c r="A672" i="7"/>
  <c r="A671" i="7"/>
  <c r="A670" i="7"/>
  <c r="A669" i="7"/>
  <c r="A668" i="7"/>
  <c r="A667" i="7"/>
  <c r="A666" i="7"/>
  <c r="A665" i="7"/>
  <c r="A664" i="7"/>
  <c r="A663" i="7"/>
  <c r="A662" i="7"/>
  <c r="A661" i="7"/>
  <c r="A660" i="7"/>
  <c r="A659" i="7"/>
  <c r="A658" i="7"/>
  <c r="A657" i="7"/>
  <c r="A656" i="7"/>
  <c r="A655" i="7"/>
  <c r="A654" i="7"/>
  <c r="A653" i="7"/>
  <c r="A652" i="7"/>
  <c r="A651" i="7"/>
  <c r="A650" i="7"/>
  <c r="A649" i="7"/>
  <c r="A648" i="7"/>
  <c r="A647" i="7"/>
  <c r="A646" i="7"/>
  <c r="A645" i="7"/>
  <c r="A644" i="7"/>
  <c r="A643" i="7"/>
  <c r="A642" i="7"/>
  <c r="A641" i="7"/>
  <c r="A640" i="7"/>
  <c r="A639" i="7"/>
  <c r="A638" i="7"/>
  <c r="A637" i="7"/>
  <c r="A636" i="7"/>
  <c r="A635" i="7"/>
  <c r="A634" i="7"/>
  <c r="A633" i="7"/>
  <c r="A632" i="7"/>
  <c r="A631" i="7"/>
  <c r="A630" i="7"/>
  <c r="A629" i="7"/>
  <c r="A628" i="7"/>
  <c r="A627" i="7"/>
  <c r="A626" i="7"/>
  <c r="A625" i="7"/>
  <c r="A624" i="7"/>
  <c r="A623" i="7"/>
  <c r="A622" i="7"/>
  <c r="A621" i="7"/>
  <c r="A620" i="7"/>
  <c r="A619" i="7"/>
  <c r="A618" i="7"/>
  <c r="A617" i="7"/>
  <c r="A616" i="7"/>
  <c r="A615" i="7"/>
  <c r="A614" i="7"/>
  <c r="A613" i="7"/>
  <c r="A612" i="7"/>
  <c r="A611" i="7"/>
  <c r="A610" i="7"/>
  <c r="A609" i="7"/>
  <c r="A608" i="7"/>
  <c r="A607" i="7"/>
  <c r="A606" i="7"/>
  <c r="A605" i="7"/>
  <c r="A604" i="7"/>
  <c r="A603" i="7"/>
  <c r="A602" i="7"/>
  <c r="A601" i="7"/>
  <c r="A600" i="7"/>
  <c r="A599" i="7"/>
  <c r="A598" i="7"/>
  <c r="A597" i="7"/>
  <c r="A596" i="7"/>
  <c r="A595" i="7"/>
  <c r="A594" i="7"/>
  <c r="A593" i="7"/>
  <c r="A592" i="7"/>
  <c r="A591" i="7"/>
  <c r="A590" i="7"/>
  <c r="A589" i="7"/>
  <c r="A588" i="7"/>
  <c r="A587" i="7"/>
  <c r="A586" i="7"/>
  <c r="A585" i="7"/>
  <c r="A584" i="7"/>
  <c r="A583" i="7"/>
  <c r="A582" i="7"/>
  <c r="A581" i="7"/>
  <c r="A580" i="7"/>
  <c r="A579" i="7"/>
  <c r="A578" i="7"/>
  <c r="A577" i="7"/>
  <c r="A576" i="7"/>
  <c r="A575" i="7"/>
  <c r="A574" i="7"/>
  <c r="A573" i="7"/>
  <c r="A572" i="7"/>
  <c r="A571" i="7"/>
  <c r="A570" i="7"/>
  <c r="A569" i="7"/>
  <c r="A568" i="7"/>
  <c r="A567" i="7"/>
  <c r="A566" i="7"/>
  <c r="A565" i="7"/>
  <c r="A564" i="7"/>
  <c r="A563" i="7"/>
  <c r="A562" i="7"/>
  <c r="A561" i="7"/>
  <c r="A560" i="7"/>
  <c r="A559" i="7"/>
  <c r="A558" i="7"/>
  <c r="A557" i="7"/>
  <c r="A556" i="7"/>
  <c r="A555" i="7"/>
  <c r="A554" i="7"/>
  <c r="A553" i="7"/>
  <c r="A552" i="7"/>
  <c r="A551" i="7"/>
  <c r="A550" i="7"/>
  <c r="A549" i="7"/>
  <c r="A548" i="7"/>
  <c r="A547" i="7"/>
  <c r="A546" i="7"/>
  <c r="A545" i="7"/>
  <c r="A544" i="7"/>
  <c r="A543" i="7"/>
  <c r="A542" i="7"/>
  <c r="A541" i="7"/>
  <c r="A540" i="7"/>
  <c r="A539" i="7"/>
  <c r="A538" i="7"/>
  <c r="A537" i="7"/>
  <c r="A536" i="7"/>
  <c r="A535" i="7"/>
  <c r="A534" i="7"/>
  <c r="A533" i="7"/>
  <c r="A532" i="7"/>
  <c r="A531" i="7"/>
  <c r="A530" i="7"/>
  <c r="A529" i="7"/>
  <c r="A528" i="7"/>
  <c r="A527" i="7"/>
  <c r="A526" i="7"/>
  <c r="A525" i="7"/>
  <c r="A524" i="7"/>
  <c r="A523" i="7"/>
  <c r="A522" i="7"/>
  <c r="A521" i="7"/>
  <c r="A520" i="7"/>
  <c r="A519" i="7"/>
  <c r="A518" i="7"/>
  <c r="A517" i="7"/>
  <c r="A516" i="7"/>
  <c r="A515" i="7"/>
  <c r="A514" i="7"/>
  <c r="A513" i="7"/>
  <c r="A512" i="7"/>
  <c r="A511" i="7"/>
  <c r="A510" i="7"/>
  <c r="A509" i="7"/>
  <c r="A508" i="7"/>
  <c r="A507" i="7"/>
  <c r="A506" i="7"/>
  <c r="A505" i="7"/>
  <c r="A504" i="7"/>
  <c r="A503" i="7"/>
  <c r="A502" i="7"/>
  <c r="A501" i="7"/>
  <c r="A500" i="7"/>
  <c r="A499" i="7"/>
  <c r="A498" i="7"/>
  <c r="A497" i="7"/>
  <c r="A496" i="7"/>
  <c r="A495" i="7"/>
  <c r="A494" i="7"/>
  <c r="A493" i="7"/>
  <c r="A492" i="7"/>
  <c r="A491" i="7"/>
  <c r="A490" i="7"/>
  <c r="A489" i="7"/>
  <c r="A488" i="7"/>
  <c r="A487" i="7"/>
  <c r="A486" i="7"/>
  <c r="A485" i="7"/>
  <c r="A484" i="7"/>
  <c r="A483" i="7"/>
  <c r="A482" i="7"/>
  <c r="A481" i="7"/>
  <c r="A480" i="7"/>
  <c r="A479" i="7"/>
  <c r="A478" i="7"/>
  <c r="A477" i="7"/>
  <c r="A476" i="7"/>
  <c r="A475" i="7"/>
  <c r="A474" i="7"/>
  <c r="A473" i="7"/>
  <c r="A472" i="7"/>
  <c r="A471" i="7"/>
  <c r="A470" i="7"/>
  <c r="A469" i="7"/>
  <c r="A468" i="7"/>
  <c r="A467" i="7"/>
  <c r="A466" i="7"/>
  <c r="A465" i="7"/>
  <c r="A464" i="7"/>
  <c r="A463" i="7"/>
  <c r="A462" i="7"/>
  <c r="A461" i="7"/>
  <c r="A460" i="7"/>
  <c r="A459" i="7"/>
  <c r="A458" i="7"/>
  <c r="A457" i="7"/>
  <c r="A456" i="7"/>
  <c r="A455" i="7"/>
  <c r="A454" i="7"/>
  <c r="A453" i="7"/>
  <c r="A452" i="7"/>
  <c r="A451" i="7"/>
  <c r="A450" i="7"/>
  <c r="A449" i="7"/>
  <c r="A448" i="7"/>
  <c r="A447" i="7"/>
  <c r="A446" i="7"/>
  <c r="A445" i="7"/>
  <c r="A444" i="7"/>
  <c r="A443" i="7"/>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1210" i="6"/>
  <c r="A1209" i="6"/>
  <c r="A1208" i="6"/>
  <c r="A1207" i="6"/>
  <c r="A1206" i="6"/>
  <c r="A1205" i="6"/>
  <c r="A1204" i="6"/>
  <c r="A1203" i="6"/>
  <c r="A1202" i="6"/>
  <c r="A1201" i="6"/>
  <c r="A1200" i="6"/>
  <c r="A1199" i="6"/>
  <c r="A1198" i="6"/>
  <c r="A1197" i="6"/>
  <c r="A1196" i="6"/>
  <c r="A1195" i="6"/>
  <c r="A1194" i="6"/>
  <c r="A1193" i="6"/>
  <c r="A1192" i="6"/>
  <c r="A1191" i="6"/>
  <c r="A1190" i="6"/>
  <c r="A1189" i="6"/>
  <c r="A1188" i="6"/>
  <c r="A1187" i="6"/>
  <c r="A1186" i="6"/>
  <c r="A1185" i="6"/>
  <c r="A1184" i="6"/>
  <c r="A1183" i="6"/>
  <c r="A1182" i="6"/>
  <c r="A1181" i="6"/>
  <c r="A1180" i="6"/>
  <c r="A1179" i="6"/>
  <c r="A1178" i="6"/>
  <c r="A1177" i="6"/>
  <c r="A1176" i="6"/>
  <c r="A1175" i="6"/>
  <c r="A1174" i="6"/>
  <c r="A1173" i="6"/>
  <c r="A1172" i="6"/>
  <c r="A1171" i="6"/>
  <c r="A1170" i="6"/>
  <c r="A1169" i="6"/>
  <c r="A1168" i="6"/>
  <c r="A1167" i="6"/>
  <c r="A1166" i="6"/>
  <c r="A1165" i="6"/>
  <c r="A1164" i="6"/>
  <c r="A1163" i="6"/>
  <c r="A1162" i="6"/>
  <c r="A1161" i="6"/>
  <c r="A1160" i="6"/>
  <c r="A1159" i="6"/>
  <c r="A1158" i="6"/>
  <c r="A1157" i="6"/>
  <c r="A1156" i="6"/>
  <c r="A1155" i="6"/>
  <c r="A1154" i="6"/>
  <c r="A1153" i="6"/>
  <c r="A1152" i="6"/>
  <c r="A1151" i="6"/>
  <c r="A1150" i="6"/>
  <c r="A1149" i="6"/>
  <c r="A1148" i="6"/>
  <c r="A1147" i="6"/>
  <c r="A1146" i="6"/>
  <c r="A1145" i="6"/>
  <c r="A1144" i="6"/>
  <c r="A1143" i="6"/>
  <c r="A1142" i="6"/>
  <c r="A1141" i="6"/>
  <c r="A1140" i="6"/>
  <c r="A1139" i="6"/>
  <c r="A1138" i="6"/>
  <c r="A1137" i="6"/>
  <c r="A1136" i="6"/>
  <c r="A1135" i="6"/>
  <c r="A1134" i="6"/>
  <c r="A1133" i="6"/>
  <c r="A1132" i="6"/>
  <c r="A1131" i="6"/>
  <c r="A1130" i="6"/>
  <c r="A1129" i="6"/>
  <c r="A1128" i="6"/>
  <c r="A1127" i="6"/>
  <c r="A1126" i="6"/>
  <c r="A1125" i="6"/>
  <c r="A1124" i="6"/>
  <c r="A1123" i="6"/>
  <c r="A1122" i="6"/>
  <c r="A1121" i="6"/>
  <c r="A1120" i="6"/>
  <c r="A1119" i="6"/>
  <c r="A1118" i="6"/>
  <c r="A1117" i="6"/>
  <c r="A1116" i="6"/>
  <c r="A1115" i="6"/>
  <c r="A1114" i="6"/>
  <c r="A1113" i="6"/>
  <c r="A1112" i="6"/>
  <c r="A1111" i="6"/>
  <c r="A1110" i="6"/>
  <c r="A1109" i="6"/>
  <c r="A1108" i="6"/>
  <c r="A1107" i="6"/>
  <c r="A1106" i="6"/>
  <c r="A1105" i="6"/>
  <c r="A1104" i="6"/>
  <c r="A1103" i="6"/>
  <c r="A1102" i="6"/>
  <c r="A1101" i="6"/>
  <c r="A1100" i="6"/>
  <c r="A1099" i="6"/>
  <c r="A1098" i="6"/>
  <c r="A1097" i="6"/>
  <c r="A1096" i="6"/>
  <c r="A1095" i="6"/>
  <c r="A1094" i="6"/>
  <c r="A1093" i="6"/>
  <c r="A1092" i="6"/>
  <c r="A1091" i="6"/>
  <c r="A1090" i="6"/>
  <c r="A1089" i="6"/>
  <c r="A1088" i="6"/>
  <c r="A1087" i="6"/>
  <c r="A1086" i="6"/>
  <c r="A1085" i="6"/>
  <c r="A1084" i="6"/>
  <c r="A1083" i="6"/>
  <c r="A1082" i="6"/>
  <c r="A1081" i="6"/>
  <c r="A1080" i="6"/>
  <c r="A1079" i="6"/>
  <c r="A1078" i="6"/>
  <c r="A1077" i="6"/>
  <c r="A1076" i="6"/>
  <c r="A1075" i="6"/>
  <c r="A1074" i="6"/>
  <c r="A1073" i="6"/>
  <c r="A1072" i="6"/>
  <c r="A1071" i="6"/>
  <c r="A1070" i="6"/>
  <c r="A1069" i="6"/>
  <c r="A1068" i="6"/>
  <c r="A1067" i="6"/>
  <c r="A1066" i="6"/>
  <c r="A1065" i="6"/>
  <c r="A1064" i="6"/>
  <c r="A1063" i="6"/>
  <c r="A1062" i="6"/>
  <c r="A1061" i="6"/>
  <c r="A1060" i="6"/>
  <c r="A1059" i="6"/>
  <c r="A1058" i="6"/>
  <c r="A1057" i="6"/>
  <c r="A1056" i="6"/>
  <c r="A1055" i="6"/>
  <c r="A1054" i="6"/>
  <c r="A1053" i="6"/>
  <c r="A1052" i="6"/>
  <c r="A1051" i="6"/>
  <c r="A1050" i="6"/>
  <c r="A1049" i="6"/>
  <c r="A1048" i="6"/>
  <c r="A1047" i="6"/>
  <c r="A1046" i="6"/>
  <c r="A1045" i="6"/>
  <c r="A1044" i="6"/>
  <c r="A1043" i="6"/>
  <c r="A1042" i="6"/>
  <c r="A1041" i="6"/>
  <c r="A1040" i="6"/>
  <c r="A1039" i="6"/>
  <c r="A1038" i="6"/>
  <c r="A1037" i="6"/>
  <c r="A1036" i="6"/>
  <c r="A1035" i="6"/>
  <c r="A1034" i="6"/>
  <c r="A1033" i="6"/>
  <c r="A1032" i="6"/>
  <c r="A1031" i="6"/>
  <c r="A1030" i="6"/>
  <c r="A1029" i="6"/>
  <c r="A1028" i="6"/>
  <c r="A1027" i="6"/>
  <c r="A1026" i="6"/>
  <c r="A1025" i="6"/>
  <c r="A1024" i="6"/>
  <c r="A1023" i="6"/>
  <c r="A1022" i="6"/>
  <c r="A1021" i="6"/>
  <c r="A1020" i="6"/>
  <c r="A1019" i="6"/>
  <c r="A1018" i="6"/>
  <c r="A1017" i="6"/>
  <c r="A1016" i="6"/>
  <c r="A1015" i="6"/>
  <c r="A1014" i="6"/>
  <c r="A1013" i="6"/>
  <c r="A1012" i="6"/>
  <c r="A1011" i="6"/>
  <c r="A1010" i="6"/>
  <c r="A1009" i="6"/>
  <c r="A1008" i="6"/>
  <c r="A1007" i="6"/>
  <c r="A1006" i="6"/>
  <c r="A1005" i="6"/>
  <c r="A1004" i="6"/>
  <c r="A1003" i="6"/>
  <c r="A1002" i="6"/>
  <c r="A1001" i="6"/>
  <c r="A1000" i="6"/>
  <c r="A999" i="6"/>
  <c r="A998" i="6"/>
  <c r="A997" i="6"/>
  <c r="A996" i="6"/>
  <c r="A995" i="6"/>
  <c r="A994" i="6"/>
  <c r="A993" i="6"/>
  <c r="A992" i="6"/>
  <c r="A991" i="6"/>
  <c r="A990" i="6"/>
  <c r="A989" i="6"/>
  <c r="A988" i="6"/>
  <c r="A987" i="6"/>
  <c r="A986" i="6"/>
  <c r="A985" i="6"/>
  <c r="A984" i="6"/>
  <c r="A983" i="6"/>
  <c r="A982" i="6"/>
  <c r="A981" i="6"/>
  <c r="A980" i="6"/>
  <c r="A979" i="6"/>
  <c r="A978" i="6"/>
  <c r="A977" i="6"/>
  <c r="A976" i="6"/>
  <c r="A975" i="6"/>
  <c r="A974" i="6"/>
  <c r="A973" i="6"/>
  <c r="A972" i="6"/>
  <c r="A971" i="6"/>
  <c r="A970" i="6"/>
  <c r="A969" i="6"/>
  <c r="A968" i="6"/>
  <c r="A967" i="6"/>
  <c r="A966" i="6"/>
  <c r="A965" i="6"/>
  <c r="A964" i="6"/>
  <c r="A963" i="6"/>
  <c r="A962" i="6"/>
  <c r="A961" i="6"/>
  <c r="A960" i="6"/>
  <c r="A959" i="6"/>
  <c r="A958" i="6"/>
  <c r="A957" i="6"/>
  <c r="A956" i="6"/>
  <c r="A955" i="6"/>
  <c r="A954" i="6"/>
  <c r="A953" i="6"/>
  <c r="A952" i="6"/>
  <c r="A951" i="6"/>
  <c r="A950" i="6"/>
  <c r="A949" i="6"/>
  <c r="A948" i="6"/>
  <c r="A947" i="6"/>
  <c r="A946" i="6"/>
  <c r="A945" i="6"/>
  <c r="A944" i="6"/>
  <c r="A943" i="6"/>
  <c r="A942" i="6"/>
  <c r="A941" i="6"/>
  <c r="A940" i="6"/>
  <c r="A939" i="6"/>
  <c r="A938" i="6"/>
  <c r="A937" i="6"/>
  <c r="A936" i="6"/>
  <c r="A935" i="6"/>
  <c r="A934" i="6"/>
  <c r="A933" i="6"/>
  <c r="A932" i="6"/>
  <c r="A931" i="6"/>
  <c r="A930" i="6"/>
  <c r="A929" i="6"/>
  <c r="A928" i="6"/>
  <c r="A927" i="6"/>
  <c r="A926" i="6"/>
  <c r="A925" i="6"/>
  <c r="A924" i="6"/>
  <c r="A923" i="6"/>
  <c r="A922" i="6"/>
  <c r="A921" i="6"/>
  <c r="A920" i="6"/>
  <c r="A919" i="6"/>
  <c r="A918" i="6"/>
  <c r="A917" i="6"/>
  <c r="A916" i="6"/>
  <c r="A915" i="6"/>
  <c r="A914" i="6"/>
  <c r="A913" i="6"/>
  <c r="A912" i="6"/>
  <c r="A911" i="6"/>
  <c r="A910" i="6"/>
  <c r="A909" i="6"/>
  <c r="A908" i="6"/>
  <c r="A907" i="6"/>
  <c r="A906" i="6"/>
  <c r="A905" i="6"/>
  <c r="A904" i="6"/>
  <c r="A903" i="6"/>
  <c r="A902" i="6"/>
  <c r="A901" i="6"/>
  <c r="A900" i="6"/>
  <c r="A899" i="6"/>
  <c r="A898" i="6"/>
  <c r="A897" i="6"/>
  <c r="A896" i="6"/>
  <c r="A895" i="6"/>
  <c r="A894" i="6"/>
  <c r="A893" i="6"/>
  <c r="A892" i="6"/>
  <c r="A891" i="6"/>
  <c r="A890" i="6"/>
  <c r="A889" i="6"/>
  <c r="A888" i="6"/>
  <c r="A887" i="6"/>
  <c r="A886" i="6"/>
  <c r="A885" i="6"/>
  <c r="A884" i="6"/>
  <c r="A883" i="6"/>
  <c r="A882" i="6"/>
  <c r="A881" i="6"/>
  <c r="A880" i="6"/>
  <c r="A879" i="6"/>
  <c r="A878" i="6"/>
  <c r="A877" i="6"/>
  <c r="A876" i="6"/>
  <c r="A875" i="6"/>
  <c r="A874" i="6"/>
  <c r="A873" i="6"/>
  <c r="A872" i="6"/>
  <c r="A871" i="6"/>
  <c r="A870" i="6"/>
  <c r="A869" i="6"/>
  <c r="A868" i="6"/>
  <c r="A867" i="6"/>
  <c r="A866" i="6"/>
  <c r="A865" i="6"/>
  <c r="A864" i="6"/>
  <c r="A863" i="6"/>
  <c r="A862" i="6"/>
  <c r="A861" i="6"/>
  <c r="A860" i="6"/>
  <c r="A859" i="6"/>
  <c r="A858" i="6"/>
  <c r="A857" i="6"/>
  <c r="A856" i="6"/>
  <c r="A855" i="6"/>
  <c r="A854" i="6"/>
  <c r="A853" i="6"/>
  <c r="A852" i="6"/>
  <c r="A851" i="6"/>
  <c r="A850" i="6"/>
  <c r="A849" i="6"/>
  <c r="A848" i="6"/>
  <c r="A847" i="6"/>
  <c r="A846" i="6"/>
  <c r="A845" i="6"/>
  <c r="A844" i="6"/>
  <c r="A843" i="6"/>
  <c r="A842" i="6"/>
  <c r="A841" i="6"/>
  <c r="A840" i="6"/>
  <c r="A839" i="6"/>
  <c r="A838" i="6"/>
  <c r="A837" i="6"/>
  <c r="A836" i="6"/>
  <c r="A835" i="6"/>
  <c r="A834" i="6"/>
  <c r="A833" i="6"/>
  <c r="A832" i="6"/>
  <c r="A831" i="6"/>
  <c r="A830" i="6"/>
  <c r="A829" i="6"/>
  <c r="A828" i="6"/>
  <c r="A827" i="6"/>
  <c r="A826" i="6"/>
  <c r="A825" i="6"/>
  <c r="A824" i="6"/>
  <c r="A823" i="6"/>
  <c r="A822" i="6"/>
  <c r="A821" i="6"/>
  <c r="A820" i="6"/>
  <c r="A819" i="6"/>
  <c r="A818" i="6"/>
  <c r="A817" i="6"/>
  <c r="A816" i="6"/>
  <c r="A815" i="6"/>
  <c r="A814" i="6"/>
  <c r="A813" i="6"/>
  <c r="A812" i="6"/>
  <c r="A811" i="6"/>
  <c r="A810" i="6"/>
  <c r="A809" i="6"/>
  <c r="A808" i="6"/>
  <c r="A807" i="6"/>
  <c r="A806" i="6"/>
  <c r="A805" i="6"/>
  <c r="A804" i="6"/>
  <c r="A803" i="6"/>
  <c r="A802" i="6"/>
  <c r="A801" i="6"/>
  <c r="A800" i="6"/>
  <c r="A799" i="6"/>
  <c r="A798" i="6"/>
  <c r="A797" i="6"/>
  <c r="A796" i="6"/>
  <c r="A795" i="6"/>
  <c r="A794" i="6"/>
  <c r="A793" i="6"/>
  <c r="A792" i="6"/>
  <c r="A791" i="6"/>
  <c r="A790" i="6"/>
  <c r="A789" i="6"/>
  <c r="A788" i="6"/>
  <c r="A787" i="6"/>
  <c r="A786" i="6"/>
  <c r="A785" i="6"/>
  <c r="A784" i="6"/>
  <c r="A783" i="6"/>
  <c r="A782" i="6"/>
  <c r="A781" i="6"/>
  <c r="A780" i="6"/>
  <c r="A779" i="6"/>
  <c r="A778" i="6"/>
  <c r="A777" i="6"/>
  <c r="A776" i="6"/>
  <c r="A775" i="6"/>
  <c r="A774" i="6"/>
  <c r="A773" i="6"/>
  <c r="A772" i="6"/>
  <c r="A771" i="6"/>
  <c r="A770" i="6"/>
  <c r="A769" i="6"/>
  <c r="A768" i="6"/>
  <c r="A767" i="6"/>
  <c r="A766" i="6"/>
  <c r="A765" i="6"/>
  <c r="A764" i="6"/>
  <c r="A763" i="6"/>
  <c r="A762" i="6"/>
  <c r="A761" i="6"/>
  <c r="A760" i="6"/>
  <c r="A759" i="6"/>
  <c r="A758" i="6"/>
  <c r="A757" i="6"/>
  <c r="A756" i="6"/>
  <c r="A755" i="6"/>
  <c r="A754" i="6"/>
  <c r="A753" i="6"/>
  <c r="A752" i="6"/>
  <c r="A751" i="6"/>
  <c r="A750" i="6"/>
  <c r="A749" i="6"/>
  <c r="A748" i="6"/>
  <c r="A747" i="6"/>
  <c r="A746" i="6"/>
  <c r="A745" i="6"/>
  <c r="A744" i="6"/>
  <c r="A743" i="6"/>
  <c r="A742" i="6"/>
  <c r="A741" i="6"/>
  <c r="A740" i="6"/>
  <c r="A739" i="6"/>
  <c r="A738" i="6"/>
  <c r="A737" i="6"/>
  <c r="A736" i="6"/>
  <c r="A735" i="6"/>
  <c r="A734" i="6"/>
  <c r="A733" i="6"/>
  <c r="A732" i="6"/>
  <c r="A731" i="6"/>
  <c r="A730" i="6"/>
  <c r="A729" i="6"/>
  <c r="A728" i="6"/>
  <c r="A727" i="6"/>
  <c r="A726" i="6"/>
  <c r="A725" i="6"/>
  <c r="A724" i="6"/>
  <c r="A723" i="6"/>
  <c r="A722" i="6"/>
  <c r="A721" i="6"/>
  <c r="A720" i="6"/>
  <c r="A719" i="6"/>
  <c r="A718" i="6"/>
  <c r="A717" i="6"/>
  <c r="A716" i="6"/>
  <c r="A715" i="6"/>
  <c r="A714" i="6"/>
  <c r="A713" i="6"/>
  <c r="A712" i="6"/>
  <c r="A711" i="6"/>
  <c r="A710" i="6"/>
  <c r="A709" i="6"/>
  <c r="A708" i="6"/>
  <c r="A707" i="6"/>
  <c r="A706" i="6"/>
  <c r="A705" i="6"/>
  <c r="A704" i="6"/>
  <c r="A703" i="6"/>
  <c r="A702" i="6"/>
  <c r="A701" i="6"/>
  <c r="A700" i="6"/>
  <c r="A699" i="6"/>
  <c r="A698" i="6"/>
  <c r="A697" i="6"/>
  <c r="A696" i="6"/>
  <c r="A695" i="6"/>
  <c r="A694" i="6"/>
  <c r="A693" i="6"/>
  <c r="A692" i="6"/>
  <c r="A691" i="6"/>
  <c r="A690" i="6"/>
  <c r="A689" i="6"/>
  <c r="A688" i="6"/>
  <c r="A687" i="6"/>
  <c r="A686" i="6"/>
  <c r="A685" i="6"/>
  <c r="A684" i="6"/>
  <c r="A683" i="6"/>
  <c r="A682" i="6"/>
  <c r="A681" i="6"/>
  <c r="A680" i="6"/>
  <c r="A679" i="6"/>
  <c r="A678" i="6"/>
  <c r="A677" i="6"/>
  <c r="A676" i="6"/>
  <c r="A675" i="6"/>
  <c r="A674" i="6"/>
  <c r="A673" i="6"/>
  <c r="A672" i="6"/>
  <c r="A671" i="6"/>
  <c r="A670" i="6"/>
  <c r="A669" i="6"/>
  <c r="A668" i="6"/>
  <c r="A667" i="6"/>
  <c r="A666" i="6"/>
  <c r="A665" i="6"/>
  <c r="A664" i="6"/>
  <c r="A663" i="6"/>
  <c r="A662" i="6"/>
  <c r="A661" i="6"/>
  <c r="A660" i="6"/>
  <c r="A659" i="6"/>
  <c r="A658" i="6"/>
  <c r="A657" i="6"/>
  <c r="A656" i="6"/>
  <c r="A655" i="6"/>
  <c r="A654" i="6"/>
  <c r="A653" i="6"/>
  <c r="A652" i="6"/>
  <c r="A651" i="6"/>
  <c r="A650" i="6"/>
  <c r="A649" i="6"/>
  <c r="A648" i="6"/>
  <c r="A647" i="6"/>
  <c r="A646" i="6"/>
  <c r="A645" i="6"/>
  <c r="A644" i="6"/>
  <c r="A643" i="6"/>
  <c r="A642" i="6"/>
  <c r="A641" i="6"/>
  <c r="A640" i="6"/>
  <c r="A639" i="6"/>
  <c r="A638" i="6"/>
  <c r="A637" i="6"/>
  <c r="A636" i="6"/>
  <c r="A635" i="6"/>
  <c r="A634" i="6"/>
  <c r="A633" i="6"/>
  <c r="A632" i="6"/>
  <c r="A631" i="6"/>
  <c r="A630" i="6"/>
  <c r="A629" i="6"/>
  <c r="A628" i="6"/>
  <c r="A627" i="6"/>
  <c r="A626" i="6"/>
  <c r="A625" i="6"/>
  <c r="A624" i="6"/>
  <c r="A623" i="6"/>
  <c r="A622" i="6"/>
  <c r="A621" i="6"/>
  <c r="A620" i="6"/>
  <c r="A619" i="6"/>
  <c r="A618" i="6"/>
  <c r="A617" i="6"/>
  <c r="A616" i="6"/>
  <c r="A615" i="6"/>
  <c r="A614" i="6"/>
  <c r="A613" i="6"/>
  <c r="A612" i="6"/>
  <c r="A611" i="6"/>
  <c r="A610" i="6"/>
  <c r="A609" i="6"/>
  <c r="A608" i="6"/>
  <c r="A607" i="6"/>
  <c r="A606" i="6"/>
  <c r="A605" i="6"/>
  <c r="A604" i="6"/>
  <c r="A603" i="6"/>
  <c r="A602" i="6"/>
  <c r="A601" i="6"/>
  <c r="A600" i="6"/>
  <c r="A599" i="6"/>
  <c r="A598" i="6"/>
  <c r="A597" i="6"/>
  <c r="A596" i="6"/>
  <c r="A595" i="6"/>
  <c r="A594" i="6"/>
  <c r="A593" i="6"/>
  <c r="A592" i="6"/>
  <c r="A591" i="6"/>
  <c r="A590" i="6"/>
  <c r="A589" i="6"/>
  <c r="A588" i="6"/>
  <c r="A587" i="6"/>
  <c r="A586" i="6"/>
  <c r="A585" i="6"/>
  <c r="A584" i="6"/>
  <c r="A583" i="6"/>
  <c r="A582" i="6"/>
  <c r="A581" i="6"/>
  <c r="A580" i="6"/>
  <c r="A579" i="6"/>
  <c r="A578" i="6"/>
  <c r="A577" i="6"/>
  <c r="A576" i="6"/>
  <c r="A575" i="6"/>
  <c r="A574" i="6"/>
  <c r="A573" i="6"/>
  <c r="A572" i="6"/>
  <c r="A571" i="6"/>
  <c r="A570" i="6"/>
  <c r="A569" i="6"/>
  <c r="A568" i="6"/>
  <c r="A567" i="6"/>
  <c r="A566" i="6"/>
  <c r="A565" i="6"/>
  <c r="A564" i="6"/>
  <c r="A563" i="6"/>
  <c r="A562" i="6"/>
  <c r="A561" i="6"/>
  <c r="A560" i="6"/>
  <c r="A559" i="6"/>
  <c r="A558" i="6"/>
  <c r="A557" i="6"/>
  <c r="A556" i="6"/>
  <c r="A555" i="6"/>
  <c r="A554" i="6"/>
  <c r="A553" i="6"/>
  <c r="A552" i="6"/>
  <c r="A551" i="6"/>
  <c r="A550" i="6"/>
  <c r="A549" i="6"/>
  <c r="A548" i="6"/>
  <c r="A547" i="6"/>
  <c r="A546" i="6"/>
  <c r="A545" i="6"/>
  <c r="A544" i="6"/>
  <c r="A543" i="6"/>
  <c r="A542" i="6"/>
  <c r="A541" i="6"/>
  <c r="A540" i="6"/>
  <c r="A539" i="6"/>
  <c r="A538" i="6"/>
  <c r="A537" i="6"/>
  <c r="A536" i="6"/>
  <c r="A535" i="6"/>
  <c r="A534" i="6"/>
  <c r="A533" i="6"/>
  <c r="A532" i="6"/>
  <c r="A531" i="6"/>
  <c r="A530" i="6"/>
  <c r="A529" i="6"/>
  <c r="A528" i="6"/>
  <c r="A527" i="6"/>
  <c r="A526" i="6"/>
  <c r="A525" i="6"/>
  <c r="A524" i="6"/>
  <c r="A523" i="6"/>
  <c r="A522" i="6"/>
  <c r="A521" i="6"/>
  <c r="A520" i="6"/>
  <c r="A519" i="6"/>
  <c r="A518" i="6"/>
  <c r="A517" i="6"/>
  <c r="A516" i="6"/>
  <c r="A515" i="6"/>
  <c r="A514" i="6"/>
  <c r="A513" i="6"/>
  <c r="A512" i="6"/>
  <c r="A511" i="6"/>
  <c r="A510" i="6"/>
  <c r="A509" i="6"/>
  <c r="A508" i="6"/>
  <c r="A507" i="6"/>
  <c r="A506" i="6"/>
  <c r="A505" i="6"/>
  <c r="A504" i="6"/>
  <c r="A503" i="6"/>
  <c r="A502" i="6"/>
  <c r="A501" i="6"/>
  <c r="A500" i="6"/>
  <c r="A499" i="6"/>
  <c r="A498" i="6"/>
  <c r="A497" i="6"/>
  <c r="A496" i="6"/>
  <c r="A495" i="6"/>
  <c r="A494" i="6"/>
  <c r="A493" i="6"/>
  <c r="A492" i="6"/>
  <c r="A491" i="6"/>
  <c r="A490" i="6"/>
  <c r="A489" i="6"/>
  <c r="A488" i="6"/>
  <c r="A487" i="6"/>
  <c r="A486" i="6"/>
  <c r="A485" i="6"/>
  <c r="A484" i="6"/>
  <c r="A483" i="6"/>
  <c r="A482" i="6"/>
  <c r="A481" i="6"/>
  <c r="A480" i="6"/>
  <c r="A479" i="6"/>
  <c r="A478" i="6"/>
  <c r="A477" i="6"/>
  <c r="A476" i="6"/>
  <c r="A475" i="6"/>
  <c r="A474" i="6"/>
  <c r="A473" i="6"/>
  <c r="A472" i="6"/>
  <c r="A471" i="6"/>
  <c r="A470" i="6"/>
  <c r="A469" i="6"/>
  <c r="A468" i="6"/>
  <c r="A467" i="6"/>
  <c r="A466" i="6"/>
  <c r="A465" i="6"/>
  <c r="A464" i="6"/>
  <c r="A463" i="6"/>
  <c r="A462" i="6"/>
  <c r="A461" i="6"/>
  <c r="A460" i="6"/>
  <c r="A459" i="6"/>
  <c r="A458" i="6"/>
  <c r="A457" i="6"/>
  <c r="A456" i="6"/>
  <c r="A455" i="6"/>
  <c r="A454" i="6"/>
  <c r="A453" i="6"/>
  <c r="A452" i="6"/>
  <c r="A451" i="6"/>
  <c r="A450" i="6"/>
  <c r="A449" i="6"/>
  <c r="A448" i="6"/>
  <c r="A447" i="6"/>
  <c r="A446" i="6"/>
  <c r="A445" i="6"/>
  <c r="A444" i="6"/>
  <c r="A443" i="6"/>
  <c r="A442" i="6"/>
  <c r="A441" i="6"/>
  <c r="A440" i="6"/>
  <c r="A439" i="6"/>
  <c r="A438" i="6"/>
  <c r="A437" i="6"/>
  <c r="A436" i="6"/>
  <c r="A435" i="6"/>
  <c r="A434" i="6"/>
  <c r="A433" i="6"/>
  <c r="A432" i="6"/>
  <c r="A431" i="6"/>
  <c r="A430" i="6"/>
  <c r="A429" i="6"/>
  <c r="A428" i="6"/>
  <c r="A427" i="6"/>
  <c r="A426" i="6"/>
  <c r="A425" i="6"/>
  <c r="A424" i="6"/>
  <c r="A423" i="6"/>
  <c r="A422" i="6"/>
  <c r="A421" i="6"/>
  <c r="A420" i="6"/>
  <c r="A419" i="6"/>
  <c r="A418" i="6"/>
  <c r="A417" i="6"/>
  <c r="A416" i="6"/>
  <c r="A415" i="6"/>
  <c r="A414" i="6"/>
  <c r="A413" i="6"/>
  <c r="A412" i="6"/>
  <c r="A411" i="6"/>
  <c r="A410" i="6"/>
  <c r="A409" i="6"/>
  <c r="A408" i="6"/>
  <c r="A407" i="6"/>
  <c r="A406" i="6"/>
  <c r="A405" i="6"/>
  <c r="A404" i="6"/>
  <c r="A403" i="6"/>
  <c r="A402" i="6"/>
  <c r="A401" i="6"/>
  <c r="A400" i="6"/>
  <c r="A399" i="6"/>
  <c r="A398" i="6"/>
  <c r="A397" i="6"/>
  <c r="A396" i="6"/>
  <c r="A395" i="6"/>
  <c r="A394" i="6"/>
  <c r="A393" i="6"/>
  <c r="A392" i="6"/>
  <c r="A391" i="6"/>
  <c r="A390" i="6"/>
  <c r="A389" i="6"/>
  <c r="A388" i="6"/>
  <c r="A387" i="6"/>
  <c r="A386" i="6"/>
  <c r="A385" i="6"/>
  <c r="A384" i="6"/>
  <c r="A383" i="6"/>
  <c r="A382" i="6"/>
  <c r="A381" i="6"/>
  <c r="A380" i="6"/>
  <c r="A379" i="6"/>
  <c r="A378" i="6"/>
  <c r="A377" i="6"/>
  <c r="A376" i="6"/>
  <c r="A375" i="6"/>
  <c r="A374" i="6"/>
  <c r="A373" i="6"/>
  <c r="A372" i="6"/>
  <c r="A371" i="6"/>
  <c r="A370" i="6"/>
  <c r="A369" i="6"/>
  <c r="A368" i="6"/>
  <c r="A367" i="6"/>
  <c r="A366" i="6"/>
  <c r="A365" i="6"/>
  <c r="A364" i="6"/>
  <c r="A363" i="6"/>
  <c r="A362" i="6"/>
  <c r="A361" i="6"/>
  <c r="A360" i="6"/>
  <c r="A359" i="6"/>
  <c r="A358" i="6"/>
  <c r="A357" i="6"/>
  <c r="A356" i="6"/>
  <c r="A355" i="6"/>
  <c r="A354" i="6"/>
  <c r="A353" i="6"/>
  <c r="A352" i="6"/>
  <c r="A351" i="6"/>
  <c r="A350" i="6"/>
  <c r="A349" i="6"/>
  <c r="A348" i="6"/>
  <c r="A347" i="6"/>
  <c r="A346" i="6"/>
  <c r="A345" i="6"/>
  <c r="A344" i="6"/>
  <c r="A343" i="6"/>
  <c r="A342" i="6"/>
  <c r="A341" i="6"/>
  <c r="A340" i="6"/>
  <c r="A339" i="6"/>
  <c r="A338" i="6"/>
  <c r="A337" i="6"/>
  <c r="A336" i="6"/>
  <c r="A335" i="6"/>
  <c r="A334" i="6"/>
  <c r="A333" i="6"/>
  <c r="A332" i="6"/>
  <c r="A331" i="6"/>
  <c r="A330" i="6"/>
  <c r="A329" i="6"/>
  <c r="A328" i="6"/>
  <c r="A327" i="6"/>
  <c r="A326" i="6"/>
  <c r="A325" i="6"/>
  <c r="A324" i="6"/>
  <c r="A323" i="6"/>
  <c r="A322" i="6"/>
  <c r="A321" i="6"/>
  <c r="A320" i="6"/>
  <c r="A319" i="6"/>
  <c r="A318" i="6"/>
  <c r="A317" i="6"/>
  <c r="A316" i="6"/>
  <c r="A315" i="6"/>
  <c r="A314" i="6"/>
  <c r="A313" i="6"/>
  <c r="A312" i="6"/>
  <c r="A311" i="6"/>
  <c r="A310" i="6"/>
  <c r="A309" i="6"/>
  <c r="A308" i="6"/>
  <c r="A307" i="6"/>
  <c r="A306" i="6"/>
  <c r="A305" i="6"/>
  <c r="A304" i="6"/>
  <c r="A303" i="6"/>
  <c r="A302" i="6"/>
  <c r="A301" i="6"/>
  <c r="A300" i="6"/>
  <c r="A299" i="6"/>
  <c r="A298" i="6"/>
  <c r="A297" i="6"/>
  <c r="A296" i="6"/>
  <c r="A295" i="6"/>
  <c r="A294" i="6"/>
  <c r="A293" i="6"/>
  <c r="A292" i="6"/>
  <c r="A291" i="6"/>
  <c r="A290" i="6"/>
  <c r="A289" i="6"/>
  <c r="A288" i="6"/>
  <c r="A287" i="6"/>
  <c r="A286" i="6"/>
  <c r="A285" i="6"/>
  <c r="A284" i="6"/>
  <c r="A283" i="6"/>
  <c r="A282" i="6"/>
  <c r="A281" i="6"/>
  <c r="A280" i="6"/>
  <c r="A279" i="6"/>
  <c r="A278" i="6"/>
  <c r="A277" i="6"/>
  <c r="A276" i="6"/>
  <c r="A275" i="6"/>
  <c r="A274" i="6"/>
  <c r="A273" i="6"/>
  <c r="A272" i="6"/>
  <c r="A271" i="6"/>
  <c r="A270" i="6"/>
  <c r="A269" i="6"/>
  <c r="A268" i="6"/>
  <c r="A267" i="6"/>
  <c r="A266" i="6"/>
  <c r="A265" i="6"/>
  <c r="A264" i="6"/>
  <c r="A263" i="6"/>
  <c r="A262" i="6"/>
  <c r="A261" i="6"/>
  <c r="A260" i="6"/>
  <c r="A259" i="6"/>
  <c r="A258" i="6"/>
  <c r="A257" i="6"/>
  <c r="A256" i="6"/>
  <c r="A255" i="6"/>
  <c r="A254" i="6"/>
  <c r="A253" i="6"/>
  <c r="A252" i="6"/>
  <c r="A251" i="6"/>
  <c r="A250" i="6"/>
  <c r="A249" i="6"/>
  <c r="A248" i="6"/>
  <c r="A247" i="6"/>
  <c r="A246" i="6"/>
  <c r="A245" i="6"/>
  <c r="A244" i="6"/>
  <c r="A243" i="6"/>
  <c r="A242" i="6"/>
  <c r="A241" i="6"/>
  <c r="A240" i="6"/>
  <c r="A239" i="6"/>
  <c r="A238" i="6"/>
  <c r="A237" i="6"/>
  <c r="A236" i="6"/>
  <c r="A235" i="6"/>
  <c r="A234" i="6"/>
  <c r="A233" i="6"/>
  <c r="A232" i="6"/>
  <c r="A231" i="6"/>
  <c r="A230" i="6"/>
  <c r="A229" i="6"/>
  <c r="A228" i="6"/>
  <c r="A227" i="6"/>
  <c r="A226" i="6"/>
  <c r="A225" i="6"/>
  <c r="A224" i="6"/>
  <c r="A223" i="6"/>
  <c r="A222" i="6"/>
  <c r="A221" i="6"/>
  <c r="A220" i="6"/>
  <c r="A219" i="6"/>
  <c r="A218" i="6"/>
  <c r="A217" i="6"/>
  <c r="A216" i="6"/>
  <c r="A215" i="6"/>
  <c r="A214" i="6"/>
  <c r="A213" i="6"/>
  <c r="A212" i="6"/>
  <c r="A211" i="6"/>
  <c r="A210" i="6"/>
  <c r="A209" i="6"/>
  <c r="A208" i="6"/>
  <c r="A207" i="6"/>
  <c r="A206" i="6"/>
  <c r="A205" i="6"/>
  <c r="A204" i="6"/>
  <c r="A203" i="6"/>
  <c r="A202" i="6"/>
  <c r="A201" i="6"/>
  <c r="A200" i="6"/>
  <c r="A199" i="6"/>
  <c r="A198" i="6"/>
  <c r="A197" i="6"/>
  <c r="A196" i="6"/>
  <c r="A195" i="6"/>
  <c r="A194" i="6"/>
  <c r="A193" i="6"/>
  <c r="A192" i="6"/>
  <c r="A191" i="6"/>
  <c r="A190" i="6"/>
  <c r="A189" i="6"/>
  <c r="A188" i="6"/>
  <c r="A187" i="6"/>
  <c r="A186" i="6"/>
  <c r="A185" i="6"/>
  <c r="A184" i="6"/>
  <c r="A183" i="6"/>
  <c r="A182" i="6"/>
  <c r="A181" i="6"/>
  <c r="A180" i="6"/>
  <c r="A179" i="6"/>
  <c r="A178" i="6"/>
  <c r="A177" i="6"/>
  <c r="A176" i="6"/>
  <c r="A175" i="6"/>
  <c r="A174" i="6"/>
  <c r="A173" i="6"/>
  <c r="A172" i="6"/>
  <c r="A171" i="6"/>
  <c r="A170" i="6"/>
  <c r="A169" i="6"/>
  <c r="A168" i="6"/>
  <c r="A167" i="6"/>
  <c r="A166" i="6"/>
  <c r="A165" i="6"/>
  <c r="A164" i="6"/>
  <c r="A163" i="6"/>
  <c r="A162" i="6"/>
  <c r="A161" i="6"/>
  <c r="A160" i="6"/>
  <c r="A159" i="6"/>
  <c r="A158" i="6"/>
  <c r="A157" i="6"/>
  <c r="A156" i="6"/>
  <c r="A155" i="6"/>
  <c r="A154" i="6"/>
  <c r="A153" i="6"/>
  <c r="A152" i="6"/>
  <c r="A151" i="6"/>
  <c r="A150" i="6"/>
  <c r="A149" i="6"/>
  <c r="A148" i="6"/>
  <c r="A147" i="6"/>
  <c r="A146" i="6"/>
  <c r="A145" i="6"/>
  <c r="A144" i="6"/>
  <c r="A143" i="6"/>
  <c r="A142" i="6"/>
  <c r="A141" i="6"/>
  <c r="A140" i="6"/>
  <c r="A139" i="6"/>
  <c r="A138" i="6"/>
  <c r="A137" i="6"/>
  <c r="A136" i="6"/>
  <c r="A135" i="6"/>
  <c r="A134" i="6"/>
  <c r="A133" i="6"/>
  <c r="A132" i="6"/>
  <c r="A131" i="6"/>
  <c r="A130" i="6"/>
  <c r="A129" i="6"/>
  <c r="A128" i="6"/>
  <c r="A127" i="6"/>
  <c r="A126" i="6"/>
  <c r="A125" i="6"/>
  <c r="A124" i="6"/>
  <c r="A123" i="6"/>
  <c r="A122" i="6"/>
  <c r="A121" i="6"/>
  <c r="A120" i="6"/>
  <c r="A119" i="6"/>
  <c r="A118" i="6"/>
  <c r="A117" i="6"/>
  <c r="A116" i="6"/>
  <c r="A115" i="6"/>
  <c r="A114" i="6"/>
  <c r="A113" i="6"/>
  <c r="A112" i="6"/>
  <c r="A111" i="6"/>
  <c r="A110" i="6"/>
  <c r="A109" i="6"/>
  <c r="A108" i="6"/>
  <c r="A107" i="6"/>
  <c r="A106" i="6"/>
  <c r="A105" i="6"/>
  <c r="A104" i="6"/>
  <c r="A103" i="6"/>
  <c r="A102" i="6"/>
  <c r="A101" i="6"/>
  <c r="A100" i="6"/>
  <c r="A99" i="6"/>
  <c r="A98" i="6"/>
  <c r="A97" i="6"/>
  <c r="A96" i="6"/>
  <c r="A95" i="6"/>
  <c r="A94" i="6"/>
  <c r="A93" i="6"/>
  <c r="A92" i="6"/>
  <c r="A91" i="6"/>
  <c r="A90" i="6"/>
  <c r="A89" i="6"/>
  <c r="A88" i="6"/>
  <c r="A87" i="6"/>
  <c r="A86" i="6"/>
  <c r="A85" i="6"/>
  <c r="A84" i="6"/>
  <c r="A83" i="6"/>
  <c r="A82" i="6"/>
  <c r="A81" i="6"/>
  <c r="A80" i="6"/>
  <c r="A79" i="6"/>
  <c r="A78" i="6"/>
  <c r="A77" i="6"/>
  <c r="A76" i="6"/>
  <c r="A75" i="6"/>
  <c r="A74" i="6"/>
  <c r="A73" i="6"/>
  <c r="A72" i="6"/>
  <c r="A71" i="6"/>
  <c r="A70" i="6"/>
  <c r="A69" i="6"/>
  <c r="A68" i="6"/>
  <c r="A67" i="6"/>
  <c r="A66" i="6"/>
  <c r="A65" i="6"/>
  <c r="A64" i="6"/>
  <c r="A63" i="6"/>
  <c r="A62" i="6"/>
  <c r="A61" i="6"/>
  <c r="A60" i="6"/>
  <c r="A59" i="6"/>
  <c r="A58" i="6"/>
  <c r="A57" i="6"/>
  <c r="A56" i="6"/>
  <c r="A55" i="6"/>
  <c r="A54" i="6"/>
  <c r="A53" i="6"/>
  <c r="A52" i="6"/>
  <c r="A51" i="6"/>
  <c r="A50" i="6"/>
  <c r="A49" i="6"/>
  <c r="A48" i="6"/>
  <c r="A47" i="6"/>
  <c r="A46" i="6"/>
  <c r="A45" i="6"/>
  <c r="A44" i="6"/>
  <c r="A43" i="6"/>
  <c r="A42" i="6"/>
  <c r="A41" i="6"/>
  <c r="A40" i="6"/>
  <c r="A39" i="6"/>
  <c r="A38" i="6"/>
  <c r="A37" i="6"/>
  <c r="A36" i="6"/>
  <c r="A35" i="6"/>
  <c r="A34" i="6"/>
  <c r="A33" i="6"/>
  <c r="A32" i="6"/>
  <c r="A31" i="6"/>
  <c r="A30" i="6"/>
  <c r="A29" i="6"/>
  <c r="A28" i="6"/>
  <c r="A27" i="6"/>
  <c r="A26" i="6"/>
  <c r="A25" i="6"/>
  <c r="A24" i="6"/>
  <c r="A23" i="6"/>
  <c r="A22" i="6"/>
  <c r="A21" i="6"/>
  <c r="A20" i="6"/>
  <c r="A19" i="6"/>
  <c r="A18" i="6"/>
  <c r="A17" i="6"/>
  <c r="A16" i="6"/>
  <c r="A15" i="6"/>
  <c r="A14" i="6"/>
  <c r="A13" i="6"/>
  <c r="A12" i="6"/>
  <c r="A11" i="6"/>
  <c r="A10" i="6"/>
  <c r="A9" i="6"/>
  <c r="A8" i="6"/>
  <c r="A7" i="6"/>
  <c r="A6" i="6"/>
  <c r="A5" i="6"/>
  <c r="A1210" i="5"/>
  <c r="A1209" i="5"/>
  <c r="A1208" i="5"/>
  <c r="A1207" i="5"/>
  <c r="A1206" i="5"/>
  <c r="A1205" i="5"/>
  <c r="A1204" i="5"/>
  <c r="A1203" i="5"/>
  <c r="A1202" i="5"/>
  <c r="A1201" i="5"/>
  <c r="A1200" i="5"/>
  <c r="A1199" i="5"/>
  <c r="A1198" i="5"/>
  <c r="A1197" i="5"/>
  <c r="A1196" i="5"/>
  <c r="A1195" i="5"/>
  <c r="A1194" i="5"/>
  <c r="A1193" i="5"/>
  <c r="A1192" i="5"/>
  <c r="A1191" i="5"/>
  <c r="A1190" i="5"/>
  <c r="A1189" i="5"/>
  <c r="A1188" i="5"/>
  <c r="A1187" i="5"/>
  <c r="A1186" i="5"/>
  <c r="A1185" i="5"/>
  <c r="A1184" i="5"/>
  <c r="A1183" i="5"/>
  <c r="A1182" i="5"/>
  <c r="A1181" i="5"/>
  <c r="A1180" i="5"/>
  <c r="A1179" i="5"/>
  <c r="A1178" i="5"/>
  <c r="A1177" i="5"/>
  <c r="A1176" i="5"/>
  <c r="A1175" i="5"/>
  <c r="A1174" i="5"/>
  <c r="A1173" i="5"/>
  <c r="A1172" i="5"/>
  <c r="A1171" i="5"/>
  <c r="A1170" i="5"/>
  <c r="A1169" i="5"/>
  <c r="A1168" i="5"/>
  <c r="A1167" i="5"/>
  <c r="A1166" i="5"/>
  <c r="A1165" i="5"/>
  <c r="A1164" i="5"/>
  <c r="A1163" i="5"/>
  <c r="A1162" i="5"/>
  <c r="A1161" i="5"/>
  <c r="A1160" i="5"/>
  <c r="A1159" i="5"/>
  <c r="A1158" i="5"/>
  <c r="A1157" i="5"/>
  <c r="A1156" i="5"/>
  <c r="A1155" i="5"/>
  <c r="A1154" i="5"/>
  <c r="A1153" i="5"/>
  <c r="A1152" i="5"/>
  <c r="A1151" i="5"/>
  <c r="A1150" i="5"/>
  <c r="A1149" i="5"/>
  <c r="A1148" i="5"/>
  <c r="A1147" i="5"/>
  <c r="A1146" i="5"/>
  <c r="A1145" i="5"/>
  <c r="A1144" i="5"/>
  <c r="A1143" i="5"/>
  <c r="A1142" i="5"/>
  <c r="A1141" i="5"/>
  <c r="A1140" i="5"/>
  <c r="A1139" i="5"/>
  <c r="A1138" i="5"/>
  <c r="A1137" i="5"/>
  <c r="A1136" i="5"/>
  <c r="A1135" i="5"/>
  <c r="A1134" i="5"/>
  <c r="A1133" i="5"/>
  <c r="A1132" i="5"/>
  <c r="A1131" i="5"/>
  <c r="A1130" i="5"/>
  <c r="A1129" i="5"/>
  <c r="A1128" i="5"/>
  <c r="A1127" i="5"/>
  <c r="A1126" i="5"/>
  <c r="A1125" i="5"/>
  <c r="A1124" i="5"/>
  <c r="A1123" i="5"/>
  <c r="A1122" i="5"/>
  <c r="A1121" i="5"/>
  <c r="A1120" i="5"/>
  <c r="A1119" i="5"/>
  <c r="A1118" i="5"/>
  <c r="A1117" i="5"/>
  <c r="A1116" i="5"/>
  <c r="A1115" i="5"/>
  <c r="A1114" i="5"/>
  <c r="A1113" i="5"/>
  <c r="A1112" i="5"/>
  <c r="A1111" i="5"/>
  <c r="A1110" i="5"/>
  <c r="A1109" i="5"/>
  <c r="A1108" i="5"/>
  <c r="A1107" i="5"/>
  <c r="A1106" i="5"/>
  <c r="A1105" i="5"/>
  <c r="A1104" i="5"/>
  <c r="A1103" i="5"/>
  <c r="A1102" i="5"/>
  <c r="A1101" i="5"/>
  <c r="A1100" i="5"/>
  <c r="A1099" i="5"/>
  <c r="A1098" i="5"/>
  <c r="A1097" i="5"/>
  <c r="A1096" i="5"/>
  <c r="A1095" i="5"/>
  <c r="A1094" i="5"/>
  <c r="A1093" i="5"/>
  <c r="A1092" i="5"/>
  <c r="A1091" i="5"/>
  <c r="A1090" i="5"/>
  <c r="A1089" i="5"/>
  <c r="A1088" i="5"/>
  <c r="A1087" i="5"/>
  <c r="A1086" i="5"/>
  <c r="A1085" i="5"/>
  <c r="A1084" i="5"/>
  <c r="A1083" i="5"/>
  <c r="A1082" i="5"/>
  <c r="A1081" i="5"/>
  <c r="A1080" i="5"/>
  <c r="A1079" i="5"/>
  <c r="A1078" i="5"/>
  <c r="A1077" i="5"/>
  <c r="A1076" i="5"/>
  <c r="A1075" i="5"/>
  <c r="A1074" i="5"/>
  <c r="A1073" i="5"/>
  <c r="A1072" i="5"/>
  <c r="A1071" i="5"/>
  <c r="A1070" i="5"/>
  <c r="A1069" i="5"/>
  <c r="A1068" i="5"/>
  <c r="A1067" i="5"/>
  <c r="A1066" i="5"/>
  <c r="A1065" i="5"/>
  <c r="A1064" i="5"/>
  <c r="A1063" i="5"/>
  <c r="A1062" i="5"/>
  <c r="A1061" i="5"/>
  <c r="A1060" i="5"/>
  <c r="A1059" i="5"/>
  <c r="A1058" i="5"/>
  <c r="A1057" i="5"/>
  <c r="A1056" i="5"/>
  <c r="A1055" i="5"/>
  <c r="A1054" i="5"/>
  <c r="A1053" i="5"/>
  <c r="A1052" i="5"/>
  <c r="A1051" i="5"/>
  <c r="A1050" i="5"/>
  <c r="A1049" i="5"/>
  <c r="A1048" i="5"/>
  <c r="A1047" i="5"/>
  <c r="A1046" i="5"/>
  <c r="A1045" i="5"/>
  <c r="A1044" i="5"/>
  <c r="A1043" i="5"/>
  <c r="A1042" i="5"/>
  <c r="A1041" i="5"/>
  <c r="A1040" i="5"/>
  <c r="A1039" i="5"/>
  <c r="A1038" i="5"/>
  <c r="A1037" i="5"/>
  <c r="A1036" i="5"/>
  <c r="A1035" i="5"/>
  <c r="A1034" i="5"/>
  <c r="A1033" i="5"/>
  <c r="A1032" i="5"/>
  <c r="A1031" i="5"/>
  <c r="A1030" i="5"/>
  <c r="A1029" i="5"/>
  <c r="A1028" i="5"/>
  <c r="A1027" i="5"/>
  <c r="A1026" i="5"/>
  <c r="A1025" i="5"/>
  <c r="A1024" i="5"/>
  <c r="A1023" i="5"/>
  <c r="A1022" i="5"/>
  <c r="A1021" i="5"/>
  <c r="A1020" i="5"/>
  <c r="A1019" i="5"/>
  <c r="A1018" i="5"/>
  <c r="A1017" i="5"/>
  <c r="A1016" i="5"/>
  <c r="A1015" i="5"/>
  <c r="A1014" i="5"/>
  <c r="A1013" i="5"/>
  <c r="A1012" i="5"/>
  <c r="A1011" i="5"/>
  <c r="A1010" i="5"/>
  <c r="A1009" i="5"/>
  <c r="A1008" i="5"/>
  <c r="A1007" i="5"/>
  <c r="A1006" i="5"/>
  <c r="A1005" i="5"/>
  <c r="A1004" i="5"/>
  <c r="A1003" i="5"/>
  <c r="A1002" i="5"/>
  <c r="A1001" i="5"/>
  <c r="A1000" i="5"/>
  <c r="A999" i="5"/>
  <c r="A998" i="5"/>
  <c r="A997" i="5"/>
  <c r="A996" i="5"/>
  <c r="A995" i="5"/>
  <c r="A994" i="5"/>
  <c r="A993" i="5"/>
  <c r="A992" i="5"/>
  <c r="A991" i="5"/>
  <c r="A990" i="5"/>
  <c r="A989" i="5"/>
  <c r="A988" i="5"/>
  <c r="A987" i="5"/>
  <c r="A986" i="5"/>
  <c r="A985" i="5"/>
  <c r="A984" i="5"/>
  <c r="A983" i="5"/>
  <c r="A982" i="5"/>
  <c r="A981" i="5"/>
  <c r="A980" i="5"/>
  <c r="A979" i="5"/>
  <c r="A978" i="5"/>
  <c r="A977" i="5"/>
  <c r="A976" i="5"/>
  <c r="A975" i="5"/>
  <c r="A974" i="5"/>
  <c r="A973" i="5"/>
  <c r="A972" i="5"/>
  <c r="A971" i="5"/>
  <c r="A970" i="5"/>
  <c r="A969" i="5"/>
  <c r="A968" i="5"/>
  <c r="A967" i="5"/>
  <c r="A966" i="5"/>
  <c r="A965" i="5"/>
  <c r="A964" i="5"/>
  <c r="A963" i="5"/>
  <c r="A962" i="5"/>
  <c r="A961" i="5"/>
  <c r="A960" i="5"/>
  <c r="A959" i="5"/>
  <c r="A958" i="5"/>
  <c r="A957" i="5"/>
  <c r="A956" i="5"/>
  <c r="A955" i="5"/>
  <c r="A954" i="5"/>
  <c r="A953" i="5"/>
  <c r="A952" i="5"/>
  <c r="A951" i="5"/>
  <c r="A950" i="5"/>
  <c r="A949" i="5"/>
  <c r="A948" i="5"/>
  <c r="A947" i="5"/>
  <c r="A946" i="5"/>
  <c r="A945" i="5"/>
  <c r="A944" i="5"/>
  <c r="A943" i="5"/>
  <c r="A942" i="5"/>
  <c r="A941" i="5"/>
  <c r="A940" i="5"/>
  <c r="A939" i="5"/>
  <c r="A938" i="5"/>
  <c r="A937" i="5"/>
  <c r="A936" i="5"/>
  <c r="A935" i="5"/>
  <c r="A934" i="5"/>
  <c r="A933" i="5"/>
  <c r="A932" i="5"/>
  <c r="A931" i="5"/>
  <c r="A930" i="5"/>
  <c r="A929" i="5"/>
  <c r="A928" i="5"/>
  <c r="A927" i="5"/>
  <c r="A926" i="5"/>
  <c r="A925" i="5"/>
  <c r="A924" i="5"/>
  <c r="A923" i="5"/>
  <c r="A922" i="5"/>
  <c r="A921" i="5"/>
  <c r="A920" i="5"/>
  <c r="A919" i="5"/>
  <c r="A918" i="5"/>
  <c r="A917" i="5"/>
  <c r="A916" i="5"/>
  <c r="A915" i="5"/>
  <c r="A914" i="5"/>
  <c r="A913" i="5"/>
  <c r="A912" i="5"/>
  <c r="A911" i="5"/>
  <c r="A910" i="5"/>
  <c r="A909" i="5"/>
  <c r="A908" i="5"/>
  <c r="A907" i="5"/>
  <c r="A906" i="5"/>
  <c r="A905" i="5"/>
  <c r="A904" i="5"/>
  <c r="A903" i="5"/>
  <c r="A902" i="5"/>
  <c r="A901" i="5"/>
  <c r="A900" i="5"/>
  <c r="A899" i="5"/>
  <c r="A898" i="5"/>
  <c r="A897" i="5"/>
  <c r="A896" i="5"/>
  <c r="A895" i="5"/>
  <c r="A894" i="5"/>
  <c r="A893" i="5"/>
  <c r="A892" i="5"/>
  <c r="A891" i="5"/>
  <c r="A890" i="5"/>
  <c r="A889" i="5"/>
  <c r="A888" i="5"/>
  <c r="A887" i="5"/>
  <c r="A886" i="5"/>
  <c r="A885" i="5"/>
  <c r="A884" i="5"/>
  <c r="A883" i="5"/>
  <c r="A882" i="5"/>
  <c r="A881" i="5"/>
  <c r="A880" i="5"/>
  <c r="A879" i="5"/>
  <c r="A878" i="5"/>
  <c r="A877" i="5"/>
  <c r="A876" i="5"/>
  <c r="A875" i="5"/>
  <c r="A874" i="5"/>
  <c r="A873" i="5"/>
  <c r="A872" i="5"/>
  <c r="A871" i="5"/>
  <c r="A870" i="5"/>
  <c r="A869" i="5"/>
  <c r="A868" i="5"/>
  <c r="A867" i="5"/>
  <c r="A866" i="5"/>
  <c r="A865" i="5"/>
  <c r="A864" i="5"/>
  <c r="A863" i="5"/>
  <c r="A862" i="5"/>
  <c r="A861" i="5"/>
  <c r="A860" i="5"/>
  <c r="A859" i="5"/>
  <c r="A858" i="5"/>
  <c r="A857" i="5"/>
  <c r="A856" i="5"/>
  <c r="A855" i="5"/>
  <c r="A854" i="5"/>
  <c r="A853" i="5"/>
  <c r="A852" i="5"/>
  <c r="A851" i="5"/>
  <c r="A850" i="5"/>
  <c r="A849" i="5"/>
  <c r="A848" i="5"/>
  <c r="A847" i="5"/>
  <c r="A846" i="5"/>
  <c r="A845" i="5"/>
  <c r="A844" i="5"/>
  <c r="A843" i="5"/>
  <c r="A842" i="5"/>
  <c r="A841" i="5"/>
  <c r="A840" i="5"/>
  <c r="A839" i="5"/>
  <c r="A838" i="5"/>
  <c r="A837" i="5"/>
  <c r="A836" i="5"/>
  <c r="A835" i="5"/>
  <c r="A834" i="5"/>
  <c r="A833" i="5"/>
  <c r="A832" i="5"/>
  <c r="A831" i="5"/>
  <c r="A830" i="5"/>
  <c r="A829" i="5"/>
  <c r="A828" i="5"/>
  <c r="A827" i="5"/>
  <c r="A826" i="5"/>
  <c r="A825" i="5"/>
  <c r="A824" i="5"/>
  <c r="A823" i="5"/>
  <c r="A822" i="5"/>
  <c r="A821" i="5"/>
  <c r="A820" i="5"/>
  <c r="A819" i="5"/>
  <c r="A818" i="5"/>
  <c r="A817" i="5"/>
  <c r="A816" i="5"/>
  <c r="A815" i="5"/>
  <c r="A814" i="5"/>
  <c r="A813" i="5"/>
  <c r="A812" i="5"/>
  <c r="A811" i="5"/>
  <c r="A810" i="5"/>
  <c r="A809" i="5"/>
  <c r="A808" i="5"/>
  <c r="A807" i="5"/>
  <c r="A806" i="5"/>
  <c r="A805" i="5"/>
  <c r="A804" i="5"/>
  <c r="A803" i="5"/>
  <c r="A802" i="5"/>
  <c r="A801" i="5"/>
  <c r="A800" i="5"/>
  <c r="A799" i="5"/>
  <c r="A798" i="5"/>
  <c r="A797" i="5"/>
  <c r="A796" i="5"/>
  <c r="A795" i="5"/>
  <c r="A794" i="5"/>
  <c r="A793" i="5"/>
  <c r="A792" i="5"/>
  <c r="A791" i="5"/>
  <c r="A790" i="5"/>
  <c r="A789" i="5"/>
  <c r="A788" i="5"/>
  <c r="A787" i="5"/>
  <c r="A786" i="5"/>
  <c r="A785" i="5"/>
  <c r="A784" i="5"/>
  <c r="A783" i="5"/>
  <c r="A782" i="5"/>
  <c r="A781" i="5"/>
  <c r="A780" i="5"/>
  <c r="A779" i="5"/>
  <c r="A778" i="5"/>
  <c r="A777" i="5"/>
  <c r="A776" i="5"/>
  <c r="A775" i="5"/>
  <c r="A774" i="5"/>
  <c r="A773" i="5"/>
  <c r="A772" i="5"/>
  <c r="A771" i="5"/>
  <c r="A770" i="5"/>
  <c r="A769" i="5"/>
  <c r="A768" i="5"/>
  <c r="A767" i="5"/>
  <c r="A766" i="5"/>
  <c r="A765" i="5"/>
  <c r="A764" i="5"/>
  <c r="A763" i="5"/>
  <c r="A762" i="5"/>
  <c r="A761" i="5"/>
  <c r="A760" i="5"/>
  <c r="A759" i="5"/>
  <c r="A758" i="5"/>
  <c r="A757" i="5"/>
  <c r="A756" i="5"/>
  <c r="A755" i="5"/>
  <c r="A754" i="5"/>
  <c r="A753" i="5"/>
  <c r="A752" i="5"/>
  <c r="A751" i="5"/>
  <c r="A750" i="5"/>
  <c r="A749" i="5"/>
  <c r="A748" i="5"/>
  <c r="A747" i="5"/>
  <c r="A746" i="5"/>
  <c r="A745" i="5"/>
  <c r="A744" i="5"/>
  <c r="A743" i="5"/>
  <c r="A742" i="5"/>
  <c r="A741" i="5"/>
  <c r="A740" i="5"/>
  <c r="A739" i="5"/>
  <c r="A738" i="5"/>
  <c r="A737" i="5"/>
  <c r="A736" i="5"/>
  <c r="A735" i="5"/>
  <c r="A734" i="5"/>
  <c r="A733" i="5"/>
  <c r="A732" i="5"/>
  <c r="A731" i="5"/>
  <c r="A730" i="5"/>
  <c r="A729" i="5"/>
  <c r="A728" i="5"/>
  <c r="A727" i="5"/>
  <c r="A726" i="5"/>
  <c r="A725" i="5"/>
  <c r="A724" i="5"/>
  <c r="A723" i="5"/>
  <c r="A722" i="5"/>
  <c r="A721" i="5"/>
  <c r="A720" i="5"/>
  <c r="A719" i="5"/>
  <c r="A718" i="5"/>
  <c r="A717" i="5"/>
  <c r="A716" i="5"/>
  <c r="A715" i="5"/>
  <c r="A714" i="5"/>
  <c r="A713" i="5"/>
  <c r="A712" i="5"/>
  <c r="A711" i="5"/>
  <c r="A710" i="5"/>
  <c r="A709" i="5"/>
  <c r="A708" i="5"/>
  <c r="A707" i="5"/>
  <c r="A706" i="5"/>
  <c r="A705" i="5"/>
  <c r="A704" i="5"/>
  <c r="A703" i="5"/>
  <c r="A702" i="5"/>
  <c r="A701" i="5"/>
  <c r="A700" i="5"/>
  <c r="A699" i="5"/>
  <c r="A698" i="5"/>
  <c r="A697" i="5"/>
  <c r="A696" i="5"/>
  <c r="A695" i="5"/>
  <c r="A694" i="5"/>
  <c r="A693" i="5"/>
  <c r="A692" i="5"/>
  <c r="A691" i="5"/>
  <c r="A690" i="5"/>
  <c r="A689" i="5"/>
  <c r="A688" i="5"/>
  <c r="A687" i="5"/>
  <c r="A686" i="5"/>
  <c r="A685" i="5"/>
  <c r="A684" i="5"/>
  <c r="A683" i="5"/>
  <c r="A682" i="5"/>
  <c r="A681" i="5"/>
  <c r="A680" i="5"/>
  <c r="A679" i="5"/>
  <c r="A678" i="5"/>
  <c r="A677" i="5"/>
  <c r="A676" i="5"/>
  <c r="A675" i="5"/>
  <c r="A674" i="5"/>
  <c r="A673" i="5"/>
  <c r="A672" i="5"/>
  <c r="A671" i="5"/>
  <c r="A670" i="5"/>
  <c r="A669" i="5"/>
  <c r="A668" i="5"/>
  <c r="A667" i="5"/>
  <c r="A666" i="5"/>
  <c r="A665" i="5"/>
  <c r="A664" i="5"/>
  <c r="A663" i="5"/>
  <c r="A662" i="5"/>
  <c r="A661" i="5"/>
  <c r="A660" i="5"/>
  <c r="A659" i="5"/>
  <c r="A658" i="5"/>
  <c r="A657" i="5"/>
  <c r="A656" i="5"/>
  <c r="A655" i="5"/>
  <c r="A654" i="5"/>
  <c r="A653" i="5"/>
  <c r="A652" i="5"/>
  <c r="A651" i="5"/>
  <c r="A650" i="5"/>
  <c r="A649" i="5"/>
  <c r="A648" i="5"/>
  <c r="A647" i="5"/>
  <c r="A646" i="5"/>
  <c r="A645" i="5"/>
  <c r="A644" i="5"/>
  <c r="A643" i="5"/>
  <c r="A642" i="5"/>
  <c r="A641" i="5"/>
  <c r="A640" i="5"/>
  <c r="A639" i="5"/>
  <c r="A638" i="5"/>
  <c r="A637" i="5"/>
  <c r="A636" i="5"/>
  <c r="A635" i="5"/>
  <c r="A634" i="5"/>
  <c r="A633" i="5"/>
  <c r="A632" i="5"/>
  <c r="A631" i="5"/>
  <c r="A630" i="5"/>
  <c r="A629" i="5"/>
  <c r="A628" i="5"/>
  <c r="A627" i="5"/>
  <c r="A626" i="5"/>
  <c r="A625" i="5"/>
  <c r="A624" i="5"/>
  <c r="A623" i="5"/>
  <c r="A622" i="5"/>
  <c r="A621" i="5"/>
  <c r="A620" i="5"/>
  <c r="A619" i="5"/>
  <c r="A618" i="5"/>
  <c r="A617" i="5"/>
  <c r="A616" i="5"/>
  <c r="A615" i="5"/>
  <c r="A614" i="5"/>
  <c r="A613" i="5"/>
  <c r="A612" i="5"/>
  <c r="A611" i="5"/>
  <c r="A610" i="5"/>
  <c r="A609" i="5"/>
  <c r="A608" i="5"/>
  <c r="A607" i="5"/>
  <c r="A606" i="5"/>
  <c r="A605" i="5"/>
  <c r="A604" i="5"/>
  <c r="A603" i="5"/>
  <c r="A602" i="5"/>
  <c r="A601" i="5"/>
  <c r="A600" i="5"/>
  <c r="A599" i="5"/>
  <c r="A598" i="5"/>
  <c r="A597" i="5"/>
  <c r="A596" i="5"/>
  <c r="A595" i="5"/>
  <c r="A594" i="5"/>
  <c r="A593" i="5"/>
  <c r="A592" i="5"/>
  <c r="A591" i="5"/>
  <c r="A590" i="5"/>
  <c r="A589" i="5"/>
  <c r="A588" i="5"/>
  <c r="A587" i="5"/>
  <c r="A586" i="5"/>
  <c r="A585" i="5"/>
  <c r="A584" i="5"/>
  <c r="A583" i="5"/>
  <c r="A582" i="5"/>
  <c r="A581" i="5"/>
  <c r="A580" i="5"/>
  <c r="A579" i="5"/>
  <c r="A578" i="5"/>
  <c r="A577" i="5"/>
  <c r="A576" i="5"/>
  <c r="A575" i="5"/>
  <c r="A574" i="5"/>
  <c r="A573" i="5"/>
  <c r="A572" i="5"/>
  <c r="A571" i="5"/>
  <c r="A570" i="5"/>
  <c r="A569" i="5"/>
  <c r="A568" i="5"/>
  <c r="A567" i="5"/>
  <c r="A566" i="5"/>
  <c r="A565" i="5"/>
  <c r="A564" i="5"/>
  <c r="A563" i="5"/>
  <c r="A562" i="5"/>
  <c r="A561" i="5"/>
  <c r="A560" i="5"/>
  <c r="A559" i="5"/>
  <c r="A558" i="5"/>
  <c r="A557" i="5"/>
  <c r="A556" i="5"/>
  <c r="A555" i="5"/>
  <c r="A554" i="5"/>
  <c r="A553" i="5"/>
  <c r="A552" i="5"/>
  <c r="A551" i="5"/>
  <c r="A550" i="5"/>
  <c r="A549" i="5"/>
  <c r="A548" i="5"/>
  <c r="A547" i="5"/>
  <c r="A546" i="5"/>
  <c r="A545" i="5"/>
  <c r="A544" i="5"/>
  <c r="A543" i="5"/>
  <c r="A542" i="5"/>
  <c r="A541" i="5"/>
  <c r="A540" i="5"/>
  <c r="A539" i="5"/>
  <c r="A538" i="5"/>
  <c r="A537" i="5"/>
  <c r="A536" i="5"/>
  <c r="A535" i="5"/>
  <c r="A534" i="5"/>
  <c r="A533" i="5"/>
  <c r="A532" i="5"/>
  <c r="A531" i="5"/>
  <c r="A530" i="5"/>
  <c r="A529" i="5"/>
  <c r="A528" i="5"/>
  <c r="A527" i="5"/>
  <c r="A526" i="5"/>
  <c r="A525" i="5"/>
  <c r="A524" i="5"/>
  <c r="A523" i="5"/>
  <c r="A522" i="5"/>
  <c r="A521" i="5"/>
  <c r="A520" i="5"/>
  <c r="A519" i="5"/>
  <c r="A518" i="5"/>
  <c r="A517" i="5"/>
  <c r="A516" i="5"/>
  <c r="A515" i="5"/>
  <c r="A514" i="5"/>
  <c r="A513" i="5"/>
  <c r="A512" i="5"/>
  <c r="A511" i="5"/>
  <c r="A510" i="5"/>
  <c r="A509" i="5"/>
  <c r="A508" i="5"/>
  <c r="A507" i="5"/>
  <c r="A506" i="5"/>
  <c r="A505" i="5"/>
  <c r="A504" i="5"/>
  <c r="A503" i="5"/>
  <c r="A502" i="5"/>
  <c r="A501" i="5"/>
  <c r="A500" i="5"/>
  <c r="A499" i="5"/>
  <c r="A498" i="5"/>
  <c r="A497" i="5"/>
  <c r="A496" i="5"/>
  <c r="A495" i="5"/>
  <c r="A494" i="5"/>
  <c r="A493" i="5"/>
  <c r="A492" i="5"/>
  <c r="A491" i="5"/>
  <c r="A490" i="5"/>
  <c r="A489" i="5"/>
  <c r="A488" i="5"/>
  <c r="A487" i="5"/>
  <c r="A486" i="5"/>
  <c r="A485" i="5"/>
  <c r="A484" i="5"/>
  <c r="A483" i="5"/>
  <c r="A482" i="5"/>
  <c r="A481" i="5"/>
  <c r="A480" i="5"/>
  <c r="A479" i="5"/>
  <c r="A478" i="5"/>
  <c r="A477" i="5"/>
  <c r="A476" i="5"/>
  <c r="A475" i="5"/>
  <c r="A474" i="5"/>
  <c r="A473" i="5"/>
  <c r="A472" i="5"/>
  <c r="A471" i="5"/>
  <c r="A470" i="5"/>
  <c r="A469" i="5"/>
  <c r="A468" i="5"/>
  <c r="A467" i="5"/>
  <c r="A466" i="5"/>
  <c r="A465" i="5"/>
  <c r="A464" i="5"/>
  <c r="A463" i="5"/>
  <c r="A462" i="5"/>
  <c r="A461" i="5"/>
  <c r="A460" i="5"/>
  <c r="A459" i="5"/>
  <c r="A458" i="5"/>
  <c r="A457" i="5"/>
  <c r="A456" i="5"/>
  <c r="A455" i="5"/>
  <c r="A454" i="5"/>
  <c r="A453" i="5"/>
  <c r="A452" i="5"/>
  <c r="A451" i="5"/>
  <c r="A450" i="5"/>
  <c r="A449" i="5"/>
  <c r="A448" i="5"/>
  <c r="A447" i="5"/>
  <c r="A446" i="5"/>
  <c r="A445" i="5"/>
  <c r="A444" i="5"/>
  <c r="A443" i="5"/>
  <c r="A442" i="5"/>
  <c r="A441" i="5"/>
  <c r="A440" i="5"/>
  <c r="A439" i="5"/>
  <c r="A438" i="5"/>
  <c r="A437" i="5"/>
  <c r="A436" i="5"/>
  <c r="A435" i="5"/>
  <c r="A434" i="5"/>
  <c r="A433" i="5"/>
  <c r="A432" i="5"/>
  <c r="A431" i="5"/>
  <c r="A430" i="5"/>
  <c r="A429" i="5"/>
  <c r="A428" i="5"/>
  <c r="A427" i="5"/>
  <c r="A426" i="5"/>
  <c r="A425" i="5"/>
  <c r="A424" i="5"/>
  <c r="A423" i="5"/>
  <c r="A422" i="5"/>
  <c r="A421" i="5"/>
  <c r="A420" i="5"/>
  <c r="A419" i="5"/>
  <c r="A418" i="5"/>
  <c r="A417" i="5"/>
  <c r="A416" i="5"/>
  <c r="A415" i="5"/>
  <c r="A414" i="5"/>
  <c r="A413" i="5"/>
  <c r="A412" i="5"/>
  <c r="A411" i="5"/>
  <c r="A410" i="5"/>
  <c r="A409" i="5"/>
  <c r="A408" i="5"/>
  <c r="A407" i="5"/>
  <c r="A406" i="5"/>
  <c r="A405" i="5"/>
  <c r="A404" i="5"/>
  <c r="A403" i="5"/>
  <c r="A402" i="5"/>
  <c r="A401" i="5"/>
  <c r="A400" i="5"/>
  <c r="A399" i="5"/>
  <c r="A398" i="5"/>
  <c r="A397" i="5"/>
  <c r="A396" i="5"/>
  <c r="A395" i="5"/>
  <c r="A394" i="5"/>
  <c r="A393" i="5"/>
  <c r="A392" i="5"/>
  <c r="A391" i="5"/>
  <c r="A390" i="5"/>
  <c r="A389" i="5"/>
  <c r="A388" i="5"/>
  <c r="A387" i="5"/>
  <c r="A386" i="5"/>
  <c r="A385" i="5"/>
  <c r="A384" i="5"/>
  <c r="A383" i="5"/>
  <c r="A382" i="5"/>
  <c r="A381" i="5"/>
  <c r="A380" i="5"/>
  <c r="A379" i="5"/>
  <c r="A378" i="5"/>
  <c r="A377" i="5"/>
  <c r="A376" i="5"/>
  <c r="A375" i="5"/>
  <c r="A374" i="5"/>
  <c r="A373" i="5"/>
  <c r="A372" i="5"/>
  <c r="A371" i="5"/>
  <c r="A370" i="5"/>
  <c r="A369" i="5"/>
  <c r="A368" i="5"/>
  <c r="A367" i="5"/>
  <c r="A366" i="5"/>
  <c r="A365" i="5"/>
  <c r="A364" i="5"/>
  <c r="A363" i="5"/>
  <c r="A362" i="5"/>
  <c r="A361" i="5"/>
  <c r="A360" i="5"/>
  <c r="A359" i="5"/>
  <c r="A358" i="5"/>
  <c r="A357" i="5"/>
  <c r="A356" i="5"/>
  <c r="A355" i="5"/>
  <c r="A354" i="5"/>
  <c r="A353" i="5"/>
  <c r="A352" i="5"/>
  <c r="A351" i="5"/>
  <c r="A350" i="5"/>
  <c r="A349" i="5"/>
  <c r="A348" i="5"/>
  <c r="A347" i="5"/>
  <c r="A346" i="5"/>
  <c r="A345" i="5"/>
  <c r="A344" i="5"/>
  <c r="A343" i="5"/>
  <c r="A342" i="5"/>
  <c r="A341" i="5"/>
  <c r="A340" i="5"/>
  <c r="A339" i="5"/>
  <c r="A338" i="5"/>
  <c r="A337" i="5"/>
  <c r="A336" i="5"/>
  <c r="A335" i="5"/>
  <c r="A334" i="5"/>
  <c r="A333" i="5"/>
  <c r="A332" i="5"/>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27" i="5"/>
  <c r="A126" i="5"/>
  <c r="A125" i="5"/>
  <c r="A124" i="5"/>
  <c r="A123" i="5"/>
  <c r="A122" i="5"/>
  <c r="A121" i="5"/>
  <c r="A120" i="5"/>
  <c r="A119" i="5"/>
  <c r="A118" i="5"/>
  <c r="A117" i="5"/>
  <c r="A116" i="5"/>
  <c r="A115" i="5"/>
  <c r="A114" i="5"/>
  <c r="A113" i="5"/>
  <c r="A112" i="5"/>
  <c r="A111" i="5"/>
  <c r="A110"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1" i="5"/>
  <c r="A10" i="5"/>
  <c r="A9" i="5"/>
  <c r="A8" i="5"/>
  <c r="A7" i="5"/>
  <c r="A6" i="5"/>
  <c r="A5" i="5"/>
  <c r="A1209" i="4"/>
  <c r="A1208" i="4"/>
  <c r="A1207" i="4"/>
  <c r="A1206" i="4"/>
  <c r="A1205" i="4"/>
  <c r="A1204" i="4"/>
  <c r="A1203" i="4"/>
  <c r="A1202" i="4"/>
  <c r="A1201" i="4"/>
  <c r="A1200" i="4"/>
  <c r="A1199" i="4"/>
  <c r="A1198" i="4"/>
  <c r="A1197" i="4"/>
  <c r="A1196" i="4"/>
  <c r="A1195" i="4"/>
  <c r="A1194" i="4"/>
  <c r="A1193" i="4"/>
  <c r="A1192" i="4"/>
  <c r="A1191" i="4"/>
  <c r="A1190" i="4"/>
  <c r="A1189" i="4"/>
  <c r="A1188" i="4"/>
  <c r="A1187" i="4"/>
  <c r="A1186" i="4"/>
  <c r="A1185" i="4"/>
  <c r="A1184" i="4"/>
  <c r="A1183" i="4"/>
  <c r="A1182" i="4"/>
  <c r="A1181" i="4"/>
  <c r="A1180" i="4"/>
  <c r="A1179" i="4"/>
  <c r="A1178" i="4"/>
  <c r="A1177" i="4"/>
  <c r="A1176" i="4"/>
  <c r="A1175" i="4"/>
  <c r="A1174" i="4"/>
  <c r="A1173" i="4"/>
  <c r="A1172" i="4"/>
  <c r="A1171" i="4"/>
  <c r="A1170" i="4"/>
  <c r="A1169" i="4"/>
  <c r="A1168" i="4"/>
  <c r="A1167" i="4"/>
  <c r="A1166" i="4"/>
  <c r="A1165" i="4"/>
  <c r="A1164" i="4"/>
  <c r="A1163" i="4"/>
  <c r="A1162" i="4"/>
  <c r="A1161" i="4"/>
  <c r="A1160" i="4"/>
  <c r="A1159" i="4"/>
  <c r="A1158" i="4"/>
  <c r="A1157" i="4"/>
  <c r="A1156" i="4"/>
  <c r="A1155" i="4"/>
  <c r="A1154" i="4"/>
  <c r="A1153" i="4"/>
  <c r="A1152" i="4"/>
  <c r="A1151" i="4"/>
  <c r="A1150" i="4"/>
  <c r="A1149" i="4"/>
  <c r="A1148" i="4"/>
  <c r="A1147" i="4"/>
  <c r="A1146" i="4"/>
  <c r="A1145" i="4"/>
  <c r="A1144" i="4"/>
  <c r="A1143" i="4"/>
  <c r="A1142" i="4"/>
  <c r="A1141" i="4"/>
  <c r="A1140" i="4"/>
  <c r="A1139" i="4"/>
  <c r="A1138" i="4"/>
  <c r="A1137" i="4"/>
  <c r="A1136" i="4"/>
  <c r="A1135" i="4"/>
  <c r="A1134" i="4"/>
  <c r="A1133" i="4"/>
  <c r="A1132" i="4"/>
  <c r="A1131" i="4"/>
  <c r="A1130" i="4"/>
  <c r="A1129" i="4"/>
  <c r="A1128" i="4"/>
  <c r="A1127" i="4"/>
  <c r="A1126" i="4"/>
  <c r="A1125" i="4"/>
  <c r="A1124" i="4"/>
  <c r="A1123" i="4"/>
  <c r="A1122" i="4"/>
  <c r="A1121" i="4"/>
  <c r="A1120" i="4"/>
  <c r="A1119" i="4"/>
  <c r="A1118" i="4"/>
  <c r="A1117" i="4"/>
  <c r="A1116" i="4"/>
  <c r="A1115" i="4"/>
  <c r="A1114" i="4"/>
  <c r="A1113" i="4"/>
  <c r="A1112" i="4"/>
  <c r="A1111" i="4"/>
  <c r="A1110" i="4"/>
  <c r="A1109" i="4"/>
  <c r="A1108" i="4"/>
  <c r="A1107" i="4"/>
  <c r="A1106" i="4"/>
  <c r="A1105" i="4"/>
  <c r="A1104" i="4"/>
  <c r="A1103" i="4"/>
  <c r="A1102" i="4"/>
  <c r="A1101" i="4"/>
  <c r="A1100" i="4"/>
  <c r="A1099" i="4"/>
  <c r="A1098" i="4"/>
  <c r="A1097" i="4"/>
  <c r="A1096" i="4"/>
  <c r="A1095" i="4"/>
  <c r="A1094" i="4"/>
  <c r="A1093" i="4"/>
  <c r="A1092" i="4"/>
  <c r="A1091" i="4"/>
  <c r="A1090" i="4"/>
  <c r="A1089" i="4"/>
  <c r="A1088" i="4"/>
  <c r="A1087" i="4"/>
  <c r="A1086" i="4"/>
  <c r="A1085" i="4"/>
  <c r="A1084" i="4"/>
  <c r="A1083" i="4"/>
  <c r="A1082" i="4"/>
  <c r="A1081" i="4"/>
  <c r="A1080" i="4"/>
  <c r="A1079" i="4"/>
  <c r="A1078" i="4"/>
  <c r="A1077" i="4"/>
  <c r="A1076" i="4"/>
  <c r="A1075" i="4"/>
  <c r="A1074" i="4"/>
  <c r="A1073" i="4"/>
  <c r="A1072" i="4"/>
  <c r="A1071" i="4"/>
  <c r="A1070" i="4"/>
  <c r="A1069" i="4"/>
  <c r="A1068" i="4"/>
  <c r="A1067" i="4"/>
  <c r="A1066" i="4"/>
  <c r="A1065" i="4"/>
  <c r="A1064" i="4"/>
  <c r="A1063" i="4"/>
  <c r="A1062" i="4"/>
  <c r="A1061" i="4"/>
  <c r="A1060" i="4"/>
  <c r="A1059" i="4"/>
  <c r="A1058" i="4"/>
  <c r="A1057" i="4"/>
  <c r="A1056" i="4"/>
  <c r="A1055" i="4"/>
  <c r="A1054" i="4"/>
  <c r="A1053" i="4"/>
  <c r="A1052" i="4"/>
  <c r="A1051" i="4"/>
  <c r="A1050" i="4"/>
  <c r="A1049" i="4"/>
  <c r="A1048" i="4"/>
  <c r="A1047" i="4"/>
  <c r="A1046" i="4"/>
  <c r="A1045" i="4"/>
  <c r="A1044" i="4"/>
  <c r="A1043" i="4"/>
  <c r="A1042" i="4"/>
  <c r="A1041" i="4"/>
  <c r="A1040" i="4"/>
  <c r="A1039" i="4"/>
  <c r="A1038" i="4"/>
  <c r="A1037" i="4"/>
  <c r="A1036" i="4"/>
  <c r="A1035" i="4"/>
  <c r="A1034" i="4"/>
  <c r="A1033" i="4"/>
  <c r="A1032" i="4"/>
  <c r="A1031" i="4"/>
  <c r="A1030" i="4"/>
  <c r="A1029" i="4"/>
  <c r="A1028" i="4"/>
  <c r="A1027" i="4"/>
  <c r="A1026" i="4"/>
  <c r="A1025" i="4"/>
  <c r="A1024" i="4"/>
  <c r="A1023" i="4"/>
  <c r="A1022" i="4"/>
  <c r="A1021" i="4"/>
  <c r="A1020" i="4"/>
  <c r="A1019" i="4"/>
  <c r="A1018" i="4"/>
  <c r="A1017" i="4"/>
  <c r="A1016" i="4"/>
  <c r="A1015" i="4"/>
  <c r="A1014" i="4"/>
  <c r="A1013" i="4"/>
  <c r="A1012" i="4"/>
  <c r="A1011" i="4"/>
  <c r="A1010" i="4"/>
  <c r="A1009" i="4"/>
  <c r="A1008" i="4"/>
  <c r="A1007" i="4"/>
  <c r="A1006" i="4"/>
  <c r="A1005" i="4"/>
  <c r="A1004" i="4"/>
  <c r="A1003" i="4"/>
  <c r="A1002" i="4"/>
  <c r="A1001" i="4"/>
  <c r="A1000" i="4"/>
  <c r="A999" i="4"/>
  <c r="A998" i="4"/>
  <c r="A997" i="4"/>
  <c r="A996" i="4"/>
  <c r="A995" i="4"/>
  <c r="A994" i="4"/>
  <c r="A993" i="4"/>
  <c r="A992" i="4"/>
  <c r="A991" i="4"/>
  <c r="A990" i="4"/>
  <c r="A989" i="4"/>
  <c r="A988" i="4"/>
  <c r="A987" i="4"/>
  <c r="A986" i="4"/>
  <c r="A985" i="4"/>
  <c r="A984" i="4"/>
  <c r="A983" i="4"/>
  <c r="A982" i="4"/>
  <c r="A981" i="4"/>
  <c r="A980" i="4"/>
  <c r="A979" i="4"/>
  <c r="A978" i="4"/>
  <c r="A977" i="4"/>
  <c r="A976" i="4"/>
  <c r="A975" i="4"/>
  <c r="A974" i="4"/>
  <c r="A973" i="4"/>
  <c r="A972" i="4"/>
  <c r="A971" i="4"/>
  <c r="A970" i="4"/>
  <c r="A969" i="4"/>
  <c r="A968" i="4"/>
  <c r="A967" i="4"/>
  <c r="A966" i="4"/>
  <c r="A965" i="4"/>
  <c r="A964" i="4"/>
  <c r="A963" i="4"/>
  <c r="A962" i="4"/>
  <c r="A961" i="4"/>
  <c r="A960" i="4"/>
  <c r="A959" i="4"/>
  <c r="A958" i="4"/>
  <c r="A957" i="4"/>
  <c r="A956" i="4"/>
  <c r="A955" i="4"/>
  <c r="A954" i="4"/>
  <c r="A953" i="4"/>
  <c r="A952" i="4"/>
  <c r="A951" i="4"/>
  <c r="A950" i="4"/>
  <c r="A949" i="4"/>
  <c r="A948" i="4"/>
  <c r="A947" i="4"/>
  <c r="A946" i="4"/>
  <c r="A945" i="4"/>
  <c r="A944" i="4"/>
  <c r="A943" i="4"/>
  <c r="A942" i="4"/>
  <c r="A941" i="4"/>
  <c r="A940" i="4"/>
  <c r="A939" i="4"/>
  <c r="A938" i="4"/>
  <c r="A937" i="4"/>
  <c r="A936" i="4"/>
  <c r="A935" i="4"/>
  <c r="A934" i="4"/>
  <c r="A933" i="4"/>
  <c r="A932" i="4"/>
  <c r="A931" i="4"/>
  <c r="A930" i="4"/>
  <c r="A929" i="4"/>
  <c r="A928" i="4"/>
  <c r="A927" i="4"/>
  <c r="A926" i="4"/>
  <c r="A925" i="4"/>
  <c r="A924" i="4"/>
  <c r="A923" i="4"/>
  <c r="A922" i="4"/>
  <c r="A921" i="4"/>
  <c r="A920" i="4"/>
  <c r="A919" i="4"/>
  <c r="A918" i="4"/>
  <c r="A917" i="4"/>
  <c r="A916" i="4"/>
  <c r="A915" i="4"/>
  <c r="A914" i="4"/>
  <c r="A913" i="4"/>
  <c r="A912" i="4"/>
  <c r="A911" i="4"/>
  <c r="A910" i="4"/>
  <c r="A909" i="4"/>
  <c r="A908" i="4"/>
  <c r="A907" i="4"/>
  <c r="A906" i="4"/>
  <c r="A905" i="4"/>
  <c r="A904" i="4"/>
  <c r="A903" i="4"/>
  <c r="A902" i="4"/>
  <c r="A901" i="4"/>
  <c r="A900" i="4"/>
  <c r="A899" i="4"/>
  <c r="A898" i="4"/>
  <c r="A897" i="4"/>
  <c r="A896" i="4"/>
  <c r="A895" i="4"/>
  <c r="A894" i="4"/>
  <c r="A893" i="4"/>
  <c r="A892" i="4"/>
  <c r="A891" i="4"/>
  <c r="A890" i="4"/>
  <c r="A889" i="4"/>
  <c r="A888" i="4"/>
  <c r="A887" i="4"/>
  <c r="A886" i="4"/>
  <c r="A885" i="4"/>
  <c r="A884" i="4"/>
  <c r="A883" i="4"/>
  <c r="A882" i="4"/>
  <c r="A881" i="4"/>
  <c r="A880" i="4"/>
  <c r="A879" i="4"/>
  <c r="A878" i="4"/>
  <c r="A877" i="4"/>
  <c r="A876" i="4"/>
  <c r="A875" i="4"/>
  <c r="A874" i="4"/>
  <c r="A873" i="4"/>
  <c r="A872" i="4"/>
  <c r="A871" i="4"/>
  <c r="A870" i="4"/>
  <c r="A869" i="4"/>
  <c r="A868" i="4"/>
  <c r="A867" i="4"/>
  <c r="A866" i="4"/>
  <c r="A865" i="4"/>
  <c r="A864" i="4"/>
  <c r="A863" i="4"/>
  <c r="A862" i="4"/>
  <c r="A861" i="4"/>
  <c r="A860" i="4"/>
  <c r="A859" i="4"/>
  <c r="A858" i="4"/>
  <c r="A857" i="4"/>
  <c r="A856" i="4"/>
  <c r="A855" i="4"/>
  <c r="A854" i="4"/>
  <c r="A853" i="4"/>
  <c r="A852" i="4"/>
  <c r="A851" i="4"/>
  <c r="A850" i="4"/>
  <c r="A849" i="4"/>
  <c r="A848" i="4"/>
  <c r="A847" i="4"/>
  <c r="A846" i="4"/>
  <c r="A845" i="4"/>
  <c r="A844" i="4"/>
  <c r="A843" i="4"/>
  <c r="A842" i="4"/>
  <c r="A841" i="4"/>
  <c r="A840" i="4"/>
  <c r="A839" i="4"/>
  <c r="A838" i="4"/>
  <c r="A837" i="4"/>
  <c r="A836" i="4"/>
  <c r="A835" i="4"/>
  <c r="A834" i="4"/>
  <c r="A833" i="4"/>
  <c r="A832" i="4"/>
  <c r="A831" i="4"/>
  <c r="A830" i="4"/>
  <c r="A829" i="4"/>
  <c r="A828" i="4"/>
  <c r="A827" i="4"/>
  <c r="A826" i="4"/>
  <c r="A825" i="4"/>
  <c r="A824" i="4"/>
  <c r="A823" i="4"/>
  <c r="A822" i="4"/>
  <c r="A821" i="4"/>
  <c r="A820" i="4"/>
  <c r="A819" i="4"/>
  <c r="A818" i="4"/>
  <c r="A817" i="4"/>
  <c r="A816" i="4"/>
  <c r="A815" i="4"/>
  <c r="A814" i="4"/>
  <c r="A813" i="4"/>
  <c r="A812" i="4"/>
  <c r="A811" i="4"/>
  <c r="A810" i="4"/>
  <c r="A809" i="4"/>
  <c r="A808" i="4"/>
  <c r="A807" i="4"/>
  <c r="A806" i="4"/>
  <c r="A805" i="4"/>
  <c r="A804" i="4"/>
  <c r="A803" i="4"/>
  <c r="A802" i="4"/>
  <c r="A801" i="4"/>
  <c r="A800" i="4"/>
  <c r="A799" i="4"/>
  <c r="A798" i="4"/>
  <c r="A797" i="4"/>
  <c r="A796" i="4"/>
  <c r="A795" i="4"/>
  <c r="A794" i="4"/>
  <c r="A793" i="4"/>
  <c r="A792" i="4"/>
  <c r="A791" i="4"/>
  <c r="A790" i="4"/>
  <c r="A789" i="4"/>
  <c r="A788" i="4"/>
  <c r="A787" i="4"/>
  <c r="A786" i="4"/>
  <c r="A785" i="4"/>
  <c r="A784" i="4"/>
  <c r="A783" i="4"/>
  <c r="A782" i="4"/>
  <c r="A781" i="4"/>
  <c r="A780" i="4"/>
  <c r="A779" i="4"/>
  <c r="A778" i="4"/>
  <c r="A777" i="4"/>
  <c r="A776" i="4"/>
  <c r="A775" i="4"/>
  <c r="A774" i="4"/>
  <c r="A773" i="4"/>
  <c r="A772" i="4"/>
  <c r="A771" i="4"/>
  <c r="A770" i="4"/>
  <c r="A769" i="4"/>
  <c r="A768" i="4"/>
  <c r="A767" i="4"/>
  <c r="A766" i="4"/>
  <c r="A765" i="4"/>
  <c r="A764" i="4"/>
  <c r="A763" i="4"/>
  <c r="A762" i="4"/>
  <c r="A761" i="4"/>
  <c r="A760" i="4"/>
  <c r="A759" i="4"/>
  <c r="A758" i="4"/>
  <c r="A757" i="4"/>
  <c r="A756" i="4"/>
  <c r="A755" i="4"/>
  <c r="A754" i="4"/>
  <c r="A753" i="4"/>
  <c r="A752" i="4"/>
  <c r="A751" i="4"/>
  <c r="A750" i="4"/>
  <c r="A749" i="4"/>
  <c r="A748" i="4"/>
  <c r="A747" i="4"/>
  <c r="A746" i="4"/>
  <c r="A745" i="4"/>
  <c r="A744" i="4"/>
  <c r="A743" i="4"/>
  <c r="A742" i="4"/>
  <c r="A741" i="4"/>
  <c r="A740" i="4"/>
  <c r="A739" i="4"/>
  <c r="A738" i="4"/>
  <c r="A737" i="4"/>
  <c r="A736" i="4"/>
  <c r="A735" i="4"/>
  <c r="A734" i="4"/>
  <c r="A733" i="4"/>
  <c r="A732" i="4"/>
  <c r="A731" i="4"/>
  <c r="A730" i="4"/>
  <c r="A729" i="4"/>
  <c r="A728" i="4"/>
  <c r="A727" i="4"/>
  <c r="A726" i="4"/>
  <c r="A725" i="4"/>
  <c r="A724" i="4"/>
  <c r="A723" i="4"/>
  <c r="A722" i="4"/>
  <c r="A721" i="4"/>
  <c r="A720" i="4"/>
  <c r="A719" i="4"/>
  <c r="A718" i="4"/>
  <c r="A717" i="4"/>
  <c r="A716" i="4"/>
  <c r="A715" i="4"/>
  <c r="A714" i="4"/>
  <c r="A713" i="4"/>
  <c r="A712" i="4"/>
  <c r="A711" i="4"/>
  <c r="A710" i="4"/>
  <c r="A709" i="4"/>
  <c r="A708" i="4"/>
  <c r="A707" i="4"/>
  <c r="A706" i="4"/>
  <c r="A705" i="4"/>
  <c r="A704" i="4"/>
  <c r="A703" i="4"/>
  <c r="A702" i="4"/>
  <c r="A701" i="4"/>
  <c r="A700" i="4"/>
  <c r="A699" i="4"/>
  <c r="A698" i="4"/>
  <c r="A697" i="4"/>
  <c r="A696" i="4"/>
  <c r="A695" i="4"/>
  <c r="A694" i="4"/>
  <c r="A693" i="4"/>
  <c r="A692" i="4"/>
  <c r="A691" i="4"/>
  <c r="A690" i="4"/>
  <c r="A689" i="4"/>
  <c r="A688" i="4"/>
  <c r="A687" i="4"/>
  <c r="A686" i="4"/>
  <c r="A685" i="4"/>
  <c r="A684" i="4"/>
  <c r="A683" i="4"/>
  <c r="A682" i="4"/>
  <c r="A681" i="4"/>
  <c r="A680" i="4"/>
  <c r="A679" i="4"/>
  <c r="A678" i="4"/>
  <c r="A677" i="4"/>
  <c r="A676" i="4"/>
  <c r="A675" i="4"/>
  <c r="A674" i="4"/>
  <c r="A673" i="4"/>
  <c r="A672" i="4"/>
  <c r="A671" i="4"/>
  <c r="A670" i="4"/>
  <c r="A669" i="4"/>
  <c r="A668" i="4"/>
  <c r="A667" i="4"/>
  <c r="A666" i="4"/>
  <c r="A665" i="4"/>
  <c r="A664" i="4"/>
  <c r="A663" i="4"/>
  <c r="A662" i="4"/>
  <c r="A661" i="4"/>
  <c r="A660" i="4"/>
  <c r="A659" i="4"/>
  <c r="A658" i="4"/>
  <c r="A657" i="4"/>
  <c r="A656" i="4"/>
  <c r="A655" i="4"/>
  <c r="A654" i="4"/>
  <c r="A653" i="4"/>
  <c r="A652" i="4"/>
  <c r="A651" i="4"/>
  <c r="A650" i="4"/>
  <c r="A649" i="4"/>
  <c r="A648" i="4"/>
  <c r="A647" i="4"/>
  <c r="A646" i="4"/>
  <c r="A645" i="4"/>
  <c r="A644" i="4"/>
  <c r="A643" i="4"/>
  <c r="A642" i="4"/>
  <c r="A641" i="4"/>
  <c r="A640" i="4"/>
  <c r="A639" i="4"/>
  <c r="A638" i="4"/>
  <c r="A637" i="4"/>
  <c r="A636" i="4"/>
  <c r="A635" i="4"/>
  <c r="A634" i="4"/>
  <c r="A633" i="4"/>
  <c r="A632" i="4"/>
  <c r="A631" i="4"/>
  <c r="A630" i="4"/>
  <c r="A629" i="4"/>
  <c r="A628" i="4"/>
  <c r="A627" i="4"/>
  <c r="A626" i="4"/>
  <c r="A625" i="4"/>
  <c r="A624" i="4"/>
  <c r="A623" i="4"/>
  <c r="A622" i="4"/>
  <c r="A621" i="4"/>
  <c r="A620" i="4"/>
  <c r="A619" i="4"/>
  <c r="A618" i="4"/>
  <c r="A617" i="4"/>
  <c r="A616" i="4"/>
  <c r="A615" i="4"/>
  <c r="A614" i="4"/>
  <c r="A613" i="4"/>
  <c r="A612" i="4"/>
  <c r="A611" i="4"/>
  <c r="A610" i="4"/>
  <c r="A609" i="4"/>
  <c r="A608" i="4"/>
  <c r="A607" i="4"/>
  <c r="A606" i="4"/>
  <c r="A605" i="4"/>
  <c r="A604" i="4"/>
  <c r="A603" i="4"/>
  <c r="A602" i="4"/>
  <c r="A601" i="4"/>
  <c r="A600" i="4"/>
  <c r="A599" i="4"/>
  <c r="A598" i="4"/>
  <c r="A597" i="4"/>
  <c r="A596" i="4"/>
  <c r="A595" i="4"/>
  <c r="A594" i="4"/>
  <c r="A593" i="4"/>
  <c r="A592" i="4"/>
  <c r="A591" i="4"/>
  <c r="A590" i="4"/>
  <c r="A589" i="4"/>
  <c r="A588" i="4"/>
  <c r="A587" i="4"/>
  <c r="A586" i="4"/>
  <c r="A585" i="4"/>
  <c r="A584" i="4"/>
  <c r="A583" i="4"/>
  <c r="A582" i="4"/>
  <c r="A581" i="4"/>
  <c r="A580" i="4"/>
  <c r="A579" i="4"/>
  <c r="A578" i="4"/>
  <c r="A577" i="4"/>
  <c r="A576" i="4"/>
  <c r="A575" i="4"/>
  <c r="A574" i="4"/>
  <c r="A573" i="4"/>
  <c r="A572" i="4"/>
  <c r="A571" i="4"/>
  <c r="A570" i="4"/>
  <c r="A569" i="4"/>
  <c r="A568" i="4"/>
  <c r="A567" i="4"/>
  <c r="A566" i="4"/>
  <c r="A565" i="4"/>
  <c r="A564" i="4"/>
  <c r="A563" i="4"/>
  <c r="A562" i="4"/>
  <c r="A561" i="4"/>
  <c r="A560" i="4"/>
  <c r="A559" i="4"/>
  <c r="A558" i="4"/>
  <c r="A557" i="4"/>
  <c r="A556" i="4"/>
  <c r="A555" i="4"/>
  <c r="A554" i="4"/>
  <c r="A553" i="4"/>
  <c r="A552" i="4"/>
  <c r="A551" i="4"/>
  <c r="A550" i="4"/>
  <c r="A549" i="4"/>
  <c r="A548" i="4"/>
  <c r="A547" i="4"/>
  <c r="A546" i="4"/>
  <c r="A545" i="4"/>
  <c r="A544" i="4"/>
  <c r="A543" i="4"/>
  <c r="A542" i="4"/>
  <c r="A541" i="4"/>
  <c r="A540" i="4"/>
  <c r="A539" i="4"/>
  <c r="A538" i="4"/>
  <c r="A537" i="4"/>
  <c r="A536" i="4"/>
  <c r="A535" i="4"/>
  <c r="A534" i="4"/>
  <c r="A533" i="4"/>
  <c r="A532" i="4"/>
  <c r="A531" i="4"/>
  <c r="A530" i="4"/>
  <c r="A529" i="4"/>
  <c r="A528" i="4"/>
  <c r="A527" i="4"/>
  <c r="A526" i="4"/>
  <c r="A525" i="4"/>
  <c r="A524" i="4"/>
  <c r="A523" i="4"/>
  <c r="A522" i="4"/>
  <c r="A521" i="4"/>
  <c r="A520" i="4"/>
  <c r="A519" i="4"/>
  <c r="A518" i="4"/>
  <c r="A517" i="4"/>
  <c r="A516" i="4"/>
  <c r="A515" i="4"/>
  <c r="A514" i="4"/>
  <c r="A513" i="4"/>
  <c r="A512" i="4"/>
  <c r="A511" i="4"/>
  <c r="A510" i="4"/>
  <c r="A509" i="4"/>
  <c r="A508" i="4"/>
  <c r="A507" i="4"/>
  <c r="A506" i="4"/>
  <c r="A505" i="4"/>
  <c r="A504" i="4"/>
  <c r="A503" i="4"/>
  <c r="A502" i="4"/>
  <c r="A501" i="4"/>
  <c r="A500" i="4"/>
  <c r="A499" i="4"/>
  <c r="A498" i="4"/>
  <c r="A497" i="4"/>
  <c r="A496" i="4"/>
  <c r="A495" i="4"/>
  <c r="A494" i="4"/>
  <c r="A493" i="4"/>
  <c r="A492" i="4"/>
  <c r="A491" i="4"/>
  <c r="A490" i="4"/>
  <c r="A489" i="4"/>
  <c r="A488" i="4"/>
  <c r="A487" i="4"/>
  <c r="A486" i="4"/>
  <c r="A485" i="4"/>
  <c r="A484" i="4"/>
  <c r="A483" i="4"/>
  <c r="A482" i="4"/>
  <c r="A481" i="4"/>
  <c r="A480" i="4"/>
  <c r="A479" i="4"/>
  <c r="A478" i="4"/>
  <c r="A477" i="4"/>
  <c r="A476" i="4"/>
  <c r="A475" i="4"/>
  <c r="A474" i="4"/>
  <c r="A473" i="4"/>
  <c r="A472" i="4"/>
  <c r="A471" i="4"/>
  <c r="A470" i="4"/>
  <c r="A469" i="4"/>
  <c r="A468" i="4"/>
  <c r="A467" i="4"/>
  <c r="A466" i="4"/>
  <c r="A465" i="4"/>
  <c r="A464" i="4"/>
  <c r="A463" i="4"/>
  <c r="A462" i="4"/>
  <c r="A461" i="4"/>
  <c r="A460" i="4"/>
  <c r="A459" i="4"/>
  <c r="A458" i="4"/>
  <c r="A457" i="4"/>
  <c r="A456" i="4"/>
  <c r="A455" i="4"/>
  <c r="A454" i="4"/>
  <c r="A453" i="4"/>
  <c r="A452" i="4"/>
  <c r="A451" i="4"/>
  <c r="A450" i="4"/>
  <c r="A449" i="4"/>
  <c r="A448" i="4"/>
  <c r="A447" i="4"/>
  <c r="A446" i="4"/>
  <c r="A445" i="4"/>
  <c r="A444" i="4"/>
  <c r="A443" i="4"/>
  <c r="A442" i="4"/>
  <c r="A441" i="4"/>
  <c r="A440" i="4"/>
  <c r="A439" i="4"/>
  <c r="A438" i="4"/>
  <c r="A437" i="4"/>
  <c r="A436" i="4"/>
  <c r="A435" i="4"/>
  <c r="A434" i="4"/>
  <c r="A433" i="4"/>
  <c r="A432" i="4"/>
  <c r="A431" i="4"/>
  <c r="A430" i="4"/>
  <c r="A429" i="4"/>
  <c r="A428" i="4"/>
  <c r="A427" i="4"/>
  <c r="A426" i="4"/>
  <c r="A425" i="4"/>
  <c r="A424" i="4"/>
  <c r="A423" i="4"/>
  <c r="A422" i="4"/>
  <c r="A421" i="4"/>
  <c r="A420" i="4"/>
  <c r="A419" i="4"/>
  <c r="A418" i="4"/>
  <c r="A417" i="4"/>
  <c r="A416" i="4"/>
  <c r="A415" i="4"/>
  <c r="A414" i="4"/>
  <c r="A413" i="4"/>
  <c r="A412" i="4"/>
  <c r="A411" i="4"/>
  <c r="A410" i="4"/>
  <c r="A409" i="4"/>
  <c r="A408" i="4"/>
  <c r="A407" i="4"/>
  <c r="A406" i="4"/>
  <c r="A405" i="4"/>
  <c r="A404" i="4"/>
  <c r="A403" i="4"/>
  <c r="A402" i="4"/>
  <c r="A401" i="4"/>
  <c r="A400" i="4"/>
  <c r="A399" i="4"/>
  <c r="A398" i="4"/>
  <c r="A397" i="4"/>
  <c r="A396" i="4"/>
  <c r="A395" i="4"/>
  <c r="A394" i="4"/>
  <c r="A393" i="4"/>
  <c r="A392" i="4"/>
  <c r="A391" i="4"/>
  <c r="A390" i="4"/>
  <c r="A389" i="4"/>
  <c r="A388" i="4"/>
  <c r="A387" i="4"/>
  <c r="A386" i="4"/>
  <c r="A385" i="4"/>
  <c r="A384" i="4"/>
  <c r="A383" i="4"/>
  <c r="A382" i="4"/>
  <c r="A381" i="4"/>
  <c r="A380" i="4"/>
  <c r="A379" i="4"/>
  <c r="A378" i="4"/>
  <c r="A377" i="4"/>
  <c r="A376" i="4"/>
  <c r="A375" i="4"/>
  <c r="A374" i="4"/>
  <c r="A373" i="4"/>
  <c r="A372" i="4"/>
  <c r="A371" i="4"/>
  <c r="A370" i="4"/>
  <c r="A369" i="4"/>
  <c r="A368" i="4"/>
  <c r="A367" i="4"/>
  <c r="A366" i="4"/>
  <c r="A365" i="4"/>
  <c r="A364" i="4"/>
  <c r="A363" i="4"/>
  <c r="A362" i="4"/>
  <c r="A361" i="4"/>
  <c r="A360" i="4"/>
  <c r="A359" i="4"/>
  <c r="A358" i="4"/>
  <c r="A357" i="4"/>
  <c r="A356" i="4"/>
  <c r="A355" i="4"/>
  <c r="A354" i="4"/>
  <c r="A353" i="4"/>
  <c r="A352" i="4"/>
  <c r="A351" i="4"/>
  <c r="A350" i="4"/>
  <c r="A349" i="4"/>
  <c r="A348" i="4"/>
  <c r="A347" i="4"/>
  <c r="A346" i="4"/>
  <c r="A345" i="4"/>
  <c r="A344" i="4"/>
  <c r="A343" i="4"/>
  <c r="A342" i="4"/>
  <c r="A341" i="4"/>
  <c r="A340" i="4"/>
  <c r="A339" i="4"/>
  <c r="A338" i="4"/>
  <c r="A337" i="4"/>
  <c r="A336" i="4"/>
  <c r="A335" i="4"/>
  <c r="A334" i="4"/>
  <c r="A333" i="4"/>
  <c r="A332" i="4"/>
  <c r="A331" i="4"/>
  <c r="A330" i="4"/>
  <c r="A329" i="4"/>
  <c r="A328" i="4"/>
  <c r="A327" i="4"/>
  <c r="A326" i="4"/>
  <c r="A325" i="4"/>
  <c r="A324" i="4"/>
  <c r="A323" i="4"/>
  <c r="A322" i="4"/>
  <c r="A321" i="4"/>
  <c r="A320" i="4"/>
  <c r="A319" i="4"/>
  <c r="A318" i="4"/>
  <c r="A317" i="4"/>
  <c r="A316" i="4"/>
  <c r="A315" i="4"/>
  <c r="A314" i="4"/>
  <c r="A313" i="4"/>
  <c r="A312" i="4"/>
  <c r="A311" i="4"/>
  <c r="A310" i="4"/>
  <c r="A309" i="4"/>
  <c r="A308" i="4"/>
  <c r="A307" i="4"/>
  <c r="A306" i="4"/>
  <c r="A305" i="4"/>
  <c r="A304" i="4"/>
  <c r="A303" i="4"/>
  <c r="A302" i="4"/>
  <c r="A301" i="4"/>
  <c r="A300" i="4"/>
  <c r="A299" i="4"/>
  <c r="A298" i="4"/>
  <c r="A297" i="4"/>
  <c r="A296" i="4"/>
  <c r="A295" i="4"/>
  <c r="A294" i="4"/>
  <c r="A293" i="4"/>
  <c r="A292" i="4"/>
  <c r="A291" i="4"/>
  <c r="A290" i="4"/>
  <c r="A289" i="4"/>
  <c r="A288" i="4"/>
  <c r="A287" i="4"/>
  <c r="A286" i="4"/>
  <c r="A285" i="4"/>
  <c r="A284" i="4"/>
  <c r="A283" i="4"/>
  <c r="A282" i="4"/>
  <c r="A281" i="4"/>
  <c r="A280" i="4"/>
  <c r="A279" i="4"/>
  <c r="A278" i="4"/>
  <c r="A277" i="4"/>
  <c r="A276" i="4"/>
  <c r="A275" i="4"/>
  <c r="A274" i="4"/>
  <c r="A273" i="4"/>
  <c r="A272" i="4"/>
  <c r="A271" i="4"/>
  <c r="A270" i="4"/>
  <c r="A269" i="4"/>
  <c r="A268" i="4"/>
  <c r="A267" i="4"/>
  <c r="A266" i="4"/>
  <c r="A265" i="4"/>
  <c r="A264" i="4"/>
  <c r="A263" i="4"/>
  <c r="A262" i="4"/>
  <c r="A261" i="4"/>
  <c r="A260" i="4"/>
  <c r="A259" i="4"/>
  <c r="A258" i="4"/>
  <c r="A257" i="4"/>
  <c r="A256" i="4"/>
  <c r="A255" i="4"/>
  <c r="A254" i="4"/>
  <c r="A253" i="4"/>
  <c r="A252" i="4"/>
  <c r="A251" i="4"/>
  <c r="A250" i="4"/>
  <c r="A249" i="4"/>
  <c r="A248" i="4"/>
  <c r="A247" i="4"/>
  <c r="A246" i="4"/>
  <c r="A245" i="4"/>
  <c r="A244" i="4"/>
  <c r="A243" i="4"/>
  <c r="A242" i="4"/>
  <c r="A241" i="4"/>
  <c r="A240" i="4"/>
  <c r="A239" i="4"/>
  <c r="A238" i="4"/>
  <c r="A237" i="4"/>
  <c r="A236" i="4"/>
  <c r="A235" i="4"/>
  <c r="A234" i="4"/>
  <c r="A233" i="4"/>
  <c r="A232" i="4"/>
  <c r="A231" i="4"/>
  <c r="A230" i="4"/>
  <c r="A229" i="4"/>
  <c r="A228" i="4"/>
  <c r="A227" i="4"/>
  <c r="A226" i="4"/>
  <c r="A225" i="4"/>
  <c r="A224" i="4"/>
  <c r="A223" i="4"/>
  <c r="A222" i="4"/>
  <c r="A221" i="4"/>
  <c r="A220" i="4"/>
  <c r="A219" i="4"/>
  <c r="A218" i="4"/>
  <c r="A217" i="4"/>
  <c r="A216" i="4"/>
  <c r="A215" i="4"/>
  <c r="A214" i="4"/>
  <c r="A213" i="4"/>
  <c r="A212" i="4"/>
  <c r="A211" i="4"/>
  <c r="A210" i="4"/>
  <c r="A209" i="4"/>
  <c r="A208" i="4"/>
  <c r="A207" i="4"/>
  <c r="A206" i="4"/>
  <c r="A205" i="4"/>
  <c r="A204" i="4"/>
  <c r="A203" i="4"/>
  <c r="A202" i="4"/>
  <c r="A201" i="4"/>
  <c r="A200" i="4"/>
  <c r="A199" i="4"/>
  <c r="A198" i="4"/>
  <c r="A197" i="4"/>
  <c r="A196" i="4"/>
  <c r="A195" i="4"/>
  <c r="A194" i="4"/>
  <c r="A193" i="4"/>
  <c r="A192" i="4"/>
  <c r="A191" i="4"/>
  <c r="A190" i="4"/>
  <c r="A189" i="4"/>
  <c r="A188" i="4"/>
  <c r="A187" i="4"/>
  <c r="A186" i="4"/>
  <c r="A185" i="4"/>
  <c r="A184" i="4"/>
  <c r="A183" i="4"/>
  <c r="A182" i="4"/>
  <c r="A181" i="4"/>
  <c r="A180" i="4"/>
  <c r="A179" i="4"/>
  <c r="A178" i="4"/>
  <c r="A177" i="4"/>
  <c r="A176" i="4"/>
  <c r="A175" i="4"/>
  <c r="A174" i="4"/>
  <c r="A173" i="4"/>
  <c r="A172" i="4"/>
  <c r="A171" i="4"/>
  <c r="A170" i="4"/>
  <c r="A169" i="4"/>
  <c r="A168" i="4"/>
  <c r="A167" i="4"/>
  <c r="A166" i="4"/>
  <c r="A165" i="4"/>
  <c r="A164" i="4"/>
  <c r="A163" i="4"/>
  <c r="A162" i="4"/>
  <c r="A161" i="4"/>
  <c r="A160" i="4"/>
  <c r="A159" i="4"/>
  <c r="A158" i="4"/>
  <c r="A157" i="4"/>
  <c r="A156" i="4"/>
  <c r="A155" i="4"/>
  <c r="A154" i="4"/>
  <c r="A153" i="4"/>
  <c r="A152" i="4"/>
  <c r="A151" i="4"/>
  <c r="A150" i="4"/>
  <c r="A149" i="4"/>
  <c r="A148" i="4"/>
  <c r="A147" i="4"/>
  <c r="A146" i="4"/>
  <c r="A145" i="4"/>
  <c r="A144" i="4"/>
  <c r="A143" i="4"/>
  <c r="A142" i="4"/>
  <c r="A141" i="4"/>
  <c r="A140" i="4"/>
  <c r="A139" i="4"/>
  <c r="A138" i="4"/>
  <c r="A137" i="4"/>
  <c r="A136" i="4"/>
  <c r="A135" i="4"/>
  <c r="A134" i="4"/>
  <c r="A133" i="4"/>
  <c r="A132" i="4"/>
  <c r="A131" i="4"/>
  <c r="A130" i="4"/>
  <c r="A129" i="4"/>
  <c r="A128" i="4"/>
  <c r="A127" i="4"/>
  <c r="A126" i="4"/>
  <c r="A125" i="4"/>
  <c r="A124" i="4"/>
  <c r="A123" i="4"/>
  <c r="A122" i="4"/>
  <c r="A121" i="4"/>
  <c r="A120" i="4"/>
  <c r="A119" i="4"/>
  <c r="A118" i="4"/>
  <c r="A117" i="4"/>
  <c r="A116" i="4"/>
  <c r="A115" i="4"/>
  <c r="A114" i="4"/>
  <c r="A113" i="4"/>
  <c r="A112" i="4"/>
  <c r="A111" i="4"/>
  <c r="A110" i="4"/>
  <c r="A109" i="4"/>
  <c r="A108" i="4"/>
  <c r="A107" i="4"/>
  <c r="A106" i="4"/>
  <c r="A105" i="4"/>
  <c r="A104" i="4"/>
  <c r="A103" i="4"/>
  <c r="A102" i="4"/>
  <c r="A101" i="4"/>
  <c r="A100" i="4"/>
  <c r="A99" i="4"/>
  <c r="A98" i="4"/>
  <c r="A97" i="4"/>
  <c r="A96" i="4"/>
  <c r="A95" i="4"/>
  <c r="A94" i="4"/>
  <c r="A93" i="4"/>
  <c r="A92" i="4"/>
  <c r="A91" i="4"/>
  <c r="A90" i="4"/>
  <c r="A89" i="4"/>
  <c r="A88" i="4"/>
  <c r="A87" i="4"/>
  <c r="A86" i="4"/>
  <c r="A85" i="4"/>
  <c r="A84" i="4"/>
  <c r="A83" i="4"/>
  <c r="A82" i="4"/>
  <c r="A81" i="4"/>
  <c r="A80" i="4"/>
  <c r="A79" i="4"/>
  <c r="A78" i="4"/>
  <c r="A77" i="4"/>
  <c r="A76" i="4"/>
  <c r="A75" i="4"/>
  <c r="A74" i="4"/>
  <c r="A73" i="4"/>
  <c r="A72" i="4"/>
  <c r="A71" i="4"/>
  <c r="A70" i="4"/>
  <c r="A69" i="4"/>
  <c r="A68" i="4"/>
  <c r="A67" i="4"/>
  <c r="A66" i="4"/>
  <c r="A65" i="4"/>
  <c r="A64" i="4"/>
  <c r="A63" i="4"/>
  <c r="A62" i="4"/>
  <c r="A61" i="4"/>
  <c r="A60" i="4"/>
  <c r="A59" i="4"/>
  <c r="A58" i="4"/>
  <c r="A57" i="4"/>
  <c r="A56" i="4"/>
  <c r="A55" i="4"/>
  <c r="A54" i="4"/>
  <c r="A53" i="4"/>
  <c r="A52" i="4"/>
  <c r="A51" i="4"/>
  <c r="A50" i="4"/>
  <c r="A49" i="4"/>
  <c r="A48" i="4"/>
  <c r="A47" i="4"/>
  <c r="A46" i="4"/>
  <c r="A45" i="4"/>
  <c r="A44" i="4"/>
  <c r="A43" i="4"/>
  <c r="A42" i="4"/>
  <c r="A41" i="4"/>
  <c r="A40" i="4"/>
  <c r="A39" i="4"/>
  <c r="A38" i="4"/>
  <c r="A37" i="4"/>
  <c r="A36" i="4"/>
  <c r="A35" i="4"/>
  <c r="A34" i="4"/>
  <c r="A33" i="4"/>
  <c r="A32" i="4"/>
  <c r="A31" i="4"/>
  <c r="A30" i="4"/>
  <c r="A29" i="4"/>
  <c r="A28" i="4"/>
  <c r="A27" i="4"/>
  <c r="A26" i="4"/>
  <c r="A25" i="4"/>
  <c r="A24" i="4"/>
  <c r="A23" i="4"/>
  <c r="A22" i="4"/>
  <c r="A21" i="4"/>
  <c r="A20" i="4"/>
  <c r="A19" i="4"/>
  <c r="A18" i="4"/>
  <c r="A17" i="4"/>
  <c r="A16" i="4"/>
  <c r="A15" i="4"/>
  <c r="A14" i="4"/>
  <c r="A13" i="4"/>
  <c r="A12" i="4"/>
  <c r="A11" i="4"/>
  <c r="A10" i="4"/>
  <c r="A9" i="4"/>
  <c r="A8" i="4"/>
  <c r="A7" i="4"/>
  <c r="A6" i="4"/>
  <c r="A5" i="4"/>
  <c r="G21" i="11"/>
  <c r="H21" i="11"/>
  <c r="I21" i="11"/>
  <c r="J21" i="11"/>
  <c r="K21" i="11"/>
  <c r="L21" i="11"/>
  <c r="M21" i="11"/>
  <c r="N21" i="11"/>
  <c r="O21" i="11"/>
  <c r="P21" i="11"/>
  <c r="Q21" i="11"/>
  <c r="R21" i="11"/>
  <c r="S21" i="11"/>
  <c r="T21" i="11"/>
  <c r="U21" i="11"/>
  <c r="V21" i="11"/>
  <c r="W21" i="11"/>
  <c r="G22" i="11"/>
  <c r="H22" i="11"/>
  <c r="I22" i="11"/>
  <c r="J22" i="11"/>
  <c r="K22" i="11"/>
  <c r="L22" i="11"/>
  <c r="M22" i="11"/>
  <c r="N22" i="11"/>
  <c r="O22" i="11"/>
  <c r="P22" i="11"/>
  <c r="Q22" i="11"/>
  <c r="R22" i="11"/>
  <c r="S22" i="11"/>
  <c r="T22" i="11"/>
  <c r="U22" i="11"/>
  <c r="V22" i="11"/>
  <c r="W22" i="11"/>
  <c r="G23" i="11"/>
  <c r="H23" i="11"/>
  <c r="I23" i="11"/>
  <c r="J23" i="11"/>
  <c r="K23" i="11"/>
  <c r="L23" i="11"/>
  <c r="M23" i="11"/>
  <c r="N23" i="11"/>
  <c r="O23" i="11"/>
  <c r="P23" i="11"/>
  <c r="Q23" i="11"/>
  <c r="R23" i="11"/>
  <c r="S23" i="11"/>
  <c r="T23" i="11"/>
  <c r="U23" i="11"/>
  <c r="V23" i="11"/>
  <c r="W23" i="11"/>
  <c r="G24" i="11"/>
  <c r="H24" i="11"/>
  <c r="I24" i="11"/>
  <c r="J24" i="11"/>
  <c r="K24" i="11"/>
  <c r="L24" i="11"/>
  <c r="M24" i="11"/>
  <c r="N24" i="11"/>
  <c r="O24" i="11"/>
  <c r="P24" i="11"/>
  <c r="Q24" i="11"/>
  <c r="R24" i="11"/>
  <c r="S24" i="11"/>
  <c r="T24" i="11"/>
  <c r="U24" i="11"/>
  <c r="V24" i="11"/>
  <c r="W24" i="11"/>
  <c r="G25" i="11"/>
  <c r="H25" i="11"/>
  <c r="I25" i="11"/>
  <c r="J25" i="11"/>
  <c r="K25" i="11"/>
  <c r="L25" i="11"/>
  <c r="M25" i="11"/>
  <c r="N25" i="11"/>
  <c r="O25" i="11"/>
  <c r="P25" i="11"/>
  <c r="Q25" i="11"/>
  <c r="R25" i="11"/>
  <c r="S25" i="11"/>
  <c r="T25" i="11"/>
  <c r="U25" i="11"/>
  <c r="V25" i="11"/>
  <c r="W25" i="11"/>
  <c r="G26" i="11"/>
  <c r="H26" i="11"/>
  <c r="I26" i="11"/>
  <c r="J26" i="11"/>
  <c r="K26" i="11"/>
  <c r="L26" i="11"/>
  <c r="M26" i="11"/>
  <c r="N26" i="11"/>
  <c r="O26" i="11"/>
  <c r="P26" i="11"/>
  <c r="Q26" i="11"/>
  <c r="R26" i="11"/>
  <c r="S26" i="11"/>
  <c r="T26" i="11"/>
  <c r="U26" i="11"/>
  <c r="V26" i="11"/>
  <c r="W26" i="11"/>
  <c r="G27" i="11"/>
  <c r="H27" i="11"/>
  <c r="I27" i="11"/>
  <c r="J27" i="11"/>
  <c r="K27" i="11"/>
  <c r="L27" i="11"/>
  <c r="M27" i="11"/>
  <c r="N27" i="11"/>
  <c r="O27" i="11"/>
  <c r="P27" i="11"/>
  <c r="Q27" i="11"/>
  <c r="R27" i="11"/>
  <c r="S27" i="11"/>
  <c r="T27" i="11"/>
  <c r="U27" i="11"/>
  <c r="V27" i="11"/>
  <c r="W27" i="11"/>
  <c r="F27" i="11"/>
  <c r="F26" i="11"/>
  <c r="F25" i="11"/>
  <c r="F24" i="11"/>
  <c r="F23" i="11"/>
  <c r="F22" i="11"/>
  <c r="F21" i="11"/>
  <c r="H20" i="11"/>
  <c r="I20" i="11"/>
  <c r="J20" i="11"/>
  <c r="K20" i="11"/>
  <c r="L20" i="11"/>
  <c r="M20" i="11"/>
  <c r="N20" i="11"/>
  <c r="O20" i="11"/>
  <c r="P20" i="11"/>
  <c r="Q20" i="11"/>
  <c r="R20" i="11"/>
  <c r="S20" i="11"/>
  <c r="T20" i="11"/>
  <c r="U20" i="11"/>
  <c r="V20" i="11"/>
  <c r="W20" i="11"/>
  <c r="G20" i="11"/>
  <c r="D27" i="11"/>
  <c r="D26" i="11"/>
  <c r="D25" i="11"/>
  <c r="D24" i="11"/>
  <c r="D23" i="11"/>
  <c r="D22" i="11"/>
  <c r="D21" i="11"/>
  <c r="D20" i="11"/>
  <c r="C23" i="11"/>
  <c r="C24" i="11"/>
  <c r="C27" i="11"/>
  <c r="C26" i="11"/>
  <c r="C25" i="11"/>
  <c r="C20" i="11"/>
  <c r="C22" i="11"/>
  <c r="C21" i="11"/>
  <c r="C10" i="11"/>
  <c r="D10" i="11"/>
  <c r="F10" i="11" s="1"/>
  <c r="D9" i="11"/>
  <c r="F9" i="11" s="1"/>
  <c r="D8" i="11"/>
  <c r="F8" i="11" s="1"/>
  <c r="D7" i="11"/>
  <c r="F7" i="11" s="1"/>
  <c r="D6" i="11"/>
  <c r="F6" i="11" s="1"/>
  <c r="D5" i="11"/>
  <c r="F5" i="11" s="1"/>
  <c r="D4" i="11"/>
  <c r="F4" i="11" s="1"/>
  <c r="D3" i="11"/>
  <c r="F3" i="11" s="1"/>
  <c r="U10" i="14"/>
  <c r="AA502" i="14"/>
  <c r="AA470" i="14"/>
  <c r="AA438" i="14"/>
  <c r="AA406" i="14"/>
  <c r="AA374" i="14"/>
  <c r="AA342" i="14"/>
  <c r="AA310" i="14"/>
  <c r="AA278" i="14"/>
  <c r="AA246" i="14"/>
  <c r="AA214" i="14"/>
  <c r="AA182" i="14"/>
  <c r="AA150" i="14"/>
  <c r="AA118" i="14"/>
  <c r="AA86" i="14"/>
  <c r="AA54" i="14"/>
  <c r="AA22" i="14"/>
  <c r="Y482" i="14"/>
  <c r="Y450" i="14"/>
  <c r="Y418" i="14"/>
  <c r="Y386" i="14"/>
  <c r="Y354" i="14"/>
  <c r="Y322" i="14"/>
  <c r="Y290" i="14"/>
  <c r="Y258" i="14"/>
  <c r="Y226" i="14"/>
  <c r="Y194" i="14"/>
  <c r="Y162" i="14"/>
  <c r="Y130" i="14"/>
  <c r="Y98" i="14"/>
  <c r="Y66" i="14"/>
  <c r="Y34" i="14"/>
  <c r="AA493" i="14"/>
  <c r="AA461" i="14"/>
  <c r="AA429" i="14"/>
  <c r="AA397" i="14"/>
  <c r="AA365" i="14"/>
  <c r="AA333" i="14"/>
  <c r="AA301" i="14"/>
  <c r="AA269" i="14"/>
  <c r="AA237" i="14"/>
  <c r="AA205" i="14"/>
  <c r="AA173" i="14"/>
  <c r="AA141" i="14"/>
  <c r="AA109" i="14"/>
  <c r="AA77" i="14"/>
  <c r="AA45" i="14"/>
  <c r="AA13" i="14"/>
  <c r="Y473" i="14"/>
  <c r="Y441" i="14"/>
  <c r="AA498" i="14"/>
  <c r="AA466" i="14"/>
  <c r="AA434" i="14"/>
  <c r="AA402" i="14"/>
  <c r="AA370" i="14"/>
  <c r="AA338" i="14"/>
  <c r="AA306" i="14"/>
  <c r="AA274" i="14"/>
  <c r="AA242" i="14"/>
  <c r="AA210" i="14"/>
  <c r="AA178" i="14"/>
  <c r="AA146" i="14"/>
  <c r="AA114" i="14"/>
  <c r="AA82" i="14"/>
  <c r="AA50" i="14"/>
  <c r="AA18" i="14"/>
  <c r="Y478" i="14"/>
  <c r="Y446" i="14"/>
  <c r="Y414" i="14"/>
  <c r="Y382" i="14"/>
  <c r="Y350" i="14"/>
  <c r="Y318" i="14"/>
  <c r="Y286" i="14"/>
  <c r="Y254" i="14"/>
  <c r="Y222" i="14"/>
  <c r="Y190" i="14"/>
  <c r="Y158" i="14"/>
  <c r="Y126" i="14"/>
  <c r="Y94" i="14"/>
  <c r="Y62" i="14"/>
  <c r="Y30" i="14"/>
  <c r="AA489" i="14"/>
  <c r="AA457" i="14"/>
  <c r="AA425" i="14"/>
  <c r="AA393" i="14"/>
  <c r="AA361" i="14"/>
  <c r="AA329" i="14"/>
  <c r="AA297" i="14"/>
  <c r="AA265" i="14"/>
  <c r="AA233" i="14"/>
  <c r="AA201" i="14"/>
  <c r="AA169" i="14"/>
  <c r="AA137" i="14"/>
  <c r="AA105" i="14"/>
  <c r="AA73" i="14"/>
  <c r="AA41" i="14"/>
  <c r="Y501" i="14"/>
  <c r="Y469" i="14"/>
  <c r="Y437" i="14"/>
  <c r="AA494" i="14"/>
  <c r="AA462" i="14"/>
  <c r="AA430" i="14"/>
  <c r="AA398" i="14"/>
  <c r="AA366" i="14"/>
  <c r="AA334" i="14"/>
  <c r="AA302" i="14"/>
  <c r="AA270" i="14"/>
  <c r="AA238" i="14"/>
  <c r="AA206" i="14"/>
  <c r="AA174" i="14"/>
  <c r="AA142" i="14"/>
  <c r="AA110" i="14"/>
  <c r="AA78" i="14"/>
  <c r="AA46" i="14"/>
  <c r="AA14" i="14"/>
  <c r="Y474" i="14"/>
  <c r="Y442" i="14"/>
  <c r="Y410" i="14"/>
  <c r="Y378" i="14"/>
  <c r="Y346" i="14"/>
  <c r="Y314" i="14"/>
  <c r="Y282" i="14"/>
  <c r="Y250" i="14"/>
  <c r="Y218" i="14"/>
  <c r="Y186" i="14"/>
  <c r="Y154" i="14"/>
  <c r="Y122" i="14"/>
  <c r="Y90" i="14"/>
  <c r="Y58" i="14"/>
  <c r="Y26" i="14"/>
  <c r="AA485" i="14"/>
  <c r="AA453" i="14"/>
  <c r="AA421" i="14"/>
  <c r="AA389" i="14"/>
  <c r="AA357" i="14"/>
  <c r="AA325" i="14"/>
  <c r="AA293" i="14"/>
  <c r="AA261" i="14"/>
  <c r="AA229" i="14"/>
  <c r="AA197" i="14"/>
  <c r="AA165" i="14"/>
  <c r="AA133" i="14"/>
  <c r="AA101" i="14"/>
  <c r="AA69" i="14"/>
  <c r="AA37" i="14"/>
  <c r="Y497" i="14"/>
  <c r="Y465" i="14"/>
  <c r="Y433" i="14"/>
  <c r="Y401" i="14"/>
  <c r="AA11" i="14"/>
  <c r="AA478" i="14"/>
  <c r="AA446" i="14"/>
  <c r="AA414" i="14"/>
  <c r="AA382" i="14"/>
  <c r="AA350" i="14"/>
  <c r="AA318" i="14"/>
  <c r="AA286" i="14"/>
  <c r="AA254" i="14"/>
  <c r="AA222" i="14"/>
  <c r="AA190" i="14"/>
  <c r="AA158" i="14"/>
  <c r="AA126" i="14"/>
  <c r="AA94" i="14"/>
  <c r="AA62" i="14"/>
  <c r="AA30" i="14"/>
  <c r="Y490" i="14"/>
  <c r="Y458" i="14"/>
  <c r="Y426" i="14"/>
  <c r="Y394" i="14"/>
  <c r="Y362" i="14"/>
  <c r="Y330" i="14"/>
  <c r="Y298" i="14"/>
  <c r="Y266" i="14"/>
  <c r="Y234" i="14"/>
  <c r="Y202" i="14"/>
  <c r="Y170" i="14"/>
  <c r="Y138" i="14"/>
  <c r="Y106" i="14"/>
  <c r="Y74" i="14"/>
  <c r="Y42" i="14"/>
  <c r="AA501" i="14"/>
  <c r="AA469" i="14"/>
  <c r="AA437" i="14"/>
  <c r="AA405" i="14"/>
  <c r="AA373" i="14"/>
  <c r="AA341" i="14"/>
  <c r="AA309" i="14"/>
  <c r="AA277" i="14"/>
  <c r="AA245" i="14"/>
  <c r="AA213" i="14"/>
  <c r="AA181" i="14"/>
  <c r="AA149" i="14"/>
  <c r="AA117" i="14"/>
  <c r="AA85" i="14"/>
  <c r="AA53" i="14"/>
  <c r="AA21" i="14"/>
  <c r="Y481" i="14"/>
  <c r="Y449" i="14"/>
  <c r="AA490" i="14"/>
  <c r="AA426" i="14"/>
  <c r="AA362" i="14"/>
  <c r="AA298" i="14"/>
  <c r="AA234" i="14"/>
  <c r="AA170" i="14"/>
  <c r="AA106" i="14"/>
  <c r="AA42" i="14"/>
  <c r="Y470" i="14"/>
  <c r="Y406" i="14"/>
  <c r="Y342" i="14"/>
  <c r="Y278" i="14"/>
  <c r="Y214" i="14"/>
  <c r="Y150" i="14"/>
  <c r="Y86" i="14"/>
  <c r="Y22" i="14"/>
  <c r="AA449" i="14"/>
  <c r="AA385" i="14"/>
  <c r="AA321" i="14"/>
  <c r="AA257" i="14"/>
  <c r="AA193" i="14"/>
  <c r="AA129" i="14"/>
  <c r="AA65" i="14"/>
  <c r="Y493" i="14"/>
  <c r="Y429" i="14"/>
  <c r="Y393" i="14"/>
  <c r="Y361" i="14"/>
  <c r="Y329" i="14"/>
  <c r="Y297" i="14"/>
  <c r="Y265" i="14"/>
  <c r="Y233" i="14"/>
  <c r="Y201" i="14"/>
  <c r="Y169" i="14"/>
  <c r="Y137" i="14"/>
  <c r="Y105" i="14"/>
  <c r="Y73" i="14"/>
  <c r="Y41" i="14"/>
  <c r="AA500" i="14"/>
  <c r="AA468" i="14"/>
  <c r="AA436" i="14"/>
  <c r="AA404" i="14"/>
  <c r="AA372" i="14"/>
  <c r="AA340" i="14"/>
  <c r="AA308" i="14"/>
  <c r="AA276" i="14"/>
  <c r="AA244" i="14"/>
  <c r="AA212" i="14"/>
  <c r="AA180" i="14"/>
  <c r="AA148" i="14"/>
  <c r="AA116" i="14"/>
  <c r="AA84" i="14"/>
  <c r="AA52" i="14"/>
  <c r="AA20" i="14"/>
  <c r="Y480" i="14"/>
  <c r="Y448" i="14"/>
  <c r="Y416" i="14"/>
  <c r="Y384" i="14"/>
  <c r="Y352" i="14"/>
  <c r="Y320" i="14"/>
  <c r="Y288" i="14"/>
  <c r="Y256" i="14"/>
  <c r="Y224" i="14"/>
  <c r="Y192" i="14"/>
  <c r="Y160" i="14"/>
  <c r="Y128" i="14"/>
  <c r="Y96" i="14"/>
  <c r="Y64" i="14"/>
  <c r="Y32" i="14"/>
  <c r="AA491" i="14"/>
  <c r="AA459" i="14"/>
  <c r="AA427" i="14"/>
  <c r="AA395" i="14"/>
  <c r="AA363" i="14"/>
  <c r="AA331" i="14"/>
  <c r="AA299" i="14"/>
  <c r="AA267" i="14"/>
  <c r="AA235" i="14"/>
  <c r="AA203" i="14"/>
  <c r="AA171" i="14"/>
  <c r="AA139" i="14"/>
  <c r="AA107" i="14"/>
  <c r="AA75" i="14"/>
  <c r="AA43" i="14"/>
  <c r="Y499" i="14"/>
  <c r="Y467" i="14"/>
  <c r="Y435" i="14"/>
  <c r="Y403" i="14"/>
  <c r="Y371" i="14"/>
  <c r="Y339" i="14"/>
  <c r="Y307" i="14"/>
  <c r="Y275" i="14"/>
  <c r="Y243" i="14"/>
  <c r="Y211" i="14"/>
  <c r="Y179" i="14"/>
  <c r="Y147" i="14"/>
  <c r="Y115" i="14"/>
  <c r="Y83" i="14"/>
  <c r="Y51" i="14"/>
  <c r="Y19" i="14"/>
  <c r="W440" i="14"/>
  <c r="W243" i="14"/>
  <c r="W62" i="14"/>
  <c r="W287" i="14"/>
  <c r="W159" i="14"/>
  <c r="W63" i="14"/>
  <c r="W311" i="14"/>
  <c r="W175" i="14"/>
  <c r="W383" i="14"/>
  <c r="W495" i="14"/>
  <c r="W407" i="14"/>
  <c r="W216" i="14"/>
  <c r="W48" i="14"/>
  <c r="W328" i="14"/>
  <c r="W232" i="14"/>
  <c r="W384" i="14"/>
  <c r="W416" i="14"/>
  <c r="W249" i="14"/>
  <c r="W225" i="14"/>
  <c r="W49" i="14"/>
  <c r="W297" i="14"/>
  <c r="W33" i="14"/>
  <c r="W385" i="14"/>
  <c r="W314" i="14"/>
  <c r="W417" i="14"/>
  <c r="W138" i="14"/>
  <c r="W26" i="14"/>
  <c r="W226" i="14"/>
  <c r="W290" i="14"/>
  <c r="W362" i="14"/>
  <c r="W139" i="14"/>
  <c r="W283" i="14"/>
  <c r="W227" i="14"/>
  <c r="W179" i="14"/>
  <c r="W323" i="14"/>
  <c r="W163" i="14"/>
  <c r="W363" i="14"/>
  <c r="W172" i="14"/>
  <c r="W308" i="14"/>
  <c r="W132" i="14"/>
  <c r="W268" i="14"/>
  <c r="W92" i="14"/>
  <c r="W228" i="14"/>
  <c r="W340" i="14"/>
  <c r="W468" i="14"/>
  <c r="W197" i="14"/>
  <c r="W61" i="14"/>
  <c r="W492" i="14"/>
  <c r="W85" i="14"/>
  <c r="W173" i="14"/>
  <c r="W460" i="14"/>
  <c r="W381" i="14"/>
  <c r="W413" i="14"/>
  <c r="W198" i="14"/>
  <c r="W158" i="14"/>
  <c r="W437" i="14"/>
  <c r="W326" i="14"/>
  <c r="W270" i="14"/>
  <c r="W390" i="14"/>
  <c r="W486" i="14"/>
  <c r="W454" i="14"/>
  <c r="U11" i="14"/>
  <c r="U75" i="14"/>
  <c r="U139" i="14"/>
  <c r="U203" i="14"/>
  <c r="U267" i="14"/>
  <c r="U331" i="14"/>
  <c r="U395" i="14"/>
  <c r="U459" i="14"/>
  <c r="U28" i="14"/>
  <c r="U92" i="14"/>
  <c r="U156" i="14"/>
  <c r="U220" i="14"/>
  <c r="U284" i="14"/>
  <c r="U348" i="14"/>
  <c r="U412" i="14"/>
  <c r="U476" i="14"/>
  <c r="U376" i="14"/>
  <c r="U21" i="14"/>
  <c r="U85" i="14"/>
  <c r="U149" i="14"/>
  <c r="U213" i="14"/>
  <c r="U277" i="14"/>
  <c r="U341" i="14"/>
  <c r="U405" i="14"/>
  <c r="U469" i="14"/>
  <c r="U424" i="14"/>
  <c r="U46" i="14"/>
  <c r="U110" i="14"/>
  <c r="U174" i="14"/>
  <c r="U238" i="14"/>
  <c r="U302" i="14"/>
  <c r="U366" i="14"/>
  <c r="U430" i="14"/>
  <c r="U494" i="14"/>
  <c r="U23" i="14"/>
  <c r="U87" i="14"/>
  <c r="U151" i="14"/>
  <c r="U215" i="14"/>
  <c r="U279" i="14"/>
  <c r="U343" i="14"/>
  <c r="U407" i="14"/>
  <c r="U471" i="14"/>
  <c r="U40" i="14"/>
  <c r="U104" i="14"/>
  <c r="U168" i="14"/>
  <c r="U232" i="14"/>
  <c r="U296" i="14"/>
  <c r="U65" i="14"/>
  <c r="U129" i="14"/>
  <c r="U193" i="14"/>
  <c r="U257" i="14"/>
  <c r="U321" i="14"/>
  <c r="U385" i="14"/>
  <c r="U449" i="14"/>
  <c r="U26" i="14"/>
  <c r="U90" i="14"/>
  <c r="U154" i="14"/>
  <c r="U218" i="14"/>
  <c r="U282" i="14"/>
  <c r="AA486" i="14"/>
  <c r="AA422" i="14"/>
  <c r="AA358" i="14"/>
  <c r="AA294" i="14"/>
  <c r="AA230" i="14"/>
  <c r="AA166" i="14"/>
  <c r="AA102" i="14"/>
  <c r="AA38" i="14"/>
  <c r="Y466" i="14"/>
  <c r="Y402" i="14"/>
  <c r="Y338" i="14"/>
  <c r="Y274" i="14"/>
  <c r="Y210" i="14"/>
  <c r="Y146" i="14"/>
  <c r="Y82" i="14"/>
  <c r="Y18" i="14"/>
  <c r="AA445" i="14"/>
  <c r="AA381" i="14"/>
  <c r="AA317" i="14"/>
  <c r="AA253" i="14"/>
  <c r="AA189" i="14"/>
  <c r="AA125" i="14"/>
  <c r="AA61" i="14"/>
  <c r="Y489" i="14"/>
  <c r="Y425" i="14"/>
  <c r="Y389" i="14"/>
  <c r="Y357" i="14"/>
  <c r="Y325" i="14"/>
  <c r="Y293" i="14"/>
  <c r="Y261" i="14"/>
  <c r="Y229" i="14"/>
  <c r="Y197" i="14"/>
  <c r="Y165" i="14"/>
  <c r="Y133" i="14"/>
  <c r="Y101" i="14"/>
  <c r="Y69" i="14"/>
  <c r="Y37" i="14"/>
  <c r="AA496" i="14"/>
  <c r="AA464" i="14"/>
  <c r="AA432" i="14"/>
  <c r="AA400" i="14"/>
  <c r="AA368" i="14"/>
  <c r="AA336" i="14"/>
  <c r="AA304" i="14"/>
  <c r="AA272" i="14"/>
  <c r="AA240" i="14"/>
  <c r="AA208" i="14"/>
  <c r="AA176" i="14"/>
  <c r="AA144" i="14"/>
  <c r="AA112" i="14"/>
  <c r="AA80" i="14"/>
  <c r="AA48" i="14"/>
  <c r="AA16" i="14"/>
  <c r="Y476" i="14"/>
  <c r="Y444" i="14"/>
  <c r="Y412" i="14"/>
  <c r="Y380" i="14"/>
  <c r="Y348" i="14"/>
  <c r="Y316" i="14"/>
  <c r="Y284" i="14"/>
  <c r="Y252" i="14"/>
  <c r="Y220" i="14"/>
  <c r="Y188" i="14"/>
  <c r="Y156" i="14"/>
  <c r="Y124" i="14"/>
  <c r="Y92" i="14"/>
  <c r="Y60" i="14"/>
  <c r="Y28" i="14"/>
  <c r="AA487" i="14"/>
  <c r="AA455" i="14"/>
  <c r="AA423" i="14"/>
  <c r="AA391" i="14"/>
  <c r="AA359" i="14"/>
  <c r="AA327" i="14"/>
  <c r="AA295" i="14"/>
  <c r="AA263" i="14"/>
  <c r="AA231" i="14"/>
  <c r="AA199" i="14"/>
  <c r="AA167" i="14"/>
  <c r="AA135" i="14"/>
  <c r="AA103" i="14"/>
  <c r="AA71" i="14"/>
  <c r="AA39" i="14"/>
  <c r="Y495" i="14"/>
  <c r="Y463" i="14"/>
  <c r="Y431" i="14"/>
  <c r="Y399" i="14"/>
  <c r="Y367" i="14"/>
  <c r="Y335" i="14"/>
  <c r="Y303" i="14"/>
  <c r="Y271" i="14"/>
  <c r="Y239" i="14"/>
  <c r="Y207" i="14"/>
  <c r="Y175" i="14"/>
  <c r="Y143" i="14"/>
  <c r="Y111" i="14"/>
  <c r="Y79" i="14"/>
  <c r="Y47" i="14"/>
  <c r="Y15" i="14"/>
  <c r="W436" i="14"/>
  <c r="W223" i="14"/>
  <c r="W12" i="14"/>
  <c r="W103" i="14"/>
  <c r="W231" i="14"/>
  <c r="W127" i="14"/>
  <c r="W255" i="14"/>
  <c r="W119" i="14"/>
  <c r="W391" i="14"/>
  <c r="W152" i="14"/>
  <c r="W479" i="14"/>
  <c r="W423" i="14"/>
  <c r="W112" i="14"/>
  <c r="W160" i="14"/>
  <c r="W104" i="14"/>
  <c r="W392" i="14"/>
  <c r="W81" i="14"/>
  <c r="W408" i="14"/>
  <c r="W289" i="14"/>
  <c r="W113" i="14"/>
  <c r="W97" i="14"/>
  <c r="W448" i="14"/>
  <c r="W393" i="14"/>
  <c r="W425" i="14"/>
  <c r="W481" i="14"/>
  <c r="W266" i="14"/>
  <c r="W90" i="14"/>
  <c r="W457" i="14"/>
  <c r="W106" i="14"/>
  <c r="W370" i="14"/>
  <c r="W203" i="14"/>
  <c r="W418" i="14"/>
  <c r="W434" i="14"/>
  <c r="W251" i="14"/>
  <c r="W458" i="14"/>
  <c r="W299" i="14"/>
  <c r="W371" i="14"/>
  <c r="W236" i="14"/>
  <c r="W475" i="14"/>
  <c r="W196" i="14"/>
  <c r="W435" i="14"/>
  <c r="W156" i="14"/>
  <c r="W292" i="14"/>
  <c r="W348" i="14"/>
  <c r="W53" i="14"/>
  <c r="W77" i="14"/>
  <c r="W125" i="14"/>
  <c r="W141" i="14"/>
  <c r="W149" i="14"/>
  <c r="W444" i="14"/>
  <c r="W301" i="14"/>
  <c r="W389" i="14"/>
  <c r="W94" i="14"/>
  <c r="W405" i="14"/>
  <c r="W294" i="14"/>
  <c r="W38" i="14"/>
  <c r="W134" i="14"/>
  <c r="W334" i="14"/>
  <c r="AA482" i="14"/>
  <c r="AA418" i="14"/>
  <c r="AA354" i="14"/>
  <c r="AA290" i="14"/>
  <c r="AA226" i="14"/>
  <c r="AA162" i="14"/>
  <c r="AA98" i="14"/>
  <c r="AA34" i="14"/>
  <c r="Y462" i="14"/>
  <c r="Y398" i="14"/>
  <c r="Y334" i="14"/>
  <c r="Y270" i="14"/>
  <c r="Y206" i="14"/>
  <c r="Y142" i="14"/>
  <c r="Y78" i="14"/>
  <c r="Y14" i="14"/>
  <c r="AA441" i="14"/>
  <c r="AA377" i="14"/>
  <c r="AA313" i="14"/>
  <c r="AA249" i="14"/>
  <c r="AA185" i="14"/>
  <c r="AA121" i="14"/>
  <c r="AA57" i="14"/>
  <c r="Y485" i="14"/>
  <c r="Y421" i="14"/>
  <c r="Y385" i="14"/>
  <c r="Y353" i="14"/>
  <c r="Y321" i="14"/>
  <c r="Y289" i="14"/>
  <c r="Y257" i="14"/>
  <c r="Y225" i="14"/>
  <c r="Y193" i="14"/>
  <c r="Y161" i="14"/>
  <c r="Y129" i="14"/>
  <c r="Y97" i="14"/>
  <c r="Y65" i="14"/>
  <c r="Y33" i="14"/>
  <c r="AA492" i="14"/>
  <c r="AA460" i="14"/>
  <c r="AA428" i="14"/>
  <c r="AA396" i="14"/>
  <c r="AA364" i="14"/>
  <c r="AA332" i="14"/>
  <c r="AA300" i="14"/>
  <c r="AA268" i="14"/>
  <c r="AA236" i="14"/>
  <c r="AA204" i="14"/>
  <c r="AA172" i="14"/>
  <c r="AA140" i="14"/>
  <c r="AA108" i="14"/>
  <c r="AA76" i="14"/>
  <c r="AA44" i="14"/>
  <c r="AA12" i="14"/>
  <c r="Y472" i="14"/>
  <c r="Y440" i="14"/>
  <c r="Y408" i="14"/>
  <c r="Y376" i="14"/>
  <c r="Y344" i="14"/>
  <c r="Y312" i="14"/>
  <c r="Y280" i="14"/>
  <c r="Y248" i="14"/>
  <c r="Y216" i="14"/>
  <c r="Y184" i="14"/>
  <c r="Y152" i="14"/>
  <c r="Y120" i="14"/>
  <c r="Y88" i="14"/>
  <c r="Y56" i="14"/>
  <c r="Y24" i="14"/>
  <c r="AA483" i="14"/>
  <c r="AA451" i="14"/>
  <c r="AA419" i="14"/>
  <c r="AA387" i="14"/>
  <c r="AA355" i="14"/>
  <c r="AA323" i="14"/>
  <c r="AA291" i="14"/>
  <c r="AA259" i="14"/>
  <c r="AA227" i="14"/>
  <c r="AA195" i="14"/>
  <c r="AA163" i="14"/>
  <c r="AA131" i="14"/>
  <c r="AA99" i="14"/>
  <c r="AA67" i="14"/>
  <c r="AA35" i="14"/>
  <c r="Y491" i="14"/>
  <c r="Y459" i="14"/>
  <c r="Y427" i="14"/>
  <c r="Y395" i="14"/>
  <c r="Y363" i="14"/>
  <c r="Y331" i="14"/>
  <c r="Y299" i="14"/>
  <c r="Y267" i="14"/>
  <c r="Y235" i="14"/>
  <c r="Y203" i="14"/>
  <c r="Y171" i="14"/>
  <c r="Y139" i="14"/>
  <c r="Y107" i="14"/>
  <c r="Y75" i="14"/>
  <c r="Y43" i="14"/>
  <c r="Y11" i="14"/>
  <c r="W429" i="14"/>
  <c r="W222" i="14"/>
  <c r="W13" i="14"/>
  <c r="W167" i="14"/>
  <c r="W295" i="14"/>
  <c r="W191" i="14"/>
  <c r="W71" i="14"/>
  <c r="W335" i="14"/>
  <c r="W399" i="14"/>
  <c r="W288" i="14"/>
  <c r="W72" i="14"/>
  <c r="W224" i="14"/>
  <c r="W184" i="14"/>
  <c r="W32" i="14"/>
  <c r="W336" i="14"/>
  <c r="W400" i="14"/>
  <c r="W145" i="14"/>
  <c r="W488" i="14"/>
  <c r="W25" i="14"/>
  <c r="W185" i="14"/>
  <c r="W305" i="14"/>
  <c r="W337" i="14"/>
  <c r="W401" i="14"/>
  <c r="W74" i="14"/>
  <c r="W66" i="14"/>
  <c r="W433" i="14"/>
  <c r="W154" i="14"/>
  <c r="W42" i="14"/>
  <c r="W234" i="14"/>
  <c r="W378" i="14"/>
  <c r="W275" i="14"/>
  <c r="W482" i="14"/>
  <c r="Y10" i="14"/>
  <c r="AA442" i="14"/>
  <c r="AA378" i="14"/>
  <c r="AA314" i="14"/>
  <c r="AA250" i="14"/>
  <c r="AA186" i="14"/>
  <c r="AA122" i="14"/>
  <c r="AA58" i="14"/>
  <c r="Y486" i="14"/>
  <c r="Y422" i="14"/>
  <c r="Y358" i="14"/>
  <c r="Y294" i="14"/>
  <c r="Y230" i="14"/>
  <c r="Y166" i="14"/>
  <c r="Y102" i="14"/>
  <c r="Y38" i="14"/>
  <c r="AA465" i="14"/>
  <c r="AA401" i="14"/>
  <c r="AA337" i="14"/>
  <c r="AA273" i="14"/>
  <c r="AA209" i="14"/>
  <c r="AA145" i="14"/>
  <c r="AA81" i="14"/>
  <c r="AA17" i="14"/>
  <c r="Y445" i="14"/>
  <c r="Y397" i="14"/>
  <c r="Y365" i="14"/>
  <c r="Y333" i="14"/>
  <c r="Y301" i="14"/>
  <c r="Y269" i="14"/>
  <c r="Y237" i="14"/>
  <c r="Y205" i="14"/>
  <c r="Y173" i="14"/>
  <c r="Y141" i="14"/>
  <c r="Y109" i="14"/>
  <c r="Y77" i="14"/>
  <c r="Y45" i="14"/>
  <c r="Y13" i="14"/>
  <c r="AA472" i="14"/>
  <c r="AA440" i="14"/>
  <c r="AA408" i="14"/>
  <c r="AA376" i="14"/>
  <c r="AA344" i="14"/>
  <c r="AA312" i="14"/>
  <c r="AA280" i="14"/>
  <c r="AA248" i="14"/>
  <c r="AA216" i="14"/>
  <c r="AA184" i="14"/>
  <c r="AA152" i="14"/>
  <c r="AA120" i="14"/>
  <c r="AA88" i="14"/>
  <c r="AA56" i="14"/>
  <c r="AA24" i="14"/>
  <c r="Y484" i="14"/>
  <c r="Y452" i="14"/>
  <c r="Y420" i="14"/>
  <c r="Y388" i="14"/>
  <c r="Y356" i="14"/>
  <c r="Y324" i="14"/>
  <c r="Y292" i="14"/>
  <c r="Y260" i="14"/>
  <c r="Y228" i="14"/>
  <c r="Y196" i="14"/>
  <c r="Y164" i="14"/>
  <c r="Y132" i="14"/>
  <c r="Y100" i="14"/>
  <c r="Y68" i="14"/>
  <c r="Y36" i="14"/>
  <c r="AA495" i="14"/>
  <c r="AA463" i="14"/>
  <c r="AA431" i="14"/>
  <c r="AA399" i="14"/>
  <c r="AA367" i="14"/>
  <c r="AA335" i="14"/>
  <c r="AA303" i="14"/>
  <c r="AA271" i="14"/>
  <c r="AA239" i="14"/>
  <c r="AA207" i="14"/>
  <c r="AA175" i="14"/>
  <c r="AA143" i="14"/>
  <c r="AA111" i="14"/>
  <c r="AA79" i="14"/>
  <c r="AA47" i="14"/>
  <c r="AA15" i="14"/>
  <c r="Y471" i="14"/>
  <c r="Y439" i="14"/>
  <c r="Y407" i="14"/>
  <c r="Y375" i="14"/>
  <c r="Y343" i="14"/>
  <c r="Y311" i="14"/>
  <c r="Y279" i="14"/>
  <c r="Y247" i="14"/>
  <c r="Y215" i="14"/>
  <c r="Y183" i="14"/>
  <c r="Y151" i="14"/>
  <c r="Y119" i="14"/>
  <c r="Y87" i="14"/>
  <c r="Y55" i="14"/>
  <c r="Y23" i="14"/>
  <c r="W453" i="14"/>
  <c r="W264" i="14"/>
  <c r="W99" i="14"/>
  <c r="W215" i="14"/>
  <c r="W95" i="14"/>
  <c r="W319" i="14"/>
  <c r="W47" i="14"/>
  <c r="W207" i="14"/>
  <c r="W375" i="14"/>
  <c r="W272" i="14"/>
  <c r="W240" i="14"/>
  <c r="W80" i="14"/>
  <c r="W455" i="14"/>
  <c r="W256" i="14"/>
  <c r="W439" i="14"/>
  <c r="W376" i="14"/>
  <c r="W273" i="14"/>
  <c r="W41" i="14"/>
  <c r="W496" i="14"/>
  <c r="AA394" i="14"/>
  <c r="AA266" i="14"/>
  <c r="AA138" i="14"/>
  <c r="Y502" i="14"/>
  <c r="Y374" i="14"/>
  <c r="Y246" i="14"/>
  <c r="Y118" i="14"/>
  <c r="AA481" i="14"/>
  <c r="AA353" i="14"/>
  <c r="AA225" i="14"/>
  <c r="AA97" i="14"/>
  <c r="Y461" i="14"/>
  <c r="Y377" i="14"/>
  <c r="Y313" i="14"/>
  <c r="Y249" i="14"/>
  <c r="Y185" i="14"/>
  <c r="Y121" i="14"/>
  <c r="Y57" i="14"/>
  <c r="AA484" i="14"/>
  <c r="AA420" i="14"/>
  <c r="AA356" i="14"/>
  <c r="AA292" i="14"/>
  <c r="AA228" i="14"/>
  <c r="AA164" i="14"/>
  <c r="AA100" i="14"/>
  <c r="AA36" i="14"/>
  <c r="Y464" i="14"/>
  <c r="Y400" i="14"/>
  <c r="Y336" i="14"/>
  <c r="Y272" i="14"/>
  <c r="Y208" i="14"/>
  <c r="Y144" i="14"/>
  <c r="Y80" i="14"/>
  <c r="Y16" i="14"/>
  <c r="AA443" i="14"/>
  <c r="AA379" i="14"/>
  <c r="AA315" i="14"/>
  <c r="AA251" i="14"/>
  <c r="AA187" i="14"/>
  <c r="AA123" i="14"/>
  <c r="AA59" i="14"/>
  <c r="Y483" i="14"/>
  <c r="Y419" i="14"/>
  <c r="Y355" i="14"/>
  <c r="Y291" i="14"/>
  <c r="Y227" i="14"/>
  <c r="Y163" i="14"/>
  <c r="Y99" i="14"/>
  <c r="Y35" i="14"/>
  <c r="W431" i="14"/>
  <c r="W23" i="14"/>
  <c r="W239" i="14"/>
  <c r="W199" i="14"/>
  <c r="W64" i="14"/>
  <c r="W208" i="14"/>
  <c r="W320" i="14"/>
  <c r="W352" i="14"/>
  <c r="W89" i="14"/>
  <c r="W432" i="14"/>
  <c r="W329" i="14"/>
  <c r="W361" i="14"/>
  <c r="W202" i="14"/>
  <c r="W322" i="14"/>
  <c r="W282" i="14"/>
  <c r="W449" i="14"/>
  <c r="W402" i="14"/>
  <c r="W75" i="14"/>
  <c r="W442" i="14"/>
  <c r="W259" i="14"/>
  <c r="W171" i="14"/>
  <c r="W459" i="14"/>
  <c r="W180" i="14"/>
  <c r="W427" i="14"/>
  <c r="W276" i="14"/>
  <c r="W164" i="14"/>
  <c r="W364" i="14"/>
  <c r="W309" i="14"/>
  <c r="W476" i="14"/>
  <c r="W45" i="14"/>
  <c r="W452" i="14"/>
  <c r="W165" i="14"/>
  <c r="W485" i="14"/>
  <c r="W302" i="14"/>
  <c r="W501" i="14"/>
  <c r="W174" i="14"/>
  <c r="W254" i="14"/>
  <c r="W382" i="14"/>
  <c r="W17" i="14"/>
  <c r="W422" i="14"/>
  <c r="U35" i="14"/>
  <c r="U107" i="14"/>
  <c r="U179" i="14"/>
  <c r="U251" i="14"/>
  <c r="U323" i="14"/>
  <c r="U403" i="14"/>
  <c r="U475" i="14"/>
  <c r="U52" i="14"/>
  <c r="U124" i="14"/>
  <c r="U196" i="14"/>
  <c r="U268" i="14"/>
  <c r="U340" i="14"/>
  <c r="U420" i="14"/>
  <c r="U492" i="14"/>
  <c r="U416" i="14"/>
  <c r="U53" i="14"/>
  <c r="U125" i="14"/>
  <c r="U197" i="14"/>
  <c r="U269" i="14"/>
  <c r="U349" i="14"/>
  <c r="U421" i="14"/>
  <c r="U493" i="14"/>
  <c r="U14" i="14"/>
  <c r="U86" i="14"/>
  <c r="U158" i="14"/>
  <c r="U230" i="14"/>
  <c r="U310" i="14"/>
  <c r="U382" i="14"/>
  <c r="U454" i="14"/>
  <c r="U432" i="14"/>
  <c r="U63" i="14"/>
  <c r="U135" i="14"/>
  <c r="U207" i="14"/>
  <c r="U287" i="14"/>
  <c r="U359" i="14"/>
  <c r="U431" i="14"/>
  <c r="U336" i="14"/>
  <c r="U80" i="14"/>
  <c r="U152" i="14"/>
  <c r="U224" i="14"/>
  <c r="U304" i="14"/>
  <c r="U81" i="14"/>
  <c r="U153" i="14"/>
  <c r="U225" i="14"/>
  <c r="U297" i="14"/>
  <c r="U369" i="14"/>
  <c r="U441" i="14"/>
  <c r="U34" i="14"/>
  <c r="U106" i="14"/>
  <c r="U178" i="14"/>
  <c r="U250" i="14"/>
  <c r="U322" i="14"/>
  <c r="U386" i="14"/>
  <c r="U450" i="14"/>
  <c r="Y76" i="14"/>
  <c r="Y351" i="14"/>
  <c r="Y223" i="14"/>
  <c r="Y95" i="14"/>
  <c r="W409" i="14"/>
  <c r="W111" i="14"/>
  <c r="W271" i="14"/>
  <c r="W280" i="14"/>
  <c r="W56" i="14"/>
  <c r="W233" i="14"/>
  <c r="W105" i="14"/>
  <c r="W369" i="14"/>
  <c r="W489" i="14"/>
  <c r="W465" i="14"/>
  <c r="W466" i="14"/>
  <c r="W35" i="14"/>
  <c r="W51" i="14"/>
  <c r="W44" i="14"/>
  <c r="W124" i="14"/>
  <c r="W491" i="14"/>
  <c r="W244" i="14"/>
  <c r="W372" i="14"/>
  <c r="W412" i="14"/>
  <c r="W189" i="14"/>
  <c r="W101" i="14"/>
  <c r="W333" i="14"/>
  <c r="W78" i="14"/>
  <c r="W54" i="14"/>
  <c r="W102" i="14"/>
  <c r="W190" i="14"/>
  <c r="W398" i="14"/>
  <c r="W494" i="14"/>
  <c r="W446" i="14"/>
  <c r="U43" i="14"/>
  <c r="U115" i="14"/>
  <c r="U259" i="14"/>
  <c r="U339" i="14"/>
  <c r="U411" i="14"/>
  <c r="U483" i="14"/>
  <c r="U60" i="14"/>
  <c r="U132" i="14"/>
  <c r="U204" i="14"/>
  <c r="U356" i="14"/>
  <c r="U428" i="14"/>
  <c r="U500" i="14"/>
  <c r="U440" i="14"/>
  <c r="U61" i="14"/>
  <c r="U133" i="14"/>
  <c r="U205" i="14"/>
  <c r="U357" i="14"/>
  <c r="U429" i="14"/>
  <c r="U501" i="14"/>
  <c r="U22" i="14"/>
  <c r="U94" i="14"/>
  <c r="U166" i="14"/>
  <c r="U246" i="14"/>
  <c r="U390" i="14"/>
  <c r="U462" i="14"/>
  <c r="U472" i="14"/>
  <c r="U71" i="14"/>
  <c r="U143" i="14"/>
  <c r="U223" i="14"/>
  <c r="U295" i="14"/>
  <c r="U367" i="14"/>
  <c r="U16" i="14"/>
  <c r="U88" i="14"/>
  <c r="U160" i="14"/>
  <c r="U240" i="14"/>
  <c r="U17" i="14"/>
  <c r="U89" i="14"/>
  <c r="U161" i="14"/>
  <c r="U305" i="14"/>
  <c r="U377" i="14"/>
  <c r="U457" i="14"/>
  <c r="U42" i="14"/>
  <c r="U114" i="14"/>
  <c r="U186" i="14"/>
  <c r="U258" i="14"/>
  <c r="U394" i="14"/>
  <c r="U458" i="14"/>
  <c r="U141" i="14"/>
  <c r="U320" i="14"/>
  <c r="U102" i="14"/>
  <c r="U182" i="14"/>
  <c r="U398" i="14"/>
  <c r="U470" i="14"/>
  <c r="U159" i="14"/>
  <c r="U375" i="14"/>
  <c r="U24" i="14"/>
  <c r="U248" i="14"/>
  <c r="AA390" i="14"/>
  <c r="AA262" i="14"/>
  <c r="AA134" i="14"/>
  <c r="Y498" i="14"/>
  <c r="Y370" i="14"/>
  <c r="Y242" i="14"/>
  <c r="Y114" i="14"/>
  <c r="AA477" i="14"/>
  <c r="AA349" i="14"/>
  <c r="AA221" i="14"/>
  <c r="AA93" i="14"/>
  <c r="Y457" i="14"/>
  <c r="Y373" i="14"/>
  <c r="Y309" i="14"/>
  <c r="Y245" i="14"/>
  <c r="Y181" i="14"/>
  <c r="Y117" i="14"/>
  <c r="Y53" i="14"/>
  <c r="AA480" i="14"/>
  <c r="AA416" i="14"/>
  <c r="AA352" i="14"/>
  <c r="AA288" i="14"/>
  <c r="AA224" i="14"/>
  <c r="AA160" i="14"/>
  <c r="AA96" i="14"/>
  <c r="AA32" i="14"/>
  <c r="Y460" i="14"/>
  <c r="Y396" i="14"/>
  <c r="Y332" i="14"/>
  <c r="Y268" i="14"/>
  <c r="Y204" i="14"/>
  <c r="Y140" i="14"/>
  <c r="Y12" i="14"/>
  <c r="AA439" i="14"/>
  <c r="AA375" i="14"/>
  <c r="AA311" i="14"/>
  <c r="AA247" i="14"/>
  <c r="AA183" i="14"/>
  <c r="AA119" i="14"/>
  <c r="AA55" i="14"/>
  <c r="Y479" i="14"/>
  <c r="Y415" i="14"/>
  <c r="Y287" i="14"/>
  <c r="Y159" i="14"/>
  <c r="Y31" i="14"/>
  <c r="W87" i="14"/>
  <c r="W136" i="14"/>
  <c r="W360" i="14"/>
  <c r="W241" i="14"/>
  <c r="W330" i="14"/>
  <c r="W34" i="14"/>
  <c r="W155" i="14"/>
  <c r="W331" i="14"/>
  <c r="W443" i="14"/>
  <c r="W325" i="14"/>
  <c r="W246" i="14"/>
  <c r="U187" i="14"/>
  <c r="U276" i="14"/>
  <c r="U285" i="14"/>
  <c r="U318" i="14"/>
  <c r="U439" i="14"/>
  <c r="U233" i="14"/>
  <c r="U330" i="14"/>
  <c r="U365" i="14"/>
  <c r="U326" i="14"/>
  <c r="U79" i="14"/>
  <c r="U231" i="14"/>
  <c r="U447" i="14"/>
  <c r="U176" i="14"/>
  <c r="AA10" i="14"/>
  <c r="AA386" i="14"/>
  <c r="AA258" i="14"/>
  <c r="AA130" i="14"/>
  <c r="Y494" i="14"/>
  <c r="Y366" i="14"/>
  <c r="Y238" i="14"/>
  <c r="Y110" i="14"/>
  <c r="AA473" i="14"/>
  <c r="AA345" i="14"/>
  <c r="AA217" i="14"/>
  <c r="AA89" i="14"/>
  <c r="Y453" i="14"/>
  <c r="Y369" i="14"/>
  <c r="Y305" i="14"/>
  <c r="Y241" i="14"/>
  <c r="Y177" i="14"/>
  <c r="Y113" i="14"/>
  <c r="Y49" i="14"/>
  <c r="AA476" i="14"/>
  <c r="AA412" i="14"/>
  <c r="AA348" i="14"/>
  <c r="AA284" i="14"/>
  <c r="AA220" i="14"/>
  <c r="AA156" i="14"/>
  <c r="AA92" i="14"/>
  <c r="AA28" i="14"/>
  <c r="Y456" i="14"/>
  <c r="Y392" i="14"/>
  <c r="Y328" i="14"/>
  <c r="Y264" i="14"/>
  <c r="Y200" i="14"/>
  <c r="Y136" i="14"/>
  <c r="Y72" i="14"/>
  <c r="AA499" i="14"/>
  <c r="AA435" i="14"/>
  <c r="AA371" i="14"/>
  <c r="AA307" i="14"/>
  <c r="AA243" i="14"/>
  <c r="AA179" i="14"/>
  <c r="AA115" i="14"/>
  <c r="AA51" i="14"/>
  <c r="Y475" i="14"/>
  <c r="Y411" i="14"/>
  <c r="Y347" i="14"/>
  <c r="Y283" i="14"/>
  <c r="Y219" i="14"/>
  <c r="Y155" i="14"/>
  <c r="Y91" i="14"/>
  <c r="Y27" i="14"/>
  <c r="W324" i="14"/>
  <c r="W151" i="14"/>
  <c r="W55" i="14"/>
  <c r="W79" i="14"/>
  <c r="W200" i="14"/>
  <c r="W415" i="14"/>
  <c r="W128" i="14"/>
  <c r="W368" i="14"/>
  <c r="W169" i="14"/>
  <c r="W177" i="14"/>
  <c r="W313" i="14"/>
  <c r="W377" i="14"/>
  <c r="W497" i="14"/>
  <c r="W82" i="14"/>
  <c r="W98" i="14"/>
  <c r="W242" i="14"/>
  <c r="W59" i="14"/>
  <c r="W219" i="14"/>
  <c r="W115" i="14"/>
  <c r="W131" i="14"/>
  <c r="W339" i="14"/>
  <c r="W108" i="14"/>
  <c r="W252" i="14"/>
  <c r="W76" i="14"/>
  <c r="W28" i="14"/>
  <c r="W411" i="14"/>
  <c r="W380" i="14"/>
  <c r="W69" i="14"/>
  <c r="W253" i="14"/>
  <c r="W420" i="14"/>
  <c r="W293" i="14"/>
  <c r="W341" i="14"/>
  <c r="W142" i="14"/>
  <c r="W262" i="14"/>
  <c r="W238" i="14"/>
  <c r="W310" i="14"/>
  <c r="W70" i="14"/>
  <c r="W470" i="14"/>
  <c r="W18" i="14"/>
  <c r="W14" i="14"/>
  <c r="U51" i="14"/>
  <c r="U123" i="14"/>
  <c r="U195" i="14"/>
  <c r="U275" i="14"/>
  <c r="U347" i="14"/>
  <c r="U419" i="14"/>
  <c r="U491" i="14"/>
  <c r="U68" i="14"/>
  <c r="U140" i="14"/>
  <c r="U212" i="14"/>
  <c r="U292" i="14"/>
  <c r="U364" i="14"/>
  <c r="U436" i="14"/>
  <c r="U312" i="14"/>
  <c r="U456" i="14"/>
  <c r="U69" i="14"/>
  <c r="U221" i="14"/>
  <c r="U293" i="14"/>
  <c r="U437" i="14"/>
  <c r="U30" i="14"/>
  <c r="U254" i="14"/>
  <c r="U496" i="14"/>
  <c r="U303" i="14"/>
  <c r="U96" i="14"/>
  <c r="AA474" i="14"/>
  <c r="AA346" i="14"/>
  <c r="AA218" i="14"/>
  <c r="AA90" i="14"/>
  <c r="Y454" i="14"/>
  <c r="Y326" i="14"/>
  <c r="Y198" i="14"/>
  <c r="Y70" i="14"/>
  <c r="AA433" i="14"/>
  <c r="AA305" i="14"/>
  <c r="AA177" i="14"/>
  <c r="AA49" i="14"/>
  <c r="Y417" i="14"/>
  <c r="Y349" i="14"/>
  <c r="Y285" i="14"/>
  <c r="Y221" i="14"/>
  <c r="Y157" i="14"/>
  <c r="Y93" i="14"/>
  <c r="Y29" i="14"/>
  <c r="AA456" i="14"/>
  <c r="AA392" i="14"/>
  <c r="AA328" i="14"/>
  <c r="AA264" i="14"/>
  <c r="AA200" i="14"/>
  <c r="AA136" i="14"/>
  <c r="AA72" i="14"/>
  <c r="Y500" i="14"/>
  <c r="Y436" i="14"/>
  <c r="Y372" i="14"/>
  <c r="Y308" i="14"/>
  <c r="Y244" i="14"/>
  <c r="Y180" i="14"/>
  <c r="Y116" i="14"/>
  <c r="Y52" i="14"/>
  <c r="AA479" i="14"/>
  <c r="AA415" i="14"/>
  <c r="AA351" i="14"/>
  <c r="AA287" i="14"/>
  <c r="AA223" i="14"/>
  <c r="AA159" i="14"/>
  <c r="AA95" i="14"/>
  <c r="AA31" i="14"/>
  <c r="Y455" i="14"/>
  <c r="Y391" i="14"/>
  <c r="Y327" i="14"/>
  <c r="Y263" i="14"/>
  <c r="Y199" i="14"/>
  <c r="Y135" i="14"/>
  <c r="Y71" i="14"/>
  <c r="W490" i="14"/>
  <c r="W201" i="14"/>
  <c r="W303" i="14"/>
  <c r="W263" i="14"/>
  <c r="W343" i="14"/>
  <c r="W24" i="14"/>
  <c r="W96" i="14"/>
  <c r="W447" i="14"/>
  <c r="W472" i="14"/>
  <c r="W73" i="14"/>
  <c r="W456" i="14"/>
  <c r="W464" i="14"/>
  <c r="W473" i="14"/>
  <c r="W210" i="14"/>
  <c r="W146" i="14"/>
  <c r="W162" i="14"/>
  <c r="W338" i="14"/>
  <c r="W410" i="14"/>
  <c r="W426" i="14"/>
  <c r="W315" i="14"/>
  <c r="W195" i="14"/>
  <c r="W347" i="14"/>
  <c r="W300" i="14"/>
  <c r="W212" i="14"/>
  <c r="W140" i="14"/>
  <c r="W220" i="14"/>
  <c r="W60" i="14"/>
  <c r="W388" i="14"/>
  <c r="W205" i="14"/>
  <c r="W317" i="14"/>
  <c r="W428" i="14"/>
  <c r="W29" i="14"/>
  <c r="W349" i="14"/>
  <c r="W206" i="14"/>
  <c r="W493" i="14"/>
  <c r="W318" i="14"/>
  <c r="W182" i="14"/>
  <c r="W342" i="14"/>
  <c r="W22" i="14"/>
  <c r="W438" i="14"/>
  <c r="W15" i="14"/>
  <c r="U59" i="14"/>
  <c r="U131" i="14"/>
  <c r="U211" i="14"/>
  <c r="U283" i="14"/>
  <c r="U355" i="14"/>
  <c r="U427" i="14"/>
  <c r="U499" i="14"/>
  <c r="U76" i="14"/>
  <c r="U148" i="14"/>
  <c r="U228" i="14"/>
  <c r="U300" i="14"/>
  <c r="U372" i="14"/>
  <c r="U444" i="14"/>
  <c r="U344" i="14"/>
  <c r="U480" i="14"/>
  <c r="U77" i="14"/>
  <c r="U157" i="14"/>
  <c r="U229" i="14"/>
  <c r="U301" i="14"/>
  <c r="U373" i="14"/>
  <c r="U445" i="14"/>
  <c r="U368" i="14"/>
  <c r="U38" i="14"/>
  <c r="U118" i="14"/>
  <c r="U190" i="14"/>
  <c r="U262" i="14"/>
  <c r="U334" i="14"/>
  <c r="U406" i="14"/>
  <c r="U478" i="14"/>
  <c r="U15" i="14"/>
  <c r="U95" i="14"/>
  <c r="U167" i="14"/>
  <c r="U239" i="14"/>
  <c r="U311" i="14"/>
  <c r="U383" i="14"/>
  <c r="U455" i="14"/>
  <c r="U32" i="14"/>
  <c r="AA458" i="14"/>
  <c r="AA454" i="14"/>
  <c r="AA326" i="14"/>
  <c r="AA198" i="14"/>
  <c r="AA70" i="14"/>
  <c r="AA450" i="14"/>
  <c r="AA322" i="14"/>
  <c r="AA194" i="14"/>
  <c r="AA66" i="14"/>
  <c r="AA74" i="14"/>
  <c r="Y302" i="14"/>
  <c r="Y46" i="14"/>
  <c r="AA281" i="14"/>
  <c r="AA25" i="14"/>
  <c r="Y337" i="14"/>
  <c r="Y209" i="14"/>
  <c r="Y81" i="14"/>
  <c r="AA444" i="14"/>
  <c r="AA316" i="14"/>
  <c r="AA188" i="14"/>
  <c r="AA60" i="14"/>
  <c r="Y424" i="14"/>
  <c r="Y296" i="14"/>
  <c r="Y168" i="14"/>
  <c r="Y40" i="14"/>
  <c r="AA403" i="14"/>
  <c r="AA275" i="14"/>
  <c r="AA147" i="14"/>
  <c r="AA19" i="14"/>
  <c r="Y379" i="14"/>
  <c r="Y251" i="14"/>
  <c r="Y123" i="14"/>
  <c r="W477" i="14"/>
  <c r="W31" i="14"/>
  <c r="W367" i="14"/>
  <c r="W312" i="14"/>
  <c r="W209" i="14"/>
  <c r="W57" i="14"/>
  <c r="W186" i="14"/>
  <c r="W441" i="14"/>
  <c r="W386" i="14"/>
  <c r="W235" i="14"/>
  <c r="W498" i="14"/>
  <c r="W52" i="14"/>
  <c r="W84" i="14"/>
  <c r="W332" i="14"/>
  <c r="W237" i="14"/>
  <c r="W277" i="14"/>
  <c r="W373" i="14"/>
  <c r="W214" i="14"/>
  <c r="W46" i="14"/>
  <c r="W16" i="14"/>
  <c r="U19" i="14"/>
  <c r="U163" i="14"/>
  <c r="U307" i="14"/>
  <c r="U451" i="14"/>
  <c r="U108" i="14"/>
  <c r="U252" i="14"/>
  <c r="U396" i="14"/>
  <c r="U384" i="14"/>
  <c r="U109" i="14"/>
  <c r="U253" i="14"/>
  <c r="U397" i="14"/>
  <c r="U464" i="14"/>
  <c r="U142" i="14"/>
  <c r="U286" i="14"/>
  <c r="U438" i="14"/>
  <c r="U47" i="14"/>
  <c r="U191" i="14"/>
  <c r="U335" i="14"/>
  <c r="U487" i="14"/>
  <c r="U128" i="14"/>
  <c r="U256" i="14"/>
  <c r="U49" i="14"/>
  <c r="U145" i="14"/>
  <c r="U249" i="14"/>
  <c r="U345" i="14"/>
  <c r="U433" i="14"/>
  <c r="U58" i="14"/>
  <c r="U146" i="14"/>
  <c r="U242" i="14"/>
  <c r="U346" i="14"/>
  <c r="U426" i="14"/>
  <c r="W116" i="14"/>
  <c r="W404" i="14"/>
  <c r="W397" i="14"/>
  <c r="W286" i="14"/>
  <c r="W414" i="14"/>
  <c r="U27" i="14"/>
  <c r="U171" i="14"/>
  <c r="U467" i="14"/>
  <c r="U116" i="14"/>
  <c r="U260" i="14"/>
  <c r="U404" i="14"/>
  <c r="U117" i="14"/>
  <c r="U261" i="14"/>
  <c r="U413" i="14"/>
  <c r="U488" i="14"/>
  <c r="U150" i="14"/>
  <c r="U294" i="14"/>
  <c r="U55" i="14"/>
  <c r="U199" i="14"/>
  <c r="U351" i="14"/>
  <c r="U495" i="14"/>
  <c r="U136" i="14"/>
  <c r="U264" i="14"/>
  <c r="U57" i="14"/>
  <c r="U265" i="14"/>
  <c r="U353" i="14"/>
  <c r="U465" i="14"/>
  <c r="U66" i="14"/>
  <c r="U162" i="14"/>
  <c r="U266" i="14"/>
  <c r="U434" i="14"/>
  <c r="U48" i="14"/>
  <c r="U272" i="14"/>
  <c r="U177" i="14"/>
  <c r="U273" i="14"/>
  <c r="U473" i="14"/>
  <c r="U274" i="14"/>
  <c r="U442" i="14"/>
  <c r="Y364" i="14"/>
  <c r="AA343" i="14"/>
  <c r="Y447" i="14"/>
  <c r="Y191" i="14"/>
  <c r="W168" i="14"/>
  <c r="W265" i="14"/>
  <c r="W67" i="14"/>
  <c r="W451" i="14"/>
  <c r="W133" i="14"/>
  <c r="W21" i="14"/>
  <c r="U172" i="14"/>
  <c r="U173" i="14"/>
  <c r="U206" i="14"/>
  <c r="U255" i="14"/>
  <c r="U280" i="14"/>
  <c r="U393" i="14"/>
  <c r="U290" i="14"/>
  <c r="W107" i="14"/>
  <c r="W281" i="14"/>
  <c r="W147" i="14"/>
  <c r="W68" i="14"/>
  <c r="W221" i="14"/>
  <c r="W366" i="14"/>
  <c r="U36" i="14"/>
  <c r="U37" i="14"/>
  <c r="U214" i="14"/>
  <c r="U263" i="14"/>
  <c r="U192" i="14"/>
  <c r="U401" i="14"/>
  <c r="U298" i="14"/>
  <c r="AA488" i="14"/>
  <c r="AA191" i="14"/>
  <c r="Y167" i="14"/>
  <c r="W144" i="14"/>
  <c r="W258" i="14"/>
  <c r="W260" i="14"/>
  <c r="W166" i="14"/>
  <c r="W462" i="14"/>
  <c r="U44" i="14"/>
  <c r="U484" i="14"/>
  <c r="U485" i="14"/>
  <c r="U392" i="14"/>
  <c r="U72" i="14"/>
  <c r="U313" i="14"/>
  <c r="U210" i="14"/>
  <c r="AA155" i="14"/>
  <c r="W304" i="14"/>
  <c r="W346" i="14"/>
  <c r="W188" i="14"/>
  <c r="W86" i="14"/>
  <c r="U147" i="14"/>
  <c r="U380" i="14"/>
  <c r="U381" i="14"/>
  <c r="U414" i="14"/>
  <c r="U463" i="14"/>
  <c r="U121" i="14"/>
  <c r="U18" i="14"/>
  <c r="U314" i="14"/>
  <c r="AA26" i="14"/>
  <c r="Y262" i="14"/>
  <c r="AA497" i="14"/>
  <c r="AA241" i="14"/>
  <c r="Y477" i="14"/>
  <c r="Y317" i="14"/>
  <c r="Y189" i="14"/>
  <c r="Y61" i="14"/>
  <c r="AA424" i="14"/>
  <c r="AA296" i="14"/>
  <c r="AA168" i="14"/>
  <c r="AA40" i="14"/>
  <c r="Y404" i="14"/>
  <c r="Y276" i="14"/>
  <c r="Y148" i="14"/>
  <c r="Y20" i="14"/>
  <c r="AA383" i="14"/>
  <c r="AA255" i="14"/>
  <c r="AA127" i="14"/>
  <c r="Y487" i="14"/>
  <c r="Y359" i="14"/>
  <c r="Y231" i="14"/>
  <c r="Y103" i="14"/>
  <c r="W430" i="14"/>
  <c r="W39" i="14"/>
  <c r="W471" i="14"/>
  <c r="W248" i="14"/>
  <c r="W424" i="14"/>
  <c r="W193" i="14"/>
  <c r="W250" i="14"/>
  <c r="W218" i="14"/>
  <c r="W394" i="14"/>
  <c r="W307" i="14"/>
  <c r="W27" i="14"/>
  <c r="W148" i="14"/>
  <c r="W356" i="14"/>
  <c r="W285" i="14"/>
  <c r="W118" i="14"/>
  <c r="U315" i="14"/>
  <c r="U408" i="14"/>
  <c r="U446" i="14"/>
  <c r="U169" i="14"/>
  <c r="U354" i="14"/>
  <c r="U74" i="14"/>
  <c r="U362" i="14"/>
  <c r="Y492" i="14"/>
  <c r="AA87" i="14"/>
  <c r="W120" i="14"/>
  <c r="W192" i="14"/>
  <c r="W130" i="14"/>
  <c r="W379" i="14"/>
  <c r="W117" i="14"/>
  <c r="W358" i="14"/>
  <c r="U371" i="14"/>
  <c r="U460" i="14"/>
  <c r="U62" i="14"/>
  <c r="U111" i="14"/>
  <c r="U56" i="14"/>
  <c r="U185" i="14"/>
  <c r="U82" i="14"/>
  <c r="U466" i="14"/>
  <c r="Y315" i="14"/>
  <c r="W40" i="14"/>
  <c r="W194" i="14"/>
  <c r="W123" i="14"/>
  <c r="W181" i="14"/>
  <c r="W421" i="14"/>
  <c r="U91" i="14"/>
  <c r="U180" i="14"/>
  <c r="U181" i="14"/>
  <c r="U70" i="14"/>
  <c r="U328" i="14"/>
  <c r="U64" i="14"/>
  <c r="U201" i="14"/>
  <c r="U489" i="14"/>
  <c r="U378" i="14"/>
  <c r="AA232" i="14"/>
  <c r="Y212" i="14"/>
  <c r="AA447" i="14"/>
  <c r="Y295" i="14"/>
  <c r="W135" i="14"/>
  <c r="W353" i="14"/>
  <c r="W187" i="14"/>
  <c r="W269" i="14"/>
  <c r="W374" i="14"/>
  <c r="U387" i="14"/>
  <c r="U45" i="14"/>
  <c r="U78" i="14"/>
  <c r="U127" i="14"/>
  <c r="U25" i="14"/>
  <c r="U409" i="14"/>
  <c r="U122" i="14"/>
  <c r="U482" i="14"/>
  <c r="AA27" i="14"/>
  <c r="W487" i="14"/>
  <c r="W65" i="14"/>
  <c r="W267" i="14"/>
  <c r="W229" i="14"/>
  <c r="W461" i="14"/>
  <c r="U84" i="14"/>
  <c r="U237" i="14"/>
  <c r="U270" i="14"/>
  <c r="U175" i="14"/>
  <c r="U208" i="14"/>
  <c r="U329" i="14"/>
  <c r="U130" i="14"/>
  <c r="U490" i="14"/>
  <c r="Y438" i="14"/>
  <c r="Y182" i="14"/>
  <c r="AA417" i="14"/>
  <c r="AA161" i="14"/>
  <c r="Y413" i="14"/>
  <c r="Y281" i="14"/>
  <c r="Y153" i="14"/>
  <c r="Y25" i="14"/>
  <c r="AA388" i="14"/>
  <c r="AA260" i="14"/>
  <c r="AA132" i="14"/>
  <c r="Y496" i="14"/>
  <c r="Y368" i="14"/>
  <c r="Y240" i="14"/>
  <c r="Y112" i="14"/>
  <c r="AA475" i="14"/>
  <c r="AA347" i="14"/>
  <c r="AA219" i="14"/>
  <c r="AA91" i="14"/>
  <c r="Y451" i="14"/>
  <c r="Y323" i="14"/>
  <c r="Y195" i="14"/>
  <c r="Y67" i="14"/>
  <c r="W153" i="14"/>
  <c r="W327" i="14"/>
  <c r="W296" i="14"/>
  <c r="W463" i="14"/>
  <c r="W137" i="14"/>
  <c r="W121" i="14"/>
  <c r="W114" i="14"/>
  <c r="W170" i="14"/>
  <c r="W474" i="14"/>
  <c r="W450" i="14"/>
  <c r="W355" i="14"/>
  <c r="W419" i="14"/>
  <c r="W284" i="14"/>
  <c r="W396" i="14"/>
  <c r="W484" i="14"/>
  <c r="W93" i="14"/>
  <c r="W278" i="14"/>
  <c r="W126" i="14"/>
  <c r="W350" i="14"/>
  <c r="W502" i="14"/>
  <c r="U67" i="14"/>
  <c r="U219" i="14"/>
  <c r="U363" i="14"/>
  <c r="U12" i="14"/>
  <c r="U164" i="14"/>
  <c r="U308" i="14"/>
  <c r="U452" i="14"/>
  <c r="U13" i="14"/>
  <c r="U165" i="14"/>
  <c r="U309" i="14"/>
  <c r="U453" i="14"/>
  <c r="U54" i="14"/>
  <c r="U198" i="14"/>
  <c r="U342" i="14"/>
  <c r="U486" i="14"/>
  <c r="U103" i="14"/>
  <c r="U247" i="14"/>
  <c r="U391" i="14"/>
  <c r="U144" i="14"/>
  <c r="U73" i="14"/>
  <c r="U361" i="14"/>
  <c r="U170" i="14"/>
  <c r="Y236" i="14"/>
  <c r="AA471" i="14"/>
  <c r="AA215" i="14"/>
  <c r="Y319" i="14"/>
  <c r="W143" i="14"/>
  <c r="W217" i="14"/>
  <c r="W298" i="14"/>
  <c r="W483" i="14"/>
  <c r="W230" i="14"/>
  <c r="U227" i="14"/>
  <c r="U20" i="14"/>
  <c r="U29" i="14"/>
  <c r="U461" i="14"/>
  <c r="U350" i="14"/>
  <c r="U399" i="14"/>
  <c r="U97" i="14"/>
  <c r="U481" i="14"/>
  <c r="U370" i="14"/>
  <c r="Y59" i="14"/>
  <c r="W88" i="14"/>
  <c r="W345" i="14"/>
  <c r="W387" i="14"/>
  <c r="W261" i="14"/>
  <c r="W19" i="14"/>
  <c r="U324" i="14"/>
  <c r="U325" i="14"/>
  <c r="U358" i="14"/>
  <c r="U415" i="14"/>
  <c r="U288" i="14"/>
  <c r="U289" i="14"/>
  <c r="U202" i="14"/>
  <c r="U474" i="14"/>
  <c r="AA104" i="14"/>
  <c r="Y340" i="14"/>
  <c r="Y84" i="14"/>
  <c r="Y423" i="14"/>
  <c r="W11" i="14"/>
  <c r="W161" i="14"/>
  <c r="W211" i="14"/>
  <c r="W100" i="14"/>
  <c r="W37" i="14"/>
  <c r="W110" i="14"/>
  <c r="U243" i="14"/>
  <c r="U332" i="14"/>
  <c r="U189" i="14"/>
  <c r="U222" i="14"/>
  <c r="U271" i="14"/>
  <c r="U200" i="14"/>
  <c r="U209" i="14"/>
  <c r="U497" i="14"/>
  <c r="U402" i="14"/>
  <c r="Y259" i="14"/>
  <c r="W247" i="14"/>
  <c r="W257" i="14"/>
  <c r="W83" i="14"/>
  <c r="W403" i="14"/>
  <c r="W500" i="14"/>
  <c r="W406" i="14"/>
  <c r="U435" i="14"/>
  <c r="U93" i="14"/>
  <c r="U400" i="14"/>
  <c r="U31" i="14"/>
  <c r="U112" i="14"/>
  <c r="U217" i="14"/>
  <c r="U226" i="14"/>
  <c r="AA410" i="14"/>
  <c r="Y434" i="14"/>
  <c r="Y178" i="14"/>
  <c r="AA413" i="14"/>
  <c r="AA157" i="14"/>
  <c r="Y409" i="14"/>
  <c r="Y277" i="14"/>
  <c r="Y149" i="14"/>
  <c r="Y21" i="14"/>
  <c r="AA384" i="14"/>
  <c r="AA256" i="14"/>
  <c r="AA128" i="14"/>
  <c r="Y108" i="14"/>
  <c r="W469" i="14"/>
  <c r="AA330" i="14"/>
  <c r="Y430" i="14"/>
  <c r="Y174" i="14"/>
  <c r="AA409" i="14"/>
  <c r="AA153" i="14"/>
  <c r="Y405" i="14"/>
  <c r="Y273" i="14"/>
  <c r="Y145" i="14"/>
  <c r="Y17" i="14"/>
  <c r="AA380" i="14"/>
  <c r="AA252" i="14"/>
  <c r="AA124" i="14"/>
  <c r="Y488" i="14"/>
  <c r="Y360" i="14"/>
  <c r="Y232" i="14"/>
  <c r="Y104" i="14"/>
  <c r="AA467" i="14"/>
  <c r="AA339" i="14"/>
  <c r="AA211" i="14"/>
  <c r="AA83" i="14"/>
  <c r="Y187" i="14"/>
  <c r="U379" i="14"/>
  <c r="AA282" i="14"/>
  <c r="Y390" i="14"/>
  <c r="Y134" i="14"/>
  <c r="AA369" i="14"/>
  <c r="AA113" i="14"/>
  <c r="Y381" i="14"/>
  <c r="Y253" i="14"/>
  <c r="Y125" i="14"/>
  <c r="Y468" i="14"/>
  <c r="AA63" i="14"/>
  <c r="W395" i="14"/>
  <c r="AA202" i="14"/>
  <c r="Y310" i="14"/>
  <c r="Y54" i="14"/>
  <c r="AA289" i="14"/>
  <c r="AA33" i="14"/>
  <c r="Y345" i="14"/>
  <c r="Y217" i="14"/>
  <c r="Y89" i="14"/>
  <c r="AA452" i="14"/>
  <c r="AA324" i="14"/>
  <c r="AA196" i="14"/>
  <c r="AA68" i="14"/>
  <c r="Y432" i="14"/>
  <c r="Y304" i="14"/>
  <c r="Y176" i="14"/>
  <c r="Y48" i="14"/>
  <c r="AA411" i="14"/>
  <c r="AA283" i="14"/>
  <c r="Y131" i="14"/>
  <c r="W58" i="14"/>
  <c r="U236" i="14"/>
  <c r="AA154" i="14"/>
  <c r="Y306" i="14"/>
  <c r="Y50" i="14"/>
  <c r="AA285" i="14"/>
  <c r="AA29" i="14"/>
  <c r="Y341" i="14"/>
  <c r="Y213" i="14"/>
  <c r="Y85" i="14"/>
  <c r="AA448" i="14"/>
  <c r="AA320" i="14"/>
  <c r="AA192" i="14"/>
  <c r="AA64" i="14"/>
  <c r="Y428" i="14"/>
  <c r="Y300" i="14"/>
  <c r="Y172" i="14"/>
  <c r="Y44" i="14"/>
  <c r="AA407" i="14"/>
  <c r="AA279" i="14"/>
  <c r="AA151" i="14"/>
  <c r="AA23" i="14"/>
  <c r="Y383" i="14"/>
  <c r="Y255" i="14"/>
  <c r="Y127" i="14"/>
  <c r="W480" i="14"/>
  <c r="W183" i="14"/>
  <c r="W359" i="14"/>
  <c r="W176" i="14"/>
  <c r="W129" i="14"/>
  <c r="W321" i="14"/>
  <c r="W122" i="14"/>
  <c r="W178" i="14"/>
  <c r="W354" i="14"/>
  <c r="W91" i="14"/>
  <c r="W291" i="14"/>
  <c r="W467" i="14"/>
  <c r="W499" i="14"/>
  <c r="W316" i="14"/>
  <c r="W109" i="14"/>
  <c r="W213" i="14"/>
  <c r="W365" i="14"/>
  <c r="W150" i="14"/>
  <c r="W445" i="14"/>
  <c r="W478" i="14"/>
  <c r="W10" i="14"/>
  <c r="U155" i="14"/>
  <c r="U299" i="14"/>
  <c r="U443" i="14"/>
  <c r="U100" i="14"/>
  <c r="U244" i="14"/>
  <c r="U388" i="14"/>
  <c r="U360" i="14"/>
  <c r="U101" i="14"/>
  <c r="U245" i="14"/>
  <c r="U389" i="14"/>
  <c r="U448" i="14"/>
  <c r="U134" i="14"/>
  <c r="U278" i="14"/>
  <c r="U422" i="14"/>
  <c r="U39" i="14"/>
  <c r="U183" i="14"/>
  <c r="U327" i="14"/>
  <c r="U479" i="14"/>
  <c r="U120" i="14"/>
  <c r="U216" i="14"/>
  <c r="U41" i="14"/>
  <c r="U137" i="14"/>
  <c r="U241" i="14"/>
  <c r="U337" i="14"/>
  <c r="U425" i="14"/>
  <c r="U50" i="14"/>
  <c r="U138" i="14"/>
  <c r="U234" i="14"/>
  <c r="U338" i="14"/>
  <c r="U418" i="14"/>
  <c r="U498" i="14"/>
  <c r="Y63" i="14"/>
  <c r="W43" i="14"/>
  <c r="W157" i="14"/>
  <c r="U83" i="14"/>
  <c r="U316" i="14"/>
  <c r="U317" i="14"/>
  <c r="U502" i="14"/>
  <c r="U184" i="14"/>
  <c r="U281" i="14"/>
  <c r="U194" i="14"/>
  <c r="Y443" i="14"/>
  <c r="W279" i="14"/>
  <c r="W50" i="14"/>
  <c r="W36" i="14"/>
  <c r="W30" i="14"/>
  <c r="U235" i="14"/>
  <c r="U468" i="14"/>
  <c r="U477" i="14"/>
  <c r="U119" i="14"/>
  <c r="U105" i="14"/>
  <c r="U98" i="14"/>
  <c r="AA360" i="14"/>
  <c r="AA319" i="14"/>
  <c r="Y39" i="14"/>
  <c r="W344" i="14"/>
  <c r="W306" i="14"/>
  <c r="W245" i="14"/>
  <c r="U99" i="14"/>
  <c r="U188" i="14"/>
  <c r="U333" i="14"/>
  <c r="U374" i="14"/>
  <c r="U423" i="14"/>
  <c r="U113" i="14"/>
  <c r="U306" i="14"/>
  <c r="Y387" i="14"/>
  <c r="W351" i="14"/>
  <c r="W274" i="14"/>
  <c r="W204" i="14"/>
  <c r="W357" i="14"/>
  <c r="W20" i="14"/>
  <c r="U291" i="14"/>
  <c r="U352" i="14"/>
  <c r="U126" i="14"/>
  <c r="U319" i="14"/>
  <c r="U33" i="14"/>
  <c r="U417" i="14"/>
  <c r="U410" i="14"/>
  <c r="X27" i="11" l="1"/>
  <c r="X21" i="11"/>
  <c r="X23" i="11"/>
  <c r="X22" i="11"/>
  <c r="X24" i="11"/>
  <c r="X25" i="11"/>
  <c r="X20" i="11"/>
  <c r="X26" i="11"/>
  <c r="W305" i="1"/>
  <c r="H39" i="1"/>
  <c r="AG330" i="1"/>
  <c r="AG250" i="1"/>
  <c r="H459" i="1"/>
  <c r="AE445" i="1"/>
  <c r="W440" i="1"/>
  <c r="Y26" i="1"/>
  <c r="H499" i="1"/>
  <c r="H131" i="1"/>
  <c r="W290" i="1"/>
  <c r="Y369" i="1"/>
  <c r="H27" i="1"/>
  <c r="W397" i="1"/>
  <c r="AG87" i="1"/>
  <c r="H474" i="1"/>
  <c r="H265" i="1"/>
  <c r="W243" i="1"/>
  <c r="AG195" i="1"/>
  <c r="AG260" i="1"/>
  <c r="H44" i="1"/>
  <c r="AA136" i="1"/>
  <c r="Y194" i="1"/>
  <c r="AE400" i="1"/>
  <c r="AC137" i="1"/>
  <c r="W60" i="1"/>
  <c r="Y249" i="1"/>
  <c r="W190" i="1"/>
  <c r="W385" i="1"/>
  <c r="AG256" i="1"/>
  <c r="H466" i="1"/>
  <c r="W108" i="1"/>
  <c r="Y402" i="1"/>
  <c r="H216" i="1"/>
  <c r="AE152" i="1"/>
  <c r="Y433" i="1"/>
  <c r="H109" i="1"/>
  <c r="W58" i="1"/>
  <c r="Y328" i="1"/>
  <c r="H293" i="1"/>
  <c r="AC351" i="1"/>
  <c r="AA464" i="1"/>
  <c r="Y257" i="1"/>
  <c r="H426" i="1"/>
  <c r="H439" i="1"/>
  <c r="H207" i="1"/>
  <c r="AG454" i="1"/>
  <c r="AG105" i="1"/>
  <c r="AA127" i="1"/>
  <c r="Y385" i="1"/>
  <c r="AG417" i="1"/>
  <c r="W467" i="1"/>
  <c r="AE360" i="1"/>
  <c r="W332" i="1"/>
  <c r="AG289" i="1"/>
  <c r="AG376" i="1"/>
  <c r="W499" i="1"/>
  <c r="AE456" i="1"/>
  <c r="AC404" i="1"/>
  <c r="W498" i="1"/>
  <c r="AA242" i="1"/>
  <c r="H90" i="1"/>
  <c r="W452" i="1"/>
  <c r="AG191" i="1"/>
  <c r="H316" i="1"/>
  <c r="H68" i="1"/>
  <c r="AG141" i="1"/>
  <c r="AC107" i="1"/>
  <c r="AG356" i="1"/>
  <c r="AE242" i="1"/>
  <c r="H400" i="1"/>
  <c r="AG115" i="1"/>
  <c r="AE424" i="1"/>
  <c r="AA370" i="1"/>
  <c r="Y386" i="1"/>
  <c r="H203" i="1"/>
  <c r="Y349" i="1"/>
  <c r="W138" i="1"/>
  <c r="H120" i="1"/>
  <c r="W383" i="1"/>
  <c r="Y441" i="1"/>
  <c r="Y291" i="1"/>
  <c r="H402" i="1"/>
  <c r="AG192" i="1"/>
  <c r="AE436" i="1"/>
  <c r="W222" i="1"/>
  <c r="W324" i="1"/>
  <c r="Y139" i="1"/>
  <c r="U186" i="1"/>
  <c r="AC208" i="1"/>
  <c r="AA14" i="1"/>
  <c r="AE462" i="1"/>
  <c r="P307" i="1"/>
  <c r="H478" i="1"/>
  <c r="F318" i="1"/>
  <c r="Y290" i="1"/>
  <c r="W154" i="1"/>
  <c r="AG500" i="1"/>
  <c r="H191" i="1"/>
  <c r="AE215" i="1"/>
  <c r="H486" i="1"/>
  <c r="H145" i="1"/>
  <c r="P486" i="1"/>
  <c r="Y327" i="1"/>
  <c r="F134" i="1"/>
  <c r="Y133" i="1"/>
  <c r="AG178" i="1"/>
  <c r="AC271" i="1"/>
  <c r="W276" i="1"/>
  <c r="W473" i="1"/>
  <c r="W44" i="1"/>
  <c r="H262" i="1"/>
  <c r="W445" i="1"/>
  <c r="AG411" i="1"/>
  <c r="W311" i="1"/>
  <c r="AA422" i="1"/>
  <c r="J427" i="1"/>
  <c r="Y387" i="1"/>
  <c r="AE323" i="1"/>
  <c r="W133" i="1"/>
  <c r="AA20" i="1"/>
  <c r="H311" i="1"/>
  <c r="Y382" i="1"/>
  <c r="AG232" i="1"/>
  <c r="W399" i="1"/>
  <c r="W375" i="1"/>
  <c r="W146" i="1"/>
  <c r="AE176" i="1"/>
  <c r="W209" i="1"/>
  <c r="H195" i="1"/>
  <c r="AE85" i="1"/>
  <c r="AG450" i="1"/>
  <c r="AA213" i="1"/>
  <c r="H29" i="1"/>
  <c r="W99" i="1"/>
  <c r="AA484" i="1"/>
  <c r="AC35" i="1"/>
  <c r="H279" i="1"/>
  <c r="Y409" i="1"/>
  <c r="W186" i="1"/>
  <c r="W437" i="1"/>
  <c r="W435" i="1"/>
  <c r="Y463" i="1"/>
  <c r="AG439" i="1"/>
  <c r="W379" i="1"/>
  <c r="AE390" i="1"/>
  <c r="AC82" i="1"/>
  <c r="Y180" i="1"/>
  <c r="Y217" i="1"/>
  <c r="H446" i="1"/>
  <c r="H178" i="1"/>
  <c r="W476" i="1"/>
  <c r="W319" i="1"/>
  <c r="H174" i="1"/>
  <c r="AG381" i="1"/>
  <c r="H384" i="1"/>
  <c r="W258" i="1"/>
  <c r="AG489" i="1"/>
  <c r="AA331" i="1"/>
  <c r="AG100" i="1"/>
  <c r="W288" i="1"/>
  <c r="AG458" i="1"/>
  <c r="AG280" i="1"/>
  <c r="H23" i="1"/>
  <c r="W49" i="1"/>
  <c r="AA407" i="1"/>
  <c r="Y398" i="1"/>
  <c r="W23" i="1"/>
  <c r="W214" i="1"/>
  <c r="AA364" i="1"/>
  <c r="AG348" i="1"/>
  <c r="AG193" i="1"/>
  <c r="W105" i="1"/>
  <c r="W264" i="1"/>
  <c r="AG130" i="1"/>
  <c r="W161" i="1"/>
  <c r="W451" i="1"/>
  <c r="AE63" i="1"/>
  <c r="H133" i="1"/>
  <c r="H322" i="1"/>
  <c r="AE432" i="1"/>
  <c r="W326" i="1"/>
  <c r="W369" i="1"/>
  <c r="W414" i="1"/>
  <c r="W471" i="1"/>
  <c r="Y294" i="1"/>
  <c r="AC158" i="1"/>
  <c r="AG469" i="1"/>
  <c r="AG281" i="1"/>
  <c r="W37" i="1"/>
  <c r="W377" i="1"/>
  <c r="AG495" i="1"/>
  <c r="AE340" i="1"/>
  <c r="H196" i="1"/>
  <c r="Y158" i="1"/>
  <c r="AG119" i="1"/>
  <c r="AG223" i="1"/>
  <c r="AG194" i="1"/>
  <c r="AA453" i="1"/>
  <c r="W353" i="1"/>
  <c r="AG487" i="1"/>
  <c r="AE165" i="1"/>
  <c r="H142" i="1"/>
  <c r="Y354" i="1"/>
  <c r="AG479" i="1"/>
  <c r="AE43" i="1"/>
  <c r="AA444" i="1"/>
  <c r="W127" i="1"/>
  <c r="H256" i="1"/>
  <c r="H132" i="1"/>
  <c r="AG429" i="1"/>
  <c r="AG11" i="1"/>
  <c r="AE70" i="1"/>
  <c r="AC167" i="1"/>
  <c r="AG151" i="1"/>
  <c r="H247" i="1"/>
  <c r="W81" i="1"/>
  <c r="P237" i="1"/>
  <c r="Y50" i="1"/>
  <c r="W181" i="1"/>
  <c r="AC255" i="1"/>
  <c r="AC425" i="1"/>
  <c r="U402" i="1"/>
  <c r="Y106" i="1"/>
  <c r="AG297" i="1"/>
  <c r="J17" i="1"/>
  <c r="AG398" i="1"/>
  <c r="H369" i="1"/>
  <c r="AC127" i="1"/>
  <c r="AE208" i="1"/>
  <c r="AE279" i="1"/>
  <c r="F54" i="1"/>
  <c r="H55" i="1"/>
  <c r="Y111" i="1"/>
  <c r="AC196" i="1"/>
  <c r="AG251" i="1"/>
  <c r="AG358" i="1"/>
  <c r="AG104" i="1"/>
  <c r="H13" i="1"/>
  <c r="H104" i="1"/>
  <c r="Y32" i="1"/>
  <c r="AE109" i="1"/>
  <c r="P245" i="1"/>
  <c r="AG26" i="1"/>
  <c r="P344" i="1"/>
  <c r="AG302" i="1"/>
  <c r="AC373" i="1"/>
  <c r="AG482" i="1"/>
  <c r="H197" i="1"/>
  <c r="AE290" i="1"/>
  <c r="W43" i="1"/>
  <c r="H225" i="1"/>
  <c r="H414" i="1"/>
  <c r="H436" i="1"/>
  <c r="AC150" i="1"/>
  <c r="AE379" i="1"/>
  <c r="AG236" i="1"/>
  <c r="H418" i="1"/>
  <c r="W448" i="1"/>
  <c r="Y173" i="1"/>
  <c r="W438" i="1"/>
  <c r="H252" i="1"/>
  <c r="Y356" i="1"/>
  <c r="W376" i="1"/>
  <c r="H410" i="1"/>
  <c r="H296" i="1"/>
  <c r="H246" i="1"/>
  <c r="W374" i="1"/>
  <c r="W436" i="1"/>
  <c r="AG154" i="1"/>
  <c r="U147" i="1"/>
  <c r="H56" i="1"/>
  <c r="J304" i="1"/>
  <c r="H233" i="1"/>
  <c r="AE134" i="1"/>
  <c r="W84" i="1"/>
  <c r="Y388" i="1"/>
  <c r="Y73" i="1"/>
  <c r="AE26" i="1"/>
  <c r="H59" i="1"/>
  <c r="H408" i="1"/>
  <c r="AG335" i="1"/>
  <c r="W441" i="1"/>
  <c r="AE268" i="1"/>
  <c r="AG108" i="1"/>
  <c r="Y474" i="1"/>
  <c r="AE411" i="1"/>
  <c r="H404" i="1"/>
  <c r="H395" i="1"/>
  <c r="W373" i="1"/>
  <c r="W494" i="1"/>
  <c r="H407" i="1"/>
  <c r="AE169" i="1"/>
  <c r="H330" i="1"/>
  <c r="AG284" i="1"/>
  <c r="AG81" i="1"/>
  <c r="W355" i="1"/>
  <c r="H144" i="1"/>
  <c r="Y150" i="1"/>
  <c r="W85" i="1"/>
  <c r="Y54" i="1"/>
  <c r="H15" i="1"/>
  <c r="AG273" i="1"/>
  <c r="AG312" i="1"/>
  <c r="AE249" i="1"/>
  <c r="H438" i="1"/>
  <c r="AG99" i="1"/>
  <c r="H60" i="1"/>
  <c r="H113" i="1"/>
  <c r="AG424" i="1"/>
  <c r="H447" i="1"/>
  <c r="Y383" i="1"/>
  <c r="W328" i="1"/>
  <c r="U344" i="1"/>
  <c r="AC493" i="1"/>
  <c r="H475" i="1"/>
  <c r="W251" i="1"/>
  <c r="H271" i="1"/>
  <c r="H118" i="1"/>
  <c r="Y313" i="1"/>
  <c r="H485" i="1"/>
  <c r="H483" i="1"/>
  <c r="H94" i="1"/>
  <c r="AE369" i="1"/>
  <c r="W228" i="1"/>
  <c r="Y423" i="1"/>
  <c r="AE138" i="1"/>
  <c r="Y397" i="1"/>
  <c r="Y34" i="1"/>
  <c r="AG121" i="1"/>
  <c r="H36" i="1"/>
  <c r="Y472" i="1"/>
  <c r="H297" i="1"/>
  <c r="H199" i="1"/>
  <c r="Y198" i="1"/>
  <c r="AE475" i="1"/>
  <c r="AE376" i="1"/>
  <c r="W259" i="1"/>
  <c r="P247" i="1"/>
  <c r="AA389" i="1"/>
  <c r="H501" i="1"/>
  <c r="AA43" i="1"/>
  <c r="AG405" i="1"/>
  <c r="AC291" i="1"/>
  <c r="AC383" i="1"/>
  <c r="AG15" i="1"/>
  <c r="AG90" i="1"/>
  <c r="W158" i="1"/>
  <c r="AC193" i="1"/>
  <c r="Y466" i="1"/>
  <c r="AA366" i="1"/>
  <c r="H235" i="1"/>
  <c r="AC241" i="1"/>
  <c r="H388" i="1"/>
  <c r="P116" i="1"/>
  <c r="H494" i="1"/>
  <c r="AC119" i="1"/>
  <c r="Y62" i="1"/>
  <c r="Y130" i="1"/>
  <c r="W396" i="1"/>
  <c r="W429" i="1"/>
  <c r="H258" i="1"/>
  <c r="W139" i="1"/>
  <c r="H179" i="1"/>
  <c r="W446" i="1"/>
  <c r="H146" i="1"/>
  <c r="AA405" i="1"/>
  <c r="P153" i="1"/>
  <c r="AA384" i="1"/>
  <c r="AA230" i="1"/>
  <c r="H419" i="1"/>
  <c r="H224" i="1"/>
  <c r="AC427" i="1"/>
  <c r="H43" i="1"/>
  <c r="AG98" i="1"/>
  <c r="Y487" i="1"/>
  <c r="W63" i="1"/>
  <c r="H281" i="1"/>
  <c r="AG426" i="1"/>
  <c r="W354" i="1"/>
  <c r="AE341" i="1"/>
  <c r="W270" i="1"/>
  <c r="H96" i="1"/>
  <c r="W298" i="1"/>
  <c r="AA86" i="1"/>
  <c r="Y272" i="1"/>
  <c r="H263" i="1"/>
  <c r="H497" i="1"/>
  <c r="W313" i="1"/>
  <c r="H498" i="1"/>
  <c r="AG277" i="1"/>
  <c r="Y89" i="1"/>
  <c r="Y363" i="1"/>
  <c r="Y465" i="1"/>
  <c r="AE392" i="1"/>
  <c r="W338" i="1"/>
  <c r="W481" i="1"/>
  <c r="W65" i="1"/>
  <c r="H378" i="1"/>
  <c r="W486" i="1"/>
  <c r="H183" i="1"/>
  <c r="H63" i="1"/>
  <c r="W316" i="1"/>
  <c r="Y231" i="1"/>
  <c r="W336" i="1"/>
  <c r="W202" i="1"/>
  <c r="H458" i="1"/>
  <c r="H367" i="1"/>
  <c r="AE90" i="1"/>
  <c r="U111" i="1"/>
  <c r="W200" i="1"/>
  <c r="H147" i="1"/>
  <c r="AG473" i="1"/>
  <c r="AG114" i="1"/>
  <c r="W468" i="1"/>
  <c r="Y346" i="1"/>
  <c r="U159" i="1"/>
  <c r="U473" i="1"/>
  <c r="W101" i="1"/>
  <c r="H431" i="1"/>
  <c r="U331" i="1"/>
  <c r="AG399" i="1"/>
  <c r="Y57" i="1"/>
  <c r="AG476" i="1"/>
  <c r="AE34" i="1"/>
  <c r="H435" i="1"/>
  <c r="AE403" i="1"/>
  <c r="AG233" i="1"/>
  <c r="AG320" i="1"/>
  <c r="W77" i="1"/>
  <c r="W132" i="1"/>
  <c r="H237" i="1"/>
  <c r="H128" i="1"/>
  <c r="U438" i="1"/>
  <c r="AE110" i="1"/>
  <c r="H284" i="1"/>
  <c r="Y336" i="1"/>
  <c r="Y118" i="1"/>
  <c r="W282" i="1"/>
  <c r="W13" i="1"/>
  <c r="AG225" i="1"/>
  <c r="AA380" i="1"/>
  <c r="W322" i="1"/>
  <c r="H341" i="1"/>
  <c r="AG152" i="1"/>
  <c r="AG219" i="1"/>
  <c r="AE440" i="1"/>
  <c r="H320" i="1"/>
  <c r="AE173" i="1"/>
  <c r="W193" i="1"/>
  <c r="AG129" i="1"/>
  <c r="AG422" i="1"/>
  <c r="H108" i="1"/>
  <c r="Y438" i="1"/>
  <c r="W45" i="1"/>
  <c r="W456" i="1"/>
  <c r="AG63" i="1"/>
  <c r="H360" i="1"/>
  <c r="AE106" i="1"/>
  <c r="AG85" i="1"/>
  <c r="W419" i="1"/>
  <c r="AC392" i="1"/>
  <c r="AG326" i="1"/>
  <c r="H83" i="1"/>
  <c r="AG493" i="1"/>
  <c r="Y309" i="1"/>
  <c r="AC74" i="1"/>
  <c r="U235" i="1"/>
  <c r="Y411" i="1"/>
  <c r="Y29" i="1"/>
  <c r="H428" i="1"/>
  <c r="W103" i="1"/>
  <c r="Y222" i="1"/>
  <c r="Y260" i="1"/>
  <c r="H376" i="1"/>
  <c r="AG430" i="1"/>
  <c r="H201" i="1"/>
  <c r="W427" i="1"/>
  <c r="F408" i="1"/>
  <c r="AA287" i="1"/>
  <c r="AC319" i="1"/>
  <c r="H98" i="1"/>
  <c r="H221" i="1"/>
  <c r="H495" i="1"/>
  <c r="AG480" i="1"/>
  <c r="W59" i="1"/>
  <c r="AG269" i="1"/>
  <c r="H487" i="1"/>
  <c r="H54" i="1"/>
  <c r="AA21" i="1"/>
  <c r="H26" i="1"/>
  <c r="U356" i="1"/>
  <c r="U277" i="1"/>
  <c r="W143" i="1"/>
  <c r="W107" i="1"/>
  <c r="AE53" i="1"/>
  <c r="H226" i="1"/>
  <c r="AA498" i="1"/>
  <c r="H301" i="1"/>
  <c r="W82" i="1"/>
  <c r="W495" i="1"/>
  <c r="P195" i="1"/>
  <c r="Y137" i="1"/>
  <c r="Y350" i="1"/>
  <c r="AC238" i="1"/>
  <c r="H240" i="1"/>
  <c r="Y501" i="1"/>
  <c r="Y477" i="1"/>
  <c r="AC437" i="1"/>
  <c r="Y274" i="1"/>
  <c r="AG264" i="1"/>
  <c r="H356" i="1"/>
  <c r="H167" i="1"/>
  <c r="Y244" i="1"/>
  <c r="W254" i="1"/>
  <c r="W36" i="1"/>
  <c r="AG332" i="1"/>
  <c r="W248" i="1"/>
  <c r="H450" i="1"/>
  <c r="AG91" i="1"/>
  <c r="AA449" i="1"/>
  <c r="AG45" i="1"/>
  <c r="AG116" i="1"/>
  <c r="AG140" i="1"/>
  <c r="W198" i="1"/>
  <c r="H337" i="1"/>
  <c r="AC258" i="1"/>
  <c r="AG76" i="1"/>
  <c r="H30" i="1"/>
  <c r="AG18" i="1"/>
  <c r="AG79" i="1"/>
  <c r="AE14" i="1"/>
  <c r="H291" i="1"/>
  <c r="Y282" i="1"/>
  <c r="W453" i="1"/>
  <c r="H405" i="1"/>
  <c r="W112" i="1"/>
  <c r="AE201" i="1"/>
  <c r="Y157" i="1"/>
  <c r="W236" i="1"/>
  <c r="H93" i="1"/>
  <c r="W426" i="1"/>
  <c r="W56" i="1"/>
  <c r="AE127" i="1"/>
  <c r="U283" i="1"/>
  <c r="P50" i="1"/>
  <c r="Y110" i="1"/>
  <c r="W55" i="1"/>
  <c r="AG134" i="1"/>
  <c r="W442" i="1"/>
  <c r="Y478" i="1"/>
  <c r="AE281" i="1"/>
  <c r="AC11" i="1"/>
  <c r="U305" i="1"/>
  <c r="H119" i="1"/>
  <c r="Y492" i="1"/>
  <c r="AG71" i="1"/>
  <c r="Y112" i="1"/>
  <c r="AC311" i="1"/>
  <c r="H62" i="1"/>
  <c r="AG163" i="1"/>
  <c r="AA120" i="1"/>
  <c r="AE10" i="1"/>
  <c r="AG138" i="1"/>
  <c r="H433" i="1"/>
  <c r="W409" i="1"/>
  <c r="Y437" i="1"/>
  <c r="AA100" i="1"/>
  <c r="W346" i="1"/>
  <c r="AA328" i="1"/>
  <c r="AC451" i="1"/>
  <c r="U117" i="1"/>
  <c r="AE183" i="1"/>
  <c r="U87" i="1"/>
  <c r="AG34" i="1"/>
  <c r="AG477" i="1"/>
  <c r="H107" i="1"/>
  <c r="U266" i="1"/>
  <c r="W380" i="1"/>
  <c r="H269" i="1"/>
  <c r="Y470" i="1"/>
  <c r="AE367" i="1"/>
  <c r="Y464" i="1"/>
  <c r="H141" i="1"/>
  <c r="AG110" i="1"/>
  <c r="Y357" i="1"/>
  <c r="H213" i="1"/>
  <c r="W115" i="1"/>
  <c r="H114" i="1"/>
  <c r="AC253" i="1"/>
  <c r="W244" i="1"/>
  <c r="H292" i="1"/>
  <c r="AE271" i="1"/>
  <c r="Y113" i="1"/>
  <c r="Y338" i="1"/>
  <c r="W40" i="1"/>
  <c r="Y379" i="1"/>
  <c r="H185" i="1"/>
  <c r="AE12" i="1"/>
  <c r="H140" i="1"/>
  <c r="AE114" i="1"/>
  <c r="AG279" i="1"/>
  <c r="AG19" i="1"/>
  <c r="J204" i="1"/>
  <c r="AG295" i="1"/>
  <c r="AC91" i="1"/>
  <c r="H158" i="1"/>
  <c r="AC330" i="1"/>
  <c r="AC499" i="1"/>
  <c r="AA169" i="1"/>
  <c r="J44" i="1"/>
  <c r="F370" i="1"/>
  <c r="F326" i="1"/>
  <c r="W245" i="1"/>
  <c r="AG384" i="1"/>
  <c r="W238" i="1"/>
  <c r="AG120" i="1"/>
  <c r="AE56" i="1"/>
  <c r="AE16" i="1"/>
  <c r="AE409" i="1"/>
  <c r="AC371" i="1"/>
  <c r="H261" i="1"/>
  <c r="AC396" i="1"/>
  <c r="AC459" i="1"/>
  <c r="N174" i="1"/>
  <c r="AA112" i="1"/>
  <c r="U273" i="1"/>
  <c r="H253" i="1"/>
  <c r="Y481" i="1"/>
  <c r="Y475" i="1"/>
  <c r="AA88" i="1"/>
  <c r="H403" i="1"/>
  <c r="AE346" i="1"/>
  <c r="W386" i="1"/>
  <c r="W50" i="1"/>
  <c r="W96" i="1"/>
  <c r="AA319" i="1"/>
  <c r="H397" i="1"/>
  <c r="H51" i="1"/>
  <c r="AG272" i="1"/>
  <c r="W216" i="1"/>
  <c r="AE177" i="1"/>
  <c r="W113" i="1"/>
  <c r="H391" i="1"/>
  <c r="Y94" i="1"/>
  <c r="W434" i="1"/>
  <c r="AA273" i="1"/>
  <c r="H211" i="1"/>
  <c r="AA149" i="1"/>
  <c r="W363" i="1"/>
  <c r="AE116" i="1"/>
  <c r="W206" i="1"/>
  <c r="W237" i="1"/>
  <c r="Y377" i="1"/>
  <c r="W230" i="1"/>
  <c r="W102" i="1"/>
  <c r="AC201" i="1"/>
  <c r="AG21" i="1"/>
  <c r="Y58" i="1"/>
  <c r="H254" i="1"/>
  <c r="AG207" i="1"/>
  <c r="W496" i="1"/>
  <c r="H176" i="1"/>
  <c r="H87" i="1"/>
  <c r="AE133" i="1"/>
  <c r="AC95" i="1"/>
  <c r="H366" i="1"/>
  <c r="Y307" i="1"/>
  <c r="H170" i="1"/>
  <c r="AG179" i="1"/>
  <c r="AC18" i="1"/>
  <c r="H456" i="1"/>
  <c r="AG64" i="1"/>
  <c r="W111" i="1"/>
  <c r="AG143" i="1"/>
  <c r="W408" i="1"/>
  <c r="AE489" i="1"/>
  <c r="Y21" i="1"/>
  <c r="AE29" i="1"/>
  <c r="H70" i="1"/>
  <c r="Y384" i="1"/>
  <c r="AA235" i="1"/>
  <c r="W90" i="1"/>
  <c r="H41" i="1"/>
  <c r="W462" i="1"/>
  <c r="AA147" i="1"/>
  <c r="AG77" i="1"/>
  <c r="AG17" i="1"/>
  <c r="Y484" i="1"/>
  <c r="W368" i="1"/>
  <c r="U389" i="1"/>
  <c r="AG441" i="1"/>
  <c r="Y102" i="1"/>
  <c r="W304" i="1"/>
  <c r="AE347" i="1"/>
  <c r="AA344" i="1"/>
  <c r="AG465" i="1"/>
  <c r="W35" i="1"/>
  <c r="AA313" i="1"/>
  <c r="H315" i="1"/>
  <c r="AE316" i="1"/>
  <c r="AG136" i="1"/>
  <c r="AG471" i="1"/>
  <c r="W141" i="1"/>
  <c r="AA238" i="1"/>
  <c r="W425" i="1"/>
  <c r="H209" i="1"/>
  <c r="Y220" i="1"/>
  <c r="P66" i="1"/>
  <c r="W159" i="1"/>
  <c r="AE326" i="1"/>
  <c r="AE130" i="1"/>
  <c r="H222" i="1"/>
  <c r="Y42" i="1"/>
  <c r="AG203" i="1"/>
  <c r="H480" i="1"/>
  <c r="W197" i="1"/>
  <c r="AA201" i="1"/>
  <c r="AA194" i="1"/>
  <c r="W384" i="1"/>
  <c r="AE493" i="1"/>
  <c r="AA19" i="1"/>
  <c r="U268" i="1"/>
  <c r="AC231" i="1"/>
  <c r="AE36" i="1"/>
  <c r="Y68" i="1"/>
  <c r="AE203" i="1"/>
  <c r="H84" i="1"/>
  <c r="P99" i="1"/>
  <c r="AE429" i="1"/>
  <c r="AE253" i="1"/>
  <c r="AE240" i="1"/>
  <c r="AA420" i="1"/>
  <c r="AG478" i="1"/>
  <c r="U222" i="1"/>
  <c r="N351" i="1"/>
  <c r="AC223" i="1"/>
  <c r="F109" i="1"/>
  <c r="AE28" i="1"/>
  <c r="F193" i="1"/>
  <c r="H304" i="1"/>
  <c r="AA221" i="1"/>
  <c r="AC456" i="1"/>
  <c r="J99" i="1"/>
  <c r="H48" i="1"/>
  <c r="W430" i="1"/>
  <c r="AG386" i="1"/>
  <c r="W14" i="1"/>
  <c r="W184" i="1"/>
  <c r="Y270" i="1"/>
  <c r="F104" i="1"/>
  <c r="U217" i="1"/>
  <c r="AA139" i="1"/>
  <c r="AC353" i="1"/>
  <c r="H71" i="1"/>
  <c r="H461" i="1"/>
  <c r="H244" i="1"/>
  <c r="AG212" i="1"/>
  <c r="AC154" i="1"/>
  <c r="AG231" i="1"/>
  <c r="AA255" i="1"/>
  <c r="W163" i="1"/>
  <c r="H488" i="1"/>
  <c r="H349" i="1"/>
  <c r="W21" i="1"/>
  <c r="AC343" i="1"/>
  <c r="AA48" i="1"/>
  <c r="H24" i="1"/>
  <c r="H273" i="1"/>
  <c r="W344" i="1"/>
  <c r="Y361" i="1"/>
  <c r="W98" i="1"/>
  <c r="H283" i="1"/>
  <c r="Y241" i="1"/>
  <c r="W388" i="1"/>
  <c r="H186" i="1"/>
  <c r="AA99" i="1"/>
  <c r="W464" i="1"/>
  <c r="AA95" i="1"/>
  <c r="AE343" i="1"/>
  <c r="H278" i="1"/>
  <c r="H86" i="1"/>
  <c r="H300" i="1"/>
  <c r="H471" i="1"/>
  <c r="AA445" i="1"/>
  <c r="AG367" i="1"/>
  <c r="W86" i="1"/>
  <c r="Y310" i="1"/>
  <c r="AE75" i="1"/>
  <c r="Y322" i="1"/>
  <c r="AG12" i="1"/>
  <c r="AG35" i="1"/>
  <c r="F244" i="1"/>
  <c r="H421" i="1"/>
  <c r="W89" i="1"/>
  <c r="H420" i="1"/>
  <c r="W362" i="1"/>
  <c r="AA207" i="1"/>
  <c r="W310" i="1"/>
  <c r="AG266" i="1"/>
  <c r="AG401" i="1"/>
  <c r="W335" i="1"/>
  <c r="H234" i="1"/>
  <c r="AG374" i="1"/>
  <c r="AG156" i="1"/>
  <c r="Y353" i="1"/>
  <c r="AC168" i="1"/>
  <c r="AG198" i="1"/>
  <c r="W47" i="1"/>
  <c r="AG355" i="1"/>
  <c r="AG301" i="1"/>
  <c r="AG150" i="1"/>
  <c r="F90" i="1"/>
  <c r="W145" i="1"/>
  <c r="H477" i="1"/>
  <c r="Y498" i="1"/>
  <c r="W117" i="1"/>
  <c r="H313" i="1"/>
  <c r="W394" i="1"/>
  <c r="H159" i="1"/>
  <c r="AE267" i="1"/>
  <c r="J267" i="1"/>
  <c r="AG213" i="1"/>
  <c r="AA277" i="1"/>
  <c r="AA77" i="1"/>
  <c r="H193" i="1"/>
  <c r="H160" i="1"/>
  <c r="AC39" i="1"/>
  <c r="Y314" i="1"/>
  <c r="Y66" i="1"/>
  <c r="AG346" i="1"/>
  <c r="U127" i="1"/>
  <c r="AC369" i="1"/>
  <c r="AG183" i="1"/>
  <c r="H453" i="1"/>
  <c r="W489" i="1"/>
  <c r="AG463" i="1"/>
  <c r="U408" i="1"/>
  <c r="AG259" i="1"/>
  <c r="Y262" i="1"/>
  <c r="AE99" i="1"/>
  <c r="AG31" i="1"/>
  <c r="W360" i="1"/>
  <c r="AE170" i="1"/>
  <c r="H135" i="1"/>
  <c r="AA302" i="1"/>
  <c r="AC166" i="1"/>
  <c r="AC47" i="1"/>
  <c r="Y258" i="1"/>
  <c r="U264" i="1"/>
  <c r="U88" i="1"/>
  <c r="F26" i="1"/>
  <c r="AC33" i="1"/>
  <c r="Y489" i="1"/>
  <c r="AG325" i="1"/>
  <c r="AA295" i="1"/>
  <c r="AE232" i="1"/>
  <c r="P84" i="1"/>
  <c r="AE153" i="1"/>
  <c r="AC494" i="1"/>
  <c r="W72" i="1"/>
  <c r="AA153" i="1"/>
  <c r="J454" i="1"/>
  <c r="AG47" i="1"/>
  <c r="U247" i="1"/>
  <c r="J326" i="1"/>
  <c r="AA443" i="1"/>
  <c r="AG317" i="1"/>
  <c r="H161" i="1"/>
  <c r="J15" i="1"/>
  <c r="AE287" i="1"/>
  <c r="AC314" i="1"/>
  <c r="AC267" i="1"/>
  <c r="AG122" i="1"/>
  <c r="H200" i="1"/>
  <c r="W185" i="1"/>
  <c r="AA285" i="1"/>
  <c r="AG283" i="1"/>
  <c r="H387" i="1"/>
  <c r="H227" i="1"/>
  <c r="H389" i="1"/>
  <c r="AE439" i="1"/>
  <c r="Y451" i="1"/>
  <c r="W261" i="1"/>
  <c r="J284" i="1"/>
  <c r="AA205" i="1"/>
  <c r="Y193" i="1"/>
  <c r="AE361" i="1"/>
  <c r="Y90" i="1"/>
  <c r="AG394" i="1"/>
  <c r="W318" i="1"/>
  <c r="W176" i="1"/>
  <c r="W395" i="1"/>
  <c r="Y30" i="1"/>
  <c r="H340" i="1"/>
  <c r="AE65" i="1"/>
  <c r="AG410" i="1"/>
  <c r="H328" i="1"/>
  <c r="W215" i="1"/>
  <c r="W357" i="1"/>
  <c r="AE223" i="1"/>
  <c r="W341" i="1"/>
  <c r="W140" i="1"/>
  <c r="H75" i="1"/>
  <c r="Y389" i="1"/>
  <c r="W271" i="1"/>
  <c r="H182" i="1"/>
  <c r="H492" i="1"/>
  <c r="H151" i="1"/>
  <c r="AE147" i="1"/>
  <c r="AC84" i="1"/>
  <c r="H286" i="1"/>
  <c r="H302" i="1"/>
  <c r="Y334" i="1"/>
  <c r="W303" i="1"/>
  <c r="AC264" i="1"/>
  <c r="AA401" i="1"/>
  <c r="W170" i="1"/>
  <c r="AA410" i="1"/>
  <c r="H106" i="1"/>
  <c r="H385" i="1"/>
  <c r="J398" i="1"/>
  <c r="AC31" i="1"/>
  <c r="AC79" i="1"/>
  <c r="AE217" i="1"/>
  <c r="W278" i="1"/>
  <c r="H150" i="1"/>
  <c r="W20" i="1"/>
  <c r="W424" i="1"/>
  <c r="Y473" i="1"/>
  <c r="W57" i="1"/>
  <c r="AE501" i="1"/>
  <c r="AE92" i="1"/>
  <c r="AG162" i="1"/>
  <c r="W27" i="1"/>
  <c r="AE211" i="1"/>
  <c r="Y190" i="1"/>
  <c r="H77" i="1"/>
  <c r="W30" i="1"/>
  <c r="W242" i="1"/>
  <c r="Y321" i="1"/>
  <c r="Y325" i="1"/>
  <c r="AG127" i="1"/>
  <c r="AE112" i="1"/>
  <c r="H31" i="1"/>
  <c r="H454" i="1"/>
  <c r="AE159" i="1"/>
  <c r="AC178" i="1"/>
  <c r="U36" i="1"/>
  <c r="AC436" i="1"/>
  <c r="W241" i="1"/>
  <c r="H298" i="1"/>
  <c r="U397" i="1"/>
  <c r="W410" i="1"/>
  <c r="H276" i="1"/>
  <c r="AG483" i="1"/>
  <c r="W39" i="1"/>
  <c r="W460" i="1"/>
  <c r="AG268" i="1"/>
  <c r="H154" i="1"/>
  <c r="Y151" i="1"/>
  <c r="AG32" i="1"/>
  <c r="H134" i="1"/>
  <c r="AE125" i="1"/>
  <c r="W327" i="1"/>
  <c r="Y456" i="1"/>
  <c r="W171" i="1"/>
  <c r="W334" i="1"/>
  <c r="AA171" i="1"/>
  <c r="F241" i="1"/>
  <c r="U108" i="1"/>
  <c r="W155" i="1"/>
  <c r="AG66" i="1"/>
  <c r="H168" i="1"/>
  <c r="AE453" i="1"/>
  <c r="AA338" i="1"/>
  <c r="AA394" i="1"/>
  <c r="AC174" i="1"/>
  <c r="AC62" i="1"/>
  <c r="AC152" i="1"/>
  <c r="AG217" i="1"/>
  <c r="H76" i="1"/>
  <c r="W321" i="1"/>
  <c r="AE502" i="1"/>
  <c r="AE357" i="1"/>
  <c r="AE254" i="1"/>
  <c r="U35" i="1"/>
  <c r="AC332" i="1"/>
  <c r="AA262" i="1"/>
  <c r="N178" i="1"/>
  <c r="Y33" i="1"/>
  <c r="F284" i="1"/>
  <c r="AC483" i="1"/>
  <c r="Y171" i="1"/>
  <c r="W433" i="1"/>
  <c r="AA481" i="1"/>
  <c r="AA497" i="1"/>
  <c r="Y38" i="1"/>
  <c r="H351" i="1"/>
  <c r="W307" i="1"/>
  <c r="AC254" i="1"/>
  <c r="AA73" i="1"/>
  <c r="H502" i="1"/>
  <c r="U472" i="1"/>
  <c r="H242" i="1"/>
  <c r="H295" i="1"/>
  <c r="AG267" i="1"/>
  <c r="W51" i="1"/>
  <c r="H95" i="1"/>
  <c r="H274" i="1"/>
  <c r="AC46" i="1"/>
  <c r="AA280" i="1"/>
  <c r="AG153" i="1"/>
  <c r="H32" i="1"/>
  <c r="AA339" i="1"/>
  <c r="Y10" i="1"/>
  <c r="H245" i="1"/>
  <c r="W477" i="1"/>
  <c r="W404" i="1"/>
  <c r="H14" i="1"/>
  <c r="AG400" i="1"/>
  <c r="AA64" i="1"/>
  <c r="H155" i="1"/>
  <c r="U498" i="1"/>
  <c r="H457" i="1"/>
  <c r="W378" i="1"/>
  <c r="Y329" i="1"/>
  <c r="H362" i="1"/>
  <c r="Y275" i="1"/>
  <c r="W166" i="1"/>
  <c r="H219" i="1"/>
  <c r="Y364" i="1"/>
  <c r="W480" i="1"/>
  <c r="AC454" i="1"/>
  <c r="AC99" i="1"/>
  <c r="W91" i="1"/>
  <c r="AA375" i="1"/>
  <c r="AG248" i="1"/>
  <c r="W466" i="1"/>
  <c r="AE224" i="1"/>
  <c r="W478" i="1"/>
  <c r="AG62" i="1"/>
  <c r="H148" i="1"/>
  <c r="W275" i="1"/>
  <c r="H422" i="1"/>
  <c r="W11" i="1"/>
  <c r="H81" i="1"/>
  <c r="P136" i="1"/>
  <c r="P232" i="1"/>
  <c r="AA340" i="1"/>
  <c r="Y230" i="1"/>
  <c r="Y210" i="1"/>
  <c r="Y101" i="1"/>
  <c r="U470" i="1"/>
  <c r="N326" i="1"/>
  <c r="F32" i="1"/>
  <c r="Y40" i="1"/>
  <c r="AA379" i="1"/>
  <c r="AE308" i="1"/>
  <c r="Y277" i="1"/>
  <c r="AA231" i="1"/>
  <c r="AA158" i="1"/>
  <c r="AG222" i="1"/>
  <c r="AG13" i="1"/>
  <c r="W300" i="1"/>
  <c r="AC277" i="1"/>
  <c r="AG464" i="1"/>
  <c r="U288" i="1"/>
  <c r="AG433" i="1"/>
  <c r="H61" i="1"/>
  <c r="AE463" i="1"/>
  <c r="H66" i="1"/>
  <c r="AA87" i="1"/>
  <c r="U426" i="1"/>
  <c r="AE225" i="1"/>
  <c r="W301" i="1"/>
  <c r="AE69" i="1"/>
  <c r="AC375" i="1"/>
  <c r="W165" i="1"/>
  <c r="U376" i="1"/>
  <c r="AC220" i="1"/>
  <c r="N209" i="1"/>
  <c r="Y339" i="1"/>
  <c r="AE480" i="1"/>
  <c r="AC336" i="1"/>
  <c r="AG288" i="1"/>
  <c r="Y98" i="1"/>
  <c r="W172" i="1"/>
  <c r="W295" i="1"/>
  <c r="P64" i="1"/>
  <c r="P436" i="1"/>
  <c r="J230" i="1"/>
  <c r="Y176" i="1"/>
  <c r="U38" i="1"/>
  <c r="H479" i="1"/>
  <c r="H390" i="1"/>
  <c r="H338" i="1"/>
  <c r="J308" i="1"/>
  <c r="AG492" i="1"/>
  <c r="H432" i="1"/>
  <c r="H103" i="1"/>
  <c r="P272" i="1"/>
  <c r="AE111" i="1"/>
  <c r="Y461" i="1"/>
  <c r="Y92" i="1"/>
  <c r="F23" i="1"/>
  <c r="W121" i="1"/>
  <c r="AG431" i="1"/>
  <c r="P463" i="1"/>
  <c r="AA108" i="1"/>
  <c r="AC135" i="1"/>
  <c r="H180" i="1"/>
  <c r="AA148" i="1"/>
  <c r="W179" i="1"/>
  <c r="AA40" i="1"/>
  <c r="AA191" i="1"/>
  <c r="W450" i="1"/>
  <c r="U485" i="1"/>
  <c r="AG133" i="1"/>
  <c r="AC321" i="1"/>
  <c r="H452" i="1"/>
  <c r="W262" i="1"/>
  <c r="H229" i="1"/>
  <c r="AA275" i="1"/>
  <c r="F361" i="1"/>
  <c r="AG155" i="1"/>
  <c r="U339" i="1"/>
  <c r="AC372" i="1"/>
  <c r="AC299" i="1"/>
  <c r="AE291" i="1"/>
  <c r="F22" i="1"/>
  <c r="AG246" i="1"/>
  <c r="AA28" i="1"/>
  <c r="Y405" i="1"/>
  <c r="AG255" i="1"/>
  <c r="H215" i="1"/>
  <c r="AG111" i="1"/>
  <c r="AG214" i="1"/>
  <c r="W484" i="1"/>
  <c r="Y105" i="1"/>
  <c r="H16" i="1"/>
  <c r="W422" i="1"/>
  <c r="W151" i="1"/>
  <c r="W118" i="1"/>
  <c r="Y360" i="1"/>
  <c r="H363" i="1"/>
  <c r="U333" i="1"/>
  <c r="H152" i="1"/>
  <c r="Y408" i="1"/>
  <c r="H137" i="1"/>
  <c r="Y446" i="1"/>
  <c r="H368" i="1"/>
  <c r="AG366" i="1"/>
  <c r="AA23" i="1"/>
  <c r="AG373" i="1"/>
  <c r="Y269" i="1"/>
  <c r="AG445" i="1"/>
  <c r="AE492" i="1"/>
  <c r="Y483" i="1"/>
  <c r="H417" i="1"/>
  <c r="AC61" i="1"/>
  <c r="W330" i="1"/>
  <c r="W130" i="1"/>
  <c r="Y129" i="1"/>
  <c r="W201" i="1"/>
  <c r="AA130" i="1"/>
  <c r="Y142" i="1"/>
  <c r="F373" i="1"/>
  <c r="U139" i="1"/>
  <c r="AG53" i="1"/>
  <c r="H217" i="1"/>
  <c r="W255" i="1"/>
  <c r="AE25" i="1"/>
  <c r="W418" i="1"/>
  <c r="H289" i="1"/>
  <c r="H412" i="1"/>
  <c r="AG436" i="1"/>
  <c r="P69" i="1"/>
  <c r="AC458" i="1"/>
  <c r="AC242" i="1"/>
  <c r="Y61" i="1"/>
  <c r="F97" i="1"/>
  <c r="U22" i="1"/>
  <c r="J195" i="1"/>
  <c r="AA274" i="1"/>
  <c r="W439" i="1"/>
  <c r="Y209" i="1"/>
  <c r="P308" i="1"/>
  <c r="AA317" i="1"/>
  <c r="J184" i="1"/>
  <c r="F161" i="1"/>
  <c r="AE145" i="1"/>
  <c r="W252" i="1"/>
  <c r="AE438" i="1"/>
  <c r="AG94" i="1"/>
  <c r="P423" i="1"/>
  <c r="P418" i="1"/>
  <c r="W348" i="1"/>
  <c r="AE349" i="1"/>
  <c r="N10" i="1"/>
  <c r="AE245" i="1"/>
  <c r="W173" i="1"/>
  <c r="U388" i="1"/>
  <c r="AE239" i="1"/>
  <c r="AA321" i="1"/>
  <c r="W356" i="1"/>
  <c r="Y41" i="1"/>
  <c r="H327" i="1"/>
  <c r="Y332" i="1"/>
  <c r="AE378" i="1"/>
  <c r="U69" i="1"/>
  <c r="AE68" i="1"/>
  <c r="AE77" i="1"/>
  <c r="Y128" i="1"/>
  <c r="AE154" i="1"/>
  <c r="H149" i="1"/>
  <c r="Y191" i="1"/>
  <c r="AE404" i="1"/>
  <c r="AA249" i="1"/>
  <c r="AG501" i="1"/>
  <c r="W235" i="1"/>
  <c r="W501" i="1"/>
  <c r="W148" i="1"/>
  <c r="W218" i="1"/>
  <c r="AA126" i="1"/>
  <c r="Y153" i="1"/>
  <c r="H218" i="1"/>
  <c r="P144" i="1"/>
  <c r="AE431" i="1"/>
  <c r="AG189" i="1"/>
  <c r="AG292" i="1"/>
  <c r="AA93" i="1"/>
  <c r="W212" i="1"/>
  <c r="AA395" i="1"/>
  <c r="AE117" i="1"/>
  <c r="W116" i="1"/>
  <c r="U203" i="1"/>
  <c r="H343" i="1"/>
  <c r="AE237" i="1"/>
  <c r="AE115" i="1"/>
  <c r="AC118" i="1"/>
  <c r="AG166" i="1"/>
  <c r="Y175" i="1"/>
  <c r="H312" i="1"/>
  <c r="AG385" i="1"/>
  <c r="W291" i="1"/>
  <c r="H164" i="1"/>
  <c r="AC43" i="1"/>
  <c r="AG496" i="1"/>
  <c r="AC77" i="1"/>
  <c r="W168" i="1"/>
  <c r="U29" i="1"/>
  <c r="AC230" i="1"/>
  <c r="AA85" i="1"/>
  <c r="AG409" i="1"/>
  <c r="AC21" i="1"/>
  <c r="AC378" i="1"/>
  <c r="AE182" i="1"/>
  <c r="AA447" i="1"/>
  <c r="AE221" i="1"/>
  <c r="AE288" i="1"/>
  <c r="AC269" i="1"/>
  <c r="Y237" i="1"/>
  <c r="W48" i="1"/>
  <c r="W260" i="1"/>
  <c r="AE161" i="1"/>
  <c r="H80" i="1"/>
  <c r="H181" i="1"/>
  <c r="H365" i="1"/>
  <c r="W320" i="1"/>
  <c r="AG206" i="1"/>
  <c r="W401" i="1"/>
  <c r="AA82" i="1"/>
  <c r="H46" i="1"/>
  <c r="AA227" i="1"/>
  <c r="H294" i="1"/>
  <c r="AE283" i="1"/>
  <c r="W472" i="1"/>
  <c r="H85" i="1"/>
  <c r="W208" i="1"/>
  <c r="H172" i="1"/>
  <c r="AC219" i="1"/>
  <c r="AG402" i="1"/>
  <c r="AE206" i="1"/>
  <c r="U477" i="1"/>
  <c r="AA15" i="1"/>
  <c r="AC169" i="1"/>
  <c r="AE64" i="1"/>
  <c r="Y359" i="1"/>
  <c r="AE354" i="1"/>
  <c r="H125" i="1"/>
  <c r="H358" i="1"/>
  <c r="AA488" i="1"/>
  <c r="AE262" i="1"/>
  <c r="AE137" i="1"/>
  <c r="Y123" i="1"/>
  <c r="AE483" i="1"/>
  <c r="AE214" i="1"/>
  <c r="AE352" i="1"/>
  <c r="AG427" i="1"/>
  <c r="AE151" i="1"/>
  <c r="W22" i="1"/>
  <c r="AG407" i="1"/>
  <c r="H65" i="1"/>
  <c r="AA263" i="1"/>
  <c r="W41" i="1"/>
  <c r="Y242" i="1"/>
  <c r="Y28" i="1"/>
  <c r="AA265" i="1"/>
  <c r="AC182" i="1"/>
  <c r="Y253" i="1"/>
  <c r="Y301" i="1"/>
  <c r="P343" i="1"/>
  <c r="AA170" i="1"/>
  <c r="Y224" i="1"/>
  <c r="AE491" i="1"/>
  <c r="F236" i="1"/>
  <c r="Y161" i="1"/>
  <c r="AC20" i="1"/>
  <c r="AE128" i="1"/>
  <c r="Y245" i="1"/>
  <c r="Y425" i="1"/>
  <c r="AC487" i="1"/>
  <c r="AG146" i="1"/>
  <c r="AE194" i="1"/>
  <c r="AE319" i="1"/>
  <c r="U357" i="1"/>
  <c r="AG415" i="1"/>
  <c r="AC247" i="1"/>
  <c r="Y323" i="1"/>
  <c r="W502" i="1"/>
  <c r="W417" i="1"/>
  <c r="H230" i="1"/>
  <c r="F322" i="1"/>
  <c r="AC48" i="1"/>
  <c r="AG293" i="1"/>
  <c r="AC469" i="1"/>
  <c r="AC65" i="1"/>
  <c r="W405" i="1"/>
  <c r="W156" i="1"/>
  <c r="AA307" i="1"/>
  <c r="AA492" i="1"/>
  <c r="Y120" i="1"/>
  <c r="W124" i="1"/>
  <c r="W421" i="1"/>
  <c r="AC180" i="1"/>
  <c r="Y496" i="1"/>
  <c r="Y76" i="1"/>
  <c r="H249" i="1"/>
  <c r="W188" i="1"/>
  <c r="AE220" i="1"/>
  <c r="Y182" i="1"/>
  <c r="AG382" i="1"/>
  <c r="P126" i="1"/>
  <c r="H192" i="1"/>
  <c r="J198" i="1"/>
  <c r="AA289" i="1"/>
  <c r="AE57" i="1"/>
  <c r="P112" i="1"/>
  <c r="AG484" i="1"/>
  <c r="AA304" i="1"/>
  <c r="AG131" i="1"/>
  <c r="Y16" i="1"/>
  <c r="Y213" i="1"/>
  <c r="AA22" i="1"/>
  <c r="AG125" i="1"/>
  <c r="Y418" i="1"/>
  <c r="W75" i="1"/>
  <c r="W167" i="1"/>
  <c r="P347" i="1"/>
  <c r="Y267" i="1"/>
  <c r="W12" i="1"/>
  <c r="AA121" i="1"/>
  <c r="H220" i="1"/>
  <c r="AE331" i="1"/>
  <c r="U346" i="1"/>
  <c r="AA151" i="1"/>
  <c r="AG184" i="1"/>
  <c r="P118" i="1"/>
  <c r="AC444" i="1"/>
  <c r="W240" i="1"/>
  <c r="AA79" i="1"/>
  <c r="AA107" i="1"/>
  <c r="AA450" i="1"/>
  <c r="Y283" i="1"/>
  <c r="P256" i="1"/>
  <c r="H434" i="1"/>
  <c r="AG262" i="1"/>
  <c r="Y393" i="1"/>
  <c r="AA426" i="1"/>
  <c r="AG254" i="1"/>
  <c r="AG144" i="1"/>
  <c r="W126" i="1"/>
  <c r="U407" i="1"/>
  <c r="H493" i="1"/>
  <c r="AG327" i="1"/>
  <c r="AE314" i="1"/>
  <c r="H188" i="1"/>
  <c r="W444" i="1"/>
  <c r="Y125" i="1"/>
  <c r="H238" i="1"/>
  <c r="W122" i="1"/>
  <c r="H52" i="1"/>
  <c r="W18" i="1"/>
  <c r="AC417" i="1"/>
  <c r="W361" i="1"/>
  <c r="AG107" i="1"/>
  <c r="AC497" i="1"/>
  <c r="U124" i="1"/>
  <c r="W455" i="1"/>
  <c r="AC381" i="1"/>
  <c r="AA398" i="1"/>
  <c r="P47" i="1"/>
  <c r="AE344" i="1"/>
  <c r="AC112" i="1"/>
  <c r="W134" i="1"/>
  <c r="W233" i="1"/>
  <c r="Y206" i="1"/>
  <c r="W204" i="1"/>
  <c r="W279" i="1"/>
  <c r="AG204" i="1"/>
  <c r="W73" i="1"/>
  <c r="AG56" i="1"/>
  <c r="AG353" i="1"/>
  <c r="AA42" i="1"/>
  <c r="AG209" i="1"/>
  <c r="AG391" i="1"/>
  <c r="W292" i="1"/>
  <c r="Y280" i="1"/>
  <c r="AA343" i="1"/>
  <c r="H115" i="1"/>
  <c r="AG239" i="1"/>
  <c r="W221" i="1"/>
  <c r="W28" i="1"/>
  <c r="W100" i="1"/>
  <c r="AG249" i="1"/>
  <c r="AA374" i="1"/>
  <c r="AE414" i="1"/>
  <c r="W391" i="1"/>
  <c r="AA218" i="1"/>
  <c r="F463" i="1"/>
  <c r="U26" i="1"/>
  <c r="Y348" i="1"/>
  <c r="AA52" i="1"/>
  <c r="H206" i="1"/>
  <c r="W92" i="1"/>
  <c r="U405" i="1"/>
  <c r="AC249" i="1"/>
  <c r="AE51" i="1"/>
  <c r="AA495" i="1"/>
  <c r="W249" i="1"/>
  <c r="W93" i="1"/>
  <c r="AG404" i="1"/>
  <c r="AG118" i="1"/>
  <c r="W182" i="1"/>
  <c r="H28" i="1"/>
  <c r="AE327" i="1"/>
  <c r="W458" i="1"/>
  <c r="AE52" i="1"/>
  <c r="U192" i="1"/>
  <c r="U493" i="1"/>
  <c r="H455" i="1"/>
  <c r="AE413" i="1"/>
  <c r="AE89" i="1"/>
  <c r="U359" i="1"/>
  <c r="H326" i="1"/>
  <c r="Y278" i="1"/>
  <c r="AC322" i="1"/>
  <c r="U311" i="1"/>
  <c r="W110" i="1"/>
  <c r="AE191" i="1"/>
  <c r="H165" i="1"/>
  <c r="AC83" i="1"/>
  <c r="H484" i="1"/>
  <c r="U272" i="1"/>
  <c r="AA310" i="1"/>
  <c r="F170" i="1"/>
  <c r="F57" i="1"/>
  <c r="F118" i="1"/>
  <c r="W314" i="1"/>
  <c r="F68" i="1"/>
  <c r="Y204" i="1"/>
  <c r="Y419" i="1"/>
  <c r="AG200" i="1"/>
  <c r="W32" i="1"/>
  <c r="AC22" i="1"/>
  <c r="AA486" i="1"/>
  <c r="H241" i="1"/>
  <c r="H72" i="1"/>
  <c r="Y18" i="1"/>
  <c r="AG43" i="1"/>
  <c r="AG352" i="1"/>
  <c r="AC379" i="1"/>
  <c r="U292" i="1"/>
  <c r="AE380" i="1"/>
  <c r="W88" i="1"/>
  <c r="AC279" i="1"/>
  <c r="W199" i="1"/>
  <c r="J152" i="1"/>
  <c r="Y195" i="1"/>
  <c r="H282" i="1"/>
  <c r="W284" i="1"/>
  <c r="AE363" i="1"/>
  <c r="AE103" i="1"/>
  <c r="AA327" i="1"/>
  <c r="W411" i="1"/>
  <c r="AG172" i="1"/>
  <c r="F334" i="1"/>
  <c r="Y246" i="1"/>
  <c r="Y143" i="1"/>
  <c r="W277" i="1"/>
  <c r="Y499" i="1"/>
  <c r="Y24" i="1"/>
  <c r="AE393" i="1"/>
  <c r="U495" i="1"/>
  <c r="Y435" i="1"/>
  <c r="AG148" i="1"/>
  <c r="H117" i="1"/>
  <c r="U94" i="1"/>
  <c r="W53" i="1"/>
  <c r="Y306" i="1"/>
  <c r="J22" i="1"/>
  <c r="AA418" i="1"/>
  <c r="W493" i="1"/>
  <c r="Y460" i="1"/>
  <c r="AA203" i="1"/>
  <c r="H335" i="1"/>
  <c r="W24" i="1"/>
  <c r="W343" i="1"/>
  <c r="W381" i="1"/>
  <c r="AG135" i="1"/>
  <c r="H18" i="1"/>
  <c r="AE296" i="1"/>
  <c r="W33" i="1"/>
  <c r="H491" i="1"/>
  <c r="Y482" i="1"/>
  <c r="Y250" i="1"/>
  <c r="AG164" i="1"/>
  <c r="H156" i="1"/>
  <c r="W250" i="1"/>
  <c r="W333" i="1"/>
  <c r="AE27" i="1"/>
  <c r="AE280" i="1"/>
  <c r="AA382" i="1"/>
  <c r="AC297" i="1"/>
  <c r="AA211" i="1"/>
  <c r="Y268" i="1"/>
  <c r="AG187" i="1"/>
  <c r="AG357" i="1"/>
  <c r="W80" i="1"/>
  <c r="Y450" i="1"/>
  <c r="W416" i="1"/>
  <c r="AA261" i="1"/>
  <c r="AA141" i="1"/>
  <c r="H318" i="1"/>
  <c r="Y144" i="1"/>
  <c r="F445" i="1"/>
  <c r="W317" i="1"/>
  <c r="AG103" i="1"/>
  <c r="Y287" i="1"/>
  <c r="Y300" i="1"/>
  <c r="AG65" i="1"/>
  <c r="AG502" i="1"/>
  <c r="H468" i="1"/>
  <c r="Y127" i="1"/>
  <c r="AA415" i="1"/>
  <c r="W402" i="1"/>
  <c r="P407" i="1"/>
  <c r="W15" i="1"/>
  <c r="W207" i="1"/>
  <c r="AG263" i="1"/>
  <c r="U78" i="1"/>
  <c r="AA309" i="1"/>
  <c r="P86" i="1"/>
  <c r="W280" i="1"/>
  <c r="AG375" i="1"/>
  <c r="U50" i="1"/>
  <c r="H413" i="1"/>
  <c r="AG490" i="1"/>
  <c r="P106" i="1"/>
  <c r="H377" i="1"/>
  <c r="H184" i="1"/>
  <c r="U248" i="1"/>
  <c r="Y229" i="1"/>
  <c r="AC385" i="1"/>
  <c r="W487" i="1"/>
  <c r="H444" i="1"/>
  <c r="AG379" i="1"/>
  <c r="AG406" i="1"/>
  <c r="AG83" i="1"/>
  <c r="AC203" i="1"/>
  <c r="F106" i="1"/>
  <c r="P157" i="1"/>
  <c r="J238" i="1"/>
  <c r="AC496" i="1"/>
  <c r="U475" i="1"/>
  <c r="U369" i="1"/>
  <c r="AC393" i="1"/>
  <c r="AA478" i="1"/>
  <c r="H53" i="1"/>
  <c r="Y449" i="1"/>
  <c r="Y281" i="1"/>
  <c r="H398" i="1"/>
  <c r="U10" i="1"/>
  <c r="J123" i="1"/>
  <c r="P413" i="1"/>
  <c r="J501" i="1"/>
  <c r="J343" i="1"/>
  <c r="Y457" i="1"/>
  <c r="F199" i="1"/>
  <c r="AE303" i="1"/>
  <c r="AE61" i="1"/>
  <c r="AC318" i="1"/>
  <c r="F72" i="1"/>
  <c r="AC363" i="1"/>
  <c r="AG50" i="1"/>
  <c r="F458" i="1"/>
  <c r="J341" i="1"/>
  <c r="F498" i="1"/>
  <c r="AE401" i="1"/>
  <c r="AC266" i="1"/>
  <c r="AE81" i="1"/>
  <c r="P107" i="1"/>
  <c r="AA270" i="1"/>
  <c r="F214" i="1"/>
  <c r="AC455" i="1"/>
  <c r="AG16" i="1"/>
  <c r="AE299" i="1"/>
  <c r="AG418" i="1"/>
  <c r="Y227" i="1"/>
  <c r="AA283" i="1"/>
  <c r="AC146" i="1"/>
  <c r="AC191" i="1"/>
  <c r="AG22" i="1"/>
  <c r="AA335" i="1"/>
  <c r="AC481" i="1"/>
  <c r="AA35" i="1"/>
  <c r="J472" i="1"/>
  <c r="F133" i="1"/>
  <c r="AE278" i="1"/>
  <c r="H163" i="1"/>
  <c r="U443" i="1"/>
  <c r="W482" i="1"/>
  <c r="AG290" i="1"/>
  <c r="AE247" i="1"/>
  <c r="AC131" i="1"/>
  <c r="AE17" i="1"/>
  <c r="AE348" i="1"/>
  <c r="AA318" i="1"/>
  <c r="AC222" i="1"/>
  <c r="AE80" i="1"/>
  <c r="AA29" i="1"/>
  <c r="AC317" i="1"/>
  <c r="P458" i="1"/>
  <c r="AA97" i="1"/>
  <c r="P61" i="1"/>
  <c r="N415" i="1"/>
  <c r="W128" i="1"/>
  <c r="Y368" i="1"/>
  <c r="AE72" i="1"/>
  <c r="AE181" i="1"/>
  <c r="AA442" i="1"/>
  <c r="AC479" i="1"/>
  <c r="AA222" i="1"/>
  <c r="Y138" i="1"/>
  <c r="AC54" i="1"/>
  <c r="AC186" i="1"/>
  <c r="W352" i="1"/>
  <c r="U270" i="1"/>
  <c r="W257" i="1"/>
  <c r="AC474" i="1"/>
  <c r="AE62" i="1"/>
  <c r="U316" i="1"/>
  <c r="J358" i="1"/>
  <c r="J175" i="1"/>
  <c r="AC484" i="1"/>
  <c r="F171" i="1"/>
  <c r="AC263" i="1"/>
  <c r="U120" i="1"/>
  <c r="H437" i="1"/>
  <c r="AG10" i="1"/>
  <c r="N488" i="1"/>
  <c r="P285" i="1"/>
  <c r="F442" i="1"/>
  <c r="N356" i="1"/>
  <c r="AE38" i="1"/>
  <c r="Y155" i="1"/>
  <c r="AG497" i="1"/>
  <c r="H266" i="1"/>
  <c r="H352" i="1"/>
  <c r="AG328" i="1"/>
  <c r="W64" i="1"/>
  <c r="AG453" i="1"/>
  <c r="W349" i="1"/>
  <c r="W109" i="1"/>
  <c r="AC179" i="1"/>
  <c r="H92" i="1"/>
  <c r="AA496" i="1"/>
  <c r="Y316" i="1"/>
  <c r="AA10" i="1"/>
  <c r="W79" i="1"/>
  <c r="AE231" i="1"/>
  <c r="Y428" i="1"/>
  <c r="Y17" i="1"/>
  <c r="AG240" i="1"/>
  <c r="H101" i="1"/>
  <c r="Y497" i="1"/>
  <c r="AE136" i="1"/>
  <c r="Y134" i="1"/>
  <c r="Y396" i="1"/>
  <c r="P402" i="1"/>
  <c r="AC147" i="1"/>
  <c r="W83" i="1"/>
  <c r="AE353" i="1"/>
  <c r="AG101" i="1"/>
  <c r="AG472" i="1"/>
  <c r="Y494" i="1"/>
  <c r="AG48" i="1"/>
  <c r="Y255" i="1"/>
  <c r="J174" i="1"/>
  <c r="AA113" i="1"/>
  <c r="AG340" i="1"/>
  <c r="Y252" i="1"/>
  <c r="J459" i="1"/>
  <c r="AG331" i="1"/>
  <c r="Y166" i="1"/>
  <c r="AE212" i="1"/>
  <c r="AE131" i="1"/>
  <c r="AG42" i="1"/>
  <c r="Y214" i="1"/>
  <c r="U361" i="1"/>
  <c r="H371" i="1"/>
  <c r="J158" i="1"/>
  <c r="W225" i="1"/>
  <c r="AE415" i="1"/>
  <c r="AA197" i="1"/>
  <c r="AG244" i="1"/>
  <c r="W175" i="1"/>
  <c r="AC110" i="1"/>
  <c r="AA196" i="1"/>
  <c r="AA226" i="1"/>
  <c r="W470" i="1"/>
  <c r="U395" i="1"/>
  <c r="AA145" i="1"/>
  <c r="AG271" i="1"/>
  <c r="AA293" i="1"/>
  <c r="W162" i="1"/>
  <c r="Y436" i="1"/>
  <c r="AE21" i="1"/>
  <c r="AG389" i="1"/>
  <c r="AE234" i="1"/>
  <c r="N75" i="1"/>
  <c r="P93" i="1"/>
  <c r="U385" i="1"/>
  <c r="Y299" i="1"/>
  <c r="P353" i="1"/>
  <c r="W183" i="1"/>
  <c r="AA388" i="1"/>
  <c r="AA433" i="1"/>
  <c r="P329" i="1"/>
  <c r="AE142" i="1"/>
  <c r="AE307" i="1"/>
  <c r="U82" i="1"/>
  <c r="AA451" i="1"/>
  <c r="F337" i="1"/>
  <c r="W178" i="1"/>
  <c r="Y284" i="1"/>
  <c r="U428" i="1"/>
  <c r="AE365" i="1"/>
  <c r="AC428" i="1"/>
  <c r="N289" i="1"/>
  <c r="U191" i="1"/>
  <c r="AA102" i="1"/>
  <c r="AA390" i="1"/>
  <c r="U350" i="1"/>
  <c r="U164" i="1"/>
  <c r="AE395" i="1"/>
  <c r="J303" i="1"/>
  <c r="AC70" i="1"/>
  <c r="U174" i="1"/>
  <c r="AA224" i="1"/>
  <c r="H347" i="1"/>
  <c r="AC130" i="1"/>
  <c r="AA373" i="1"/>
  <c r="AC237" i="1"/>
  <c r="Y302" i="1"/>
  <c r="AE321" i="1"/>
  <c r="AE250" i="1"/>
  <c r="AC502" i="1"/>
  <c r="AC246" i="1"/>
  <c r="F282" i="1"/>
  <c r="P281" i="1"/>
  <c r="P265" i="1"/>
  <c r="AG360" i="1"/>
  <c r="Y430" i="1"/>
  <c r="AA360" i="1"/>
  <c r="J456" i="1"/>
  <c r="AG221" i="1"/>
  <c r="W281" i="1"/>
  <c r="AA118" i="1"/>
  <c r="AE464" i="1"/>
  <c r="AG29" i="1"/>
  <c r="AC424" i="1"/>
  <c r="Y208" i="1"/>
  <c r="P59" i="1"/>
  <c r="AG470" i="1"/>
  <c r="AE197" i="1"/>
  <c r="P197" i="1"/>
  <c r="N193" i="1"/>
  <c r="W205" i="1"/>
  <c r="AC189" i="1"/>
  <c r="F69" i="1"/>
  <c r="U362" i="1"/>
  <c r="F99" i="1"/>
  <c r="AE198" i="1"/>
  <c r="P388" i="1"/>
  <c r="N198" i="1"/>
  <c r="AC235" i="1"/>
  <c r="W351" i="1"/>
  <c r="AE495" i="1"/>
  <c r="AC395" i="1"/>
  <c r="AE266" i="1"/>
  <c r="P94" i="1"/>
  <c r="W366" i="1"/>
  <c r="H78" i="1"/>
  <c r="AG257" i="1"/>
  <c r="F299" i="1"/>
  <c r="Y201" i="1"/>
  <c r="U341" i="1"/>
  <c r="N291" i="1"/>
  <c r="F378" i="1"/>
  <c r="Y304" i="1"/>
  <c r="AC400" i="1"/>
  <c r="AA75" i="1"/>
  <c r="H260" i="1"/>
  <c r="AE355" i="1"/>
  <c r="P370" i="1"/>
  <c r="J196" i="1"/>
  <c r="Y403" i="1"/>
  <c r="P441" i="1"/>
  <c r="F94" i="1"/>
  <c r="U491" i="1"/>
  <c r="W286" i="1"/>
  <c r="W329" i="1"/>
  <c r="H37" i="1"/>
  <c r="AA278" i="1"/>
  <c r="W457" i="1"/>
  <c r="AA76" i="1"/>
  <c r="AG440" i="1"/>
  <c r="H243" i="1"/>
  <c r="AC347" i="1"/>
  <c r="Y63" i="1"/>
  <c r="H214" i="1"/>
  <c r="AG52" i="1"/>
  <c r="W423" i="1"/>
  <c r="Y23" i="1"/>
  <c r="Y412" i="1"/>
  <c r="H42" i="1"/>
  <c r="AA487" i="1"/>
  <c r="W390" i="1"/>
  <c r="W265" i="1"/>
  <c r="AC153" i="1"/>
  <c r="W135" i="1"/>
  <c r="U37" i="1"/>
  <c r="H116" i="1"/>
  <c r="H374" i="1"/>
  <c r="P150" i="1"/>
  <c r="W469" i="1"/>
  <c r="AE370" i="1"/>
  <c r="AA500" i="1"/>
  <c r="Y228" i="1"/>
  <c r="AC57" i="1"/>
  <c r="W71" i="1"/>
  <c r="F64" i="1"/>
  <c r="AA178" i="1"/>
  <c r="W169" i="1"/>
  <c r="H126" i="1"/>
  <c r="AC120" i="1"/>
  <c r="W294" i="1"/>
  <c r="AE419" i="1"/>
  <c r="Y289" i="1"/>
  <c r="Y121" i="1"/>
  <c r="AE366" i="1"/>
  <c r="H73" i="1"/>
  <c r="AE172" i="1"/>
  <c r="AA89" i="1"/>
  <c r="AC23" i="1"/>
  <c r="AA257" i="1"/>
  <c r="AE55" i="1"/>
  <c r="Y381" i="1"/>
  <c r="AC257" i="1"/>
  <c r="W26" i="1"/>
  <c r="P400" i="1"/>
  <c r="AG466" i="1"/>
  <c r="AG215" i="1"/>
  <c r="AA133" i="1"/>
  <c r="P398" i="1"/>
  <c r="AA369" i="1"/>
  <c r="H223" i="1"/>
  <c r="H208" i="1"/>
  <c r="F152" i="1"/>
  <c r="H277" i="1"/>
  <c r="Y43" i="1"/>
  <c r="P60" i="1"/>
  <c r="AC309" i="1"/>
  <c r="F100" i="1"/>
  <c r="Y103" i="1"/>
  <c r="F353" i="1"/>
  <c r="AG412" i="1"/>
  <c r="U138" i="1"/>
  <c r="F107" i="1"/>
  <c r="AA267" i="1"/>
  <c r="H323" i="1"/>
  <c r="Y212" i="1"/>
  <c r="F496" i="1"/>
  <c r="F381" i="1"/>
  <c r="AA396" i="1"/>
  <c r="AC217" i="1"/>
  <c r="N83" i="1"/>
  <c r="F414" i="1"/>
  <c r="W337" i="1"/>
  <c r="AE54" i="1"/>
  <c r="Y276" i="1"/>
  <c r="Y394" i="1"/>
  <c r="F11" i="1"/>
  <c r="AC307" i="1"/>
  <c r="AE87" i="1"/>
  <c r="F429" i="1"/>
  <c r="J282" i="1"/>
  <c r="P401" i="1"/>
  <c r="AC360" i="1"/>
  <c r="P100" i="1"/>
  <c r="J386" i="1"/>
  <c r="F344" i="1"/>
  <c r="Y163" i="1"/>
  <c r="J396" i="1"/>
  <c r="AG92" i="1"/>
  <c r="W420" i="1"/>
  <c r="F121" i="1"/>
  <c r="Y64" i="1"/>
  <c r="H469" i="1"/>
  <c r="AE333" i="1"/>
  <c r="W119" i="1"/>
  <c r="H239" i="1"/>
  <c r="Y88" i="1"/>
  <c r="P315" i="1"/>
  <c r="F372" i="1"/>
  <c r="AG442" i="1"/>
  <c r="AE188" i="1"/>
  <c r="AC80" i="1"/>
  <c r="AG420" i="1"/>
  <c r="U153" i="1"/>
  <c r="AE104" i="1"/>
  <c r="AG49" i="1"/>
  <c r="Y312" i="1"/>
  <c r="AG96" i="1"/>
  <c r="AE426" i="1"/>
  <c r="AE23" i="1"/>
  <c r="H482" i="1"/>
  <c r="AA243" i="1"/>
  <c r="W312" i="1"/>
  <c r="H380" i="1"/>
  <c r="Y462" i="1"/>
  <c r="W19" i="1"/>
  <c r="Y479" i="1"/>
  <c r="H268" i="1"/>
  <c r="AC491" i="1"/>
  <c r="AC413" i="1"/>
  <c r="U158" i="1"/>
  <c r="AC450" i="1"/>
  <c r="W195" i="1"/>
  <c r="AA391" i="1"/>
  <c r="H236" i="1"/>
  <c r="Y46" i="1"/>
  <c r="F495" i="1"/>
  <c r="AA281" i="1"/>
  <c r="AA117" i="1"/>
  <c r="AA429" i="1"/>
  <c r="AG368" i="1"/>
  <c r="Y221" i="1"/>
  <c r="Y380" i="1"/>
  <c r="W62" i="1"/>
  <c r="W220" i="1"/>
  <c r="H202" i="1"/>
  <c r="AC323" i="1"/>
  <c r="P87" i="1"/>
  <c r="N325" i="1"/>
  <c r="AG475" i="1"/>
  <c r="P226" i="1"/>
  <c r="AC463" i="1"/>
  <c r="F10" i="1"/>
  <c r="N136" i="1"/>
  <c r="AE471" i="1"/>
  <c r="AC256" i="1"/>
  <c r="R206" i="1"/>
  <c r="P263" i="1"/>
  <c r="R12" i="1"/>
  <c r="P411" i="1"/>
  <c r="F269" i="1"/>
  <c r="W339" i="1"/>
  <c r="AG60" i="1"/>
  <c r="Y188" i="1"/>
  <c r="U441" i="1"/>
  <c r="W323" i="1"/>
  <c r="AE467" i="1"/>
  <c r="W459" i="1"/>
  <c r="U497" i="1"/>
  <c r="H33" i="1"/>
  <c r="AA124" i="1"/>
  <c r="AC225" i="1"/>
  <c r="Y374" i="1"/>
  <c r="H409" i="1"/>
  <c r="AG370" i="1"/>
  <c r="AA428" i="1"/>
  <c r="H110" i="1"/>
  <c r="W25" i="1"/>
  <c r="J217" i="1"/>
  <c r="W246" i="1"/>
  <c r="AC55" i="1"/>
  <c r="W415" i="1"/>
  <c r="F438" i="1"/>
  <c r="W400" i="1"/>
  <c r="AE313" i="1"/>
  <c r="W283" i="1"/>
  <c r="Y318" i="1"/>
  <c r="W219" i="1"/>
  <c r="AG447" i="1"/>
  <c r="AE189" i="1"/>
  <c r="AE79" i="1"/>
  <c r="AG142" i="1"/>
  <c r="H138" i="1"/>
  <c r="F497" i="1"/>
  <c r="AG124" i="1"/>
  <c r="H11" i="1"/>
  <c r="AA57" i="1"/>
  <c r="N141" i="1"/>
  <c r="AC16" i="1"/>
  <c r="AG338" i="1"/>
  <c r="AG188" i="1"/>
  <c r="Y115" i="1"/>
  <c r="H333" i="1"/>
  <c r="AC468" i="1"/>
  <c r="AE160" i="1"/>
  <c r="P111" i="1"/>
  <c r="H264" i="1"/>
  <c r="AC359" i="1"/>
  <c r="H267" i="1"/>
  <c r="AG341" i="1"/>
  <c r="AG322" i="1"/>
  <c r="U394" i="1"/>
  <c r="AG395" i="1"/>
  <c r="AA240" i="1"/>
  <c r="U469" i="1"/>
  <c r="AC366" i="1"/>
  <c r="AA351" i="1"/>
  <c r="P198" i="1"/>
  <c r="W359" i="1"/>
  <c r="W70" i="1"/>
  <c r="U85" i="1"/>
  <c r="H451" i="1"/>
  <c r="AA308" i="1"/>
  <c r="AA336" i="1"/>
  <c r="F386" i="1"/>
  <c r="W129" i="1"/>
  <c r="J281" i="1"/>
  <c r="AA26" i="1"/>
  <c r="AG459" i="1"/>
  <c r="AC138" i="1"/>
  <c r="U351" i="1"/>
  <c r="P445" i="1"/>
  <c r="P42" i="1"/>
  <c r="AA78" i="1"/>
  <c r="AA134" i="1"/>
  <c r="J435" i="1"/>
  <c r="Y124" i="1"/>
  <c r="W475" i="1"/>
  <c r="F338" i="1"/>
  <c r="W66" i="1"/>
  <c r="W106" i="1"/>
  <c r="F416" i="1"/>
  <c r="W224" i="1"/>
  <c r="AA480" i="1"/>
  <c r="Y65" i="1"/>
  <c r="AG157" i="1"/>
  <c r="H331" i="1"/>
  <c r="AE74" i="1"/>
  <c r="J29" i="1"/>
  <c r="F212" i="1"/>
  <c r="F224" i="1"/>
  <c r="H415" i="1"/>
  <c r="AG432" i="1"/>
  <c r="AC488" i="1"/>
  <c r="F380" i="1"/>
  <c r="W227" i="1"/>
  <c r="AA63" i="1"/>
  <c r="U378" i="1"/>
  <c r="AC165" i="1"/>
  <c r="Y75" i="1"/>
  <c r="AC141" i="1"/>
  <c r="U367" i="1"/>
  <c r="AG112" i="1"/>
  <c r="F201" i="1"/>
  <c r="U66" i="1"/>
  <c r="Y467" i="1"/>
  <c r="AG185" i="1"/>
  <c r="AA195" i="1"/>
  <c r="Y429" i="1"/>
  <c r="U360" i="1"/>
  <c r="AG210" i="1"/>
  <c r="P467" i="1"/>
  <c r="H20" i="1"/>
  <c r="W347" i="1"/>
  <c r="AG25" i="1"/>
  <c r="U58" i="1"/>
  <c r="AE187" i="1"/>
  <c r="AC334" i="1"/>
  <c r="AC106" i="1"/>
  <c r="AG224" i="1"/>
  <c r="U199" i="1"/>
  <c r="P35" i="1"/>
  <c r="U444" i="1"/>
  <c r="H463" i="1"/>
  <c r="AG361" i="1"/>
  <c r="AC85" i="1"/>
  <c r="AE219" i="1"/>
  <c r="AG167" i="1"/>
  <c r="W488" i="1"/>
  <c r="W483" i="1"/>
  <c r="H89" i="1"/>
  <c r="H34" i="1"/>
  <c r="W95" i="1"/>
  <c r="W232" i="1"/>
  <c r="Y84" i="1"/>
  <c r="AG145" i="1"/>
  <c r="J376" i="1"/>
  <c r="AE300" i="1"/>
  <c r="AG481" i="1"/>
  <c r="W38" i="1"/>
  <c r="Y247" i="1"/>
  <c r="H25" i="1"/>
  <c r="W431" i="1"/>
  <c r="AE71" i="1"/>
  <c r="W272" i="1"/>
  <c r="H123" i="1"/>
  <c r="Y181" i="1"/>
  <c r="W269" i="1"/>
  <c r="AG126" i="1"/>
  <c r="AG339" i="1"/>
  <c r="H228" i="1"/>
  <c r="AC216" i="1"/>
  <c r="F234" i="1"/>
  <c r="W46" i="1"/>
  <c r="W137" i="1"/>
  <c r="U143" i="1"/>
  <c r="AA104" i="1"/>
  <c r="Y317" i="1"/>
  <c r="U319" i="1"/>
  <c r="AC161" i="1"/>
  <c r="F491" i="1"/>
  <c r="AG229" i="1"/>
  <c r="AC477" i="1"/>
  <c r="AG359" i="1"/>
  <c r="Y493" i="1"/>
  <c r="Y126" i="1"/>
  <c r="AE149" i="1"/>
  <c r="H334" i="1"/>
  <c r="H308" i="1"/>
  <c r="H250" i="1"/>
  <c r="H490" i="1"/>
  <c r="AE328" i="1"/>
  <c r="U325" i="1"/>
  <c r="H325" i="1"/>
  <c r="AG460" i="1"/>
  <c r="AE455" i="1"/>
  <c r="AE213" i="1"/>
  <c r="AE446" i="1"/>
  <c r="W191" i="1"/>
  <c r="Y406" i="1"/>
  <c r="W217" i="1"/>
  <c r="H476" i="1"/>
  <c r="AC105" i="1"/>
  <c r="P252" i="1"/>
  <c r="Y162" i="1"/>
  <c r="U129" i="1"/>
  <c r="AG499" i="1"/>
  <c r="J48" i="1"/>
  <c r="AA315" i="1"/>
  <c r="AE412" i="1"/>
  <c r="AC109" i="1"/>
  <c r="Y95" i="1"/>
  <c r="U322" i="1"/>
  <c r="AC293" i="1"/>
  <c r="AA51" i="1"/>
  <c r="AA440" i="1"/>
  <c r="Y426" i="1"/>
  <c r="H58" i="1"/>
  <c r="U459" i="1"/>
  <c r="H462" i="1"/>
  <c r="AG82" i="1"/>
  <c r="AE218" i="1"/>
  <c r="AG199" i="1"/>
  <c r="AE405" i="1"/>
  <c r="H112" i="1"/>
  <c r="AE238" i="1"/>
  <c r="AE83" i="1"/>
  <c r="AG41" i="1"/>
  <c r="AE168" i="1"/>
  <c r="AA314" i="1"/>
  <c r="Y197" i="1"/>
  <c r="U149" i="1"/>
  <c r="AC36" i="1"/>
  <c r="W315" i="1"/>
  <c r="AA472" i="1"/>
  <c r="AE351" i="1"/>
  <c r="AE144" i="1"/>
  <c r="W474" i="1"/>
  <c r="AA294" i="1"/>
  <c r="AE157" i="1"/>
  <c r="AC100" i="1"/>
  <c r="W153" i="1"/>
  <c r="Y311" i="1"/>
  <c r="U286" i="1"/>
  <c r="AG324" i="1"/>
  <c r="AE46" i="1"/>
  <c r="AG344" i="1"/>
  <c r="AE447" i="1"/>
  <c r="AC331" i="1"/>
  <c r="AA45" i="1"/>
  <c r="W123" i="1"/>
  <c r="AC181" i="1"/>
  <c r="AC420" i="1"/>
  <c r="P405" i="1"/>
  <c r="F232" i="1"/>
  <c r="W10" i="1"/>
  <c r="AG337" i="1"/>
  <c r="AC308" i="1"/>
  <c r="H382" i="1"/>
  <c r="AG218" i="1"/>
  <c r="AG286" i="1"/>
  <c r="AA437" i="1"/>
  <c r="AA436" i="1"/>
  <c r="AE48" i="1"/>
  <c r="AA200" i="1"/>
  <c r="Y395" i="1"/>
  <c r="AC421" i="1"/>
  <c r="AE277" i="1"/>
  <c r="AC283" i="1"/>
  <c r="AG351" i="1"/>
  <c r="W16" i="1"/>
  <c r="AG486" i="1"/>
  <c r="U355" i="1"/>
  <c r="AE282" i="1"/>
  <c r="U208" i="1"/>
  <c r="U324" i="1"/>
  <c r="Y136" i="1"/>
  <c r="AC453" i="1"/>
  <c r="P479" i="1"/>
  <c r="F217" i="1"/>
  <c r="AE276" i="1"/>
  <c r="AE451" i="1"/>
  <c r="AC13" i="1"/>
  <c r="Y70" i="1"/>
  <c r="AC52" i="1"/>
  <c r="AE306" i="1"/>
  <c r="U396" i="1"/>
  <c r="U201" i="1"/>
  <c r="H401" i="1"/>
  <c r="Y67" i="1"/>
  <c r="AC426" i="1"/>
  <c r="AG364" i="1"/>
  <c r="AE311" i="1"/>
  <c r="P406" i="1"/>
  <c r="Y156" i="1"/>
  <c r="J32" i="1"/>
  <c r="W485" i="1"/>
  <c r="AA432" i="1"/>
  <c r="U243" i="1"/>
  <c r="J86" i="1"/>
  <c r="J31" i="1"/>
  <c r="Y485" i="1"/>
  <c r="Y480" i="1"/>
  <c r="P433" i="1"/>
  <c r="AE289" i="1"/>
  <c r="U466" i="1"/>
  <c r="AA346" i="1"/>
  <c r="AE324" i="1"/>
  <c r="AA454" i="1"/>
  <c r="AA424" i="1"/>
  <c r="Y199" i="1"/>
  <c r="W500" i="1"/>
  <c r="H97" i="1"/>
  <c r="Y141" i="1"/>
  <c r="AE382" i="1"/>
  <c r="U180" i="1"/>
  <c r="Y443" i="1"/>
  <c r="AA427" i="1"/>
  <c r="U245" i="1"/>
  <c r="AA414" i="1"/>
  <c r="H430" i="1"/>
  <c r="N212" i="1"/>
  <c r="U84" i="1"/>
  <c r="P65" i="1"/>
  <c r="AE381" i="1"/>
  <c r="AE474" i="1"/>
  <c r="N41" i="1"/>
  <c r="P224" i="1"/>
  <c r="R357" i="1"/>
  <c r="Y445" i="1"/>
  <c r="AA416" i="1"/>
  <c r="N54" i="1"/>
  <c r="H232" i="1"/>
  <c r="J441" i="1"/>
  <c r="AE485" i="1"/>
  <c r="AC315" i="1"/>
  <c r="W52" i="1"/>
  <c r="N43" i="1"/>
  <c r="J306" i="1"/>
  <c r="H251" i="1"/>
  <c r="W177" i="1"/>
  <c r="AA146" i="1"/>
  <c r="P332" i="1"/>
  <c r="AC26" i="1"/>
  <c r="H105" i="1"/>
  <c r="H40" i="1"/>
  <c r="F406" i="1"/>
  <c r="N448" i="1"/>
  <c r="P317" i="1"/>
  <c r="P364" i="1"/>
  <c r="AA155" i="1"/>
  <c r="H361" i="1"/>
  <c r="AC467" i="1"/>
  <c r="AC67" i="1"/>
  <c r="J465" i="1"/>
  <c r="AG435" i="1"/>
  <c r="P146" i="1"/>
  <c r="Y500" i="1"/>
  <c r="AA70" i="1"/>
  <c r="P227" i="1"/>
  <c r="AC175" i="1"/>
  <c r="U13" i="1"/>
  <c r="AG216" i="1"/>
  <c r="F166" i="1"/>
  <c r="AG220" i="1"/>
  <c r="H175" i="1"/>
  <c r="H357" i="1"/>
  <c r="P40" i="1"/>
  <c r="N159" i="1"/>
  <c r="AE402" i="1"/>
  <c r="AA53" i="1"/>
  <c r="AA470" i="1"/>
  <c r="H324" i="1"/>
  <c r="N383" i="1"/>
  <c r="N150" i="1"/>
  <c r="F285" i="1"/>
  <c r="W274" i="1"/>
  <c r="F425" i="1"/>
  <c r="AA251" i="1"/>
  <c r="J447" i="1"/>
  <c r="P261" i="1"/>
  <c r="P454" i="1"/>
  <c r="F46" i="1"/>
  <c r="AC28" i="1"/>
  <c r="F272" i="1"/>
  <c r="AC485" i="1"/>
  <c r="AG205" i="1"/>
  <c r="J79" i="1"/>
  <c r="AC349" i="1"/>
  <c r="AC68" i="1"/>
  <c r="N343" i="1"/>
  <c r="AG14" i="1"/>
  <c r="P324" i="1"/>
  <c r="P165" i="1"/>
  <c r="U401" i="1"/>
  <c r="N467" i="1"/>
  <c r="J296" i="1"/>
  <c r="N406" i="1"/>
  <c r="R81" i="1"/>
  <c r="W157" i="1"/>
  <c r="AG176" i="1"/>
  <c r="W136" i="1"/>
  <c r="AE368" i="1"/>
  <c r="H465" i="1"/>
  <c r="H173" i="1"/>
  <c r="H441" i="1"/>
  <c r="J92" i="1"/>
  <c r="AC117" i="1"/>
  <c r="H198" i="1"/>
  <c r="AC27" i="1"/>
  <c r="AE222" i="1"/>
  <c r="H355" i="1"/>
  <c r="AE356" i="1"/>
  <c r="AG446" i="1"/>
  <c r="W120" i="1"/>
  <c r="U449" i="1"/>
  <c r="AC449" i="1"/>
  <c r="U287" i="1"/>
  <c r="P255" i="1"/>
  <c r="AE389" i="1"/>
  <c r="U446" i="1"/>
  <c r="AG106" i="1"/>
  <c r="J418" i="1"/>
  <c r="N386" i="1"/>
  <c r="AC270" i="1"/>
  <c r="AE235" i="1"/>
  <c r="P210" i="1"/>
  <c r="H82" i="1"/>
  <c r="AG309" i="1"/>
  <c r="F228" i="1"/>
  <c r="Y285" i="1"/>
  <c r="AG383" i="1"/>
  <c r="N340" i="1"/>
  <c r="AC442" i="1"/>
  <c r="W306" i="1"/>
  <c r="P39" i="1"/>
  <c r="F211" i="1"/>
  <c r="AE406" i="1"/>
  <c r="J147" i="1"/>
  <c r="J253" i="1"/>
  <c r="P361" i="1"/>
  <c r="AE226" i="1"/>
  <c r="F366" i="1"/>
  <c r="P92" i="1"/>
  <c r="AA250" i="1"/>
  <c r="AC202" i="1"/>
  <c r="Y186" i="1"/>
  <c r="F197" i="1"/>
  <c r="Y14" i="1"/>
  <c r="Y378" i="1"/>
  <c r="U489" i="1"/>
  <c r="W54" i="1"/>
  <c r="AE135" i="1"/>
  <c r="AC45" i="1"/>
  <c r="P474" i="1"/>
  <c r="Y295" i="1"/>
  <c r="H157" i="1"/>
  <c r="AA377" i="1"/>
  <c r="U457" i="1"/>
  <c r="J250" i="1"/>
  <c r="U265" i="1"/>
  <c r="Y319" i="1"/>
  <c r="U214" i="1"/>
  <c r="U483" i="1"/>
  <c r="AA403" i="1"/>
  <c r="AA441" i="1"/>
  <c r="AE171" i="1"/>
  <c r="AG314" i="1"/>
  <c r="W94" i="1"/>
  <c r="AE202" i="1"/>
  <c r="AE265" i="1"/>
  <c r="J403" i="1"/>
  <c r="AG24" i="1"/>
  <c r="L129" i="1"/>
  <c r="AG298" i="1"/>
  <c r="AC108" i="1"/>
  <c r="W289" i="1"/>
  <c r="AE93" i="1"/>
  <c r="U59" i="1"/>
  <c r="W213" i="1"/>
  <c r="Y370" i="1"/>
  <c r="AE236" i="1"/>
  <c r="P242" i="1"/>
  <c r="J65" i="1"/>
  <c r="Y469" i="1"/>
  <c r="J172" i="1"/>
  <c r="AC63" i="1"/>
  <c r="F356" i="1"/>
  <c r="AG311" i="1"/>
  <c r="AE41" i="1"/>
  <c r="H17" i="1"/>
  <c r="AE251" i="1"/>
  <c r="W398" i="1"/>
  <c r="Y293" i="1"/>
  <c r="N426" i="1"/>
  <c r="AE186" i="1"/>
  <c r="AC103" i="1"/>
  <c r="J83" i="1"/>
  <c r="F86" i="1"/>
  <c r="R393" i="1"/>
  <c r="U116" i="1"/>
  <c r="U338" i="1"/>
  <c r="H10" i="1"/>
  <c r="Y177" i="1"/>
  <c r="AA176" i="1"/>
  <c r="N151" i="1"/>
  <c r="AA383" i="1"/>
  <c r="AA172" i="1"/>
  <c r="AA152" i="1"/>
  <c r="Y160" i="1"/>
  <c r="AG149" i="1"/>
  <c r="AE124" i="1"/>
  <c r="AE88" i="1"/>
  <c r="J95" i="1"/>
  <c r="AE417" i="1"/>
  <c r="AC213" i="1"/>
  <c r="H21" i="1"/>
  <c r="F443" i="1"/>
  <c r="Y296" i="1"/>
  <c r="L185" i="1"/>
  <c r="AA438" i="1"/>
  <c r="F42" i="1"/>
  <c r="AA129" i="1"/>
  <c r="J288" i="1"/>
  <c r="W358" i="1"/>
  <c r="J289" i="1"/>
  <c r="W87" i="1"/>
  <c r="U496" i="1"/>
  <c r="H375" i="1"/>
  <c r="P399" i="1"/>
  <c r="AC482" i="1"/>
  <c r="F455" i="1"/>
  <c r="J129" i="1"/>
  <c r="AA284" i="1"/>
  <c r="N385" i="1"/>
  <c r="AC305" i="1"/>
  <c r="H136" i="1"/>
  <c r="H45" i="1"/>
  <c r="P363" i="1"/>
  <c r="AE32" i="1"/>
  <c r="AA455" i="1"/>
  <c r="AA367" i="1"/>
  <c r="H47" i="1"/>
  <c r="P234" i="1"/>
  <c r="AG33" i="1"/>
  <c r="AC115" i="1"/>
  <c r="P320" i="1"/>
  <c r="H49" i="1"/>
  <c r="Y218" i="1"/>
  <c r="AG46" i="1"/>
  <c r="H449" i="1"/>
  <c r="P426" i="1"/>
  <c r="AA430" i="1"/>
  <c r="AC40" i="1"/>
  <c r="AA474" i="1"/>
  <c r="W382" i="1"/>
  <c r="H467" i="1"/>
  <c r="J482" i="1"/>
  <c r="P54" i="1"/>
  <c r="F484" i="1"/>
  <c r="U44" i="1"/>
  <c r="AA402" i="1"/>
  <c r="AG160" i="1"/>
  <c r="AE199" i="1"/>
  <c r="AA292" i="1"/>
  <c r="Y239" i="1"/>
  <c r="J353" i="1"/>
  <c r="H100" i="1"/>
  <c r="AA341" i="1"/>
  <c r="AG347" i="1"/>
  <c r="Y37" i="1"/>
  <c r="AG498" i="1"/>
  <c r="H22" i="1"/>
  <c r="AG443" i="1"/>
  <c r="F249" i="1"/>
  <c r="W393" i="1"/>
  <c r="AA58" i="1"/>
  <c r="Y86" i="1"/>
  <c r="AA47" i="1"/>
  <c r="AC429" i="1"/>
  <c r="Y407" i="1"/>
  <c r="AA355" i="1"/>
  <c r="U122" i="1"/>
  <c r="AC409" i="1"/>
  <c r="W147" i="1"/>
  <c r="U358" i="1"/>
  <c r="H288" i="1"/>
  <c r="AA161" i="1"/>
  <c r="W29" i="1"/>
  <c r="H124" i="1"/>
  <c r="AA311" i="1"/>
  <c r="Y330" i="1"/>
  <c r="P85" i="1"/>
  <c r="N328" i="1"/>
  <c r="AC37" i="1"/>
  <c r="P392" i="1"/>
  <c r="U301" i="1"/>
  <c r="F130" i="1"/>
  <c r="U315" i="1"/>
  <c r="P269" i="1"/>
  <c r="F330" i="1"/>
  <c r="U250" i="1"/>
  <c r="AA69" i="1"/>
  <c r="F105" i="1"/>
  <c r="AE60" i="1"/>
  <c r="F252" i="1"/>
  <c r="J291" i="1"/>
  <c r="J429" i="1"/>
  <c r="N70" i="1"/>
  <c r="AG175" i="1"/>
  <c r="AG234" i="1"/>
  <c r="AA475" i="1"/>
  <c r="U11" i="1"/>
  <c r="Y421" i="1"/>
  <c r="F254" i="1"/>
  <c r="U150" i="1"/>
  <c r="AC333" i="1"/>
  <c r="AE298" i="1"/>
  <c r="P325" i="1"/>
  <c r="U299" i="1"/>
  <c r="AA232" i="1"/>
  <c r="F435" i="1"/>
  <c r="J57" i="1"/>
  <c r="AG307" i="1"/>
  <c r="Y55" i="1"/>
  <c r="W331" i="1"/>
  <c r="F314" i="1"/>
  <c r="P211" i="1"/>
  <c r="AA324" i="1"/>
  <c r="AA393" i="1"/>
  <c r="U471" i="1"/>
  <c r="AG161" i="1"/>
  <c r="W370" i="1"/>
  <c r="AE335" i="1"/>
  <c r="P31" i="1"/>
  <c r="J67" i="1"/>
  <c r="J185" i="1"/>
  <c r="AC423" i="1"/>
  <c r="F76" i="1"/>
  <c r="AE261" i="1"/>
  <c r="AE454" i="1"/>
  <c r="J214" i="1"/>
  <c r="P236" i="1"/>
  <c r="AG437" i="1"/>
  <c r="U198" i="1"/>
  <c r="H416" i="1"/>
  <c r="U364" i="1"/>
  <c r="AC171" i="1"/>
  <c r="AG278" i="1"/>
  <c r="P464" i="1"/>
  <c r="AA490" i="1"/>
  <c r="AC489" i="1"/>
  <c r="AA166" i="1"/>
  <c r="W340" i="1"/>
  <c r="P207" i="1"/>
  <c r="J75" i="1"/>
  <c r="AA182" i="1"/>
  <c r="AA386" i="1"/>
  <c r="J345" i="1"/>
  <c r="F258" i="1"/>
  <c r="H270" i="1"/>
  <c r="U295" i="1"/>
  <c r="F145" i="1"/>
  <c r="AE179" i="1"/>
  <c r="U450" i="1"/>
  <c r="AG88" i="1"/>
  <c r="U86" i="1"/>
  <c r="N416" i="1"/>
  <c r="N158" i="1"/>
  <c r="U48" i="1"/>
  <c r="F36" i="1"/>
  <c r="AE297" i="1"/>
  <c r="Y271" i="1"/>
  <c r="H399" i="1"/>
  <c r="W297" i="1"/>
  <c r="U499" i="1"/>
  <c r="W196" i="1"/>
  <c r="Y358" i="1"/>
  <c r="P95" i="1"/>
  <c r="H306" i="1"/>
  <c r="AA34" i="1"/>
  <c r="W67" i="1"/>
  <c r="AC355" i="1"/>
  <c r="H445" i="1"/>
  <c r="AA409" i="1"/>
  <c r="Y74" i="1"/>
  <c r="J380" i="1"/>
  <c r="W492" i="1"/>
  <c r="U430" i="1"/>
  <c r="H427" i="1"/>
  <c r="AA157" i="1"/>
  <c r="AA60" i="1"/>
  <c r="AE204" i="1"/>
  <c r="U429" i="1"/>
  <c r="Y15" i="1"/>
  <c r="P176" i="1"/>
  <c r="W253" i="1"/>
  <c r="AC101" i="1"/>
  <c r="AC462" i="1"/>
  <c r="Y415" i="1"/>
  <c r="AC90" i="1"/>
  <c r="AE373" i="1"/>
  <c r="F96" i="1"/>
  <c r="H319" i="1"/>
  <c r="AA180" i="1"/>
  <c r="Y410" i="1"/>
  <c r="Y442" i="1"/>
  <c r="AG393" i="1"/>
  <c r="AA36" i="1"/>
  <c r="H38" i="1"/>
  <c r="Y114" i="1"/>
  <c r="AC356" i="1"/>
  <c r="AE146" i="1"/>
  <c r="AC38" i="1"/>
  <c r="H314" i="1"/>
  <c r="AC328" i="1"/>
  <c r="AA220" i="1"/>
  <c r="AC34" i="1"/>
  <c r="AC159" i="1"/>
  <c r="Y48" i="1"/>
  <c r="H210" i="1"/>
  <c r="AA501" i="1"/>
  <c r="AG423" i="1"/>
  <c r="AG158" i="1"/>
  <c r="Y27" i="1"/>
  <c r="AE101" i="1"/>
  <c r="AC163" i="1"/>
  <c r="U403" i="1"/>
  <c r="U416" i="1"/>
  <c r="AE58" i="1"/>
  <c r="AA71" i="1"/>
  <c r="AA361" i="1"/>
  <c r="H329" i="1"/>
  <c r="AC440" i="1"/>
  <c r="AG316" i="1"/>
  <c r="H190" i="1"/>
  <c r="AE15" i="1"/>
  <c r="F253" i="1"/>
  <c r="AG343" i="1"/>
  <c r="Y147" i="1"/>
  <c r="U28" i="1"/>
  <c r="AA137" i="1"/>
  <c r="AC288" i="1"/>
  <c r="N282" i="1"/>
  <c r="J54" i="1"/>
  <c r="AE263" i="1"/>
  <c r="AG54" i="1"/>
  <c r="AC215" i="1"/>
  <c r="N34" i="1"/>
  <c r="AE270" i="1"/>
  <c r="AE465" i="1"/>
  <c r="AG165" i="1"/>
  <c r="U332" i="1"/>
  <c r="J21" i="1"/>
  <c r="R97" i="1"/>
  <c r="H162" i="1"/>
  <c r="P450" i="1"/>
  <c r="J436" i="1"/>
  <c r="P123" i="1"/>
  <c r="AE332" i="1"/>
  <c r="AC452" i="1"/>
  <c r="P355" i="1"/>
  <c r="F349" i="1"/>
  <c r="AG354" i="1"/>
  <c r="F238" i="1"/>
  <c r="AA301" i="1"/>
  <c r="P192" i="1"/>
  <c r="AE241" i="1"/>
  <c r="N424" i="1"/>
  <c r="J452" i="1"/>
  <c r="AG308" i="1"/>
  <c r="F67" i="1"/>
  <c r="AG241" i="1"/>
  <c r="H290" i="1"/>
  <c r="W211" i="1"/>
  <c r="AA471" i="1"/>
  <c r="AA404" i="1"/>
  <c r="U437" i="1"/>
  <c r="AG159" i="1"/>
  <c r="AG421" i="1"/>
  <c r="AC42" i="1"/>
  <c r="P345" i="1"/>
  <c r="U260" i="1"/>
  <c r="F165" i="1"/>
  <c r="AA356" i="1"/>
  <c r="W266" i="1"/>
  <c r="AC252" i="1"/>
  <c r="AE441" i="1"/>
  <c r="AC162" i="1"/>
  <c r="N392" i="1"/>
  <c r="F451" i="1"/>
  <c r="Y424" i="1"/>
  <c r="AA138" i="1"/>
  <c r="AA209" i="1"/>
  <c r="N277" i="1"/>
  <c r="Y273" i="1"/>
  <c r="AA13" i="1"/>
  <c r="AC386" i="1"/>
  <c r="AG319" i="1"/>
  <c r="AG182" i="1"/>
  <c r="AC438" i="1"/>
  <c r="Y96" i="1"/>
  <c r="W17" i="1"/>
  <c r="Y131" i="1"/>
  <c r="H57" i="1"/>
  <c r="AA189" i="1"/>
  <c r="Y337" i="1"/>
  <c r="U24" i="1"/>
  <c r="Y491" i="1"/>
  <c r="F371" i="1"/>
  <c r="Y104" i="1"/>
  <c r="H143" i="1"/>
  <c r="H285" i="1"/>
  <c r="H299" i="1"/>
  <c r="P215" i="1"/>
  <c r="U414" i="1"/>
  <c r="AE11" i="1"/>
  <c r="AE76" i="1"/>
  <c r="AA32" i="1"/>
  <c r="AE433" i="1"/>
  <c r="AE304" i="1"/>
  <c r="AG291" i="1"/>
  <c r="U348" i="1"/>
  <c r="AG461" i="1"/>
  <c r="AG318" i="1"/>
  <c r="H489" i="1"/>
  <c r="AG181" i="1"/>
  <c r="AC185" i="1"/>
  <c r="J104" i="1"/>
  <c r="U462" i="1"/>
  <c r="U435" i="1"/>
  <c r="J125" i="1"/>
  <c r="AE40" i="1"/>
  <c r="U255" i="1"/>
  <c r="J354" i="1"/>
  <c r="F19" i="1"/>
  <c r="AG109" i="1"/>
  <c r="U451" i="1"/>
  <c r="H473" i="1"/>
  <c r="AG365" i="1"/>
  <c r="AA399" i="1"/>
  <c r="AC434" i="1"/>
  <c r="U91" i="1"/>
  <c r="AG467" i="1"/>
  <c r="F447" i="1"/>
  <c r="AG372" i="1"/>
  <c r="AC44" i="1"/>
  <c r="F203" i="1"/>
  <c r="F48" i="1"/>
  <c r="J370" i="1"/>
  <c r="H394" i="1"/>
  <c r="AA24" i="1"/>
  <c r="Y320" i="1"/>
  <c r="AE459" i="1"/>
  <c r="AA491" i="1"/>
  <c r="H396" i="1"/>
  <c r="U45" i="1"/>
  <c r="AA435" i="1"/>
  <c r="N100" i="1"/>
  <c r="J269" i="1"/>
  <c r="AC149" i="1"/>
  <c r="Y145" i="1"/>
  <c r="AA272" i="1"/>
  <c r="F446" i="1"/>
  <c r="W160" i="1"/>
  <c r="L68" i="1"/>
  <c r="AE416" i="1"/>
  <c r="AA142" i="1"/>
  <c r="N454" i="1"/>
  <c r="U52" i="1"/>
  <c r="N245" i="1"/>
  <c r="J339" i="1"/>
  <c r="AC298" i="1"/>
  <c r="R77" i="1"/>
  <c r="L51" i="1"/>
  <c r="P437" i="1"/>
  <c r="U455" i="1"/>
  <c r="AG390" i="1"/>
  <c r="AE94" i="1"/>
  <c r="L205" i="1"/>
  <c r="F483" i="1"/>
  <c r="AE397" i="1"/>
  <c r="P271" i="1"/>
  <c r="J35" i="1"/>
  <c r="N435" i="1"/>
  <c r="U238" i="1"/>
  <c r="J82" i="1"/>
  <c r="AA248" i="1"/>
  <c r="U212" i="1"/>
  <c r="F335" i="1"/>
  <c r="L98" i="1"/>
  <c r="U99" i="1"/>
  <c r="AC190" i="1"/>
  <c r="AG474" i="1"/>
  <c r="Y243" i="1"/>
  <c r="J131" i="1"/>
  <c r="P356" i="1"/>
  <c r="J407" i="1"/>
  <c r="N491" i="1"/>
  <c r="R79" i="1"/>
  <c r="N78" i="1"/>
  <c r="AC399" i="1"/>
  <c r="U77" i="1"/>
  <c r="R391" i="1"/>
  <c r="P296" i="1"/>
  <c r="U494" i="1"/>
  <c r="W309" i="1"/>
  <c r="AE478" i="1"/>
  <c r="H460" i="1"/>
  <c r="J111" i="1"/>
  <c r="U40" i="1"/>
  <c r="AE325" i="1"/>
  <c r="F303" i="1"/>
  <c r="P309" i="1"/>
  <c r="J412" i="1"/>
  <c r="N420" i="1"/>
  <c r="J118" i="1"/>
  <c r="J53" i="1"/>
  <c r="J141" i="1"/>
  <c r="R399" i="1"/>
  <c r="Y259" i="1"/>
  <c r="AE410" i="1"/>
  <c r="R199" i="1"/>
  <c r="J340" i="1"/>
  <c r="N388" i="1"/>
  <c r="N298" i="1"/>
  <c r="N188" i="1"/>
  <c r="H99" i="1"/>
  <c r="AE67" i="1"/>
  <c r="AG44" i="1"/>
  <c r="P335" i="1"/>
  <c r="AE371" i="1"/>
  <c r="AC390" i="1"/>
  <c r="AE427" i="1"/>
  <c r="N455" i="1"/>
  <c r="Y266" i="1"/>
  <c r="H339" i="1"/>
  <c r="P96" i="1"/>
  <c r="AA27" i="1"/>
  <c r="P97" i="1"/>
  <c r="AA92" i="1"/>
  <c r="U276" i="1"/>
  <c r="AC495" i="1"/>
  <c r="P28" i="1"/>
  <c r="R353" i="1"/>
  <c r="AC140" i="1"/>
  <c r="AG59" i="1"/>
  <c r="Y51" i="1"/>
  <c r="AE97" i="1"/>
  <c r="U377" i="1"/>
  <c r="AC97" i="1"/>
  <c r="AA461" i="1"/>
  <c r="J38" i="1"/>
  <c r="H12" i="1"/>
  <c r="AC460" i="1"/>
  <c r="AA362" i="1"/>
  <c r="L37" i="1"/>
  <c r="F150" i="1"/>
  <c r="N60" i="1"/>
  <c r="P222" i="1"/>
  <c r="J307" i="1"/>
  <c r="J225" i="1"/>
  <c r="F320" i="1"/>
  <c r="N57" i="1"/>
  <c r="F146" i="1"/>
  <c r="Y215" i="1"/>
  <c r="F281" i="1"/>
  <c r="J356" i="1"/>
  <c r="R324" i="1"/>
  <c r="N42" i="1"/>
  <c r="N338" i="1"/>
  <c r="N39" i="1"/>
  <c r="P264" i="1"/>
  <c r="P465" i="1"/>
  <c r="L45" i="1"/>
  <c r="L481" i="1"/>
  <c r="F450" i="1"/>
  <c r="P277" i="1"/>
  <c r="N444" i="1"/>
  <c r="J362" i="1"/>
  <c r="N476" i="1"/>
  <c r="P453" i="1"/>
  <c r="L371" i="1"/>
  <c r="W345" i="1"/>
  <c r="AA229" i="1"/>
  <c r="F306" i="1"/>
  <c r="P293" i="1"/>
  <c r="N484" i="1"/>
  <c r="R488" i="1"/>
  <c r="AA325" i="1"/>
  <c r="U144" i="1"/>
  <c r="P140" i="1"/>
  <c r="R208" i="1"/>
  <c r="F33" i="1"/>
  <c r="AA381" i="1"/>
  <c r="F485" i="1"/>
  <c r="AA246" i="1"/>
  <c r="P346" i="1"/>
  <c r="R257" i="1"/>
  <c r="P41" i="1"/>
  <c r="L206" i="1"/>
  <c r="L144" i="1"/>
  <c r="J259" i="1"/>
  <c r="U240" i="1"/>
  <c r="AA135" i="1"/>
  <c r="L248" i="1"/>
  <c r="L173" i="1"/>
  <c r="F49" i="1"/>
  <c r="J138" i="1"/>
  <c r="AE466" i="1"/>
  <c r="P382" i="1"/>
  <c r="AC272" i="1"/>
  <c r="J115" i="1"/>
  <c r="Y459" i="1"/>
  <c r="N490" i="1"/>
  <c r="F430" i="1"/>
  <c r="N438" i="1"/>
  <c r="J314" i="1"/>
  <c r="J423" i="1"/>
  <c r="AC210" i="1"/>
  <c r="P459" i="1"/>
  <c r="J14" i="1"/>
  <c r="AE496" i="1"/>
  <c r="J80" i="1"/>
  <c r="N446" i="1"/>
  <c r="J181" i="1"/>
  <c r="L468" i="1"/>
  <c r="AC338" i="1"/>
  <c r="R224" i="1"/>
  <c r="R292" i="1"/>
  <c r="F273" i="1"/>
  <c r="J102" i="1"/>
  <c r="L71" i="1"/>
  <c r="J461" i="1"/>
  <c r="P221" i="1"/>
  <c r="F309" i="1"/>
  <c r="AA354" i="1"/>
  <c r="W42" i="1"/>
  <c r="J216" i="1"/>
  <c r="AE425" i="1"/>
  <c r="N486" i="1"/>
  <c r="AC346" i="1"/>
  <c r="U30" i="1"/>
  <c r="F488" i="1"/>
  <c r="N404" i="1"/>
  <c r="N468" i="1"/>
  <c r="AC302" i="1"/>
  <c r="N232" i="1"/>
  <c r="P444" i="1"/>
  <c r="W413" i="1"/>
  <c r="J382" i="1"/>
  <c r="AC461" i="1"/>
  <c r="L258" i="1"/>
  <c r="Y202" i="1"/>
  <c r="J109" i="1"/>
  <c r="AE272" i="1"/>
  <c r="H272" i="1"/>
  <c r="F489" i="1"/>
  <c r="AG228" i="1"/>
  <c r="W287" i="1"/>
  <c r="AC19" i="1"/>
  <c r="U263" i="1"/>
  <c r="AC71" i="1"/>
  <c r="F164" i="1"/>
  <c r="AG397" i="1"/>
  <c r="J471" i="1"/>
  <c r="AC124" i="1"/>
  <c r="W239" i="1"/>
  <c r="W231" i="1"/>
  <c r="AC341" i="1"/>
  <c r="U106" i="1"/>
  <c r="AA140" i="1"/>
  <c r="AA80" i="1"/>
  <c r="AG196" i="1"/>
  <c r="Y476" i="1"/>
  <c r="AG67" i="1"/>
  <c r="H353" i="1"/>
  <c r="U379" i="1"/>
  <c r="W490" i="1"/>
  <c r="AA465" i="1"/>
  <c r="N231" i="1"/>
  <c r="AE358" i="1"/>
  <c r="AG36" i="1"/>
  <c r="N311" i="1"/>
  <c r="H121" i="1"/>
  <c r="J211" i="1"/>
  <c r="Y458" i="1"/>
  <c r="AG173" i="1"/>
  <c r="U140" i="1"/>
  <c r="R188" i="1"/>
  <c r="AE345" i="1"/>
  <c r="AC492" i="1"/>
  <c r="AE233" i="1"/>
  <c r="AG434" i="1"/>
  <c r="U335" i="1"/>
  <c r="P46" i="1"/>
  <c r="AG237" i="1"/>
  <c r="AE284" i="1"/>
  <c r="H344" i="1"/>
  <c r="J312" i="1"/>
  <c r="W432" i="1"/>
  <c r="AE407" i="1"/>
  <c r="N347" i="1"/>
  <c r="N267" i="1"/>
  <c r="U318" i="1"/>
  <c r="W263" i="1"/>
  <c r="AC376" i="1"/>
  <c r="AE196" i="1"/>
  <c r="AC354" i="1"/>
  <c r="Y315" i="1"/>
  <c r="AC498" i="1"/>
  <c r="Y80" i="1"/>
  <c r="AG68" i="1"/>
  <c r="AC325" i="1"/>
  <c r="Y298" i="1"/>
  <c r="Y297" i="1"/>
  <c r="H309" i="1"/>
  <c r="Y107" i="1"/>
  <c r="F153" i="1"/>
  <c r="F419" i="1"/>
  <c r="AE293" i="1"/>
  <c r="AE435" i="1"/>
  <c r="AA417" i="1"/>
  <c r="AC364" i="1"/>
  <c r="P109" i="1"/>
  <c r="N168" i="1"/>
  <c r="L118" i="1"/>
  <c r="AA456" i="1"/>
  <c r="P248" i="1"/>
  <c r="AA162" i="1"/>
  <c r="L170" i="1"/>
  <c r="R259" i="1"/>
  <c r="J280" i="1"/>
  <c r="N24" i="1"/>
  <c r="R130" i="1"/>
  <c r="R78" i="1"/>
  <c r="N161" i="1"/>
  <c r="P68" i="1"/>
  <c r="AA477" i="1"/>
  <c r="U502" i="1"/>
  <c r="R486" i="1"/>
  <c r="L379" i="1"/>
  <c r="U337" i="1"/>
  <c r="P26" i="1"/>
  <c r="AC339" i="1"/>
  <c r="N238" i="1"/>
  <c r="N475" i="1"/>
  <c r="U182" i="1"/>
  <c r="AC59" i="1"/>
  <c r="U61" i="1"/>
  <c r="AC228" i="1"/>
  <c r="W61" i="1"/>
  <c r="J368" i="1"/>
  <c r="U96" i="1"/>
  <c r="R162" i="1"/>
  <c r="N260" i="1"/>
  <c r="AA167" i="1"/>
  <c r="U409" i="1"/>
  <c r="R235" i="1"/>
  <c r="U215" i="1"/>
  <c r="J369" i="1"/>
  <c r="W365" i="1"/>
  <c r="AA259" i="1"/>
  <c r="P244" i="1"/>
  <c r="AA466" i="1"/>
  <c r="P187" i="1"/>
  <c r="N492" i="1"/>
  <c r="N169" i="1"/>
  <c r="AC303" i="1"/>
  <c r="AG425" i="1"/>
  <c r="AE487" i="1"/>
  <c r="W125" i="1"/>
  <c r="N220" i="1"/>
  <c r="N82" i="1"/>
  <c r="F38" i="1"/>
  <c r="AC457" i="1"/>
  <c r="F385" i="1"/>
  <c r="N52" i="1"/>
  <c r="AA11" i="1"/>
  <c r="J178" i="1"/>
  <c r="AA256" i="1"/>
  <c r="AG70" i="1"/>
  <c r="AE200" i="1"/>
  <c r="AC362" i="1"/>
  <c r="AG303" i="1"/>
  <c r="R275" i="1"/>
  <c r="J416" i="1"/>
  <c r="F315" i="1"/>
  <c r="Y165" i="1"/>
  <c r="J101" i="1"/>
  <c r="H345" i="1"/>
  <c r="AC368" i="1"/>
  <c r="N405" i="1"/>
  <c r="J70" i="1"/>
  <c r="AC296" i="1"/>
  <c r="U101" i="1"/>
  <c r="F169" i="1"/>
  <c r="AA264" i="1"/>
  <c r="N106" i="1"/>
  <c r="AG74" i="1"/>
  <c r="J320" i="1"/>
  <c r="J388" i="1"/>
  <c r="F229" i="1"/>
  <c r="F18" i="1"/>
  <c r="P336" i="1"/>
  <c r="Y19" i="1"/>
  <c r="AA46" i="1"/>
  <c r="AA376" i="1"/>
  <c r="P124" i="1"/>
  <c r="AC204" i="1"/>
  <c r="H464" i="1"/>
  <c r="U418" i="1"/>
  <c r="N367" i="1"/>
  <c r="J27" i="1"/>
  <c r="AE334" i="1"/>
  <c r="U382" i="1"/>
  <c r="J96" i="1"/>
  <c r="AC207" i="1"/>
  <c r="AC405" i="1"/>
  <c r="AC304" i="1"/>
  <c r="AC431" i="1"/>
  <c r="N373" i="1"/>
  <c r="P476" i="1"/>
  <c r="F407" i="1"/>
  <c r="J330" i="1"/>
  <c r="U25" i="1"/>
  <c r="L67" i="1"/>
  <c r="F223" i="1"/>
  <c r="J496" i="1"/>
  <c r="R248" i="1"/>
  <c r="P496" i="1"/>
  <c r="J410" i="1"/>
  <c r="L333" i="1"/>
  <c r="U60" i="1"/>
  <c r="U218" i="1"/>
  <c r="L199" i="1"/>
  <c r="R20" i="1"/>
  <c r="L263" i="1"/>
  <c r="F114" i="1"/>
  <c r="P228" i="1"/>
  <c r="Y502" i="1"/>
  <c r="P420" i="1"/>
  <c r="AE469" i="1"/>
  <c r="F208" i="1"/>
  <c r="U148" i="1"/>
  <c r="AA160" i="1"/>
  <c r="N157" i="1"/>
  <c r="F132" i="1"/>
  <c r="U302" i="1"/>
  <c r="AC432" i="1"/>
  <c r="U241" i="1"/>
  <c r="U293" i="1"/>
  <c r="U308" i="1"/>
  <c r="L393" i="1"/>
  <c r="J191" i="1"/>
  <c r="U131" i="1"/>
  <c r="L344" i="1"/>
  <c r="L295" i="1"/>
  <c r="L79" i="1"/>
  <c r="U202" i="1"/>
  <c r="J91" i="1"/>
  <c r="F111" i="1"/>
  <c r="R445" i="1"/>
  <c r="L220" i="1"/>
  <c r="AC29" i="1"/>
  <c r="L90" i="1"/>
  <c r="H393" i="1"/>
  <c r="L449" i="1"/>
  <c r="F191" i="1"/>
  <c r="U181" i="1"/>
  <c r="F101" i="1"/>
  <c r="U249" i="1"/>
  <c r="AA105" i="1"/>
  <c r="H425" i="1"/>
  <c r="J470" i="1"/>
  <c r="AA448" i="1"/>
  <c r="P337" i="1"/>
  <c r="AC435" i="1"/>
  <c r="U92" i="1"/>
  <c r="Y132" i="1"/>
  <c r="U398" i="1"/>
  <c r="N53" i="1"/>
  <c r="L134" i="1"/>
  <c r="AG113" i="1"/>
  <c r="R217" i="1"/>
  <c r="AA258" i="1"/>
  <c r="AC273" i="1"/>
  <c r="AC184" i="1"/>
  <c r="U384" i="1"/>
  <c r="Y352" i="1"/>
  <c r="P55" i="1"/>
  <c r="U392" i="1"/>
  <c r="Y279" i="1"/>
  <c r="P410" i="1"/>
  <c r="AA61" i="1"/>
  <c r="AG243" i="1"/>
  <c r="AA312" i="1"/>
  <c r="W74" i="1"/>
  <c r="Y486" i="1"/>
  <c r="U102" i="1"/>
  <c r="AE408" i="1"/>
  <c r="AC194" i="1"/>
  <c r="P412" i="1"/>
  <c r="AC357" i="1"/>
  <c r="AG315" i="1"/>
  <c r="F184" i="1"/>
  <c r="F47" i="1"/>
  <c r="U74" i="1"/>
  <c r="AE320" i="1"/>
  <c r="AC301" i="1"/>
  <c r="H69" i="1"/>
  <c r="AC214" i="1"/>
  <c r="U228" i="1"/>
  <c r="AG304" i="1"/>
  <c r="AA90" i="1"/>
  <c r="AE292" i="1"/>
  <c r="AA452" i="1"/>
  <c r="Y342" i="1"/>
  <c r="U383" i="1"/>
  <c r="L429" i="1"/>
  <c r="AG457" i="1"/>
  <c r="AG20" i="1"/>
  <c r="W226" i="1"/>
  <c r="J142" i="1"/>
  <c r="AC261" i="1"/>
  <c r="AE132" i="1"/>
  <c r="AE421" i="1"/>
  <c r="AA18" i="1"/>
  <c r="J60" i="1"/>
  <c r="Y35" i="1"/>
  <c r="U417" i="1"/>
  <c r="AC402" i="1"/>
  <c r="AC134" i="1"/>
  <c r="AG285" i="1"/>
  <c r="AE337" i="1"/>
  <c r="F387" i="1"/>
  <c r="F87" i="1"/>
  <c r="F313" i="1"/>
  <c r="U432" i="1"/>
  <c r="U41" i="1"/>
  <c r="W131" i="1"/>
  <c r="AC142" i="1"/>
  <c r="AG449" i="1"/>
  <c r="U89" i="1"/>
  <c r="N184" i="1"/>
  <c r="U296" i="1"/>
  <c r="AG438" i="1"/>
  <c r="AG27" i="1"/>
  <c r="H354" i="1"/>
  <c r="J270" i="1"/>
  <c r="Y149" i="1"/>
  <c r="U480" i="1"/>
  <c r="W461" i="1"/>
  <c r="AC122" i="1"/>
  <c r="H303" i="1"/>
  <c r="AA83" i="1"/>
  <c r="J55" i="1"/>
  <c r="P330" i="1"/>
  <c r="AE141" i="1"/>
  <c r="AC164" i="1"/>
  <c r="AC289" i="1"/>
  <c r="N191" i="1"/>
  <c r="AC466" i="1"/>
  <c r="AC30" i="1"/>
  <c r="F355" i="1"/>
  <c r="J422" i="1"/>
  <c r="L89" i="1"/>
  <c r="N58" i="1"/>
  <c r="L187" i="1"/>
  <c r="J28" i="1"/>
  <c r="F360" i="1"/>
  <c r="F155" i="1"/>
  <c r="AE383" i="1"/>
  <c r="N346" i="1"/>
  <c r="J469" i="1"/>
  <c r="P73" i="1"/>
  <c r="N35" i="1"/>
  <c r="N248" i="1"/>
  <c r="AA168" i="1"/>
  <c r="J411" i="1"/>
  <c r="F143" i="1"/>
  <c r="N146" i="1"/>
  <c r="R482" i="1"/>
  <c r="R213" i="1"/>
  <c r="H381" i="1"/>
  <c r="Y365" i="1"/>
  <c r="U135" i="1"/>
  <c r="AE49" i="1"/>
  <c r="AA282" i="1"/>
  <c r="AE98" i="1"/>
  <c r="W267" i="1"/>
  <c r="AG323" i="1"/>
  <c r="AC401" i="1"/>
  <c r="F185" i="1"/>
  <c r="F56" i="1"/>
  <c r="R29" i="1"/>
  <c r="R484" i="1"/>
  <c r="R151" i="1"/>
  <c r="AA109" i="1"/>
  <c r="N190" i="1"/>
  <c r="N349" i="1"/>
  <c r="R251" i="1"/>
  <c r="Y146" i="1"/>
  <c r="AG349" i="1"/>
  <c r="U282" i="1"/>
  <c r="W491" i="1"/>
  <c r="F108" i="1"/>
  <c r="AC73" i="1"/>
  <c r="AE494" i="1"/>
  <c r="N112" i="1"/>
  <c r="AG363" i="1"/>
  <c r="W273" i="1"/>
  <c r="N87" i="1"/>
  <c r="F364" i="1"/>
  <c r="Y78" i="1"/>
  <c r="L75" i="1"/>
  <c r="J64" i="1"/>
  <c r="W443" i="1"/>
  <c r="J163" i="1"/>
  <c r="R234" i="1"/>
  <c r="J292" i="1"/>
  <c r="AE78" i="1"/>
  <c r="H332" i="1"/>
  <c r="U256" i="1"/>
  <c r="AC245" i="1"/>
  <c r="U463" i="1"/>
  <c r="AG329" i="1"/>
  <c r="Y12" i="1"/>
  <c r="U19" i="1"/>
  <c r="AA467" i="1"/>
  <c r="Y148" i="1"/>
  <c r="AE175" i="1"/>
  <c r="F464" i="1"/>
  <c r="AC312" i="1"/>
  <c r="AC177" i="1"/>
  <c r="P202" i="1"/>
  <c r="AA371" i="1"/>
  <c r="F297" i="1"/>
  <c r="P160" i="1"/>
  <c r="P341" i="1"/>
  <c r="N395" i="1"/>
  <c r="N115" i="1"/>
  <c r="P48" i="1"/>
  <c r="P225" i="1"/>
  <c r="W447" i="1"/>
  <c r="AE216" i="1"/>
  <c r="P362" i="1"/>
  <c r="U227" i="1"/>
  <c r="AG235" i="1"/>
  <c r="F37" i="1"/>
  <c r="P172" i="1"/>
  <c r="P204" i="1"/>
  <c r="N276" i="1"/>
  <c r="L383" i="1"/>
  <c r="F251" i="1"/>
  <c r="U165" i="1"/>
  <c r="J114" i="1"/>
  <c r="F215" i="1"/>
  <c r="U71" i="1"/>
  <c r="AC439" i="1"/>
  <c r="AA479" i="1"/>
  <c r="F263" i="1"/>
  <c r="AA96" i="1"/>
  <c r="L246" i="1"/>
  <c r="AC398" i="1"/>
  <c r="R18" i="1"/>
  <c r="L402" i="1"/>
  <c r="U445" i="1"/>
  <c r="F24" i="1"/>
  <c r="F448" i="1"/>
  <c r="L236" i="1"/>
  <c r="AG448" i="1"/>
  <c r="U62" i="1"/>
  <c r="U68" i="1"/>
  <c r="L85" i="1"/>
  <c r="R106" i="1"/>
  <c r="U166" i="1"/>
  <c r="J33" i="1"/>
  <c r="AA98" i="1"/>
  <c r="L77" i="1"/>
  <c r="R299" i="1"/>
  <c r="F89" i="1"/>
  <c r="AA41" i="1"/>
  <c r="J420" i="1"/>
  <c r="P133" i="1"/>
  <c r="R237" i="1"/>
  <c r="P449" i="1"/>
  <c r="R394" i="1"/>
  <c r="L470" i="1"/>
  <c r="Y219" i="1"/>
  <c r="R241" i="1"/>
  <c r="AA459" i="1"/>
  <c r="AA408" i="1"/>
  <c r="U136" i="1"/>
  <c r="J227" i="1"/>
  <c r="F194" i="1"/>
  <c r="U103" i="1"/>
  <c r="F113" i="1"/>
  <c r="N403" i="1"/>
  <c r="R175" i="1"/>
  <c r="N84" i="1"/>
  <c r="Y263" i="1"/>
  <c r="F84" i="1"/>
  <c r="R442" i="1"/>
  <c r="R308" i="1"/>
  <c r="L231" i="1"/>
  <c r="N133" i="1"/>
  <c r="L342" i="1"/>
  <c r="AC403" i="1"/>
  <c r="AA423" i="1"/>
  <c r="J11" i="1"/>
  <c r="F135" i="1"/>
  <c r="N390" i="1"/>
  <c r="N118" i="1"/>
  <c r="F245" i="1"/>
  <c r="F116" i="1"/>
  <c r="R396" i="1"/>
  <c r="J299" i="1"/>
  <c r="F494" i="1"/>
  <c r="AC377" i="1"/>
  <c r="AA156" i="1"/>
  <c r="F492" i="1"/>
  <c r="U259" i="1"/>
  <c r="R366" i="1"/>
  <c r="J77" i="1"/>
  <c r="R354" i="1"/>
  <c r="L257" i="1"/>
  <c r="AC284" i="1"/>
  <c r="L27" i="1"/>
  <c r="P374" i="1"/>
  <c r="R47" i="1"/>
  <c r="AA237" i="1"/>
  <c r="P310" i="1"/>
  <c r="W223" i="1"/>
  <c r="AA114" i="1"/>
  <c r="L104" i="1"/>
  <c r="P129" i="1"/>
  <c r="AG258" i="1"/>
  <c r="N149" i="1"/>
  <c r="N362" i="1"/>
  <c r="W293" i="1"/>
  <c r="AC136" i="1"/>
  <c r="AC199" i="1"/>
  <c r="AG137" i="1"/>
  <c r="U183" i="1"/>
  <c r="AA252" i="1"/>
  <c r="AE377" i="1"/>
  <c r="P299" i="1"/>
  <c r="W308" i="1"/>
  <c r="AA348" i="1"/>
  <c r="W247" i="1"/>
  <c r="U51" i="1"/>
  <c r="AE185" i="1"/>
  <c r="AC294" i="1"/>
  <c r="Y373" i="1"/>
  <c r="AG84" i="1"/>
  <c r="F125" i="1"/>
  <c r="AA305" i="1"/>
  <c r="Y13" i="1"/>
  <c r="Y366" i="1"/>
  <c r="AG419" i="1"/>
  <c r="H64" i="1"/>
  <c r="Y225" i="1"/>
  <c r="AE286" i="1"/>
  <c r="U244" i="1"/>
  <c r="AE391" i="1"/>
  <c r="Y303" i="1"/>
  <c r="AA154" i="1"/>
  <c r="AE484" i="1"/>
  <c r="U107" i="1"/>
  <c r="AE35" i="1"/>
  <c r="AC313" i="1"/>
  <c r="P291" i="1"/>
  <c r="U220" i="1"/>
  <c r="H205" i="1"/>
  <c r="AC25" i="1"/>
  <c r="AC408" i="1"/>
  <c r="W104" i="1"/>
  <c r="N391" i="1"/>
  <c r="N211" i="1"/>
  <c r="U67" i="1"/>
  <c r="L131" i="1"/>
  <c r="AA192" i="1"/>
  <c r="H379" i="1"/>
  <c r="AC221" i="1"/>
  <c r="H166" i="1"/>
  <c r="F158" i="1"/>
  <c r="Y452" i="1"/>
  <c r="N104" i="1"/>
  <c r="H189" i="1"/>
  <c r="AC335" i="1"/>
  <c r="F267" i="1"/>
  <c r="AC290" i="1"/>
  <c r="J430" i="1"/>
  <c r="AC212" i="1"/>
  <c r="AC324" i="1"/>
  <c r="P365" i="1"/>
  <c r="AE375" i="1"/>
  <c r="F502" i="1"/>
  <c r="H67" i="1"/>
  <c r="Y362" i="1"/>
  <c r="Y135" i="1"/>
  <c r="AA446" i="1"/>
  <c r="N63" i="1"/>
  <c r="U133" i="1"/>
  <c r="Y22" i="1"/>
  <c r="AC218" i="1"/>
  <c r="U317" i="1"/>
  <c r="W371" i="1"/>
  <c r="AE113" i="1"/>
  <c r="AG408" i="1"/>
  <c r="AG139" i="1"/>
  <c r="F25" i="1"/>
  <c r="AA49" i="1"/>
  <c r="AG208" i="1"/>
  <c r="Y345" i="1"/>
  <c r="P179" i="1"/>
  <c r="P43" i="1"/>
  <c r="H310" i="1"/>
  <c r="AE33" i="1"/>
  <c r="U500" i="1"/>
  <c r="AA239" i="1"/>
  <c r="F102" i="1"/>
  <c r="AC446" i="1"/>
  <c r="F202" i="1"/>
  <c r="Y427" i="1"/>
  <c r="Y59" i="1"/>
  <c r="J490" i="1"/>
  <c r="AA332" i="1"/>
  <c r="AC32" i="1"/>
  <c r="Y292" i="1"/>
  <c r="W69" i="1"/>
  <c r="H127" i="1"/>
  <c r="AG396" i="1"/>
  <c r="Y490" i="1"/>
  <c r="AC475" i="1"/>
  <c r="AE246" i="1"/>
  <c r="AG169" i="1"/>
  <c r="U458" i="1"/>
  <c r="U56" i="1"/>
  <c r="P373" i="1"/>
  <c r="N92" i="1"/>
  <c r="AC176" i="1"/>
  <c r="P478" i="1"/>
  <c r="W203" i="1"/>
  <c r="H440" i="1"/>
  <c r="F14" i="1"/>
  <c r="F95" i="1"/>
  <c r="AE434" i="1"/>
  <c r="AC465" i="1"/>
  <c r="H275" i="1"/>
  <c r="Y256" i="1"/>
  <c r="W392" i="1"/>
  <c r="Y286" i="1"/>
  <c r="J89" i="1"/>
  <c r="J426" i="1"/>
  <c r="AA131" i="1"/>
  <c r="Y122" i="1"/>
  <c r="AG177" i="1"/>
  <c r="W256" i="1"/>
  <c r="W285" i="1"/>
  <c r="U406" i="1"/>
  <c r="U75" i="1"/>
  <c r="AA173" i="1"/>
  <c r="Y240" i="1"/>
  <c r="U195" i="1"/>
  <c r="AC320" i="1"/>
  <c r="U119" i="1"/>
  <c r="AC78" i="1"/>
  <c r="AG265" i="1"/>
  <c r="F40" i="1"/>
  <c r="N61" i="1"/>
  <c r="H255" i="1"/>
  <c r="U447" i="1"/>
  <c r="AA269" i="1"/>
  <c r="AC262" i="1"/>
  <c r="H88" i="1"/>
  <c r="W210" i="1"/>
  <c r="Y25" i="1"/>
  <c r="W372" i="1"/>
  <c r="AG305" i="1"/>
  <c r="AA72" i="1"/>
  <c r="J272" i="1"/>
  <c r="Y391" i="1"/>
  <c r="AE30" i="1"/>
  <c r="AE180" i="1"/>
  <c r="U298" i="1"/>
  <c r="Y226" i="1"/>
  <c r="AG123" i="1"/>
  <c r="AG197" i="1"/>
  <c r="AE372" i="1"/>
  <c r="W149" i="1"/>
  <c r="U300" i="1"/>
  <c r="Y223" i="1"/>
  <c r="H392" i="1"/>
  <c r="Y344" i="1"/>
  <c r="H448" i="1"/>
  <c r="Y116" i="1"/>
  <c r="AG37" i="1"/>
  <c r="W403" i="1"/>
  <c r="AA233" i="1"/>
  <c r="Y413" i="1"/>
  <c r="P127" i="1"/>
  <c r="H287" i="1"/>
  <c r="AE118" i="1"/>
  <c r="AC89" i="1"/>
  <c r="Y56" i="1"/>
  <c r="AA44" i="1"/>
  <c r="P148" i="1"/>
  <c r="F27" i="1"/>
  <c r="H194" i="1"/>
  <c r="AG75" i="1"/>
  <c r="AC87" i="1"/>
  <c r="F70" i="1"/>
  <c r="AA132" i="1"/>
  <c r="J251" i="1"/>
  <c r="AA352" i="1"/>
  <c r="Y185" i="1"/>
  <c r="H336" i="1"/>
  <c r="R109" i="1"/>
  <c r="AE44" i="1"/>
  <c r="Y347" i="1"/>
  <c r="L376" i="1"/>
  <c r="J62" i="1"/>
  <c r="J363" i="1"/>
  <c r="Y324" i="1"/>
  <c r="F128" i="1"/>
  <c r="AG455" i="1"/>
  <c r="AG247" i="1"/>
  <c r="Y343" i="1"/>
  <c r="J338" i="1"/>
  <c r="F339" i="1"/>
  <c r="N156" i="1"/>
  <c r="AE119" i="1"/>
  <c r="AE210" i="1"/>
  <c r="L357" i="1"/>
  <c r="AC350" i="1"/>
  <c r="Y140" i="1"/>
  <c r="F308" i="1"/>
  <c r="Y417" i="1"/>
  <c r="F462" i="1"/>
  <c r="AG95" i="1"/>
  <c r="W299" i="1"/>
  <c r="H424" i="1"/>
  <c r="W296" i="1"/>
  <c r="AA502" i="1"/>
  <c r="P386" i="1"/>
  <c r="H35" i="1"/>
  <c r="AC116" i="1"/>
  <c r="AG362" i="1"/>
  <c r="H386" i="1"/>
  <c r="AC198" i="1"/>
  <c r="F230" i="1"/>
  <c r="AE302" i="1"/>
  <c r="N79" i="1"/>
  <c r="W350" i="1"/>
  <c r="J239" i="1"/>
  <c r="W463" i="1"/>
  <c r="F85" i="1"/>
  <c r="J286" i="1"/>
  <c r="AG392" i="1"/>
  <c r="AG345" i="1"/>
  <c r="W389" i="1"/>
  <c r="AC276" i="1"/>
  <c r="U411" i="1"/>
  <c r="AE228" i="1"/>
  <c r="AC472" i="1"/>
  <c r="F470" i="1"/>
  <c r="U16" i="1"/>
  <c r="U310" i="1"/>
  <c r="AA59" i="1"/>
  <c r="P25" i="1"/>
  <c r="F459" i="1"/>
  <c r="N292" i="1"/>
  <c r="AA175" i="1"/>
  <c r="AC173" i="1"/>
  <c r="AA353" i="1"/>
  <c r="P90" i="1"/>
  <c r="H442" i="1"/>
  <c r="AE362" i="1"/>
  <c r="P20" i="1"/>
  <c r="Y326" i="1"/>
  <c r="N228" i="1"/>
  <c r="F336" i="1"/>
  <c r="Y81" i="1"/>
  <c r="Y184" i="1"/>
  <c r="AC183" i="1"/>
  <c r="F452" i="1"/>
  <c r="AG171" i="1"/>
  <c r="AE461" i="1"/>
  <c r="L394" i="1"/>
  <c r="P12" i="1"/>
  <c r="J218" i="1"/>
  <c r="AA179" i="1"/>
  <c r="AC344" i="1"/>
  <c r="P220" i="1"/>
  <c r="W192" i="1"/>
  <c r="H122" i="1"/>
  <c r="AA74" i="1"/>
  <c r="P77" i="1"/>
  <c r="AG252" i="1"/>
  <c r="H372" i="1"/>
  <c r="W76" i="1"/>
  <c r="AG55" i="1"/>
  <c r="N336" i="1"/>
  <c r="AE167" i="1"/>
  <c r="AC329" i="1"/>
  <c r="Y488" i="1"/>
  <c r="J213" i="1"/>
  <c r="H342" i="1"/>
  <c r="Y69" i="1"/>
  <c r="Y108" i="1"/>
  <c r="Y341" i="1"/>
  <c r="AG380" i="1"/>
  <c r="W428" i="1"/>
  <c r="AG334" i="1"/>
  <c r="Y414" i="1"/>
  <c r="AA188" i="1"/>
  <c r="AE305" i="1"/>
  <c r="AA217" i="1"/>
  <c r="AC160" i="1"/>
  <c r="F399" i="1"/>
  <c r="H317" i="1"/>
  <c r="U169" i="1"/>
  <c r="AA216" i="1"/>
  <c r="J116" i="1"/>
  <c r="Y390" i="1"/>
  <c r="H364" i="1"/>
  <c r="F240" i="1"/>
  <c r="AA241" i="1"/>
  <c r="N273" i="1"/>
  <c r="F167" i="1"/>
  <c r="U145" i="1"/>
  <c r="N265" i="1"/>
  <c r="H423" i="1"/>
  <c r="U312" i="1"/>
  <c r="F242" i="1"/>
  <c r="P82" i="1"/>
  <c r="F402" i="1"/>
  <c r="AG313" i="1"/>
  <c r="W68" i="1"/>
  <c r="AC232" i="1"/>
  <c r="H411" i="1"/>
  <c r="AG61" i="1"/>
  <c r="U488" i="1"/>
  <c r="W31" i="1"/>
  <c r="L212" i="1"/>
  <c r="H102" i="1"/>
  <c r="F45" i="1"/>
  <c r="AG414" i="1"/>
  <c r="Y453" i="1"/>
  <c r="J421" i="1"/>
  <c r="N427" i="1"/>
  <c r="U42" i="1"/>
  <c r="J18" i="1"/>
  <c r="AG89" i="1"/>
  <c r="AA67" i="1"/>
  <c r="AE500" i="1"/>
  <c r="R336" i="1"/>
  <c r="AC129" i="1"/>
  <c r="AE73" i="1"/>
  <c r="AE195" i="1"/>
  <c r="N399" i="1"/>
  <c r="AC58" i="1"/>
  <c r="P33" i="1"/>
  <c r="AA94" i="1"/>
  <c r="P14" i="1"/>
  <c r="H19" i="1"/>
  <c r="P262" i="1"/>
  <c r="R179" i="1"/>
  <c r="U487" i="1"/>
  <c r="N394" i="1"/>
  <c r="N227" i="1"/>
  <c r="L183" i="1"/>
  <c r="N93" i="1"/>
  <c r="AC287" i="1"/>
  <c r="F129" i="1"/>
  <c r="J13" i="1"/>
  <c r="J316" i="1"/>
  <c r="AA460" i="1"/>
  <c r="Y36" i="1"/>
  <c r="AC172" i="1"/>
  <c r="L345" i="1"/>
  <c r="F332" i="1"/>
  <c r="P350" i="1"/>
  <c r="U431" i="1"/>
  <c r="AC104" i="1"/>
  <c r="Y52" i="1"/>
  <c r="L176" i="1"/>
  <c r="F324" i="1"/>
  <c r="W189" i="1"/>
  <c r="AC422" i="1"/>
  <c r="U400" i="1"/>
  <c r="AC148" i="1"/>
  <c r="AC418" i="1"/>
  <c r="AC12" i="1"/>
  <c r="AE50" i="1"/>
  <c r="J332" i="1"/>
  <c r="J170" i="1"/>
  <c r="W144" i="1"/>
  <c r="P115" i="1"/>
  <c r="R221" i="1"/>
  <c r="J385" i="1"/>
  <c r="R286" i="1"/>
  <c r="AC239" i="1"/>
  <c r="P390" i="1"/>
  <c r="AA115" i="1"/>
  <c r="F120" i="1"/>
  <c r="AG202" i="1"/>
  <c r="AE473" i="1"/>
  <c r="AE143" i="1"/>
  <c r="AE322" i="1"/>
  <c r="AC478" i="1"/>
  <c r="AA206" i="1"/>
  <c r="U366" i="1"/>
  <c r="F239" i="1"/>
  <c r="R113" i="1"/>
  <c r="AG428" i="1"/>
  <c r="F368" i="1"/>
  <c r="AA236" i="1"/>
  <c r="P368" i="1"/>
  <c r="AC327" i="1"/>
  <c r="J160" i="1"/>
  <c r="L482" i="1"/>
  <c r="P492" i="1"/>
  <c r="AC64" i="1"/>
  <c r="AC72" i="1"/>
  <c r="N261" i="1"/>
  <c r="Y82" i="1"/>
  <c r="AA291" i="1"/>
  <c r="Y254" i="1"/>
  <c r="H307" i="1"/>
  <c r="P369" i="1"/>
  <c r="AE437" i="1"/>
  <c r="AG468" i="1"/>
  <c r="U152" i="1"/>
  <c r="AC326" i="1"/>
  <c r="AG93" i="1"/>
  <c r="AC397" i="1"/>
  <c r="AC260" i="1"/>
  <c r="U421" i="1"/>
  <c r="AA116" i="1"/>
  <c r="F427" i="1"/>
  <c r="L166" i="1"/>
  <c r="R216" i="1"/>
  <c r="AC476" i="1"/>
  <c r="Y167" i="1"/>
  <c r="H259" i="1"/>
  <c r="W325" i="1"/>
  <c r="Y448" i="1"/>
  <c r="N425" i="1"/>
  <c r="J409" i="1"/>
  <c r="Y248" i="1"/>
  <c r="AA101" i="1"/>
  <c r="N441" i="1"/>
  <c r="AA165" i="1"/>
  <c r="N98" i="1"/>
  <c r="F257" i="1"/>
  <c r="U79" i="1"/>
  <c r="AA254" i="1"/>
  <c r="AC102" i="1"/>
  <c r="P502" i="1"/>
  <c r="L19" i="1"/>
  <c r="N249" i="1"/>
  <c r="F265" i="1"/>
  <c r="L377" i="1"/>
  <c r="J240" i="1"/>
  <c r="R167" i="1"/>
  <c r="AC98" i="1"/>
  <c r="U46" i="1"/>
  <c r="N20" i="1"/>
  <c r="N271" i="1"/>
  <c r="AE481" i="1"/>
  <c r="F186" i="1"/>
  <c r="F250" i="1"/>
  <c r="L380" i="1"/>
  <c r="J419" i="1"/>
  <c r="P13" i="1"/>
  <c r="Y233" i="1"/>
  <c r="J474" i="1"/>
  <c r="N222" i="1"/>
  <c r="W268" i="1"/>
  <c r="J352" i="1"/>
  <c r="AE457" i="1"/>
  <c r="J161" i="1"/>
  <c r="L26" i="1"/>
  <c r="U125" i="1"/>
  <c r="AA320" i="1"/>
  <c r="AE257" i="1"/>
  <c r="N218" i="1"/>
  <c r="AC53" i="1"/>
  <c r="Y154" i="1"/>
  <c r="AA316" i="1"/>
  <c r="H500" i="1"/>
  <c r="AE498" i="1"/>
  <c r="R146" i="1"/>
  <c r="J105" i="1"/>
  <c r="AA473" i="1"/>
  <c r="J379" i="1"/>
  <c r="AC259" i="1"/>
  <c r="AC209" i="1"/>
  <c r="N224" i="1"/>
  <c r="F323" i="1"/>
  <c r="AE420" i="1"/>
  <c r="AC407" i="1"/>
  <c r="Y117" i="1"/>
  <c r="AA123" i="1"/>
  <c r="AE470" i="1"/>
  <c r="F501" i="1"/>
  <c r="R469" i="1"/>
  <c r="W97" i="1"/>
  <c r="AC244" i="1"/>
  <c r="F500" i="1"/>
  <c r="AG201" i="1"/>
  <c r="J90" i="1"/>
  <c r="P268" i="1"/>
  <c r="Y196" i="1"/>
  <c r="AA50" i="1"/>
  <c r="J159" i="1"/>
  <c r="J126" i="1"/>
  <c r="N154" i="1"/>
  <c r="AG494" i="1"/>
  <c r="W449" i="1"/>
  <c r="AG170" i="1"/>
  <c r="Y172" i="1"/>
  <c r="AA485" i="1"/>
  <c r="R276" i="1"/>
  <c r="U95" i="1"/>
  <c r="AE295" i="1"/>
  <c r="P409" i="1"/>
  <c r="J302" i="1"/>
  <c r="R195" i="1"/>
  <c r="AE430" i="1"/>
  <c r="P206" i="1"/>
  <c r="Y164" i="1"/>
  <c r="J164" i="1"/>
  <c r="W302" i="1"/>
  <c r="P141" i="1"/>
  <c r="AC337" i="1"/>
  <c r="J150" i="1"/>
  <c r="J434" i="1"/>
  <c r="AE336" i="1"/>
  <c r="AE163" i="1"/>
  <c r="R436" i="1"/>
  <c r="U47" i="1"/>
  <c r="J36" i="1"/>
  <c r="U490" i="1"/>
  <c r="N230" i="1"/>
  <c r="P260" i="1"/>
  <c r="L59" i="1"/>
  <c r="L346" i="1"/>
  <c r="P430" i="1"/>
  <c r="F342" i="1"/>
  <c r="P174" i="1"/>
  <c r="R107" i="1"/>
  <c r="AA276" i="1"/>
  <c r="F233" i="1"/>
  <c r="AE264" i="1"/>
  <c r="AE22" i="1"/>
  <c r="R233" i="1"/>
  <c r="R121" i="1"/>
  <c r="U476" i="1"/>
  <c r="R278" i="1"/>
  <c r="N339" i="1"/>
  <c r="J479" i="1"/>
  <c r="R67" i="1"/>
  <c r="R497" i="1"/>
  <c r="R406" i="1"/>
  <c r="U375" i="1"/>
  <c r="AE126" i="1"/>
  <c r="J392" i="1"/>
  <c r="J488" i="1"/>
  <c r="P334" i="1"/>
  <c r="P490" i="1"/>
  <c r="R124" i="1"/>
  <c r="F131" i="1"/>
  <c r="L32" i="1"/>
  <c r="AE252" i="1"/>
  <c r="L485" i="1"/>
  <c r="F117" i="1"/>
  <c r="N329" i="1"/>
  <c r="L245" i="1"/>
  <c r="N312" i="1"/>
  <c r="U121" i="1"/>
  <c r="AA91" i="1"/>
  <c r="J439" i="1"/>
  <c r="Y404" i="1"/>
  <c r="AG485" i="1"/>
  <c r="F43" i="1"/>
  <c r="F317" i="1"/>
  <c r="AG310" i="1"/>
  <c r="AC248" i="1"/>
  <c r="R125" i="1"/>
  <c r="AC96" i="1"/>
  <c r="L226" i="1"/>
  <c r="U326" i="1"/>
  <c r="F294" i="1"/>
  <c r="N332" i="1"/>
  <c r="W194" i="1"/>
  <c r="H130" i="1"/>
  <c r="N210" i="1"/>
  <c r="Y93" i="1"/>
  <c r="AG245" i="1"/>
  <c r="F196" i="1"/>
  <c r="AA483" i="1"/>
  <c r="P128" i="1"/>
  <c r="AA186" i="1"/>
  <c r="U113" i="1"/>
  <c r="AG350" i="1"/>
  <c r="N334" i="1"/>
  <c r="W180" i="1"/>
  <c r="P302" i="1"/>
  <c r="L160" i="1"/>
  <c r="AC292" i="1"/>
  <c r="U380" i="1"/>
  <c r="F168" i="1"/>
  <c r="AC501" i="1"/>
  <c r="L331" i="1"/>
  <c r="R432" i="1"/>
  <c r="R96" i="1"/>
  <c r="U254" i="1"/>
  <c r="R295" i="1"/>
  <c r="L142" i="1"/>
  <c r="R282" i="1"/>
  <c r="R269" i="1"/>
  <c r="J417" i="1"/>
  <c r="F367" i="1"/>
  <c r="N295" i="1"/>
  <c r="N494" i="1"/>
  <c r="J236" i="1"/>
  <c r="R457" i="1"/>
  <c r="P23" i="1"/>
  <c r="N402" i="1"/>
  <c r="P52" i="1"/>
  <c r="P168" i="1"/>
  <c r="N401" i="1"/>
  <c r="L174" i="1"/>
  <c r="P196" i="1"/>
  <c r="J262" i="1"/>
  <c r="F103" i="1"/>
  <c r="L289" i="1"/>
  <c r="P385" i="1"/>
  <c r="F474" i="1"/>
  <c r="R363" i="1"/>
  <c r="R453" i="1"/>
  <c r="AE273" i="1"/>
  <c r="N183" i="1"/>
  <c r="F401" i="1"/>
  <c r="L477" i="1"/>
  <c r="P158" i="1"/>
  <c r="J71" i="1"/>
  <c r="L188" i="1"/>
  <c r="J495" i="1"/>
  <c r="L69" i="1"/>
  <c r="N310" i="1"/>
  <c r="J173" i="1"/>
  <c r="L358" i="1"/>
  <c r="AA306" i="1"/>
  <c r="R474" i="1"/>
  <c r="J154" i="1"/>
  <c r="R298" i="1"/>
  <c r="N458" i="1"/>
  <c r="J373" i="1"/>
  <c r="L195" i="1"/>
  <c r="J26" i="1"/>
  <c r="U12" i="1"/>
  <c r="L277" i="1"/>
  <c r="P188" i="1"/>
  <c r="L352" i="1"/>
  <c r="L18" i="1"/>
  <c r="N275" i="1"/>
  <c r="U155" i="1"/>
  <c r="Y83" i="1"/>
  <c r="R44" i="1"/>
  <c r="J437" i="1"/>
  <c r="R381" i="1"/>
  <c r="AC188" i="1"/>
  <c r="L202" i="1"/>
  <c r="R371" i="1"/>
  <c r="N116" i="1"/>
  <c r="R63" i="1"/>
  <c r="P250" i="1"/>
  <c r="U130" i="1"/>
  <c r="AG72" i="1"/>
  <c r="R117" i="1"/>
  <c r="R250" i="1"/>
  <c r="F200" i="1"/>
  <c r="L56" i="1"/>
  <c r="P134" i="1"/>
  <c r="N443" i="1"/>
  <c r="R373" i="1"/>
  <c r="N500" i="1"/>
  <c r="L210" i="1"/>
  <c r="R383" i="1"/>
  <c r="U31" i="1"/>
  <c r="P416" i="1"/>
  <c r="R185" i="1"/>
  <c r="F247" i="1"/>
  <c r="F205" i="1"/>
  <c r="R350" i="1"/>
  <c r="U53" i="1"/>
  <c r="N171" i="1"/>
  <c r="R375" i="1"/>
  <c r="F231" i="1"/>
  <c r="U221" i="1"/>
  <c r="R23" i="1"/>
  <c r="U419" i="1"/>
  <c r="AE359" i="1"/>
  <c r="AE108" i="1"/>
  <c r="F305" i="1"/>
  <c r="J458" i="1"/>
  <c r="N11" i="1"/>
  <c r="J59" i="1"/>
  <c r="R183" i="1"/>
  <c r="L114" i="1"/>
  <c r="L266" i="1"/>
  <c r="AG186" i="1"/>
  <c r="N197" i="1"/>
  <c r="P213" i="1"/>
  <c r="R317" i="1"/>
  <c r="Y351" i="1"/>
  <c r="F301" i="1"/>
  <c r="R178" i="1"/>
  <c r="R270" i="1"/>
  <c r="N105" i="1"/>
  <c r="L16" i="1"/>
  <c r="AE192" i="1"/>
  <c r="L338" i="1"/>
  <c r="P151" i="1"/>
  <c r="R198" i="1"/>
  <c r="J81" i="1"/>
  <c r="R311" i="1"/>
  <c r="R376" i="1"/>
  <c r="L54" i="1"/>
  <c r="R458" i="1"/>
  <c r="P29" i="1"/>
  <c r="AC391" i="1"/>
  <c r="L399" i="1"/>
  <c r="N181" i="1"/>
  <c r="N13" i="1"/>
  <c r="J203" i="1"/>
  <c r="F403" i="1"/>
  <c r="L222" i="1"/>
  <c r="P89" i="1"/>
  <c r="R41" i="1"/>
  <c r="F126" i="1"/>
  <c r="Y192" i="1"/>
  <c r="F179" i="1"/>
  <c r="AE350" i="1"/>
  <c r="L112" i="1"/>
  <c r="L109" i="1"/>
  <c r="AE105" i="1"/>
  <c r="P276" i="1"/>
  <c r="L339" i="1"/>
  <c r="P63" i="1"/>
  <c r="AC480" i="1"/>
  <c r="F137" i="1"/>
  <c r="J261" i="1"/>
  <c r="L159" i="1"/>
  <c r="J258" i="1"/>
  <c r="R452" i="1"/>
  <c r="L17" i="1"/>
  <c r="L431" i="1"/>
  <c r="R481" i="1"/>
  <c r="L12" i="1"/>
  <c r="AC387" i="1"/>
  <c r="F82" i="1"/>
  <c r="F376" i="1"/>
  <c r="P231" i="1"/>
  <c r="Y203" i="1"/>
  <c r="N337" i="1"/>
  <c r="P147" i="1"/>
  <c r="N465" i="1"/>
  <c r="L427" i="1"/>
  <c r="Y91" i="1"/>
  <c r="AG73" i="1"/>
  <c r="R171" i="1"/>
  <c r="N380" i="1"/>
  <c r="U177" i="1"/>
  <c r="U197" i="1"/>
  <c r="AA164" i="1"/>
  <c r="U246" i="1"/>
  <c r="H111" i="1"/>
  <c r="J297" i="1"/>
  <c r="R192" i="1"/>
  <c r="N382" i="1"/>
  <c r="W342" i="1"/>
  <c r="R288" i="1"/>
  <c r="AG69" i="1"/>
  <c r="U363" i="1"/>
  <c r="AA12" i="1"/>
  <c r="AE66" i="1"/>
  <c r="F466" i="1"/>
  <c r="F221" i="1"/>
  <c r="R227" i="1"/>
  <c r="J317" i="1"/>
  <c r="W187" i="1"/>
  <c r="AA358" i="1"/>
  <c r="AC170" i="1"/>
  <c r="P389" i="1"/>
  <c r="AA462" i="1"/>
  <c r="F119" i="1"/>
  <c r="J273" i="1"/>
  <c r="AA111" i="1"/>
  <c r="Y265" i="1"/>
  <c r="U423" i="1"/>
  <c r="L474" i="1"/>
  <c r="F398" i="1"/>
  <c r="H406" i="1"/>
  <c r="AG230" i="1"/>
  <c r="AC300" i="1"/>
  <c r="N286" i="1"/>
  <c r="P80" i="1"/>
  <c r="F287" i="1"/>
  <c r="P243" i="1"/>
  <c r="N12" i="1"/>
  <c r="Y372" i="1"/>
  <c r="R156" i="1"/>
  <c r="R34" i="1"/>
  <c r="N429" i="1"/>
  <c r="L91" i="1"/>
  <c r="AE318" i="1"/>
  <c r="F181" i="1"/>
  <c r="AC205" i="1"/>
  <c r="F210" i="1"/>
  <c r="U188" i="1"/>
  <c r="AC157" i="1"/>
  <c r="AG253" i="1"/>
  <c r="R42" i="1"/>
  <c r="J451" i="1"/>
  <c r="AA38" i="1"/>
  <c r="L283" i="1"/>
  <c r="N313" i="1"/>
  <c r="F275" i="1"/>
  <c r="N121" i="1"/>
  <c r="N172" i="1"/>
  <c r="J166" i="1"/>
  <c r="AG117" i="1"/>
  <c r="P331" i="1"/>
  <c r="N376" i="1"/>
  <c r="F256" i="1"/>
  <c r="Y174" i="1"/>
  <c r="R239" i="1"/>
  <c r="Y79" i="1"/>
  <c r="AE386" i="1"/>
  <c r="F369" i="1"/>
  <c r="U482" i="1"/>
  <c r="AA17" i="1"/>
  <c r="J74" i="1"/>
  <c r="F53" i="1"/>
  <c r="AA39" i="1"/>
  <c r="Y187" i="1"/>
  <c r="L416" i="1"/>
  <c r="F270" i="1"/>
  <c r="N252" i="1"/>
  <c r="L70" i="1"/>
  <c r="P360" i="1"/>
  <c r="AG491" i="1"/>
  <c r="AE166" i="1"/>
  <c r="Y355" i="1"/>
  <c r="J113" i="1"/>
  <c r="AC280" i="1"/>
  <c r="N308" i="1"/>
  <c r="L292" i="1"/>
  <c r="L23" i="1"/>
  <c r="AC139" i="1"/>
  <c r="N27" i="1"/>
  <c r="AE121" i="1"/>
  <c r="N324" i="1"/>
  <c r="N22" i="1"/>
  <c r="U134" i="1"/>
  <c r="F259" i="1"/>
  <c r="U436" i="1"/>
  <c r="N353" i="1"/>
  <c r="N315" i="1"/>
  <c r="P205" i="1"/>
  <c r="AC240" i="1"/>
  <c r="U237" i="1"/>
  <c r="U163" i="1"/>
  <c r="R222" i="1"/>
  <c r="F413" i="1"/>
  <c r="AG378" i="1"/>
  <c r="L86" i="1"/>
  <c r="W407" i="1"/>
  <c r="R181" i="1"/>
  <c r="P288" i="1"/>
  <c r="U274" i="1"/>
  <c r="L317" i="1"/>
  <c r="J177" i="1"/>
  <c r="J371" i="1"/>
  <c r="P27" i="1"/>
  <c r="R435" i="1"/>
  <c r="N113" i="1"/>
  <c r="N299" i="1"/>
  <c r="L334" i="1"/>
  <c r="U234" i="1"/>
  <c r="J401" i="1"/>
  <c r="L406" i="1"/>
  <c r="R152" i="1"/>
  <c r="N293" i="1"/>
  <c r="J187" i="1"/>
  <c r="N378" i="1"/>
  <c r="N99" i="1"/>
  <c r="R26" i="1"/>
  <c r="P379" i="1"/>
  <c r="F142" i="1"/>
  <c r="F248" i="1"/>
  <c r="F409" i="1"/>
  <c r="R39" i="1"/>
  <c r="F473" i="1"/>
  <c r="N477" i="1"/>
  <c r="F75" i="1"/>
  <c r="AG270" i="1"/>
  <c r="F460" i="1"/>
  <c r="L405" i="1"/>
  <c r="L490" i="1"/>
  <c r="N163" i="1"/>
  <c r="AA219" i="1"/>
  <c r="R461" i="1"/>
  <c r="P142" i="1"/>
  <c r="R502" i="1"/>
  <c r="AE42" i="1"/>
  <c r="F246" i="1"/>
  <c r="Y85" i="1"/>
  <c r="Y60" i="1"/>
  <c r="N341" i="1"/>
  <c r="P70" i="1"/>
  <c r="AG180" i="1"/>
  <c r="J424" i="1"/>
  <c r="L340" i="1"/>
  <c r="AE315" i="1"/>
  <c r="F389" i="1"/>
  <c r="N182" i="1"/>
  <c r="N66" i="1"/>
  <c r="N32" i="1"/>
  <c r="F352" i="1"/>
  <c r="L492" i="1"/>
  <c r="P422" i="1"/>
  <c r="F227" i="1"/>
  <c r="L115" i="1"/>
  <c r="AE448" i="1"/>
  <c r="U258" i="1"/>
  <c r="L421" i="1"/>
  <c r="U381" i="1"/>
  <c r="R449" i="1"/>
  <c r="N335" i="1"/>
  <c r="R467" i="1"/>
  <c r="R32" i="1"/>
  <c r="L58" i="1"/>
  <c r="N259" i="1"/>
  <c r="F262" i="1"/>
  <c r="L132" i="1"/>
  <c r="J233" i="1"/>
  <c r="J234" i="1"/>
  <c r="N95" i="1"/>
  <c r="U189" i="1"/>
  <c r="N69" i="1"/>
  <c r="AC195" i="1"/>
  <c r="AA368" i="1"/>
  <c r="N251" i="1"/>
  <c r="L386" i="1"/>
  <c r="N314" i="1"/>
  <c r="U467" i="1"/>
  <c r="N361" i="1"/>
  <c r="R168" i="1"/>
  <c r="L420" i="1"/>
  <c r="J106" i="1"/>
  <c r="N384" i="1"/>
  <c r="N225" i="1"/>
  <c r="U291" i="1"/>
  <c r="U440" i="1"/>
  <c r="R101" i="1"/>
  <c r="U334" i="1"/>
  <c r="U501" i="1"/>
  <c r="N472" i="1"/>
  <c r="J293" i="1"/>
  <c r="N317" i="1"/>
  <c r="L80" i="1"/>
  <c r="R489" i="1"/>
  <c r="L239" i="1"/>
  <c r="AA489" i="1"/>
  <c r="N201" i="1"/>
  <c r="P101" i="1"/>
  <c r="N381" i="1"/>
  <c r="AA225" i="1"/>
  <c r="W412" i="1"/>
  <c r="J480" i="1"/>
  <c r="AG287" i="1"/>
  <c r="P378" i="1"/>
  <c r="L191" i="1"/>
  <c r="U190" i="1"/>
  <c r="N434" i="1"/>
  <c r="AA54" i="1"/>
  <c r="N128" i="1"/>
  <c r="P267" i="1"/>
  <c r="AA288" i="1"/>
  <c r="R419" i="1"/>
  <c r="U329" i="1"/>
  <c r="AC370" i="1"/>
  <c r="P286" i="1"/>
  <c r="P358" i="1"/>
  <c r="J130" i="1"/>
  <c r="J445" i="1"/>
  <c r="F123" i="1"/>
  <c r="J313" i="1"/>
  <c r="AC388" i="1"/>
  <c r="L281" i="1"/>
  <c r="N400" i="1"/>
  <c r="AG403" i="1"/>
  <c r="U185" i="1"/>
  <c r="N229" i="1"/>
  <c r="N309" i="1"/>
  <c r="J139" i="1"/>
  <c r="J219" i="1"/>
  <c r="N130" i="1"/>
  <c r="P149" i="1"/>
  <c r="P316" i="1"/>
  <c r="Y20" i="1"/>
  <c r="J463" i="1"/>
  <c r="J146" i="1"/>
  <c r="F176" i="1"/>
  <c r="AE458" i="1"/>
  <c r="P275" i="1"/>
  <c r="AE384" i="1"/>
  <c r="U425" i="1"/>
  <c r="F295" i="1"/>
  <c r="L39" i="1"/>
  <c r="H321" i="1"/>
  <c r="J224" i="1"/>
  <c r="AC384" i="1"/>
  <c r="R470" i="1"/>
  <c r="R478" i="1"/>
  <c r="L105" i="1"/>
  <c r="L314" i="1"/>
  <c r="Y71" i="1"/>
  <c r="N216" i="1"/>
  <c r="Y422" i="1"/>
  <c r="J194" i="1"/>
  <c r="J19" i="1"/>
  <c r="P326" i="1"/>
  <c r="R403" i="1"/>
  <c r="AE490" i="1"/>
  <c r="R69" i="1"/>
  <c r="AE39" i="1"/>
  <c r="AC197" i="1"/>
  <c r="AE428" i="1"/>
  <c r="Y420" i="1"/>
  <c r="J473" i="1"/>
  <c r="F63" i="1"/>
  <c r="L121" i="1"/>
  <c r="AA119" i="1"/>
  <c r="Y53" i="1"/>
  <c r="AG168" i="1"/>
  <c r="N499" i="1"/>
  <c r="AE59" i="1"/>
  <c r="F310" i="1"/>
  <c r="AE86" i="1"/>
  <c r="W174" i="1"/>
  <c r="U279" i="1"/>
  <c r="F60" i="1"/>
  <c r="AA297" i="1"/>
  <c r="U439" i="1"/>
  <c r="U320" i="1"/>
  <c r="P461" i="1"/>
  <c r="P380" i="1"/>
  <c r="H91" i="1"/>
  <c r="AA372" i="1"/>
  <c r="U109" i="1"/>
  <c r="N101" i="1"/>
  <c r="N205" i="1"/>
  <c r="L294" i="1"/>
  <c r="Y169" i="1"/>
  <c r="L327" i="1"/>
  <c r="F478" i="1"/>
  <c r="F319" i="1"/>
  <c r="R325" i="1"/>
  <c r="P395" i="1"/>
  <c r="L291" i="1"/>
  <c r="AE387" i="1"/>
  <c r="P349" i="1"/>
  <c r="AA337" i="1"/>
  <c r="AE164" i="1"/>
  <c r="W387" i="1"/>
  <c r="U33" i="1"/>
  <c r="N49" i="1"/>
  <c r="P371" i="1"/>
  <c r="R316" i="1"/>
  <c r="AA198" i="1"/>
  <c r="R197" i="1"/>
  <c r="R127" i="1"/>
  <c r="J331" i="1"/>
  <c r="H280" i="1"/>
  <c r="L76" i="1"/>
  <c r="N497" i="1"/>
  <c r="L62" i="1"/>
  <c r="P303" i="1"/>
  <c r="L224" i="1"/>
  <c r="AC464" i="1"/>
  <c r="N280" i="1"/>
  <c r="AA359" i="1"/>
  <c r="L298" i="1"/>
  <c r="F343" i="1"/>
  <c r="H373" i="1"/>
  <c r="AA413" i="1"/>
  <c r="AC81" i="1"/>
  <c r="Y183" i="1"/>
  <c r="P171" i="1"/>
  <c r="P435" i="1"/>
  <c r="L435" i="1"/>
  <c r="AA378" i="1"/>
  <c r="L177" i="1"/>
  <c r="J367" i="1"/>
  <c r="AA144" i="1"/>
  <c r="Y376" i="1"/>
  <c r="J135" i="1"/>
  <c r="F346" i="1"/>
  <c r="AG336" i="1"/>
  <c r="F374" i="1"/>
  <c r="AC394" i="1"/>
  <c r="F382" i="1"/>
  <c r="AE388" i="1"/>
  <c r="Y159" i="1"/>
  <c r="AE230" i="1"/>
  <c r="R424" i="1"/>
  <c r="P290" i="1"/>
  <c r="P45" i="1"/>
  <c r="P219" i="1"/>
  <c r="Y179" i="1"/>
  <c r="F410" i="1"/>
  <c r="R374" i="1"/>
  <c r="R43" i="1"/>
  <c r="AE162" i="1"/>
  <c r="N316" i="1"/>
  <c r="P102" i="1"/>
  <c r="AG86" i="1"/>
  <c r="H139" i="1"/>
  <c r="U336" i="1"/>
  <c r="N407" i="1"/>
  <c r="AE102" i="1"/>
  <c r="U184" i="1"/>
  <c r="AA493" i="1"/>
  <c r="L57" i="1"/>
  <c r="P212" i="1"/>
  <c r="J226" i="1"/>
  <c r="AA419" i="1"/>
  <c r="N487" i="1"/>
  <c r="U76" i="1"/>
  <c r="U275" i="1"/>
  <c r="F124" i="1"/>
  <c r="R99" i="1"/>
  <c r="L424" i="1"/>
  <c r="Y340" i="1"/>
  <c r="L407" i="1"/>
  <c r="N393" i="1"/>
  <c r="N408" i="1"/>
  <c r="R212" i="1"/>
  <c r="J100" i="1"/>
  <c r="AC282" i="1"/>
  <c r="R255" i="1"/>
  <c r="L356" i="1"/>
  <c r="R304" i="1"/>
  <c r="U284" i="1"/>
  <c r="R451" i="1"/>
  <c r="P396" i="1"/>
  <c r="J257" i="1"/>
  <c r="R359" i="1"/>
  <c r="U216" i="1"/>
  <c r="P159" i="1"/>
  <c r="L141" i="1"/>
  <c r="J415" i="1"/>
  <c r="L218" i="1"/>
  <c r="J400" i="1"/>
  <c r="P32" i="1"/>
  <c r="L320" i="1"/>
  <c r="R349" i="1"/>
  <c r="N371" i="1"/>
  <c r="N396" i="1"/>
  <c r="N18" i="1"/>
  <c r="R240" i="1"/>
  <c r="P351" i="1"/>
  <c r="J221" i="1"/>
  <c r="F144" i="1"/>
  <c r="AE398" i="1"/>
  <c r="L391" i="1"/>
  <c r="R351" i="1"/>
  <c r="U481" i="1"/>
  <c r="P279" i="1"/>
  <c r="N17" i="1"/>
  <c r="R411" i="1"/>
  <c r="J157" i="1"/>
  <c r="L116" i="1"/>
  <c r="U251" i="1"/>
  <c r="P38" i="1"/>
  <c r="P421" i="1"/>
  <c r="R344" i="1"/>
  <c r="J305" i="1"/>
  <c r="R51" i="1"/>
  <c r="AA183" i="1"/>
  <c r="F65" i="1"/>
  <c r="P131" i="1"/>
  <c r="L499" i="1"/>
  <c r="L234" i="1"/>
  <c r="N123" i="1"/>
  <c r="AA279" i="1"/>
  <c r="L272" i="1"/>
  <c r="R40" i="1"/>
  <c r="J260" i="1"/>
  <c r="R385" i="1"/>
  <c r="U100" i="1"/>
  <c r="AE84" i="1"/>
  <c r="AC411" i="1"/>
  <c r="AC243" i="1"/>
  <c r="AA365" i="1"/>
  <c r="U354" i="1"/>
  <c r="P366" i="1"/>
  <c r="J25" i="1"/>
  <c r="R323" i="1"/>
  <c r="F61" i="1"/>
  <c r="R203" i="1"/>
  <c r="F325" i="1"/>
  <c r="F66" i="1"/>
  <c r="R104" i="1"/>
  <c r="N109" i="1"/>
  <c r="F358" i="1"/>
  <c r="L249" i="1"/>
  <c r="N433" i="1"/>
  <c r="N74" i="1"/>
  <c r="N56" i="1"/>
  <c r="L476" i="1"/>
  <c r="R388" i="1"/>
  <c r="AC17" i="1"/>
  <c r="F479" i="1"/>
  <c r="Y495" i="1"/>
  <c r="R459" i="1"/>
  <c r="R421" i="1"/>
  <c r="F424" i="1"/>
  <c r="P132" i="1"/>
  <c r="AC56" i="1"/>
  <c r="N377" i="1"/>
  <c r="J389" i="1"/>
  <c r="R281" i="1"/>
  <c r="H470" i="1"/>
  <c r="J442" i="1"/>
  <c r="R11" i="1"/>
  <c r="U424" i="1"/>
  <c r="L66" i="1"/>
  <c r="N31" i="1"/>
  <c r="N368" i="1"/>
  <c r="N479" i="1"/>
  <c r="J274" i="1"/>
  <c r="N221" i="1"/>
  <c r="R347" i="1"/>
  <c r="AE256" i="1"/>
  <c r="U73" i="1"/>
  <c r="L478" i="1"/>
  <c r="R218" i="1"/>
  <c r="F465" i="1"/>
  <c r="N306" i="1"/>
  <c r="R92" i="1"/>
  <c r="N62" i="1"/>
  <c r="L97" i="1"/>
  <c r="L47" i="1"/>
  <c r="F321" i="1"/>
  <c r="L360" i="1"/>
  <c r="J252" i="1"/>
  <c r="L207" i="1"/>
  <c r="P498" i="1"/>
  <c r="AC448" i="1"/>
  <c r="J97" i="1"/>
  <c r="J165" i="1"/>
  <c r="U15" i="1"/>
  <c r="L303" i="1"/>
  <c r="J88" i="1"/>
  <c r="AE205" i="1"/>
  <c r="L463" i="1"/>
  <c r="N418" i="1"/>
  <c r="F220" i="1"/>
  <c r="AC41" i="1"/>
  <c r="AE364" i="1"/>
  <c r="AG388" i="1"/>
  <c r="R378" i="1"/>
  <c r="N180" i="1"/>
  <c r="J222" i="1"/>
  <c r="R327" i="1"/>
  <c r="Y367" i="1"/>
  <c r="R66" i="1"/>
  <c r="R263" i="1"/>
  <c r="L453" i="1"/>
  <c r="AC121" i="1"/>
  <c r="P327" i="1"/>
  <c r="AG444" i="1"/>
  <c r="AA253" i="1"/>
  <c r="AE399" i="1"/>
  <c r="F388" i="1"/>
  <c r="L461" i="1"/>
  <c r="U347" i="1"/>
  <c r="AA55" i="1"/>
  <c r="W34" i="1"/>
  <c r="AE274" i="1"/>
  <c r="AA190" i="1"/>
  <c r="L46" i="1"/>
  <c r="U81" i="1"/>
  <c r="AA342" i="1"/>
  <c r="R177" i="1"/>
  <c r="J162" i="1"/>
  <c r="F300" i="1"/>
  <c r="H248" i="1"/>
  <c r="N483" i="1"/>
  <c r="P143" i="1"/>
  <c r="AE18" i="1"/>
  <c r="AG78" i="1"/>
  <c r="J176" i="1"/>
  <c r="AC441" i="1"/>
  <c r="F189" i="1"/>
  <c r="Y200" i="1"/>
  <c r="P34" i="1"/>
  <c r="J37" i="1"/>
  <c r="P200" i="1"/>
  <c r="U434" i="1"/>
  <c r="N255" i="1"/>
  <c r="AG58" i="1"/>
  <c r="R291" i="1"/>
  <c r="L260" i="1"/>
  <c r="N45" i="1"/>
  <c r="L458" i="1"/>
  <c r="F391" i="1"/>
  <c r="AE385" i="1"/>
  <c r="AE482" i="1"/>
  <c r="AG300" i="1"/>
  <c r="L209" i="1"/>
  <c r="AG282" i="1"/>
  <c r="AA469" i="1"/>
  <c r="U209" i="1"/>
  <c r="W234" i="1"/>
  <c r="P203" i="1"/>
  <c r="J167" i="1"/>
  <c r="R87" i="1"/>
  <c r="U49" i="1"/>
  <c r="J186" i="1"/>
  <c r="U370" i="1"/>
  <c r="J390" i="1"/>
  <c r="N226" i="1"/>
  <c r="L293" i="1"/>
  <c r="N170" i="1"/>
  <c r="N294" i="1"/>
  <c r="P135" i="1"/>
  <c r="U261" i="1"/>
  <c r="U460" i="1"/>
  <c r="L40" i="1"/>
  <c r="J300" i="1"/>
  <c r="J287" i="1"/>
  <c r="AC229" i="1"/>
  <c r="F35" i="1"/>
  <c r="AA406" i="1"/>
  <c r="H169" i="1"/>
  <c r="AE450" i="1"/>
  <c r="AA106" i="1"/>
  <c r="U368" i="1"/>
  <c r="F159" i="1"/>
  <c r="R290" i="1"/>
  <c r="J69" i="1"/>
  <c r="P387" i="1"/>
  <c r="R155" i="1"/>
  <c r="F29" i="1"/>
  <c r="F71" i="1"/>
  <c r="J137" i="1"/>
  <c r="F235" i="1"/>
  <c r="F112" i="1"/>
  <c r="AA228" i="1"/>
  <c r="AE301" i="1"/>
  <c r="F384" i="1"/>
  <c r="F333" i="1"/>
  <c r="F359" i="1"/>
  <c r="R154" i="1"/>
  <c r="N94" i="1"/>
  <c r="P292" i="1"/>
  <c r="AG488" i="1"/>
  <c r="Y45" i="1"/>
  <c r="J128" i="1"/>
  <c r="AA303" i="1"/>
  <c r="AG128" i="1"/>
  <c r="AG38" i="1"/>
  <c r="L271" i="1"/>
  <c r="AE479" i="1"/>
  <c r="Y109" i="1"/>
  <c r="N111" i="1"/>
  <c r="AA177" i="1"/>
  <c r="N237" i="1"/>
  <c r="H472" i="1"/>
  <c r="J78" i="1"/>
  <c r="AG275" i="1"/>
  <c r="AC250" i="1"/>
  <c r="W229" i="1"/>
  <c r="J278" i="1"/>
  <c r="AC410" i="1"/>
  <c r="R438" i="1"/>
  <c r="AA25" i="1"/>
  <c r="F394" i="1"/>
  <c r="AE396" i="1"/>
  <c r="AE418" i="1"/>
  <c r="J453" i="1"/>
  <c r="P156" i="1"/>
  <c r="AC10" i="1"/>
  <c r="N422" i="1"/>
  <c r="AA333" i="1"/>
  <c r="F415" i="1"/>
  <c r="F467" i="1"/>
  <c r="R476" i="1"/>
  <c r="N495" i="1"/>
  <c r="L216" i="1"/>
  <c r="L261" i="1"/>
  <c r="L318" i="1"/>
  <c r="N470" i="1"/>
  <c r="R128" i="1"/>
  <c r="AG456" i="1"/>
  <c r="AA439" i="1"/>
  <c r="J265" i="1"/>
  <c r="L247" i="1"/>
  <c r="U39" i="1"/>
  <c r="U297" i="1"/>
  <c r="N76" i="1"/>
  <c r="AA122" i="1"/>
  <c r="P186" i="1"/>
  <c r="N46" i="1"/>
  <c r="F307" i="1"/>
  <c r="J209" i="1"/>
  <c r="U151" i="1"/>
  <c r="N318" i="1"/>
  <c r="J256" i="1"/>
  <c r="N132" i="1"/>
  <c r="P91" i="1"/>
  <c r="P352" i="1"/>
  <c r="P154" i="1"/>
  <c r="N463" i="1"/>
  <c r="P278" i="1"/>
  <c r="P83" i="1"/>
  <c r="AA33" i="1"/>
  <c r="J404" i="1"/>
  <c r="F209" i="1"/>
  <c r="N15" i="1"/>
  <c r="N179" i="1"/>
  <c r="R61" i="1"/>
  <c r="N436" i="1"/>
  <c r="J277" i="1"/>
  <c r="R307" i="1"/>
  <c r="J460" i="1"/>
  <c r="AA56" i="1"/>
  <c r="AE449" i="1"/>
  <c r="U194" i="1"/>
  <c r="AE476" i="1"/>
  <c r="H348" i="1"/>
  <c r="AA159" i="1"/>
  <c r="J499" i="1"/>
  <c r="AC206" i="1"/>
  <c r="AC192" i="1"/>
  <c r="R287" i="1"/>
  <c r="P470" i="1"/>
  <c r="L278" i="1"/>
  <c r="Y205" i="1"/>
  <c r="P283" i="1"/>
  <c r="J30" i="1"/>
  <c r="R370" i="1"/>
  <c r="F291" i="1"/>
  <c r="P180" i="1"/>
  <c r="J212" i="1"/>
  <c r="AA476" i="1"/>
  <c r="F302" i="1"/>
  <c r="W497" i="1"/>
  <c r="J322" i="1"/>
  <c r="N108" i="1"/>
  <c r="AE374" i="1"/>
  <c r="U146" i="1"/>
  <c r="U34" i="1"/>
  <c r="AE207" i="1"/>
  <c r="AA350" i="1"/>
  <c r="AE139" i="1"/>
  <c r="H171" i="1"/>
  <c r="F39" i="1"/>
  <c r="L300" i="1"/>
  <c r="N196" i="1"/>
  <c r="R377" i="1"/>
  <c r="J133" i="1"/>
  <c r="R70" i="1"/>
  <c r="AA412" i="1"/>
  <c r="U161" i="1"/>
  <c r="J120" i="1"/>
  <c r="U353" i="1"/>
  <c r="F183" i="1"/>
  <c r="L415" i="1"/>
  <c r="R147" i="1"/>
  <c r="L464" i="1"/>
  <c r="L369" i="1"/>
  <c r="N360" i="1"/>
  <c r="P468" i="1"/>
  <c r="F80" i="1"/>
  <c r="P487" i="1"/>
  <c r="J324" i="1"/>
  <c r="P139" i="1"/>
  <c r="P318" i="1"/>
  <c r="R341" i="1"/>
  <c r="L273" i="1"/>
  <c r="J276" i="1"/>
  <c r="N36" i="1"/>
  <c r="L479" i="1"/>
  <c r="J394" i="1"/>
  <c r="R464" i="1"/>
  <c r="AC316" i="1"/>
  <c r="F115" i="1"/>
  <c r="N331" i="1"/>
  <c r="R296" i="1"/>
  <c r="R118" i="1"/>
  <c r="H74" i="1"/>
  <c r="P311" i="1"/>
  <c r="N155" i="1"/>
  <c r="U393" i="1"/>
  <c r="P175" i="1"/>
  <c r="AG451" i="1"/>
  <c r="L312" i="1"/>
  <c r="N44" i="1"/>
  <c r="J405" i="1"/>
  <c r="N364" i="1"/>
  <c r="AA268" i="1"/>
  <c r="L103" i="1"/>
  <c r="AA299" i="1"/>
  <c r="R446" i="1"/>
  <c r="R108" i="1"/>
  <c r="F290" i="1"/>
  <c r="J408" i="1"/>
  <c r="Y288" i="1"/>
  <c r="N274" i="1"/>
  <c r="N26" i="1"/>
  <c r="L280" i="1"/>
  <c r="F280" i="1"/>
  <c r="F350" i="1"/>
  <c r="L48" i="1"/>
  <c r="L135" i="1"/>
  <c r="R172" i="1"/>
  <c r="R243" i="1"/>
  <c r="R284" i="1"/>
  <c r="L426" i="1"/>
  <c r="J20" i="1"/>
  <c r="L44" i="1"/>
  <c r="AC126" i="1"/>
  <c r="L10" i="1"/>
  <c r="L307" i="1"/>
  <c r="U114" i="1"/>
  <c r="L180" i="1"/>
  <c r="F31" i="1"/>
  <c r="U211" i="1"/>
  <c r="L456" i="1"/>
  <c r="AC416" i="1"/>
  <c r="J76" i="1"/>
  <c r="N64" i="1"/>
  <c r="N430" i="1"/>
  <c r="N124" i="1"/>
  <c r="F58" i="1"/>
  <c r="L33" i="1"/>
  <c r="U43" i="1"/>
  <c r="U18" i="1"/>
  <c r="U21" i="1"/>
  <c r="P289" i="1"/>
  <c r="P19" i="1"/>
  <c r="L450" i="1"/>
  <c r="R401" i="1"/>
  <c r="L436" i="1"/>
  <c r="L374" i="1"/>
  <c r="R210" i="1"/>
  <c r="R72" i="1"/>
  <c r="AA463" i="1"/>
  <c r="P306" i="1"/>
  <c r="AG97" i="1"/>
  <c r="L411" i="1"/>
  <c r="F213" i="1"/>
  <c r="AC380" i="1"/>
  <c r="P184" i="1"/>
  <c r="AA322" i="1"/>
  <c r="U200" i="1"/>
  <c r="R49" i="1"/>
  <c r="J344" i="1"/>
  <c r="U281" i="1"/>
  <c r="N148" i="1"/>
  <c r="L440" i="1"/>
  <c r="N389" i="1"/>
  <c r="J136" i="1"/>
  <c r="P394" i="1"/>
  <c r="R219" i="1"/>
  <c r="R64" i="1"/>
  <c r="R52" i="1"/>
  <c r="N71" i="1"/>
  <c r="L64" i="1"/>
  <c r="U236" i="1"/>
  <c r="AC15" i="1"/>
  <c r="R126" i="1"/>
  <c r="L324" i="1"/>
  <c r="R321" i="1"/>
  <c r="N474" i="1"/>
  <c r="N217" i="1"/>
  <c r="N142" i="1"/>
  <c r="U137" i="1"/>
  <c r="Y454" i="1"/>
  <c r="P491" i="1"/>
  <c r="Y39" i="1"/>
  <c r="N185" i="1"/>
  <c r="AG57" i="1"/>
  <c r="Y97" i="1"/>
  <c r="U413" i="1"/>
  <c r="U465" i="1"/>
  <c r="AC340" i="1"/>
  <c r="F354" i="1"/>
  <c r="J40" i="1"/>
  <c r="W364" i="1"/>
  <c r="U210" i="1"/>
  <c r="AE19" i="1"/>
  <c r="P457" i="1"/>
  <c r="R348" i="1"/>
  <c r="J156" i="1"/>
  <c r="J433" i="1"/>
  <c r="J359" i="1"/>
  <c r="U345" i="1"/>
  <c r="P253" i="1"/>
  <c r="U327" i="1"/>
  <c r="R137" i="1"/>
  <c r="F327" i="1"/>
  <c r="N412" i="1"/>
  <c r="R145" i="1"/>
  <c r="N421" i="1"/>
  <c r="N263" i="1"/>
  <c r="AG190" i="1"/>
  <c r="F461" i="1"/>
  <c r="J188" i="1"/>
  <c r="P305" i="1"/>
  <c r="L462" i="1"/>
  <c r="L398" i="1"/>
  <c r="P36" i="1"/>
  <c r="N68" i="1"/>
  <c r="W479" i="1"/>
  <c r="U280" i="1"/>
  <c r="J387" i="1"/>
  <c r="F434" i="1"/>
  <c r="N268" i="1"/>
  <c r="AA298" i="1"/>
  <c r="N96" i="1"/>
  <c r="J384" i="1"/>
  <c r="L472" i="1"/>
  <c r="P152" i="1"/>
  <c r="P295" i="1"/>
  <c r="F226" i="1"/>
  <c r="P11" i="1"/>
  <c r="F237" i="1"/>
  <c r="AG238" i="1"/>
  <c r="AE156" i="1"/>
  <c r="Y178" i="1"/>
  <c r="U219" i="1"/>
  <c r="J283" i="1"/>
  <c r="U474" i="1"/>
  <c r="J43" i="1"/>
  <c r="N107" i="1"/>
  <c r="J334" i="1"/>
  <c r="AE37" i="1"/>
  <c r="P419" i="1"/>
  <c r="N51" i="1"/>
  <c r="J23" i="1"/>
  <c r="L146" i="1"/>
  <c r="U104" i="1"/>
  <c r="P72" i="1"/>
  <c r="N489" i="1"/>
  <c r="N305" i="1"/>
  <c r="AE229" i="1"/>
  <c r="AE47" i="1"/>
  <c r="R214" i="1"/>
  <c r="L471" i="1"/>
  <c r="U230" i="1"/>
  <c r="R494" i="1"/>
  <c r="R386" i="1"/>
  <c r="U269" i="1"/>
  <c r="U289" i="1"/>
  <c r="AC236" i="1"/>
  <c r="R46" i="1"/>
  <c r="AG147" i="1"/>
  <c r="AE285" i="1"/>
  <c r="R448" i="1"/>
  <c r="F375" i="1"/>
  <c r="R342" i="1"/>
  <c r="AE339" i="1"/>
  <c r="F174" i="1"/>
  <c r="AE100" i="1"/>
  <c r="R333" i="1"/>
  <c r="AE477" i="1"/>
  <c r="J444" i="1"/>
  <c r="L414" i="1"/>
  <c r="R90" i="1"/>
  <c r="U454" i="1"/>
  <c r="N498" i="1"/>
  <c r="N129" i="1"/>
  <c r="L495" i="1"/>
  <c r="F431" i="1"/>
  <c r="F357" i="1"/>
  <c r="F471" i="1"/>
  <c r="U427" i="1"/>
  <c r="N214" i="1"/>
  <c r="U492" i="1"/>
  <c r="J468" i="1"/>
  <c r="F180" i="1"/>
  <c r="F283" i="1"/>
  <c r="R136" i="1"/>
  <c r="P448" i="1"/>
  <c r="F74" i="1"/>
  <c r="J346" i="1"/>
  <c r="L96" i="1"/>
  <c r="AA286" i="1"/>
  <c r="Y238" i="1"/>
  <c r="J475" i="1"/>
  <c r="AE31" i="1"/>
  <c r="R229" i="1"/>
  <c r="P58" i="1"/>
  <c r="L368" i="1"/>
  <c r="AA65" i="1"/>
  <c r="N414" i="1"/>
  <c r="J328" i="1"/>
  <c r="P75" i="1"/>
  <c r="R165" i="1"/>
  <c r="J397" i="1"/>
  <c r="P177" i="1"/>
  <c r="P217" i="1"/>
  <c r="AC281" i="1"/>
  <c r="F157" i="1"/>
  <c r="P229" i="1"/>
  <c r="U224" i="1"/>
  <c r="J337" i="1"/>
  <c r="N33" i="1"/>
  <c r="R274" i="1"/>
  <c r="AG342" i="1"/>
  <c r="J335" i="1"/>
  <c r="N140" i="1"/>
  <c r="R193" i="1"/>
  <c r="R114" i="1"/>
  <c r="N296" i="1"/>
  <c r="L133" i="1"/>
  <c r="R83" i="1"/>
  <c r="P246" i="1"/>
  <c r="P342" i="1"/>
  <c r="R258" i="1"/>
  <c r="N342" i="1"/>
  <c r="L315" i="1"/>
  <c r="Y72" i="1"/>
  <c r="N450" i="1"/>
  <c r="P113" i="1"/>
  <c r="R414" i="1"/>
  <c r="R204" i="1"/>
  <c r="J315" i="1"/>
  <c r="P477" i="1"/>
  <c r="P189" i="1"/>
  <c r="J45" i="1"/>
  <c r="R86" i="1"/>
  <c r="N410" i="1"/>
  <c r="AA334" i="1"/>
  <c r="L190" i="1"/>
  <c r="P499" i="1"/>
  <c r="J466" i="1"/>
  <c r="L329" i="1"/>
  <c r="N21" i="1"/>
  <c r="AA326" i="1"/>
  <c r="L254" i="1"/>
  <c r="L400" i="1"/>
  <c r="AA37" i="1"/>
  <c r="U271" i="1"/>
  <c r="P314" i="1"/>
  <c r="N437" i="1"/>
  <c r="AC352" i="1"/>
  <c r="J309" i="1"/>
  <c r="N199" i="1"/>
  <c r="N333" i="1"/>
  <c r="U126" i="1"/>
  <c r="AE148" i="1"/>
  <c r="F400" i="1"/>
  <c r="F41" i="1"/>
  <c r="R88" i="1"/>
  <c r="R468" i="1"/>
  <c r="U232" i="1"/>
  <c r="L143" i="1"/>
  <c r="U233" i="1"/>
  <c r="AE309" i="1"/>
  <c r="R45" i="1"/>
  <c r="N272" i="1"/>
  <c r="R439" i="1"/>
  <c r="J502" i="1"/>
  <c r="L93" i="1"/>
  <c r="L194" i="1"/>
  <c r="AG413" i="1"/>
  <c r="R415" i="1"/>
  <c r="AE499" i="1"/>
  <c r="J476" i="1"/>
  <c r="U226" i="1"/>
  <c r="L208" i="1"/>
  <c r="N319" i="1"/>
  <c r="AC447" i="1"/>
  <c r="P488" i="1"/>
  <c r="N307" i="1"/>
  <c r="F182" i="1"/>
  <c r="R410" i="1"/>
  <c r="L412" i="1"/>
  <c r="N189" i="1"/>
  <c r="U390" i="1"/>
  <c r="J372" i="1"/>
  <c r="R318" i="1"/>
  <c r="N50" i="1"/>
  <c r="AG28" i="1"/>
  <c r="L81" i="1"/>
  <c r="AC486" i="1"/>
  <c r="AA143" i="1"/>
  <c r="J381" i="1"/>
  <c r="R232" i="1"/>
  <c r="F328" i="1"/>
  <c r="N254" i="1"/>
  <c r="R346" i="1"/>
  <c r="N176" i="1"/>
  <c r="P223" i="1"/>
  <c r="AC143" i="1"/>
  <c r="J319" i="1"/>
  <c r="R407" i="1"/>
  <c r="R485" i="1"/>
  <c r="L203" i="1"/>
  <c r="R24" i="1"/>
  <c r="R189" i="1"/>
  <c r="L282" i="1"/>
  <c r="F423" i="1"/>
  <c r="J24" i="1"/>
  <c r="P145" i="1"/>
  <c r="R361" i="1"/>
  <c r="R345" i="1"/>
  <c r="AA185" i="1"/>
  <c r="R417" i="1"/>
  <c r="F207" i="1"/>
  <c r="J63" i="1"/>
  <c r="L167" i="1"/>
  <c r="R60" i="1"/>
  <c r="U373" i="1"/>
  <c r="U32" i="1"/>
  <c r="Y189" i="1"/>
  <c r="W142" i="1"/>
  <c r="R382" i="1"/>
  <c r="L395" i="1"/>
  <c r="J56" i="1"/>
  <c r="Y216" i="1"/>
  <c r="P57" i="1"/>
  <c r="N85" i="1"/>
  <c r="R380" i="1"/>
  <c r="P199" i="1"/>
  <c r="J207" i="1"/>
  <c r="P193" i="1"/>
  <c r="L88" i="1"/>
  <c r="J425" i="1"/>
  <c r="R428" i="1"/>
  <c r="J360" i="1"/>
  <c r="R158" i="1"/>
  <c r="R27" i="1"/>
  <c r="L269" i="1"/>
  <c r="AA329" i="1"/>
  <c r="R369" i="1"/>
  <c r="F347" i="1"/>
  <c r="AG30" i="1"/>
  <c r="U167" i="1"/>
  <c r="N283" i="1"/>
  <c r="N90" i="1"/>
  <c r="H212" i="1"/>
  <c r="F418" i="1"/>
  <c r="L311" i="1"/>
  <c r="J41" i="1"/>
  <c r="L193" i="1"/>
  <c r="F163" i="1"/>
  <c r="P78" i="1"/>
  <c r="P297" i="1"/>
  <c r="AA260" i="1"/>
  <c r="J464" i="1"/>
  <c r="L350" i="1"/>
  <c r="J228" i="1"/>
  <c r="H153" i="1"/>
  <c r="P251" i="1"/>
  <c r="AG274" i="1"/>
  <c r="P440" i="1"/>
  <c r="H346" i="1"/>
  <c r="AC365" i="1"/>
  <c r="J16" i="1"/>
  <c r="U157" i="1"/>
  <c r="AC443" i="1"/>
  <c r="L430" i="1"/>
  <c r="AA431" i="1"/>
  <c r="N304" i="1"/>
  <c r="J263" i="1"/>
  <c r="P439" i="1"/>
  <c r="P427" i="1"/>
  <c r="R166" i="1"/>
  <c r="AE190" i="1"/>
  <c r="F278" i="1"/>
  <c r="L284" i="1"/>
  <c r="AA125" i="1"/>
  <c r="P166" i="1"/>
  <c r="W367" i="1"/>
  <c r="F365" i="1"/>
  <c r="R100" i="1"/>
  <c r="AA30" i="1"/>
  <c r="N119" i="1"/>
  <c r="R54" i="1"/>
  <c r="U207" i="1"/>
  <c r="Y471" i="1"/>
  <c r="L192" i="1"/>
  <c r="P233" i="1"/>
  <c r="J351" i="1"/>
  <c r="Y232" i="1"/>
  <c r="L219" i="1"/>
  <c r="U422" i="1"/>
  <c r="AE255" i="1"/>
  <c r="Y400" i="1"/>
  <c r="AA300" i="1"/>
  <c r="R211" i="1"/>
  <c r="U105" i="1"/>
  <c r="J487" i="1"/>
  <c r="J294" i="1"/>
  <c r="R423" i="1"/>
  <c r="R293" i="1"/>
  <c r="AG371" i="1"/>
  <c r="AA103" i="1"/>
  <c r="AE497" i="1"/>
  <c r="F468" i="1"/>
  <c r="Y434" i="1"/>
  <c r="AA110" i="1"/>
  <c r="N207" i="1"/>
  <c r="N223" i="1"/>
  <c r="F437" i="1"/>
  <c r="R289" i="1"/>
  <c r="AA434" i="1"/>
  <c r="F127" i="1"/>
  <c r="J132" i="1"/>
  <c r="F395" i="1"/>
  <c r="R190" i="1"/>
  <c r="L53" i="1"/>
  <c r="F91" i="1"/>
  <c r="L328" i="1"/>
  <c r="R245" i="1"/>
  <c r="R194" i="1"/>
  <c r="L268" i="1"/>
  <c r="P266" i="1"/>
  <c r="N186" i="1"/>
  <c r="AE342" i="1"/>
  <c r="J229" i="1"/>
  <c r="F148" i="1"/>
  <c r="J462" i="1"/>
  <c r="P208" i="1"/>
  <c r="L107" i="1"/>
  <c r="J127" i="1"/>
  <c r="J50" i="1"/>
  <c r="R153" i="1"/>
  <c r="N320" i="1"/>
  <c r="R492" i="1"/>
  <c r="R450" i="1"/>
  <c r="F92" i="1"/>
  <c r="J402" i="1"/>
  <c r="L349" i="1"/>
  <c r="P425" i="1"/>
  <c r="AG306" i="1"/>
  <c r="F93" i="1"/>
  <c r="U20" i="1"/>
  <c r="R405" i="1"/>
  <c r="R57" i="1"/>
  <c r="AC128" i="1"/>
  <c r="R131" i="1"/>
  <c r="P319" i="1"/>
  <c r="AC60" i="1"/>
  <c r="J143" i="1"/>
  <c r="F432" i="1"/>
  <c r="R225" i="1"/>
  <c r="L36" i="1"/>
  <c r="N19" i="1"/>
  <c r="U253" i="1"/>
  <c r="F417" i="1"/>
  <c r="AG227" i="1"/>
  <c r="L448" i="1"/>
  <c r="P340" i="1"/>
  <c r="L126" i="1"/>
  <c r="R184" i="1"/>
  <c r="Y431" i="1"/>
  <c r="J375" i="1"/>
  <c r="L270" i="1"/>
  <c r="F363" i="1"/>
  <c r="AE468" i="1"/>
  <c r="L486" i="1"/>
  <c r="L365" i="1"/>
  <c r="L152" i="1"/>
  <c r="L95" i="1"/>
  <c r="R331" i="1"/>
  <c r="P312" i="1"/>
  <c r="L100" i="1"/>
  <c r="J377" i="1"/>
  <c r="U242" i="1"/>
  <c r="W78" i="1"/>
  <c r="J414" i="1"/>
  <c r="AG39" i="1"/>
  <c r="N167" i="1"/>
  <c r="N65" i="1"/>
  <c r="AE96" i="1"/>
  <c r="N236" i="1"/>
  <c r="P482" i="1"/>
  <c r="J301" i="1"/>
  <c r="P24" i="1"/>
  <c r="J223" i="1"/>
  <c r="AA494" i="1"/>
  <c r="Y44" i="1"/>
  <c r="R105" i="1"/>
  <c r="R433" i="1"/>
  <c r="R262" i="1"/>
  <c r="U70" i="1"/>
  <c r="R280" i="1"/>
  <c r="N139" i="1"/>
  <c r="R268" i="1"/>
  <c r="U303" i="1"/>
  <c r="AC278" i="1"/>
  <c r="U304" i="1"/>
  <c r="N409" i="1"/>
  <c r="J438" i="1"/>
  <c r="P377" i="1"/>
  <c r="F476" i="1"/>
  <c r="L60" i="1"/>
  <c r="L119" i="1"/>
  <c r="P497" i="1"/>
  <c r="R176" i="1"/>
  <c r="J149" i="1"/>
  <c r="P372" i="1"/>
  <c r="J148" i="1"/>
  <c r="N192" i="1"/>
  <c r="L82" i="1"/>
  <c r="P475" i="1"/>
  <c r="Y119" i="1"/>
  <c r="P88" i="1"/>
  <c r="P169" i="1"/>
  <c r="N303" i="1"/>
  <c r="N37" i="1"/>
  <c r="L309" i="1"/>
  <c r="J413" i="1"/>
  <c r="N480" i="1"/>
  <c r="N80" i="1"/>
  <c r="R246" i="1"/>
  <c r="J124" i="1"/>
  <c r="R236" i="1"/>
  <c r="R252" i="1"/>
  <c r="L42" i="1"/>
  <c r="L413" i="1"/>
  <c r="R372" i="1"/>
  <c r="L235" i="1"/>
  <c r="N269" i="1"/>
  <c r="R133" i="1"/>
  <c r="J182" i="1"/>
  <c r="L14" i="1"/>
  <c r="U374" i="1"/>
  <c r="L419" i="1"/>
  <c r="AA174" i="1"/>
  <c r="R186" i="1"/>
  <c r="F405" i="1"/>
  <c r="R319" i="1"/>
  <c r="R170" i="1"/>
  <c r="U205" i="1"/>
  <c r="AA214" i="1"/>
  <c r="R320" i="1"/>
  <c r="P455" i="1"/>
  <c r="AG51" i="1"/>
  <c r="L73" i="1"/>
  <c r="N164" i="1"/>
  <c r="R389" i="1"/>
  <c r="L83" i="1"/>
  <c r="Y170" i="1"/>
  <c r="R37" i="1"/>
  <c r="L120" i="1"/>
  <c r="F420" i="1"/>
  <c r="AC144" i="1"/>
  <c r="R254" i="1"/>
  <c r="R477" i="1"/>
  <c r="R312" i="1"/>
  <c r="AC265" i="1"/>
  <c r="N344" i="1"/>
  <c r="AA468" i="1"/>
  <c r="R337" i="1"/>
  <c r="L351" i="1"/>
  <c r="N235" i="1"/>
  <c r="J361" i="1"/>
  <c r="R148" i="1"/>
  <c r="P321" i="1"/>
  <c r="J446" i="1"/>
  <c r="L355" i="1"/>
  <c r="N91" i="1"/>
  <c r="L138" i="1"/>
  <c r="U90" i="1"/>
  <c r="R447" i="1"/>
  <c r="P473" i="1"/>
  <c r="J210" i="1"/>
  <c r="AC358" i="1"/>
  <c r="J374" i="1"/>
  <c r="U97" i="1"/>
  <c r="U330" i="1"/>
  <c r="L156" i="1"/>
  <c r="AC295" i="1"/>
  <c r="AA208" i="1"/>
  <c r="P37" i="1"/>
  <c r="J98" i="1"/>
  <c r="N97" i="1"/>
  <c r="L162" i="1"/>
  <c r="L139" i="1"/>
  <c r="F499" i="1"/>
  <c r="J199" i="1"/>
  <c r="L229" i="1"/>
  <c r="U173" i="1"/>
  <c r="J350" i="1"/>
  <c r="R313" i="1"/>
  <c r="F312" i="1"/>
  <c r="R487" i="1"/>
  <c r="F377" i="1"/>
  <c r="J140" i="1"/>
  <c r="L452" i="1"/>
  <c r="AG40" i="1"/>
  <c r="P354" i="1"/>
  <c r="N125" i="1"/>
  <c r="R272" i="1"/>
  <c r="N354" i="1"/>
  <c r="L28" i="1"/>
  <c r="L336" i="1"/>
  <c r="R95" i="1"/>
  <c r="P76" i="1"/>
  <c r="AE488" i="1"/>
  <c r="AC66" i="1"/>
  <c r="AE422" i="1"/>
  <c r="AE423" i="1"/>
  <c r="J310" i="1"/>
  <c r="U386" i="1"/>
  <c r="AC414" i="1"/>
  <c r="AE460" i="1"/>
  <c r="U132" i="1"/>
  <c r="AE120" i="1"/>
  <c r="R426" i="1"/>
  <c r="U112" i="1"/>
  <c r="AE193" i="1"/>
  <c r="N47" i="1"/>
  <c r="P328" i="1"/>
  <c r="U328" i="1"/>
  <c r="P194" i="1"/>
  <c r="AC227" i="1"/>
  <c r="AA199" i="1"/>
  <c r="F390" i="1"/>
  <c r="AA163" i="1"/>
  <c r="F55" i="1"/>
  <c r="N89" i="1"/>
  <c r="AE129" i="1"/>
  <c r="Y11" i="1"/>
  <c r="R310" i="1"/>
  <c r="P239" i="1"/>
  <c r="L502" i="1"/>
  <c r="AA425" i="1"/>
  <c r="N244" i="1"/>
  <c r="U262" i="1"/>
  <c r="AA181" i="1"/>
  <c r="U23" i="1"/>
  <c r="Y416" i="1"/>
  <c r="F30" i="1"/>
  <c r="J103" i="1"/>
  <c r="AE184" i="1"/>
  <c r="AC234" i="1"/>
  <c r="U176" i="1"/>
  <c r="P110" i="1"/>
  <c r="AC382" i="1"/>
  <c r="N288" i="1"/>
  <c r="P138" i="1"/>
  <c r="R119" i="1"/>
  <c r="P173" i="1"/>
  <c r="F277" i="1"/>
  <c r="U17" i="1"/>
  <c r="Y432" i="1"/>
  <c r="AC310" i="1"/>
  <c r="AE45" i="1"/>
  <c r="Y31" i="1"/>
  <c r="J205" i="1"/>
  <c r="L106" i="1"/>
  <c r="P105" i="1"/>
  <c r="F156" i="1"/>
  <c r="F195" i="1"/>
  <c r="N449" i="1"/>
  <c r="J321" i="1"/>
  <c r="P484" i="1"/>
  <c r="N213" i="1"/>
  <c r="U187" i="1"/>
  <c r="R174" i="1"/>
  <c r="N202" i="1"/>
  <c r="R242" i="1"/>
  <c r="L189" i="1"/>
  <c r="F341" i="1"/>
  <c r="AE122" i="1"/>
  <c r="AG102" i="1"/>
  <c r="Y236" i="1"/>
  <c r="J241" i="1"/>
  <c r="N162" i="1"/>
  <c r="N284" i="1"/>
  <c r="AE95" i="1"/>
  <c r="R84" i="1"/>
  <c r="AC342" i="1"/>
  <c r="N485" i="1"/>
  <c r="R249" i="1"/>
  <c r="J467" i="1"/>
  <c r="L467" i="1"/>
  <c r="L497" i="1"/>
  <c r="L136" i="1"/>
  <c r="J357" i="1"/>
  <c r="J347" i="1"/>
  <c r="L444" i="1"/>
  <c r="N29" i="1"/>
  <c r="AC145" i="1"/>
  <c r="AA397" i="1"/>
  <c r="J183" i="1"/>
  <c r="AC111" i="1"/>
  <c r="AG299" i="1"/>
  <c r="P257" i="1"/>
  <c r="N374" i="1"/>
  <c r="U196" i="1"/>
  <c r="L290" i="1"/>
  <c r="R264" i="1"/>
  <c r="J395" i="1"/>
  <c r="R200" i="1"/>
  <c r="R271" i="1"/>
  <c r="L316" i="1"/>
  <c r="P472" i="1"/>
  <c r="N442" i="1"/>
  <c r="L335" i="1"/>
  <c r="L149" i="1"/>
  <c r="AA81" i="1"/>
  <c r="R149" i="1"/>
  <c r="L158" i="1"/>
  <c r="P230" i="1"/>
  <c r="F436" i="1"/>
  <c r="U229" i="1"/>
  <c r="J122" i="1"/>
  <c r="L50" i="1"/>
  <c r="L184" i="1"/>
  <c r="R430" i="1"/>
  <c r="U479" i="1"/>
  <c r="R93" i="1"/>
  <c r="U154" i="1"/>
  <c r="J190" i="1"/>
  <c r="F433" i="1"/>
  <c r="AC86" i="1"/>
  <c r="L52" i="1"/>
  <c r="AE269" i="1"/>
  <c r="L125" i="1"/>
  <c r="N234" i="1"/>
  <c r="P51" i="1"/>
  <c r="P130" i="1"/>
  <c r="AA66" i="1"/>
  <c r="R220" i="1"/>
  <c r="AC345" i="1"/>
  <c r="R460" i="1"/>
  <c r="R142" i="1"/>
  <c r="L310" i="1"/>
  <c r="J279" i="1"/>
  <c r="F493" i="1"/>
  <c r="R10" i="1"/>
  <c r="J365" i="1"/>
  <c r="J290" i="1"/>
  <c r="N462" i="1"/>
  <c r="N287" i="1"/>
  <c r="L94" i="1"/>
  <c r="R161" i="1"/>
  <c r="R62" i="1"/>
  <c r="L215" i="1"/>
  <c r="U412" i="1"/>
  <c r="F348" i="1"/>
  <c r="L442" i="1"/>
  <c r="U175" i="1"/>
  <c r="F268" i="1"/>
  <c r="N131" i="1"/>
  <c r="P240" i="1"/>
  <c r="P249" i="1"/>
  <c r="R267" i="1"/>
  <c r="F422" i="1"/>
  <c r="H429" i="1"/>
  <c r="J179" i="1"/>
  <c r="P79" i="1"/>
  <c r="U54" i="1"/>
  <c r="L381" i="1"/>
  <c r="L439" i="1"/>
  <c r="J432" i="1"/>
  <c r="R277" i="1"/>
  <c r="L128" i="1"/>
  <c r="F79" i="1"/>
  <c r="R498" i="1"/>
  <c r="P485" i="1"/>
  <c r="L21" i="1"/>
  <c r="L341" i="1"/>
  <c r="J243" i="1"/>
  <c r="L230" i="1"/>
  <c r="R135" i="1"/>
  <c r="R19" i="1"/>
  <c r="N204" i="1"/>
  <c r="J215" i="1"/>
  <c r="P209" i="1"/>
  <c r="P114" i="1"/>
  <c r="P214" i="1"/>
  <c r="P162" i="1"/>
  <c r="AA204" i="1"/>
  <c r="AG23" i="1"/>
  <c r="P460" i="1"/>
  <c r="H129" i="1"/>
  <c r="Y331" i="1"/>
  <c r="P287" i="1"/>
  <c r="L390" i="1"/>
  <c r="J84" i="1"/>
  <c r="AE275" i="1"/>
  <c r="N431" i="1"/>
  <c r="N350" i="1"/>
  <c r="R122" i="1"/>
  <c r="J235" i="1"/>
  <c r="R82" i="1"/>
  <c r="L408" i="1"/>
  <c r="L501" i="1"/>
  <c r="L171" i="1"/>
  <c r="AC113" i="1"/>
  <c r="Y49" i="1"/>
  <c r="AA150" i="1"/>
  <c r="N253" i="1"/>
  <c r="F329" i="1"/>
  <c r="N411" i="1"/>
  <c r="AE209" i="1"/>
  <c r="R330" i="1"/>
  <c r="L168" i="1"/>
  <c r="U14" i="1"/>
  <c r="P170" i="1"/>
  <c r="R157" i="1"/>
  <c r="P348" i="1"/>
  <c r="N153" i="1"/>
  <c r="F255" i="1"/>
  <c r="L155" i="1"/>
  <c r="N300" i="1"/>
  <c r="F13" i="1"/>
  <c r="R94" i="1"/>
  <c r="N302" i="1"/>
  <c r="R334" i="1"/>
  <c r="Y308" i="1"/>
  <c r="P452" i="1"/>
  <c r="L359" i="1"/>
  <c r="R76" i="1"/>
  <c r="L321" i="1"/>
  <c r="U352" i="1"/>
  <c r="P469" i="1"/>
  <c r="P117" i="1"/>
  <c r="F52" i="1"/>
  <c r="F428" i="1"/>
  <c r="U313" i="1"/>
  <c r="U93" i="1"/>
  <c r="AG377" i="1"/>
  <c r="N110" i="1"/>
  <c r="R273" i="1"/>
  <c r="P155" i="1"/>
  <c r="J485" i="1"/>
  <c r="R58" i="1"/>
  <c r="L396" i="1"/>
  <c r="J264" i="1"/>
  <c r="J206" i="1"/>
  <c r="N122" i="1"/>
  <c r="AE150" i="1"/>
  <c r="L319" i="1"/>
  <c r="AA347" i="1"/>
  <c r="Y211" i="1"/>
  <c r="L151" i="1"/>
  <c r="AE312" i="1"/>
  <c r="Y47" i="1"/>
  <c r="N372" i="1"/>
  <c r="F261" i="1"/>
  <c r="L451" i="1"/>
  <c r="P190" i="1"/>
  <c r="U27" i="1"/>
  <c r="J202" i="1"/>
  <c r="N432" i="1"/>
  <c r="F83" i="1"/>
  <c r="N117" i="1"/>
  <c r="P357" i="1"/>
  <c r="L25" i="1"/>
  <c r="R223" i="1"/>
  <c r="R339" i="1"/>
  <c r="J383" i="1"/>
  <c r="U179" i="1"/>
  <c r="N173" i="1"/>
  <c r="N138" i="1"/>
  <c r="L29" i="1"/>
  <c r="R429" i="1"/>
  <c r="J94" i="1"/>
  <c r="F412" i="1"/>
  <c r="P280" i="1"/>
  <c r="P375" i="1"/>
  <c r="J494" i="1"/>
  <c r="N246" i="1"/>
  <c r="AA392" i="1"/>
  <c r="U141" i="1"/>
  <c r="F17" i="1"/>
  <c r="P21" i="1"/>
  <c r="J275" i="1"/>
  <c r="U290" i="1"/>
  <c r="L373" i="1"/>
  <c r="AA345" i="1"/>
  <c r="P238" i="1"/>
  <c r="R491" i="1"/>
  <c r="P216" i="1"/>
  <c r="P480" i="1"/>
  <c r="AE243" i="1"/>
  <c r="R413" i="1"/>
  <c r="L403" i="1"/>
  <c r="AC49" i="1"/>
  <c r="U307" i="1"/>
  <c r="AA357" i="1"/>
  <c r="AE174" i="1"/>
  <c r="J336" i="1"/>
  <c r="L432" i="1"/>
  <c r="Y335" i="1"/>
  <c r="H204" i="1"/>
  <c r="H231" i="1"/>
  <c r="F138" i="1"/>
  <c r="N73" i="1"/>
  <c r="H187" i="1"/>
  <c r="AG242" i="1"/>
  <c r="P429" i="1"/>
  <c r="F453" i="1"/>
  <c r="AE140" i="1"/>
  <c r="R15" i="1"/>
  <c r="N481" i="1"/>
  <c r="R302" i="1"/>
  <c r="L140" i="1"/>
  <c r="AG276" i="1"/>
  <c r="J500" i="1"/>
  <c r="U118" i="1"/>
  <c r="F480" i="1"/>
  <c r="Y392" i="1"/>
  <c r="R440" i="1"/>
  <c r="P404" i="1"/>
  <c r="R418" i="1"/>
  <c r="AE260" i="1"/>
  <c r="Y447" i="1"/>
  <c r="J117" i="1"/>
  <c r="AA223" i="1"/>
  <c r="U128" i="1"/>
  <c r="R365" i="1"/>
  <c r="P493" i="1"/>
  <c r="F383" i="1"/>
  <c r="W150" i="1"/>
  <c r="N375" i="1"/>
  <c r="R209" i="1"/>
  <c r="AA387" i="1"/>
  <c r="F426" i="1"/>
  <c r="AA458" i="1"/>
  <c r="N120" i="1"/>
  <c r="Y77" i="1"/>
  <c r="L11" i="1"/>
  <c r="AC94" i="1"/>
  <c r="P462" i="1"/>
  <c r="J493" i="1"/>
  <c r="J491" i="1"/>
  <c r="AA411" i="1"/>
  <c r="U57" i="1"/>
  <c r="R326" i="1"/>
  <c r="F345" i="1"/>
  <c r="J153" i="1"/>
  <c r="N264" i="1"/>
  <c r="AC187" i="1"/>
  <c r="H359" i="1"/>
  <c r="AC156" i="1"/>
  <c r="N219" i="1"/>
  <c r="Y440" i="1"/>
  <c r="AG211" i="1"/>
  <c r="P163" i="1"/>
  <c r="R48" i="1"/>
  <c r="P384" i="1"/>
  <c r="N137" i="1"/>
  <c r="AC430" i="1"/>
  <c r="AC348" i="1"/>
  <c r="L475" i="1"/>
  <c r="U478" i="1"/>
  <c r="F296" i="1"/>
  <c r="R305" i="1"/>
  <c r="L243" i="1"/>
  <c r="J232" i="1"/>
  <c r="AE472" i="1"/>
  <c r="U223" i="1"/>
  <c r="AC151" i="1"/>
  <c r="H496" i="1"/>
  <c r="N352" i="1"/>
  <c r="F274" i="1"/>
  <c r="AA296" i="1"/>
  <c r="U486" i="1"/>
  <c r="N370" i="1"/>
  <c r="U484" i="1"/>
  <c r="J42" i="1"/>
  <c r="J201" i="1"/>
  <c r="J247" i="1"/>
  <c r="J155" i="1"/>
  <c r="P494" i="1"/>
  <c r="P10" i="1"/>
  <c r="N369" i="1"/>
  <c r="L287" i="1"/>
  <c r="J180" i="1"/>
  <c r="F98" i="1"/>
  <c r="L34" i="1"/>
  <c r="AC125" i="1"/>
  <c r="AC275" i="1"/>
  <c r="P359" i="1"/>
  <c r="U162" i="1"/>
  <c r="L347" i="1"/>
  <c r="L200" i="1"/>
  <c r="F397" i="1"/>
  <c r="J197" i="1"/>
  <c r="AG174" i="1"/>
  <c r="P241" i="1"/>
  <c r="AC155" i="1"/>
  <c r="Y375" i="1"/>
  <c r="R247" i="1"/>
  <c r="J119" i="1"/>
  <c r="AE244" i="1"/>
  <c r="N72" i="1"/>
  <c r="AA271" i="1"/>
  <c r="AC415" i="1"/>
  <c r="F286" i="1"/>
  <c r="H370" i="1"/>
  <c r="P451" i="1"/>
  <c r="AG80" i="1"/>
  <c r="AG132" i="1"/>
  <c r="L111" i="1"/>
  <c r="R456" i="1"/>
  <c r="U80" i="1"/>
  <c r="L286" i="1"/>
  <c r="L433" i="1"/>
  <c r="L35" i="1"/>
  <c r="P501" i="1"/>
  <c r="J145" i="1"/>
  <c r="AC76" i="1"/>
  <c r="N365" i="1"/>
  <c r="L454" i="1"/>
  <c r="P284" i="1"/>
  <c r="J254" i="1"/>
  <c r="L423" i="1"/>
  <c r="Y234" i="1"/>
  <c r="P489" i="1"/>
  <c r="U168" i="1"/>
  <c r="AA266" i="1"/>
  <c r="L389" i="1"/>
  <c r="L459" i="1"/>
  <c r="L364" i="1"/>
  <c r="AE107" i="1"/>
  <c r="F34" i="1"/>
  <c r="J171" i="1"/>
  <c r="L422" i="1"/>
  <c r="L223" i="1"/>
  <c r="J483" i="1"/>
  <c r="AC92" i="1"/>
  <c r="F441" i="1"/>
  <c r="R480" i="1"/>
  <c r="L175" i="1"/>
  <c r="P298" i="1"/>
  <c r="AE178" i="1"/>
  <c r="F490" i="1"/>
  <c r="AC233" i="1"/>
  <c r="R392" i="1"/>
  <c r="F439" i="1"/>
  <c r="W454" i="1"/>
  <c r="R390" i="1"/>
  <c r="R50" i="1"/>
  <c r="U83" i="1"/>
  <c r="F147" i="1"/>
  <c r="N279" i="1"/>
  <c r="H305" i="1"/>
  <c r="N355" i="1"/>
  <c r="Y152" i="1"/>
  <c r="F444" i="1"/>
  <c r="L61" i="1"/>
  <c r="L78" i="1"/>
  <c r="Y399" i="1"/>
  <c r="P471" i="1"/>
  <c r="R120" i="1"/>
  <c r="P191" i="1"/>
  <c r="J440" i="1"/>
  <c r="N464" i="1"/>
  <c r="Y455" i="1"/>
  <c r="L288" i="1"/>
  <c r="L361" i="1"/>
  <c r="AA482" i="1"/>
  <c r="AA84" i="1"/>
  <c r="J61" i="1"/>
  <c r="L491" i="1"/>
  <c r="P333" i="1"/>
  <c r="P183" i="1"/>
  <c r="L198" i="1"/>
  <c r="L484" i="1"/>
  <c r="N457" i="1"/>
  <c r="N459" i="1"/>
  <c r="P125" i="1"/>
  <c r="L20" i="1"/>
  <c r="P16" i="1"/>
  <c r="W164" i="1"/>
  <c r="U306" i="1"/>
  <c r="J34" i="1"/>
  <c r="U349" i="1"/>
  <c r="F340" i="1"/>
  <c r="N285" i="1"/>
  <c r="L13" i="1"/>
  <c r="L313" i="1"/>
  <c r="AE91" i="1"/>
  <c r="R471" i="1"/>
  <c r="N23" i="1"/>
  <c r="R74" i="1"/>
  <c r="N143" i="1"/>
  <c r="N242" i="1"/>
  <c r="W465" i="1"/>
  <c r="P323" i="1"/>
  <c r="J355" i="1"/>
  <c r="N428" i="1"/>
  <c r="R140" i="1"/>
  <c r="L274" i="1"/>
  <c r="L228" i="1"/>
  <c r="AC14" i="1"/>
  <c r="R479" i="1"/>
  <c r="L72" i="1"/>
  <c r="L265" i="1"/>
  <c r="L353" i="1"/>
  <c r="R28" i="1"/>
  <c r="U156" i="1"/>
  <c r="F404" i="1"/>
  <c r="R132" i="1"/>
  <c r="P304" i="1"/>
  <c r="L306" i="1"/>
  <c r="L455" i="1"/>
  <c r="F243" i="1"/>
  <c r="R22" i="1"/>
  <c r="AC200" i="1"/>
  <c r="Y439" i="1"/>
  <c r="R294" i="1"/>
  <c r="AA400" i="1"/>
  <c r="J110" i="1"/>
  <c r="L30" i="1"/>
  <c r="R358" i="1"/>
  <c r="P49" i="1"/>
  <c r="P383" i="1"/>
  <c r="AC251" i="1"/>
  <c r="J399" i="1"/>
  <c r="R33" i="1"/>
  <c r="L441" i="1"/>
  <c r="J268" i="1"/>
  <c r="L122" i="1"/>
  <c r="J193" i="1"/>
  <c r="AE248" i="1"/>
  <c r="R495" i="1"/>
  <c r="R315" i="1"/>
  <c r="P44" i="1"/>
  <c r="J12" i="1"/>
  <c r="R163" i="1"/>
  <c r="R160" i="1"/>
  <c r="L55" i="1"/>
  <c r="Y87" i="1"/>
  <c r="AC473" i="1"/>
  <c r="N256" i="1"/>
  <c r="P201" i="1"/>
  <c r="P181" i="1"/>
  <c r="P443" i="1"/>
  <c r="N358" i="1"/>
  <c r="R309" i="1"/>
  <c r="U98" i="1"/>
  <c r="AE338" i="1"/>
  <c r="P414" i="1"/>
  <c r="N456" i="1"/>
  <c r="N77" i="1"/>
  <c r="P15" i="1"/>
  <c r="L178" i="1"/>
  <c r="AC268" i="1"/>
  <c r="AE442" i="1"/>
  <c r="U55" i="1"/>
  <c r="P300" i="1"/>
  <c r="R352" i="1"/>
  <c r="R364" i="1"/>
  <c r="J248" i="1"/>
  <c r="F77" i="1"/>
  <c r="L255" i="1"/>
  <c r="L213" i="1"/>
  <c r="N257" i="1"/>
  <c r="N243" i="1"/>
  <c r="L384" i="1"/>
  <c r="F222" i="1"/>
  <c r="N453" i="1"/>
  <c r="L493" i="1"/>
  <c r="U309" i="1"/>
  <c r="L148" i="1"/>
  <c r="P415" i="1"/>
  <c r="R355" i="1"/>
  <c r="R499" i="1"/>
  <c r="L92" i="1"/>
  <c r="N166" i="1"/>
  <c r="J295" i="1"/>
  <c r="J285" i="1"/>
  <c r="U231" i="1"/>
  <c r="N445" i="1"/>
  <c r="R496" i="1"/>
  <c r="AG261" i="1"/>
  <c r="L488" i="1"/>
  <c r="N363" i="1"/>
  <c r="J93" i="1"/>
  <c r="P18" i="1"/>
  <c r="R182" i="1"/>
  <c r="AC75" i="1"/>
  <c r="R201" i="1"/>
  <c r="P122" i="1"/>
  <c r="J200" i="1"/>
  <c r="R25" i="1"/>
  <c r="P376" i="1"/>
  <c r="AA128" i="1"/>
  <c r="F293" i="1"/>
  <c r="R409" i="1"/>
  <c r="P431" i="1"/>
  <c r="F271" i="1"/>
  <c r="L214" i="1"/>
  <c r="F279" i="1"/>
  <c r="AG226" i="1"/>
  <c r="L204" i="1"/>
  <c r="J192" i="1"/>
  <c r="J121" i="1"/>
  <c r="N413" i="1"/>
  <c r="J242" i="1"/>
  <c r="L65" i="1"/>
  <c r="AA215" i="1"/>
  <c r="F122" i="1"/>
  <c r="N48" i="1"/>
  <c r="U65" i="1"/>
  <c r="J208" i="1"/>
  <c r="L372" i="1"/>
  <c r="U206" i="1"/>
  <c r="R398" i="1"/>
  <c r="F20" i="1"/>
  <c r="F178" i="1"/>
  <c r="N482" i="1"/>
  <c r="L363" i="1"/>
  <c r="J87" i="1"/>
  <c r="L367" i="1"/>
  <c r="P98" i="1"/>
  <c r="L181" i="1"/>
  <c r="AA193" i="1"/>
  <c r="F15" i="1"/>
  <c r="U115" i="1"/>
  <c r="H50" i="1"/>
  <c r="N387" i="1"/>
  <c r="L392" i="1"/>
  <c r="R443" i="1"/>
  <c r="N297" i="1"/>
  <c r="AG369" i="1"/>
  <c r="N493" i="1"/>
  <c r="J497" i="1"/>
  <c r="R437" i="1"/>
  <c r="U142" i="1"/>
  <c r="J169" i="1"/>
  <c r="R159" i="1"/>
  <c r="J327" i="1"/>
  <c r="L49" i="1"/>
  <c r="AA234" i="1"/>
  <c r="F140" i="1"/>
  <c r="AC306" i="1"/>
  <c r="R328" i="1"/>
  <c r="AG462" i="1"/>
  <c r="L225" i="1"/>
  <c r="L500" i="1"/>
  <c r="U415" i="1"/>
  <c r="F172" i="1"/>
  <c r="L460" i="1"/>
  <c r="AA31" i="1"/>
  <c r="L362" i="1"/>
  <c r="F475" i="1"/>
  <c r="J342" i="1"/>
  <c r="AC367" i="1"/>
  <c r="U387" i="1"/>
  <c r="P67" i="1"/>
  <c r="L480" i="1"/>
  <c r="P338" i="1"/>
  <c r="U372" i="1"/>
  <c r="R368" i="1"/>
  <c r="F73" i="1"/>
  <c r="N160" i="1"/>
  <c r="L304" i="1"/>
  <c r="AE24" i="1"/>
  <c r="J72" i="1"/>
  <c r="F482" i="1"/>
  <c r="J323" i="1"/>
  <c r="P62" i="1"/>
  <c r="R17" i="1"/>
  <c r="N194" i="1"/>
  <c r="P339" i="1"/>
  <c r="P104" i="1"/>
  <c r="R103" i="1"/>
  <c r="AE123" i="1"/>
  <c r="N266" i="1"/>
  <c r="L354" i="1"/>
  <c r="P466" i="1"/>
  <c r="R228" i="1"/>
  <c r="U453" i="1"/>
  <c r="F311" i="1"/>
  <c r="U399" i="1"/>
  <c r="R256" i="1"/>
  <c r="P428" i="1"/>
  <c r="F141" i="1"/>
  <c r="AE158" i="1"/>
  <c r="N301" i="1"/>
  <c r="AC88" i="1"/>
  <c r="N241" i="1"/>
  <c r="U340" i="1"/>
  <c r="J51" i="1"/>
  <c r="N348" i="1"/>
  <c r="R427" i="1"/>
  <c r="F149" i="1"/>
  <c r="L101" i="1"/>
  <c r="U371" i="1"/>
  <c r="R73" i="1"/>
  <c r="L323" i="1"/>
  <c r="N469" i="1"/>
  <c r="U178" i="1"/>
  <c r="N187" i="1"/>
  <c r="F59" i="1"/>
  <c r="L102" i="1"/>
  <c r="J498" i="1"/>
  <c r="R379" i="1"/>
  <c r="R112" i="1"/>
  <c r="L325" i="1"/>
  <c r="AA16" i="1"/>
  <c r="R202" i="1"/>
  <c r="R472" i="1"/>
  <c r="L84" i="1"/>
  <c r="U464" i="1"/>
  <c r="F456" i="1"/>
  <c r="L382" i="1"/>
  <c r="L259" i="1"/>
  <c r="L240" i="1"/>
  <c r="F486" i="1"/>
  <c r="J455" i="1"/>
  <c r="J492" i="1"/>
  <c r="L343" i="1"/>
  <c r="P56" i="1"/>
  <c r="L161" i="1"/>
  <c r="U321" i="1"/>
  <c r="L483" i="1"/>
  <c r="L43" i="1"/>
  <c r="P495" i="1"/>
  <c r="F449" i="1"/>
  <c r="R141" i="1"/>
  <c r="R123" i="1"/>
  <c r="L227" i="1"/>
  <c r="J349" i="1"/>
  <c r="L375" i="1"/>
  <c r="L410" i="1"/>
  <c r="P119" i="1"/>
  <c r="N147" i="1"/>
  <c r="R38" i="1"/>
  <c r="F481" i="1"/>
  <c r="Y371" i="1"/>
  <c r="L466" i="1"/>
  <c r="AE13" i="1"/>
  <c r="U267" i="1"/>
  <c r="U123" i="1"/>
  <c r="R483" i="1"/>
  <c r="AC406" i="1"/>
  <c r="L124" i="1"/>
  <c r="U252" i="1"/>
  <c r="H257" i="1"/>
  <c r="L117" i="1"/>
  <c r="F392" i="1"/>
  <c r="L15" i="1"/>
  <c r="N322" i="1"/>
  <c r="J66" i="1"/>
  <c r="R53" i="1"/>
  <c r="U285" i="1"/>
  <c r="L232" i="1"/>
  <c r="F219" i="1"/>
  <c r="L252" i="1"/>
  <c r="R475" i="1"/>
  <c r="P17" i="1"/>
  <c r="L388" i="1"/>
  <c r="N473" i="1"/>
  <c r="L443" i="1"/>
  <c r="P447" i="1"/>
  <c r="P446" i="1"/>
  <c r="N262" i="1"/>
  <c r="F175" i="1"/>
  <c r="P367" i="1"/>
  <c r="U391" i="1"/>
  <c r="P30" i="1"/>
  <c r="L108" i="1"/>
  <c r="U294" i="1"/>
  <c r="R455" i="1"/>
  <c r="L404" i="1"/>
  <c r="F88" i="1"/>
  <c r="N215" i="1"/>
  <c r="F173" i="1"/>
  <c r="P483" i="1"/>
  <c r="Y401" i="1"/>
  <c r="L201" i="1"/>
  <c r="L296" i="1"/>
  <c r="F289" i="1"/>
  <c r="R215" i="1"/>
  <c r="N67" i="1"/>
  <c r="AA363" i="1"/>
  <c r="L469" i="1"/>
  <c r="L487" i="1"/>
  <c r="P432" i="1"/>
  <c r="P417" i="1"/>
  <c r="R300" i="1"/>
  <c r="R301" i="1"/>
  <c r="R425" i="1"/>
  <c r="P500" i="1"/>
  <c r="R400" i="1"/>
  <c r="N258" i="1"/>
  <c r="J406" i="1"/>
  <c r="R303" i="1"/>
  <c r="F44" i="1"/>
  <c r="P185" i="1"/>
  <c r="U257" i="1"/>
  <c r="AA202" i="1"/>
  <c r="P258" i="1"/>
  <c r="L31" i="1"/>
  <c r="U442" i="1"/>
  <c r="F304" i="1"/>
  <c r="R434" i="1"/>
  <c r="F477" i="1"/>
  <c r="L337" i="1"/>
  <c r="R462" i="1"/>
  <c r="P71" i="1"/>
  <c r="J428" i="1"/>
  <c r="N206" i="1"/>
  <c r="L237" i="1"/>
  <c r="F218" i="1"/>
  <c r="J52" i="1"/>
  <c r="J134" i="1"/>
  <c r="N461" i="1"/>
  <c r="L302" i="1"/>
  <c r="AA210" i="1"/>
  <c r="R260" i="1"/>
  <c r="R207" i="1"/>
  <c r="AE444" i="1"/>
  <c r="R102" i="1"/>
  <c r="H443" i="1"/>
  <c r="R265" i="1"/>
  <c r="N25" i="1"/>
  <c r="Y264" i="1"/>
  <c r="N496" i="1"/>
  <c r="AC286" i="1"/>
  <c r="U172" i="1"/>
  <c r="L409" i="1"/>
  <c r="L425" i="1"/>
  <c r="L305" i="1"/>
  <c r="L385" i="1"/>
  <c r="R143" i="1"/>
  <c r="W406" i="1"/>
  <c r="P103" i="1"/>
  <c r="W114" i="1"/>
  <c r="L165" i="1"/>
  <c r="L301" i="1"/>
  <c r="N397" i="1"/>
  <c r="N135" i="1"/>
  <c r="P53" i="1"/>
  <c r="AC51" i="1"/>
  <c r="F351" i="1"/>
  <c r="L182" i="1"/>
  <c r="L87" i="1"/>
  <c r="J443" i="1"/>
  <c r="R306" i="1"/>
  <c r="AE227" i="1"/>
  <c r="P81" i="1"/>
  <c r="R35" i="1"/>
  <c r="R402" i="1"/>
  <c r="N419" i="1"/>
  <c r="J450" i="1"/>
  <c r="F298" i="1"/>
  <c r="P397" i="1"/>
  <c r="AE329" i="1"/>
  <c r="AC361" i="1"/>
  <c r="F177" i="1"/>
  <c r="F216" i="1"/>
  <c r="L366" i="1"/>
  <c r="AA245" i="1"/>
  <c r="L24" i="1"/>
  <c r="N38" i="1"/>
  <c r="R226" i="1"/>
  <c r="R395" i="1"/>
  <c r="F188" i="1"/>
  <c r="N208" i="1"/>
  <c r="R21" i="1"/>
  <c r="P393" i="1"/>
  <c r="R98" i="1"/>
  <c r="P442" i="1"/>
  <c r="L437" i="1"/>
  <c r="R412" i="1"/>
  <c r="F225" i="1"/>
  <c r="P164" i="1"/>
  <c r="P108" i="1"/>
  <c r="R134" i="1"/>
  <c r="AE317" i="1"/>
  <c r="U160" i="1"/>
  <c r="N466" i="1"/>
  <c r="AC470" i="1"/>
  <c r="AE20" i="1"/>
  <c r="N240" i="1"/>
  <c r="N447" i="1"/>
  <c r="F50" i="1"/>
  <c r="N460" i="1"/>
  <c r="P391" i="1"/>
  <c r="P313" i="1"/>
  <c r="R384" i="1"/>
  <c r="H350" i="1"/>
  <c r="L326" i="1"/>
  <c r="L186" i="1"/>
  <c r="J10" i="1"/>
  <c r="R150" i="1"/>
  <c r="P254" i="1"/>
  <c r="R115" i="1"/>
  <c r="F190" i="1"/>
  <c r="AC433" i="1"/>
  <c r="L110" i="1"/>
  <c r="L99" i="1"/>
  <c r="AG294" i="1"/>
  <c r="P259" i="1"/>
  <c r="P408" i="1"/>
  <c r="U323" i="1"/>
  <c r="AE155" i="1"/>
  <c r="J49" i="1"/>
  <c r="P282" i="1"/>
  <c r="AA187" i="1"/>
  <c r="R279" i="1"/>
  <c r="AC114" i="1"/>
  <c r="AC69" i="1"/>
  <c r="AA323" i="1"/>
  <c r="L397" i="1"/>
  <c r="J364" i="1"/>
  <c r="AC132" i="1"/>
  <c r="R89" i="1"/>
  <c r="J449" i="1"/>
  <c r="U456" i="1"/>
  <c r="W152" i="1"/>
  <c r="F192" i="1"/>
  <c r="AC374" i="1"/>
  <c r="J107" i="1"/>
  <c r="J378" i="1"/>
  <c r="R231" i="1"/>
  <c r="AG452" i="1"/>
  <c r="F51" i="1"/>
  <c r="N281" i="1"/>
  <c r="U404" i="1"/>
  <c r="R362" i="1"/>
  <c r="L308" i="1"/>
  <c r="N134" i="1"/>
  <c r="F21" i="1"/>
  <c r="N102" i="1"/>
  <c r="AC445" i="1"/>
  <c r="J329" i="1"/>
  <c r="R144" i="1"/>
  <c r="N114" i="1"/>
  <c r="R13" i="1"/>
  <c r="R500" i="1"/>
  <c r="L446" i="1"/>
  <c r="AC123" i="1"/>
  <c r="AE394" i="1"/>
  <c r="AA244" i="1"/>
  <c r="AE259" i="1"/>
  <c r="N195" i="1"/>
  <c r="F81" i="1"/>
  <c r="F12" i="1"/>
  <c r="J489" i="1"/>
  <c r="L256" i="1"/>
  <c r="N423" i="1"/>
  <c r="AE443" i="1"/>
  <c r="F331" i="1"/>
  <c r="J73" i="1"/>
  <c r="AG296" i="1"/>
  <c r="Y100" i="1"/>
  <c r="U63" i="1"/>
  <c r="J47" i="1"/>
  <c r="R65" i="1"/>
  <c r="L445" i="1"/>
  <c r="J39" i="1"/>
  <c r="U452" i="1"/>
  <c r="AC211" i="1"/>
  <c r="R111" i="1"/>
  <c r="R335" i="1"/>
  <c r="L130" i="1"/>
  <c r="N165" i="1"/>
  <c r="F16" i="1"/>
  <c r="N55" i="1"/>
  <c r="R501" i="1"/>
  <c r="L473" i="1"/>
  <c r="R238" i="1"/>
  <c r="U213" i="1"/>
  <c r="L172" i="1"/>
  <c r="J168" i="1"/>
  <c r="L147" i="1"/>
  <c r="N247" i="1"/>
  <c r="R416" i="1"/>
  <c r="L285" i="1"/>
  <c r="AE310" i="1"/>
  <c r="J108" i="1"/>
  <c r="R253" i="1"/>
  <c r="H177" i="1"/>
  <c r="U171" i="1"/>
  <c r="R80" i="1"/>
  <c r="R180" i="1"/>
  <c r="P120" i="1"/>
  <c r="P161" i="1"/>
  <c r="R422" i="1"/>
  <c r="P301" i="1"/>
  <c r="AA499" i="1"/>
  <c r="N452" i="1"/>
  <c r="J244" i="1"/>
  <c r="AA68" i="1"/>
  <c r="P438" i="1"/>
  <c r="R205" i="1"/>
  <c r="R16" i="1"/>
  <c r="P137" i="1"/>
  <c r="N345" i="1"/>
  <c r="N177" i="1"/>
  <c r="L238" i="1"/>
  <c r="R404" i="1"/>
  <c r="U343" i="1"/>
  <c r="J457" i="1"/>
  <c r="L330" i="1"/>
  <c r="P381" i="1"/>
  <c r="N290" i="1"/>
  <c r="L457" i="1"/>
  <c r="N127" i="1"/>
  <c r="AG416" i="1"/>
  <c r="U64" i="1"/>
  <c r="H383" i="1"/>
  <c r="F160" i="1"/>
  <c r="R138" i="1"/>
  <c r="N233" i="1"/>
  <c r="R31" i="1"/>
  <c r="F187" i="1"/>
  <c r="P294" i="1"/>
  <c r="N327" i="1"/>
  <c r="AC285" i="1"/>
  <c r="U365" i="1"/>
  <c r="U420" i="1"/>
  <c r="N357" i="1"/>
  <c r="P403" i="1"/>
  <c r="N270" i="1"/>
  <c r="R356" i="1"/>
  <c r="J220" i="1"/>
  <c r="Y99" i="1"/>
  <c r="U110" i="1"/>
  <c r="R139" i="1"/>
  <c r="L489" i="1"/>
  <c r="R56" i="1"/>
  <c r="J431" i="1"/>
  <c r="L267" i="1"/>
  <c r="L434" i="1"/>
  <c r="Y261" i="1"/>
  <c r="N103" i="1"/>
  <c r="F288" i="1"/>
  <c r="L221" i="1"/>
  <c r="P22" i="1"/>
  <c r="L299" i="1"/>
  <c r="R129" i="1"/>
  <c r="R332" i="1"/>
  <c r="AA290" i="1"/>
  <c r="F151" i="1"/>
  <c r="AA349" i="1"/>
  <c r="N366" i="1"/>
  <c r="N502" i="1"/>
  <c r="J266" i="1"/>
  <c r="P218" i="1"/>
  <c r="J448" i="1"/>
  <c r="R36" i="1"/>
  <c r="R71" i="1"/>
  <c r="L438" i="1"/>
  <c r="N59" i="1"/>
  <c r="R490" i="1"/>
  <c r="AE330" i="1"/>
  <c r="R408" i="1"/>
  <c r="AE82" i="1"/>
  <c r="N16" i="1"/>
  <c r="N175" i="1"/>
  <c r="U448" i="1"/>
  <c r="J58" i="1"/>
  <c r="P167" i="1"/>
  <c r="J393" i="1"/>
  <c r="F379" i="1"/>
  <c r="N478" i="1"/>
  <c r="U239" i="1"/>
  <c r="J231" i="1"/>
  <c r="R431" i="1"/>
  <c r="F411" i="1"/>
  <c r="N144" i="1"/>
  <c r="P322" i="1"/>
  <c r="AA457" i="1"/>
  <c r="Y444" i="1"/>
  <c r="J249" i="1"/>
  <c r="R444" i="1"/>
  <c r="N330" i="1"/>
  <c r="R360" i="1"/>
  <c r="N359" i="1"/>
  <c r="R314" i="1"/>
  <c r="N81" i="1"/>
  <c r="J325" i="1"/>
  <c r="J246" i="1"/>
  <c r="F316" i="1"/>
  <c r="R75" i="1"/>
  <c r="F454" i="1"/>
  <c r="J245" i="1"/>
  <c r="J112" i="1"/>
  <c r="R367" i="1"/>
  <c r="AC226" i="1"/>
  <c r="N86" i="1"/>
  <c r="R14" i="1"/>
  <c r="R441" i="1"/>
  <c r="R297" i="1"/>
  <c r="AA247" i="1"/>
  <c r="J189" i="1"/>
  <c r="U461" i="1"/>
  <c r="AC419" i="1"/>
  <c r="L157" i="1"/>
  <c r="N200" i="1"/>
  <c r="N88" i="1"/>
  <c r="AE452" i="1"/>
  <c r="J333" i="1"/>
  <c r="U225" i="1"/>
  <c r="P182" i="1"/>
  <c r="AG387" i="1"/>
  <c r="P270" i="1"/>
  <c r="F487" i="1"/>
  <c r="F110" i="1"/>
  <c r="N439" i="1"/>
  <c r="R397" i="1"/>
  <c r="J477" i="1"/>
  <c r="L38" i="1"/>
  <c r="L127" i="1"/>
  <c r="L244" i="1"/>
  <c r="R465" i="1"/>
  <c r="J348" i="1"/>
  <c r="L494" i="1"/>
  <c r="L370" i="1"/>
  <c r="P74" i="1"/>
  <c r="F457" i="1"/>
  <c r="R187" i="1"/>
  <c r="AC93" i="1"/>
  <c r="AC50" i="1"/>
  <c r="R230" i="1"/>
  <c r="L217" i="1"/>
  <c r="L465" i="1"/>
  <c r="N203" i="1"/>
  <c r="J318" i="1"/>
  <c r="AC500" i="1"/>
  <c r="J46" i="1"/>
  <c r="U433" i="1"/>
  <c r="L496" i="1"/>
  <c r="F292" i="1"/>
  <c r="AC133" i="1"/>
  <c r="N379" i="1"/>
  <c r="L74" i="1"/>
  <c r="F206" i="1"/>
  <c r="Y251" i="1"/>
  <c r="L163" i="1"/>
  <c r="N239" i="1"/>
  <c r="L276" i="1"/>
  <c r="R285" i="1"/>
  <c r="P456" i="1"/>
  <c r="J311" i="1"/>
  <c r="L498" i="1"/>
  <c r="J151" i="1"/>
  <c r="R329" i="1"/>
  <c r="AA212" i="1"/>
  <c r="R322" i="1"/>
  <c r="AC412" i="1"/>
  <c r="N145" i="1"/>
  <c r="P434" i="1"/>
  <c r="L197" i="1"/>
  <c r="P273" i="1"/>
  <c r="N30" i="1"/>
  <c r="AG321" i="1"/>
  <c r="L417" i="1"/>
  <c r="Y207" i="1"/>
  <c r="J298" i="1"/>
  <c r="N321" i="1"/>
  <c r="L348" i="1"/>
  <c r="R283" i="1"/>
  <c r="F28" i="1"/>
  <c r="U72" i="1"/>
  <c r="R68" i="1"/>
  <c r="Y168" i="1"/>
  <c r="L279" i="1"/>
  <c r="F362" i="1"/>
  <c r="R59" i="1"/>
  <c r="L179" i="1"/>
  <c r="J484" i="1"/>
  <c r="Y333" i="1"/>
  <c r="L262" i="1"/>
  <c r="P178" i="1"/>
  <c r="AE486" i="1"/>
  <c r="L322" i="1"/>
  <c r="L22" i="1"/>
  <c r="P274" i="1"/>
  <c r="N28" i="1"/>
  <c r="R466" i="1"/>
  <c r="L401" i="1"/>
  <c r="L169" i="1"/>
  <c r="L264" i="1"/>
  <c r="L253" i="1"/>
  <c r="F421" i="1"/>
  <c r="AA330" i="1"/>
  <c r="J237" i="1"/>
  <c r="F136" i="1"/>
  <c r="L154" i="1"/>
  <c r="F198" i="1"/>
  <c r="AC274" i="1"/>
  <c r="N126" i="1"/>
  <c r="AC224" i="1"/>
  <c r="L41" i="1"/>
  <c r="F440" i="1"/>
  <c r="L113" i="1"/>
  <c r="AE258" i="1"/>
  <c r="J68" i="1"/>
  <c r="P481" i="1"/>
  <c r="R91" i="1"/>
  <c r="R343" i="1"/>
  <c r="AC471" i="1"/>
  <c r="L63" i="1"/>
  <c r="Y235" i="1"/>
  <c r="L332" i="1"/>
  <c r="L233" i="1"/>
  <c r="R473" i="1"/>
  <c r="J144" i="1"/>
  <c r="N501" i="1"/>
  <c r="F264" i="1"/>
  <c r="N417" i="1"/>
  <c r="R196" i="1"/>
  <c r="R266" i="1"/>
  <c r="U204" i="1"/>
  <c r="AC490" i="1"/>
  <c r="L123" i="1"/>
  <c r="U314" i="1"/>
  <c r="J85" i="1"/>
  <c r="N451" i="1"/>
  <c r="N398" i="1"/>
  <c r="L241" i="1"/>
  <c r="F162" i="1"/>
  <c r="L447" i="1"/>
  <c r="J271" i="1"/>
  <c r="N323" i="1"/>
  <c r="U278" i="1"/>
  <c r="L137" i="1"/>
  <c r="F266" i="1"/>
  <c r="R116" i="1"/>
  <c r="N152" i="1"/>
  <c r="R110" i="1"/>
  <c r="R387" i="1"/>
  <c r="R55" i="1"/>
  <c r="J478" i="1"/>
  <c r="J255" i="1"/>
  <c r="Y468" i="1"/>
  <c r="U410" i="1"/>
  <c r="P121" i="1"/>
  <c r="J486" i="1"/>
  <c r="L297" i="1"/>
  <c r="N14" i="1"/>
  <c r="N440" i="1"/>
  <c r="N278" i="1"/>
  <c r="F276" i="1"/>
  <c r="N250" i="1"/>
  <c r="R338" i="1"/>
  <c r="N40" i="1"/>
  <c r="U193" i="1"/>
  <c r="R164" i="1"/>
  <c r="L145" i="1"/>
  <c r="L250" i="1"/>
  <c r="U342" i="1"/>
  <c r="AC24" i="1"/>
  <c r="R261" i="1"/>
  <c r="R454" i="1"/>
  <c r="L378" i="1"/>
  <c r="R493" i="1"/>
  <c r="L275" i="1"/>
  <c r="F260" i="1"/>
  <c r="J391" i="1"/>
  <c r="L428" i="1"/>
  <c r="F396" i="1"/>
  <c r="AA62" i="1"/>
  <c r="AA421" i="1"/>
  <c r="R420" i="1"/>
  <c r="H481" i="1"/>
  <c r="F154" i="1"/>
  <c r="R169" i="1"/>
  <c r="F393" i="1"/>
  <c r="L242" i="1"/>
  <c r="L150" i="1"/>
  <c r="R191" i="1"/>
  <c r="AC389" i="1"/>
  <c r="R85" i="1"/>
  <c r="L196" i="1"/>
  <c r="AE294" i="1"/>
  <c r="J366" i="1"/>
  <c r="R173" i="1"/>
  <c r="N471" i="1"/>
  <c r="P235" i="1"/>
  <c r="AA184" i="1"/>
  <c r="F469" i="1"/>
  <c r="L153" i="1"/>
  <c r="Y305" i="1"/>
  <c r="F472" i="1"/>
  <c r="AG333" i="1"/>
  <c r="L387" i="1"/>
  <c r="R30" i="1"/>
  <c r="J481" i="1"/>
  <c r="P424" i="1"/>
  <c r="L251" i="1"/>
  <c r="F62" i="1"/>
  <c r="AA385" i="1"/>
  <c r="U170" i="1"/>
  <c r="R463" i="1"/>
  <c r="F139" i="1"/>
  <c r="L211" i="1"/>
  <c r="R244" i="1"/>
  <c r="H79" i="1"/>
  <c r="U468" i="1"/>
  <c r="F204" i="1"/>
  <c r="F78" i="1"/>
  <c r="R340" i="1"/>
  <c r="L418" i="1"/>
  <c r="L164" i="1"/>
  <c r="K19" i="13" l="1"/>
  <c r="K9" i="13"/>
  <c r="K36" i="13"/>
  <c r="K27" i="13"/>
  <c r="K25" i="13"/>
  <c r="K24" i="13"/>
  <c r="K54" i="13"/>
  <c r="K39" i="13"/>
  <c r="K37" i="13"/>
  <c r="K29" i="13"/>
  <c r="K40" i="13"/>
  <c r="K22" i="13"/>
  <c r="K23" i="13"/>
  <c r="K21" i="13"/>
  <c r="K18" i="13"/>
  <c r="K17" i="13"/>
  <c r="K43" i="13"/>
  <c r="K38" i="13"/>
  <c r="K26" i="13"/>
  <c r="K28" i="13"/>
  <c r="K42" i="13"/>
  <c r="K5" i="13"/>
  <c r="K498" i="13" s="1"/>
  <c r="G54" i="13"/>
  <c r="G43" i="13"/>
  <c r="G42" i="13"/>
  <c r="G39" i="13"/>
  <c r="G40" i="13"/>
  <c r="G37" i="13"/>
  <c r="G38" i="13"/>
  <c r="G36" i="13"/>
  <c r="G9" i="13"/>
  <c r="G23" i="13"/>
  <c r="G25" i="13"/>
  <c r="G18" i="13"/>
  <c r="G24" i="13"/>
  <c r="G28" i="13"/>
  <c r="G21" i="13"/>
  <c r="G26" i="13"/>
  <c r="G27" i="13"/>
  <c r="G17" i="13"/>
  <c r="G22" i="13"/>
  <c r="G19" i="13"/>
  <c r="G29" i="13"/>
  <c r="G5" i="13"/>
  <c r="F476" i="13"/>
  <c r="J300" i="13"/>
  <c r="F361" i="13"/>
  <c r="F386" i="13"/>
  <c r="F481" i="13"/>
  <c r="J463" i="13"/>
  <c r="F250" i="13"/>
  <c r="F473" i="13"/>
  <c r="F266" i="13"/>
  <c r="F80" i="13"/>
  <c r="F139" i="13"/>
  <c r="J230" i="13"/>
  <c r="F63" i="13"/>
  <c r="F232" i="13"/>
  <c r="J328" i="13"/>
  <c r="F479" i="13"/>
  <c r="J163" i="13"/>
  <c r="E23" i="13"/>
  <c r="F293" i="13"/>
  <c r="J202" i="13"/>
  <c r="F146" i="13"/>
  <c r="F306" i="13"/>
  <c r="J246" i="13"/>
  <c r="F41" i="13"/>
  <c r="F313" i="13"/>
  <c r="F343" i="13"/>
  <c r="F472" i="13"/>
  <c r="F328" i="13"/>
  <c r="F184" i="13"/>
  <c r="F107" i="13"/>
  <c r="F240" i="13"/>
  <c r="F241" i="13"/>
  <c r="F320" i="13"/>
  <c r="F244" i="13"/>
  <c r="J439" i="13"/>
  <c r="F226" i="13"/>
  <c r="F388" i="13"/>
  <c r="F53" i="13"/>
  <c r="F443" i="13"/>
  <c r="F261" i="13"/>
  <c r="J256" i="13"/>
  <c r="F426" i="13"/>
  <c r="J94" i="13"/>
  <c r="F215" i="13"/>
  <c r="F452" i="13"/>
  <c r="F239" i="13"/>
  <c r="F103" i="13"/>
  <c r="F163" i="13"/>
  <c r="F34" i="13"/>
  <c r="F42" i="13"/>
  <c r="J95" i="13"/>
  <c r="F68" i="13"/>
  <c r="F484" i="13"/>
  <c r="F324" i="13"/>
  <c r="F373" i="13"/>
  <c r="F102" i="13"/>
  <c r="F444" i="13"/>
  <c r="F359" i="13"/>
  <c r="F44" i="13"/>
  <c r="F5" i="13"/>
  <c r="F445" i="13"/>
  <c r="F438" i="13"/>
  <c r="J259" i="13"/>
  <c r="F129" i="13"/>
  <c r="F47" i="13"/>
  <c r="F423" i="13"/>
  <c r="E39" i="13"/>
  <c r="F401" i="13"/>
  <c r="J396" i="13"/>
  <c r="F61" i="13"/>
  <c r="J366" i="13"/>
  <c r="F344" i="13"/>
  <c r="F487" i="13"/>
  <c r="F450" i="13"/>
  <c r="F493" i="13"/>
  <c r="E54" i="13"/>
  <c r="F46" i="13"/>
  <c r="F318" i="13"/>
  <c r="F67" i="13"/>
  <c r="F337" i="13"/>
  <c r="F322" i="13"/>
  <c r="F164" i="13"/>
  <c r="F492" i="13"/>
  <c r="F82" i="13"/>
  <c r="F203" i="13"/>
  <c r="F237" i="13"/>
  <c r="F116" i="13"/>
  <c r="F187" i="13"/>
  <c r="F195" i="13"/>
  <c r="F88" i="13"/>
  <c r="F280" i="13"/>
  <c r="F290" i="13"/>
  <c r="F243" i="13"/>
  <c r="J82" i="13"/>
  <c r="F7" i="13"/>
  <c r="F188" i="13"/>
  <c r="F263" i="13"/>
  <c r="F394" i="13"/>
  <c r="F105" i="13"/>
  <c r="J434" i="13"/>
  <c r="F350" i="13"/>
  <c r="F29" i="13"/>
  <c r="F56" i="13"/>
  <c r="J450" i="13"/>
  <c r="F435" i="13"/>
  <c r="J394" i="13"/>
  <c r="J147" i="13"/>
  <c r="F478" i="13"/>
  <c r="F166" i="13"/>
  <c r="E29" i="13"/>
  <c r="J229" i="13"/>
  <c r="F249" i="13"/>
  <c r="F140" i="13"/>
  <c r="F114" i="13"/>
  <c r="J370" i="13"/>
  <c r="F192" i="13"/>
  <c r="F175" i="13"/>
  <c r="F150" i="13"/>
  <c r="F242" i="13"/>
  <c r="F196" i="13"/>
  <c r="F37" i="13"/>
  <c r="F227" i="13"/>
  <c r="J435" i="13"/>
  <c r="F148" i="13"/>
  <c r="F486" i="13"/>
  <c r="F488" i="13"/>
  <c r="J72" i="13"/>
  <c r="F112" i="13"/>
  <c r="J442" i="13"/>
  <c r="J387" i="13"/>
  <c r="F495" i="13"/>
  <c r="J330" i="13"/>
  <c r="F331" i="13"/>
  <c r="F270" i="13"/>
  <c r="F489" i="13"/>
  <c r="F89" i="13"/>
  <c r="F378" i="13"/>
  <c r="F197" i="13"/>
  <c r="I22" i="13"/>
  <c r="J42" i="13"/>
  <c r="J206" i="13"/>
  <c r="F201" i="13"/>
  <c r="F259" i="13"/>
  <c r="F480" i="13"/>
  <c r="J303" i="13"/>
  <c r="I9" i="13"/>
  <c r="J44" i="13"/>
  <c r="F230" i="13"/>
  <c r="F79" i="13"/>
  <c r="J326" i="13"/>
  <c r="F210" i="13"/>
  <c r="F238" i="13"/>
  <c r="F427" i="13"/>
  <c r="F174" i="13"/>
  <c r="F285" i="13"/>
  <c r="F360" i="13"/>
  <c r="F274" i="13"/>
  <c r="F185" i="13"/>
  <c r="F117" i="13"/>
  <c r="F390" i="13"/>
  <c r="F178" i="13"/>
  <c r="F342" i="13"/>
  <c r="F352" i="13"/>
  <c r="F462" i="13"/>
  <c r="F236" i="13"/>
  <c r="J231" i="13"/>
  <c r="F316" i="13"/>
  <c r="F200" i="13"/>
  <c r="J26" i="13"/>
  <c r="J427" i="13"/>
  <c r="F98" i="13"/>
  <c r="E25" i="13"/>
  <c r="J411" i="13"/>
  <c r="I18" i="13"/>
  <c r="J6" i="13"/>
  <c r="F305" i="13"/>
  <c r="F135" i="13"/>
  <c r="F345" i="13"/>
  <c r="F194" i="13"/>
  <c r="F93" i="13"/>
  <c r="F369" i="13"/>
  <c r="F205" i="13"/>
  <c r="F441" i="13"/>
  <c r="F356" i="13"/>
  <c r="J165" i="13"/>
  <c r="F177" i="13"/>
  <c r="F119" i="13"/>
  <c r="F408" i="13"/>
  <c r="J114" i="13"/>
  <c r="F143" i="13"/>
  <c r="F144" i="13"/>
  <c r="F433" i="13"/>
  <c r="J39" i="13"/>
  <c r="F218" i="13"/>
  <c r="F296" i="13"/>
  <c r="F409" i="13"/>
  <c r="F372" i="13"/>
  <c r="F370" i="13"/>
  <c r="J426" i="13"/>
  <c r="F138" i="13"/>
  <c r="F397" i="13"/>
  <c r="F45" i="13"/>
  <c r="F122" i="13"/>
  <c r="F457" i="13"/>
  <c r="F224" i="13"/>
  <c r="F127" i="13"/>
  <c r="J429" i="13"/>
  <c r="F289" i="13"/>
  <c r="F482" i="13"/>
  <c r="J395" i="13"/>
  <c r="J227" i="13"/>
  <c r="F346" i="13"/>
  <c r="J466" i="13"/>
  <c r="F258" i="13"/>
  <c r="F11" i="13"/>
  <c r="F223" i="13"/>
  <c r="F459" i="13"/>
  <c r="F36" i="13"/>
  <c r="F355" i="13"/>
  <c r="F420" i="13"/>
  <c r="F202" i="13"/>
  <c r="J211" i="13"/>
  <c r="F51" i="13"/>
  <c r="J184" i="13"/>
  <c r="I27" i="13"/>
  <c r="F58" i="13"/>
  <c r="F19" i="13"/>
  <c r="F314" i="13"/>
  <c r="F376" i="13"/>
  <c r="F367" i="13"/>
  <c r="F471" i="13"/>
  <c r="F497" i="13"/>
  <c r="E36" i="13"/>
  <c r="F304" i="13"/>
  <c r="F461" i="13"/>
  <c r="F40" i="13"/>
  <c r="F310" i="13"/>
  <c r="J67" i="13"/>
  <c r="F330" i="13"/>
  <c r="F332" i="13"/>
  <c r="F392" i="13"/>
  <c r="F323" i="13"/>
  <c r="F470" i="13"/>
  <c r="J233" i="13"/>
  <c r="F341" i="13"/>
  <c r="F463" i="13"/>
  <c r="F439" i="13"/>
  <c r="F18" i="13"/>
  <c r="F329" i="13"/>
  <c r="F38" i="13"/>
  <c r="F278" i="13"/>
  <c r="J173" i="13"/>
  <c r="F379" i="13"/>
  <c r="F382" i="13"/>
  <c r="F183" i="13"/>
  <c r="F354" i="13"/>
  <c r="F428" i="13"/>
  <c r="F151" i="13"/>
  <c r="F35" i="13"/>
  <c r="J92" i="13"/>
  <c r="J34" i="13"/>
  <c r="J449" i="13"/>
  <c r="F131" i="13"/>
  <c r="F339" i="13"/>
  <c r="I38" i="13"/>
  <c r="F71" i="13"/>
  <c r="E26" i="13"/>
  <c r="F15" i="13"/>
  <c r="J283" i="13"/>
  <c r="F403" i="13"/>
  <c r="F400" i="13"/>
  <c r="F389" i="13"/>
  <c r="F271" i="13"/>
  <c r="F319" i="13"/>
  <c r="F115" i="13"/>
  <c r="F128" i="13"/>
  <c r="I29" i="13"/>
  <c r="F317" i="13"/>
  <c r="F207" i="13"/>
  <c r="F25" i="13"/>
  <c r="J200" i="13"/>
  <c r="F494" i="13"/>
  <c r="F455" i="13"/>
  <c r="F272" i="13"/>
  <c r="F399" i="13"/>
  <c r="F251" i="13"/>
  <c r="F204" i="13"/>
  <c r="F260" i="13"/>
  <c r="F448" i="13"/>
  <c r="F273" i="13"/>
  <c r="F73" i="13"/>
  <c r="J104" i="13"/>
  <c r="F123" i="13"/>
  <c r="J40" i="13"/>
  <c r="F132" i="13"/>
  <c r="E24" i="13"/>
  <c r="F64" i="13"/>
  <c r="F282" i="13"/>
  <c r="F295" i="13"/>
  <c r="F385" i="13"/>
  <c r="F181" i="13"/>
  <c r="F162" i="13"/>
  <c r="F32" i="13"/>
  <c r="J195" i="13"/>
  <c r="F171" i="13"/>
  <c r="F157" i="13"/>
  <c r="J362" i="13"/>
  <c r="F217" i="13"/>
  <c r="F83" i="13"/>
  <c r="F160" i="13"/>
  <c r="F92" i="13"/>
  <c r="F247" i="13"/>
  <c r="F269" i="13"/>
  <c r="F437" i="13"/>
  <c r="F384" i="13"/>
  <c r="J490" i="13"/>
  <c r="F20" i="13"/>
  <c r="F255" i="13"/>
  <c r="F300" i="13"/>
  <c r="F152" i="13"/>
  <c r="F216" i="13"/>
  <c r="F395" i="13"/>
  <c r="F410" i="13"/>
  <c r="F252" i="13"/>
  <c r="F95" i="13"/>
  <c r="J335" i="13"/>
  <c r="F221" i="13"/>
  <c r="J174" i="13"/>
  <c r="J154" i="13"/>
  <c r="F130" i="13"/>
  <c r="J371" i="13"/>
  <c r="F362" i="13"/>
  <c r="J178" i="13"/>
  <c r="F326" i="13"/>
  <c r="I28" i="13"/>
  <c r="J164" i="13"/>
  <c r="J48" i="13"/>
  <c r="F468" i="13"/>
  <c r="J415" i="13"/>
  <c r="F14" i="13"/>
  <c r="F189" i="13"/>
  <c r="J417" i="13"/>
  <c r="J66" i="13"/>
  <c r="F219" i="13"/>
  <c r="F141" i="13"/>
  <c r="F458" i="13"/>
  <c r="J15" i="13"/>
  <c r="F214" i="13"/>
  <c r="F134" i="13"/>
  <c r="F308" i="13"/>
  <c r="F440" i="13"/>
  <c r="F125" i="13"/>
  <c r="F475" i="13"/>
  <c r="F288" i="13"/>
  <c r="F101" i="13"/>
  <c r="F229" i="13"/>
  <c r="F228" i="13"/>
  <c r="F419" i="13"/>
  <c r="J55" i="13"/>
  <c r="J80" i="13"/>
  <c r="F182" i="13"/>
  <c r="F396" i="13"/>
  <c r="F366" i="13"/>
  <c r="F172" i="13"/>
  <c r="F108" i="13"/>
  <c r="J350" i="13"/>
  <c r="J182" i="13"/>
  <c r="F69" i="13"/>
  <c r="J74" i="13"/>
  <c r="J169" i="13"/>
  <c r="F161" i="13"/>
  <c r="F446" i="13"/>
  <c r="J367" i="13"/>
  <c r="J260" i="13"/>
  <c r="F268" i="13"/>
  <c r="F312" i="13"/>
  <c r="F292" i="13"/>
  <c r="J86" i="13"/>
  <c r="J198" i="13"/>
  <c r="F253" i="13"/>
  <c r="F256" i="13"/>
  <c r="J187" i="13"/>
  <c r="F198" i="13"/>
  <c r="F76" i="13"/>
  <c r="J346" i="13"/>
  <c r="F54" i="13"/>
  <c r="F453" i="13"/>
  <c r="I26" i="13"/>
  <c r="F432" i="13"/>
  <c r="J78" i="13"/>
  <c r="F21" i="13"/>
  <c r="F368" i="13"/>
  <c r="F149" i="13"/>
  <c r="F168" i="13"/>
  <c r="F490" i="13"/>
  <c r="F66" i="13"/>
  <c r="F257" i="13"/>
  <c r="F231" i="13"/>
  <c r="F412" i="13"/>
  <c r="J88" i="13"/>
  <c r="E38" i="13"/>
  <c r="J399" i="13"/>
  <c r="F434" i="13"/>
  <c r="F483" i="13"/>
  <c r="F387" i="13"/>
  <c r="F474" i="13"/>
  <c r="F31" i="13"/>
  <c r="I42" i="13"/>
  <c r="F429" i="13"/>
  <c r="F145" i="13"/>
  <c r="F159" i="13"/>
  <c r="J159" i="13"/>
  <c r="F297" i="13"/>
  <c r="J167" i="13"/>
  <c r="F121" i="13"/>
  <c r="F154" i="13"/>
  <c r="J191" i="13"/>
  <c r="F85" i="13"/>
  <c r="J112" i="13"/>
  <c r="F374" i="13"/>
  <c r="F100" i="13"/>
  <c r="J149" i="13"/>
  <c r="F156" i="13"/>
  <c r="F347" i="13"/>
  <c r="F469" i="13"/>
  <c r="J228" i="13"/>
  <c r="F414" i="13"/>
  <c r="F235" i="13"/>
  <c r="J243" i="13"/>
  <c r="F404" i="13"/>
  <c r="J443" i="13"/>
  <c r="J162" i="13"/>
  <c r="J249" i="13"/>
  <c r="J77" i="13"/>
  <c r="F155" i="13"/>
  <c r="F380" i="13"/>
  <c r="F165" i="13"/>
  <c r="F327" i="13"/>
  <c r="J47" i="13"/>
  <c r="J31" i="13"/>
  <c r="F311" i="13"/>
  <c r="F8" i="13"/>
  <c r="F13" i="13"/>
  <c r="I37" i="13"/>
  <c r="F416" i="13"/>
  <c r="J448" i="13"/>
  <c r="E40" i="13"/>
  <c r="J385" i="13"/>
  <c r="F111" i="13"/>
  <c r="J409" i="13"/>
  <c r="J336" i="13"/>
  <c r="J103" i="13"/>
  <c r="J64" i="13"/>
  <c r="F208" i="13"/>
  <c r="J483" i="13"/>
  <c r="F213" i="13"/>
  <c r="J179" i="13"/>
  <c r="J76" i="13"/>
  <c r="J321" i="13"/>
  <c r="F281" i="13"/>
  <c r="F234" i="13"/>
  <c r="J412" i="13"/>
  <c r="J135" i="13"/>
  <c r="F333" i="13"/>
  <c r="J338" i="13"/>
  <c r="J319" i="13"/>
  <c r="F358" i="13"/>
  <c r="F57" i="13"/>
  <c r="J342" i="13"/>
  <c r="J180" i="13"/>
  <c r="F246" i="13"/>
  <c r="E22" i="13"/>
  <c r="J51" i="13"/>
  <c r="J408" i="13"/>
  <c r="J111" i="13"/>
  <c r="J339" i="13"/>
  <c r="J218" i="13"/>
  <c r="J221" i="13"/>
  <c r="J386" i="13"/>
  <c r="F267" i="13"/>
  <c r="J20" i="13"/>
  <c r="J235" i="13"/>
  <c r="J117" i="13"/>
  <c r="F421" i="13"/>
  <c r="F84" i="13"/>
  <c r="J281" i="13"/>
  <c r="J251" i="13"/>
  <c r="E9" i="13"/>
  <c r="J485" i="13"/>
  <c r="J287" i="13"/>
  <c r="F485" i="13"/>
  <c r="J54" i="13"/>
  <c r="J422" i="13"/>
  <c r="J340" i="13"/>
  <c r="J17" i="13"/>
  <c r="J130" i="13"/>
  <c r="J357" i="13"/>
  <c r="F425" i="13"/>
  <c r="J447" i="13"/>
  <c r="J298" i="13"/>
  <c r="J220" i="13"/>
  <c r="J361" i="13"/>
  <c r="J8" i="13"/>
  <c r="J368" i="13"/>
  <c r="F72" i="13"/>
  <c r="F294" i="13"/>
  <c r="F6" i="13"/>
  <c r="J258" i="13"/>
  <c r="F222" i="13"/>
  <c r="J214" i="13"/>
  <c r="F415" i="13"/>
  <c r="F28" i="13"/>
  <c r="E19" i="13"/>
  <c r="F109" i="13"/>
  <c r="J143" i="13"/>
  <c r="J7" i="13"/>
  <c r="F287" i="13"/>
  <c r="F158" i="13"/>
  <c r="F59" i="13"/>
  <c r="J73" i="13"/>
  <c r="J141" i="13"/>
  <c r="J360" i="13"/>
  <c r="F406" i="13"/>
  <c r="F464" i="13"/>
  <c r="F23" i="13"/>
  <c r="F417" i="13"/>
  <c r="F50" i="13"/>
  <c r="J144" i="13"/>
  <c r="F265" i="13"/>
  <c r="I36" i="13"/>
  <c r="J30" i="13"/>
  <c r="F55" i="13"/>
  <c r="F137" i="13"/>
  <c r="J337" i="13"/>
  <c r="E42" i="13"/>
  <c r="J481" i="13"/>
  <c r="J274" i="13"/>
  <c r="J347" i="13"/>
  <c r="J127" i="13"/>
  <c r="F465" i="13"/>
  <c r="F86" i="13"/>
  <c r="F186" i="13"/>
  <c r="J497" i="13"/>
  <c r="F405" i="13"/>
  <c r="F491" i="13"/>
  <c r="F325" i="13"/>
  <c r="F91" i="13"/>
  <c r="F22" i="13"/>
  <c r="J14" i="13"/>
  <c r="F383" i="13"/>
  <c r="F315" i="13"/>
  <c r="F65" i="13"/>
  <c r="F96" i="13"/>
  <c r="J160" i="13"/>
  <c r="F411" i="13"/>
  <c r="F173" i="13"/>
  <c r="F364" i="13"/>
  <c r="F363" i="13"/>
  <c r="F275" i="13"/>
  <c r="J102" i="13"/>
  <c r="J292" i="13"/>
  <c r="J293" i="13"/>
  <c r="J75" i="13"/>
  <c r="J310" i="13"/>
  <c r="F307" i="13"/>
  <c r="J453" i="13"/>
  <c r="F206" i="13"/>
  <c r="J471" i="13"/>
  <c r="F466" i="13"/>
  <c r="F104" i="13"/>
  <c r="J197" i="13"/>
  <c r="F377" i="13"/>
  <c r="I25" i="13"/>
  <c r="F211" i="13"/>
  <c r="F456" i="13"/>
  <c r="F97" i="13"/>
  <c r="F176" i="13"/>
  <c r="F75" i="13"/>
  <c r="F9" i="13"/>
  <c r="F418" i="13"/>
  <c r="F309" i="13"/>
  <c r="J454" i="13"/>
  <c r="F110" i="13"/>
  <c r="F133" i="13"/>
  <c r="F254" i="13"/>
  <c r="E28" i="13"/>
  <c r="F357" i="13"/>
  <c r="F351" i="13"/>
  <c r="J210" i="13"/>
  <c r="F220" i="13"/>
  <c r="F302" i="13"/>
  <c r="F33" i="13"/>
  <c r="J46" i="13"/>
  <c r="J261" i="13"/>
  <c r="F335" i="13"/>
  <c r="J254" i="13"/>
  <c r="F136" i="13"/>
  <c r="F48" i="13"/>
  <c r="F113" i="13"/>
  <c r="F407" i="13"/>
  <c r="F106" i="13"/>
  <c r="F402" i="13"/>
  <c r="F126" i="13"/>
  <c r="J238" i="13"/>
  <c r="F77" i="13"/>
  <c r="F30" i="13"/>
  <c r="F334" i="13"/>
  <c r="J140" i="13"/>
  <c r="F264" i="13"/>
  <c r="I40" i="13"/>
  <c r="J315" i="13"/>
  <c r="F365" i="13"/>
  <c r="E43" i="13"/>
  <c r="F349" i="13"/>
  <c r="F120" i="13"/>
  <c r="F99" i="13"/>
  <c r="J99" i="13"/>
  <c r="J486" i="13"/>
  <c r="I19" i="13"/>
  <c r="J332" i="13"/>
  <c r="J126" i="13"/>
  <c r="J91" i="13"/>
  <c r="J268" i="13"/>
  <c r="J419" i="13"/>
  <c r="F447" i="13"/>
  <c r="F431" i="13"/>
  <c r="F16" i="13"/>
  <c r="F49" i="13"/>
  <c r="I23" i="13"/>
  <c r="J142" i="13"/>
  <c r="J22" i="13"/>
  <c r="J43" i="13"/>
  <c r="J109" i="13"/>
  <c r="J437" i="13"/>
  <c r="J405" i="13"/>
  <c r="J410" i="13"/>
  <c r="J10" i="13"/>
  <c r="F375" i="13"/>
  <c r="J69" i="13"/>
  <c r="J353" i="13"/>
  <c r="J266" i="13"/>
  <c r="I43" i="13"/>
  <c r="F340" i="13"/>
  <c r="F70" i="13"/>
  <c r="F209" i="13"/>
  <c r="F180" i="13"/>
  <c r="F62" i="13"/>
  <c r="J50" i="13"/>
  <c r="F52" i="13"/>
  <c r="J416" i="13"/>
  <c r="F424" i="13"/>
  <c r="F286" i="13"/>
  <c r="J325" i="13"/>
  <c r="J402" i="13"/>
  <c r="J81" i="13"/>
  <c r="J32" i="13"/>
  <c r="F348" i="13"/>
  <c r="J234" i="13"/>
  <c r="I39" i="13"/>
  <c r="F477" i="13"/>
  <c r="J213" i="13"/>
  <c r="F124" i="13"/>
  <c r="F284" i="13"/>
  <c r="F283" i="13"/>
  <c r="E37" i="13"/>
  <c r="J291" i="13"/>
  <c r="F90" i="13"/>
  <c r="J155" i="13"/>
  <c r="J172" i="13"/>
  <c r="F78" i="13"/>
  <c r="J288" i="13"/>
  <c r="F167" i="13"/>
  <c r="J464" i="13"/>
  <c r="F60" i="13"/>
  <c r="J365" i="13"/>
  <c r="I54" i="13"/>
  <c r="F398" i="13"/>
  <c r="J314" i="13"/>
  <c r="F245" i="13"/>
  <c r="J290" i="13"/>
  <c r="J373" i="13"/>
  <c r="J9" i="13"/>
  <c r="J181" i="13"/>
  <c r="F248" i="13"/>
  <c r="F142" i="13"/>
  <c r="J280" i="13"/>
  <c r="F413" i="13"/>
  <c r="F87" i="13"/>
  <c r="F291" i="13"/>
  <c r="F74" i="13"/>
  <c r="F442" i="13"/>
  <c r="J495" i="13"/>
  <c r="F460" i="13"/>
  <c r="F301" i="13"/>
  <c r="F436" i="13"/>
  <c r="J440" i="13"/>
  <c r="J438" i="13"/>
  <c r="J136" i="13"/>
  <c r="J194" i="13"/>
  <c r="J475" i="13"/>
  <c r="J480" i="13"/>
  <c r="F26" i="13"/>
  <c r="F81" i="13"/>
  <c r="F27" i="13"/>
  <c r="J151" i="13"/>
  <c r="J62" i="13"/>
  <c r="J65" i="13"/>
  <c r="J131" i="13"/>
  <c r="J390" i="13"/>
  <c r="J306" i="13"/>
  <c r="J192" i="13"/>
  <c r="J421" i="13"/>
  <c r="J90" i="13"/>
  <c r="F43" i="13"/>
  <c r="J157" i="13"/>
  <c r="J401" i="13"/>
  <c r="J121" i="13"/>
  <c r="J488" i="13"/>
  <c r="J312" i="13"/>
  <c r="J176" i="13"/>
  <c r="J242" i="13"/>
  <c r="F371" i="13"/>
  <c r="J79" i="13"/>
  <c r="J424" i="13"/>
  <c r="J462" i="13"/>
  <c r="J70" i="13"/>
  <c r="F24" i="13"/>
  <c r="J60" i="13"/>
  <c r="J119" i="13"/>
  <c r="F430" i="13"/>
  <c r="F276" i="13"/>
  <c r="J110" i="13"/>
  <c r="J313" i="13"/>
  <c r="F212" i="13"/>
  <c r="J369" i="13"/>
  <c r="J183" i="13"/>
  <c r="E5" i="13"/>
  <c r="J375" i="13"/>
  <c r="J216" i="13"/>
  <c r="J41" i="13"/>
  <c r="J474" i="13"/>
  <c r="J457" i="13"/>
  <c r="J307" i="13"/>
  <c r="J83" i="13"/>
  <c r="J59" i="13"/>
  <c r="F391" i="13"/>
  <c r="J158" i="13"/>
  <c r="F381" i="13"/>
  <c r="F277" i="13"/>
  <c r="J389" i="13"/>
  <c r="J271" i="13"/>
  <c r="J207" i="13"/>
  <c r="J98" i="13"/>
  <c r="J38" i="13"/>
  <c r="J376" i="13"/>
  <c r="J116" i="13"/>
  <c r="J284" i="13"/>
  <c r="J223" i="13"/>
  <c r="J407" i="13"/>
  <c r="J18" i="13"/>
  <c r="J58" i="13"/>
  <c r="J398" i="13"/>
  <c r="F191" i="13"/>
  <c r="J299" i="13"/>
  <c r="J196" i="13"/>
  <c r="J203" i="13"/>
  <c r="F451" i="13"/>
  <c r="J425" i="13"/>
  <c r="J297" i="13"/>
  <c r="F298" i="13"/>
  <c r="J279" i="13"/>
  <c r="J294" i="13"/>
  <c r="J431" i="13"/>
  <c r="F153" i="13"/>
  <c r="J209" i="13"/>
  <c r="J161" i="13"/>
  <c r="F454" i="13"/>
  <c r="J247" i="13"/>
  <c r="F169" i="13"/>
  <c r="J250" i="13"/>
  <c r="J489" i="13"/>
  <c r="J391" i="13"/>
  <c r="J129" i="13"/>
  <c r="J492" i="13"/>
  <c r="J12" i="13"/>
  <c r="J423" i="13"/>
  <c r="J311" i="13"/>
  <c r="J150" i="13"/>
  <c r="F170" i="13"/>
  <c r="F353" i="13"/>
  <c r="J133" i="13"/>
  <c r="J363" i="13"/>
  <c r="F467" i="13"/>
  <c r="J222" i="13"/>
  <c r="F336" i="13"/>
  <c r="J452" i="13"/>
  <c r="F338" i="13"/>
  <c r="F496" i="13"/>
  <c r="F118" i="13"/>
  <c r="I5" i="13"/>
  <c r="J276" i="13"/>
  <c r="J444" i="13"/>
  <c r="F233" i="13"/>
  <c r="J224" i="13"/>
  <c r="J122" i="13"/>
  <c r="J295" i="13"/>
  <c r="J282" i="13"/>
  <c r="J139" i="13"/>
  <c r="J445" i="13"/>
  <c r="J263" i="13"/>
  <c r="J245" i="13"/>
  <c r="J477" i="13"/>
  <c r="J455" i="13"/>
  <c r="F17" i="13"/>
  <c r="J301" i="13"/>
  <c r="J430" i="13"/>
  <c r="J19" i="13"/>
  <c r="J494" i="13"/>
  <c r="J138" i="13"/>
  <c r="J241" i="13"/>
  <c r="J190" i="13"/>
  <c r="F147" i="13"/>
  <c r="J13" i="13"/>
  <c r="J414" i="13"/>
  <c r="J199" i="13"/>
  <c r="J273" i="13"/>
  <c r="J343" i="13"/>
  <c r="I21" i="13"/>
  <c r="J275" i="13"/>
  <c r="J201" i="13"/>
  <c r="J120" i="13"/>
  <c r="J388" i="13"/>
  <c r="J278" i="13"/>
  <c r="J262" i="13"/>
  <c r="J413" i="13"/>
  <c r="J208" i="13"/>
  <c r="J11" i="13"/>
  <c r="F193" i="13"/>
  <c r="J177" i="13"/>
  <c r="J71" i="13"/>
  <c r="J491" i="13"/>
  <c r="J115" i="13"/>
  <c r="J318" i="13"/>
  <c r="J420" i="13"/>
  <c r="J240" i="13"/>
  <c r="J156" i="13"/>
  <c r="J219" i="13"/>
  <c r="J296" i="13"/>
  <c r="J248" i="13"/>
  <c r="J23" i="13"/>
  <c r="J237" i="13"/>
  <c r="J118" i="13"/>
  <c r="J354" i="13"/>
  <c r="J232" i="13"/>
  <c r="I24" i="13"/>
  <c r="J170" i="13"/>
  <c r="J148" i="13"/>
  <c r="J186" i="13"/>
  <c r="J123" i="13"/>
  <c r="J327" i="13"/>
  <c r="J36" i="13"/>
  <c r="F179" i="13"/>
  <c r="J204" i="13"/>
  <c r="F190" i="13"/>
  <c r="I17" i="13"/>
  <c r="J56" i="13"/>
  <c r="J137" i="13"/>
  <c r="J124" i="13"/>
  <c r="J478" i="13"/>
  <c r="J264" i="13"/>
  <c r="J441" i="13"/>
  <c r="J403" i="13"/>
  <c r="J355" i="13"/>
  <c r="J100" i="13"/>
  <c r="J400" i="13"/>
  <c r="E17" i="13"/>
  <c r="E18" i="13"/>
  <c r="J87" i="13"/>
  <c r="J456" i="13"/>
  <c r="F303" i="13"/>
  <c r="J171" i="13"/>
  <c r="F225" i="13"/>
  <c r="J93" i="13"/>
  <c r="J334" i="13"/>
  <c r="J272" i="13"/>
  <c r="J35" i="13"/>
  <c r="E27" i="13"/>
  <c r="J96" i="13"/>
  <c r="J205" i="13"/>
  <c r="J225" i="13"/>
  <c r="J359" i="13"/>
  <c r="J270" i="13"/>
  <c r="J324" i="13"/>
  <c r="J5" i="13"/>
  <c r="J33" i="13"/>
  <c r="J166" i="13"/>
  <c r="J28" i="13"/>
  <c r="J451" i="13"/>
  <c r="J146" i="13"/>
  <c r="J320" i="13"/>
  <c r="J316" i="13"/>
  <c r="J185" i="13"/>
  <c r="J468" i="13"/>
  <c r="F393" i="13"/>
  <c r="J329" i="13"/>
  <c r="J384" i="13"/>
  <c r="J25" i="13"/>
  <c r="J85" i="13"/>
  <c r="J188" i="13"/>
  <c r="F279" i="13"/>
  <c r="J446" i="13"/>
  <c r="F10" i="13"/>
  <c r="F321" i="13"/>
  <c r="F449" i="13"/>
  <c r="J484" i="13"/>
  <c r="E21" i="13"/>
  <c r="J253" i="13"/>
  <c r="J257" i="13"/>
  <c r="J61" i="13"/>
  <c r="J309" i="13"/>
  <c r="F262" i="13"/>
  <c r="J493" i="13"/>
  <c r="J348" i="13"/>
  <c r="J317" i="13"/>
  <c r="J305" i="13"/>
  <c r="J236" i="13"/>
  <c r="J356" i="13"/>
  <c r="J265" i="13"/>
  <c r="F94" i="13"/>
  <c r="J63" i="13"/>
  <c r="J37" i="13"/>
  <c r="J215" i="13"/>
  <c r="J97" i="13"/>
  <c r="J479" i="13"/>
  <c r="J379" i="13"/>
  <c r="J16" i="13"/>
  <c r="J302" i="13"/>
  <c r="J53" i="13"/>
  <c r="J372" i="13"/>
  <c r="J89" i="13"/>
  <c r="J470" i="13"/>
  <c r="J476" i="13"/>
  <c r="F39" i="13"/>
  <c r="F199" i="13"/>
  <c r="J374" i="13"/>
  <c r="J333" i="13"/>
  <c r="J108" i="13"/>
  <c r="J352" i="13"/>
  <c r="J459" i="13"/>
  <c r="J465" i="13"/>
  <c r="J432" i="13"/>
  <c r="J107" i="13"/>
  <c r="J487" i="13"/>
  <c r="J473" i="13"/>
  <c r="J105" i="13"/>
  <c r="J152" i="13"/>
  <c r="J277" i="13"/>
  <c r="J239" i="13"/>
  <c r="J269" i="13"/>
  <c r="J472" i="13"/>
  <c r="J496" i="13"/>
  <c r="J345" i="13"/>
  <c r="J132" i="13"/>
  <c r="J255" i="13"/>
  <c r="J217" i="13"/>
  <c r="J24" i="13"/>
  <c r="J406" i="13"/>
  <c r="J304" i="13"/>
  <c r="J433" i="13"/>
  <c r="J113" i="13"/>
  <c r="J331" i="13"/>
  <c r="J52" i="13"/>
  <c r="J341" i="13"/>
  <c r="J226" i="13"/>
  <c r="J460" i="13"/>
  <c r="J358" i="13"/>
  <c r="J84" i="13"/>
  <c r="J267" i="13"/>
  <c r="J482" i="13"/>
  <c r="J125" i="13"/>
  <c r="J57" i="13"/>
  <c r="J461" i="13"/>
  <c r="J193" i="13"/>
  <c r="J467" i="13"/>
  <c r="J29" i="13"/>
  <c r="J392" i="13"/>
  <c r="J418" i="13"/>
  <c r="J308" i="13"/>
  <c r="J378" i="13"/>
  <c r="J49" i="13"/>
  <c r="J145" i="13"/>
  <c r="J469" i="13"/>
  <c r="J68" i="13"/>
  <c r="J383" i="13"/>
  <c r="F299" i="13"/>
  <c r="J351" i="13"/>
  <c r="J168" i="13"/>
  <c r="J27" i="13"/>
  <c r="J106" i="13"/>
  <c r="F12" i="13"/>
  <c r="J101" i="13"/>
  <c r="J45" i="13"/>
  <c r="J349" i="13"/>
  <c r="J153" i="13"/>
  <c r="J289" i="13"/>
  <c r="J393" i="13"/>
  <c r="J212" i="13"/>
  <c r="J175" i="13"/>
  <c r="J458" i="13"/>
  <c r="J404" i="13"/>
  <c r="J377" i="13"/>
  <c r="J382" i="13"/>
  <c r="F422" i="13"/>
  <c r="J128" i="13"/>
  <c r="J322" i="13"/>
  <c r="J285" i="13"/>
  <c r="J134" i="13"/>
  <c r="J286" i="13"/>
  <c r="J436" i="13"/>
  <c r="J344" i="13"/>
  <c r="J381" i="13"/>
  <c r="J380" i="13"/>
  <c r="J252" i="13"/>
  <c r="J323" i="13"/>
  <c r="J428" i="13"/>
  <c r="J397" i="13"/>
  <c r="J244" i="13"/>
  <c r="J189" i="13"/>
  <c r="J364" i="13"/>
  <c r="J21" i="13"/>
  <c r="G498" i="13" l="1"/>
  <c r="J498" i="13"/>
  <c r="I498" i="13"/>
  <c r="F498" i="13"/>
  <c r="E498"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C6B4FA1-22BE-EB43-922F-8372B6D7AF77}" name="AL 2003" type="6" refreshedVersion="7" background="1" saveData="1">
    <textPr sourceFile="/Users/timothyshortess/Desktop/Data/AL Data/AL 2003.csv" comma="1">
      <textFields count="11">
        <textField/>
        <textField/>
        <textField/>
        <textField/>
        <textField/>
        <textField/>
        <textField/>
        <textField/>
        <textField/>
        <textField/>
        <textField/>
      </textFields>
    </textPr>
  </connection>
  <connection id="2" xr16:uid="{0E881807-5401-7144-B35F-55CD2AA1FE7F}" name="AL 20041" type="6" refreshedVersion="7" background="1" saveData="1">
    <textPr firstRow="5" sourceFile="/Users/timothyshortess/Desktop/Data/AL Data/AL 2004.csv" comma="1">
      <textFields count="11">
        <textField type="text"/>
        <textField/>
        <textField/>
        <textField/>
        <textField/>
        <textField/>
        <textField/>
        <textField/>
        <textField/>
        <textField/>
        <textField/>
      </textFields>
    </textPr>
  </connection>
</connections>
</file>

<file path=xl/sharedStrings.xml><?xml version="1.0" encoding="utf-8"?>
<sst xmlns="http://schemas.openxmlformats.org/spreadsheetml/2006/main" count="64278" uniqueCount="1003">
  <si>
    <t>Company</t>
  </si>
  <si>
    <t>State</t>
  </si>
  <si>
    <t>County</t>
  </si>
  <si>
    <t>Year</t>
  </si>
  <si>
    <t>WKEMP</t>
  </si>
  <si>
    <t>AVGW</t>
  </si>
  <si>
    <t>ThyssenKrupp</t>
  </si>
  <si>
    <t>AL</t>
  </si>
  <si>
    <t>Toyota-Mazda</t>
  </si>
  <si>
    <t>Kamtek, Inc</t>
  </si>
  <si>
    <t>Bayer CropScience</t>
  </si>
  <si>
    <t>Gambro Renal Products</t>
  </si>
  <si>
    <t>GD Copper</t>
  </si>
  <si>
    <t>ThyssenKrupp Steel USA, LLC; Airbus (EADS)</t>
  </si>
  <si>
    <t>Daimler</t>
  </si>
  <si>
    <t>Google</t>
  </si>
  <si>
    <t>Polaris</t>
  </si>
  <si>
    <t>JOON, LLC d/b/a Ajin USA</t>
  </si>
  <si>
    <t>Remington Arms</t>
  </si>
  <si>
    <t>Johnson Controls, Inc. *Exp.</t>
  </si>
  <si>
    <t>Jordan Brick Company, Inc.~ New</t>
  </si>
  <si>
    <t>Sunnyvale II, LLC (Lockheed Martin) ~ New</t>
  </si>
  <si>
    <t>HudsonAlpha Institute for Biotechnology</t>
  </si>
  <si>
    <t>Mueller Co., Ltd.~ Exp</t>
  </si>
  <si>
    <t>Leggett &amp; Platt Aluminum (aka Pace Industries) *New</t>
  </si>
  <si>
    <t>Trinity Medical Center</t>
  </si>
  <si>
    <t>Toyota Motor Manufacturing, AL, Inc. *Exp 9/04</t>
  </si>
  <si>
    <t>ZF Group North American Operations, Inc. ~Exp</t>
  </si>
  <si>
    <t>North American Lighting, Inc.</t>
  </si>
  <si>
    <t>Topre America Corporation (Phase II)~Exp</t>
  </si>
  <si>
    <t>GKN Westland Aerospace Inc. ~ Exp</t>
  </si>
  <si>
    <t>Nippon Oil Lubricants (America) LLC ~ New</t>
  </si>
  <si>
    <t>Bridgewater Interiors, LLC</t>
  </si>
  <si>
    <t>Daedong Hi-Lex of America- Exp 1</t>
  </si>
  <si>
    <t>Firestone Flowers</t>
  </si>
  <si>
    <t>Serra Automobile Dealerships</t>
  </si>
  <si>
    <t>Flexco Corporation</t>
  </si>
  <si>
    <t>ThyssenKrupp Stainless USA, LLC</t>
  </si>
  <si>
    <t>SEOIL AMERICA INCORPORATED ~New</t>
  </si>
  <si>
    <t>Kinpak, Inc. ~Exp</t>
  </si>
  <si>
    <t>HISAN, Inc. *New</t>
  </si>
  <si>
    <t>Carlton Investments, LLC (Milo's Tea Co., Inc.)-~ Exp</t>
  </si>
  <si>
    <t>TWB, Inc.</t>
  </si>
  <si>
    <t>Limbaugh Toyota</t>
  </si>
  <si>
    <t>Decatur Plastics * New</t>
  </si>
  <si>
    <t xml:space="preserve">Berry Wood Products, LLC </t>
  </si>
  <si>
    <t>Corporate Realty</t>
  </si>
  <si>
    <t>Great Lakes Metal Stamping, Inc.</t>
  </si>
  <si>
    <t>Associate Metalcast, Inc.</t>
  </si>
  <si>
    <t>Mercedes Benz U. S. International</t>
  </si>
  <si>
    <t>Toyota Motor Manufacturing Alabama, Inc</t>
  </si>
  <si>
    <t>ThyssenKrupp Steel USA, LLC</t>
  </si>
  <si>
    <t>Marty Robbins Roofing, Inc.*New</t>
  </si>
  <si>
    <t>Gulf Coast Paint MFG, Inc. New</t>
  </si>
  <si>
    <t>GA</t>
  </si>
  <si>
    <t>KY</t>
  </si>
  <si>
    <t>Continental Tire the Americas, LLC Fondren Hotel</t>
  </si>
  <si>
    <t>MS</t>
  </si>
  <si>
    <t>Yokohama Rubber/Yokohama Tire</t>
  </si>
  <si>
    <t>Toyota</t>
  </si>
  <si>
    <t>Virdia (formerly HCL Cleantech)</t>
  </si>
  <si>
    <t>KiOR, PACCAR ENGINE COMPANY</t>
  </si>
  <si>
    <t>CBL &amp; Associates</t>
  </si>
  <si>
    <t>SeverCorr</t>
  </si>
  <si>
    <t>Silicor Materials (formerly Calisolar)</t>
  </si>
  <si>
    <t>Centennial Plaza Gulfside Casino Partnership</t>
  </si>
  <si>
    <t>Stion Solar</t>
  </si>
  <si>
    <t>Outlets of the MidSouth, Williams-Sonoma, Inc.</t>
  </si>
  <si>
    <t>Renaissance at Colony Park</t>
  </si>
  <si>
    <t>BTH Quitman Hickory</t>
  </si>
  <si>
    <t>Northrop Grumman Ship Building Singing River MOB</t>
  </si>
  <si>
    <t>Nissan Supplier Park</t>
  </si>
  <si>
    <t>King Edward Hotel</t>
  </si>
  <si>
    <t>Capital Hotel Associates</t>
  </si>
  <si>
    <t>Cooper Tire Company</t>
  </si>
  <si>
    <t>Topship LLC (subsidiary of Edison Chouest Offshore)</t>
  </si>
  <si>
    <t>Norfolk Southern Railroad</t>
  </si>
  <si>
    <t>Foley Products Company</t>
  </si>
  <si>
    <t>Mississippi Children's Museum</t>
  </si>
  <si>
    <t xml:space="preserve">Hattiesburg Hospitality H.I., LLC (The District at Midtown) </t>
  </si>
  <si>
    <t>Soladigm, lnc.</t>
  </si>
  <si>
    <t>INTEGRATED MGMT SERVICES</t>
  </si>
  <si>
    <t>Nissan North America</t>
  </si>
  <si>
    <t xml:space="preserve">Cotton Row Hospitality, LLC (Cotton House Hotel) </t>
  </si>
  <si>
    <t>Gateway Global Logistics Center</t>
  </si>
  <si>
    <t xml:space="preserve">Southern Motion </t>
  </si>
  <si>
    <t>Southern Motion, lnc.</t>
  </si>
  <si>
    <t>Contract Fabricators, lnc.</t>
  </si>
  <si>
    <t>Sweetbay Golf Club</t>
  </si>
  <si>
    <t>Fulton Hospitality, LLC</t>
  </si>
  <si>
    <t>UMMC</t>
  </si>
  <si>
    <t>DG Foods</t>
  </si>
  <si>
    <t>Hunter Engineering Co.</t>
  </si>
  <si>
    <t>Medical Center Koscuisko</t>
  </si>
  <si>
    <t>Quitman Wood Pellets</t>
  </si>
  <si>
    <t>Green Tech Automotive</t>
  </si>
  <si>
    <t>Pointe Properties LLC</t>
  </si>
  <si>
    <t xml:space="preserve">Mueller Industries </t>
  </si>
  <si>
    <t>Roxul USA, Inc.</t>
  </si>
  <si>
    <t>Hol-Mac</t>
  </si>
  <si>
    <t>Steel Dynamics, Inc.</t>
  </si>
  <si>
    <t>Iron Horse Grill &amp; Museum</t>
  </si>
  <si>
    <t xml:space="preserve">Field Memorial Hospital </t>
  </si>
  <si>
    <t>Milwaukee Electric Tool Corp. (Hinds County)</t>
  </si>
  <si>
    <t>Northrop Grumman Systems Corp.</t>
  </si>
  <si>
    <t>KemPosits</t>
  </si>
  <si>
    <t>Hattiesburg Clinic</t>
  </si>
  <si>
    <t xml:space="preserve">Habitat for Humanity of the Mississippi Gulf Coast </t>
  </si>
  <si>
    <t>ICE Industries Inc.</t>
  </si>
  <si>
    <t>Avectus Healthcare Solutions</t>
  </si>
  <si>
    <t>Northrop Grumman Ship Systems</t>
  </si>
  <si>
    <t>Hilton Garden lnn Pascagoula</t>
  </si>
  <si>
    <t>Anel Corporation</t>
  </si>
  <si>
    <t>Sephora USA, Inc.</t>
  </si>
  <si>
    <t xml:space="preserve">Jones Companies </t>
  </si>
  <si>
    <t>Stark Aerospace, Inc.</t>
  </si>
  <si>
    <t xml:space="preserve">Seraphim Solar </t>
  </si>
  <si>
    <t xml:space="preserve">Hardy Wilson Memorial Hospital </t>
  </si>
  <si>
    <t>PACCAR ENGINE COMPANY</t>
  </si>
  <si>
    <t>Caterpillar, Inc.</t>
  </si>
  <si>
    <t>Vangent, Inc.-General Dynamics</t>
  </si>
  <si>
    <t>Ashley Furniture</t>
  </si>
  <si>
    <t>NC</t>
  </si>
  <si>
    <t>DSM Pharmaceuticals, Inc.</t>
  </si>
  <si>
    <t>AAR Manufacturing, Inc.</t>
  </si>
  <si>
    <t>Touchstone Television Productions, Anonymous Content, DREAMLINER PROJECT Boeing</t>
  </si>
  <si>
    <t>SC</t>
  </si>
  <si>
    <t>Continental Tire the Americas, LLC</t>
  </si>
  <si>
    <t>Volvo</t>
  </si>
  <si>
    <t>EYE Productions, Touchstone Television Productions, Boeing - https://www.globest.com/sites/globest/2013/04/18/south-carolina-approves-120m-for-boeing/?slreturn=20210530194034</t>
  </si>
  <si>
    <t>Michelin, Michelin North America, Inc.</t>
  </si>
  <si>
    <t>Keer America Corporation, Keer Group</t>
  </si>
  <si>
    <t>Bridgestone Americas</t>
  </si>
  <si>
    <t>Nephron Pharmaceuticals, Amazon.com</t>
  </si>
  <si>
    <t>Hodges Productions, Litton Beachmark, LLC</t>
  </si>
  <si>
    <t xml:space="preserve">Amazon.com.dedc, LLC, Excel, BMW Manufactoring, </t>
  </si>
  <si>
    <t>Elevator Productions, NBC/Universal Cable Productions, Litton Beachmark, LLC</t>
  </si>
  <si>
    <t>BMW Manufacturing Co., LLC</t>
  </si>
  <si>
    <t>Blumhouse Productions, EYE Productions</t>
  </si>
  <si>
    <t>Toray Carbon Fibers America, Inc.</t>
  </si>
  <si>
    <t>Danger Boy Productions - Vice Principals</t>
  </si>
  <si>
    <t>Michelin North America, Inc.</t>
  </si>
  <si>
    <t>Touchstone Television Productions, Millard Refrigerated Services</t>
  </si>
  <si>
    <t>Ficus Tree Productions</t>
  </si>
  <si>
    <t>McLaughlin Body Company, Michelin North America, Inc.</t>
  </si>
  <si>
    <t xml:space="preserve">Boeing, Touchstone Television Productions, Dear John, LLC </t>
  </si>
  <si>
    <t xml:space="preserve">Speakeasy Productions, LLC </t>
  </si>
  <si>
    <t>Touchstone Television Productions</t>
  </si>
  <si>
    <t xml:space="preserve">HPE Rights, Inc. </t>
  </si>
  <si>
    <t>Ficus Tree Productions, The Lash Group, Inc.</t>
  </si>
  <si>
    <t>Colgate-Palmolive Company</t>
  </si>
  <si>
    <t>Shutterfly, Inc., Ross Dress for Less, Inc.</t>
  </si>
  <si>
    <t>Otis Elevator</t>
  </si>
  <si>
    <t>Amazon.com.dedc, LLC</t>
  </si>
  <si>
    <t>Electrolux Home Products, Major Appliances N.A., Michelin Ties</t>
  </si>
  <si>
    <t xml:space="preserve">New Daughter Productions, Touchstone Television Productions </t>
  </si>
  <si>
    <t>LEVEL ONE , INC</t>
  </si>
  <si>
    <t>Ruiz Food Products, Inc.</t>
  </si>
  <si>
    <t>ZF Transmissions Gray Court, LLC</t>
  </si>
  <si>
    <t>GKN Aerospace South Carolina</t>
  </si>
  <si>
    <t>Nexans High Voltage USA, Inc.</t>
  </si>
  <si>
    <t xml:space="preserve">Touchstone Television Productions, Warner Bros. Television </t>
  </si>
  <si>
    <t>Bosch Rexroth Corporation</t>
  </si>
  <si>
    <t>Masonite</t>
  </si>
  <si>
    <t xml:space="preserve">Mad Scientist, Inc. </t>
  </si>
  <si>
    <t>Drive Automotive Industries of America, Inc., South Carolina Plastics LLC</t>
  </si>
  <si>
    <t>Touchstone TV</t>
  </si>
  <si>
    <t xml:space="preserve">Smiley Face Productions, LLC </t>
  </si>
  <si>
    <t>Essex Holdings, Inc.</t>
  </si>
  <si>
    <t>Sunny Z Foods</t>
  </si>
  <si>
    <t>COVIDIEN</t>
  </si>
  <si>
    <t>McCall Farms</t>
  </si>
  <si>
    <t xml:space="preserve">Ascendant Pictures, LLC </t>
  </si>
  <si>
    <t>Litton Beachmark LLC</t>
  </si>
  <si>
    <t>The ESAB Group, Inc.</t>
  </si>
  <si>
    <t>ESAB Welding &amp; Cutting Products</t>
  </si>
  <si>
    <t>Sophie Films Inc.</t>
  </si>
  <si>
    <t>GE Gas Turbines (Greenville), LLC (Same Project)</t>
  </si>
  <si>
    <t>Recycle NA, LLC (RNA)</t>
  </si>
  <si>
    <t>CCL Label</t>
  </si>
  <si>
    <t>BAUSH &amp; LOMB</t>
  </si>
  <si>
    <t>Porter's Fabrications</t>
  </si>
  <si>
    <t>Coroplast Tape Corporation</t>
  </si>
  <si>
    <t xml:space="preserve">Walker Productions </t>
  </si>
  <si>
    <t>Hemlock Semiconductor, LLC</t>
  </si>
  <si>
    <t>TN</t>
  </si>
  <si>
    <t>FedEx Express</t>
  </si>
  <si>
    <t>FedEx Express Smith &amp; Nephew, Inc. International Paper Co. Peabody Office Tower LP AutoZone, Inc. Medtronic Sofamor Danek USA, Inc. Pfizer, Inc. Service Master Consumer Svcs. Valero</t>
  </si>
  <si>
    <t>Mitsubishi Electric Power Products</t>
  </si>
  <si>
    <t>FEDEX EXPRESS</t>
  </si>
  <si>
    <t>Volkswagen Grp. Of America Chattanooga</t>
  </si>
  <si>
    <t>Volkwagen Group of America Chatt. Oper.</t>
  </si>
  <si>
    <t>Volkswagen Grp. Of America Alstom Power, Inc. Blue Cross Blue Shield of Tenn. Standifer Place Properties, LLC Regis Southwest Dist. Ctr. McKee Foods Corp. U.S. Xpress, Inc. WNA American Plastic Industries, Inc.</t>
  </si>
  <si>
    <t>Nissan North America, Inc.</t>
  </si>
  <si>
    <t>Volkswagen Grp. Of America</t>
  </si>
  <si>
    <t>Volkswagen</t>
  </si>
  <si>
    <t>HEMLOCK SEMICONDUCTOR, LLC</t>
  </si>
  <si>
    <t>Wacker Polysilicon North America</t>
  </si>
  <si>
    <t>Wacker Polysilicon North America, LLC</t>
  </si>
  <si>
    <t>Hancook Tire Manufacturing Tennessee, LP</t>
  </si>
  <si>
    <t>Hemlock Semiconductor (controlled by Dow Corning)</t>
  </si>
  <si>
    <t>Hemlock Semiconductor, LLC HSCPC, LLC Bridgestone Metalpha USA, Inc. MW/MB, LLC American Snuff Co., LLC Florim USA, Inc. Boler Co., The</t>
  </si>
  <si>
    <t>FEDERAL EXPRESS CORP Electrolux</t>
  </si>
  <si>
    <t>Nissan</t>
  </si>
  <si>
    <t>Wacker Polysilicon North America, LLC Whirlpool Corporation</t>
  </si>
  <si>
    <t>BLUECROSS BLUESHIELD  OF TENNESSEE, INC. MCKEE FOODS CORPORATION VOLKSWAGEN GROUP OF  AMERICA, INC.</t>
  </si>
  <si>
    <t>Wacker Chemie</t>
  </si>
  <si>
    <t>Nissan North America, Inc. Healthways, Inc.</t>
  </si>
  <si>
    <t>JQH-Murfreesboro Dev.Tippmann Realty Partner, LLP Franke USA Real Estate, LLC Rich Products Corp. Federal-Mogul Corp.</t>
  </si>
  <si>
    <t>HEALTHWAYS, INC.</t>
  </si>
  <si>
    <t>USEC, Inc. NPP - OakRidge, LLC Kissmat Assoc. Mullins Properties, LLC Nationwide Express, Inc. Adcock Design BuildLease,LLC</t>
  </si>
  <si>
    <t>Technicolor Videocassette of Michigan, Inc</t>
  </si>
  <si>
    <t>USEC, Inc.</t>
  </si>
  <si>
    <t>General Electric Co. Wacker Polysilicon North America, LLC Whirlpool Corp.</t>
  </si>
  <si>
    <t>USEC INC. NPP OAK RIDGE LLC MULLINS PROPERTIES, LLC</t>
  </si>
  <si>
    <t>Centennial Village Apartments, LLC</t>
  </si>
  <si>
    <t>NHK SEATING OF AMERICA, INC.</t>
  </si>
  <si>
    <t>Mann &amp; Hummel USA Inc.</t>
  </si>
  <si>
    <r>
      <t xml:space="preserve">FEDERAL EXPRESS CORP SMITH &amp; NEPHEW INC </t>
    </r>
    <r>
      <rPr>
        <b/>
        <sz val="12"/>
        <color theme="1"/>
        <rFont val="Calibri"/>
        <family val="2"/>
        <scheme val="minor"/>
      </rPr>
      <t xml:space="preserve">WILLIAMS REFINING </t>
    </r>
  </si>
  <si>
    <t>Hankook Tire Manufacturing TN, LP</t>
  </si>
  <si>
    <t>Mann &amp; Hummel USA, Inc.</t>
  </si>
  <si>
    <t xml:space="preserve">FEDERAL EXPRESS CORP NUCOR STEEL </t>
  </si>
  <si>
    <t>MTD Products</t>
  </si>
  <si>
    <t>MTD PRODUCTS</t>
  </si>
  <si>
    <t>MTD</t>
  </si>
  <si>
    <t>MTD Products, Inc.</t>
  </si>
  <si>
    <t>FEDERAL EXPRESS CORP CONCORD JOINT VENTURE</t>
  </si>
  <si>
    <t>SL Tennessee, LLC</t>
  </si>
  <si>
    <t>Mitsubishi Motors North America, Inc.</t>
  </si>
  <si>
    <t>Dong-A USA, Inc. MTD Consumer Group Inc.</t>
  </si>
  <si>
    <t>LG Group</t>
  </si>
  <si>
    <t>MTD Consumer Group</t>
  </si>
  <si>
    <t>A &amp; B Holding, Inc.</t>
  </si>
  <si>
    <t>A &amp; B Holdings, Inc.</t>
  </si>
  <si>
    <t>Gestamp North America</t>
  </si>
  <si>
    <t>Associated Pathologists</t>
  </si>
  <si>
    <t>VA</t>
  </si>
  <si>
    <t>Count of County</t>
  </si>
  <si>
    <t>Column Labels</t>
  </si>
  <si>
    <t>Row Labels</t>
  </si>
  <si>
    <t>(blank)</t>
  </si>
  <si>
    <t>Grand Total</t>
  </si>
  <si>
    <t>Source</t>
  </si>
  <si>
    <t>U.S. Bureau of Labor Statistics, Quarterly Census of Employment and Wages</t>
  </si>
  <si>
    <t>Period</t>
  </si>
  <si>
    <t>Fourth Quarter</t>
  </si>
  <si>
    <t>Industry</t>
  </si>
  <si>
    <t>Total, all industries</t>
  </si>
  <si>
    <t>Area Name</t>
  </si>
  <si>
    <t>Quarter</t>
  </si>
  <si>
    <t>No Of Establishments</t>
  </si>
  <si>
    <t>Employment</t>
  </si>
  <si>
    <t>One-Year Employment Gain/Loss (Percent)</t>
  </si>
  <si>
    <t>Average Weekly Wages</t>
  </si>
  <si>
    <t>On-Year Weekly Wages Gain/Loss (Percent)</t>
  </si>
  <si>
    <t>FIPS</t>
  </si>
  <si>
    <t>USPS</t>
  </si>
  <si>
    <t xml:space="preserve"> </t>
  </si>
  <si>
    <t>Alexandria City</t>
  </si>
  <si>
    <t>Bedford City</t>
  </si>
  <si>
    <t>Bristol City</t>
  </si>
  <si>
    <t>Buena Vista City</t>
  </si>
  <si>
    <t>Charlottesville City</t>
  </si>
  <si>
    <t>Chesapeake City</t>
  </si>
  <si>
    <t>Colonial Heights City</t>
  </si>
  <si>
    <t>Covington City</t>
  </si>
  <si>
    <t>Danville City</t>
  </si>
  <si>
    <t>Emporia City</t>
  </si>
  <si>
    <t>Fairfax City</t>
  </si>
  <si>
    <t>Falls Church City</t>
  </si>
  <si>
    <t>Franklin City</t>
  </si>
  <si>
    <t>Fredericksburg City</t>
  </si>
  <si>
    <t>Galax City</t>
  </si>
  <si>
    <t>Hampton City</t>
  </si>
  <si>
    <t>Harrisonburg City</t>
  </si>
  <si>
    <t>Hopewell City</t>
  </si>
  <si>
    <t>Lexington City</t>
  </si>
  <si>
    <t>Lynchburg City</t>
  </si>
  <si>
    <t>Manassas City</t>
  </si>
  <si>
    <t>Manassas Park City</t>
  </si>
  <si>
    <t>Martinsville City</t>
  </si>
  <si>
    <t>Newport News City</t>
  </si>
  <si>
    <t>Norfolk City</t>
  </si>
  <si>
    <t>Norton City</t>
  </si>
  <si>
    <t>Petersburg City</t>
  </si>
  <si>
    <t>Poquoson City</t>
  </si>
  <si>
    <t>Portsmouth City</t>
  </si>
  <si>
    <t>Radford City</t>
  </si>
  <si>
    <t>Richmond City</t>
  </si>
  <si>
    <t>Roanoke City</t>
  </si>
  <si>
    <t>Salem City</t>
  </si>
  <si>
    <t>Staunton City</t>
  </si>
  <si>
    <t>Suffolk City</t>
  </si>
  <si>
    <t>Virginia Beach City</t>
  </si>
  <si>
    <t>Waynesboro City</t>
  </si>
  <si>
    <t>Williamsburg City</t>
  </si>
  <si>
    <t>Winchester City</t>
  </si>
  <si>
    <t>Expected # of Counties</t>
  </si>
  <si>
    <t>Years of Data</t>
  </si>
  <si>
    <t>Actual Counties Represented</t>
  </si>
  <si>
    <t>Total Rows Excluding 4 Header Rows</t>
  </si>
  <si>
    <t>VA*</t>
  </si>
  <si>
    <t xml:space="preserve">*From 2013 - 2014, VA counties went from 134 to 133 as Bedford City was removed. </t>
  </si>
  <si>
    <t>11 years (2003 - 2013) * 134 counties = 1,474 expected rows</t>
  </si>
  <si>
    <t>7 years (2014 - 2020) * 133 counties = 931 expected rows</t>
  </si>
  <si>
    <t>Total expected rows for VA is 931 + 1,474 = 2405</t>
  </si>
  <si>
    <t>Check Column C</t>
  </si>
  <si>
    <t>Confirm each tab has entries for all years from 2003 through 2020</t>
  </si>
  <si>
    <t>Confirm each state tab has only entries corresponding to its state</t>
  </si>
  <si>
    <t>Confirm each state tab has only entries for fourth quarter</t>
  </si>
  <si>
    <t>Total</t>
  </si>
  <si>
    <t>Year:</t>
  </si>
  <si>
    <t>Mobile</t>
  </si>
  <si>
    <t>Madison</t>
  </si>
  <si>
    <t>Jefferson</t>
  </si>
  <si>
    <t>Lee</t>
  </si>
  <si>
    <t>Wilcox</t>
  </si>
  <si>
    <t>Tuscaloosa</t>
  </si>
  <si>
    <t>Jackson</t>
  </si>
  <si>
    <t>Limestone</t>
  </si>
  <si>
    <t>Chambers</t>
  </si>
  <si>
    <t>St. Clair</t>
  </si>
  <si>
    <t>Marshall</t>
  </si>
  <si>
    <t>Colbert</t>
  </si>
  <si>
    <t>Cullman</t>
  </si>
  <si>
    <t>Elmore</t>
  </si>
  <si>
    <t>Talladega</t>
  </si>
  <si>
    <t>Calhoun</t>
  </si>
  <si>
    <t>ELmore</t>
  </si>
  <si>
    <t>Montgomery</t>
  </si>
  <si>
    <t>Autauga</t>
  </si>
  <si>
    <t>Etowah</t>
  </si>
  <si>
    <t>Fayette</t>
  </si>
  <si>
    <t>Houston</t>
  </si>
  <si>
    <t>Baldwin</t>
  </si>
  <si>
    <t>Fulton</t>
  </si>
  <si>
    <t>Muscogee</t>
  </si>
  <si>
    <t>DeKalb</t>
  </si>
  <si>
    <t>Gwinnett</t>
  </si>
  <si>
    <t>Laurens</t>
  </si>
  <si>
    <t>Coffee</t>
  </si>
  <si>
    <t>Bibb</t>
  </si>
  <si>
    <t>Richmond</t>
  </si>
  <si>
    <t>Liberty</t>
  </si>
  <si>
    <t>McCracken</t>
  </si>
  <si>
    <t>Boone</t>
  </si>
  <si>
    <t>Hardin</t>
  </si>
  <si>
    <t>Bullitt</t>
  </si>
  <si>
    <t>Barren</t>
  </si>
  <si>
    <t>Anderson</t>
  </si>
  <si>
    <t>Graves</t>
  </si>
  <si>
    <t>Todd</t>
  </si>
  <si>
    <t>Hinds</t>
  </si>
  <si>
    <t>Clay</t>
  </si>
  <si>
    <t>Pontotoc</t>
  </si>
  <si>
    <t>Adams</t>
  </si>
  <si>
    <t>Lowndes</t>
  </si>
  <si>
    <t>Harrison</t>
  </si>
  <si>
    <t>Forrest</t>
  </si>
  <si>
    <t>Desoto</t>
  </si>
  <si>
    <t>Clarke</t>
  </si>
  <si>
    <t>Coahoma</t>
  </si>
  <si>
    <t>Jefferson Davis</t>
  </si>
  <si>
    <t>Bolivar</t>
  </si>
  <si>
    <t>Itawamba</t>
  </si>
  <si>
    <t>Copiah</t>
  </si>
  <si>
    <t>Holmes</t>
  </si>
  <si>
    <t>Attala</t>
  </si>
  <si>
    <t>Jasper</t>
  </si>
  <si>
    <t>Amite</t>
  </si>
  <si>
    <t>Choctaw</t>
  </si>
  <si>
    <t>Grenada</t>
  </si>
  <si>
    <t>Alcorn</t>
  </si>
  <si>
    <t>Carroll</t>
  </si>
  <si>
    <t>DeSoto</t>
  </si>
  <si>
    <t>Wake</t>
  </si>
  <si>
    <t>Forsyth</t>
  </si>
  <si>
    <t>Johnston</t>
  </si>
  <si>
    <t>Wilson</t>
  </si>
  <si>
    <t>Buncombe</t>
  </si>
  <si>
    <t>Rockingham</t>
  </si>
  <si>
    <t>Pasquotank</t>
  </si>
  <si>
    <t>Wayne</t>
  </si>
  <si>
    <t>Person</t>
  </si>
  <si>
    <t>Charleston</t>
  </si>
  <si>
    <t>Sumter</t>
  </si>
  <si>
    <t>Berkeley</t>
  </si>
  <si>
    <t>Lexington</t>
  </si>
  <si>
    <t>Lancaster</t>
  </si>
  <si>
    <t>Aiken</t>
  </si>
  <si>
    <t>Spartanburg</t>
  </si>
  <si>
    <t>York</t>
  </si>
  <si>
    <t>Richland</t>
  </si>
  <si>
    <t>Greenwood</t>
  </si>
  <si>
    <t>Florence</t>
  </si>
  <si>
    <t>Greenville</t>
  </si>
  <si>
    <t>Orangeburg</t>
  </si>
  <si>
    <t>Bamberg</t>
  </si>
  <si>
    <t>Horry</t>
  </si>
  <si>
    <t>Marion</t>
  </si>
  <si>
    <t>Saluda</t>
  </si>
  <si>
    <t>Oconee</t>
  </si>
  <si>
    <t>Newberry</t>
  </si>
  <si>
    <t>Union</t>
  </si>
  <si>
    <t>Georgetown</t>
  </si>
  <si>
    <t>Shelby</t>
  </si>
  <si>
    <t>Hamilton</t>
  </si>
  <si>
    <t>Rutherford</t>
  </si>
  <si>
    <t>Bradley</t>
  </si>
  <si>
    <t>Williamson</t>
  </si>
  <si>
    <t>Sequatchie</t>
  </si>
  <si>
    <t>Weakley</t>
  </si>
  <si>
    <t>Campbell</t>
  </si>
  <si>
    <t>Chesterfield</t>
  </si>
  <si>
    <t>Augusta</t>
  </si>
  <si>
    <t>Pulaski</t>
  </si>
  <si>
    <t>Henry</t>
  </si>
  <si>
    <t>Loudoun</t>
  </si>
  <si>
    <t>Orange</t>
  </si>
  <si>
    <t>Arlington</t>
  </si>
  <si>
    <t>Barbour</t>
  </si>
  <si>
    <t>Blount</t>
  </si>
  <si>
    <t>Bullock</t>
  </si>
  <si>
    <t>Butler</t>
  </si>
  <si>
    <t>Cherokee</t>
  </si>
  <si>
    <t>Chilton</t>
  </si>
  <si>
    <t>Cleburne</t>
  </si>
  <si>
    <t>Conecuh</t>
  </si>
  <si>
    <t>Coosa</t>
  </si>
  <si>
    <t>Covington</t>
  </si>
  <si>
    <t>Crenshaw</t>
  </si>
  <si>
    <t>Dale</t>
  </si>
  <si>
    <t>Dallas</t>
  </si>
  <si>
    <t>Escambia</t>
  </si>
  <si>
    <t>Franklin</t>
  </si>
  <si>
    <t>Geneva</t>
  </si>
  <si>
    <t>Greene</t>
  </si>
  <si>
    <t>Hale</t>
  </si>
  <si>
    <t>Lamar</t>
  </si>
  <si>
    <t>Lauderdale</t>
  </si>
  <si>
    <t>Lawrence</t>
  </si>
  <si>
    <t>Macon</t>
  </si>
  <si>
    <t>Marengo</t>
  </si>
  <si>
    <t>Monroe</t>
  </si>
  <si>
    <t>Morgan</t>
  </si>
  <si>
    <t>Perry</t>
  </si>
  <si>
    <t>Pickens</t>
  </si>
  <si>
    <t>Pike</t>
  </si>
  <si>
    <t>Randolph</t>
  </si>
  <si>
    <t>Russell</t>
  </si>
  <si>
    <t>Tallapoosa</t>
  </si>
  <si>
    <t>Walker</t>
  </si>
  <si>
    <t>Washington</t>
  </si>
  <si>
    <t>Winston</t>
  </si>
  <si>
    <t>Appling</t>
  </si>
  <si>
    <t>Atkinson</t>
  </si>
  <si>
    <t>Bacon</t>
  </si>
  <si>
    <t>Baker</t>
  </si>
  <si>
    <t>Banks</t>
  </si>
  <si>
    <t>Barrow</t>
  </si>
  <si>
    <t>Bartow</t>
  </si>
  <si>
    <t>Ben Hill</t>
  </si>
  <si>
    <t>Berrien</t>
  </si>
  <si>
    <t>Bleckley</t>
  </si>
  <si>
    <t>Brantley</t>
  </si>
  <si>
    <t>Brooks</t>
  </si>
  <si>
    <t>Bryan</t>
  </si>
  <si>
    <t>Bulloch</t>
  </si>
  <si>
    <t>Burke</t>
  </si>
  <si>
    <t>Butts</t>
  </si>
  <si>
    <t>Camden</t>
  </si>
  <si>
    <t>Candler</t>
  </si>
  <si>
    <t>Catoosa</t>
  </si>
  <si>
    <t>Charlton</t>
  </si>
  <si>
    <t>Chatham</t>
  </si>
  <si>
    <t>Chattahoochee</t>
  </si>
  <si>
    <t>Chattooga</t>
  </si>
  <si>
    <t>Clayton</t>
  </si>
  <si>
    <t>Clinch</t>
  </si>
  <si>
    <t>Cobb</t>
  </si>
  <si>
    <t>Colquitt</t>
  </si>
  <si>
    <t>Columbia</t>
  </si>
  <si>
    <t>Cook</t>
  </si>
  <si>
    <t>Coweta</t>
  </si>
  <si>
    <t>Crawford</t>
  </si>
  <si>
    <t>Crisp</t>
  </si>
  <si>
    <t>Dade</t>
  </si>
  <si>
    <t>Dawson</t>
  </si>
  <si>
    <t>Decatur</t>
  </si>
  <si>
    <t>Dodge</t>
  </si>
  <si>
    <t>Dooly</t>
  </si>
  <si>
    <t>Dougherty</t>
  </si>
  <si>
    <t>Douglas</t>
  </si>
  <si>
    <t>Early</t>
  </si>
  <si>
    <t>Echols</t>
  </si>
  <si>
    <t>Effingham</t>
  </si>
  <si>
    <t>Elbert</t>
  </si>
  <si>
    <t>Emanuel</t>
  </si>
  <si>
    <t>Evans</t>
  </si>
  <si>
    <t>Fannin</t>
  </si>
  <si>
    <t>Floyd</t>
  </si>
  <si>
    <t>Gilmer</t>
  </si>
  <si>
    <t>Glascock</t>
  </si>
  <si>
    <t>Glynn</t>
  </si>
  <si>
    <t>Gordon</t>
  </si>
  <si>
    <t>Grady</t>
  </si>
  <si>
    <t>Habersham</t>
  </si>
  <si>
    <t>Hall</t>
  </si>
  <si>
    <t>Hancock</t>
  </si>
  <si>
    <t>Haralson</t>
  </si>
  <si>
    <t>Harris</t>
  </si>
  <si>
    <t>Hart</t>
  </si>
  <si>
    <t>Heard</t>
  </si>
  <si>
    <t>Irwin</t>
  </si>
  <si>
    <t>Jeff Davis</t>
  </si>
  <si>
    <t>Jenkins</t>
  </si>
  <si>
    <t>Johnson</t>
  </si>
  <si>
    <t>Jones</t>
  </si>
  <si>
    <t>Lanier</t>
  </si>
  <si>
    <t>Lincoln</t>
  </si>
  <si>
    <t>Long</t>
  </si>
  <si>
    <t>Lumpkin</t>
  </si>
  <si>
    <t>McDuffie</t>
  </si>
  <si>
    <t>McIntosh</t>
  </si>
  <si>
    <t>Meriwether</t>
  </si>
  <si>
    <t>Miller</t>
  </si>
  <si>
    <t>Mitchell</t>
  </si>
  <si>
    <t>Murray</t>
  </si>
  <si>
    <t>Newton</t>
  </si>
  <si>
    <t>Oglethorpe</t>
  </si>
  <si>
    <t>Paulding</t>
  </si>
  <si>
    <t>Peach</t>
  </si>
  <si>
    <t>Pierce</t>
  </si>
  <si>
    <t>Polk</t>
  </si>
  <si>
    <t>Putnam</t>
  </si>
  <si>
    <t>Quitman</t>
  </si>
  <si>
    <t>Rabun</t>
  </si>
  <si>
    <t>Rockdale</t>
  </si>
  <si>
    <t>Schley</t>
  </si>
  <si>
    <t>Screven</t>
  </si>
  <si>
    <t>Seminole</t>
  </si>
  <si>
    <t>Spalding</t>
  </si>
  <si>
    <t>Stephens</t>
  </si>
  <si>
    <t>Stewart</t>
  </si>
  <si>
    <t>Talbot</t>
  </si>
  <si>
    <t>Taliaferro</t>
  </si>
  <si>
    <t>Tattnall</t>
  </si>
  <si>
    <t>Taylor</t>
  </si>
  <si>
    <t>Telfair</t>
  </si>
  <si>
    <t>Terrell</t>
  </si>
  <si>
    <t>Thomas</t>
  </si>
  <si>
    <t>Tift</t>
  </si>
  <si>
    <t>Toombs</t>
  </si>
  <si>
    <t>Towns</t>
  </si>
  <si>
    <t>Treutlen</t>
  </si>
  <si>
    <t>Troup</t>
  </si>
  <si>
    <t>Turner</t>
  </si>
  <si>
    <t>Twiggs</t>
  </si>
  <si>
    <t>Upson</t>
  </si>
  <si>
    <t>Walton</t>
  </si>
  <si>
    <t>Ware</t>
  </si>
  <si>
    <t>Warren</t>
  </si>
  <si>
    <t>Webster</t>
  </si>
  <si>
    <t>Wheeler</t>
  </si>
  <si>
    <t>White</t>
  </si>
  <si>
    <t>Whitfield</t>
  </si>
  <si>
    <t>Wilkes</t>
  </si>
  <si>
    <t>Wilkinson</t>
  </si>
  <si>
    <t>Worth</t>
  </si>
  <si>
    <t>Adair</t>
  </si>
  <si>
    <t>Allen</t>
  </si>
  <si>
    <t>Ballard</t>
  </si>
  <si>
    <t>Bath</t>
  </si>
  <si>
    <t>Bell</t>
  </si>
  <si>
    <t>Bourbon</t>
  </si>
  <si>
    <t>Boyd</t>
  </si>
  <si>
    <t>Boyle</t>
  </si>
  <si>
    <t>Bracken</t>
  </si>
  <si>
    <t>Breathitt</t>
  </si>
  <si>
    <t>Breckinridge</t>
  </si>
  <si>
    <t>Caldwell</t>
  </si>
  <si>
    <t>Calloway</t>
  </si>
  <si>
    <t>Carlisle</t>
  </si>
  <si>
    <t>Carter</t>
  </si>
  <si>
    <t>Casey</t>
  </si>
  <si>
    <t>Christian</t>
  </si>
  <si>
    <t>Clark</t>
  </si>
  <si>
    <t>Clinton</t>
  </si>
  <si>
    <t>Crittenden</t>
  </si>
  <si>
    <t>Cumberland</t>
  </si>
  <si>
    <t>Daviess</t>
  </si>
  <si>
    <t>Edmonson</t>
  </si>
  <si>
    <t>Elliott</t>
  </si>
  <si>
    <t>Estill</t>
  </si>
  <si>
    <t>Fleming</t>
  </si>
  <si>
    <t>Gallatin</t>
  </si>
  <si>
    <t>Garrard</t>
  </si>
  <si>
    <t>Grant</t>
  </si>
  <si>
    <t>Grayson</t>
  </si>
  <si>
    <t>Green</t>
  </si>
  <si>
    <t>Greenup</t>
  </si>
  <si>
    <t>Harlan</t>
  </si>
  <si>
    <t>Henderson</t>
  </si>
  <si>
    <t>Hickman</t>
  </si>
  <si>
    <t>Hopkins</t>
  </si>
  <si>
    <t>Jessamine</t>
  </si>
  <si>
    <t>Kenton</t>
  </si>
  <si>
    <t>Knott</t>
  </si>
  <si>
    <t>Knox</t>
  </si>
  <si>
    <t>Larue</t>
  </si>
  <si>
    <t>Laurel</t>
  </si>
  <si>
    <t>Leslie</t>
  </si>
  <si>
    <t>Letcher</t>
  </si>
  <si>
    <t>Lewis</t>
  </si>
  <si>
    <t>Livingston</t>
  </si>
  <si>
    <t>Logan</t>
  </si>
  <si>
    <t>Lyon</t>
  </si>
  <si>
    <t>McCreary</t>
  </si>
  <si>
    <t>McLean</t>
  </si>
  <si>
    <t>Magoffin</t>
  </si>
  <si>
    <t>Martin</t>
  </si>
  <si>
    <t>Mason</t>
  </si>
  <si>
    <t>Meade</t>
  </si>
  <si>
    <t>Menifee</t>
  </si>
  <si>
    <t>Mercer</t>
  </si>
  <si>
    <t>Metcalfe</t>
  </si>
  <si>
    <t>Muhlenberg</t>
  </si>
  <si>
    <t>Nelson</t>
  </si>
  <si>
    <t>Nicholas</t>
  </si>
  <si>
    <t>Ohio</t>
  </si>
  <si>
    <t>Oldham</t>
  </si>
  <si>
    <t>Owen</t>
  </si>
  <si>
    <t>Owsley</t>
  </si>
  <si>
    <t>Pendleton</t>
  </si>
  <si>
    <t>Powell</t>
  </si>
  <si>
    <t>Robertson</t>
  </si>
  <si>
    <t>Rockcastle</t>
  </si>
  <si>
    <t>Rowan</t>
  </si>
  <si>
    <t>Scott</t>
  </si>
  <si>
    <t>Simpson</t>
  </si>
  <si>
    <t>Spencer</t>
  </si>
  <si>
    <t>Trigg</t>
  </si>
  <si>
    <t>Trimble</t>
  </si>
  <si>
    <t>Whitley</t>
  </si>
  <si>
    <t>Wolfe</t>
  </si>
  <si>
    <t>Woodford</t>
  </si>
  <si>
    <t>Accomack</t>
  </si>
  <si>
    <t>Albemarle</t>
  </si>
  <si>
    <t>Alleghany</t>
  </si>
  <si>
    <t>Amelia</t>
  </si>
  <si>
    <t>Amherst</t>
  </si>
  <si>
    <t>Appomattox</t>
  </si>
  <si>
    <t>Bedford</t>
  </si>
  <si>
    <t>Bland</t>
  </si>
  <si>
    <t>Botetourt</t>
  </si>
  <si>
    <t>Brunswick</t>
  </si>
  <si>
    <t>Buchanan</t>
  </si>
  <si>
    <t>Buckingham</t>
  </si>
  <si>
    <t>Caroline</t>
  </si>
  <si>
    <t>Charles City</t>
  </si>
  <si>
    <t>Charlotte</t>
  </si>
  <si>
    <t>Craig</t>
  </si>
  <si>
    <t>Culpeper</t>
  </si>
  <si>
    <t>Dickenson</t>
  </si>
  <si>
    <t>Dinwiddie</t>
  </si>
  <si>
    <t>Essex</t>
  </si>
  <si>
    <t>Fairfax</t>
  </si>
  <si>
    <t>Fauquier</t>
  </si>
  <si>
    <t>Fluvanna</t>
  </si>
  <si>
    <t>Frederick</t>
  </si>
  <si>
    <t>Giles</t>
  </si>
  <si>
    <t>Gloucester</t>
  </si>
  <si>
    <t>Goochland</t>
  </si>
  <si>
    <t>Greensville</t>
  </si>
  <si>
    <t>Halifax</t>
  </si>
  <si>
    <t>Hanover</t>
  </si>
  <si>
    <t>Henrico</t>
  </si>
  <si>
    <t>Highland</t>
  </si>
  <si>
    <t>Isle of Wight</t>
  </si>
  <si>
    <t>James City</t>
  </si>
  <si>
    <t>King and Queen</t>
  </si>
  <si>
    <t>King George</t>
  </si>
  <si>
    <t>King William</t>
  </si>
  <si>
    <t>Louisa</t>
  </si>
  <si>
    <t>Lunenburg</t>
  </si>
  <si>
    <t>Mathews</t>
  </si>
  <si>
    <t>Mecklenburg</t>
  </si>
  <si>
    <t>Middlesex</t>
  </si>
  <si>
    <t>New Kent</t>
  </si>
  <si>
    <t>Northampton</t>
  </si>
  <si>
    <t>Northumberland</t>
  </si>
  <si>
    <t>Nottoway</t>
  </si>
  <si>
    <t>Page</t>
  </si>
  <si>
    <t>Patrick</t>
  </si>
  <si>
    <t>Pittsylvania</t>
  </si>
  <si>
    <t>Powhatan</t>
  </si>
  <si>
    <t>Prince Edward</t>
  </si>
  <si>
    <t>Prince George</t>
  </si>
  <si>
    <t>Prince William</t>
  </si>
  <si>
    <t>Rappahannock</t>
  </si>
  <si>
    <t>Roanoke</t>
  </si>
  <si>
    <t>Rockbridge</t>
  </si>
  <si>
    <t>Shenandoah</t>
  </si>
  <si>
    <t>Smyth</t>
  </si>
  <si>
    <t>Southampton</t>
  </si>
  <si>
    <t>Spotsylvania</t>
  </si>
  <si>
    <t>Stafford</t>
  </si>
  <si>
    <t>Surry</t>
  </si>
  <si>
    <t>Sussex</t>
  </si>
  <si>
    <t>Tazewell</t>
  </si>
  <si>
    <t>Westmoreland</t>
  </si>
  <si>
    <t>Wise</t>
  </si>
  <si>
    <t>Wythe</t>
  </si>
  <si>
    <t>Benton</t>
  </si>
  <si>
    <t>Bledsoe</t>
  </si>
  <si>
    <t>Cannon</t>
  </si>
  <si>
    <t>Cheatham</t>
  </si>
  <si>
    <t>Chester</t>
  </si>
  <si>
    <t>Claiborne</t>
  </si>
  <si>
    <t>Cocke</t>
  </si>
  <si>
    <t>Crockett</t>
  </si>
  <si>
    <t>Davidson</t>
  </si>
  <si>
    <t>Dickson</t>
  </si>
  <si>
    <t>Dyer</t>
  </si>
  <si>
    <t>Fentress</t>
  </si>
  <si>
    <t>Gibson</t>
  </si>
  <si>
    <t>Grainger</t>
  </si>
  <si>
    <t>Grundy</t>
  </si>
  <si>
    <t>Hamblen</t>
  </si>
  <si>
    <t>Hardeman</t>
  </si>
  <si>
    <t>Hawkins</t>
  </si>
  <si>
    <t>Haywood</t>
  </si>
  <si>
    <t>Humphreys</t>
  </si>
  <si>
    <t>Lake</t>
  </si>
  <si>
    <t>Loudon</t>
  </si>
  <si>
    <t>McMinn</t>
  </si>
  <si>
    <t>McNairy</t>
  </si>
  <si>
    <t>Maury</t>
  </si>
  <si>
    <t>Meigs</t>
  </si>
  <si>
    <t>Moore</t>
  </si>
  <si>
    <t>Obion</t>
  </si>
  <si>
    <t>Overton</t>
  </si>
  <si>
    <t>Pickett</t>
  </si>
  <si>
    <t>Rhea</t>
  </si>
  <si>
    <t>Roane</t>
  </si>
  <si>
    <t>Sevier</t>
  </si>
  <si>
    <t>Smith</t>
  </si>
  <si>
    <t>Sullivan</t>
  </si>
  <si>
    <t>Sumner</t>
  </si>
  <si>
    <t>Tipton</t>
  </si>
  <si>
    <t>Trousdale</t>
  </si>
  <si>
    <t>Unicoi</t>
  </si>
  <si>
    <t>Van Buren</t>
  </si>
  <si>
    <t>Abbeville</t>
  </si>
  <si>
    <t>Allendale</t>
  </si>
  <si>
    <t>Barnwell</t>
  </si>
  <si>
    <t>Beaufort</t>
  </si>
  <si>
    <t>Clarendon</t>
  </si>
  <si>
    <t>Colleton</t>
  </si>
  <si>
    <t>Darlington</t>
  </si>
  <si>
    <t>Dillon</t>
  </si>
  <si>
    <t>Dorchester</t>
  </si>
  <si>
    <t>Edgefield</t>
  </si>
  <si>
    <t>Fairfield</t>
  </si>
  <si>
    <t>Hampton</t>
  </si>
  <si>
    <t>Kershaw</t>
  </si>
  <si>
    <t>McCormick</t>
  </si>
  <si>
    <t>Marlboro</t>
  </si>
  <si>
    <t>Williamsburg</t>
  </si>
  <si>
    <t>Alamance</t>
  </si>
  <si>
    <t>Alexander</t>
  </si>
  <si>
    <t>Anson</t>
  </si>
  <si>
    <t>Ashe</t>
  </si>
  <si>
    <t>Avery</t>
  </si>
  <si>
    <t>Bertie</t>
  </si>
  <si>
    <t>Bladen</t>
  </si>
  <si>
    <t>Cabarrus</t>
  </si>
  <si>
    <t>Carteret</t>
  </si>
  <si>
    <t>Caswell</t>
  </si>
  <si>
    <t>Catawba</t>
  </si>
  <si>
    <t>Chowan</t>
  </si>
  <si>
    <t>Cleveland</t>
  </si>
  <si>
    <t>Columbus</t>
  </si>
  <si>
    <t>Craven</t>
  </si>
  <si>
    <t>Currituck</t>
  </si>
  <si>
    <t>Dare</t>
  </si>
  <si>
    <t>Davie</t>
  </si>
  <si>
    <t>Duplin</t>
  </si>
  <si>
    <t>Durham</t>
  </si>
  <si>
    <t>Edgecombe</t>
  </si>
  <si>
    <t>Gaston</t>
  </si>
  <si>
    <t>Gates</t>
  </si>
  <si>
    <t>Graham</t>
  </si>
  <si>
    <t>Granville</t>
  </si>
  <si>
    <t>Guilford</t>
  </si>
  <si>
    <t>Harnett</t>
  </si>
  <si>
    <t>Hertford</t>
  </si>
  <si>
    <t>Hoke</t>
  </si>
  <si>
    <t>Hyde</t>
  </si>
  <si>
    <t>Iredell</t>
  </si>
  <si>
    <t>Lenoir</t>
  </si>
  <si>
    <t>McDowell</t>
  </si>
  <si>
    <t>Nash</t>
  </si>
  <si>
    <t>New Hanover</t>
  </si>
  <si>
    <t>Onslow</t>
  </si>
  <si>
    <t>Pamlico</t>
  </si>
  <si>
    <t>Pender</t>
  </si>
  <si>
    <t>Perquimans</t>
  </si>
  <si>
    <t>Pitt</t>
  </si>
  <si>
    <t>Robeson</t>
  </si>
  <si>
    <t>Sampson</t>
  </si>
  <si>
    <t>Scotland</t>
  </si>
  <si>
    <t>Stanly</t>
  </si>
  <si>
    <t>Stokes</t>
  </si>
  <si>
    <t>Swain</t>
  </si>
  <si>
    <t>Transylvania</t>
  </si>
  <si>
    <t>Tyrrell</t>
  </si>
  <si>
    <t>Vance</t>
  </si>
  <si>
    <t>Watauga</t>
  </si>
  <si>
    <t>Yadkin</t>
  </si>
  <si>
    <t>Yancey</t>
  </si>
  <si>
    <t>Chickasaw</t>
  </si>
  <si>
    <t>George</t>
  </si>
  <si>
    <t>Issaquena</t>
  </si>
  <si>
    <t>Kemper</t>
  </si>
  <si>
    <t>Lafayette</t>
  </si>
  <si>
    <t>Leake</t>
  </si>
  <si>
    <t>Leflore</t>
  </si>
  <si>
    <t>Neshoba</t>
  </si>
  <si>
    <t>Noxubee</t>
  </si>
  <si>
    <t>Oktibbeha</t>
  </si>
  <si>
    <t>Panola</t>
  </si>
  <si>
    <t>Pearl River</t>
  </si>
  <si>
    <t>Prentiss</t>
  </si>
  <si>
    <t>Rankin</t>
  </si>
  <si>
    <t>Sharkey</t>
  </si>
  <si>
    <t>Stone</t>
  </si>
  <si>
    <t>Sunflower</t>
  </si>
  <si>
    <t>Tallahatchie</t>
  </si>
  <si>
    <t>Tate</t>
  </si>
  <si>
    <t>Tippah</t>
  </si>
  <si>
    <t>Tishomingo</t>
  </si>
  <si>
    <t>Tunica</t>
  </si>
  <si>
    <t>Walthall</t>
  </si>
  <si>
    <t>Yalobusha</t>
  </si>
  <si>
    <t>Yazoo</t>
  </si>
  <si>
    <t>Unique Identifier</t>
  </si>
  <si>
    <t>VANorfolk city</t>
  </si>
  <si>
    <t>VALoudoun</t>
  </si>
  <si>
    <t>VADanville city</t>
  </si>
  <si>
    <t>VAArlington</t>
  </si>
  <si>
    <t>VARichmond</t>
  </si>
  <si>
    <t>VAPulaski</t>
  </si>
  <si>
    <t>VAAugusta</t>
  </si>
  <si>
    <t>VAOrange</t>
  </si>
  <si>
    <t>VAHenry</t>
  </si>
  <si>
    <t>VAChesterfield</t>
  </si>
  <si>
    <t>TNWilliamson</t>
  </si>
  <si>
    <t>TNHamilton</t>
  </si>
  <si>
    <t>TNCampbell</t>
  </si>
  <si>
    <t>TNWeakley</t>
  </si>
  <si>
    <t>TNMontgomery</t>
  </si>
  <si>
    <t>TNAnderson</t>
  </si>
  <si>
    <t>TNBradley</t>
  </si>
  <si>
    <t>TNShelby</t>
  </si>
  <si>
    <t>TNSequatchie</t>
  </si>
  <si>
    <t>TNRutherford</t>
  </si>
  <si>
    <t>SCYork</t>
  </si>
  <si>
    <t>SCSumter</t>
  </si>
  <si>
    <t>SCGreenville</t>
  </si>
  <si>
    <t>SCLaurens</t>
  </si>
  <si>
    <t>SCAiken</t>
  </si>
  <si>
    <t>SCGeorgetown</t>
  </si>
  <si>
    <t>SCUnion</t>
  </si>
  <si>
    <t>SCNewberry</t>
  </si>
  <si>
    <t>SCFlorence</t>
  </si>
  <si>
    <t>SCOconee</t>
  </si>
  <si>
    <t>SCSaluda</t>
  </si>
  <si>
    <t>SCMarion</t>
  </si>
  <si>
    <t>SCHorry</t>
  </si>
  <si>
    <t>SCBamberg</t>
  </si>
  <si>
    <t>SCCharleston</t>
  </si>
  <si>
    <t>SCBerkeley</t>
  </si>
  <si>
    <t>SCOrangeburg</t>
  </si>
  <si>
    <t>SCAnderson</t>
  </si>
  <si>
    <t>SCLexington</t>
  </si>
  <si>
    <t>SCGreenwood</t>
  </si>
  <si>
    <t>SCRichland</t>
  </si>
  <si>
    <t>SCSpartanburg</t>
  </si>
  <si>
    <t>SCLancaster</t>
  </si>
  <si>
    <t>NCPerson</t>
  </si>
  <si>
    <t>NCRockingham</t>
  </si>
  <si>
    <t>NCPasquotank</t>
  </si>
  <si>
    <t>NCBuncombe</t>
  </si>
  <si>
    <t>NCNewHannover</t>
  </si>
  <si>
    <t>NCJohnston</t>
  </si>
  <si>
    <t>NCWilson</t>
  </si>
  <si>
    <t>NCForsyth</t>
  </si>
  <si>
    <t>NCRichmond</t>
  </si>
  <si>
    <t>NCWayne</t>
  </si>
  <si>
    <t>NCWake</t>
  </si>
  <si>
    <t>MSPontotoc</t>
  </si>
  <si>
    <t>MSForrest</t>
  </si>
  <si>
    <t>MSAlcorn</t>
  </si>
  <si>
    <t>MSLowndes</t>
  </si>
  <si>
    <t>MSCopiah</t>
  </si>
  <si>
    <t>MSMadison</t>
  </si>
  <si>
    <t>MSDeSoto</t>
  </si>
  <si>
    <t>MSCarroll</t>
  </si>
  <si>
    <t>MSJackson</t>
  </si>
  <si>
    <t>MSGrenada</t>
  </si>
  <si>
    <t>MSHarrison</t>
  </si>
  <si>
    <t>MSChoctaw</t>
  </si>
  <si>
    <t>MSHinds</t>
  </si>
  <si>
    <t>MSAmite</t>
  </si>
  <si>
    <t>MSJasper</t>
  </si>
  <si>
    <t>MSMarshall</t>
  </si>
  <si>
    <t>MSItawamba</t>
  </si>
  <si>
    <t>MSDesoto</t>
  </si>
  <si>
    <t>MSClarke</t>
  </si>
  <si>
    <t>MSAttala</t>
  </si>
  <si>
    <t>MSHolmes</t>
  </si>
  <si>
    <t>MSBolivar</t>
  </si>
  <si>
    <t>MSJefferson Davis</t>
  </si>
  <si>
    <t>MSCoahoma</t>
  </si>
  <si>
    <t>MSAdams</t>
  </si>
  <si>
    <t>MSClay</t>
  </si>
  <si>
    <t>KYMcCracken</t>
  </si>
  <si>
    <t>KYBarren</t>
  </si>
  <si>
    <t>KYGraves</t>
  </si>
  <si>
    <t>KYTodd</t>
  </si>
  <si>
    <t>KYHardin</t>
  </si>
  <si>
    <t>KYFulton</t>
  </si>
  <si>
    <t>KYBullitt</t>
  </si>
  <si>
    <t>KYBoone</t>
  </si>
  <si>
    <t>KYAnderson</t>
  </si>
  <si>
    <t>KYJefferson</t>
  </si>
  <si>
    <t>GALiberty</t>
  </si>
  <si>
    <t>GACoffee</t>
  </si>
  <si>
    <t>GAGwinnett</t>
  </si>
  <si>
    <t>GALaurens</t>
  </si>
  <si>
    <t>GADeKalb</t>
  </si>
  <si>
    <t>GAMuscogee</t>
  </si>
  <si>
    <t>GABibb</t>
  </si>
  <si>
    <t>GARichmond</t>
  </si>
  <si>
    <t>GAFulton</t>
  </si>
  <si>
    <t>GABaldwin</t>
  </si>
  <si>
    <t>ALBaldwin</t>
  </si>
  <si>
    <t>ALHouston</t>
  </si>
  <si>
    <t>ALTuscaloosa</t>
  </si>
  <si>
    <t>ALLee</t>
  </si>
  <si>
    <t>ALMobile</t>
  </si>
  <si>
    <t>ALMadison</t>
  </si>
  <si>
    <t>ALCalhoun</t>
  </si>
  <si>
    <t>ALChambers</t>
  </si>
  <si>
    <t>ALJefferson</t>
  </si>
  <si>
    <t>ALFayette</t>
  </si>
  <si>
    <t>ALEtowah</t>
  </si>
  <si>
    <t>ALAutauga</t>
  </si>
  <si>
    <t>ALJackson</t>
  </si>
  <si>
    <t>ALMontgomery</t>
  </si>
  <si>
    <t>ALELmore</t>
  </si>
  <si>
    <t>ALColbert</t>
  </si>
  <si>
    <t>ALTalladega</t>
  </si>
  <si>
    <t>ALElmore</t>
  </si>
  <si>
    <t>ALCullman</t>
  </si>
  <si>
    <t>ALMarshall</t>
  </si>
  <si>
    <t>ALSt. Clair</t>
  </si>
  <si>
    <t>ALLimestone</t>
  </si>
  <si>
    <t>ALWilcox</t>
  </si>
  <si>
    <t>AVGW2YR</t>
  </si>
  <si>
    <t>2YRAVGW</t>
  </si>
  <si>
    <t>WKEMP2YR</t>
  </si>
  <si>
    <t>2YRWKEMP</t>
  </si>
  <si>
    <t>12mnth%chng Q4 2 yrs after Year</t>
  </si>
  <si>
    <t>12mnth%chng Q4 2 yrs before Year</t>
  </si>
  <si>
    <t>Go here and select Q4: https://data.bls.gov/maps/cew/US?period=2008-Q4&amp;industry=10&amp;geo_id=US000&amp;chartData=3&amp;distribution=1&amp;pos_color=blue&amp;neg_color=orange&amp;showHideChart=show&amp;ownerType=0</t>
  </si>
  <si>
    <t>Total Errors in Manual Entry</t>
  </si>
  <si>
    <t>Check Column L</t>
  </si>
  <si>
    <t>Check Column D</t>
  </si>
  <si>
    <t xml:space="preserve">Beginning Years to Change: </t>
  </si>
  <si>
    <t>Years After Beginning Years:</t>
  </si>
  <si>
    <t>Base Case</t>
  </si>
  <si>
    <t>WKEMP Column in Data</t>
  </si>
  <si>
    <t>AVGW Column in Data</t>
  </si>
  <si>
    <t>12mnth%chng Q4 2 yr(s) before Year</t>
  </si>
  <si>
    <t>12mnth%chng Q4 1 yr(s) before Year</t>
  </si>
  <si>
    <t>1YRWKEMP</t>
  </si>
  <si>
    <t>12mnth%chng Q4 1 yr(s) after Year</t>
  </si>
  <si>
    <t>12mnth%chng Q4 2 yr(s) after Year</t>
  </si>
  <si>
    <t>12mnth%chng Q4 3 yr(s) after Year</t>
  </si>
  <si>
    <t>3YRWKEMP</t>
  </si>
  <si>
    <t>12mnth%chng Q4 4 yr(s) after Year</t>
  </si>
  <si>
    <t>4YRWKEMP</t>
  </si>
  <si>
    <t>1YRAVGW</t>
  </si>
  <si>
    <t>3YRAVGW</t>
  </si>
  <si>
    <t>4YRAVGW</t>
  </si>
  <si>
    <t>Pre-CAGR EMP</t>
  </si>
  <si>
    <t>Post-CAGR EMP</t>
  </si>
  <si>
    <t>Pre-CAGR AVGW</t>
  </si>
  <si>
    <t>Post-CAGR AVGW</t>
  </si>
  <si>
    <t>This sheet contains a function that was imported to calculate CAGR with negative values. As such, a #NAME error will occur in columns U, W, Y, AA. The hardcoded values are included in the tab titled, "Data for Formulas Hard Coded".</t>
  </si>
  <si>
    <t>This and the Subsidy Pivot worksheets were the original sheets I was provided at the start of the project.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</si>
</sst>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8" x14ac:knownFonts="1">
    <font>
      <sz val="12"/>
      <color theme="1"/>
      <name val="Calibri"/>
      <family val="2"/>
      <scheme val="minor"/>
    </font>
    <font>
      <sz val="12"/>
      <color theme="1"/>
      <name val="Calibri"/>
      <family val="2"/>
      <scheme val="minor"/>
    </font>
    <font>
      <b/>
      <sz val="12"/>
      <color theme="1"/>
      <name val="Calibri"/>
      <family val="2"/>
      <scheme val="minor"/>
    </font>
    <font>
      <sz val="12"/>
      <color rgb="FF7030A0"/>
      <name val="Calibri"/>
      <family val="2"/>
      <scheme val="minor"/>
    </font>
    <font>
      <sz val="12"/>
      <name val="Calibri"/>
      <family val="2"/>
      <scheme val="minor"/>
    </font>
    <font>
      <b/>
      <sz val="12"/>
      <name val="Calibri"/>
      <family val="2"/>
      <scheme val="minor"/>
    </font>
    <font>
      <sz val="14"/>
      <color theme="1"/>
      <name val="Calibri"/>
      <family val="2"/>
      <scheme val="minor"/>
    </font>
    <font>
      <b/>
      <sz val="12"/>
      <color rgb="FF7030A0"/>
      <name val="Calibri"/>
      <family val="2"/>
      <scheme val="minor"/>
    </font>
  </fonts>
  <fills count="11">
    <fill>
      <patternFill patternType="none"/>
    </fill>
    <fill>
      <patternFill patternType="gray125"/>
    </fill>
    <fill>
      <patternFill patternType="solid">
        <fgColor theme="8"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theme="2" tint="-9.9978637043366805E-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rgb="FFFFFF00"/>
        <bgColor indexed="64"/>
      </patternFill>
    </fill>
    <fill>
      <patternFill patternType="solid">
        <fgColor theme="9" tint="0.59999389629810485"/>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theme="4" tint="0.39997558519241921"/>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medium">
        <color indexed="64"/>
      </left>
      <right style="medium">
        <color indexed="64"/>
      </right>
      <top/>
      <bottom style="medium">
        <color indexed="64"/>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137">
    <xf numFmtId="0" fontId="0" fillId="0" borderId="0" xfId="0"/>
    <xf numFmtId="0" fontId="0" fillId="0" borderId="1" xfId="0" applyBorder="1"/>
    <xf numFmtId="0" fontId="0" fillId="0" borderId="1" xfId="0" applyBorder="1" applyAlignment="1">
      <alignment horizontal="center"/>
    </xf>
    <xf numFmtId="0" fontId="3" fillId="2" borderId="1" xfId="0" applyFont="1" applyFill="1" applyBorder="1"/>
    <xf numFmtId="0" fontId="3" fillId="0" borderId="1" xfId="0" applyFont="1" applyBorder="1"/>
    <xf numFmtId="0" fontId="3" fillId="3" borderId="1" xfId="0" applyFont="1" applyFill="1" applyBorder="1"/>
    <xf numFmtId="0" fontId="3" fillId="2" borderId="1" xfId="1" applyNumberFormat="1" applyFont="1" applyFill="1" applyBorder="1"/>
    <xf numFmtId="0" fontId="0" fillId="0" borderId="1" xfId="0" applyBorder="1" applyAlignment="1">
      <alignment horizontal="left"/>
    </xf>
    <xf numFmtId="0" fontId="3" fillId="2" borderId="0" xfId="0" applyFont="1" applyFill="1"/>
    <xf numFmtId="0" fontId="0" fillId="3" borderId="0" xfId="0" applyFill="1"/>
    <xf numFmtId="0" fontId="0" fillId="2" borderId="0" xfId="0" applyFill="1"/>
    <xf numFmtId="0" fontId="3" fillId="4" borderId="1" xfId="0" applyFont="1" applyFill="1" applyBorder="1"/>
    <xf numFmtId="0" fontId="0" fillId="4" borderId="0" xfId="0" applyFill="1"/>
    <xf numFmtId="0" fontId="3" fillId="0" borderId="0" xfId="0" applyFont="1" applyFill="1"/>
    <xf numFmtId="0" fontId="0" fillId="5" borderId="1" xfId="0" applyFill="1" applyBorder="1" applyAlignment="1">
      <alignment horizontal="left"/>
    </xf>
    <xf numFmtId="0" fontId="0" fillId="5" borderId="1" xfId="0" applyFill="1" applyBorder="1"/>
    <xf numFmtId="0" fontId="0" fillId="6" borderId="1" xfId="0" applyFill="1" applyBorder="1" applyAlignment="1">
      <alignment horizontal="left"/>
    </xf>
    <xf numFmtId="0" fontId="0" fillId="6" borderId="1" xfId="0" applyFill="1" applyBorder="1"/>
    <xf numFmtId="0" fontId="0" fillId="2" borderId="1" xfId="0" applyFill="1" applyBorder="1" applyAlignment="1">
      <alignment horizontal="left"/>
    </xf>
    <xf numFmtId="0" fontId="0" fillId="2" borderId="1" xfId="0" applyFill="1" applyBorder="1"/>
    <xf numFmtId="0" fontId="0" fillId="3" borderId="1" xfId="0" applyFill="1" applyBorder="1" applyAlignment="1">
      <alignment horizontal="left"/>
    </xf>
    <xf numFmtId="0" fontId="0" fillId="3" borderId="1" xfId="0" applyFill="1" applyBorder="1"/>
    <xf numFmtId="0" fontId="0" fillId="7" borderId="1" xfId="0" applyFill="1" applyBorder="1" applyAlignment="1">
      <alignment horizontal="left"/>
    </xf>
    <xf numFmtId="0" fontId="0" fillId="7" borderId="1" xfId="0" applyFill="1" applyBorder="1"/>
    <xf numFmtId="0" fontId="0" fillId="8" borderId="1" xfId="0" applyFill="1" applyBorder="1" applyAlignment="1">
      <alignment horizontal="left"/>
    </xf>
    <xf numFmtId="0" fontId="0" fillId="8" borderId="1" xfId="0" applyFill="1" applyBorder="1"/>
    <xf numFmtId="0" fontId="0" fillId="0" borderId="1" xfId="0" pivotButton="1" applyBorder="1"/>
    <xf numFmtId="0" fontId="0" fillId="0" borderId="0" xfId="0" applyAlignment="1">
      <alignment horizontal="center"/>
    </xf>
    <xf numFmtId="0" fontId="2" fillId="0" borderId="0" xfId="0" applyFont="1" applyAlignment="1">
      <alignment horizontal="center" vertical="center" wrapText="1"/>
    </xf>
    <xf numFmtId="0" fontId="0" fillId="0" borderId="0" xfId="0" applyAlignment="1">
      <alignment horizontal="center" vertical="center"/>
    </xf>
    <xf numFmtId="0" fontId="0" fillId="0" borderId="0" xfId="0" applyAlignment="1">
      <alignment wrapText="1"/>
    </xf>
    <xf numFmtId="0" fontId="0" fillId="0" borderId="0" xfId="0" applyAlignment="1">
      <alignment horizontal="center" vertical="center" wrapText="1"/>
    </xf>
    <xf numFmtId="0" fontId="2" fillId="0" borderId="0" xfId="0" applyFont="1" applyAlignment="1">
      <alignment horizontal="center" vertical="center"/>
    </xf>
    <xf numFmtId="0" fontId="2" fillId="0" borderId="0" xfId="0" applyFont="1" applyAlignment="1">
      <alignment horizontal="right" vertical="center"/>
    </xf>
    <xf numFmtId="0" fontId="3" fillId="0" borderId="1" xfId="0" applyFont="1" applyFill="1" applyBorder="1"/>
    <xf numFmtId="0" fontId="2" fillId="0" borderId="1" xfId="0" applyFont="1" applyBorder="1" applyAlignment="1">
      <alignment horizontal="center" vertical="center"/>
    </xf>
    <xf numFmtId="0" fontId="5" fillId="0" borderId="1" xfId="0" applyFont="1" applyBorder="1" applyAlignment="1">
      <alignment horizontal="center" vertical="center"/>
    </xf>
    <xf numFmtId="0" fontId="0" fillId="0" borderId="1" xfId="0" applyBorder="1" applyAlignment="1">
      <alignment horizontal="left" vertical="center"/>
    </xf>
    <xf numFmtId="0" fontId="0" fillId="0" borderId="1" xfId="0" applyBorder="1" applyAlignment="1">
      <alignment horizontal="center" vertical="center"/>
    </xf>
    <xf numFmtId="0" fontId="0" fillId="0" borderId="0" xfId="0" applyAlignment="1">
      <alignment horizontal="left" vertical="center"/>
    </xf>
    <xf numFmtId="0" fontId="4" fillId="0" borderId="1" xfId="0" applyFont="1" applyBorder="1" applyAlignment="1">
      <alignment horizontal="left" vertical="center"/>
    </xf>
    <xf numFmtId="0" fontId="0" fillId="0" borderId="2" xfId="0" applyBorder="1" applyAlignment="1">
      <alignment horizontal="left" vertical="center"/>
    </xf>
    <xf numFmtId="0" fontId="0" fillId="0" borderId="3" xfId="0" applyBorder="1" applyAlignment="1">
      <alignment horizontal="left" vertical="center"/>
    </xf>
    <xf numFmtId="0" fontId="3" fillId="4" borderId="1" xfId="0" applyFont="1" applyFill="1" applyBorder="1" applyAlignment="1">
      <alignment horizontal="center" vertical="center"/>
    </xf>
    <xf numFmtId="0" fontId="3" fillId="0" borderId="0" xfId="0" applyFont="1" applyFill="1" applyAlignment="1">
      <alignment wrapText="1"/>
    </xf>
    <xf numFmtId="0" fontId="0" fillId="4" borderId="0" xfId="0" applyFill="1" applyAlignment="1">
      <alignment wrapText="1"/>
    </xf>
    <xf numFmtId="0" fontId="3" fillId="0" borderId="1" xfId="0" applyFont="1"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wrapText="1"/>
    </xf>
    <xf numFmtId="0" fontId="4" fillId="0" borderId="1" xfId="0" applyFont="1" applyBorder="1" applyAlignment="1">
      <alignment wrapText="1"/>
    </xf>
    <xf numFmtId="0" fontId="6" fillId="0" borderId="5" xfId="0" applyFont="1" applyBorder="1" applyAlignment="1">
      <alignment horizontal="center" vertical="center"/>
    </xf>
    <xf numFmtId="0" fontId="6" fillId="9" borderId="6" xfId="0" applyFont="1" applyFill="1" applyBorder="1" applyAlignment="1">
      <alignment horizontal="center" vertical="center"/>
    </xf>
    <xf numFmtId="0" fontId="2" fillId="0" borderId="0" xfId="0" applyFont="1"/>
    <xf numFmtId="0" fontId="2" fillId="0" borderId="1" xfId="0" applyFont="1" applyBorder="1"/>
    <xf numFmtId="0" fontId="0" fillId="0" borderId="2" xfId="0" applyBorder="1"/>
    <xf numFmtId="0" fontId="0" fillId="0" borderId="3" xfId="0" applyBorder="1"/>
    <xf numFmtId="0" fontId="5" fillId="0" borderId="1" xfId="0" applyFont="1" applyBorder="1"/>
    <xf numFmtId="0" fontId="4" fillId="0" borderId="1" xfId="0" applyFont="1" applyBorder="1"/>
    <xf numFmtId="0" fontId="3" fillId="3" borderId="7" xfId="0" applyFont="1" applyFill="1" applyBorder="1"/>
    <xf numFmtId="0" fontId="3" fillId="2" borderId="7" xfId="1" applyNumberFormat="1" applyFont="1" applyFill="1" applyBorder="1"/>
    <xf numFmtId="0" fontId="3" fillId="2" borderId="7" xfId="0" applyFont="1" applyFill="1" applyBorder="1"/>
    <xf numFmtId="0" fontId="2" fillId="0" borderId="1" xfId="0" applyFont="1" applyBorder="1" applyAlignment="1">
      <alignment horizontal="right"/>
    </xf>
    <xf numFmtId="0" fontId="0" fillId="3" borderId="8" xfId="0" applyFill="1" applyBorder="1"/>
    <xf numFmtId="0" fontId="0" fillId="2" borderId="8" xfId="0" applyFill="1" applyBorder="1"/>
    <xf numFmtId="0" fontId="3" fillId="2" borderId="8" xfId="0" applyFont="1" applyFill="1" applyBorder="1" applyAlignment="1">
      <alignment wrapText="1" shrinkToFit="1"/>
    </xf>
    <xf numFmtId="0" fontId="2" fillId="3" borderId="4" xfId="0" applyFont="1" applyFill="1" applyBorder="1" applyAlignment="1">
      <alignment wrapText="1" shrinkToFit="1"/>
    </xf>
    <xf numFmtId="0" fontId="2" fillId="2" borderId="4" xfId="0" applyFont="1" applyFill="1" applyBorder="1" applyAlignment="1">
      <alignment wrapText="1" shrinkToFit="1"/>
    </xf>
    <xf numFmtId="0" fontId="3" fillId="0" borderId="0" xfId="0" applyFont="1"/>
    <xf numFmtId="0" fontId="7" fillId="2" borderId="0" xfId="0" applyFont="1" applyFill="1"/>
    <xf numFmtId="0" fontId="2" fillId="4" borderId="0" xfId="0" applyFont="1" applyFill="1"/>
    <xf numFmtId="0" fontId="2" fillId="0" borderId="0" xfId="0" applyFont="1" applyAlignment="1">
      <alignment wrapText="1"/>
    </xf>
    <xf numFmtId="0" fontId="2" fillId="0" borderId="0" xfId="0" applyFont="1" applyAlignment="1">
      <alignment horizontal="left" vertical="center"/>
    </xf>
    <xf numFmtId="0" fontId="7" fillId="0" borderId="0" xfId="0" applyFont="1" applyFill="1"/>
    <xf numFmtId="0" fontId="3" fillId="10" borderId="0" xfId="0" applyFont="1" applyFill="1"/>
    <xf numFmtId="0" fontId="0" fillId="10" borderId="0" xfId="0" applyFill="1"/>
    <xf numFmtId="0" fontId="2" fillId="10" borderId="0" xfId="0" applyFont="1" applyFill="1"/>
    <xf numFmtId="0" fontId="3" fillId="10" borderId="1" xfId="0" applyFont="1" applyFill="1" applyBorder="1"/>
    <xf numFmtId="0" fontId="3" fillId="2" borderId="7" xfId="0" applyFont="1" applyFill="1" applyBorder="1" applyAlignment="1">
      <alignment horizontal="center" vertical="center"/>
    </xf>
    <xf numFmtId="0" fontId="3" fillId="10" borderId="7" xfId="0" applyFont="1" applyFill="1" applyBorder="1" applyAlignment="1">
      <alignment horizontal="center" vertical="center"/>
    </xf>
    <xf numFmtId="0" fontId="0" fillId="6" borderId="0" xfId="0" applyFill="1"/>
    <xf numFmtId="0" fontId="2" fillId="6" borderId="0" xfId="0" applyFont="1" applyFill="1"/>
    <xf numFmtId="0" fontId="3" fillId="6" borderId="7" xfId="0" applyFont="1" applyFill="1" applyBorder="1" applyAlignment="1">
      <alignment horizontal="center" vertical="center"/>
    </xf>
    <xf numFmtId="0" fontId="3" fillId="6" borderId="1" xfId="0" applyFont="1" applyFill="1" applyBorder="1"/>
    <xf numFmtId="0" fontId="3" fillId="3" borderId="0" xfId="0" applyFont="1" applyFill="1"/>
    <xf numFmtId="0" fontId="7" fillId="3" borderId="0" xfId="0" applyFont="1" applyFill="1"/>
    <xf numFmtId="0" fontId="3" fillId="3" borderId="7" xfId="0" applyFont="1" applyFill="1" applyBorder="1" applyAlignment="1">
      <alignment horizontal="center" vertical="center"/>
    </xf>
    <xf numFmtId="0" fontId="2" fillId="3" borderId="0" xfId="0" applyFont="1" applyFill="1"/>
    <xf numFmtId="9" fontId="0" fillId="2" borderId="0" xfId="2" applyFont="1" applyFill="1"/>
    <xf numFmtId="9" fontId="2" fillId="2" borderId="0" xfId="2" applyFont="1" applyFill="1"/>
    <xf numFmtId="9" fontId="0" fillId="2" borderId="0" xfId="2" applyFont="1" applyFill="1" applyAlignment="1">
      <alignment horizontal="center" vertical="center"/>
    </xf>
    <xf numFmtId="9" fontId="0" fillId="3" borderId="0" xfId="2" applyFont="1" applyFill="1"/>
    <xf numFmtId="9" fontId="2" fillId="3" borderId="0" xfId="2" applyFont="1" applyFill="1"/>
    <xf numFmtId="9" fontId="0" fillId="3" borderId="0" xfId="2" applyFont="1" applyFill="1" applyAlignment="1">
      <alignment horizontal="center" vertical="center"/>
    </xf>
    <xf numFmtId="9" fontId="0" fillId="0" borderId="0" xfId="2" applyFont="1" applyFill="1"/>
    <xf numFmtId="9" fontId="2" fillId="0" borderId="0" xfId="2" applyFont="1" applyFill="1"/>
    <xf numFmtId="9" fontId="0" fillId="0" borderId="0" xfId="2" applyFont="1" applyFill="1" applyBorder="1" applyAlignment="1">
      <alignment horizontal="center" wrapText="1"/>
    </xf>
    <xf numFmtId="9" fontId="0" fillId="0" borderId="0" xfId="2" applyFont="1" applyFill="1" applyAlignment="1">
      <alignment horizontal="center" vertical="center"/>
    </xf>
    <xf numFmtId="9" fontId="0" fillId="0" borderId="0" xfId="2" applyFont="1" applyFill="1" applyBorder="1"/>
    <xf numFmtId="9" fontId="2" fillId="0" borderId="0" xfId="2" applyFont="1" applyFill="1" applyBorder="1"/>
    <xf numFmtId="9" fontId="0" fillId="0" borderId="0" xfId="2" applyFont="1" applyFill="1" applyBorder="1" applyAlignment="1">
      <alignment horizontal="center" vertical="center"/>
    </xf>
    <xf numFmtId="10" fontId="0" fillId="2" borderId="0" xfId="2" applyNumberFormat="1" applyFont="1" applyFill="1"/>
    <xf numFmtId="10" fontId="0" fillId="0" borderId="0" xfId="2" applyNumberFormat="1" applyFont="1" applyFill="1"/>
    <xf numFmtId="10" fontId="0" fillId="3" borderId="0" xfId="2" applyNumberFormat="1" applyFont="1" applyFill="1"/>
    <xf numFmtId="10" fontId="0" fillId="0" borderId="0" xfId="0" applyNumberFormat="1"/>
    <xf numFmtId="10" fontId="0" fillId="0" borderId="0" xfId="2" applyNumberFormat="1" applyFont="1" applyFill="1" applyBorder="1"/>
    <xf numFmtId="10" fontId="2" fillId="2" borderId="0" xfId="2" applyNumberFormat="1" applyFont="1" applyFill="1"/>
    <xf numFmtId="10" fontId="2" fillId="0" borderId="0" xfId="2" applyNumberFormat="1" applyFont="1" applyFill="1"/>
    <xf numFmtId="10" fontId="2" fillId="3" borderId="0" xfId="2" applyNumberFormat="1" applyFont="1" applyFill="1"/>
    <xf numFmtId="10" fontId="2" fillId="0" borderId="0" xfId="0" applyNumberFormat="1" applyFont="1"/>
    <xf numFmtId="10" fontId="2" fillId="0" borderId="0" xfId="2" applyNumberFormat="1" applyFont="1" applyFill="1" applyBorder="1"/>
    <xf numFmtId="10" fontId="0" fillId="0" borderId="0" xfId="2" applyNumberFormat="1" applyFont="1" applyFill="1" applyBorder="1" applyAlignment="1">
      <alignment horizontal="center" wrapText="1"/>
    </xf>
    <xf numFmtId="10" fontId="0" fillId="0" borderId="0" xfId="0" applyNumberFormat="1" applyAlignment="1">
      <alignment wrapText="1"/>
    </xf>
    <xf numFmtId="10" fontId="0" fillId="2" borderId="0" xfId="2" applyNumberFormat="1" applyFont="1" applyFill="1" applyAlignment="1">
      <alignment horizontal="center" vertical="center"/>
    </xf>
    <xf numFmtId="10" fontId="0" fillId="0" borderId="0" xfId="2" applyNumberFormat="1" applyFont="1" applyFill="1" applyAlignment="1">
      <alignment horizontal="center" vertical="center"/>
    </xf>
    <xf numFmtId="10" fontId="0" fillId="3" borderId="0" xfId="2" applyNumberFormat="1" applyFont="1" applyFill="1" applyAlignment="1">
      <alignment horizontal="center" vertical="center"/>
    </xf>
    <xf numFmtId="10" fontId="0" fillId="0" borderId="0" xfId="0" applyNumberFormat="1" applyAlignment="1">
      <alignment horizontal="center" vertical="center"/>
    </xf>
    <xf numFmtId="10" fontId="0" fillId="0" borderId="0" xfId="2" applyNumberFormat="1" applyFont="1" applyFill="1" applyBorder="1" applyAlignment="1">
      <alignment horizontal="center" vertical="center"/>
    </xf>
    <xf numFmtId="0" fontId="2" fillId="3" borderId="4" xfId="0" applyFont="1" applyFill="1" applyBorder="1" applyAlignment="1">
      <alignment horizontal="center" vertical="center" wrapText="1" shrinkToFit="1"/>
    </xf>
    <xf numFmtId="0" fontId="2" fillId="3" borderId="8" xfId="0" applyFont="1" applyFill="1" applyBorder="1" applyAlignment="1">
      <alignment horizontal="center" vertical="center" wrapText="1" shrinkToFit="1"/>
    </xf>
    <xf numFmtId="0" fontId="2" fillId="2" borderId="4" xfId="0" applyFont="1" applyFill="1" applyBorder="1" applyAlignment="1">
      <alignment horizontal="center" vertical="center" wrapText="1" shrinkToFit="1"/>
    </xf>
    <xf numFmtId="0" fontId="2" fillId="2" borderId="8" xfId="0" applyFont="1" applyFill="1" applyBorder="1" applyAlignment="1">
      <alignment horizontal="center" vertical="center" wrapText="1" shrinkToFit="1"/>
    </xf>
    <xf numFmtId="0" fontId="2" fillId="10" borderId="4" xfId="0" applyFont="1" applyFill="1" applyBorder="1" applyAlignment="1">
      <alignment horizontal="center" vertical="center" wrapText="1" shrinkToFit="1"/>
    </xf>
    <xf numFmtId="0" fontId="2" fillId="10" borderId="8" xfId="0" applyFont="1" applyFill="1" applyBorder="1" applyAlignment="1">
      <alignment horizontal="center" vertical="center" wrapText="1" shrinkToFit="1"/>
    </xf>
    <xf numFmtId="0" fontId="2" fillId="6" borderId="4" xfId="0" applyFont="1" applyFill="1" applyBorder="1" applyAlignment="1">
      <alignment horizontal="center" vertical="center" wrapText="1" shrinkToFit="1"/>
    </xf>
    <xf numFmtId="0" fontId="2" fillId="6" borderId="8" xfId="0" applyFont="1" applyFill="1" applyBorder="1" applyAlignment="1">
      <alignment horizontal="center" vertical="center" wrapText="1" shrinkToFit="1"/>
    </xf>
    <xf numFmtId="9" fontId="0" fillId="2" borderId="4" xfId="2" applyFont="1" applyFill="1" applyBorder="1" applyAlignment="1">
      <alignment horizontal="center" wrapText="1"/>
    </xf>
    <xf numFmtId="9" fontId="0" fillId="2" borderId="8" xfId="2" applyFont="1" applyFill="1" applyBorder="1" applyAlignment="1">
      <alignment horizontal="center" wrapText="1"/>
    </xf>
    <xf numFmtId="9" fontId="0" fillId="3" borderId="4" xfId="2" applyFont="1" applyFill="1" applyBorder="1" applyAlignment="1">
      <alignment horizontal="center" wrapText="1"/>
    </xf>
    <xf numFmtId="9" fontId="0" fillId="3" borderId="8" xfId="2" applyFont="1" applyFill="1" applyBorder="1" applyAlignment="1">
      <alignment horizontal="center" wrapText="1"/>
    </xf>
    <xf numFmtId="10" fontId="0" fillId="2" borderId="4" xfId="2" applyNumberFormat="1" applyFont="1" applyFill="1" applyBorder="1" applyAlignment="1">
      <alignment horizontal="center" wrapText="1"/>
    </xf>
    <xf numFmtId="10" fontId="0" fillId="2" borderId="8" xfId="2" applyNumberFormat="1" applyFont="1" applyFill="1" applyBorder="1" applyAlignment="1">
      <alignment horizontal="center" wrapText="1"/>
    </xf>
    <xf numFmtId="10" fontId="0" fillId="3" borderId="4" xfId="2" applyNumberFormat="1" applyFont="1" applyFill="1" applyBorder="1" applyAlignment="1">
      <alignment horizontal="center" wrapText="1"/>
    </xf>
    <xf numFmtId="10" fontId="0" fillId="3" borderId="8" xfId="2" applyNumberFormat="1" applyFont="1" applyFill="1" applyBorder="1" applyAlignment="1">
      <alignment horizontal="center" wrapText="1"/>
    </xf>
    <xf numFmtId="0" fontId="2" fillId="0" borderId="0" xfId="0" applyFont="1" applyAlignment="1">
      <alignment horizontal="left" vertical="top" wrapText="1"/>
    </xf>
    <xf numFmtId="0" fontId="0" fillId="9" borderId="0" xfId="0" applyFill="1"/>
    <xf numFmtId="0" fontId="2" fillId="9" borderId="0" xfId="0" applyFont="1" applyFill="1"/>
    <xf numFmtId="0" fontId="3" fillId="9" borderId="0" xfId="0" applyFont="1" applyFill="1"/>
  </cellXfs>
  <cellStyles count="3">
    <cellStyle name="Currency" xfId="1" builtinId="4"/>
    <cellStyle name="Normal" xfId="0" builtinId="0"/>
    <cellStyle name="Percent" xfId="2" builtinId="5"/>
  </cellStyles>
  <dxfs count="4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bgColor theme="4" tint="0.79998168889431442"/>
        </patternFill>
      </fill>
    </dxf>
    <dxf>
      <fill>
        <patternFill patternType="solid">
          <bgColor theme="4" tint="0.79998168889431442"/>
        </patternFill>
      </fill>
    </dxf>
    <dxf>
      <fill>
        <patternFill patternType="solid">
          <bgColor theme="2" tint="-9.9978637043366805E-2"/>
        </patternFill>
      </fill>
    </dxf>
    <dxf>
      <fill>
        <patternFill patternType="solid">
          <bgColor theme="2" tint="-9.9978637043366805E-2"/>
        </patternFill>
      </fill>
    </dxf>
    <dxf>
      <fill>
        <patternFill patternType="solid">
          <bgColor theme="8" tint="0.79998168889431442"/>
        </patternFill>
      </fill>
    </dxf>
    <dxf>
      <fill>
        <patternFill patternType="solid">
          <bgColor theme="8"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9" tint="0.79998168889431442"/>
        </patternFill>
      </fill>
    </dxf>
    <dxf>
      <fill>
        <patternFill patternType="solid">
          <bgColor theme="9" tint="0.79998168889431442"/>
        </patternFill>
      </fill>
    </dxf>
    <dxf>
      <fill>
        <patternFill>
          <bgColor theme="7" tint="0.79998168889431442"/>
        </patternFill>
      </fill>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shawnnanney/Desktop/SUBSIDY%20DATASET%20B4LOG.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hard S Nanney" refreshedDate="44503.759205555558" createdVersion="7" refreshedVersion="7" minRefreshableVersion="3" recordCount="494" xr:uid="{0664B1AA-C518-3144-B870-4C34BCB2342C}">
  <cacheSource type="worksheet">
    <worksheetSource ref="A1:Y1048576" sheet="Sheet1" r:id="rId2"/>
  </cacheSource>
  <cacheFields count="23">
    <cacheField name="Company" numFmtId="0">
      <sharedItems containsBlank="1"/>
    </cacheField>
    <cacheField name="State" numFmtId="0">
      <sharedItems containsBlank="1" count="9">
        <s v="AL"/>
        <s v="GA"/>
        <s v="KY"/>
        <s v="MS"/>
        <s v="NC"/>
        <s v="SC"/>
        <s v="TN"/>
        <s v="VA"/>
        <m/>
      </sharedItems>
    </cacheField>
    <cacheField name="County" numFmtId="0">
      <sharedItems containsBlank="1" count="122">
        <s v="ALMobile"/>
        <s v="ALMadison"/>
        <s v="ALJefferson"/>
        <s v="ALLee"/>
        <s v="ALWilcox"/>
        <s v="ALTuscaloosa"/>
        <s v="ALJackson"/>
        <s v="ALLimestone"/>
        <s v="ALChambers"/>
        <s v="ALSt. Clair"/>
        <s v="ALMarshall"/>
        <s v="ALColbert"/>
        <s v="ALCullman"/>
        <s v="ALElmore"/>
        <s v="ALTalladega"/>
        <s v="ALCalhoun"/>
        <s v="ALMontgomery"/>
        <s v="ALAutauga"/>
        <s v="ALEtowah"/>
        <s v="ALFayette"/>
        <s v="ALHouston"/>
        <s v="ALBaldwin"/>
        <s v="GAFulton"/>
        <s v="GAMuscogee"/>
        <s v="GADeKalb"/>
        <s v="GAGwinnett"/>
        <s v="GABaldwin"/>
        <s v="GALaurens"/>
        <s v="GACoffee"/>
        <s v="GABibb"/>
        <s v="GARichmond"/>
        <s v="GALiberty"/>
        <s v="KYMcCracken"/>
        <s v="KYJefferson"/>
        <s v="KYBoone"/>
        <s v="KYHardin"/>
        <s v="KYBullitt"/>
        <s v="KYBarren"/>
        <s v="KYAnderson"/>
        <s v="KYGraves"/>
        <s v="KYFulton"/>
        <s v="KYTodd"/>
        <s v="MSHinds"/>
        <s v="MSClay"/>
        <s v="MSPontotoc"/>
        <s v="MSAdams"/>
        <s v="MSLowndes"/>
        <s v="MSHarrison"/>
        <s v="MSForrest"/>
        <s v="MSDesoto"/>
        <s v="MSMadison"/>
        <s v="MSClarke"/>
        <s v="MSJackson"/>
        <s v="MSCoahoma"/>
        <s v="MSMarshall"/>
        <s v="MSJefferson Davis"/>
        <s v="MSBolivar"/>
        <s v="MSItawamba"/>
        <s v="MSCopiah"/>
        <s v="MSHolmes"/>
        <s v="MSAttala"/>
        <s v="MSJasper"/>
        <s v="MSAmite"/>
        <s v="MSChoctaw"/>
        <s v="MSGrenada"/>
        <s v="MSAlcorn"/>
        <s v="MSCarroll"/>
        <s v="NCWake"/>
        <s v="NCForsyth"/>
        <s v="NCJohnston"/>
        <s v="NCNewHannover"/>
        <s v="NCWilson"/>
        <s v="NCBuncombe"/>
        <s v="NCRockingham"/>
        <s v="NCPasquotank"/>
        <s v="NCRichmond"/>
        <s v="NCWayne"/>
        <s v="NCPerson"/>
        <s v="SCCharleston"/>
        <s v="SCSumter"/>
        <s v="SCBerkeley"/>
        <s v="SCLexington"/>
        <s v="SCLancaster"/>
        <s v="SCAiken"/>
        <s v="SCSpartanburg"/>
        <s v="SCAnderson"/>
        <s v="SCYork"/>
        <s v="SCRichland"/>
        <s v="SCGreenwood"/>
        <s v="SCFlorence"/>
        <s v="SCGreenville"/>
        <s v="SCLaurens"/>
        <s v="SCOrangeburg"/>
        <s v="SCBamberg"/>
        <s v="SCHorry"/>
        <s v="SCMarion"/>
        <s v="SCSaluda"/>
        <s v="SCOconee"/>
        <s v="SCNewberry"/>
        <s v="SCUnion"/>
        <s v="SCGeorgetown"/>
        <s v="TNMontgomery"/>
        <s v="TNShelby"/>
        <s v="TNHamilton"/>
        <s v="TNRutherford"/>
        <s v="TNBradley"/>
        <s v="TNWilliamson"/>
        <s v="TNAnderson"/>
        <s v="TNSequatchie"/>
        <s v="TNWeakley"/>
        <s v="TNCampbell"/>
        <s v="VAChesterfield"/>
        <s v="VAAugusta"/>
        <s v="VAPulaski"/>
        <s v="VAHenry"/>
        <s v="VALoudoun"/>
        <s v="VANorfolk city"/>
        <s v="VARichmond"/>
        <s v="VADanville city"/>
        <s v="VAOrange"/>
        <s v="VAArlington"/>
        <m/>
      </sharedItems>
    </cacheField>
    <cacheField name="Year" numFmtId="0">
      <sharedItems containsString="0" containsBlank="1" containsNumber="1" containsInteger="1" minValue="2005" maxValue="2019" count="16">
        <n v="2007"/>
        <n v="2018"/>
        <n v="2017"/>
        <n v="2013"/>
        <n v="2008"/>
        <n v="2014"/>
        <n v="2012"/>
        <n v="2009"/>
        <n v="2015"/>
        <n v="2010"/>
        <n v="2005"/>
        <n v="2016"/>
        <n v="2011"/>
        <n v="2006"/>
        <n v="2019"/>
        <m/>
      </sharedItems>
    </cacheField>
    <cacheField name="WKEMP" numFmtId="0">
      <sharedItems containsString="0" containsBlank="1" containsNumber="1" minValue="-19.600000000000001" maxValue="21.4"/>
    </cacheField>
    <cacheField name="WKEMP2YR" numFmtId="0">
      <sharedItems containsString="0" containsBlank="1" containsNumber="1" minValue="-5.3" maxValue="-5.3"/>
    </cacheField>
    <cacheField name="AvgWeeklyWage" numFmtId="0">
      <sharedItems containsString="0" containsBlank="1" containsNumber="1" containsInteger="1" minValue="298" maxValue="1728"/>
    </cacheField>
    <cacheField name="AVGW" numFmtId="0">
      <sharedItems containsString="0" containsBlank="1" containsNumber="1" minValue="-14.3" maxValue="18.5"/>
    </cacheField>
    <cacheField name="AVGW2YR" numFmtId="0">
      <sharedItems containsString="0" containsBlank="1" containsNumber="1" minValue="2.9" maxValue="2.9"/>
    </cacheField>
    <cacheField name="12monthchgavgwkwg" numFmtId="0">
      <sharedItems containsString="0" containsBlank="1" containsNumber="1" containsInteger="1" minValue="-118" maxValue="106"/>
    </cacheField>
    <cacheField name="Population" numFmtId="0">
      <sharedItems containsString="0" containsBlank="1" containsNumber="1" containsInteger="1" minValue="6363" maxValue="1034630"/>
    </cacheField>
    <cacheField name="CNTYP" numFmtId="0">
      <sharedItems containsBlank="1"/>
    </cacheField>
    <cacheField name="Moversfromdiffst" numFmtId="0">
      <sharedItems containsString="0" containsBlank="1" containsNumber="1" containsInteger="1" minValue="11" maxValue="40516"/>
    </cacheField>
    <cacheField name="Moversfromdiffsame" numFmtId="0">
      <sharedItems containsString="0" containsBlank="1" containsNumber="1" containsInteger="1" minValue="187" maxValue="49285"/>
    </cacheField>
    <cacheField name="Moversabroad" numFmtId="0">
      <sharedItems containsString="0" containsBlank="1" containsNumber="1" containsInteger="1" minValue="0" maxValue="10671"/>
    </cacheField>
    <cacheField name="InMigration" numFmtId="0">
      <sharedItems containsString="0" containsBlank="1" containsNumber="1" containsInteger="1" minValue="327" maxValue="96091"/>
    </cacheField>
    <cacheField name="Moverstodiffst" numFmtId="0">
      <sharedItems containsString="0" containsBlank="1" containsNumber="1" containsInteger="1" minValue="12" maxValue="41222"/>
    </cacheField>
    <cacheField name="Moverstodiffsame" numFmtId="0">
      <sharedItems containsString="0" containsBlank="1" containsNumber="1" containsInteger="1" minValue="158" maxValue="60853"/>
    </cacheField>
    <cacheField name="OutMigration" numFmtId="0">
      <sharedItems containsString="0" containsBlank="1" containsNumber="1" containsInteger="1" minValue="324" maxValue="102075"/>
    </cacheField>
    <cacheField name="CONSAT" numFmtId="0">
      <sharedItems containsString="0" containsBlank="1" containsNumber="1" containsInteger="1" minValue="-12455" maxValue="21955"/>
    </cacheField>
    <cacheField name="AdjPop" numFmtId="0">
      <sharedItems containsString="0" containsBlank="1" containsNumber="1" containsInteger="1" minValue="6100" maxValue="1056585"/>
    </cacheField>
    <cacheField name="SUBSD" numFmtId="0">
      <sharedItems containsString="0" containsBlank="1" containsNumber="1" containsInteger="1" minValue="544842" maxValue="3671910077"/>
    </cacheField>
    <cacheField name="SKI" numFmtId="0">
      <sharedItems containsString="0" containsBlank="1" containsNumber="1" minValue="-1.746035025092278" maxValue="1.158134927610782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4">
  <r>
    <s v="ThyssenKrupp"/>
    <x v="0"/>
    <x v="0"/>
    <x v="0"/>
    <n v="2.4"/>
    <n v="-5.3"/>
    <n v="767"/>
    <n v="1.6"/>
    <n v="2.9"/>
    <n v="12"/>
    <n v="403582"/>
    <s v="Urban"/>
    <n v="9129"/>
    <n v="4535"/>
    <n v="1576"/>
    <n v="15240"/>
    <n v="11522"/>
    <n v="5947"/>
    <n v="17469"/>
    <n v="-2229"/>
    <n v="401353"/>
    <n v="1073000000"/>
    <n v="-0.54762328791846038"/>
  </r>
  <r>
    <s v="Toyota-Mazda"/>
    <x v="0"/>
    <x v="1"/>
    <x v="1"/>
    <n v="2.7"/>
    <m/>
    <n v="1179"/>
    <n v="3.7"/>
    <m/>
    <n v="42"/>
    <n v="353676"/>
    <s v="Urban"/>
    <n v="10547"/>
    <n v="8857"/>
    <n v="1800"/>
    <n v="21204"/>
    <n v="10021"/>
    <n v="8392"/>
    <n v="18413"/>
    <n v="2791"/>
    <n v="356467"/>
    <n v="900000000"/>
    <n v="-0.60203231136326218"/>
  </r>
  <r>
    <s v="Kamtek, Inc"/>
    <x v="0"/>
    <x v="2"/>
    <x v="2"/>
    <n v="1.6"/>
    <m/>
    <n v="1084"/>
    <n v="3.9"/>
    <m/>
    <n v="41"/>
    <n v="651278"/>
    <s v="Urban"/>
    <n v="13566"/>
    <n v="17706"/>
    <n v="1994"/>
    <n v="33266"/>
    <n v="13421"/>
    <n v="18880"/>
    <n v="32301"/>
    <n v="965"/>
    <n v="652243"/>
    <n v="534750000"/>
    <n v="0.13566925326496052"/>
  </r>
  <r>
    <s v="Bayer CropScience"/>
    <x v="0"/>
    <x v="0"/>
    <x v="3"/>
    <n v="-0.2"/>
    <m/>
    <n v="881"/>
    <n v="0.7"/>
    <m/>
    <n v="6"/>
    <n v="408884"/>
    <s v="Urban"/>
    <n v="7811"/>
    <n v="4250"/>
    <n v="1074"/>
    <n v="13135"/>
    <n v="10938"/>
    <n v="6287"/>
    <n v="17225"/>
    <n v="-4090"/>
    <n v="404794"/>
    <n v="429500000"/>
    <n v="-0.54762328791846038"/>
  </r>
  <r>
    <s v="Gambro Renal Products"/>
    <x v="0"/>
    <x v="3"/>
    <x v="4"/>
    <n v="-2"/>
    <m/>
    <n v="671"/>
    <n v="1.8"/>
    <m/>
    <n v="12"/>
    <n v="133240"/>
    <s v="Urban"/>
    <n v="6958"/>
    <n v="8231"/>
    <n v="997"/>
    <n v="16186"/>
    <n v="5170"/>
    <n v="4837"/>
    <n v="10007"/>
    <n v="6179"/>
    <n v="139419"/>
    <n v="213168743"/>
    <n v="-1.3072297840634215"/>
  </r>
  <r>
    <s v="GD Copper"/>
    <x v="0"/>
    <x v="4"/>
    <x v="5"/>
    <n v="9.5"/>
    <m/>
    <n v="792"/>
    <n v="-2.6"/>
    <m/>
    <n v="-21"/>
    <n v="11026"/>
    <s v="Rural"/>
    <n v="11"/>
    <n v="340"/>
    <n v="20"/>
    <n v="371"/>
    <n v="101"/>
    <n v="1231"/>
    <n v="1332"/>
    <n v="-961"/>
    <n v="10065"/>
    <n v="202100000"/>
    <n v="-0.2197559258614725"/>
  </r>
  <r>
    <s v="ThyssenKrupp Steel USA, LLC; Airbus (EADS)"/>
    <x v="0"/>
    <x v="0"/>
    <x v="6"/>
    <n v="-0.2"/>
    <m/>
    <n v="881"/>
    <n v="0.7"/>
    <m/>
    <n v="6"/>
    <n v="408884"/>
    <s v="Urban"/>
    <n v="7811"/>
    <n v="4250"/>
    <n v="1074"/>
    <n v="13135"/>
    <n v="10938"/>
    <n v="6287"/>
    <n v="17225"/>
    <n v="-4090"/>
    <n v="404794"/>
    <n v="162600000"/>
    <n v="-0.54762328791846038"/>
  </r>
  <r>
    <s v="Daimler"/>
    <x v="0"/>
    <x v="5"/>
    <x v="7"/>
    <n v="-4.3"/>
    <m/>
    <n v="789"/>
    <n v="1.8"/>
    <m/>
    <n v="14"/>
    <n v="189129"/>
    <s v="Urban"/>
    <n v="5847"/>
    <n v="9079"/>
    <n v="850"/>
    <n v="15776"/>
    <n v="4134"/>
    <n v="5097"/>
    <n v="9231"/>
    <n v="6545"/>
    <n v="195674"/>
    <n v="100000000"/>
    <n v="-0.77161887794446282"/>
  </r>
  <r>
    <s v="Google"/>
    <x v="0"/>
    <x v="6"/>
    <x v="8"/>
    <n v="3.2"/>
    <m/>
    <n v="707"/>
    <n v="0.7"/>
    <m/>
    <n v="5"/>
    <n v="51726"/>
    <s v="Micro"/>
    <n v="691"/>
    <n v="826"/>
    <n v="14"/>
    <n v="1531"/>
    <n v="626"/>
    <n v="1183"/>
    <n v="1809"/>
    <n v="-278"/>
    <n v="51448"/>
    <n v="81000000"/>
    <n v="-1.4047420598476119"/>
  </r>
  <r>
    <s v="Polaris"/>
    <x v="0"/>
    <x v="7"/>
    <x v="8"/>
    <n v="1.9"/>
    <m/>
    <n v="967"/>
    <n v="-1.2"/>
    <m/>
    <n v="-12"/>
    <n v="90659"/>
    <s v="Micro"/>
    <n v="1909"/>
    <n v="4160"/>
    <n v="77"/>
    <n v="6146"/>
    <n v="1388"/>
    <n v="3499"/>
    <n v="4887"/>
    <n v="1259"/>
    <n v="91918"/>
    <n v="79500000"/>
    <n v="-0.94403188730201693"/>
  </r>
  <r>
    <s v="JOON, LLC d/b/a Ajin USA"/>
    <x v="0"/>
    <x v="8"/>
    <x v="9"/>
    <n v="6.3"/>
    <m/>
    <n v="632"/>
    <n v="-0.2"/>
    <m/>
    <n v="-1"/>
    <n v="33900"/>
    <s v="Rural"/>
    <n v="712"/>
    <n v="962"/>
    <n v="20"/>
    <n v="1694"/>
    <n v="865"/>
    <n v="1022"/>
    <n v="1887"/>
    <n v="-193"/>
    <n v="33707"/>
    <n v="76662615"/>
    <n v="-0.36673095023184638"/>
  </r>
  <r>
    <s v="Remington Arms"/>
    <x v="0"/>
    <x v="1"/>
    <x v="5"/>
    <n v="1.7"/>
    <m/>
    <n v="1106"/>
    <n v="2.5"/>
    <m/>
    <n v="27"/>
    <n v="346036"/>
    <s v="Urban"/>
    <n v="10762"/>
    <n v="7242"/>
    <n v="1498"/>
    <n v="19502"/>
    <n v="10140"/>
    <n v="7242"/>
    <n v="17382"/>
    <n v="2120"/>
    <n v="348156"/>
    <n v="68900000"/>
    <n v="-0.60203231136326218"/>
  </r>
  <r>
    <s v="Johnson Controls, Inc. *Exp."/>
    <x v="0"/>
    <x v="5"/>
    <x v="0"/>
    <n v="1"/>
    <m/>
    <n v="769"/>
    <n v="1.5"/>
    <m/>
    <n v="11"/>
    <n v="185920"/>
    <s v="Urban"/>
    <n v="5293"/>
    <n v="9219"/>
    <n v="970"/>
    <n v="15482"/>
    <n v="4028"/>
    <n v="4816"/>
    <n v="8844"/>
    <n v="6638"/>
    <n v="192558"/>
    <n v="65496892"/>
    <n v="-0.77161887794446282"/>
  </r>
  <r>
    <s v="Jordan Brick Company, Inc.~ New"/>
    <x v="0"/>
    <x v="9"/>
    <x v="4"/>
    <n v="-2.1"/>
    <m/>
    <n v="665"/>
    <n v="1.5"/>
    <m/>
    <n v="9"/>
    <n v="79795"/>
    <s v="Micro"/>
    <n v="1484"/>
    <n v="3998"/>
    <n v="132"/>
    <n v="5614"/>
    <n v="968"/>
    <n v="3010"/>
    <n v="3978"/>
    <n v="1636"/>
    <n v="81431"/>
    <n v="58242877"/>
    <n v="-1.2669529745003865"/>
  </r>
  <r>
    <s v="Sunnyvale II, LLC (Lockheed Martin) ~ New"/>
    <x v="0"/>
    <x v="1"/>
    <x v="4"/>
    <n v="0"/>
    <m/>
    <n v="997"/>
    <n v="7.8"/>
    <m/>
    <n v="72"/>
    <n v="319222"/>
    <s v="Urban"/>
    <n v="12384"/>
    <n v="7011"/>
    <n v="2076"/>
    <n v="21471"/>
    <n v="8701"/>
    <n v="8376"/>
    <n v="17077"/>
    <n v="4394"/>
    <n v="323616"/>
    <n v="57296250"/>
    <n v="-0.60203231136326218"/>
  </r>
  <r>
    <s v="HudsonAlpha Institute for Biotechnology"/>
    <x v="0"/>
    <x v="1"/>
    <x v="10"/>
    <n v="-0.4"/>
    <m/>
    <n v="938"/>
    <n v="0.6"/>
    <m/>
    <n v="6"/>
    <n v="319222"/>
    <s v="Urban"/>
    <n v="12384"/>
    <n v="7011"/>
    <n v="2076"/>
    <n v="21471"/>
    <n v="8701"/>
    <n v="8376"/>
    <n v="17077"/>
    <n v="4394"/>
    <n v="323616"/>
    <n v="50000000"/>
    <n v="-0.60203231136326218"/>
  </r>
  <r>
    <s v="Mueller Co., Ltd.~ Exp"/>
    <x v="0"/>
    <x v="10"/>
    <x v="4"/>
    <n v="-3.4"/>
    <m/>
    <n v="584"/>
    <n v="0.3"/>
    <m/>
    <n v="2"/>
    <n v="89537"/>
    <s v="Micro"/>
    <n v="1833"/>
    <n v="2943"/>
    <n v="574"/>
    <n v="5350"/>
    <n v="939"/>
    <n v="3054"/>
    <n v="3993"/>
    <n v="1357"/>
    <n v="90894"/>
    <n v="47595718"/>
    <n v="-1.0422507737802955"/>
  </r>
  <r>
    <s v="Leggett &amp; Platt Aluminum (aka Pace Industries) *New"/>
    <x v="0"/>
    <x v="3"/>
    <x v="0"/>
    <n v="1.4"/>
    <m/>
    <n v="710"/>
    <n v="4.0999999999999996"/>
    <m/>
    <n v="26"/>
    <n v="133240"/>
    <s v="Urban"/>
    <n v="6958"/>
    <n v="8231"/>
    <n v="997"/>
    <n v="16186"/>
    <n v="5170"/>
    <n v="4837"/>
    <n v="10007"/>
    <n v="6179"/>
    <n v="139419"/>
    <n v="43417229"/>
    <n v="-1.3072297840634215"/>
  </r>
  <r>
    <s v="Trinity Medical Center"/>
    <x v="0"/>
    <x v="2"/>
    <x v="4"/>
    <n v="-3.2"/>
    <m/>
    <n v="921"/>
    <n v="2.2000000000000002"/>
    <m/>
    <n v="20"/>
    <n v="648450"/>
    <s v="Urban"/>
    <n v="13500"/>
    <n v="15312"/>
    <n v="1575"/>
    <n v="30387"/>
    <n v="12600"/>
    <n v="20888"/>
    <n v="33488"/>
    <n v="-3101"/>
    <n v="645349"/>
    <n v="39756600"/>
    <n v="0.13566925326496052"/>
  </r>
  <r>
    <s v="Toyota Motor Manufacturing, AL, Inc. *Exp 9/04"/>
    <x v="0"/>
    <x v="1"/>
    <x v="0"/>
    <n v="3.6"/>
    <m/>
    <n v="925"/>
    <n v="3.6"/>
    <m/>
    <n v="32"/>
    <n v="319222"/>
    <s v="Urban"/>
    <n v="12384"/>
    <n v="7011"/>
    <n v="2076"/>
    <n v="21471"/>
    <n v="8701"/>
    <n v="8376"/>
    <n v="17077"/>
    <n v="4394"/>
    <n v="323616"/>
    <n v="38319463"/>
    <n v="-0.60203231136326218"/>
  </r>
  <r>
    <s v="ZF Group North American Operations, Inc. ~Exp"/>
    <x v="0"/>
    <x v="5"/>
    <x v="4"/>
    <n v="-1.5"/>
    <m/>
    <n v="784"/>
    <n v="2"/>
    <m/>
    <n v="15"/>
    <n v="185920"/>
    <s v="Urban"/>
    <n v="5293"/>
    <n v="9219"/>
    <n v="970"/>
    <n v="15482"/>
    <n v="4028"/>
    <n v="4816"/>
    <n v="8844"/>
    <n v="6638"/>
    <n v="192558"/>
    <n v="36928728"/>
    <n v="-0.77161887794446282"/>
  </r>
  <r>
    <s v="North American Lighting, Inc."/>
    <x v="0"/>
    <x v="11"/>
    <x v="4"/>
    <n v="3.4"/>
    <m/>
    <n v="729"/>
    <n v="3.4"/>
    <m/>
    <n v="24"/>
    <n v="53828"/>
    <s v="Micro"/>
    <n v="1271"/>
    <n v="2221"/>
    <n v="46"/>
    <n v="3538"/>
    <n v="556"/>
    <n v="1835"/>
    <n v="2391"/>
    <n v="1147"/>
    <n v="54975"/>
    <n v="31965716"/>
    <n v="-0.24448730015456424"/>
  </r>
  <r>
    <s v="Topre America Corporation (Phase II)~Exp"/>
    <x v="0"/>
    <x v="12"/>
    <x v="4"/>
    <n v="-2.9"/>
    <m/>
    <n v="652"/>
    <n v="-0.8"/>
    <m/>
    <n v="-5"/>
    <n v="79111"/>
    <s v="Micro"/>
    <n v="1652"/>
    <n v="2547"/>
    <n v="185"/>
    <n v="4384"/>
    <n v="1257"/>
    <n v="2427"/>
    <n v="3684"/>
    <n v="700"/>
    <n v="79811"/>
    <n v="23390701"/>
    <n v="-0.76313954961540287"/>
  </r>
  <r>
    <s v="GKN Westland Aerospace Inc. ~ Exp"/>
    <x v="0"/>
    <x v="13"/>
    <x v="4"/>
    <n v="-2.2999999999999998"/>
    <m/>
    <n v="614"/>
    <n v="0.7"/>
    <m/>
    <n v="4"/>
    <n v="76804"/>
    <s v="Micro"/>
    <n v="1601"/>
    <n v="6508"/>
    <n v="213"/>
    <n v="8322"/>
    <n v="1591"/>
    <n v="4111"/>
    <n v="5702"/>
    <n v="2620"/>
    <n v="79424"/>
    <n v="21567730"/>
    <n v="-0.57730093707017005"/>
  </r>
  <r>
    <s v="Nippon Oil Lubricants (America) LLC ~ New"/>
    <x v="0"/>
    <x v="14"/>
    <x v="0"/>
    <n v="0.1"/>
    <m/>
    <n v="809"/>
    <n v="2.9"/>
    <m/>
    <n v="23"/>
    <n v="81238"/>
    <s v="Micro"/>
    <n v="2022"/>
    <n v="3764"/>
    <n v="167"/>
    <n v="5953"/>
    <n v="1106"/>
    <n v="3906"/>
    <n v="5012"/>
    <n v="941"/>
    <n v="82179"/>
    <n v="20750985"/>
    <n v="-0.77161887794446282"/>
  </r>
  <r>
    <s v="Bridgewater Interiors, LLC"/>
    <x v="0"/>
    <x v="15"/>
    <x v="7"/>
    <n v="-5.3"/>
    <m/>
    <n v="766"/>
    <n v="4.0999999999999996"/>
    <m/>
    <n v="30"/>
    <n v="115624"/>
    <s v="Urban"/>
    <n v="3269"/>
    <n v="3919"/>
    <n v="318"/>
    <n v="7506"/>
    <n v="2233"/>
    <n v="4560"/>
    <n v="6793"/>
    <n v="713"/>
    <n v="116337"/>
    <n v="12107474"/>
    <n v="-0.35189212565599132"/>
  </r>
  <r>
    <s v="Daedong Hi-Lex of America- Exp 1"/>
    <x v="0"/>
    <x v="8"/>
    <x v="6"/>
    <n v="1.6"/>
    <m/>
    <n v="645"/>
    <n v="3"/>
    <m/>
    <n v="19"/>
    <n v="33840"/>
    <s v="Rural"/>
    <n v="727"/>
    <n v="889"/>
    <n v="35"/>
    <n v="1651"/>
    <n v="1134"/>
    <n v="1059"/>
    <n v="2193"/>
    <n v="-542"/>
    <n v="33298"/>
    <n v="8873585"/>
    <n v="-0.36673095023184638"/>
  </r>
  <r>
    <s v="Firestone Flowers"/>
    <x v="0"/>
    <x v="2"/>
    <x v="5"/>
    <n v="0.2"/>
    <m/>
    <n v="1027"/>
    <n v="3.4"/>
    <m/>
    <n v="34"/>
    <n v="650480"/>
    <s v="Urban"/>
    <n v="12793"/>
    <n v="17656"/>
    <n v="2071"/>
    <n v="32520"/>
    <n v="12574"/>
    <n v="19546"/>
    <n v="32120"/>
    <n v="400"/>
    <n v="650880"/>
    <n v="6450000"/>
    <n v="0.13566925326496052"/>
  </r>
  <r>
    <s v="Serra Automobile Dealerships"/>
    <x v="0"/>
    <x v="2"/>
    <x v="3"/>
    <n v="0.7"/>
    <m/>
    <n v="993"/>
    <n v="-1.7"/>
    <m/>
    <n v="-17"/>
    <n v="650310"/>
    <s v="Urban"/>
    <n v="12990"/>
    <n v="18586"/>
    <n v="2096"/>
    <n v="33672"/>
    <n v="12737"/>
    <n v="19098"/>
    <n v="31835"/>
    <n v="1837"/>
    <n v="652147"/>
    <n v="5271000"/>
    <n v="0.13566925326496052"/>
  </r>
  <r>
    <s v="Flexco Corporation"/>
    <x v="0"/>
    <x v="11"/>
    <x v="7"/>
    <n v="-4.8"/>
    <m/>
    <n v="732"/>
    <n v="0.4"/>
    <m/>
    <n v="3"/>
    <n v="53913"/>
    <s v="Micro"/>
    <n v="1000"/>
    <n v="2170"/>
    <n v="97"/>
    <n v="3267"/>
    <n v="684"/>
    <n v="1862"/>
    <n v="2546"/>
    <n v="721"/>
    <n v="54634"/>
    <n v="4335395"/>
    <n v="-0.24448730015456424"/>
  </r>
  <r>
    <s v="ThyssenKrupp Stainless USA, LLC"/>
    <x v="0"/>
    <x v="0"/>
    <x v="9"/>
    <n v="0.7"/>
    <m/>
    <n v="858"/>
    <n v="3.4"/>
    <m/>
    <n v="28"/>
    <n v="407021"/>
    <s v="Urban"/>
    <n v="8153"/>
    <n v="4527"/>
    <n v="1277"/>
    <n v="13957"/>
    <n v="10122"/>
    <n v="6037"/>
    <n v="16159"/>
    <n v="-2202"/>
    <n v="404819"/>
    <n v="3927860"/>
    <n v="-0.54762328791846038"/>
  </r>
  <r>
    <s v="SEOIL AMERICA INCORPORATED ~New"/>
    <x v="0"/>
    <x v="13"/>
    <x v="0"/>
    <n v="9.1"/>
    <m/>
    <n v="610"/>
    <n v="2.2000000000000002"/>
    <m/>
    <n v="13"/>
    <n v="76804"/>
    <s v="Micro"/>
    <n v="1601"/>
    <n v="6508"/>
    <n v="213"/>
    <n v="8322"/>
    <n v="1591"/>
    <n v="4111"/>
    <n v="5702"/>
    <n v="2620"/>
    <n v="79424"/>
    <n v="3493849"/>
    <n v="-0.57730093707017005"/>
  </r>
  <r>
    <s v="Kinpak, Inc. ~Exp"/>
    <x v="0"/>
    <x v="16"/>
    <x v="0"/>
    <n v="1.3"/>
    <m/>
    <n v="782"/>
    <n v="2"/>
    <m/>
    <n v="15"/>
    <n v="225113"/>
    <s v="Urban"/>
    <n v="7469"/>
    <n v="8062"/>
    <n v="1310"/>
    <n v="16841"/>
    <n v="6246"/>
    <n v="8042"/>
    <n v="14288"/>
    <n v="2553"/>
    <n v="227666"/>
    <n v="3324072"/>
    <n v="0.20279726920335245"/>
  </r>
  <r>
    <s v="HISAN, Inc. *New"/>
    <x v="0"/>
    <x v="6"/>
    <x v="0"/>
    <n v="1.7"/>
    <m/>
    <n v="298"/>
    <n v="-0.3"/>
    <m/>
    <n v="-2"/>
    <n v="52615"/>
    <s v="Micro"/>
    <n v="984"/>
    <n v="852"/>
    <n v="14"/>
    <n v="1850"/>
    <n v="1283"/>
    <n v="1312"/>
    <n v="2595"/>
    <n v="-745"/>
    <n v="51870"/>
    <n v="3150000"/>
    <n v="-1.4047420598476119"/>
  </r>
  <r>
    <s v="Carlton Investments, LLC (Milo's Tea Co., Inc.)-~ Exp"/>
    <x v="0"/>
    <x v="2"/>
    <x v="0"/>
    <n v="-2.6"/>
    <m/>
    <n v="901"/>
    <n v="3.6"/>
    <m/>
    <n v="31"/>
    <n v="648450"/>
    <s v="Urban"/>
    <n v="13500"/>
    <n v="15312"/>
    <n v="1575"/>
    <n v="30387"/>
    <n v="12600"/>
    <n v="20888"/>
    <n v="33488"/>
    <n v="-3101"/>
    <n v="645349"/>
    <n v="2218090"/>
    <n v="0.13566925326496052"/>
  </r>
  <r>
    <s v="TWB, Inc."/>
    <x v="0"/>
    <x v="17"/>
    <x v="4"/>
    <n v="-2.2000000000000002"/>
    <m/>
    <n v="612"/>
    <n v="3.2"/>
    <m/>
    <n v="19"/>
    <n v="52568"/>
    <s v="Micro"/>
    <n v="1575"/>
    <n v="1934"/>
    <n v="125"/>
    <n v="3634"/>
    <n v="1412"/>
    <n v="2124"/>
    <n v="3536"/>
    <n v="98"/>
    <n v="52666"/>
    <n v="2205000"/>
    <n v="-0.63100334982088402"/>
  </r>
  <r>
    <s v="Limbaugh Toyota"/>
    <x v="0"/>
    <x v="2"/>
    <x v="8"/>
    <n v="-0.1"/>
    <m/>
    <n v="1050"/>
    <n v="2.2000000000000002"/>
    <m/>
    <n v="23"/>
    <n v="650865"/>
    <s v="Urban"/>
    <n v="12577"/>
    <n v="17784"/>
    <n v="1950"/>
    <n v="32311"/>
    <n v="12392"/>
    <n v="18122"/>
    <n v="30514"/>
    <n v="1797"/>
    <n v="652662"/>
    <n v="2200000"/>
    <n v="0.13566925326496052"/>
  </r>
  <r>
    <s v="Decatur Plastics * New"/>
    <x v="0"/>
    <x v="18"/>
    <x v="0"/>
    <n v="0.5"/>
    <m/>
    <n v="631"/>
    <n v="7.7"/>
    <m/>
    <n v="45"/>
    <n v="102831"/>
    <s v="Urban"/>
    <n v="2194"/>
    <n v="3905"/>
    <n v="61"/>
    <n v="6160"/>
    <n v="1593"/>
    <n v="3279"/>
    <n v="4872"/>
    <n v="1288"/>
    <n v="104119"/>
    <n v="2182612"/>
    <n v="-0.31302853748113285"/>
  </r>
  <r>
    <s v="Berry Wood Products, LLC "/>
    <x v="0"/>
    <x v="19"/>
    <x v="0"/>
    <n v="-9.6"/>
    <m/>
    <n v="527"/>
    <n v="-12.2"/>
    <m/>
    <n v="-73"/>
    <n v="17243"/>
    <s v="Rural"/>
    <n v="472"/>
    <n v="789"/>
    <n v="13"/>
    <n v="1274"/>
    <n v="278"/>
    <n v="1013"/>
    <n v="1291"/>
    <n v="-17"/>
    <n v="17226"/>
    <n v="2177126"/>
    <n v="-0.58012737984652385"/>
  </r>
  <r>
    <s v="Corporate Realty"/>
    <x v="0"/>
    <x v="2"/>
    <x v="11"/>
    <n v="0.8"/>
    <m/>
    <n v="1043"/>
    <n v="-0.7"/>
    <m/>
    <n v="-7"/>
    <n v="651278"/>
    <s v="Urban"/>
    <n v="13566"/>
    <n v="17706"/>
    <n v="1994"/>
    <n v="33266"/>
    <n v="13421"/>
    <n v="18880"/>
    <n v="32301"/>
    <n v="965"/>
    <n v="652243"/>
    <n v="1932000"/>
    <n v="0.13566925326496052"/>
  </r>
  <r>
    <s v="Great Lakes Metal Stamping, Inc."/>
    <x v="0"/>
    <x v="8"/>
    <x v="7"/>
    <n v="-2.8"/>
    <m/>
    <n v="633"/>
    <n v="3.4"/>
    <m/>
    <n v="21"/>
    <n v="34281"/>
    <s v="Rural"/>
    <n v="1141"/>
    <n v="619"/>
    <n v="21"/>
    <n v="1781"/>
    <n v="544"/>
    <n v="1471"/>
    <n v="2015"/>
    <n v="-234"/>
    <n v="34047"/>
    <n v="1718632"/>
    <n v="-0.36673095023184638"/>
  </r>
  <r>
    <s v="ThyssenKrupp Stainless USA, LLC"/>
    <x v="0"/>
    <x v="0"/>
    <x v="7"/>
    <n v="-5.3"/>
    <m/>
    <n v="830"/>
    <n v="2.9"/>
    <m/>
    <n v="23"/>
    <n v="405040"/>
    <s v="Urban"/>
    <n v="8491"/>
    <n v="4536"/>
    <n v="1316"/>
    <n v="14343"/>
    <n v="11165"/>
    <n v="6556"/>
    <n v="17721"/>
    <n v="-3378"/>
    <n v="401662"/>
    <n v="1353115"/>
    <n v="-0.54762328791846038"/>
  </r>
  <r>
    <s v="Associate Metalcast, Inc."/>
    <x v="0"/>
    <x v="15"/>
    <x v="9"/>
    <n v="0"/>
    <m/>
    <n v="762"/>
    <n v="-0.5"/>
    <m/>
    <n v="-4"/>
    <n v="115625"/>
    <s v="Urban"/>
    <n v="3269"/>
    <n v="3919"/>
    <n v="318"/>
    <n v="7506"/>
    <n v="2233"/>
    <n v="4560"/>
    <n v="6793"/>
    <n v="713"/>
    <n v="116338"/>
    <n v="1291692"/>
    <n v="-0.35189212565599132"/>
  </r>
  <r>
    <s v="Mercedes Benz U. S. International"/>
    <x v="0"/>
    <x v="5"/>
    <x v="6"/>
    <n v="2.2000000000000002"/>
    <m/>
    <n v="848"/>
    <n v="2.4"/>
    <m/>
    <n v="20"/>
    <n v="196264"/>
    <s v="Urban"/>
    <n v="6716"/>
    <n v="7865"/>
    <n v="825"/>
    <n v="15406"/>
    <n v="4219"/>
    <n v="5000"/>
    <n v="9219"/>
    <n v="6187"/>
    <n v="202451"/>
    <n v="1253774"/>
    <n v="-0.77161887794446282"/>
  </r>
  <r>
    <s v="Toyota Motor Manufacturing Alabama, Inc"/>
    <x v="0"/>
    <x v="1"/>
    <x v="6"/>
    <n v="1.7"/>
    <m/>
    <n v="1080"/>
    <n v="0.3"/>
    <m/>
    <n v="3"/>
    <n v="339011"/>
    <s v="Urban"/>
    <n v="10604"/>
    <n v="6554"/>
    <n v="1378"/>
    <n v="18536"/>
    <n v="9806"/>
    <n v="7649"/>
    <n v="17455"/>
    <n v="1081"/>
    <n v="340092"/>
    <n v="1180289"/>
    <n v="-0.60203231136326218"/>
  </r>
  <r>
    <s v="ThyssenKrupp Steel USA, LLC"/>
    <x v="0"/>
    <x v="0"/>
    <x v="12"/>
    <n v="-0.6"/>
    <m/>
    <n v="875"/>
    <n v="2"/>
    <m/>
    <n v="17"/>
    <n v="408265"/>
    <s v="Urban"/>
    <n v="7919"/>
    <n v="3923"/>
    <n v="1282"/>
    <n v="13124"/>
    <n v="10009"/>
    <n v="5985"/>
    <n v="15994"/>
    <n v="-2870"/>
    <n v="405395"/>
    <n v="1136549"/>
    <n v="-0.54762328791846038"/>
  </r>
  <r>
    <s v="Gambro Renal Products"/>
    <x v="0"/>
    <x v="3"/>
    <x v="7"/>
    <n v="-3.1"/>
    <m/>
    <n v="697"/>
    <n v="3.9"/>
    <m/>
    <n v="26"/>
    <n v="136164"/>
    <s v="Urban"/>
    <n v="7504"/>
    <n v="8373"/>
    <n v="1086"/>
    <n v="16963"/>
    <n v="5487"/>
    <n v="4741"/>
    <n v="10228"/>
    <n v="6735"/>
    <n v="142899"/>
    <n v="1085222"/>
    <n v="-1.3072297840634215"/>
  </r>
  <r>
    <s v="Mercedes Benz U. S. International"/>
    <x v="0"/>
    <x v="5"/>
    <x v="9"/>
    <n v="1.8"/>
    <m/>
    <n v="832"/>
    <n v="4.3"/>
    <m/>
    <n v="34"/>
    <n v="191671"/>
    <s v="Urban"/>
    <n v="5532"/>
    <n v="8463"/>
    <n v="779"/>
    <n v="14774"/>
    <n v="4039"/>
    <n v="5212"/>
    <n v="9251"/>
    <n v="5523"/>
    <n v="197194"/>
    <n v="1015014"/>
    <n v="-0.77161887794446282"/>
  </r>
  <r>
    <s v="Marty Robbins Roofing, Inc.*New"/>
    <x v="0"/>
    <x v="20"/>
    <x v="0"/>
    <n v="0.9"/>
    <m/>
    <n v="689"/>
    <n v="3.3"/>
    <m/>
    <n v="22"/>
    <n v="97551"/>
    <s v="Micro"/>
    <n v="3084"/>
    <n v="2322"/>
    <n v="356"/>
    <n v="5762"/>
    <n v="2034"/>
    <n v="3837"/>
    <n v="5871"/>
    <n v="-109"/>
    <n v="97442"/>
    <n v="967642"/>
    <n v="-0.56882160874111043"/>
  </r>
  <r>
    <s v="Gulf Coast Paint MFG, Inc. New"/>
    <x v="0"/>
    <x v="21"/>
    <x v="0"/>
    <n v="2.5"/>
    <m/>
    <n v="620"/>
    <n v="1.6"/>
    <m/>
    <n v="10"/>
    <n v="173522"/>
    <s v="Urban"/>
    <n v="9285"/>
    <n v="4602"/>
    <n v="614"/>
    <n v="14501"/>
    <n v="5250"/>
    <n v="3949"/>
    <n v="9199"/>
    <n v="5302"/>
    <n v="178824"/>
    <n v="928264"/>
    <n v="-0.55539600555343216"/>
  </r>
  <r>
    <m/>
    <x v="1"/>
    <x v="22"/>
    <x v="7"/>
    <n v="-5"/>
    <m/>
    <n v="1216"/>
    <n v="2.8"/>
    <m/>
    <n v="33"/>
    <n v="895908"/>
    <s v="Urban"/>
    <n v="35831"/>
    <n v="44101"/>
    <n v="7345"/>
    <n v="87277"/>
    <n v="40667"/>
    <n v="59065"/>
    <n v="99732"/>
    <n v="-12455"/>
    <n v="883453"/>
    <n v="241268209"/>
    <n v="-2.7557817069445104E-2"/>
  </r>
  <r>
    <m/>
    <x v="1"/>
    <x v="22"/>
    <x v="0"/>
    <n v="-2.5"/>
    <m/>
    <n v="1172"/>
    <n v="4.7"/>
    <m/>
    <n v="53"/>
    <n v="874772"/>
    <s v="Urban"/>
    <n v="40516"/>
    <n v="43530"/>
    <n v="7975"/>
    <n v="92021"/>
    <n v="41222"/>
    <n v="60853"/>
    <n v="102075"/>
    <n v="-10054"/>
    <n v="864718"/>
    <n v="220192707"/>
    <n v="-2.7557817069445104E-2"/>
  </r>
  <r>
    <m/>
    <x v="1"/>
    <x v="22"/>
    <x v="2"/>
    <n v="2.69"/>
    <m/>
    <n v="1452"/>
    <n v="5.3"/>
    <m/>
    <n v="73"/>
    <n v="1009519"/>
    <s v="Urban"/>
    <n v="36135"/>
    <n v="49285"/>
    <n v="10671"/>
    <n v="96091"/>
    <n v="38839"/>
    <n v="59605"/>
    <n v="98444"/>
    <n v="-2353"/>
    <n v="1007166"/>
    <n v="188305244"/>
    <n v="-2.7557817069445104E-2"/>
  </r>
  <r>
    <m/>
    <x v="1"/>
    <x v="22"/>
    <x v="5"/>
    <n v="3.7"/>
    <m/>
    <n v="1339"/>
    <n v="3.8"/>
    <m/>
    <n v="49"/>
    <n v="984724"/>
    <s v="Urban"/>
    <n v="35182"/>
    <n v="48332"/>
    <n v="9708"/>
    <n v="93222"/>
    <n v="37982"/>
    <n v="58229"/>
    <n v="96211"/>
    <n v="-2989"/>
    <n v="981735"/>
    <n v="149803561"/>
    <n v="-2.7557817069445104E-2"/>
  </r>
  <r>
    <m/>
    <x v="1"/>
    <x v="22"/>
    <x v="4"/>
    <n v="-4.9000000000000004"/>
    <m/>
    <n v="1183"/>
    <n v="0.9"/>
    <m/>
    <n v="11"/>
    <n v="874772"/>
    <s v="Urban"/>
    <n v="40516"/>
    <n v="43530"/>
    <n v="7975"/>
    <n v="92021"/>
    <n v="41222"/>
    <n v="60853"/>
    <n v="102075"/>
    <n v="-10054"/>
    <n v="864718"/>
    <n v="125535000"/>
    <n v="-2.7557817069445104E-2"/>
  </r>
  <r>
    <m/>
    <x v="1"/>
    <x v="23"/>
    <x v="7"/>
    <n v="-3.2"/>
    <m/>
    <n v="758"/>
    <n v="5.0999999999999996"/>
    <m/>
    <n v="37"/>
    <n v="185927"/>
    <s v="Urban"/>
    <n v="15742"/>
    <n v="6405"/>
    <n v="1358"/>
    <n v="23505"/>
    <n v="10087"/>
    <n v="5134"/>
    <n v="15221"/>
    <n v="8284"/>
    <n v="194211"/>
    <n v="110000000"/>
    <n v="-0.90304846704489339"/>
  </r>
  <r>
    <m/>
    <x v="1"/>
    <x v="22"/>
    <x v="11"/>
    <n v="4.3"/>
    <m/>
    <n v="1379"/>
    <n v="-1.6"/>
    <m/>
    <n v="-23"/>
    <n v="1009519"/>
    <s v="Urban"/>
    <n v="36135"/>
    <n v="49285"/>
    <n v="10671"/>
    <n v="96091"/>
    <n v="38839"/>
    <n v="59605"/>
    <n v="98444"/>
    <n v="-2353"/>
    <n v="1007166"/>
    <n v="105438996"/>
    <n v="-2.7557817069445104E-2"/>
  </r>
  <r>
    <m/>
    <x v="1"/>
    <x v="22"/>
    <x v="10"/>
    <n v="1.4"/>
    <m/>
    <n v="1142"/>
    <n v="8.1999999999999993"/>
    <m/>
    <n v="87"/>
    <n v="874772"/>
    <s v="Urban"/>
    <n v="40516"/>
    <n v="43530"/>
    <n v="7975"/>
    <n v="92021"/>
    <n v="41222"/>
    <n v="60853"/>
    <n v="102075"/>
    <n v="-10054"/>
    <n v="864718"/>
    <n v="87949590"/>
    <n v="-2.7557817069445104E-2"/>
  </r>
  <r>
    <m/>
    <x v="1"/>
    <x v="24"/>
    <x v="3"/>
    <n v="1.6"/>
    <m/>
    <n v="988"/>
    <n v="-3.5"/>
    <m/>
    <n v="-36"/>
    <n v="706023"/>
    <s v="Urban"/>
    <n v="21157"/>
    <n v="38930"/>
    <n v="7591"/>
    <n v="67678"/>
    <n v="18751"/>
    <n v="37778"/>
    <n v="56529"/>
    <n v="11149"/>
    <n v="717172"/>
    <n v="62242224"/>
    <n v="-0.47060272226283179"/>
  </r>
  <r>
    <m/>
    <x v="1"/>
    <x v="22"/>
    <x v="13"/>
    <n v="4.3"/>
    <m/>
    <n v="1119"/>
    <n v="-2"/>
    <m/>
    <n v="-23"/>
    <n v="874772"/>
    <s v="Urban"/>
    <n v="40516"/>
    <n v="43530"/>
    <n v="7975"/>
    <n v="92021"/>
    <n v="41222"/>
    <n v="60853"/>
    <n v="102075"/>
    <n v="-10054"/>
    <n v="864718"/>
    <n v="56078809"/>
    <n v="-2.7557817069445104E-2"/>
  </r>
  <r>
    <m/>
    <x v="1"/>
    <x v="25"/>
    <x v="11"/>
    <n v="2.4"/>
    <m/>
    <n v="1022"/>
    <n v="-1.7"/>
    <m/>
    <n v="-18"/>
    <n v="891437"/>
    <s v="Urban"/>
    <n v="24605"/>
    <n v="26944"/>
    <n v="6615"/>
    <n v="58164"/>
    <n v="17908"/>
    <n v="34337"/>
    <n v="52245"/>
    <n v="5919"/>
    <n v="897356"/>
    <n v="40608113"/>
    <n v="-0.79140397737893631"/>
  </r>
  <r>
    <m/>
    <x v="1"/>
    <x v="22"/>
    <x v="9"/>
    <n v="2.8"/>
    <m/>
    <n v="1288"/>
    <n v="5.9"/>
    <m/>
    <n v="72"/>
    <n v="917758"/>
    <s v="Urban"/>
    <n v="34182"/>
    <n v="46828"/>
    <n v="7569"/>
    <n v="88579"/>
    <n v="39072"/>
    <n v="56697"/>
    <n v="95769"/>
    <n v="-7190"/>
    <n v="910568"/>
    <n v="37677701"/>
    <n v="-2.7557817069445104E-2"/>
  </r>
  <r>
    <m/>
    <x v="1"/>
    <x v="22"/>
    <x v="8"/>
    <n v="2.6"/>
    <m/>
    <n v="1402"/>
    <n v="4.7"/>
    <m/>
    <n v="63"/>
    <n v="998333"/>
    <s v="Urban"/>
    <n v="35225"/>
    <n v="47503"/>
    <n v="10393"/>
    <n v="93121"/>
    <n v="39033"/>
    <n v="58884"/>
    <n v="97917"/>
    <n v="-4796"/>
    <n v="993537"/>
    <n v="31313411"/>
    <n v="-2.7557817069445104E-2"/>
  </r>
  <r>
    <m/>
    <x v="1"/>
    <x v="24"/>
    <x v="11"/>
    <n v="-0.6"/>
    <m/>
    <n v="1066"/>
    <n v="1.8"/>
    <m/>
    <n v="19"/>
    <n v="734063"/>
    <s v="Urban"/>
    <n v="22054"/>
    <n v="38689"/>
    <n v="7470"/>
    <n v="68213"/>
    <n v="18352"/>
    <n v="38125"/>
    <n v="56477"/>
    <n v="11736"/>
    <n v="745799"/>
    <n v="20000000"/>
    <n v="-0.47060272226283179"/>
  </r>
  <r>
    <m/>
    <x v="1"/>
    <x v="26"/>
    <x v="6"/>
    <n v="-3.3"/>
    <m/>
    <n v="614"/>
    <n v="5"/>
    <m/>
    <n v="29"/>
    <n v="45460"/>
    <s v="Rural"/>
    <n v="635"/>
    <n v="3360"/>
    <n v="52"/>
    <n v="4047"/>
    <n v="307"/>
    <n v="2731"/>
    <n v="3038"/>
    <n v="1009"/>
    <n v="46469"/>
    <n v="17400000"/>
    <n v="-0.563875333882492"/>
  </r>
  <r>
    <m/>
    <x v="1"/>
    <x v="27"/>
    <x v="11"/>
    <n v="1.9"/>
    <m/>
    <n v="734"/>
    <n v="-1.7"/>
    <m/>
    <n v="-13"/>
    <n v="46871"/>
    <s v="Rural"/>
    <n v="888"/>
    <n v="1082"/>
    <n v="93"/>
    <n v="2063"/>
    <n v="793"/>
    <n v="2004"/>
    <n v="2797"/>
    <n v="-734"/>
    <n v="46137"/>
    <n v="7966350"/>
    <n v="-4.734291650391851E-2"/>
  </r>
  <r>
    <m/>
    <x v="1"/>
    <x v="22"/>
    <x v="12"/>
    <n v="2.9"/>
    <m/>
    <n v="1237"/>
    <n v="-4"/>
    <m/>
    <n v="-51"/>
    <n v="936521"/>
    <s v="Urban"/>
    <n v="33185"/>
    <n v="47266"/>
    <n v="7197"/>
    <n v="87648"/>
    <n v="39026"/>
    <n v="56863"/>
    <n v="95889"/>
    <n v="-8241"/>
    <n v="928280"/>
    <n v="7500000"/>
    <n v="-2.7557817069445104E-2"/>
  </r>
  <r>
    <m/>
    <x v="1"/>
    <x v="23"/>
    <x v="0"/>
    <n v="-0.6"/>
    <m/>
    <n v="716"/>
    <n v="6.7"/>
    <m/>
    <n v="45"/>
    <n v="184925"/>
    <s v="Urban"/>
    <n v="17254"/>
    <n v="6522"/>
    <n v="1817"/>
    <n v="25593"/>
    <n v="9018"/>
    <n v="5227"/>
    <n v="14245"/>
    <n v="11348"/>
    <n v="196273"/>
    <n v="4625000"/>
    <n v="-0.90304846704489339"/>
  </r>
  <r>
    <m/>
    <x v="1"/>
    <x v="22"/>
    <x v="3"/>
    <n v="3.1"/>
    <m/>
    <n v="1290"/>
    <n v="-1.5"/>
    <m/>
    <n v="-20"/>
    <n v="972747"/>
    <s v="Urban"/>
    <n v="31995"/>
    <n v="47832"/>
    <n v="8531"/>
    <n v="88358"/>
    <n v="40122"/>
    <n v="57420"/>
    <n v="97542"/>
    <n v="-9184"/>
    <n v="963563"/>
    <n v="4290000"/>
    <n v="-2.7557817069445104E-2"/>
  </r>
  <r>
    <m/>
    <x v="1"/>
    <x v="28"/>
    <x v="9"/>
    <n v="4.4000000000000004"/>
    <m/>
    <n v="604"/>
    <n v="-2.2999999999999998"/>
    <m/>
    <n v="-14"/>
    <n v="42097"/>
    <s v="Rural"/>
    <n v="314"/>
    <n v="1601"/>
    <n v="207"/>
    <n v="2122"/>
    <n v="342"/>
    <n v="1587"/>
    <n v="1929"/>
    <n v="193"/>
    <n v="42290"/>
    <n v="4000000"/>
    <n v="-0.61475130385685228"/>
  </r>
  <r>
    <m/>
    <x v="1"/>
    <x v="29"/>
    <x v="7"/>
    <n v="-5"/>
    <m/>
    <n v="752"/>
    <n v="4.7"/>
    <m/>
    <n v="34"/>
    <n v="153292"/>
    <s v="Urban"/>
    <n v="2866"/>
    <n v="6153"/>
    <n v="787"/>
    <n v="9806"/>
    <n v="2866"/>
    <n v="6018"/>
    <n v="8884"/>
    <n v="922"/>
    <n v="154214"/>
    <n v="3800000"/>
    <n v="0.4635366153219484"/>
  </r>
  <r>
    <m/>
    <x v="1"/>
    <x v="30"/>
    <x v="0"/>
    <n v="-0.7"/>
    <m/>
    <n v="727"/>
    <n v="2.5"/>
    <m/>
    <n v="18"/>
    <n v="194681"/>
    <s v="Urban"/>
    <n v="11019"/>
    <n v="7149"/>
    <n v="2153"/>
    <n v="20321"/>
    <n v="10558"/>
    <n v="8572"/>
    <n v="19130"/>
    <n v="1191"/>
    <n v="195872"/>
    <n v="3525000"/>
    <n v="-0.35471856843234467"/>
  </r>
  <r>
    <m/>
    <x v="1"/>
    <x v="31"/>
    <x v="10"/>
    <n v="-0.4"/>
    <m/>
    <n v="610"/>
    <n v="3.9"/>
    <m/>
    <n v="23"/>
    <n v="62613"/>
    <s v="Micro"/>
    <n v="7599"/>
    <n v="2427"/>
    <n v="2705"/>
    <n v="12731"/>
    <n v="4862"/>
    <n v="3452"/>
    <n v="8314"/>
    <n v="4417"/>
    <n v="67030"/>
    <n v="3000000"/>
    <n v="-1.4103949454003184"/>
  </r>
  <r>
    <m/>
    <x v="1"/>
    <x v="27"/>
    <x v="10"/>
    <n v="-1.5"/>
    <m/>
    <n v="605"/>
    <n v="7.1"/>
    <m/>
    <n v="40"/>
    <n v="47318"/>
    <s v="Rural"/>
    <n v="498"/>
    <n v="1056"/>
    <n v="62"/>
    <n v="1616"/>
    <n v="387"/>
    <n v="1464"/>
    <n v="1851"/>
    <n v="-235"/>
    <n v="47083"/>
    <n v="2500000"/>
    <n v="-4.734291650391851E-2"/>
  </r>
  <r>
    <m/>
    <x v="1"/>
    <x v="30"/>
    <x v="9"/>
    <n v="-0.7"/>
    <m/>
    <n v="819"/>
    <n v="3.3"/>
    <m/>
    <n v="26"/>
    <n v="197218"/>
    <s v="Urban"/>
    <n v="11406"/>
    <n v="7368"/>
    <n v="1397"/>
    <n v="20171"/>
    <n v="9111"/>
    <n v="8065"/>
    <n v="17176"/>
    <n v="2995"/>
    <n v="200213"/>
    <n v="2475000"/>
    <n v="-0.35471856843234467"/>
  </r>
  <r>
    <m/>
    <x v="1"/>
    <x v="29"/>
    <x v="9"/>
    <n v="-0.2"/>
    <m/>
    <n v="756"/>
    <n v="0.5"/>
    <m/>
    <n v="4"/>
    <n v="153652"/>
    <s v="Urban"/>
    <n v="2955"/>
    <n v="6255"/>
    <n v="832"/>
    <n v="10042"/>
    <n v="2625"/>
    <n v="6637"/>
    <n v="9262"/>
    <n v="780"/>
    <n v="154432"/>
    <n v="1505770"/>
    <n v="0.4635366153219484"/>
  </r>
  <r>
    <m/>
    <x v="1"/>
    <x v="29"/>
    <x v="10"/>
    <n v="-0.9"/>
    <m/>
    <n v="677"/>
    <n v="0.7"/>
    <m/>
    <n v="5"/>
    <n v="152711"/>
    <s v="Urban"/>
    <n v="3205"/>
    <n v="6871"/>
    <n v="802"/>
    <n v="10878"/>
    <n v="3051"/>
    <n v="6305"/>
    <n v="9356"/>
    <n v="1522"/>
    <n v="154233"/>
    <n v="1500000"/>
    <n v="0.4635366153219484"/>
  </r>
  <r>
    <m/>
    <x v="1"/>
    <x v="23"/>
    <x v="9"/>
    <n v="0.6"/>
    <m/>
    <n v="777"/>
    <n v="2.5"/>
    <m/>
    <n v="19"/>
    <n v="188572"/>
    <s v="Urban"/>
    <n v="16331"/>
    <n v="7292"/>
    <n v="1419"/>
    <n v="25042"/>
    <n v="10246"/>
    <n v="5534"/>
    <n v="15780"/>
    <n v="9262"/>
    <n v="197834"/>
    <n v="1500000"/>
    <n v="-0.90304846704489339"/>
  </r>
  <r>
    <m/>
    <x v="1"/>
    <x v="24"/>
    <x v="5"/>
    <n v="2.2999999999999998"/>
    <m/>
    <n v="1013"/>
    <n v="2.5"/>
    <m/>
    <n v="25"/>
    <n v="714228"/>
    <s v="Urban"/>
    <n v="21362"/>
    <n v="37366"/>
    <n v="8775"/>
    <n v="67503"/>
    <n v="19906"/>
    <n v="37875"/>
    <n v="57781"/>
    <n v="9722"/>
    <n v="723950"/>
    <n v="1300000"/>
    <n v="-0.47060272226283179"/>
  </r>
  <r>
    <m/>
    <x v="1"/>
    <x v="27"/>
    <x v="9"/>
    <n v="-2"/>
    <m/>
    <n v="686"/>
    <n v="-1.9"/>
    <m/>
    <n v="-13"/>
    <n v="47470"/>
    <s v="Rural"/>
    <n v="444"/>
    <n v="909"/>
    <n v="25"/>
    <n v="1378"/>
    <n v="606"/>
    <n v="1960"/>
    <n v="2566"/>
    <n v="-1188"/>
    <n v="46282"/>
    <n v="1250000"/>
    <n v="-4.734291650391851E-2"/>
  </r>
  <r>
    <m/>
    <x v="1"/>
    <x v="25"/>
    <x v="3"/>
    <n v="2.2000000000000002"/>
    <m/>
    <n v="941"/>
    <n v="3.7"/>
    <m/>
    <n v="34"/>
    <n v="848492"/>
    <s v="Urban"/>
    <n v="21983"/>
    <n v="26098"/>
    <n v="5626"/>
    <n v="53707"/>
    <n v="19710"/>
    <n v="30460"/>
    <n v="50170"/>
    <n v="3537"/>
    <n v="852029"/>
    <n v="1017600"/>
    <n v="-0.79140397737893631"/>
  </r>
  <r>
    <m/>
    <x v="1"/>
    <x v="28"/>
    <x v="13"/>
    <n v="-8.1"/>
    <m/>
    <n v="565"/>
    <n v="4.2"/>
    <m/>
    <n v="23"/>
    <n v="41208"/>
    <s v="Rural"/>
    <n v="412"/>
    <n v="1541"/>
    <n v="107"/>
    <n v="2060"/>
    <n v="348"/>
    <n v="1487"/>
    <n v="1835"/>
    <n v="225"/>
    <n v="41433"/>
    <n v="1000000"/>
    <n v="-0.61475130385685228"/>
  </r>
  <r>
    <m/>
    <x v="1"/>
    <x v="31"/>
    <x v="9"/>
    <n v="5.6"/>
    <m/>
    <n v="730"/>
    <n v="0.6"/>
    <m/>
    <n v="4"/>
    <n v="63251"/>
    <s v="Micro"/>
    <n v="7314"/>
    <n v="2381"/>
    <n v="2074"/>
    <n v="11769"/>
    <n v="5064"/>
    <n v="3209"/>
    <n v="8273"/>
    <n v="3496"/>
    <n v="66747"/>
    <n v="1000000"/>
    <n v="-1.4103949454003184"/>
  </r>
  <r>
    <m/>
    <x v="2"/>
    <x v="32"/>
    <x v="4"/>
    <n v="-4.4000000000000004"/>
    <m/>
    <n v="728"/>
    <n v="4.9000000000000004"/>
    <m/>
    <n v="34"/>
    <n v="64381"/>
    <s v="Micro"/>
    <n v="2840"/>
    <n v="2428"/>
    <n v="74"/>
    <n v="5342"/>
    <n v="1671"/>
    <n v="1833"/>
    <n v="3504"/>
    <n v="1838"/>
    <n v="66219"/>
    <n v="565000000"/>
    <n v="7.2780901491098615E-2"/>
  </r>
  <r>
    <m/>
    <x v="2"/>
    <x v="33"/>
    <x v="0"/>
    <n v="0"/>
    <m/>
    <n v="860"/>
    <n v="3.6"/>
    <m/>
    <n v="30"/>
    <n v="720017"/>
    <s v="Urban"/>
    <n v="20496"/>
    <n v="12619"/>
    <n v="4035"/>
    <n v="37150"/>
    <n v="15031"/>
    <n v="12990"/>
    <n v="28021"/>
    <n v="9129"/>
    <n v="729146"/>
    <n v="334633980"/>
    <n v="-0.62535046426817731"/>
  </r>
  <r>
    <m/>
    <x v="2"/>
    <x v="33"/>
    <x v="9"/>
    <n v="1.7"/>
    <m/>
    <n v="924"/>
    <n v="1.8"/>
    <m/>
    <n v="16"/>
    <n v="732191"/>
    <s v="Urban"/>
    <n v="18251"/>
    <n v="11940"/>
    <n v="3795"/>
    <n v="33986"/>
    <n v="16322"/>
    <n v="12281"/>
    <n v="28603"/>
    <n v="5383"/>
    <n v="737574"/>
    <n v="313341980"/>
    <n v="-0.62535046426817731"/>
  </r>
  <r>
    <m/>
    <x v="2"/>
    <x v="32"/>
    <x v="12"/>
    <n v="1.6"/>
    <m/>
    <n v="768"/>
    <n v="-2.9"/>
    <m/>
    <n v="-23"/>
    <n v="65022"/>
    <s v="Micro"/>
    <n v="1683"/>
    <n v="1864"/>
    <n v="83"/>
    <n v="3630"/>
    <n v="1870"/>
    <n v="1618"/>
    <n v="3488"/>
    <n v="142"/>
    <n v="65164"/>
    <n v="170000000"/>
    <n v="7.2780901491098615E-2"/>
  </r>
  <r>
    <m/>
    <x v="2"/>
    <x v="33"/>
    <x v="13"/>
    <n v="2.2000000000000002"/>
    <m/>
    <n v="830"/>
    <n v="4"/>
    <m/>
    <n v="32"/>
    <n v="720017"/>
    <s v="Urban"/>
    <n v="20496"/>
    <n v="12619"/>
    <n v="4035"/>
    <n v="37150"/>
    <n v="15031"/>
    <n v="12990"/>
    <n v="28021"/>
    <n v="9129"/>
    <n v="729146"/>
    <n v="145437265"/>
    <n v="-0.62535046426817731"/>
  </r>
  <r>
    <m/>
    <x v="2"/>
    <x v="33"/>
    <x v="4"/>
    <n v="-3.5"/>
    <m/>
    <n v="871"/>
    <n v="1.3"/>
    <m/>
    <n v="11"/>
    <n v="720017"/>
    <s v="Urban"/>
    <n v="20496"/>
    <n v="12619"/>
    <n v="4035"/>
    <n v="37150"/>
    <n v="15031"/>
    <n v="12990"/>
    <n v="28021"/>
    <n v="9129"/>
    <n v="729146"/>
    <n v="97170000"/>
    <n v="-0.62535046426817731"/>
  </r>
  <r>
    <m/>
    <x v="2"/>
    <x v="34"/>
    <x v="2"/>
    <n v="4.9000000000000004"/>
    <m/>
    <n v="913"/>
    <n v="1"/>
    <m/>
    <n v="9"/>
    <n v="127851"/>
    <s v="Urban"/>
    <n v="4302"/>
    <n v="5749"/>
    <n v="782"/>
    <n v="10833"/>
    <n v="4101"/>
    <n v="6666"/>
    <n v="10767"/>
    <n v="66"/>
    <n v="127917"/>
    <n v="88600000"/>
    <n v="-1.4047420598476119"/>
  </r>
  <r>
    <m/>
    <x v="2"/>
    <x v="33"/>
    <x v="6"/>
    <n v="3.9"/>
    <m/>
    <n v="935"/>
    <n v="2.2000000000000002"/>
    <m/>
    <n v="20"/>
    <n v="742190"/>
    <s v="Urban"/>
    <n v="16583"/>
    <n v="13474"/>
    <n v="4051"/>
    <n v="34108"/>
    <n v="18064"/>
    <n v="18333"/>
    <n v="36397"/>
    <n v="-2289"/>
    <n v="739901"/>
    <n v="79711940"/>
    <n v="-0.62535046426817731"/>
  </r>
  <r>
    <m/>
    <x v="2"/>
    <x v="33"/>
    <x v="3"/>
    <n v="1.1000000000000001"/>
    <m/>
    <n v="928"/>
    <n v="-0.7"/>
    <m/>
    <n v="-7"/>
    <n v="746154"/>
    <s v="Urban"/>
    <n v="16104"/>
    <n v="13910"/>
    <n v="3675"/>
    <n v="33689"/>
    <n v="19098"/>
    <n v="15243"/>
    <n v="34341"/>
    <n v="-652"/>
    <n v="745502"/>
    <n v="65010928"/>
    <n v="-0.62535046426817731"/>
  </r>
  <r>
    <m/>
    <x v="2"/>
    <x v="33"/>
    <x v="12"/>
    <n v="0.9"/>
    <m/>
    <n v="915"/>
    <n v="-1"/>
    <m/>
    <n v="-9"/>
    <n v="737749"/>
    <s v="Urban"/>
    <n v="17164"/>
    <n v="13396"/>
    <n v="3795"/>
    <n v="34355"/>
    <n v="17503"/>
    <n v="12687"/>
    <n v="30190"/>
    <n v="4165"/>
    <n v="741914"/>
    <n v="58215300"/>
    <n v="-0.62535046426817731"/>
  </r>
  <r>
    <m/>
    <x v="2"/>
    <x v="34"/>
    <x v="6"/>
    <n v="2.4"/>
    <m/>
    <n v="881"/>
    <n v="4.9000000000000004"/>
    <m/>
    <n v="41"/>
    <n v="121466"/>
    <s v="Urban"/>
    <n v="4281"/>
    <n v="4800"/>
    <n v="713"/>
    <n v="9794"/>
    <n v="3349"/>
    <n v="4211"/>
    <n v="7560"/>
    <n v="2234"/>
    <n v="123700"/>
    <n v="41850000"/>
    <n v="-1.4047420598476119"/>
  </r>
  <r>
    <m/>
    <x v="2"/>
    <x v="33"/>
    <x v="11"/>
    <n v="1.6"/>
    <m/>
    <n v="1025"/>
    <n v="-2.2999999999999998"/>
    <m/>
    <n v="-24"/>
    <n v="757300"/>
    <s v="Urban"/>
    <n v="16325"/>
    <n v="14565"/>
    <n v="2729"/>
    <n v="33619"/>
    <n v="19173"/>
    <n v="15413"/>
    <n v="34586"/>
    <n v="-967"/>
    <n v="756333"/>
    <n v="40900000"/>
    <n v="-0.62535046426817731"/>
  </r>
  <r>
    <m/>
    <x v="2"/>
    <x v="33"/>
    <x v="10"/>
    <n v="1.2"/>
    <m/>
    <n v="798"/>
    <n v="-1.5"/>
    <m/>
    <n v="-12"/>
    <n v="720017"/>
    <s v="Urban"/>
    <n v="20496"/>
    <n v="12619"/>
    <n v="4035"/>
    <n v="37150"/>
    <n v="15031"/>
    <n v="12990"/>
    <n v="28021"/>
    <n v="9129"/>
    <n v="729146"/>
    <n v="37468982"/>
    <n v="-0.62535046426817731"/>
  </r>
  <r>
    <m/>
    <x v="2"/>
    <x v="33"/>
    <x v="7"/>
    <n v="-3.2"/>
    <m/>
    <n v="908"/>
    <n v="4.2"/>
    <m/>
    <n v="37"/>
    <n v="726086"/>
    <s v="Urban"/>
    <n v="20183"/>
    <n v="12000"/>
    <n v="3684"/>
    <n v="35867"/>
    <n v="15509"/>
    <n v="12346"/>
    <n v="27855"/>
    <n v="8012"/>
    <n v="734098"/>
    <n v="35455000"/>
    <n v="-0.62535046426817731"/>
  </r>
  <r>
    <m/>
    <x v="2"/>
    <x v="33"/>
    <x v="2"/>
    <n v="0.8"/>
    <m/>
    <n v="1055"/>
    <n v="2.9"/>
    <m/>
    <n v="30"/>
    <n v="757300"/>
    <s v="Urban"/>
    <n v="16325"/>
    <n v="14565"/>
    <n v="2729"/>
    <n v="33619"/>
    <n v="19173"/>
    <n v="15413"/>
    <n v="34586"/>
    <n v="-967"/>
    <n v="756333"/>
    <n v="31180000"/>
    <n v="-0.62535046426817731"/>
  </r>
  <r>
    <m/>
    <x v="2"/>
    <x v="33"/>
    <x v="5"/>
    <n v="2.5"/>
    <m/>
    <n v="965"/>
    <n v="4"/>
    <m/>
    <n v="37"/>
    <n v="749913"/>
    <s v="Urban"/>
    <n v="16211"/>
    <n v="15582"/>
    <n v="3315"/>
    <n v="35108"/>
    <n v="19121"/>
    <n v="15233"/>
    <n v="34354"/>
    <n v="754"/>
    <n v="750667"/>
    <n v="27800000"/>
    <n v="-0.62535046426817731"/>
  </r>
  <r>
    <m/>
    <x v="2"/>
    <x v="34"/>
    <x v="7"/>
    <n v="-2.9"/>
    <m/>
    <n v="821"/>
    <n v="2.6"/>
    <m/>
    <n v="21"/>
    <n v="115819"/>
    <s v="Urban"/>
    <n v="3340"/>
    <n v="5140"/>
    <n v="764"/>
    <n v="9244"/>
    <n v="3415"/>
    <n v="3793"/>
    <n v="7208"/>
    <n v="2036"/>
    <n v="117855"/>
    <n v="24846274"/>
    <n v="-1.4047420598476119"/>
  </r>
  <r>
    <m/>
    <x v="2"/>
    <x v="35"/>
    <x v="5"/>
    <n v="0.4"/>
    <m/>
    <n v="797"/>
    <n v="2.6"/>
    <m/>
    <n v="20"/>
    <n v="106243"/>
    <s v="Urban"/>
    <n v="6978"/>
    <n v="4392"/>
    <n v="1419"/>
    <n v="12789"/>
    <n v="6558"/>
    <n v="4806"/>
    <n v="11364"/>
    <n v="1425"/>
    <n v="107668"/>
    <n v="22250000"/>
    <n v="-1.175800194962991"/>
  </r>
  <r>
    <m/>
    <x v="2"/>
    <x v="35"/>
    <x v="3"/>
    <n v="-0.7"/>
    <m/>
    <n v="777"/>
    <n v="2"/>
    <m/>
    <n v="15"/>
    <n v="106039"/>
    <s v="Urban"/>
    <n v="7072"/>
    <n v="4165"/>
    <n v="1415"/>
    <n v="12652"/>
    <n v="7239"/>
    <n v="4092"/>
    <n v="11331"/>
    <n v="1321"/>
    <n v="107360"/>
    <n v="22000000"/>
    <n v="-1.175800194962991"/>
  </r>
  <r>
    <m/>
    <x v="2"/>
    <x v="35"/>
    <x v="12"/>
    <n v="0.5"/>
    <m/>
    <n v="779"/>
    <n v="4.3"/>
    <m/>
    <n v="32"/>
    <n v="104558"/>
    <s v="Urban"/>
    <n v="8621"/>
    <n v="3275"/>
    <n v="1666"/>
    <n v="13562"/>
    <n v="6325"/>
    <n v="3897"/>
    <n v="10222"/>
    <n v="3340"/>
    <n v="107898"/>
    <n v="21500000"/>
    <n v="-1.175800194962991"/>
  </r>
  <r>
    <m/>
    <x v="2"/>
    <x v="34"/>
    <x v="11"/>
    <n v="2.6"/>
    <m/>
    <n v="904"/>
    <n v="-1.8"/>
    <m/>
    <n v="-17"/>
    <n v="127851"/>
    <s v="Urban"/>
    <n v="4302"/>
    <n v="5749"/>
    <n v="782"/>
    <n v="10833"/>
    <n v="4104"/>
    <n v="6666"/>
    <n v="10770"/>
    <n v="63"/>
    <n v="127914"/>
    <n v="21400000"/>
    <n v="-1.4047420598476119"/>
  </r>
  <r>
    <m/>
    <x v="2"/>
    <x v="36"/>
    <x v="0"/>
    <n v="13.3"/>
    <m/>
    <n v="607"/>
    <n v="4.38"/>
    <m/>
    <n v="28"/>
    <n v="71816"/>
    <s v="Micro"/>
    <n v="976"/>
    <n v="2889"/>
    <n v="61"/>
    <n v="3926"/>
    <n v="1237"/>
    <n v="2521"/>
    <n v="3758"/>
    <n v="168"/>
    <n v="71984"/>
    <n v="18160000"/>
    <n v="-1.5821013440637843"/>
  </r>
  <r>
    <m/>
    <x v="2"/>
    <x v="34"/>
    <x v="13"/>
    <n v="1.5"/>
    <m/>
    <n v="783"/>
    <n v="3.7"/>
    <m/>
    <n v="28"/>
    <n v="113121"/>
    <s v="Urban"/>
    <n v="3599"/>
    <n v="5640"/>
    <n v="533"/>
    <n v="9772"/>
    <n v="3640"/>
    <n v="4034"/>
    <n v="7674"/>
    <n v="2098"/>
    <n v="115219"/>
    <n v="17585505"/>
    <n v="-1.4047420598476119"/>
  </r>
  <r>
    <m/>
    <x v="2"/>
    <x v="33"/>
    <x v="8"/>
    <n v="2.2000000000000002"/>
    <m/>
    <n v="1049"/>
    <n v="8.6999999999999993"/>
    <m/>
    <n v="84"/>
    <n v="754744"/>
    <s v="Urban"/>
    <n v="15753"/>
    <n v="15260"/>
    <n v="3276"/>
    <n v="34289"/>
    <n v="19486"/>
    <n v="15476"/>
    <n v="34962"/>
    <n v="-673"/>
    <n v="754071"/>
    <n v="17550000"/>
    <n v="-0.62535046426817731"/>
  </r>
  <r>
    <m/>
    <x v="2"/>
    <x v="34"/>
    <x v="12"/>
    <n v="6.3"/>
    <m/>
    <n v="840"/>
    <n v="-0.8"/>
    <m/>
    <n v="-7"/>
    <n v="119632"/>
    <s v="Urban"/>
    <n v="4240"/>
    <n v="4659"/>
    <n v="662"/>
    <n v="9561"/>
    <n v="2876"/>
    <n v="3546"/>
    <n v="6422"/>
    <n v="3139"/>
    <n v="122771"/>
    <n v="16150000"/>
    <n v="-1.4047420598476119"/>
  </r>
  <r>
    <m/>
    <x v="2"/>
    <x v="34"/>
    <x v="9"/>
    <n v="-0.8"/>
    <m/>
    <n v="847"/>
    <n v="3.2"/>
    <m/>
    <n v="26"/>
    <n v="117841"/>
    <s v="Urban"/>
    <n v="3572"/>
    <n v="4868"/>
    <n v="771"/>
    <n v="9211"/>
    <n v="3369"/>
    <n v="3860"/>
    <n v="7229"/>
    <n v="1982"/>
    <n v="119823"/>
    <n v="15855900"/>
    <n v="-1.4047420598476119"/>
  </r>
  <r>
    <m/>
    <x v="2"/>
    <x v="34"/>
    <x v="8"/>
    <n v="5.8"/>
    <m/>
    <n v="921"/>
    <n v="3.5"/>
    <m/>
    <n v="31"/>
    <n v="126476"/>
    <s v="Urban"/>
    <n v="4484"/>
    <n v="5647"/>
    <n v="861"/>
    <n v="10992"/>
    <n v="3778"/>
    <n v="5501"/>
    <n v="9279"/>
    <n v="1713"/>
    <n v="128189"/>
    <n v="14750000"/>
    <n v="-1.4047420598476119"/>
  </r>
  <r>
    <m/>
    <x v="2"/>
    <x v="36"/>
    <x v="2"/>
    <n v="6.3"/>
    <m/>
    <n v="749"/>
    <n v="4.5"/>
    <m/>
    <n v="32"/>
    <n v="78712"/>
    <s v="Micro"/>
    <n v="770"/>
    <n v="3903"/>
    <n v="121"/>
    <n v="4794"/>
    <n v="828"/>
    <n v="4288"/>
    <n v="5116"/>
    <n v="-322"/>
    <n v="78390"/>
    <n v="11750000"/>
    <n v="-1.5821013440637843"/>
  </r>
  <r>
    <m/>
    <x v="2"/>
    <x v="36"/>
    <x v="6"/>
    <n v="4.8"/>
    <m/>
    <n v="627"/>
    <n v="-2"/>
    <m/>
    <n v="-13"/>
    <n v="75456"/>
    <s v="Micro"/>
    <n v="1178"/>
    <n v="3201"/>
    <n v="36"/>
    <n v="4415"/>
    <n v="690"/>
    <n v="4033"/>
    <n v="4723"/>
    <n v="-308"/>
    <n v="75148"/>
    <n v="11500000"/>
    <n v="-1.5821013440637843"/>
  </r>
  <r>
    <m/>
    <x v="2"/>
    <x v="35"/>
    <x v="13"/>
    <n v="4.2"/>
    <m/>
    <n v="654"/>
    <n v="5"/>
    <m/>
    <n v="31"/>
    <n v="99495"/>
    <s v="Micro"/>
    <n v="7433"/>
    <n v="2874"/>
    <n v="1808"/>
    <n v="12115"/>
    <n v="5605"/>
    <n v="3595"/>
    <n v="9200"/>
    <n v="2915"/>
    <n v="102410"/>
    <n v="9600000"/>
    <n v="-1.175800194962991"/>
  </r>
  <r>
    <m/>
    <x v="2"/>
    <x v="36"/>
    <x v="9"/>
    <n v="14"/>
    <m/>
    <n v="648"/>
    <n v="-3"/>
    <m/>
    <n v="-20"/>
    <n v="73825"/>
    <s v="Micro"/>
    <n v="1467"/>
    <n v="3087"/>
    <n v="44"/>
    <n v="4598"/>
    <n v="917"/>
    <n v="3169"/>
    <n v="4086"/>
    <n v="512"/>
    <n v="74337"/>
    <n v="8180000"/>
    <n v="-1.5821013440637843"/>
  </r>
  <r>
    <m/>
    <x v="2"/>
    <x v="34"/>
    <x v="5"/>
    <n v="2.2999999999999998"/>
    <m/>
    <n v="890"/>
    <n v="2.4"/>
    <m/>
    <n v="21"/>
    <n v="124308"/>
    <s v="Urban"/>
    <n v="4392"/>
    <n v="5748"/>
    <n v="834"/>
    <n v="10974"/>
    <n v="3185"/>
    <n v="5224"/>
    <n v="8409"/>
    <n v="2565"/>
    <n v="126873"/>
    <n v="7900000"/>
    <n v="-1.4047420598476119"/>
  </r>
  <r>
    <m/>
    <x v="2"/>
    <x v="36"/>
    <x v="10"/>
    <n v="5.2"/>
    <m/>
    <n v="582"/>
    <n v="2.2999999999999998"/>
    <m/>
    <n v="13"/>
    <n v="71816"/>
    <s v="Micro"/>
    <n v="976"/>
    <n v="2889"/>
    <n v="61"/>
    <n v="3926"/>
    <n v="1237"/>
    <n v="2521"/>
    <n v="3758"/>
    <n v="168"/>
    <n v="71984"/>
    <n v="7800000"/>
    <n v="-1.5821013440637843"/>
  </r>
  <r>
    <m/>
    <x v="2"/>
    <x v="37"/>
    <x v="12"/>
    <n v="6.8"/>
    <m/>
    <n v="622"/>
    <n v="-5.8"/>
    <m/>
    <n v="-38"/>
    <n v="42048"/>
    <s v="Rural"/>
    <n v="563"/>
    <n v="1660"/>
    <n v="75"/>
    <n v="2298"/>
    <n v="412"/>
    <n v="1353"/>
    <n v="1765"/>
    <n v="533"/>
    <n v="42581"/>
    <n v="7400000"/>
    <n v="-1.3630520288964003"/>
  </r>
  <r>
    <m/>
    <x v="2"/>
    <x v="34"/>
    <x v="10"/>
    <n v="0.5"/>
    <m/>
    <n v="755"/>
    <n v="-4.7"/>
    <m/>
    <n v="-37"/>
    <n v="113121"/>
    <s v="Urban"/>
    <n v="3599"/>
    <n v="5640"/>
    <n v="533"/>
    <n v="9772"/>
    <n v="3640"/>
    <n v="4034"/>
    <n v="7674"/>
    <n v="2098"/>
    <n v="115219"/>
    <n v="7050000"/>
    <n v="-1.4047420598476119"/>
  </r>
  <r>
    <m/>
    <x v="2"/>
    <x v="34"/>
    <x v="3"/>
    <n v="0.8"/>
    <m/>
    <n v="869"/>
    <n v="-1.4"/>
    <m/>
    <n v="-12"/>
    <n v="123161"/>
    <s v="Urban"/>
    <n v="4074"/>
    <n v="5408"/>
    <n v="926"/>
    <n v="10408"/>
    <n v="3227"/>
    <n v="4630"/>
    <n v="7857"/>
    <n v="2551"/>
    <n v="125712"/>
    <n v="7000000"/>
    <n v="-1.4047420598476119"/>
  </r>
  <r>
    <m/>
    <x v="2"/>
    <x v="34"/>
    <x v="0"/>
    <n v="3.2"/>
    <m/>
    <n v="782"/>
    <n v="-0.1"/>
    <m/>
    <n v="-1"/>
    <n v="113121"/>
    <s v="Urban"/>
    <n v="3599"/>
    <n v="5640"/>
    <n v="533"/>
    <n v="9772"/>
    <n v="3640"/>
    <n v="4034"/>
    <n v="7674"/>
    <n v="2098"/>
    <n v="115219"/>
    <n v="6900000"/>
    <n v="-1.4047420598476119"/>
  </r>
  <r>
    <m/>
    <x v="2"/>
    <x v="37"/>
    <x v="7"/>
    <n v="-6.4"/>
    <m/>
    <n v="661"/>
    <n v="7.8"/>
    <m/>
    <n v="48"/>
    <n v="41471"/>
    <s v="Rural"/>
    <n v="350"/>
    <n v="1556"/>
    <n v="108"/>
    <n v="2014"/>
    <n v="490"/>
    <n v="1848"/>
    <n v="2338"/>
    <n v="-324"/>
    <n v="41147"/>
    <n v="6697500"/>
    <n v="-1.3630520288964003"/>
  </r>
  <r>
    <m/>
    <x v="2"/>
    <x v="36"/>
    <x v="11"/>
    <n v="5.4"/>
    <m/>
    <n v="717"/>
    <n v="-1.6"/>
    <m/>
    <n v="-12"/>
    <n v="78712"/>
    <s v="Micro"/>
    <n v="770"/>
    <n v="3903"/>
    <n v="121"/>
    <n v="4794"/>
    <n v="828"/>
    <n v="4288"/>
    <n v="5116"/>
    <n v="-322"/>
    <n v="78390"/>
    <n v="6650000"/>
    <n v="-1.5821013440637843"/>
  </r>
  <r>
    <m/>
    <x v="2"/>
    <x v="37"/>
    <x v="4"/>
    <n v="-0.4"/>
    <m/>
    <n v="703"/>
    <n v="2"/>
    <m/>
    <n v="14"/>
    <n v="41150"/>
    <s v="Rural"/>
    <n v="534"/>
    <n v="904"/>
    <n v="105"/>
    <n v="1543"/>
    <n v="556"/>
    <n v="2017"/>
    <n v="2573"/>
    <n v="-1030"/>
    <n v="40120"/>
    <n v="6000000"/>
    <n v="-1.3630520288964003"/>
  </r>
  <r>
    <m/>
    <x v="2"/>
    <x v="38"/>
    <x v="0"/>
    <n v="0.4"/>
    <m/>
    <n v="592"/>
    <n v="2.2000000000000002"/>
    <m/>
    <n v="13"/>
    <n v="20857"/>
    <s v="Rural"/>
    <n v="84"/>
    <n v="1592"/>
    <n v="13"/>
    <n v="1689"/>
    <n v="181"/>
    <n v="1193"/>
    <n v="1374"/>
    <n v="315"/>
    <n v="21172"/>
    <n v="5640000"/>
    <n v="-0.93979222313748678"/>
  </r>
  <r>
    <m/>
    <x v="2"/>
    <x v="39"/>
    <x v="0"/>
    <n v="6"/>
    <m/>
    <n v="563"/>
    <n v="2"/>
    <m/>
    <n v="11"/>
    <n v="36498"/>
    <s v="Rural"/>
    <n v="498"/>
    <n v="975"/>
    <n v="101"/>
    <n v="1574"/>
    <n v="1170"/>
    <n v="1436"/>
    <n v="2606"/>
    <n v="-1032"/>
    <n v="35466"/>
    <n v="5300000"/>
    <n v="-0.48190849336824509"/>
  </r>
  <r>
    <m/>
    <x v="2"/>
    <x v="40"/>
    <x v="3"/>
    <n v="-3.1"/>
    <m/>
    <n v="593"/>
    <n v="-2.1"/>
    <m/>
    <n v="-13"/>
    <n v="6363"/>
    <s v="Rural"/>
    <n v="174"/>
    <n v="351"/>
    <n v="4"/>
    <n v="529"/>
    <n v="634"/>
    <n v="158"/>
    <n v="792"/>
    <n v="-263"/>
    <n v="6100"/>
    <n v="5000000"/>
    <n v="-0.51087953182586698"/>
  </r>
  <r>
    <m/>
    <x v="2"/>
    <x v="39"/>
    <x v="9"/>
    <n v="2.1"/>
    <m/>
    <n v="622"/>
    <n v="2.6"/>
    <m/>
    <n v="16"/>
    <n v="36749"/>
    <s v="Rural"/>
    <n v="473"/>
    <n v="566"/>
    <n v="165"/>
    <n v="1204"/>
    <n v="960"/>
    <n v="1012"/>
    <n v="1972"/>
    <n v="-768"/>
    <n v="35981"/>
    <n v="4500000"/>
    <n v="-0.48190849336824509"/>
  </r>
  <r>
    <m/>
    <x v="2"/>
    <x v="36"/>
    <x v="12"/>
    <n v="11"/>
    <m/>
    <n v="640"/>
    <n v="-1.2"/>
    <m/>
    <n v="-8"/>
    <n v="74648"/>
    <s v="Micro"/>
    <n v="1208"/>
    <n v="2708"/>
    <n v="45"/>
    <n v="3961"/>
    <n v="918"/>
    <n v="3885"/>
    <n v="4803"/>
    <n v="-842"/>
    <n v="73806"/>
    <n v="4305000"/>
    <n v="-1.5821013440637843"/>
  </r>
  <r>
    <m/>
    <x v="2"/>
    <x v="36"/>
    <x v="3"/>
    <n v="1"/>
    <m/>
    <n v="640"/>
    <n v="2.1"/>
    <m/>
    <n v="13"/>
    <n v="76265"/>
    <s v="Micro"/>
    <n v="1008"/>
    <n v="3507"/>
    <n v="49"/>
    <n v="4564"/>
    <n v="787"/>
    <n v="4187"/>
    <n v="4974"/>
    <n v="-410"/>
    <n v="75855"/>
    <n v="4305000"/>
    <n v="-1.5821013440637843"/>
  </r>
  <r>
    <m/>
    <x v="2"/>
    <x v="39"/>
    <x v="6"/>
    <n v="-1.9"/>
    <m/>
    <n v="639"/>
    <n v="4.5999999999999996"/>
    <m/>
    <n v="28"/>
    <n v="37085"/>
    <s v="Rural"/>
    <n v="579"/>
    <n v="747"/>
    <n v="134"/>
    <n v="1460"/>
    <n v="596"/>
    <n v="838"/>
    <n v="1434"/>
    <n v="26"/>
    <n v="37111"/>
    <n v="4141831"/>
    <n v="-0.48190849336824509"/>
  </r>
  <r>
    <m/>
    <x v="2"/>
    <x v="37"/>
    <x v="9"/>
    <n v="0.8"/>
    <m/>
    <n v="660"/>
    <n v="-0.2"/>
    <m/>
    <n v="-1"/>
    <n v="41820"/>
    <s v="Rural"/>
    <n v="326"/>
    <n v="1720"/>
    <n v="95"/>
    <n v="2141"/>
    <n v="408"/>
    <n v="1542"/>
    <n v="1950"/>
    <n v="191"/>
    <n v="42011"/>
    <n v="4000000"/>
    <n v="-1.3630520288964003"/>
  </r>
  <r>
    <m/>
    <x v="2"/>
    <x v="37"/>
    <x v="3"/>
    <n v="-3"/>
    <m/>
    <n v="646"/>
    <n v="2.1"/>
    <m/>
    <n v="13"/>
    <n v="42402"/>
    <s v="Rural"/>
    <n v="555"/>
    <n v="1628"/>
    <n v="50"/>
    <n v="2233"/>
    <n v="390"/>
    <n v="1618"/>
    <n v="2008"/>
    <n v="225"/>
    <n v="42627"/>
    <n v="4000000"/>
    <n v="-1.3630520288964003"/>
  </r>
  <r>
    <m/>
    <x v="2"/>
    <x v="36"/>
    <x v="4"/>
    <n v="5"/>
    <m/>
    <n v="619"/>
    <n v="2"/>
    <m/>
    <n v="12"/>
    <n v="71816"/>
    <s v="Micro"/>
    <n v="976"/>
    <n v="2889"/>
    <n v="61"/>
    <n v="3926"/>
    <n v="1237"/>
    <n v="2521"/>
    <n v="3758"/>
    <n v="168"/>
    <n v="71984"/>
    <n v="3500000"/>
    <n v="-1.5821013440637843"/>
  </r>
  <r>
    <m/>
    <x v="2"/>
    <x v="40"/>
    <x v="10"/>
    <n v="-7.9"/>
    <m/>
    <n v="480"/>
    <n v="5"/>
    <m/>
    <n v="23"/>
    <n v="6800"/>
    <s v="Rural"/>
    <n v="263"/>
    <n v="224"/>
    <n v="16"/>
    <n v="503"/>
    <n v="436"/>
    <n v="336"/>
    <n v="772"/>
    <n v="-269"/>
    <n v="6531"/>
    <n v="3500000"/>
    <n v="-0.51087953182586698"/>
  </r>
  <r>
    <m/>
    <x v="2"/>
    <x v="35"/>
    <x v="4"/>
    <n v="-3.5"/>
    <m/>
    <n v="695"/>
    <n v="5.6"/>
    <m/>
    <n v="37"/>
    <n v="99495"/>
    <s v="Micro"/>
    <n v="7433"/>
    <n v="2874"/>
    <n v="1808"/>
    <n v="12115"/>
    <n v="5606"/>
    <n v="3595"/>
    <n v="9201"/>
    <n v="2914"/>
    <n v="102409"/>
    <n v="3500000"/>
    <n v="-1.175800194962991"/>
  </r>
  <r>
    <m/>
    <x v="2"/>
    <x v="35"/>
    <x v="9"/>
    <n v="6.2"/>
    <m/>
    <n v="747"/>
    <n v="0.7"/>
    <m/>
    <n v="5"/>
    <n v="102966"/>
    <s v="Urban"/>
    <n v="8471"/>
    <n v="2733"/>
    <n v="1877"/>
    <n v="13081"/>
    <n v="5749"/>
    <n v="3343"/>
    <n v="9092"/>
    <n v="3989"/>
    <n v="106955"/>
    <n v="3288000"/>
    <n v="-1.175800194962991"/>
  </r>
  <r>
    <m/>
    <x v="2"/>
    <x v="36"/>
    <x v="8"/>
    <n v="6.2"/>
    <m/>
    <n v="729"/>
    <n v="8.1999999999999993"/>
    <m/>
    <n v="55"/>
    <n v="77862"/>
    <s v="Micro"/>
    <n v="700"/>
    <n v="3718"/>
    <n v="111"/>
    <n v="4529"/>
    <n v="803"/>
    <n v="4608"/>
    <n v="5411"/>
    <n v="-882"/>
    <n v="76980"/>
    <n v="2600000"/>
    <n v="-1.5821013440637843"/>
  </r>
  <r>
    <m/>
    <x v="2"/>
    <x v="37"/>
    <x v="8"/>
    <n v="0.9"/>
    <m/>
    <n v="714"/>
    <n v="7"/>
    <m/>
    <n v="47"/>
    <n v="42656"/>
    <s v="Rural"/>
    <n v="725"/>
    <n v="1773"/>
    <n v="32"/>
    <n v="2530"/>
    <n v="280"/>
    <n v="2267"/>
    <n v="2547"/>
    <n v="-17"/>
    <n v="42639"/>
    <n v="2500000"/>
    <n v="-1.3630520288964003"/>
  </r>
  <r>
    <m/>
    <x v="2"/>
    <x v="40"/>
    <x v="13"/>
    <n v="-0.8"/>
    <m/>
    <n v="484"/>
    <n v="0.8"/>
    <m/>
    <n v="4"/>
    <n v="6800"/>
    <s v="Rural"/>
    <n v="263"/>
    <n v="224"/>
    <n v="16"/>
    <n v="503"/>
    <n v="436"/>
    <n v="336"/>
    <n v="772"/>
    <n v="-269"/>
    <n v="6531"/>
    <n v="2500000"/>
    <n v="-0.51087953182586698"/>
  </r>
  <r>
    <m/>
    <x v="2"/>
    <x v="32"/>
    <x v="3"/>
    <n v="-1.7"/>
    <m/>
    <n v="788"/>
    <n v="0.1"/>
    <m/>
    <n v="1"/>
    <n v="64592"/>
    <s v="Micro"/>
    <n v="1377"/>
    <n v="1624"/>
    <n v="96"/>
    <n v="3097"/>
    <n v="1950"/>
    <n v="1515"/>
    <n v="3465"/>
    <n v="-368"/>
    <n v="64224"/>
    <n v="2500000"/>
    <n v="7.2780901491098615E-2"/>
  </r>
  <r>
    <m/>
    <x v="2"/>
    <x v="38"/>
    <x v="12"/>
    <n v="4.7"/>
    <m/>
    <n v="648"/>
    <n v="-0.5"/>
    <m/>
    <n v="-3"/>
    <n v="21280"/>
    <s v="Rural"/>
    <n v="86"/>
    <n v="1256"/>
    <n v="5"/>
    <n v="1347"/>
    <n v="291"/>
    <n v="1416"/>
    <n v="1707"/>
    <n v="-360"/>
    <n v="20920"/>
    <n v="2370000"/>
    <n v="-0.93979222313748678"/>
  </r>
  <r>
    <m/>
    <x v="2"/>
    <x v="38"/>
    <x v="6"/>
    <n v="2.1"/>
    <m/>
    <n v="651"/>
    <n v="0.5"/>
    <m/>
    <n v="3"/>
    <n v="21335"/>
    <s v="Rural"/>
    <n v="97"/>
    <n v="1036"/>
    <n v="5"/>
    <n v="1138"/>
    <n v="196"/>
    <n v="1252"/>
    <n v="1448"/>
    <n v="-310"/>
    <n v="21025"/>
    <n v="2000000"/>
    <n v="-0.93979222313748678"/>
  </r>
  <r>
    <m/>
    <x v="2"/>
    <x v="38"/>
    <x v="8"/>
    <n v="1.5"/>
    <m/>
    <n v="713"/>
    <n v="3.8"/>
    <m/>
    <n v="26"/>
    <n v="21619"/>
    <s v="Rural"/>
    <n v="54"/>
    <n v="1352"/>
    <n v="21"/>
    <n v="1427"/>
    <n v="89"/>
    <n v="1475"/>
    <n v="1564"/>
    <n v="-137"/>
    <n v="21482"/>
    <n v="2000000"/>
    <n v="-0.93979222313748678"/>
  </r>
  <r>
    <m/>
    <x v="2"/>
    <x v="38"/>
    <x v="2"/>
    <n v="1.4"/>
    <m/>
    <n v="716"/>
    <n v="2.6"/>
    <m/>
    <n v="18"/>
    <n v="21858"/>
    <s v="Rural"/>
    <n v="62"/>
    <n v="1383"/>
    <n v="20"/>
    <n v="1465"/>
    <n v="42"/>
    <n v="1489"/>
    <n v="1531"/>
    <n v="-66"/>
    <n v="21792"/>
    <n v="2000000"/>
    <n v="-0.93979222313748678"/>
  </r>
  <r>
    <m/>
    <x v="2"/>
    <x v="34"/>
    <x v="4"/>
    <n v="-5.9"/>
    <m/>
    <n v="800"/>
    <n v="2.2999999999999998"/>
    <m/>
    <n v="18"/>
    <n v="113121"/>
    <s v="Urban"/>
    <n v="3599"/>
    <n v="5640"/>
    <n v="533"/>
    <n v="9772"/>
    <n v="3640"/>
    <n v="4034"/>
    <n v="7674"/>
    <n v="2098"/>
    <n v="115219"/>
    <n v="2000000"/>
    <n v="-1.4047420598476119"/>
  </r>
  <r>
    <m/>
    <x v="2"/>
    <x v="36"/>
    <x v="5"/>
    <n v="0.4"/>
    <m/>
    <n v="674"/>
    <n v="5.3"/>
    <m/>
    <n v="34"/>
    <n v="76948"/>
    <s v="Micro"/>
    <n v="896"/>
    <n v="3362"/>
    <n v="79"/>
    <n v="4337"/>
    <n v="707"/>
    <n v="4791"/>
    <n v="5498"/>
    <n v="-1161"/>
    <n v="75787"/>
    <n v="2000000"/>
    <n v="-1.5821013440637843"/>
  </r>
  <r>
    <m/>
    <x v="2"/>
    <x v="40"/>
    <x v="4"/>
    <n v="2.8"/>
    <m/>
    <n v="509"/>
    <n v="5.8"/>
    <m/>
    <n v="28"/>
    <n v="6800"/>
    <s v="Rural"/>
    <n v="263"/>
    <n v="224"/>
    <n v="16"/>
    <n v="503"/>
    <n v="436"/>
    <n v="336"/>
    <n v="772"/>
    <n v="-269"/>
    <n v="6531"/>
    <n v="2000000"/>
    <n v="-0.51087953182586698"/>
  </r>
  <r>
    <m/>
    <x v="2"/>
    <x v="32"/>
    <x v="6"/>
    <n v="0"/>
    <m/>
    <n v="787"/>
    <n v="2.5"/>
    <m/>
    <n v="19"/>
    <n v="64889"/>
    <s v="Micro"/>
    <n v="1736"/>
    <n v="1534"/>
    <n v="72"/>
    <n v="3342"/>
    <n v="1904"/>
    <n v="1576"/>
    <n v="3480"/>
    <n v="-138"/>
    <n v="64751"/>
    <n v="2000000"/>
    <n v="7.2780901491098615E-2"/>
  </r>
  <r>
    <m/>
    <x v="2"/>
    <x v="41"/>
    <x v="3"/>
    <n v="3.2"/>
    <m/>
    <n v="544"/>
    <n v="-0.5"/>
    <m/>
    <n v="-3"/>
    <n v="12364"/>
    <s v="Rural"/>
    <n v="444"/>
    <n v="359"/>
    <n v="54"/>
    <n v="857"/>
    <n v="323"/>
    <n v="444"/>
    <n v="767"/>
    <n v="90"/>
    <n v="12454"/>
    <n v="1950000"/>
    <n v="-0.47130933295692007"/>
  </r>
  <r>
    <m/>
    <x v="2"/>
    <x v="35"/>
    <x v="10"/>
    <n v="0.7"/>
    <m/>
    <n v="623"/>
    <n v="0.5"/>
    <m/>
    <n v="3"/>
    <n v="99495"/>
    <s v="Micro"/>
    <n v="7433"/>
    <n v="2874"/>
    <n v="1808"/>
    <n v="12115"/>
    <n v="5605"/>
    <n v="3595"/>
    <n v="9200"/>
    <n v="2915"/>
    <n v="102410"/>
    <n v="1570000"/>
    <n v="-1.175800194962991"/>
  </r>
  <r>
    <m/>
    <x v="2"/>
    <x v="37"/>
    <x v="11"/>
    <n v="2.5"/>
    <m/>
    <n v="689"/>
    <n v="-3.5"/>
    <m/>
    <n v="-25"/>
    <n v="42878"/>
    <s v="Rural"/>
    <n v="431"/>
    <n v="1912"/>
    <n v="28"/>
    <n v="2371"/>
    <n v="324"/>
    <n v="2503"/>
    <n v="2827"/>
    <n v="-456"/>
    <n v="42422"/>
    <n v="1500000"/>
    <n v="-1.3630520288964003"/>
  </r>
  <r>
    <m/>
    <x v="2"/>
    <x v="39"/>
    <x v="11"/>
    <n v="2.9"/>
    <m/>
    <n v="697"/>
    <n v="-3.6"/>
    <m/>
    <n v="-26"/>
    <n v="36836"/>
    <s v="Rural"/>
    <n v="325"/>
    <n v="794"/>
    <n v="129"/>
    <n v="1248"/>
    <n v="390"/>
    <n v="635"/>
    <n v="1025"/>
    <n v="223"/>
    <n v="37059"/>
    <n v="1500000"/>
    <n v="-0.48190849336824509"/>
  </r>
  <r>
    <m/>
    <x v="2"/>
    <x v="32"/>
    <x v="8"/>
    <n v="3.7"/>
    <m/>
    <n v="861"/>
    <n v="6.8"/>
    <m/>
    <n v="55"/>
    <n v="64471"/>
    <s v="Micro"/>
    <n v="1445"/>
    <n v="1594"/>
    <n v="47"/>
    <n v="3086"/>
    <n v="1637"/>
    <n v="1624"/>
    <n v="3261"/>
    <n v="-175"/>
    <n v="64296"/>
    <n v="1500000"/>
    <n v="7.2780901491098615E-2"/>
  </r>
  <r>
    <m/>
    <x v="2"/>
    <x v="41"/>
    <x v="13"/>
    <n v="4.5"/>
    <m/>
    <n v="485"/>
    <n v="9.1999999999999993"/>
    <m/>
    <n v="41"/>
    <n v="12087"/>
    <s v="Rural"/>
    <n v="374"/>
    <n v="376"/>
    <n v="88"/>
    <n v="838"/>
    <n v="274"/>
    <n v="174"/>
    <n v="448"/>
    <n v="390"/>
    <n v="12477"/>
    <n v="1500000"/>
    <n v="-0.47130933295692007"/>
  </r>
  <r>
    <m/>
    <x v="2"/>
    <x v="41"/>
    <x v="11"/>
    <n v="2.1"/>
    <m/>
    <n v="604"/>
    <n v="0.8"/>
    <m/>
    <n v="5"/>
    <n v="12136"/>
    <s v="Rural"/>
    <n v="332"/>
    <n v="351"/>
    <n v="73"/>
    <n v="756"/>
    <n v="376"/>
    <n v="197"/>
    <n v="573"/>
    <n v="183"/>
    <n v="12319"/>
    <n v="1500000"/>
    <n v="-0.47130933295692007"/>
  </r>
  <r>
    <m/>
    <x v="2"/>
    <x v="41"/>
    <x v="6"/>
    <n v="-4.9000000000000004"/>
    <m/>
    <n v="547"/>
    <n v="7.9"/>
    <m/>
    <n v="40"/>
    <n v="12306"/>
    <s v="Rural"/>
    <n v="327"/>
    <n v="278"/>
    <n v="47"/>
    <n v="652"/>
    <n v="403"/>
    <n v="323"/>
    <n v="726"/>
    <n v="-74"/>
    <n v="12232"/>
    <n v="1500000"/>
    <n v="-0.47130933295692007"/>
  </r>
  <r>
    <m/>
    <x v="2"/>
    <x v="35"/>
    <x v="0"/>
    <n v="1"/>
    <m/>
    <n v="658"/>
    <n v="0.6"/>
    <m/>
    <n v="4"/>
    <n v="99495"/>
    <s v="Micro"/>
    <n v="7433"/>
    <n v="2874"/>
    <n v="1808"/>
    <n v="12115"/>
    <n v="5605"/>
    <n v="3595"/>
    <n v="9200"/>
    <n v="2915"/>
    <n v="102410"/>
    <n v="1350000"/>
    <n v="-1.175800194962991"/>
  </r>
  <r>
    <m/>
    <x v="2"/>
    <x v="40"/>
    <x v="0"/>
    <n v="-3.4"/>
    <m/>
    <n v="481"/>
    <n v="-0.6"/>
    <m/>
    <n v="-3"/>
    <n v="6800"/>
    <s v="Rural"/>
    <n v="263"/>
    <n v="224"/>
    <n v="16"/>
    <n v="503"/>
    <n v="436"/>
    <n v="336"/>
    <n v="772"/>
    <n v="-269"/>
    <n v="6531"/>
    <n v="1300000"/>
    <n v="-0.51087953182586698"/>
  </r>
  <r>
    <m/>
    <x v="2"/>
    <x v="35"/>
    <x v="6"/>
    <n v="3.4"/>
    <m/>
    <n v="762"/>
    <n v="-2.2000000000000002"/>
    <m/>
    <n v="-17"/>
    <n v="105916"/>
    <s v="Urban"/>
    <n v="8418"/>
    <n v="3951"/>
    <n v="1592"/>
    <n v="13961"/>
    <n v="6454"/>
    <n v="4025"/>
    <n v="10479"/>
    <n v="3482"/>
    <n v="109398"/>
    <n v="1250000"/>
    <n v="-1.175800194962991"/>
  </r>
  <r>
    <m/>
    <x v="2"/>
    <x v="41"/>
    <x v="7"/>
    <n v="-8.6999999999999993"/>
    <m/>
    <n v="516"/>
    <n v="8.6"/>
    <m/>
    <n v="41"/>
    <n v="12168"/>
    <s v="Rural"/>
    <n v="284"/>
    <n v="457"/>
    <n v="115"/>
    <n v="856"/>
    <n v="347"/>
    <n v="188"/>
    <n v="535"/>
    <n v="321"/>
    <n v="12489"/>
    <n v="1250000"/>
    <n v="-0.47130933295692007"/>
  </r>
  <r>
    <m/>
    <x v="2"/>
    <x v="32"/>
    <x v="11"/>
    <n v="0"/>
    <m/>
    <n v="840"/>
    <n v="-2.4"/>
    <m/>
    <n v="-21"/>
    <n v="64388"/>
    <s v="Micro"/>
    <n v="1585"/>
    <n v="1406"/>
    <n v="80"/>
    <n v="3071"/>
    <n v="1920"/>
    <n v="1724"/>
    <n v="3644"/>
    <n v="-573"/>
    <n v="63815"/>
    <n v="1205000"/>
    <n v="7.2780901491098615E-2"/>
  </r>
  <r>
    <m/>
    <x v="2"/>
    <x v="39"/>
    <x v="4"/>
    <n v="-4.5999999999999996"/>
    <m/>
    <n v="575"/>
    <n v="2.1"/>
    <m/>
    <n v="12"/>
    <n v="36498"/>
    <s v="Rural"/>
    <n v="498"/>
    <n v="975"/>
    <n v="101"/>
    <n v="1574"/>
    <n v="1170"/>
    <n v="1436"/>
    <n v="2606"/>
    <n v="-1032"/>
    <n v="35466"/>
    <n v="1100000"/>
    <n v="-0.48190849336824509"/>
  </r>
  <r>
    <m/>
    <x v="2"/>
    <x v="37"/>
    <x v="6"/>
    <n v="1"/>
    <m/>
    <n v="633"/>
    <n v="1.8"/>
    <m/>
    <n v="11"/>
    <n v="42237"/>
    <s v="Rural"/>
    <n v="634"/>
    <n v="1587"/>
    <n v="64"/>
    <n v="2285"/>
    <n v="310"/>
    <n v="1355"/>
    <n v="1665"/>
    <n v="620"/>
    <n v="42857"/>
    <n v="1000000"/>
    <n v="-1.3630520288964003"/>
  </r>
  <r>
    <m/>
    <x v="2"/>
    <x v="32"/>
    <x v="13"/>
    <n v="1.4"/>
    <m/>
    <n v="662"/>
    <n v="2.8"/>
    <m/>
    <n v="18"/>
    <n v="64381"/>
    <s v="Micro"/>
    <n v="2840"/>
    <n v="2428"/>
    <n v="74"/>
    <n v="5342"/>
    <n v="1671"/>
    <n v="1833"/>
    <n v="3504"/>
    <n v="1838"/>
    <n v="66219"/>
    <n v="1000000"/>
    <n v="7.2780901491098615E-2"/>
  </r>
  <r>
    <m/>
    <x v="2"/>
    <x v="32"/>
    <x v="7"/>
    <n v="-2.9"/>
    <m/>
    <n v="750"/>
    <n v="3"/>
    <m/>
    <n v="22"/>
    <n v="64683"/>
    <s v="Micro"/>
    <n v="2324"/>
    <n v="2153"/>
    <n v="72"/>
    <n v="4549"/>
    <n v="1380"/>
    <n v="1829"/>
    <n v="3209"/>
    <n v="1340"/>
    <n v="66023"/>
    <n v="1000000"/>
    <n v="7.2780901491098615E-2"/>
  </r>
  <r>
    <s v="Continental Tire the Americas, LLC Fondren Hotel"/>
    <x v="3"/>
    <x v="42"/>
    <x v="11"/>
    <n v="-0.2"/>
    <m/>
    <n v="869"/>
    <n v="-2.7"/>
    <m/>
    <n v="-24"/>
    <n v="238884"/>
    <s v="Urban"/>
    <n v="4522"/>
    <n v="7991"/>
    <n v="588"/>
    <n v="13101"/>
    <n v="5673"/>
    <n v="8936"/>
    <n v="14609"/>
    <n v="-1508"/>
    <n v="237376"/>
    <n v="864618028"/>
    <n v="1.1319903319295141"/>
  </r>
  <r>
    <s v="Yokohama Rubber/Yokohama Tire"/>
    <x v="3"/>
    <x v="43"/>
    <x v="3"/>
    <n v="-2"/>
    <m/>
    <n v="647"/>
    <n v="2.9"/>
    <m/>
    <n v="18"/>
    <n v="20028"/>
    <s v="Rural"/>
    <n v="158"/>
    <n v="420"/>
    <n v="16"/>
    <n v="594"/>
    <n v="150"/>
    <n v="828"/>
    <n v="978"/>
    <n v="-384"/>
    <n v="19644"/>
    <n v="481400000"/>
    <n v="-3.7450366786681809E-2"/>
  </r>
  <r>
    <s v="Toyota"/>
    <x v="3"/>
    <x v="44"/>
    <x v="0"/>
    <n v="-6.4"/>
    <m/>
    <n v="558"/>
    <n v="2.8"/>
    <m/>
    <n v="15"/>
    <n v="29137"/>
    <s v="Rural"/>
    <n v="416"/>
    <n v="988"/>
    <n v="81"/>
    <n v="1485"/>
    <n v="528"/>
    <n v="1292"/>
    <n v="1820"/>
    <n v="-335"/>
    <n v="28802"/>
    <n v="354000000"/>
    <n v="-0.89951541357445175"/>
  </r>
  <r>
    <s v="Virdia (formerly HCL Cleantech)"/>
    <x v="3"/>
    <x v="45"/>
    <x v="6"/>
    <n v="-2.1"/>
    <m/>
    <n v="647"/>
    <n v="5.7"/>
    <m/>
    <n v="35"/>
    <n v="31794"/>
    <s v="Rural"/>
    <n v="857"/>
    <n v="187"/>
    <n v="63"/>
    <n v="1107"/>
    <n v="628"/>
    <n v="1175"/>
    <n v="1803"/>
    <n v="-696"/>
    <n v="31098"/>
    <n v="230000000"/>
    <n v="3.0384259845798445E-2"/>
  </r>
  <r>
    <s v="KiOR, PACCAR ENGINE COMPANY"/>
    <x v="3"/>
    <x v="46"/>
    <x v="9"/>
    <n v="2"/>
    <m/>
    <n v="725"/>
    <n v="1.3"/>
    <m/>
    <n v="9"/>
    <n v="58726"/>
    <s v="Micro"/>
    <n v="1973"/>
    <n v="1746"/>
    <n v="258"/>
    <n v="3977"/>
    <n v="2188"/>
    <n v="1330"/>
    <n v="3518"/>
    <n v="459"/>
    <n v="59185"/>
    <n v="150000000"/>
    <n v="-0.59425959372829062"/>
  </r>
  <r>
    <s v="CBL &amp; Associates"/>
    <x v="3"/>
    <x v="47"/>
    <x v="5"/>
    <n v="-1.1000000000000001"/>
    <m/>
    <n v="716"/>
    <n v="3.2"/>
    <m/>
    <n v="22"/>
    <n v="196101"/>
    <s v="Urban"/>
    <n v="11799"/>
    <n v="6660"/>
    <n v="1021"/>
    <n v="19480"/>
    <n v="10231"/>
    <n v="4284"/>
    <n v="14515"/>
    <n v="4965"/>
    <n v="201066"/>
    <n v="113300000"/>
    <n v="-1.2485810964540898"/>
  </r>
  <r>
    <s v="SeverCorr"/>
    <x v="3"/>
    <x v="46"/>
    <x v="10"/>
    <n v="1"/>
    <m/>
    <n v="603"/>
    <n v="4.3"/>
    <m/>
    <n v="25"/>
    <n v="58941"/>
    <s v="Micro"/>
    <n v="2230"/>
    <n v="1858"/>
    <n v="222"/>
    <n v="4310"/>
    <n v="2391"/>
    <n v="1671"/>
    <n v="4062"/>
    <n v="248"/>
    <n v="59189"/>
    <n v="99750000"/>
    <n v="-0.59425959372829062"/>
  </r>
  <r>
    <s v="Silicor Materials (formerly Calisolar)"/>
    <x v="3"/>
    <x v="46"/>
    <x v="12"/>
    <n v="3.5"/>
    <m/>
    <n v="738"/>
    <n v="1.8"/>
    <m/>
    <n v="13"/>
    <n v="588828"/>
    <s v="Rural"/>
    <n v="1860"/>
    <n v="1931"/>
    <n v="219"/>
    <n v="4010"/>
    <n v="1997"/>
    <n v="1294"/>
    <n v="3291"/>
    <n v="719"/>
    <n v="589547"/>
    <n v="94250000"/>
    <n v="-0.59425959372829062"/>
  </r>
  <r>
    <s v="Centennial Plaza Gulfside Casino Partnership"/>
    <x v="3"/>
    <x v="47"/>
    <x v="8"/>
    <n v="2.5"/>
    <m/>
    <n v="727"/>
    <n v="1.5"/>
    <m/>
    <n v="11"/>
    <n v="198134"/>
    <s v="Urban"/>
    <n v="11465"/>
    <n v="7269"/>
    <n v="1061"/>
    <n v="19795"/>
    <n v="10660"/>
    <n v="4669"/>
    <n v="15329"/>
    <n v="4466"/>
    <n v="202600"/>
    <n v="76072399"/>
    <n v="-1.2485810964540898"/>
  </r>
  <r>
    <s v="Stion Solar"/>
    <x v="3"/>
    <x v="48"/>
    <x v="12"/>
    <n v="0.7"/>
    <m/>
    <n v="725"/>
    <n v="-1.4"/>
    <m/>
    <n v="-10"/>
    <n v="74911"/>
    <s v="Micro"/>
    <n v="1907"/>
    <n v="6076"/>
    <n v="342"/>
    <n v="8325"/>
    <n v="2432"/>
    <n v="5499"/>
    <n v="7931"/>
    <n v="394"/>
    <n v="75305"/>
    <n v="75000000"/>
    <n v="-0.11235110036004542"/>
  </r>
  <r>
    <s v="Outlets of the MidSouth, Williams-Sonoma, Inc."/>
    <x v="3"/>
    <x v="49"/>
    <x v="5"/>
    <n v="8.1"/>
    <m/>
    <n v="657"/>
    <n v="2.2999999999999998"/>
    <m/>
    <n v="15"/>
    <n v="168938"/>
    <s v="Urban"/>
    <n v="6816"/>
    <n v="3698"/>
    <n v="521"/>
    <n v="11035"/>
    <n v="7173"/>
    <n v="2458"/>
    <n v="9631"/>
    <n v="1404"/>
    <n v="170342"/>
    <n v="37490000"/>
    <n v="-1.1715605307984611"/>
  </r>
  <r>
    <s v="Renaissance at Colony Park"/>
    <x v="3"/>
    <x v="50"/>
    <x v="5"/>
    <n v="5.6"/>
    <m/>
    <n v="853"/>
    <n v="-0.6"/>
    <m/>
    <n v="-5"/>
    <n v="100591"/>
    <s v="Urban"/>
    <n v="2341"/>
    <n v="4755"/>
    <n v="301"/>
    <n v="7397"/>
    <n v="2633"/>
    <n v="4032"/>
    <n v="6665"/>
    <n v="732"/>
    <n v="101323"/>
    <n v="29594938"/>
    <n v="-0.47696221850962678"/>
  </r>
  <r>
    <s v="BTH Quitman Hickory"/>
    <x v="3"/>
    <x v="51"/>
    <x v="12"/>
    <n v="3.1"/>
    <m/>
    <n v="591"/>
    <n v="5.5"/>
    <m/>
    <n v="31"/>
    <n v="16321"/>
    <s v="Rural"/>
    <n v="113"/>
    <n v="209"/>
    <n v="23"/>
    <n v="345"/>
    <n v="142"/>
    <n v="929"/>
    <n v="1071"/>
    <n v="-726"/>
    <n v="15595"/>
    <n v="26850000"/>
    <n v="-0.18795844462749736"/>
  </r>
  <r>
    <s v="Northrop Grumman Ship Building Singing River MOB"/>
    <x v="3"/>
    <x v="52"/>
    <x v="7"/>
    <n v="-0.2"/>
    <m/>
    <n v="908"/>
    <n v="1.6"/>
    <m/>
    <n v="14"/>
    <n v="136644"/>
    <s v="Urban"/>
    <n v="4887"/>
    <n v="3846"/>
    <n v="519"/>
    <n v="9252"/>
    <n v="4116"/>
    <n v="4146"/>
    <n v="8262"/>
    <n v="990"/>
    <n v="137634"/>
    <n v="25244684"/>
    <n v="-1.1270440570708957"/>
  </r>
  <r>
    <s v="Nissan Supplier Park"/>
    <x v="3"/>
    <x v="50"/>
    <x v="3"/>
    <n v="2.2000000000000002"/>
    <m/>
    <n v="858"/>
    <n v="4.5999999999999996"/>
    <m/>
    <n v="38"/>
    <n v="99064"/>
    <s v="Micro"/>
    <n v="2162"/>
    <n v="4842"/>
    <n v="259"/>
    <n v="7263"/>
    <n v="2201"/>
    <n v="4168"/>
    <n v="6369"/>
    <n v="894"/>
    <n v="99958"/>
    <n v="22400000"/>
    <n v="-0.47696221850962678"/>
  </r>
  <r>
    <s v="King Edward Hotel"/>
    <x v="3"/>
    <x v="42"/>
    <x v="4"/>
    <n v="-1.9"/>
    <m/>
    <n v="807"/>
    <n v="2.8"/>
    <m/>
    <n v="22"/>
    <n v="242281"/>
    <s v="Urban"/>
    <n v="4938"/>
    <n v="7801"/>
    <n v="702"/>
    <n v="13441"/>
    <n v="7756"/>
    <n v="9259"/>
    <n v="17015"/>
    <n v="-3574"/>
    <n v="238707"/>
    <n v="19497379"/>
    <n v="1.1319903319295141"/>
  </r>
  <r>
    <s v="Capital Hotel Associates"/>
    <x v="3"/>
    <x v="42"/>
    <x v="5"/>
    <n v="0.6"/>
    <m/>
    <n v="870"/>
    <n v="0.8"/>
    <m/>
    <n v="7"/>
    <n v="241435"/>
    <s v="Urban"/>
    <n v="3409"/>
    <n v="7199"/>
    <n v="550"/>
    <n v="11158"/>
    <n v="5343"/>
    <n v="8700"/>
    <n v="14043"/>
    <n v="-2885"/>
    <n v="238550"/>
    <n v="15701850"/>
    <n v="1.1319903319295141"/>
  </r>
  <r>
    <s v="Cooper Tire Company"/>
    <x v="3"/>
    <x v="53"/>
    <x v="7"/>
    <n v="-1.6"/>
    <m/>
    <n v="663"/>
    <n v="7.6"/>
    <m/>
    <n v="47"/>
    <n v="25991"/>
    <s v="Rural"/>
    <n v="350"/>
    <n v="918"/>
    <n v="84"/>
    <n v="1352"/>
    <n v="509"/>
    <n v="1245"/>
    <n v="1754"/>
    <n v="-402"/>
    <n v="25589"/>
    <n v="13000000"/>
    <n v="-0.79140397737893631"/>
  </r>
  <r>
    <s v="Topship LLC (subsidiary of Edison Chouest Offshore)"/>
    <x v="3"/>
    <x v="47"/>
    <x v="11"/>
    <n v="0.4"/>
    <m/>
    <n v="731"/>
    <n v="0.6"/>
    <m/>
    <n v="4"/>
    <n v="200255"/>
    <s v="Urban"/>
    <n v="11752"/>
    <n v="7391"/>
    <n v="651"/>
    <n v="19794"/>
    <n v="10368"/>
    <n v="4969"/>
    <n v="15337"/>
    <n v="4457"/>
    <n v="204712"/>
    <n v="11000000"/>
    <n v="-1.2485810964540898"/>
  </r>
  <r>
    <s v="Norfolk Southern Railroad"/>
    <x v="3"/>
    <x v="54"/>
    <x v="8"/>
    <n v="6.4"/>
    <m/>
    <n v="774"/>
    <n v="10.9"/>
    <m/>
    <n v="76"/>
    <n v="35689"/>
    <s v="Rural"/>
    <n v="459"/>
    <n v="1169"/>
    <n v="38"/>
    <n v="1666"/>
    <n v="615"/>
    <n v="1428"/>
    <n v="2043"/>
    <n v="-377"/>
    <n v="35312"/>
    <n v="8000000"/>
    <n v="-0.86277165748185825"/>
  </r>
  <r>
    <s v="Foley Products Company"/>
    <x v="3"/>
    <x v="55"/>
    <x v="6"/>
    <n v="-0.2"/>
    <m/>
    <n v="645"/>
    <n v="5"/>
    <m/>
    <n v="31"/>
    <n v="11932"/>
    <s v="Rural"/>
    <n v="64"/>
    <n v="377"/>
    <n v="0"/>
    <n v="441"/>
    <n v="52"/>
    <n v="460"/>
    <n v="512"/>
    <n v="-71"/>
    <n v="11861"/>
    <n v="7250000"/>
    <n v="-0.57588771568199382"/>
  </r>
  <r>
    <s v="Mississippi Children's Museum"/>
    <x v="3"/>
    <x v="42"/>
    <x v="7"/>
    <n v="-2.4"/>
    <m/>
    <n v="833"/>
    <n v="3.2"/>
    <m/>
    <n v="26"/>
    <n v="242510"/>
    <s v="Urban"/>
    <n v="4131"/>
    <n v="7641"/>
    <n v="684"/>
    <n v="12456"/>
    <n v="7467"/>
    <n v="8624"/>
    <n v="16091"/>
    <n v="-3635"/>
    <n v="238875"/>
    <n v="6007500"/>
    <n v="1.1319903319295141"/>
  </r>
  <r>
    <s v="Hattiesburg Hospitality H.I., LLC (The District at Midtown) "/>
    <x v="3"/>
    <x v="48"/>
    <x v="11"/>
    <n v="1.3"/>
    <m/>
    <n v="799"/>
    <n v="-1.5"/>
    <m/>
    <n v="-12"/>
    <n v="74485"/>
    <s v="Micro"/>
    <n v="1892"/>
    <n v="5384"/>
    <n v="445"/>
    <n v="7721"/>
    <n v="2787"/>
    <n v="6887"/>
    <n v="9674"/>
    <n v="-1953"/>
    <n v="72532"/>
    <n v="6000000"/>
    <n v="-0.11235110036004542"/>
  </r>
  <r>
    <s v="Soladigm, lnc."/>
    <x v="3"/>
    <x v="49"/>
    <x v="12"/>
    <n v="2.6"/>
    <m/>
    <n v="627"/>
    <n v="-1.6"/>
    <m/>
    <n v="-10"/>
    <n v="152034"/>
    <s v="Urban"/>
    <n v="8004"/>
    <n v="4248"/>
    <n v="457"/>
    <n v="12709"/>
    <n v="7533"/>
    <n v="2772"/>
    <n v="10305"/>
    <n v="2404"/>
    <n v="154438"/>
    <n v="5860000"/>
    <n v="-1.1715605307984611"/>
  </r>
  <r>
    <s v="INTEGRATED MGMT SERVICES"/>
    <x v="3"/>
    <x v="50"/>
    <x v="9"/>
    <n v="5.8"/>
    <m/>
    <n v="776"/>
    <n v="-0.1"/>
    <m/>
    <n v="-1"/>
    <n v="94137"/>
    <s v="Micro"/>
    <n v="1821"/>
    <n v="3754"/>
    <n v="309"/>
    <n v="5884"/>
    <n v="1764"/>
    <n v="3934"/>
    <n v="5698"/>
    <n v="186"/>
    <n v="94323"/>
    <n v="5349263"/>
    <n v="-0.47696221850962678"/>
  </r>
  <r>
    <s v="Nissan North America"/>
    <x v="3"/>
    <x v="50"/>
    <x v="6"/>
    <n v="7.3"/>
    <m/>
    <n v="820"/>
    <n v="6.1"/>
    <m/>
    <n v="47"/>
    <n v="97365"/>
    <s v="Micro"/>
    <n v="1951"/>
    <n v="4583"/>
    <n v="295"/>
    <n v="6829"/>
    <n v="2006"/>
    <n v="4466"/>
    <n v="6472"/>
    <n v="357"/>
    <n v="97722"/>
    <n v="5000000"/>
    <n v="-0.47696221850962678"/>
  </r>
  <r>
    <s v="Cotton Row Hospitality, LLC (Cotton House Hotel) "/>
    <x v="3"/>
    <x v="56"/>
    <x v="2"/>
    <n v="-2.7"/>
    <m/>
    <n v="627"/>
    <n v="1.6"/>
    <m/>
    <n v="10"/>
    <n v="32238"/>
    <s v="Rural"/>
    <n v="340"/>
    <n v="993"/>
    <n v="22"/>
    <n v="1355"/>
    <n v="382"/>
    <n v="1492"/>
    <n v="1874"/>
    <n v="-519"/>
    <n v="31719"/>
    <n v="4931273"/>
    <n v="-0.67975948771297923"/>
  </r>
  <r>
    <s v="Gateway Global Logistics Center"/>
    <x v="3"/>
    <x v="54"/>
    <x v="3"/>
    <n v="4.2"/>
    <m/>
    <n v="693"/>
    <n v="3.1"/>
    <m/>
    <n v="21"/>
    <n v="36117"/>
    <s v="Rural"/>
    <n v="546"/>
    <n v="1129"/>
    <n v="37"/>
    <n v="1712"/>
    <n v="720"/>
    <n v="1673"/>
    <n v="2393"/>
    <n v="-681"/>
    <n v="35436"/>
    <n v="4013000"/>
    <n v="-0.86277165748185825"/>
  </r>
  <r>
    <s v="Southern Motion "/>
    <x v="3"/>
    <x v="44"/>
    <x v="11"/>
    <n v="-0.2"/>
    <m/>
    <n v="660"/>
    <n v="-1.6"/>
    <m/>
    <n v="-11"/>
    <n v="30803"/>
    <s v="Rural"/>
    <n v="735"/>
    <n v="1411"/>
    <n v="31"/>
    <n v="2177"/>
    <n v="527"/>
    <n v="1125"/>
    <n v="1652"/>
    <n v="525"/>
    <n v="31328"/>
    <n v="4000000"/>
    <n v="-0.89951541357445175"/>
  </r>
  <r>
    <s v="Southern Motion, lnc."/>
    <x v="3"/>
    <x v="44"/>
    <x v="9"/>
    <n v="1"/>
    <m/>
    <n v="585"/>
    <n v="-2"/>
    <m/>
    <n v="-12"/>
    <n v="29650"/>
    <s v="Rural"/>
    <n v="254"/>
    <n v="851"/>
    <n v="76"/>
    <n v="1181"/>
    <n v="278"/>
    <n v="1158"/>
    <n v="1436"/>
    <n v="-255"/>
    <n v="29395"/>
    <n v="3973566"/>
    <n v="-0.89951541357445175"/>
  </r>
  <r>
    <s v="Contract Fabricators, lnc."/>
    <x v="3"/>
    <x v="54"/>
    <x v="9"/>
    <n v="0.9"/>
    <m/>
    <n v="692"/>
    <n v="-2.8"/>
    <m/>
    <n v="-20"/>
    <n v="36515"/>
    <s v="Rural"/>
    <n v="603"/>
    <n v="1416"/>
    <n v="0"/>
    <n v="2019"/>
    <n v="993"/>
    <n v="1241"/>
    <n v="2234"/>
    <n v="-215"/>
    <n v="36300"/>
    <n v="3529000"/>
    <n v="-0.86277165748185825"/>
  </r>
  <r>
    <s v="Sweetbay Golf Club"/>
    <x v="3"/>
    <x v="47"/>
    <x v="10"/>
    <n v="-19.600000000000001"/>
    <m/>
    <n v="678"/>
    <n v="18.5"/>
    <m/>
    <n v="106"/>
    <n v="179025"/>
    <s v="Urban"/>
    <n v="9270"/>
    <n v="6545"/>
    <n v="1748"/>
    <n v="17563"/>
    <n v="12310"/>
    <n v="6853"/>
    <n v="19163"/>
    <n v="-1600"/>
    <n v="177425"/>
    <n v="3500000"/>
    <n v="-1.2485810964540898"/>
  </r>
  <r>
    <s v="Fulton Hospitality, LLC"/>
    <x v="3"/>
    <x v="57"/>
    <x v="7"/>
    <n v="-0.6"/>
    <m/>
    <n v="592"/>
    <n v="-3.6"/>
    <m/>
    <n v="-22"/>
    <n v="23032"/>
    <s v="Rural"/>
    <n v="538"/>
    <n v="1130"/>
    <n v="22"/>
    <n v="1690"/>
    <n v="316"/>
    <n v="1065"/>
    <n v="1381"/>
    <n v="309"/>
    <n v="23341"/>
    <n v="3500000"/>
    <n v="-1.4902419538323006"/>
  </r>
  <r>
    <s v="SeverCorr"/>
    <x v="3"/>
    <x v="46"/>
    <x v="7"/>
    <n v="-6.1"/>
    <m/>
    <n v="716"/>
    <n v="4.2"/>
    <m/>
    <n v="29"/>
    <n v="58760"/>
    <s v="Micro"/>
    <n v="2323"/>
    <n v="1766"/>
    <n v="216"/>
    <n v="4305"/>
    <n v="2444"/>
    <n v="1462"/>
    <n v="3906"/>
    <n v="399"/>
    <n v="59159"/>
    <n v="3092149"/>
    <n v="-0.59425959372829062"/>
  </r>
  <r>
    <s v="UMMC"/>
    <x v="3"/>
    <x v="42"/>
    <x v="12"/>
    <n v="-0.1"/>
    <m/>
    <n v="827"/>
    <n v="-2.5"/>
    <m/>
    <n v="-21"/>
    <n v="243424"/>
    <s v="Urban"/>
    <n v="3217"/>
    <n v="8451"/>
    <n v="376"/>
    <n v="12044"/>
    <n v="6718"/>
    <n v="7230"/>
    <n v="13948"/>
    <n v="-1904"/>
    <n v="241520"/>
    <n v="3000000"/>
    <n v="1.1319903319295141"/>
  </r>
  <r>
    <s v="DG Foods"/>
    <x v="3"/>
    <x v="58"/>
    <x v="7"/>
    <n v="-7.5"/>
    <m/>
    <n v="548"/>
    <n v="-3.4"/>
    <m/>
    <n v="-19"/>
    <n v="29058"/>
    <s v="Rural"/>
    <n v="328"/>
    <n v="814"/>
    <n v="5"/>
    <n v="1147"/>
    <n v="253"/>
    <n v="956"/>
    <n v="1209"/>
    <n v="-62"/>
    <n v="28996"/>
    <n v="2500000"/>
    <n v="-0.6260570749622657"/>
  </r>
  <r>
    <s v="Hunter Engineering Co."/>
    <x v="3"/>
    <x v="59"/>
    <x v="12"/>
    <n v="2.4"/>
    <m/>
    <n v="577"/>
    <n v="0.5"/>
    <m/>
    <n v="3"/>
    <n v="18619"/>
    <s v="Rural"/>
    <n v="205"/>
    <n v="525"/>
    <n v="19"/>
    <n v="749"/>
    <n v="120"/>
    <n v="708"/>
    <n v="828"/>
    <n v="-79"/>
    <n v="18540"/>
    <n v="2500000"/>
    <n v="-0.43032591269979659"/>
  </r>
  <r>
    <s v="Medical Center Koscuisko"/>
    <x v="3"/>
    <x v="60"/>
    <x v="12"/>
    <n v="-2"/>
    <m/>
    <n v="555"/>
    <n v="-2.6"/>
    <m/>
    <n v="-15"/>
    <n v="19220"/>
    <s v="Rural"/>
    <n v="327"/>
    <n v="781"/>
    <n v="13"/>
    <n v="1121"/>
    <n v="175"/>
    <n v="1038"/>
    <n v="1213"/>
    <n v="-92"/>
    <n v="19128"/>
    <n v="2400000"/>
    <n v="-0.46636305809830175"/>
  </r>
  <r>
    <s v="Quitman Wood Pellets"/>
    <x v="3"/>
    <x v="51"/>
    <x v="6"/>
    <n v="8.5"/>
    <m/>
    <n v="687"/>
    <n v="16.2"/>
    <m/>
    <n v="96"/>
    <n v="16247"/>
    <s v="Rural"/>
    <n v="144"/>
    <n v="248"/>
    <n v="51"/>
    <n v="443"/>
    <n v="121"/>
    <n v="929"/>
    <n v="1050"/>
    <n v="-607"/>
    <n v="15640"/>
    <n v="2400000"/>
    <n v="-0.18795844462749736"/>
  </r>
  <r>
    <s v="Green Tech Automotive"/>
    <x v="3"/>
    <x v="49"/>
    <x v="6"/>
    <n v="5.8"/>
    <m/>
    <n v="643"/>
    <n v="2.6"/>
    <m/>
    <n v="16"/>
    <n v="164249"/>
    <s v="Urban"/>
    <n v="7210"/>
    <n v="4134"/>
    <n v="458"/>
    <n v="11802"/>
    <n v="7198"/>
    <n v="3095"/>
    <n v="10293"/>
    <n v="1509"/>
    <n v="165758"/>
    <n v="2400000"/>
    <n v="-1.1715605307984611"/>
  </r>
  <r>
    <s v="Pointe Properties LLC"/>
    <x v="3"/>
    <x v="48"/>
    <x v="9"/>
    <n v="0.4"/>
    <m/>
    <n v="735"/>
    <n v="2.4"/>
    <m/>
    <n v="17"/>
    <n v="74257"/>
    <s v="Micro"/>
    <n v="2171"/>
    <n v="5560"/>
    <n v="305"/>
    <n v="8036"/>
    <n v="2583"/>
    <n v="5292"/>
    <n v="7875"/>
    <n v="161"/>
    <n v="74418"/>
    <n v="2400000"/>
    <n v="-0.11235110036004542"/>
  </r>
  <r>
    <s v="Mueller Industries "/>
    <x v="3"/>
    <x v="57"/>
    <x v="11"/>
    <n v="-6.2"/>
    <m/>
    <n v="657"/>
    <n v="-1.6"/>
    <m/>
    <n v="-11"/>
    <n v="23140"/>
    <s v="Rural"/>
    <n v="165"/>
    <n v="1334"/>
    <n v="9"/>
    <n v="1508"/>
    <n v="202"/>
    <n v="1058"/>
    <n v="1260"/>
    <n v="248"/>
    <n v="23388"/>
    <n v="2400000"/>
    <n v="-1.4902419538323006"/>
  </r>
  <r>
    <s v="Roxul USA, Inc."/>
    <x v="3"/>
    <x v="54"/>
    <x v="11"/>
    <n v="-1.3"/>
    <m/>
    <n v="760"/>
    <n v="-1.8"/>
    <m/>
    <n v="-14"/>
    <n v="35375"/>
    <s v="Rural"/>
    <n v="566"/>
    <n v="1409"/>
    <n v="11"/>
    <n v="1986"/>
    <n v="1014"/>
    <n v="1155"/>
    <n v="2169"/>
    <n v="-183"/>
    <n v="35192"/>
    <n v="2400000"/>
    <n v="-0.86277165748185825"/>
  </r>
  <r>
    <s v="Hol-Mac"/>
    <x v="3"/>
    <x v="61"/>
    <x v="9"/>
    <n v="7.5"/>
    <m/>
    <n v="721"/>
    <n v="5.9"/>
    <m/>
    <n v="40"/>
    <n v="16952"/>
    <s v="Rural"/>
    <n v="64"/>
    <n v="517"/>
    <n v="0"/>
    <n v="581"/>
    <n v="176"/>
    <n v="805"/>
    <n v="981"/>
    <n v="-400"/>
    <n v="16552"/>
    <n v="2094460"/>
    <n v="-0.45435067629880005"/>
  </r>
  <r>
    <s v="Steel Dynamics, Inc."/>
    <x v="3"/>
    <x v="46"/>
    <x v="8"/>
    <n v="-0.3"/>
    <m/>
    <n v="796"/>
    <n v="3"/>
    <m/>
    <n v="23"/>
    <n v="58814"/>
    <s v="Micro"/>
    <n v="1644"/>
    <n v="1347"/>
    <n v="145"/>
    <n v="3136"/>
    <n v="2329"/>
    <n v="1677"/>
    <n v="4006"/>
    <n v="-870"/>
    <n v="57944"/>
    <n v="1950000"/>
    <n v="-0.59425959372829062"/>
  </r>
  <r>
    <s v="Iron Horse Grill &amp; Museum"/>
    <x v="3"/>
    <x v="42"/>
    <x v="3"/>
    <n v="-0.5"/>
    <m/>
    <n v="863"/>
    <n v="0.8"/>
    <m/>
    <n v="7"/>
    <n v="242952"/>
    <s v="Urban"/>
    <n v="3244"/>
    <n v="7705"/>
    <n v="497"/>
    <n v="11446"/>
    <n v="5879"/>
    <n v="7974"/>
    <n v="13853"/>
    <n v="-2407"/>
    <n v="240545"/>
    <n v="1936800"/>
    <n v="1.1319903319295141"/>
  </r>
  <r>
    <s v="Field Memorial Hospital "/>
    <x v="3"/>
    <x v="62"/>
    <x v="3"/>
    <n v="6.6"/>
    <m/>
    <n v="604"/>
    <n v="10.4"/>
    <m/>
    <n v="57"/>
    <n v="12687"/>
    <s v="Rural"/>
    <n v="47"/>
    <n v="334"/>
    <n v="0"/>
    <n v="381"/>
    <n v="274"/>
    <n v="223"/>
    <n v="497"/>
    <n v="-116"/>
    <n v="12571"/>
    <n v="1800000"/>
    <n v="4.5223084421653507E-2"/>
  </r>
  <r>
    <s v="Milwaukee Electric Tool Corp. (Hinds County)"/>
    <x v="3"/>
    <x v="42"/>
    <x v="2"/>
    <n v="0.3"/>
    <m/>
    <n v="883"/>
    <n v="1.6"/>
    <m/>
    <n v="14"/>
    <n v="238884"/>
    <s v="Urban"/>
    <n v="4522"/>
    <n v="7991"/>
    <n v="588"/>
    <n v="13101"/>
    <n v="5673"/>
    <n v="8936"/>
    <n v="14609"/>
    <n v="-1508"/>
    <n v="237376"/>
    <n v="1500000"/>
    <n v="1.1319903319295141"/>
  </r>
  <r>
    <s v="Northrop Grumman Systems Corp."/>
    <x v="3"/>
    <x v="52"/>
    <x v="2"/>
    <n v="0"/>
    <m/>
    <n v="994"/>
    <n v="4.2"/>
    <m/>
    <n v="40"/>
    <n v="140522"/>
    <s v="Urban"/>
    <n v="3190"/>
    <n v="2831"/>
    <n v="523"/>
    <n v="6544"/>
    <n v="4109"/>
    <n v="3833"/>
    <n v="7942"/>
    <n v="-1398"/>
    <n v="139124"/>
    <n v="1500000"/>
    <n v="-1.1270440570708957"/>
  </r>
  <r>
    <s v="KemPosits"/>
    <x v="3"/>
    <x v="63"/>
    <x v="12"/>
    <n v="-2.9"/>
    <m/>
    <n v="666"/>
    <n v="2.5"/>
    <m/>
    <n v="16"/>
    <n v="8311"/>
    <s v="Rural"/>
    <n v="292"/>
    <n v="400"/>
    <n v="0"/>
    <n v="692"/>
    <n v="279"/>
    <n v="729"/>
    <n v="1008"/>
    <n v="-316"/>
    <n v="7995"/>
    <n v="1440000"/>
    <n v="-0.71297019033513098"/>
  </r>
  <r>
    <s v="Hattiesburg Clinic"/>
    <x v="3"/>
    <x v="48"/>
    <x v="8"/>
    <n v="1.5"/>
    <m/>
    <n v="811"/>
    <n v="3.8"/>
    <m/>
    <n v="30"/>
    <n v="74798"/>
    <s v="Micro"/>
    <n v="1713"/>
    <n v="6043"/>
    <n v="366"/>
    <n v="8122"/>
    <n v="2795"/>
    <n v="7119"/>
    <n v="9914"/>
    <n v="-1792"/>
    <n v="73006"/>
    <n v="1440000"/>
    <n v="-0.11235110036004542"/>
  </r>
  <r>
    <s v="Habitat for Humanity of the Mississippi Gulf Coast "/>
    <x v="3"/>
    <x v="47"/>
    <x v="3"/>
    <n v="1.2"/>
    <m/>
    <n v="694"/>
    <n v="0.3"/>
    <m/>
    <n v="2"/>
    <n v="193999"/>
    <s v="Urban"/>
    <n v="11575"/>
    <n v="6242"/>
    <n v="1375"/>
    <n v="19192"/>
    <n v="10350"/>
    <n v="4914"/>
    <n v="15264"/>
    <n v="3928"/>
    <n v="197927"/>
    <n v="1440000"/>
    <n v="-1.2485810964540898"/>
  </r>
  <r>
    <s v="ICE Industries Inc."/>
    <x v="3"/>
    <x v="64"/>
    <x v="8"/>
    <n v="-1.1000000000000001"/>
    <m/>
    <n v="652"/>
    <n v="4.8"/>
    <m/>
    <n v="30"/>
    <n v="21265"/>
    <s v="Rural"/>
    <n v="333"/>
    <n v="572"/>
    <n v="20"/>
    <n v="925"/>
    <n v="311"/>
    <n v="913"/>
    <n v="1224"/>
    <n v="-299"/>
    <n v="20966"/>
    <n v="1350000"/>
    <n v="-0.50240020349680692"/>
  </r>
  <r>
    <s v="Avectus Healthcare Solutions"/>
    <x v="3"/>
    <x v="65"/>
    <x v="5"/>
    <n v="2.2999999999999998"/>
    <m/>
    <n v="618"/>
    <n v="3.3"/>
    <m/>
    <n v="20"/>
    <n v="37035"/>
    <s v="Rural"/>
    <n v="1140"/>
    <n v="1028"/>
    <n v="115"/>
    <n v="2283"/>
    <n v="585"/>
    <n v="1113"/>
    <n v="1698"/>
    <n v="585"/>
    <n v="37620"/>
    <n v="1275000"/>
    <n v="-1.3446801508501032"/>
  </r>
  <r>
    <s v="Northrop Grumman Ship Systems"/>
    <x v="3"/>
    <x v="52"/>
    <x v="9"/>
    <n v="-1.8"/>
    <m/>
    <n v="879"/>
    <n v="-3.2"/>
    <m/>
    <n v="-29"/>
    <n v="137407"/>
    <s v="Urban"/>
    <n v="4060"/>
    <n v="3614"/>
    <n v="548"/>
    <n v="8222"/>
    <n v="3393"/>
    <n v="4708"/>
    <n v="8101"/>
    <n v="121"/>
    <n v="137528"/>
    <n v="1264100"/>
    <n v="-1.1270440570708957"/>
  </r>
  <r>
    <s v="Hilton Garden lnn Pascagoula"/>
    <x v="3"/>
    <x v="52"/>
    <x v="6"/>
    <n v="2.9"/>
    <m/>
    <n v="905"/>
    <n v="2.2999999999999998"/>
    <m/>
    <n v="20"/>
    <n v="138209"/>
    <s v="Urban"/>
    <n v="3758"/>
    <n v="3280"/>
    <n v="557"/>
    <n v="7595"/>
    <n v="3167"/>
    <n v="4213"/>
    <n v="7380"/>
    <n v="215"/>
    <n v="138424"/>
    <n v="1248000"/>
    <n v="-1.1270440570708957"/>
  </r>
  <r>
    <s v="Anel Corporation"/>
    <x v="3"/>
    <x v="66"/>
    <x v="9"/>
    <n v="2.5"/>
    <m/>
    <n v="565"/>
    <n v="6.4"/>
    <m/>
    <n v="34"/>
    <n v="10424"/>
    <s v="Rural"/>
    <n v="50"/>
    <n v="277"/>
    <n v="0"/>
    <n v="327"/>
    <n v="40"/>
    <n v="284"/>
    <n v="324"/>
    <n v="3"/>
    <n v="10427"/>
    <n v="1209000"/>
    <n v="-0.72851562560507432"/>
  </r>
  <r>
    <s v="Sephora USA, Inc."/>
    <x v="3"/>
    <x v="49"/>
    <x v="11"/>
    <n v="4.9000000000000004"/>
    <m/>
    <n v="655"/>
    <n v="-3.8"/>
    <m/>
    <n v="-26"/>
    <n v="173906"/>
    <s v="Urban"/>
    <n v="7852"/>
    <n v="3258"/>
    <n v="342"/>
    <n v="11452"/>
    <n v="5864"/>
    <n v="3521"/>
    <n v="9385"/>
    <n v="2067"/>
    <n v="175973"/>
    <n v="1200000"/>
    <n v="-1.1715605307984611"/>
  </r>
  <r>
    <s v="Jones Companies "/>
    <x v="3"/>
    <x v="48"/>
    <x v="5"/>
    <n v="2.2999999999999998"/>
    <m/>
    <n v="882"/>
    <n v="4.7"/>
    <m/>
    <n v="35"/>
    <n v="75272"/>
    <s v="Micro"/>
    <n v="1807"/>
    <n v="5727"/>
    <n v="321"/>
    <n v="7855"/>
    <n v="2575"/>
    <n v="6651"/>
    <n v="9226"/>
    <n v="-1371"/>
    <n v="73901"/>
    <n v="1200000"/>
    <n v="-0.11235110036004542"/>
  </r>
  <r>
    <s v="Stark Aerospace, Inc."/>
    <x v="3"/>
    <x v="46"/>
    <x v="11"/>
    <n v="2.5"/>
    <m/>
    <n v="785"/>
    <n v="-1.4"/>
    <m/>
    <n v="-11"/>
    <n v="58644"/>
    <s v="Micro"/>
    <n v="1534"/>
    <n v="1330"/>
    <n v="148"/>
    <n v="3012"/>
    <n v="2655"/>
    <n v="1780"/>
    <n v="4435"/>
    <n v="-1423"/>
    <n v="57221"/>
    <n v="1150000"/>
    <n v="-0.59425959372829062"/>
  </r>
  <r>
    <s v="Seraphim Solar "/>
    <x v="3"/>
    <x v="50"/>
    <x v="11"/>
    <n v="4.2"/>
    <m/>
    <n v="850"/>
    <n v="-0.6"/>
    <m/>
    <n v="-5"/>
    <n v="102475"/>
    <s v="Urban"/>
    <n v="2078"/>
    <n v="5924"/>
    <n v="244"/>
    <n v="8246"/>
    <n v="2679"/>
    <n v="4199"/>
    <n v="6878"/>
    <n v="1368"/>
    <n v="103843"/>
    <n v="1125333"/>
    <n v="-0.47696221850962678"/>
  </r>
  <r>
    <s v="Hardy Wilson Memorial Hospital "/>
    <x v="3"/>
    <x v="58"/>
    <x v="11"/>
    <n v="-1.2"/>
    <m/>
    <n v="706"/>
    <n v="2.6"/>
    <m/>
    <n v="18"/>
    <n v="28333"/>
    <s v="Rural"/>
    <n v="362"/>
    <n v="794"/>
    <n v="75"/>
    <n v="1231"/>
    <n v="251"/>
    <n v="872"/>
    <n v="1123"/>
    <n v="108"/>
    <n v="28441"/>
    <n v="1080000"/>
    <n v="-0.6260570749622657"/>
  </r>
  <r>
    <s v="PACCAR ENGINE COMPANY"/>
    <x v="3"/>
    <x v="46"/>
    <x v="6"/>
    <n v="2.5"/>
    <m/>
    <n v="756"/>
    <n v="2.4"/>
    <m/>
    <n v="18"/>
    <n v="58801"/>
    <s v="Micro"/>
    <n v="1915"/>
    <n v="1627"/>
    <n v="204"/>
    <n v="3746"/>
    <n v="1721"/>
    <n v="1224"/>
    <n v="2945"/>
    <n v="801"/>
    <n v="59602"/>
    <n v="1035319"/>
    <n v="-0.59425959372829062"/>
  </r>
  <r>
    <s v="Caterpillar, Inc."/>
    <x v="3"/>
    <x v="65"/>
    <x v="11"/>
    <n v="-0.9"/>
    <m/>
    <n v="644"/>
    <n v="-6"/>
    <m/>
    <n v="-41"/>
    <n v="36883"/>
    <s v="Rural"/>
    <n v="836"/>
    <n v="963"/>
    <n v="103"/>
    <n v="1902"/>
    <n v="463"/>
    <n v="1261"/>
    <n v="1724"/>
    <n v="178"/>
    <n v="37061"/>
    <n v="1000000"/>
    <n v="-1.3446801508501032"/>
  </r>
  <r>
    <s v="Vangent, Inc.-General Dynamics"/>
    <x v="3"/>
    <x v="48"/>
    <x v="3"/>
    <n v="2.2999999999999998"/>
    <m/>
    <n v="746"/>
    <n v="-1.8"/>
    <m/>
    <n v="-14"/>
    <n v="75236"/>
    <s v="Micro"/>
    <n v="1668"/>
    <n v="6290"/>
    <n v="363"/>
    <n v="8321"/>
    <n v="2613"/>
    <n v="6318"/>
    <n v="8931"/>
    <n v="-610"/>
    <n v="74626"/>
    <n v="1000000"/>
    <n v="-0.11235110036004542"/>
  </r>
  <r>
    <s v="Ashley Furniture"/>
    <x v="3"/>
    <x v="44"/>
    <x v="8"/>
    <n v="6.2"/>
    <m/>
    <n v="671"/>
    <n v="6.3"/>
    <m/>
    <n v="40"/>
    <n v="30595"/>
    <s v="Rural"/>
    <n v="741"/>
    <n v="1485"/>
    <n v="37"/>
    <n v="2263"/>
    <n v="482"/>
    <n v="1208"/>
    <n v="1690"/>
    <n v="573"/>
    <n v="31168"/>
    <n v="800000"/>
    <n v="-0.89951541357445175"/>
  </r>
  <r>
    <m/>
    <x v="4"/>
    <x v="67"/>
    <x v="13"/>
    <n v="5.9"/>
    <m/>
    <n v="865"/>
    <n v="4.7"/>
    <m/>
    <n v="39"/>
    <n v="838304"/>
    <s v="Urban"/>
    <n v="33749"/>
    <n v="28215"/>
    <n v="6047"/>
    <n v="68011"/>
    <n v="21295"/>
    <n v="25705"/>
    <n v="47000"/>
    <n v="21011"/>
    <n v="859315"/>
    <n v="313349000"/>
    <n v="-0.16676012380484731"/>
  </r>
  <r>
    <m/>
    <x v="4"/>
    <x v="68"/>
    <x v="13"/>
    <n v="0.4"/>
    <m/>
    <n v="790"/>
    <n v="4.8"/>
    <m/>
    <n v="36"/>
    <n v="338621"/>
    <s v="Urban"/>
    <n v="8650"/>
    <n v="9043"/>
    <n v="1054"/>
    <n v="18747"/>
    <n v="8146"/>
    <n v="10814"/>
    <n v="18960"/>
    <n v="-213"/>
    <n v="338408"/>
    <n v="297774000"/>
    <n v="0.48897460030912848"/>
  </r>
  <r>
    <m/>
    <x v="4"/>
    <x v="67"/>
    <x v="2"/>
    <n v="2.5"/>
    <m/>
    <n v="1118"/>
    <n v="2.9"/>
    <m/>
    <n v="31"/>
    <n v="1034630"/>
    <s v="Urban"/>
    <n v="33266"/>
    <n v="35395"/>
    <n v="8714"/>
    <n v="77375"/>
    <n v="25211"/>
    <n v="30209"/>
    <n v="55420"/>
    <n v="21955"/>
    <n v="1056585"/>
    <n v="119402750"/>
    <n v="-0.16676012380484731"/>
  </r>
  <r>
    <m/>
    <x v="4"/>
    <x v="69"/>
    <x v="11"/>
    <n v="0.6"/>
    <m/>
    <n v="763"/>
    <n v="1.9"/>
    <m/>
    <n v="14"/>
    <n v="188853"/>
    <s v="Urban"/>
    <n v="4112"/>
    <n v="6624"/>
    <n v="378"/>
    <n v="11114"/>
    <n v="2706"/>
    <n v="8127"/>
    <n v="10833"/>
    <n v="281"/>
    <n v="189134"/>
    <n v="111773044"/>
    <n v="-0.86418487887003481"/>
  </r>
  <r>
    <m/>
    <x v="4"/>
    <x v="67"/>
    <x v="12"/>
    <n v="2.2999999999999998"/>
    <m/>
    <n v="944"/>
    <n v="-1.9"/>
    <m/>
    <n v="-18"/>
    <n v="917022"/>
    <s v="Urban"/>
    <n v="28324"/>
    <n v="28883"/>
    <n v="6935"/>
    <n v="64142"/>
    <n v="23155"/>
    <n v="29199"/>
    <n v="52354"/>
    <n v="11788"/>
    <n v="928810"/>
    <n v="53343150"/>
    <n v="-0.16676012380484731"/>
  </r>
  <r>
    <m/>
    <x v="4"/>
    <x v="68"/>
    <x v="3"/>
    <n v="0.5"/>
    <m/>
    <n v="893"/>
    <n v="1.1000000000000001"/>
    <m/>
    <n v="10"/>
    <n v="357623"/>
    <s v="Urban"/>
    <n v="9085"/>
    <n v="11517"/>
    <n v="938"/>
    <n v="21540"/>
    <n v="8606"/>
    <n v="11874"/>
    <n v="20480"/>
    <n v="1060"/>
    <n v="358683"/>
    <n v="46265110"/>
    <n v="0.48897460030912848"/>
  </r>
  <r>
    <m/>
    <x v="4"/>
    <x v="67"/>
    <x v="5"/>
    <n v="3.6"/>
    <m/>
    <n v="1009"/>
    <n v="2.4"/>
    <m/>
    <n v="24"/>
    <n v="986436"/>
    <s v="Urban"/>
    <n v="31993"/>
    <n v="30993"/>
    <n v="8004"/>
    <n v="70990"/>
    <n v="26552"/>
    <n v="30503"/>
    <n v="57055"/>
    <n v="13935"/>
    <n v="1000371"/>
    <n v="45851216"/>
    <n v="-0.16676012380484731"/>
  </r>
  <r>
    <m/>
    <x v="4"/>
    <x v="70"/>
    <x v="4"/>
    <n v="-4.5999999999999996"/>
    <m/>
    <n v="755"/>
    <n v="2.2999999999999998"/>
    <m/>
    <n v="17"/>
    <n v="194802"/>
    <s v="Urban"/>
    <n v="8989"/>
    <n v="10295"/>
    <n v="448"/>
    <n v="19732"/>
    <n v="4478"/>
    <n v="8243"/>
    <n v="12721"/>
    <n v="7011"/>
    <n v="201813"/>
    <n v="43694766"/>
    <n v="-0.66633388452530073"/>
  </r>
  <r>
    <m/>
    <x v="4"/>
    <x v="67"/>
    <x v="8"/>
    <n v="4.5999999999999996"/>
    <m/>
    <n v="1072"/>
    <n v="6.2"/>
    <m/>
    <n v="63"/>
    <n v="1011699"/>
    <s v="Urban"/>
    <n v="32856"/>
    <n v="32204"/>
    <n v="8299"/>
    <n v="73359"/>
    <n v="25749"/>
    <n v="31102"/>
    <n v="56851"/>
    <n v="16508"/>
    <n v="1028207"/>
    <n v="41886500"/>
    <n v="-0.16676012380484731"/>
  </r>
  <r>
    <m/>
    <x v="4"/>
    <x v="67"/>
    <x v="0"/>
    <n v="3.9"/>
    <m/>
    <n v="894"/>
    <n v="3.4"/>
    <m/>
    <n v="29"/>
    <n v="838304"/>
    <s v="Urban"/>
    <n v="33749"/>
    <n v="28215"/>
    <n v="6047"/>
    <n v="68011"/>
    <n v="21295"/>
    <n v="25705"/>
    <n v="47000"/>
    <n v="21011"/>
    <n v="859315"/>
    <n v="40198000"/>
    <n v="-0.16676012380484731"/>
  </r>
  <r>
    <m/>
    <x v="4"/>
    <x v="67"/>
    <x v="7"/>
    <n v="-3.8"/>
    <m/>
    <n v="928"/>
    <n v="1.2"/>
    <m/>
    <n v="11"/>
    <n v="867410"/>
    <s v="Urban"/>
    <n v="30809"/>
    <n v="28972"/>
    <n v="6550"/>
    <n v="66331"/>
    <n v="20635"/>
    <n v="26581"/>
    <n v="47216"/>
    <n v="19115"/>
    <n v="886525"/>
    <n v="38103639"/>
    <n v="-0.16676012380484731"/>
  </r>
  <r>
    <m/>
    <x v="4"/>
    <x v="71"/>
    <x v="4"/>
    <n v="-5.8"/>
    <m/>
    <n v="718"/>
    <n v="-0.4"/>
    <m/>
    <n v="-3"/>
    <n v="78589"/>
    <s v="Micro"/>
    <n v="1989"/>
    <n v="2460"/>
    <n v="87"/>
    <n v="4536"/>
    <n v="573"/>
    <n v="2190"/>
    <n v="2763"/>
    <n v="1773"/>
    <n v="80362"/>
    <n v="37500660"/>
    <n v="-0.13708247465313719"/>
  </r>
  <r>
    <m/>
    <x v="4"/>
    <x v="67"/>
    <x v="6"/>
    <n v="3.6"/>
    <m/>
    <n v="967"/>
    <n v="2.4"/>
    <m/>
    <n v="23"/>
    <n v="940367"/>
    <s v="Urban"/>
    <n v="28368"/>
    <n v="29300"/>
    <n v="7355"/>
    <n v="65023"/>
    <n v="23210"/>
    <n v="29236"/>
    <n v="52446"/>
    <n v="12577"/>
    <n v="952944"/>
    <n v="33175158"/>
    <n v="-0.16676012380484731"/>
  </r>
  <r>
    <m/>
    <x v="4"/>
    <x v="71"/>
    <x v="9"/>
    <n v="-0.4"/>
    <m/>
    <n v="755"/>
    <n v="2.6"/>
    <m/>
    <n v="19"/>
    <n v="79896"/>
    <s v="Micro"/>
    <n v="1713"/>
    <n v="2927"/>
    <n v="160"/>
    <n v="4800"/>
    <n v="496"/>
    <n v="2461"/>
    <n v="2957"/>
    <n v="1843"/>
    <n v="81739"/>
    <n v="32441000"/>
    <n v="-0.13708247465313719"/>
  </r>
  <r>
    <m/>
    <x v="4"/>
    <x v="67"/>
    <x v="11"/>
    <n v="3.1"/>
    <m/>
    <n v="1087"/>
    <n v="1.4"/>
    <m/>
    <n v="15"/>
    <n v="1034630"/>
    <s v="Urban"/>
    <n v="33266"/>
    <n v="35395"/>
    <n v="8714"/>
    <n v="77375"/>
    <n v="25211"/>
    <n v="30209"/>
    <n v="55420"/>
    <n v="21955"/>
    <n v="1056585"/>
    <n v="28399488"/>
    <n v="-0.16676012380484731"/>
  </r>
  <r>
    <m/>
    <x v="4"/>
    <x v="69"/>
    <x v="9"/>
    <n v="0.7"/>
    <m/>
    <n v="669"/>
    <n v="-6.7"/>
    <m/>
    <n v="-48"/>
    <n v="167032"/>
    <s v="Urban"/>
    <n v="2477"/>
    <n v="5408"/>
    <n v="313"/>
    <n v="8198"/>
    <n v="2339"/>
    <n v="6517"/>
    <n v="8856"/>
    <n v="-658"/>
    <n v="166374"/>
    <n v="28325995"/>
    <n v="-0.86418487887003481"/>
  </r>
  <r>
    <m/>
    <x v="4"/>
    <x v="69"/>
    <x v="8"/>
    <n v="2.4"/>
    <m/>
    <n v="749"/>
    <n v="4.8"/>
    <m/>
    <n v="34"/>
    <n v="184044"/>
    <s v="Urban"/>
    <n v="3394"/>
    <n v="7193"/>
    <n v="469"/>
    <n v="11056"/>
    <n v="2898"/>
    <n v="8131"/>
    <n v="11029"/>
    <n v="27"/>
    <n v="184071"/>
    <n v="28007244"/>
    <n v="-0.86418487887003481"/>
  </r>
  <r>
    <m/>
    <x v="4"/>
    <x v="67"/>
    <x v="10"/>
    <n v="4.3"/>
    <m/>
    <n v="826"/>
    <n v="1.1000000000000001"/>
    <m/>
    <n v="9"/>
    <n v="838304"/>
    <s v="Urban"/>
    <n v="33749"/>
    <n v="28215"/>
    <n v="6047"/>
    <n v="68011"/>
    <n v="21295"/>
    <n v="25705"/>
    <n v="47000"/>
    <n v="21011"/>
    <n v="859315"/>
    <n v="23698731"/>
    <n v="-0.16676012380484731"/>
  </r>
  <r>
    <m/>
    <x v="4"/>
    <x v="68"/>
    <x v="8"/>
    <n v="1"/>
    <m/>
    <n v="974"/>
    <n v="4.5"/>
    <m/>
    <n v="42"/>
    <n v="364339"/>
    <s v="Urban"/>
    <n v="9820"/>
    <n v="11749"/>
    <n v="1472"/>
    <n v="23041"/>
    <n v="8421"/>
    <n v="12181"/>
    <n v="20602"/>
    <n v="2439"/>
    <n v="366778"/>
    <n v="17276113"/>
    <n v="0.48897460030912848"/>
  </r>
  <r>
    <m/>
    <x v="4"/>
    <x v="68"/>
    <x v="7"/>
    <n v="-5.0999999999999996"/>
    <m/>
    <n v="847"/>
    <n v="2.5"/>
    <m/>
    <n v="21"/>
    <n v="343279"/>
    <s v="Urban"/>
    <n v="7808"/>
    <n v="8535"/>
    <n v="978"/>
    <n v="17321"/>
    <n v="8466"/>
    <n v="10545"/>
    <n v="19011"/>
    <n v="-1690"/>
    <n v="341589"/>
    <n v="16975195"/>
    <n v="0.48897460030912848"/>
  </r>
  <r>
    <m/>
    <x v="4"/>
    <x v="68"/>
    <x v="11"/>
    <n v="0.4"/>
    <m/>
    <n v="955"/>
    <n v="-2"/>
    <m/>
    <n v="-19"/>
    <n v="367369"/>
    <s v="Urban"/>
    <n v="9690"/>
    <n v="12092"/>
    <n v="1429"/>
    <n v="23211"/>
    <n v="8665"/>
    <n v="12441"/>
    <n v="21106"/>
    <n v="2105"/>
    <n v="369474"/>
    <n v="13971630"/>
    <n v="0.48897460030912848"/>
  </r>
  <r>
    <m/>
    <x v="4"/>
    <x v="68"/>
    <x v="5"/>
    <n v="2.2000000000000002"/>
    <m/>
    <n v="932"/>
    <n v="4.4000000000000004"/>
    <m/>
    <n v="39"/>
    <n v="360647"/>
    <s v="Urban"/>
    <n v="9800"/>
    <n v="12221"/>
    <n v="1078"/>
    <n v="23099"/>
    <n v="8274"/>
    <n v="12458"/>
    <n v="20732"/>
    <n v="2367"/>
    <n v="363014"/>
    <n v="12076416"/>
    <n v="0.48897460030912848"/>
  </r>
  <r>
    <m/>
    <x v="4"/>
    <x v="72"/>
    <x v="0"/>
    <n v="2.7"/>
    <m/>
    <n v="712"/>
    <n v="3.3"/>
    <m/>
    <n v="23"/>
    <n v="230397"/>
    <s v="Urban"/>
    <n v="8540"/>
    <n v="7282"/>
    <n v="996"/>
    <n v="16818"/>
    <n v="6415"/>
    <n v="6858"/>
    <n v="13273"/>
    <n v="3545"/>
    <n v="233942"/>
    <n v="11488990"/>
    <n v="5.794207691524355E-2"/>
  </r>
  <r>
    <m/>
    <x v="4"/>
    <x v="71"/>
    <x v="2"/>
    <n v="-1.2"/>
    <m/>
    <n v="836"/>
    <n v="3.7"/>
    <m/>
    <n v="30"/>
    <n v="80581"/>
    <s v="Micro"/>
    <n v="911"/>
    <n v="2033"/>
    <n v="319"/>
    <n v="3263"/>
    <n v="1185"/>
    <n v="2664"/>
    <n v="3849"/>
    <n v="-586"/>
    <n v="79995"/>
    <n v="11281700"/>
    <n v="-0.13708247465313719"/>
  </r>
  <r>
    <m/>
    <x v="4"/>
    <x v="73"/>
    <x v="3"/>
    <n v="-1.8"/>
    <m/>
    <n v="678"/>
    <n v="-1.6"/>
    <m/>
    <n v="-11"/>
    <n v="91360"/>
    <s v="Micro"/>
    <n v="1174"/>
    <n v="2491"/>
    <n v="241"/>
    <n v="3906"/>
    <n v="981"/>
    <n v="1957"/>
    <n v="2938"/>
    <n v="968"/>
    <n v="92328"/>
    <n v="9462000"/>
    <n v="-0.30596243054024946"/>
  </r>
  <r>
    <m/>
    <x v="4"/>
    <x v="70"/>
    <x v="12"/>
    <n v="1.7"/>
    <m/>
    <n v="790"/>
    <n v="-1.7"/>
    <m/>
    <n v="-14"/>
    <n v="204102"/>
    <s v="Urban"/>
    <n v="6262"/>
    <n v="10493"/>
    <n v="1065"/>
    <n v="17820"/>
    <n v="4638"/>
    <n v="8245"/>
    <n v="12883"/>
    <n v="4937"/>
    <n v="209039"/>
    <n v="9382367"/>
    <n v="-0.66633388452530073"/>
  </r>
  <r>
    <m/>
    <x v="4"/>
    <x v="68"/>
    <x v="9"/>
    <n v="-0.3"/>
    <m/>
    <n v="878"/>
    <n v="3.7"/>
    <m/>
    <n v="31"/>
    <n v="347100"/>
    <s v="Urban"/>
    <n v="7418"/>
    <n v="10341"/>
    <n v="948"/>
    <n v="18707"/>
    <n v="8421"/>
    <n v="10052"/>
    <n v="18473"/>
    <n v="234"/>
    <n v="347334"/>
    <n v="7872818"/>
    <n v="0.48897460030912848"/>
  </r>
  <r>
    <m/>
    <x v="4"/>
    <x v="67"/>
    <x v="9"/>
    <n v="1.6"/>
    <m/>
    <n v="962"/>
    <n v="3.7"/>
    <m/>
    <n v="34"/>
    <n v="893325"/>
    <s v="Urban"/>
    <n v="29721"/>
    <n v="28168"/>
    <n v="7455"/>
    <n v="65344"/>
    <n v="22827"/>
    <n v="27096"/>
    <n v="49923"/>
    <n v="15421"/>
    <n v="908746"/>
    <n v="7177417"/>
    <n v="-0.16676012380484731"/>
  </r>
  <r>
    <m/>
    <x v="4"/>
    <x v="68"/>
    <x v="12"/>
    <n v="-0.1"/>
    <m/>
    <n v="853"/>
    <n v="-2.8"/>
    <m/>
    <n v="-25"/>
    <n v="350703"/>
    <s v="Urban"/>
    <n v="7643"/>
    <n v="10677"/>
    <n v="1006"/>
    <n v="19326"/>
    <n v="8268"/>
    <n v="10358"/>
    <n v="18626"/>
    <n v="700"/>
    <n v="351403"/>
    <n v="7036744"/>
    <n v="0.48897460030912848"/>
  </r>
  <r>
    <s v="DSM Pharmaceuticals, Inc."/>
    <x v="4"/>
    <x v="74"/>
    <x v="4"/>
    <n v="-3.4"/>
    <m/>
    <n v="649"/>
    <n v="4.3"/>
    <m/>
    <n v="27"/>
    <n v="39605"/>
    <s v="Rural"/>
    <n v="1683"/>
    <n v="1791"/>
    <n v="87"/>
    <n v="3561"/>
    <n v="1529"/>
    <n v="1449"/>
    <n v="2978"/>
    <n v="583"/>
    <n v="40188"/>
    <n v="6927772"/>
    <n v="-0.41831353090029488"/>
  </r>
  <r>
    <m/>
    <x v="4"/>
    <x v="67"/>
    <x v="4"/>
    <n v="-2.6"/>
    <m/>
    <n v="917"/>
    <n v="2.6"/>
    <m/>
    <n v="23"/>
    <n v="838304"/>
    <s v="Urban"/>
    <n v="33749"/>
    <n v="28215"/>
    <n v="6047"/>
    <n v="68011"/>
    <n v="21295"/>
    <n v="25705"/>
    <n v="47000"/>
    <n v="21011"/>
    <n v="859315"/>
    <n v="6765000"/>
    <n v="-0.16676012380484731"/>
  </r>
  <r>
    <m/>
    <x v="4"/>
    <x v="75"/>
    <x v="9"/>
    <n v="0.1"/>
    <m/>
    <n v="618"/>
    <n v="3.9"/>
    <m/>
    <n v="23"/>
    <n v="46161"/>
    <s v="Rural"/>
    <n v="634"/>
    <n v="947"/>
    <n v="70"/>
    <n v="1651"/>
    <n v="636"/>
    <n v="1504"/>
    <n v="2140"/>
    <n v="-489"/>
    <n v="45672"/>
    <n v="6536000"/>
    <n v="-0.2946566594348361"/>
  </r>
  <r>
    <m/>
    <x v="4"/>
    <x v="73"/>
    <x v="4"/>
    <n v="-5.2"/>
    <m/>
    <n v="618"/>
    <n v="0.2"/>
    <m/>
    <n v="1"/>
    <n v="92378"/>
    <s v="Micro"/>
    <n v="1537"/>
    <n v="1843"/>
    <n v="352"/>
    <n v="3732"/>
    <n v="1165"/>
    <n v="2562"/>
    <n v="3727"/>
    <n v="5"/>
    <n v="92383"/>
    <n v="6482140"/>
    <n v="-0.30596243054024946"/>
  </r>
  <r>
    <m/>
    <x v="4"/>
    <x v="68"/>
    <x v="6"/>
    <n v="1.5"/>
    <m/>
    <n v="883"/>
    <n v="3.5"/>
    <m/>
    <n v="30"/>
    <n v="354167"/>
    <s v="Urban"/>
    <n v="8558"/>
    <n v="11402"/>
    <n v="945"/>
    <n v="20905"/>
    <n v="8239"/>
    <n v="10640"/>
    <n v="18879"/>
    <n v="2026"/>
    <n v="356193"/>
    <n v="6000000"/>
    <n v="0.48897460030912848"/>
  </r>
  <r>
    <m/>
    <x v="4"/>
    <x v="70"/>
    <x v="3"/>
    <n v="4.5"/>
    <m/>
    <n v="799"/>
    <n v="0.3"/>
    <m/>
    <n v="2"/>
    <n v="210931"/>
    <s v="Urban"/>
    <n v="6146"/>
    <n v="10603"/>
    <n v="1168"/>
    <n v="17917"/>
    <n v="5098"/>
    <n v="9168"/>
    <n v="14266"/>
    <n v="3651"/>
    <n v="214582"/>
    <n v="5896650"/>
    <n v="-0.66633388452530073"/>
  </r>
  <r>
    <m/>
    <x v="4"/>
    <x v="73"/>
    <x v="11"/>
    <n v="0.9"/>
    <m/>
    <n v="676"/>
    <n v="-4.9000000000000004"/>
    <m/>
    <n v="-35"/>
    <n v="90626"/>
    <s v="Micro"/>
    <n v="1146"/>
    <n v="2286"/>
    <n v="210"/>
    <n v="3642"/>
    <n v="616"/>
    <n v="1738"/>
    <n v="2354"/>
    <n v="1288"/>
    <n v="91914"/>
    <n v="5723730"/>
    <n v="-0.30596243054024946"/>
  </r>
  <r>
    <m/>
    <x v="4"/>
    <x v="69"/>
    <x v="4"/>
    <n v="-2.9"/>
    <m/>
    <n v="677"/>
    <n v="1.8"/>
    <m/>
    <n v="12"/>
    <n v="158280"/>
    <s v="Urban"/>
    <n v="2839"/>
    <n v="6266"/>
    <n v="577"/>
    <n v="9682"/>
    <n v="2189"/>
    <n v="6462"/>
    <n v="8651"/>
    <n v="1031"/>
    <n v="159311"/>
    <n v="5541445"/>
    <n v="-0.86418487887003481"/>
  </r>
  <r>
    <m/>
    <x v="4"/>
    <x v="72"/>
    <x v="11"/>
    <n v="2"/>
    <m/>
    <n v="838"/>
    <n v="-0.4"/>
    <m/>
    <n v="-3"/>
    <n v="252454"/>
    <s v="Urban"/>
    <n v="7874"/>
    <n v="6981"/>
    <n v="954"/>
    <n v="15809"/>
    <n v="7202"/>
    <n v="8134"/>
    <n v="15336"/>
    <n v="473"/>
    <n v="252927"/>
    <n v="5051500"/>
    <n v="5.794207691524355E-2"/>
  </r>
  <r>
    <s v="DSM Pharmaceuticals, Inc."/>
    <x v="4"/>
    <x v="74"/>
    <x v="7"/>
    <n v="-7.5"/>
    <m/>
    <n v="655"/>
    <n v="0.9"/>
    <m/>
    <n v="6"/>
    <n v="39947"/>
    <s v="Rural"/>
    <n v="1460"/>
    <n v="1767"/>
    <n v="94"/>
    <n v="3321"/>
    <n v="1473"/>
    <n v="1432"/>
    <n v="2905"/>
    <n v="416"/>
    <n v="40363"/>
    <n v="5037547"/>
    <n v="-0.41831353090029488"/>
  </r>
  <r>
    <m/>
    <x v="4"/>
    <x v="68"/>
    <x v="4"/>
    <n v="-2.6"/>
    <m/>
    <n v="826"/>
    <n v="2.7"/>
    <m/>
    <n v="22"/>
    <n v="338621"/>
    <s v="Urban"/>
    <n v="8650"/>
    <n v="9043"/>
    <n v="1054"/>
    <n v="18747"/>
    <n v="8146"/>
    <n v="10814"/>
    <n v="18960"/>
    <n v="-213"/>
    <n v="338408"/>
    <n v="5027672"/>
    <n v="0.48897460030912848"/>
  </r>
  <r>
    <m/>
    <x v="4"/>
    <x v="69"/>
    <x v="7"/>
    <n v="-3.6"/>
    <m/>
    <n v="717"/>
    <n v="5.9"/>
    <m/>
    <n v="40"/>
    <n v="163150"/>
    <s v="Urban"/>
    <n v="2559"/>
    <n v="5844"/>
    <n v="432"/>
    <n v="8835"/>
    <n v="2488"/>
    <n v="5953"/>
    <n v="8441"/>
    <n v="394"/>
    <n v="163544"/>
    <n v="4881000"/>
    <n v="-0.86418487887003481"/>
  </r>
  <r>
    <s v="AAR Manufacturing, Inc."/>
    <x v="4"/>
    <x v="76"/>
    <x v="7"/>
    <n v="-3.7"/>
    <m/>
    <n v="646"/>
    <n v="4.2"/>
    <m/>
    <n v="26"/>
    <n v="119638"/>
    <s v="Urban"/>
    <n v="3289"/>
    <n v="4004"/>
    <n v="1013"/>
    <n v="8306"/>
    <n v="2479"/>
    <n v="3140"/>
    <n v="5619"/>
    <n v="2687"/>
    <n v="122325"/>
    <n v="4776190"/>
    <n v="-0.39146232452493812"/>
  </r>
  <r>
    <m/>
    <x v="4"/>
    <x v="72"/>
    <x v="6"/>
    <n v="2.6"/>
    <m/>
    <n v="752"/>
    <n v="2.5"/>
    <m/>
    <n v="18"/>
    <n v="242256"/>
    <s v="Urban"/>
    <n v="9622"/>
    <n v="7603"/>
    <n v="512"/>
    <n v="17737"/>
    <n v="8406"/>
    <n v="6657"/>
    <n v="15063"/>
    <n v="2674"/>
    <n v="244930"/>
    <n v="4718500"/>
    <n v="5.794207691524355E-2"/>
  </r>
  <r>
    <m/>
    <x v="4"/>
    <x v="73"/>
    <x v="12"/>
    <n v="-0.4"/>
    <m/>
    <n v="636"/>
    <n v="-3"/>
    <m/>
    <n v="-20"/>
    <n v="91967"/>
    <s v="Micro"/>
    <n v="1731"/>
    <n v="1725"/>
    <n v="238"/>
    <n v="3694"/>
    <n v="1648"/>
    <n v="2559"/>
    <n v="4207"/>
    <n v="-513"/>
    <n v="91454"/>
    <n v="4701005"/>
    <n v="-0.30596243054024946"/>
  </r>
  <r>
    <m/>
    <x v="4"/>
    <x v="70"/>
    <x v="6"/>
    <n v="0.4"/>
    <m/>
    <n v="797"/>
    <n v="0.9"/>
    <m/>
    <n v="7"/>
    <n v="207623"/>
    <s v="Urban"/>
    <n v="5991"/>
    <n v="10698"/>
    <n v="1148"/>
    <n v="17837"/>
    <n v="4914"/>
    <n v="8365"/>
    <n v="13279"/>
    <n v="4558"/>
    <n v="212181"/>
    <n v="4249156"/>
    <n v="-0.66633388452530073"/>
  </r>
  <r>
    <s v="AAR Manufacturing, Inc."/>
    <x v="4"/>
    <x v="76"/>
    <x v="10"/>
    <n v="-0.7"/>
    <m/>
    <n v="576"/>
    <n v="1.6"/>
    <m/>
    <n v="9"/>
    <n v="118293"/>
    <s v="Urban"/>
    <n v="3310"/>
    <n v="4004"/>
    <n v="1117"/>
    <n v="8431"/>
    <n v="2714"/>
    <n v="3479"/>
    <n v="6193"/>
    <n v="2238"/>
    <n v="120531"/>
    <n v="4232000"/>
    <n v="-0.39146232452493812"/>
  </r>
  <r>
    <m/>
    <x v="4"/>
    <x v="69"/>
    <x v="12"/>
    <n v="0.5"/>
    <m/>
    <n v="662"/>
    <n v="-1"/>
    <m/>
    <n v="-7"/>
    <n v="170328"/>
    <s v="Urban"/>
    <n v="2604"/>
    <n v="6332"/>
    <n v="394"/>
    <n v="9330"/>
    <n v="2283"/>
    <n v="6522"/>
    <n v="8805"/>
    <n v="525"/>
    <n v="170853"/>
    <n v="4097559"/>
    <n v="-0.86418487887003481"/>
  </r>
  <r>
    <m/>
    <x v="4"/>
    <x v="71"/>
    <x v="7"/>
    <n v="-4.3"/>
    <m/>
    <n v="736"/>
    <n v="2.5"/>
    <m/>
    <n v="18"/>
    <n v="79392"/>
    <s v="Micro"/>
    <n v="2139"/>
    <n v="2837"/>
    <n v="126"/>
    <n v="5102"/>
    <n v="555"/>
    <n v="2074"/>
    <n v="2629"/>
    <n v="2473"/>
    <n v="81865"/>
    <n v="3660000"/>
    <n v="-0.13708247465313719"/>
  </r>
  <r>
    <m/>
    <x v="4"/>
    <x v="70"/>
    <x v="5"/>
    <n v="3.3"/>
    <m/>
    <n v="829"/>
    <n v="3.8"/>
    <m/>
    <n v="30"/>
    <n v="214116"/>
    <s v="Urban"/>
    <n v="6442"/>
    <n v="10500"/>
    <n v="1134"/>
    <n v="18076"/>
    <n v="4919"/>
    <n v="9016"/>
    <n v="13935"/>
    <n v="4141"/>
    <n v="218257"/>
    <n v="3361361"/>
    <n v="-0.66633388452530073"/>
  </r>
  <r>
    <s v="DSM Pharmaceuticals, Inc."/>
    <x v="4"/>
    <x v="74"/>
    <x v="6"/>
    <n v="-0.5"/>
    <m/>
    <n v="691"/>
    <n v="3.4"/>
    <m/>
    <n v="23"/>
    <n v="39771"/>
    <s v="Rural"/>
    <n v="1427"/>
    <n v="1727"/>
    <n v="142"/>
    <n v="3296"/>
    <n v="1691"/>
    <n v="1744"/>
    <n v="3435"/>
    <n v="-139"/>
    <n v="39632"/>
    <n v="2671019"/>
    <n v="-0.41831353090029488"/>
  </r>
  <r>
    <m/>
    <x v="4"/>
    <x v="72"/>
    <x v="4"/>
    <n v="-2.7"/>
    <m/>
    <n v="726"/>
    <n v="2"/>
    <m/>
    <n v="14"/>
    <n v="230397"/>
    <s v="Urban"/>
    <n v="8540"/>
    <n v="7282"/>
    <n v="996"/>
    <n v="16818"/>
    <n v="6415"/>
    <n v="6858"/>
    <n v="13273"/>
    <n v="3545"/>
    <n v="233942"/>
    <n v="2500000"/>
    <n v="5.794207691524355E-2"/>
  </r>
  <r>
    <m/>
    <x v="4"/>
    <x v="77"/>
    <x v="0"/>
    <n v="-4.4000000000000004"/>
    <m/>
    <n v="648"/>
    <n v="3"/>
    <m/>
    <n v="19"/>
    <n v="38281"/>
    <s v="Rural"/>
    <n v="770"/>
    <n v="1085"/>
    <n v="57"/>
    <n v="1912"/>
    <n v="591"/>
    <n v="2060"/>
    <n v="2651"/>
    <n v="-739"/>
    <n v="37542"/>
    <n v="2439000"/>
    <n v="-0.14485519228810889"/>
  </r>
  <r>
    <m/>
    <x v="4"/>
    <x v="72"/>
    <x v="12"/>
    <n v="1.3"/>
    <m/>
    <n v="734"/>
    <n v="-1.7"/>
    <m/>
    <n v="-13"/>
    <n v="239271"/>
    <s v="Urban"/>
    <n v="8941"/>
    <n v="7038"/>
    <n v="651"/>
    <n v="16630"/>
    <n v="8070"/>
    <n v="6794"/>
    <n v="14864"/>
    <n v="1766"/>
    <n v="241037"/>
    <n v="2384000"/>
    <n v="5.794207691524355E-2"/>
  </r>
  <r>
    <m/>
    <x v="4"/>
    <x v="70"/>
    <x v="7"/>
    <n v="-6.2"/>
    <m/>
    <n v="800"/>
    <n v="6"/>
    <m/>
    <n v="45"/>
    <n v="197792"/>
    <s v="Urban"/>
    <n v="7561"/>
    <n v="10783"/>
    <n v="577"/>
    <n v="18921"/>
    <n v="4090"/>
    <n v="8377"/>
    <n v="12467"/>
    <n v="6454"/>
    <n v="204246"/>
    <n v="2325136"/>
    <n v="-0.66633388452530073"/>
  </r>
  <r>
    <m/>
    <x v="4"/>
    <x v="71"/>
    <x v="8"/>
    <n v="-1.5"/>
    <m/>
    <n v="812"/>
    <n v="0.7"/>
    <m/>
    <n v="6"/>
    <n v="80586"/>
    <s v="Micro"/>
    <n v="846"/>
    <n v="1977"/>
    <n v="117"/>
    <n v="2940"/>
    <n v="1131"/>
    <n v="3018"/>
    <n v="4149"/>
    <n v="-1209"/>
    <n v="79377"/>
    <n v="2309043"/>
    <n v="-0.13708247465313719"/>
  </r>
  <r>
    <m/>
    <x v="4"/>
    <x v="77"/>
    <x v="6"/>
    <n v="-1"/>
    <m/>
    <n v="688"/>
    <n v="7.3"/>
    <m/>
    <n v="47"/>
    <n v="38816"/>
    <s v="Rural"/>
    <n v="468"/>
    <n v="824"/>
    <n v="86"/>
    <n v="1378"/>
    <n v="795"/>
    <n v="1293"/>
    <n v="2088"/>
    <n v="-710"/>
    <n v="38106"/>
    <n v="2233650"/>
    <n v="-0.14485519228810889"/>
  </r>
  <r>
    <m/>
    <x v="4"/>
    <x v="75"/>
    <x v="11"/>
    <n v="0.3"/>
    <m/>
    <n v="671"/>
    <n v="-1.6"/>
    <m/>
    <n v="-11"/>
    <n v="44649"/>
    <s v="Rural"/>
    <n v="377"/>
    <n v="1359"/>
    <n v="59"/>
    <n v="1795"/>
    <n v="624"/>
    <n v="2230"/>
    <n v="2854"/>
    <n v="-1059"/>
    <n v="43590"/>
    <n v="2146000"/>
    <n v="-0.2946566594348361"/>
  </r>
  <r>
    <m/>
    <x v="4"/>
    <x v="77"/>
    <x v="12"/>
    <n v="-0.5"/>
    <m/>
    <n v="641"/>
    <n v="-3.3"/>
    <m/>
    <n v="-22"/>
    <n v="38740"/>
    <s v="Rural"/>
    <n v="444"/>
    <n v="867"/>
    <n v="87"/>
    <n v="1398"/>
    <n v="688"/>
    <n v="1203"/>
    <n v="1891"/>
    <n v="-493"/>
    <n v="38247"/>
    <n v="2000000"/>
    <n v="-0.14485519228810889"/>
  </r>
  <r>
    <s v="AAR Manufacturing, Inc."/>
    <x v="4"/>
    <x v="76"/>
    <x v="9"/>
    <n v="-3.1"/>
    <m/>
    <n v="665"/>
    <n v="2.9"/>
    <m/>
    <n v="19"/>
    <n v="120802"/>
    <s v="Urban"/>
    <n v="3530"/>
    <n v="3942"/>
    <n v="1149"/>
    <n v="8621"/>
    <n v="2356"/>
    <n v="3406"/>
    <n v="5762"/>
    <n v="2859"/>
    <n v="123661"/>
    <n v="1978055"/>
    <n v="-0.39146232452493812"/>
  </r>
  <r>
    <m/>
    <x v="4"/>
    <x v="75"/>
    <x v="6"/>
    <n v="0"/>
    <m/>
    <n v="616"/>
    <n v="4.4000000000000004"/>
    <m/>
    <n v="26"/>
    <n v="45822"/>
    <s v="Rural"/>
    <n v="721"/>
    <n v="1373"/>
    <n v="23"/>
    <n v="2117"/>
    <n v="682"/>
    <n v="1499"/>
    <n v="2181"/>
    <n v="-64"/>
    <n v="45758"/>
    <n v="1976000"/>
    <n v="-0.2946566594348361"/>
  </r>
  <r>
    <m/>
    <x v="4"/>
    <x v="77"/>
    <x v="11"/>
    <n v="-0.1"/>
    <m/>
    <n v="753"/>
    <n v="0.5"/>
    <m/>
    <n v="4"/>
    <n v="39033"/>
    <s v="Rural"/>
    <n v="403"/>
    <n v="1161"/>
    <n v="80"/>
    <n v="1644"/>
    <n v="452"/>
    <n v="1172"/>
    <n v="1624"/>
    <n v="20"/>
    <n v="39053"/>
    <n v="1710000"/>
    <n v="-0.14485519228810889"/>
  </r>
  <r>
    <m/>
    <x v="4"/>
    <x v="69"/>
    <x v="6"/>
    <n v="2.9"/>
    <m/>
    <n v="687"/>
    <n v="3.8"/>
    <m/>
    <n v="25"/>
    <n v="173372"/>
    <s v="Urban"/>
    <n v="2877"/>
    <n v="6275"/>
    <n v="279"/>
    <n v="9431"/>
    <n v="2483"/>
    <n v="6555"/>
    <n v="9038"/>
    <n v="393"/>
    <n v="173765"/>
    <n v="1644000"/>
    <n v="-0.86418487887003481"/>
  </r>
  <r>
    <m/>
    <x v="4"/>
    <x v="73"/>
    <x v="6"/>
    <n v="-0.2"/>
    <m/>
    <n v="689"/>
    <n v="8.3000000000000007"/>
    <m/>
    <n v="53"/>
    <n v="91581"/>
    <s v="Micro"/>
    <n v="1549"/>
    <n v="1811"/>
    <n v="246"/>
    <n v="3606"/>
    <n v="1419"/>
    <n v="2002"/>
    <n v="3421"/>
    <n v="185"/>
    <n v="91766"/>
    <n v="1566974"/>
    <n v="-0.30596243054024946"/>
  </r>
  <r>
    <m/>
    <x v="4"/>
    <x v="68"/>
    <x v="0"/>
    <n v="2.6"/>
    <m/>
    <n v="804"/>
    <n v="1.8"/>
    <m/>
    <n v="14"/>
    <n v="338621"/>
    <s v="Urban"/>
    <n v="8650"/>
    <n v="9043"/>
    <n v="1054"/>
    <n v="18747"/>
    <n v="8146"/>
    <n v="10814"/>
    <n v="18960"/>
    <n v="-213"/>
    <n v="338408"/>
    <n v="1491000"/>
    <n v="0.48897460030912848"/>
  </r>
  <r>
    <m/>
    <x v="4"/>
    <x v="69"/>
    <x v="3"/>
    <n v="-0.6"/>
    <m/>
    <n v="709"/>
    <n v="3.2"/>
    <m/>
    <n v="22"/>
    <n v="176407"/>
    <s v="Urban"/>
    <n v="3282"/>
    <n v="5875"/>
    <n v="185"/>
    <n v="9342"/>
    <n v="2842"/>
    <n v="6626"/>
    <n v="9468"/>
    <n v="-126"/>
    <n v="176281"/>
    <n v="1229866"/>
    <n v="-0.86418487887003481"/>
  </r>
  <r>
    <m/>
    <x v="4"/>
    <x v="70"/>
    <x v="0"/>
    <n v="3.5"/>
    <m/>
    <n v="738"/>
    <n v="4.2"/>
    <m/>
    <n v="30"/>
    <n v="194802"/>
    <s v="Urban"/>
    <n v="8989"/>
    <n v="10295"/>
    <n v="448"/>
    <n v="19732"/>
    <n v="4478"/>
    <n v="8243"/>
    <n v="12721"/>
    <n v="7011"/>
    <n v="201813"/>
    <n v="1217405"/>
    <n v="-0.66633388452530073"/>
  </r>
  <r>
    <m/>
    <x v="4"/>
    <x v="71"/>
    <x v="5"/>
    <n v="1.9"/>
    <m/>
    <n v="806"/>
    <n v="3.7"/>
    <m/>
    <n v="29"/>
    <n v="80699"/>
    <s v="Micro"/>
    <n v="885"/>
    <n v="1977"/>
    <n v="207"/>
    <n v="3069"/>
    <n v="721"/>
    <n v="3182"/>
    <n v="3903"/>
    <n v="-834"/>
    <n v="79865"/>
    <n v="1137367"/>
    <n v="-0.13708247465313719"/>
  </r>
  <r>
    <m/>
    <x v="4"/>
    <x v="69"/>
    <x v="10"/>
    <n v="-0.4"/>
    <m/>
    <n v="665"/>
    <n v="-3.1"/>
    <m/>
    <n v="-21"/>
    <n v="158280"/>
    <s v="Urban"/>
    <n v="2839"/>
    <n v="6266"/>
    <n v="577"/>
    <n v="9682"/>
    <n v="2189"/>
    <n v="6462"/>
    <n v="8651"/>
    <n v="1031"/>
    <n v="159311"/>
    <n v="1120000"/>
    <n v="-0.86418487887003481"/>
  </r>
  <r>
    <s v="DSM Pharmaceuticals, Inc."/>
    <x v="4"/>
    <x v="74"/>
    <x v="12"/>
    <n v="-2.1"/>
    <m/>
    <n v="668"/>
    <n v="-1.3"/>
    <m/>
    <n v="-9"/>
    <n v="39908"/>
    <s v="Rural"/>
    <n v="1666"/>
    <n v="1903"/>
    <n v="136"/>
    <n v="3705"/>
    <n v="1852"/>
    <n v="1903"/>
    <n v="3755"/>
    <n v="-50"/>
    <n v="39858"/>
    <n v="1081840"/>
    <n v="-0.41831353090029488"/>
  </r>
  <r>
    <m/>
    <x v="4"/>
    <x v="70"/>
    <x v="9"/>
    <n v="0.1"/>
    <m/>
    <n v="804"/>
    <n v="0.5"/>
    <m/>
    <n v="4"/>
    <n v="200628"/>
    <s v="Urban"/>
    <n v="6814"/>
    <n v="10552"/>
    <n v="769"/>
    <n v="18135"/>
    <n v="4238"/>
    <n v="8295"/>
    <n v="12533"/>
    <n v="5602"/>
    <n v="206230"/>
    <n v="1069770"/>
    <n v="-0.66633388452530073"/>
  </r>
  <r>
    <m/>
    <x v="4"/>
    <x v="72"/>
    <x v="7"/>
    <n v="-4"/>
    <m/>
    <n v="746"/>
    <n v="2.8"/>
    <m/>
    <n v="20"/>
    <n v="233128"/>
    <s v="Urban"/>
    <n v="8734"/>
    <n v="7027"/>
    <n v="983"/>
    <n v="16744"/>
    <n v="7039"/>
    <n v="6446"/>
    <n v="13485"/>
    <n v="3259"/>
    <n v="236387"/>
    <n v="1068675"/>
    <n v="5.794207691524355E-2"/>
  </r>
  <r>
    <s v="DSM Pharmaceuticals, Inc."/>
    <x v="4"/>
    <x v="74"/>
    <x v="9"/>
    <n v="-1.2"/>
    <m/>
    <n v="677"/>
    <n v="3.4"/>
    <m/>
    <n v="22"/>
    <n v="39962"/>
    <s v="Rural"/>
    <n v="1733"/>
    <n v="1824"/>
    <n v="164"/>
    <n v="3721"/>
    <n v="1471"/>
    <n v="1299"/>
    <n v="2770"/>
    <n v="951"/>
    <n v="40913"/>
    <n v="1050262"/>
    <n v="-0.41831353090029488"/>
  </r>
  <r>
    <m/>
    <x v="4"/>
    <x v="77"/>
    <x v="3"/>
    <n v="-2.2000000000000002"/>
    <m/>
    <n v="714"/>
    <n v="3.8"/>
    <m/>
    <n v="26"/>
    <n v="38865"/>
    <s v="Rural"/>
    <n v="399"/>
    <n v="817"/>
    <n v="98"/>
    <n v="1314"/>
    <n v="606"/>
    <n v="1084"/>
    <n v="1690"/>
    <n v="-376"/>
    <n v="38489"/>
    <n v="1040732"/>
    <n v="-0.14485519228810889"/>
  </r>
  <r>
    <m/>
    <x v="4"/>
    <x v="73"/>
    <x v="8"/>
    <n v="0.3"/>
    <m/>
    <n v="711"/>
    <n v="4.7"/>
    <m/>
    <n v="32"/>
    <n v="90842"/>
    <s v="Micro"/>
    <n v="1189"/>
    <n v="2133"/>
    <n v="218"/>
    <n v="3540"/>
    <n v="935"/>
    <n v="2133"/>
    <n v="3068"/>
    <n v="472"/>
    <n v="91314"/>
    <n v="1016930"/>
    <n v="-0.30596243054024946"/>
  </r>
  <r>
    <m/>
    <x v="4"/>
    <x v="77"/>
    <x v="5"/>
    <n v="4"/>
    <m/>
    <n v="737"/>
    <n v="3.2"/>
    <m/>
    <n v="23"/>
    <n v="38839"/>
    <s v="Rural"/>
    <n v="331"/>
    <n v="835"/>
    <n v="84"/>
    <n v="1250"/>
    <n v="517"/>
    <n v="1027"/>
    <n v="1544"/>
    <n v="-294"/>
    <n v="38545"/>
    <n v="1011966"/>
    <n v="-0.14485519228810889"/>
  </r>
  <r>
    <s v="Touchstone Television Productions, Anonymous Content, DREAMLINER PROJECT Boeing"/>
    <x v="5"/>
    <x v="78"/>
    <x v="9"/>
    <n v="4.8"/>
    <m/>
    <n v="843"/>
    <n v="2.7"/>
    <m/>
    <n v="22"/>
    <n v="348478"/>
    <s v="Urban"/>
    <n v="15631"/>
    <n v="12470"/>
    <n v="1542"/>
    <n v="29643"/>
    <n v="14147"/>
    <n v="13463"/>
    <n v="27610"/>
    <n v="2033"/>
    <n v="350511"/>
    <n v="906664463"/>
    <n v="-0.4084209811830582"/>
  </r>
  <r>
    <s v="Continental Tire the Americas, LLC"/>
    <x v="5"/>
    <x v="79"/>
    <x v="12"/>
    <n v="-0.1"/>
    <m/>
    <n v="662"/>
    <n v="0"/>
    <m/>
    <n v="0"/>
    <n v="106175"/>
    <s v="Urban"/>
    <n v="2744"/>
    <n v="2329"/>
    <n v="551"/>
    <n v="5624"/>
    <n v="3601"/>
    <n v="2979"/>
    <n v="6580"/>
    <n v="-956"/>
    <n v="105219"/>
    <n v="285000000"/>
    <n v="-0.43739201964067997"/>
  </r>
  <r>
    <s v="Volvo"/>
    <x v="5"/>
    <x v="80"/>
    <x v="8"/>
    <n v="6.6"/>
    <m/>
    <n v="983"/>
    <n v="6.5"/>
    <m/>
    <n v="60"/>
    <n v="201889"/>
    <s v="Urban"/>
    <n v="10435"/>
    <n v="9087"/>
    <n v="708"/>
    <n v="20230"/>
    <n v="7098"/>
    <n v="8999"/>
    <n v="16097"/>
    <n v="4133"/>
    <n v="206022"/>
    <n v="212000000"/>
    <n v="-1.2959240129580081"/>
  </r>
  <r>
    <s v="EYE Productions, Touchstone Television Productions, Boeing - https://www.globest.com/sites/globest/2013/04/18/south-carolina-approves-120m-for-boeing/?slreturn=20210530194034"/>
    <x v="5"/>
    <x v="78"/>
    <x v="3"/>
    <n v="1.4"/>
    <m/>
    <n v="845"/>
    <n v="0.8"/>
    <m/>
    <n v="7"/>
    <n v="368558"/>
    <s v="Urban"/>
    <n v="16551"/>
    <n v="12727"/>
    <n v="1168"/>
    <n v="30446"/>
    <n v="13310"/>
    <n v="11646"/>
    <n v="24956"/>
    <n v="5490"/>
    <n v="374048"/>
    <n v="130676582"/>
    <n v="-0.4084209811830582"/>
  </r>
  <r>
    <s v="Michelin, Michelin North America, Inc."/>
    <x v="5"/>
    <x v="81"/>
    <x v="6"/>
    <n v="7.6"/>
    <m/>
    <n v="733"/>
    <n v="2.9"/>
    <m/>
    <n v="21"/>
    <n v="267066"/>
    <s v="Urban"/>
    <n v="6025"/>
    <n v="10698"/>
    <n v="1242"/>
    <n v="17965"/>
    <n v="4953"/>
    <n v="9452"/>
    <n v="14405"/>
    <n v="3560"/>
    <n v="270626"/>
    <n v="124800000"/>
    <n v="-0.54126379167166538"/>
  </r>
  <r>
    <s v="Keer America Corporation, Keer Group"/>
    <x v="5"/>
    <x v="82"/>
    <x v="3"/>
    <n v="9.1999999999999993"/>
    <m/>
    <n v="781"/>
    <n v="6.5"/>
    <m/>
    <n v="48"/>
    <n v="80340"/>
    <s v="Micro"/>
    <n v="1834"/>
    <n v="1217"/>
    <n v="202"/>
    <n v="3253"/>
    <n v="1373"/>
    <n v="1942"/>
    <n v="3315"/>
    <n v="-62"/>
    <n v="80278"/>
    <n v="94028000"/>
    <n v="-0.32080125511610452"/>
  </r>
  <r>
    <s v="Bridgestone Americas"/>
    <x v="5"/>
    <x v="83"/>
    <x v="12"/>
    <n v="-1.5"/>
    <m/>
    <n v="902"/>
    <n v="-2.9"/>
    <m/>
    <n v="-27"/>
    <n v="159806"/>
    <s v="Urban"/>
    <n v="5777"/>
    <n v="2032"/>
    <n v="405"/>
    <n v="8214"/>
    <n v="4978"/>
    <n v="3376"/>
    <n v="8354"/>
    <n v="-140"/>
    <n v="159666"/>
    <n v="72000000"/>
    <n v="-0.63806945676176741"/>
  </r>
  <r>
    <s v="Nephron Pharmaceuticals, Amazon.com"/>
    <x v="5"/>
    <x v="81"/>
    <x v="12"/>
    <n v="4.2"/>
    <m/>
    <n v="712"/>
    <n v="-0.7"/>
    <m/>
    <n v="-5"/>
    <n v="263431"/>
    <s v="Urban"/>
    <n v="6596"/>
    <n v="10141"/>
    <n v="992"/>
    <n v="17729"/>
    <n v="4908"/>
    <n v="9680"/>
    <n v="14588"/>
    <n v="3141"/>
    <n v="266572"/>
    <n v="65500000"/>
    <n v="-0.54126379167166538"/>
  </r>
  <r>
    <s v="Hodges Productions, Litton Beachmark, LLC"/>
    <x v="5"/>
    <x v="78"/>
    <x v="2"/>
    <n v="1.7"/>
    <m/>
    <n v="975"/>
    <n v="4.2"/>
    <m/>
    <n v="39"/>
    <n v="389453"/>
    <s v="Urban"/>
    <n v="15085"/>
    <n v="10410"/>
    <n v="1588"/>
    <n v="27083"/>
    <n v="13914"/>
    <n v="12576"/>
    <n v="26490"/>
    <n v="593"/>
    <n v="390046"/>
    <n v="22297890"/>
    <n v="-0.4084209811830582"/>
  </r>
  <r>
    <s v="Amazon.com.dedc, LLC, Excel, BMW Manufactoring, "/>
    <x v="5"/>
    <x v="84"/>
    <x v="6"/>
    <n v="3.1"/>
    <m/>
    <n v="831"/>
    <n v="1.7"/>
    <m/>
    <n v="14"/>
    <n v="284863"/>
    <s v="Urban"/>
    <n v="6091"/>
    <n v="7987"/>
    <n v="1412"/>
    <n v="15490"/>
    <n v="6308"/>
    <n v="6682"/>
    <n v="12990"/>
    <n v="2500"/>
    <n v="287363"/>
    <n v="21445875"/>
    <n v="-0.34270618663284297"/>
  </r>
  <r>
    <s v="Elevator Productions, NBC/Universal Cable Productions, Litton Beachmark, LLC"/>
    <x v="5"/>
    <x v="78"/>
    <x v="11"/>
    <n v="2"/>
    <m/>
    <n v="936"/>
    <n v="1.2"/>
    <m/>
    <n v="11"/>
    <n v="389453"/>
    <s v="Urban"/>
    <n v="15085"/>
    <n v="10410"/>
    <n v="1588"/>
    <n v="27083"/>
    <n v="13914"/>
    <n v="12576"/>
    <n v="26490"/>
    <n v="593"/>
    <n v="390046"/>
    <n v="21140326"/>
    <n v="-0.4084209811830582"/>
  </r>
  <r>
    <s v="BMW Manufacturing Co., LLC"/>
    <x v="5"/>
    <x v="84"/>
    <x v="12"/>
    <n v="0.9"/>
    <m/>
    <n v="817"/>
    <n v="-0.2"/>
    <m/>
    <n v="-2"/>
    <n v="282657"/>
    <s v="Urban"/>
    <n v="5880"/>
    <n v="7639"/>
    <n v="1460"/>
    <n v="14979"/>
    <n v="5737"/>
    <n v="6963"/>
    <n v="12700"/>
    <n v="2279"/>
    <n v="284936"/>
    <n v="15000000"/>
    <n v="-0.34270618663284297"/>
  </r>
  <r>
    <s v="Blumhouse Productions, EYE Productions"/>
    <x v="5"/>
    <x v="78"/>
    <x v="5"/>
    <n v="4.5999999999999996"/>
    <m/>
    <n v="883"/>
    <n v="4.5"/>
    <m/>
    <n v="38"/>
    <n v="375791"/>
    <s v="Urban"/>
    <n v="15563"/>
    <n v="11797"/>
    <n v="1456"/>
    <n v="28816"/>
    <n v="13502"/>
    <n v="11980"/>
    <n v="25482"/>
    <n v="3334"/>
    <n v="379125"/>
    <n v="11586191"/>
    <n v="-0.4084209811830582"/>
  </r>
  <r>
    <s v="Toray Carbon Fibers America, Inc."/>
    <x v="5"/>
    <x v="84"/>
    <x v="5"/>
    <n v="3.2"/>
    <m/>
    <n v="862"/>
    <n v="4.5999999999999996"/>
    <m/>
    <n v="38"/>
    <n v="290992"/>
    <s v="Urban"/>
    <n v="7018"/>
    <n v="8648"/>
    <n v="929"/>
    <n v="16595"/>
    <n v="5380"/>
    <n v="8056"/>
    <n v="13436"/>
    <n v="3159"/>
    <n v="294151"/>
    <n v="10000000"/>
    <n v="-0.34270618663284297"/>
  </r>
  <r>
    <s v="Danger Boy Productions - Vice Principals"/>
    <x v="5"/>
    <x v="78"/>
    <x v="8"/>
    <n v="3.3"/>
    <m/>
    <n v="925"/>
    <n v="4.8"/>
    <m/>
    <n v="42"/>
    <n v="382933"/>
    <s v="Urban"/>
    <n v="14647"/>
    <n v="11408"/>
    <n v="1420"/>
    <n v="27475"/>
    <n v="13243"/>
    <n v="12124"/>
    <n v="25367"/>
    <n v="2108"/>
    <n v="385041"/>
    <n v="9614706"/>
    <n v="-0.4084209811830582"/>
  </r>
  <r>
    <s v="Michelin North America, Inc."/>
    <x v="5"/>
    <x v="85"/>
    <x v="6"/>
    <n v="1"/>
    <m/>
    <n v="718"/>
    <n v="3.8"/>
    <m/>
    <n v="26"/>
    <n v="187570"/>
    <s v="Urban"/>
    <n v="3036"/>
    <n v="4729"/>
    <n v="895"/>
    <n v="8660"/>
    <n v="3181"/>
    <n v="6162"/>
    <n v="9343"/>
    <n v="-683"/>
    <n v="186887"/>
    <n v="7600000"/>
    <n v="-0.45505728699288839"/>
  </r>
  <r>
    <s v="Touchstone Television Productions, Millard Refrigerated Services"/>
    <x v="5"/>
    <x v="78"/>
    <x v="6"/>
    <n v="2.9"/>
    <m/>
    <n v="838"/>
    <n v="1.5"/>
    <m/>
    <n v="12"/>
    <n v="361789"/>
    <s v="Urban"/>
    <n v="15980"/>
    <n v="13078"/>
    <n v="1172"/>
    <n v="30230"/>
    <n v="12817"/>
    <n v="12175"/>
    <n v="24992"/>
    <n v="5238"/>
    <n v="367027"/>
    <n v="7064818"/>
    <n v="-0.4084209811830582"/>
  </r>
  <r>
    <s v="Ficus Tree Productions"/>
    <x v="5"/>
    <x v="86"/>
    <x v="11"/>
    <n v="4.7"/>
    <m/>
    <n v="849"/>
    <n v="0.4"/>
    <m/>
    <n v="3"/>
    <n v="255785"/>
    <s v="Urban"/>
    <n v="11550"/>
    <n v="6577"/>
    <n v="984"/>
    <n v="19111"/>
    <n v="9002"/>
    <n v="3573"/>
    <n v="12575"/>
    <n v="6536"/>
    <n v="262321"/>
    <n v="6812547"/>
    <n v="-0.46989611156874339"/>
  </r>
  <r>
    <s v="McLaughlin Body Company, Michelin North America, Inc."/>
    <x v="5"/>
    <x v="85"/>
    <x v="3"/>
    <n v="6.1"/>
    <m/>
    <n v="726"/>
    <n v="1.1000000000000001"/>
    <m/>
    <n v="8"/>
    <n v="188915"/>
    <s v="Urban"/>
    <n v="3340"/>
    <n v="5338"/>
    <n v="891"/>
    <n v="9569"/>
    <n v="3314"/>
    <n v="5942"/>
    <n v="9256"/>
    <n v="313"/>
    <n v="189228"/>
    <n v="5500000"/>
    <n v="-0.45505728699288839"/>
  </r>
  <r>
    <s v="Boeing, Touchstone Television Productions, Dear John, LLC "/>
    <x v="5"/>
    <x v="78"/>
    <x v="7"/>
    <n v="-5.6"/>
    <m/>
    <n v="821"/>
    <n v="5.0999999999999996"/>
    <m/>
    <n v="40"/>
    <n v="342846"/>
    <s v="Urban"/>
    <n v="15738"/>
    <n v="11951"/>
    <n v="1649"/>
    <n v="29338"/>
    <n v="12855"/>
    <n v="13667"/>
    <n v="26522"/>
    <n v="2816"/>
    <n v="345662"/>
    <n v="5455196"/>
    <n v="-0.4084209811830582"/>
  </r>
  <r>
    <s v="Speakeasy Productions, LLC "/>
    <x v="5"/>
    <x v="85"/>
    <x v="0"/>
    <n v="1.3"/>
    <m/>
    <n v="628"/>
    <n v="3.6"/>
    <m/>
    <n v="22"/>
    <n v="181650"/>
    <s v="Urban"/>
    <n v="3869"/>
    <n v="5078"/>
    <n v="668"/>
    <n v="9615"/>
    <n v="2533"/>
    <n v="6056"/>
    <n v="8589"/>
    <n v="1026"/>
    <n v="182676"/>
    <n v="3540632"/>
    <n v="-0.45505728699288839"/>
  </r>
  <r>
    <s v="Touchstone Television Productions"/>
    <x v="5"/>
    <x v="78"/>
    <x v="12"/>
    <n v="2.2999999999999998"/>
    <m/>
    <n v="826"/>
    <n v="-2"/>
    <m/>
    <n v="-17"/>
    <n v="354796"/>
    <s v="Urban"/>
    <n v="16128"/>
    <n v="12956"/>
    <n v="1112"/>
    <n v="30196"/>
    <n v="13468"/>
    <n v="12653"/>
    <n v="26121"/>
    <n v="4075"/>
    <n v="358871"/>
    <n v="3309886"/>
    <n v="-0.4084209811830582"/>
  </r>
  <r>
    <s v="HPE Rights, Inc. "/>
    <x v="5"/>
    <x v="87"/>
    <x v="0"/>
    <n v="-0.2"/>
    <m/>
    <n v="759"/>
    <n v="3"/>
    <m/>
    <n v="22"/>
    <n v="367690"/>
    <s v="Urban"/>
    <n v="25231"/>
    <n v="20266"/>
    <n v="3064"/>
    <n v="48561"/>
    <n v="12555"/>
    <n v="14212"/>
    <n v="26767"/>
    <n v="21794"/>
    <n v="389484"/>
    <n v="3153501"/>
    <n v="-0.22540881141417918"/>
  </r>
  <r>
    <s v="Ficus Tree Productions, The Lash Group, Inc."/>
    <x v="5"/>
    <x v="86"/>
    <x v="5"/>
    <n v="5.6"/>
    <m/>
    <n v="807"/>
    <n v="1.3"/>
    <m/>
    <n v="10"/>
    <n v="242446"/>
    <s v="Urban"/>
    <n v="10205"/>
    <n v="5511"/>
    <n v="480"/>
    <n v="16196"/>
    <n v="7407"/>
    <n v="3709"/>
    <n v="11116"/>
    <n v="5080"/>
    <n v="247526"/>
    <n v="2754907"/>
    <n v="-0.46989611156874339"/>
  </r>
  <r>
    <s v="Colgate-Palmolive Company"/>
    <x v="5"/>
    <x v="88"/>
    <x v="3"/>
    <n v="2.2000000000000002"/>
    <m/>
    <n v="701"/>
    <n v="-0.7"/>
    <m/>
    <n v="-5"/>
    <n v="69102"/>
    <s v="Micro"/>
    <n v="1390"/>
    <n v="3022"/>
    <n v="90"/>
    <n v="4502"/>
    <n v="882"/>
    <n v="2441"/>
    <n v="3323"/>
    <n v="1179"/>
    <n v="70281"/>
    <n v="2750000"/>
    <n v="0.21410304030876581"/>
  </r>
  <r>
    <s v="Shutterfly, Inc., Ross Dress for Less, Inc."/>
    <x v="5"/>
    <x v="86"/>
    <x v="6"/>
    <n v="2.4"/>
    <m/>
    <n v="794"/>
    <n v="4.5999999999999996"/>
    <m/>
    <n v="35"/>
    <n v="232161"/>
    <s v="Urban"/>
    <n v="9063"/>
    <n v="4673"/>
    <n v="429"/>
    <n v="14165"/>
    <n v="6520"/>
    <n v="3533"/>
    <n v="10053"/>
    <n v="4112"/>
    <n v="236273"/>
    <n v="2700000"/>
    <n v="-0.46989611156874339"/>
  </r>
  <r>
    <s v="Otis Elevator"/>
    <x v="5"/>
    <x v="89"/>
    <x v="12"/>
    <n v="-0.4"/>
    <m/>
    <n v="693"/>
    <n v="-0.6"/>
    <m/>
    <n v="-4"/>
    <n v="135927"/>
    <s v="Urban"/>
    <n v="2693"/>
    <n v="3616"/>
    <n v="122"/>
    <n v="6431"/>
    <n v="2423"/>
    <n v="4494"/>
    <n v="6917"/>
    <n v="-486"/>
    <n v="135441"/>
    <n v="2500000"/>
    <n v="-0.32574752997472289"/>
  </r>
  <r>
    <s v="Amazon.com.dedc, LLC"/>
    <x v="5"/>
    <x v="81"/>
    <x v="9"/>
    <n v="0.8"/>
    <m/>
    <n v="717"/>
    <n v="0.8"/>
    <m/>
    <n v="6"/>
    <n v="258981"/>
    <s v="Urban"/>
    <n v="6969"/>
    <n v="9870"/>
    <n v="720"/>
    <n v="17559"/>
    <n v="4798"/>
    <n v="9404"/>
    <n v="14202"/>
    <n v="3357"/>
    <n v="262338"/>
    <n v="2500000"/>
    <n v="-0.54126379167166538"/>
  </r>
  <r>
    <s v="Electrolux Home Products, Major Appliances N.A., Michelin Ties"/>
    <x v="5"/>
    <x v="85"/>
    <x v="12"/>
    <n v="2.2000000000000002"/>
    <m/>
    <n v="692"/>
    <n v="1.3"/>
    <m/>
    <n v="9"/>
    <n v="186405"/>
    <s v="Urban"/>
    <n v="3383"/>
    <n v="4611"/>
    <n v="926"/>
    <n v="8920"/>
    <n v="3175"/>
    <n v="6342"/>
    <n v="9517"/>
    <n v="-597"/>
    <n v="185808"/>
    <n v="2345283"/>
    <n v="-0.45505728699288839"/>
  </r>
  <r>
    <s v="New Daughter Productions, Touchstone Television Productions "/>
    <x v="5"/>
    <x v="78"/>
    <x v="4"/>
    <n v="-0.8"/>
    <m/>
    <n v="781"/>
    <n v="-1"/>
    <m/>
    <n v="-8"/>
    <n v="337686"/>
    <s v="Urban"/>
    <n v="15786"/>
    <n v="10708"/>
    <n v="1965"/>
    <n v="28459"/>
    <n v="13624"/>
    <n v="14994"/>
    <n v="28618"/>
    <n v="-159"/>
    <n v="337527"/>
    <n v="2189745"/>
    <n v="-0.4084209811830582"/>
  </r>
  <r>
    <s v="LEVEL ONE , INC"/>
    <x v="5"/>
    <x v="90"/>
    <x v="4"/>
    <n v="-2.1"/>
    <m/>
    <n v="796"/>
    <n v="3.5"/>
    <m/>
    <n v="27"/>
    <n v="430445"/>
    <s v="Urban"/>
    <n v="15467"/>
    <n v="12658"/>
    <n v="2320"/>
    <n v="30445"/>
    <n v="10821"/>
    <n v="12691"/>
    <n v="23512"/>
    <n v="6933"/>
    <n v="437378"/>
    <n v="2049267"/>
    <n v="-0.39216893521902646"/>
  </r>
  <r>
    <s v="Ruiz Food Products, Inc."/>
    <x v="5"/>
    <x v="89"/>
    <x v="5"/>
    <n v="2.4"/>
    <m/>
    <n v="732"/>
    <n v="2.4"/>
    <m/>
    <n v="17"/>
    <n v="136793"/>
    <s v="Urban"/>
    <n v="1941"/>
    <n v="3136"/>
    <n v="114"/>
    <n v="5191"/>
    <n v="3613"/>
    <n v="5088"/>
    <n v="8701"/>
    <n v="-3510"/>
    <n v="133283"/>
    <n v="2000000"/>
    <n v="-0.32574752997472289"/>
  </r>
  <r>
    <s v="ZF Transmissions Gray Court, LLC"/>
    <x v="5"/>
    <x v="91"/>
    <x v="3"/>
    <n v="9.8000000000000007"/>
    <m/>
    <n v="707"/>
    <n v="3.4"/>
    <m/>
    <n v="23"/>
    <n v="65793"/>
    <s v="Micro"/>
    <n v="767"/>
    <n v="3228"/>
    <n v="76"/>
    <n v="4071"/>
    <n v="662"/>
    <n v="2377"/>
    <n v="3039"/>
    <n v="1032"/>
    <n v="66825"/>
    <n v="2000000"/>
    <n v="-0.26215256750677268"/>
  </r>
  <r>
    <s v="GKN Aerospace South Carolina"/>
    <x v="5"/>
    <x v="92"/>
    <x v="12"/>
    <n v="-1.3"/>
    <m/>
    <n v="667"/>
    <n v="1.8"/>
    <m/>
    <n v="12"/>
    <n v="90845"/>
    <s v="Micro"/>
    <n v="1125"/>
    <n v="2035"/>
    <n v="114"/>
    <n v="3274"/>
    <n v="1512"/>
    <n v="2858"/>
    <n v="4370"/>
    <n v="-1096"/>
    <n v="89749"/>
    <n v="2000000"/>
    <n v="6.995445871474526E-2"/>
  </r>
  <r>
    <s v="Nexans High Voltage USA, Inc."/>
    <x v="5"/>
    <x v="80"/>
    <x v="6"/>
    <n v="5"/>
    <m/>
    <n v="849"/>
    <n v="-0.8"/>
    <m/>
    <n v="-7"/>
    <n v="186372"/>
    <s v="Urban"/>
    <n v="9914"/>
    <n v="9466"/>
    <n v="499"/>
    <n v="19879"/>
    <n v="7705"/>
    <n v="7842"/>
    <n v="15547"/>
    <n v="4332"/>
    <n v="190704"/>
    <n v="1600000"/>
    <n v="-1.2959240129580081"/>
  </r>
  <r>
    <s v="Touchstone Television Productions, Warner Bros. Television "/>
    <x v="5"/>
    <x v="78"/>
    <x v="0"/>
    <n v="1.9"/>
    <m/>
    <n v="789"/>
    <n v="8.4"/>
    <m/>
    <n v="61"/>
    <n v="337686"/>
    <s v="Urban"/>
    <n v="15786"/>
    <n v="10708"/>
    <n v="1965"/>
    <n v="28459"/>
    <n v="13624"/>
    <n v="14994"/>
    <n v="28618"/>
    <n v="-159"/>
    <n v="337527"/>
    <n v="1593801"/>
    <n v="-0.4084209811830582"/>
  </r>
  <r>
    <s v="Bosch Rexroth Corporation"/>
    <x v="5"/>
    <x v="90"/>
    <x v="12"/>
    <n v="2.4"/>
    <m/>
    <n v="814"/>
    <n v="-3.4"/>
    <m/>
    <n v="-29"/>
    <n v="454116"/>
    <s v="Urban"/>
    <n v="15712"/>
    <n v="11679"/>
    <n v="2053"/>
    <n v="29444"/>
    <n v="10227"/>
    <n v="12699"/>
    <n v="22926"/>
    <n v="6518"/>
    <n v="460634"/>
    <n v="1560000"/>
    <n v="-0.39216893521902646"/>
  </r>
  <r>
    <s v="Masonite"/>
    <x v="5"/>
    <x v="93"/>
    <x v="12"/>
    <n v="-8.6999999999999993"/>
    <m/>
    <n v="588"/>
    <n v="4.3"/>
    <m/>
    <n v="24"/>
    <n v="15557"/>
    <s v="Rural"/>
    <n v="452"/>
    <n v="636"/>
    <n v="33"/>
    <n v="1121"/>
    <n v="393"/>
    <n v="467"/>
    <n v="860"/>
    <n v="261"/>
    <n v="15818"/>
    <n v="1500000"/>
    <n v="0.45788372976924169"/>
  </r>
  <r>
    <s v="Mad Scientist, Inc. "/>
    <x v="5"/>
    <x v="86"/>
    <x v="0"/>
    <n v="2.6"/>
    <m/>
    <n v="713"/>
    <n v="3.3"/>
    <m/>
    <n v="23"/>
    <n v="211789"/>
    <s v="Urban"/>
    <n v="9940"/>
    <n v="3534"/>
    <n v="471"/>
    <n v="13945"/>
    <n v="6019"/>
    <n v="3701"/>
    <n v="9720"/>
    <n v="4225"/>
    <n v="216014"/>
    <n v="1438115"/>
    <n v="-0.46989611156874339"/>
  </r>
  <r>
    <s v="Drive Automotive Industries of America, Inc., South Carolina Plastics LLC"/>
    <x v="5"/>
    <x v="90"/>
    <x v="6"/>
    <n v="1.4"/>
    <m/>
    <n v="839"/>
    <n v="3.1"/>
    <m/>
    <n v="25"/>
    <n v="461537"/>
    <s v="Urban"/>
    <n v="15509"/>
    <n v="11200"/>
    <n v="2242"/>
    <n v="28951"/>
    <n v="10983"/>
    <n v="13087"/>
    <n v="24070"/>
    <n v="4881"/>
    <n v="466418"/>
    <n v="1425000"/>
    <n v="-0.39216893521902646"/>
  </r>
  <r>
    <s v="Touchstone TV"/>
    <x v="5"/>
    <x v="94"/>
    <x v="11"/>
    <n v="3.4"/>
    <m/>
    <n v="655"/>
    <n v="0.5"/>
    <m/>
    <n v="3"/>
    <n v="318317"/>
    <s v="Urban"/>
    <n v="15386"/>
    <n v="4678"/>
    <n v="1223"/>
    <n v="21287"/>
    <n v="11248"/>
    <n v="5156"/>
    <n v="16404"/>
    <n v="4883"/>
    <n v="323200"/>
    <n v="1378420"/>
    <n v="-0.8535857184587099"/>
  </r>
  <r>
    <s v="Smiley Face Productions, LLC "/>
    <x v="5"/>
    <x v="89"/>
    <x v="0"/>
    <n v="2.6"/>
    <m/>
    <n v="681"/>
    <n v="2.1"/>
    <m/>
    <n v="14"/>
    <n v="133362"/>
    <s v="Urban"/>
    <n v="2993"/>
    <n v="5109"/>
    <n v="189"/>
    <n v="8291"/>
    <n v="1895"/>
    <n v="4182"/>
    <n v="6077"/>
    <n v="2214"/>
    <n v="135576"/>
    <n v="1220319"/>
    <n v="-0.32574752997472289"/>
  </r>
  <r>
    <s v="Essex Holdings, Inc."/>
    <x v="5"/>
    <x v="95"/>
    <x v="3"/>
    <n v="-0.1"/>
    <m/>
    <n v="604"/>
    <n v="0.5"/>
    <m/>
    <n v="3"/>
    <n v="31923"/>
    <s v="Rural"/>
    <n v="538"/>
    <n v="453"/>
    <n v="246"/>
    <n v="1237"/>
    <n v="367"/>
    <n v="1225"/>
    <n v="1592"/>
    <n v="-355"/>
    <n v="31568"/>
    <n v="1200000"/>
    <n v="-0.4232598057589132"/>
  </r>
  <r>
    <s v="Sunny Z Foods"/>
    <x v="5"/>
    <x v="96"/>
    <x v="3"/>
    <n v="6"/>
    <m/>
    <n v="599"/>
    <n v="3.8"/>
    <m/>
    <n v="22"/>
    <n v="19733"/>
    <s v="Rural"/>
    <n v="306"/>
    <n v="514"/>
    <n v="126"/>
    <n v="946"/>
    <n v="140"/>
    <n v="893"/>
    <n v="1033"/>
    <n v="-87"/>
    <n v="19646"/>
    <n v="1150000"/>
    <n v="-0.1844253911570557"/>
  </r>
  <r>
    <s v="COVIDIEN"/>
    <x v="5"/>
    <x v="97"/>
    <x v="7"/>
    <n v="-5.2"/>
    <m/>
    <n v="813"/>
    <n v="7.4"/>
    <m/>
    <n v="56"/>
    <n v="73070"/>
    <s v="Micro"/>
    <n v="2070"/>
    <n v="2596"/>
    <n v="77"/>
    <n v="4743"/>
    <n v="1143"/>
    <n v="1662"/>
    <n v="2805"/>
    <n v="1938"/>
    <n v="75008"/>
    <n v="1100029"/>
    <n v="-4.027680956303515E-2"/>
  </r>
  <r>
    <s v="McCall Farms"/>
    <x v="5"/>
    <x v="89"/>
    <x v="3"/>
    <n v="-1.8"/>
    <m/>
    <n v="715"/>
    <n v="0.4"/>
    <m/>
    <n v="3"/>
    <n v="136542"/>
    <s v="Urban"/>
    <n v="2158"/>
    <n v="3054"/>
    <n v="113"/>
    <n v="5325"/>
    <n v="3570"/>
    <n v="4783"/>
    <n v="8353"/>
    <n v="-3028"/>
    <n v="133514"/>
    <n v="1000000"/>
    <n v="-0.32574752997472289"/>
  </r>
  <r>
    <s v="Ascendant Pictures, LLC "/>
    <x v="5"/>
    <x v="83"/>
    <x v="0"/>
    <n v="1.4"/>
    <m/>
    <n v="844"/>
    <n v="6.2"/>
    <m/>
    <n v="49"/>
    <n v="154970"/>
    <s v="Urban"/>
    <n v="4894"/>
    <n v="2392"/>
    <n v="479"/>
    <n v="7765"/>
    <n v="3947"/>
    <n v="3224"/>
    <n v="7171"/>
    <n v="594"/>
    <n v="155564"/>
    <n v="990000"/>
    <n v="-0.63806945676176741"/>
  </r>
  <r>
    <s v="Litton Beachmark LLC"/>
    <x v="5"/>
    <x v="98"/>
    <x v="8"/>
    <n v="0.6"/>
    <m/>
    <n v="707"/>
    <n v="6.3"/>
    <m/>
    <n v="42"/>
    <n v="37468"/>
    <s v="Rural "/>
    <n v="412"/>
    <n v="988"/>
    <n v="90"/>
    <n v="1490"/>
    <n v="260"/>
    <n v="1121"/>
    <n v="1381"/>
    <n v="109"/>
    <n v="37577"/>
    <n v="947484"/>
    <n v="1.76652673522084E-2"/>
  </r>
  <r>
    <s v="The ESAB Group, Inc."/>
    <x v="5"/>
    <x v="99"/>
    <x v="12"/>
    <n v="7.7"/>
    <m/>
    <n v="632"/>
    <n v="6.9"/>
    <m/>
    <n v="41"/>
    <n v="28312"/>
    <s v="Rural"/>
    <n v="327"/>
    <n v="749"/>
    <n v="46"/>
    <n v="1122"/>
    <n v="167"/>
    <n v="877"/>
    <n v="1044"/>
    <n v="78"/>
    <n v="28390"/>
    <n v="875000"/>
    <n v="0.52925140987216368"/>
  </r>
  <r>
    <s v="ESAB Welding &amp; Cutting Products"/>
    <x v="5"/>
    <x v="99"/>
    <x v="6"/>
    <n v="0.6"/>
    <m/>
    <n v="637"/>
    <n v="0.8"/>
    <m/>
    <n v="5"/>
    <n v="28076"/>
    <s v="Rural"/>
    <n v="302"/>
    <n v="884"/>
    <n v="41"/>
    <n v="1227"/>
    <n v="233"/>
    <n v="970"/>
    <n v="1203"/>
    <n v="24"/>
    <n v="28100"/>
    <n v="767050"/>
    <n v="0.52925140987216368"/>
  </r>
  <r>
    <s v="Sophie Films Inc."/>
    <x v="5"/>
    <x v="100"/>
    <x v="8"/>
    <n v="1.5"/>
    <m/>
    <n v="771"/>
    <n v="2"/>
    <m/>
    <n v="15"/>
    <n v="60599"/>
    <s v="Micro"/>
    <n v="1660"/>
    <n v="1969"/>
    <n v="52"/>
    <n v="3681"/>
    <n v="1092"/>
    <n v="2296"/>
    <n v="3388"/>
    <n v="293"/>
    <n v="60892"/>
    <n v="762714"/>
    <n v="0.61687113593911735"/>
  </r>
  <r>
    <s v="GE Gas Turbines (Greenville), LLC (Same Project)"/>
    <x v="5"/>
    <x v="90"/>
    <x v="5"/>
    <n v="4.5999999999999996"/>
    <m/>
    <n v="880"/>
    <n v="3.4"/>
    <m/>
    <n v="29"/>
    <n v="476178"/>
    <s v="Urban"/>
    <n v="14473"/>
    <n v="11129"/>
    <n v="3173"/>
    <n v="28775"/>
    <n v="11614"/>
    <n v="14397"/>
    <n v="26011"/>
    <n v="2764"/>
    <n v="478942"/>
    <n v="750000"/>
    <n v="-0.39216893521902646"/>
  </r>
  <r>
    <s v="Recycle NA, LLC (RNA)"/>
    <x v="5"/>
    <x v="83"/>
    <x v="3"/>
    <n v="-2.2999999999999998"/>
    <m/>
    <n v="884"/>
    <n v="-3.2"/>
    <m/>
    <n v="-29"/>
    <n v="161797"/>
    <s v="Urban"/>
    <n v="5320"/>
    <n v="2552"/>
    <n v="500"/>
    <n v="8372"/>
    <n v="4589"/>
    <n v="3409"/>
    <n v="7998"/>
    <n v="374"/>
    <n v="162171"/>
    <n v="675000"/>
    <n v="-0.63806945676176741"/>
  </r>
  <r>
    <s v="CCL Label"/>
    <x v="5"/>
    <x v="91"/>
    <x v="5"/>
    <n v="10.6"/>
    <m/>
    <n v="761"/>
    <n v="7.6"/>
    <m/>
    <n v="54"/>
    <n v="65974"/>
    <s v="Micro"/>
    <n v="1197"/>
    <n v="3729"/>
    <n v="199"/>
    <n v="5125"/>
    <n v="726"/>
    <n v="2536"/>
    <n v="3262"/>
    <n v="1863"/>
    <n v="67837"/>
    <n v="638471"/>
    <n v="-0.26215256750677268"/>
  </r>
  <r>
    <s v="BAUSH &amp; LOMB"/>
    <x v="5"/>
    <x v="90"/>
    <x v="9"/>
    <n v="2.5"/>
    <m/>
    <n v="843"/>
    <n v="2.7"/>
    <m/>
    <n v="22"/>
    <n v="447088"/>
    <s v="Urban"/>
    <n v="15066"/>
    <n v="12202"/>
    <n v="2121"/>
    <n v="29389"/>
    <n v="10975"/>
    <n v="12612"/>
    <n v="23587"/>
    <n v="5802"/>
    <n v="452890"/>
    <n v="615965"/>
    <n v="-0.39216893521902646"/>
  </r>
  <r>
    <s v="Porter's Fabrications"/>
    <x v="5"/>
    <x v="79"/>
    <x v="6"/>
    <n v="1.8"/>
    <m/>
    <n v="706"/>
    <n v="6.6"/>
    <m/>
    <n v="44"/>
    <n v="106428"/>
    <s v="Urban"/>
    <n v="3111"/>
    <n v="2615"/>
    <n v="568"/>
    <n v="6294"/>
    <n v="3625"/>
    <n v="3046"/>
    <n v="6671"/>
    <n v="-377"/>
    <n v="106051"/>
    <n v="600000"/>
    <n v="-0.43739201964067997"/>
  </r>
  <r>
    <s v="Coroplast Tape Corporation"/>
    <x v="5"/>
    <x v="86"/>
    <x v="3"/>
    <n v="3"/>
    <m/>
    <n v="797"/>
    <n v="0.4"/>
    <m/>
    <n v="3"/>
    <n v="237110"/>
    <s v="Urban"/>
    <n v="9709"/>
    <n v="4550"/>
    <n v="477"/>
    <n v="14736"/>
    <n v="6652"/>
    <n v="3424"/>
    <n v="10076"/>
    <n v="4660"/>
    <n v="241770"/>
    <n v="600000"/>
    <n v="-0.46989611156874339"/>
  </r>
  <r>
    <s v="Walker Productions "/>
    <x v="5"/>
    <x v="86"/>
    <x v="13"/>
    <n v="5.6"/>
    <m/>
    <n v="690"/>
    <n v="3.4"/>
    <m/>
    <n v="23"/>
    <n v="211789"/>
    <s v="Urban"/>
    <n v="9940"/>
    <n v="3534"/>
    <n v="471"/>
    <n v="13945"/>
    <n v="6019"/>
    <n v="3701"/>
    <n v="9720"/>
    <n v="4225"/>
    <n v="216014"/>
    <n v="544842"/>
    <n v="-0.46989611156874339"/>
  </r>
  <r>
    <s v="Hemlock Semiconductor, LLC"/>
    <x v="6"/>
    <x v="101"/>
    <x v="3"/>
    <n v="1.4"/>
    <m/>
    <n v="700"/>
    <n v="-1.5"/>
    <m/>
    <n v="-11"/>
    <n v="183022"/>
    <s v="Urban"/>
    <n v="16831"/>
    <n v="2993"/>
    <n v="2050"/>
    <n v="21874"/>
    <n v="16541"/>
    <n v="3280"/>
    <n v="19821"/>
    <n v="2053"/>
    <n v="185075"/>
    <n v="3671910077"/>
    <n v="-1.746035025092278"/>
  </r>
  <r>
    <s v="FedEx Express"/>
    <x v="6"/>
    <x v="102"/>
    <x v="5"/>
    <n v="1.3"/>
    <m/>
    <n v="1044"/>
    <n v="2.4"/>
    <m/>
    <n v="24"/>
    <n v="923801"/>
    <s v="Urban"/>
    <n v="24742"/>
    <n v="9829"/>
    <n v="3801"/>
    <n v="38372"/>
    <n v="32005"/>
    <n v="9718"/>
    <n v="41723"/>
    <n v="-3351"/>
    <n v="920450"/>
    <n v="2884233817"/>
    <n v="-0.12648331424181214"/>
  </r>
  <r>
    <s v="FedEx Express"/>
    <x v="6"/>
    <x v="102"/>
    <x v="3"/>
    <n v="0.1"/>
    <m/>
    <n v="1020"/>
    <n v="-0.4"/>
    <m/>
    <n v="-4"/>
    <n v="924628"/>
    <s v="Urban"/>
    <n v="25721"/>
    <n v="8988"/>
    <n v="3986"/>
    <n v="38695"/>
    <n v="29868"/>
    <n v="9153"/>
    <n v="39021"/>
    <n v="-326"/>
    <n v="924302"/>
    <n v="2764271998"/>
    <n v="-0.12648331424181214"/>
  </r>
  <r>
    <s v="FedEx Express Smith &amp; Nephew, Inc. International Paper Co. Peabody Office Tower LP AutoZone, Inc. Medtronic Sofamor Danek USA, Inc. Pfizer, Inc. Service Master Consumer Svcs. Valero"/>
    <x v="6"/>
    <x v="102"/>
    <x v="12"/>
    <n v="0.9"/>
    <m/>
    <n v="968"/>
    <n v="-4.2"/>
    <m/>
    <n v="-42"/>
    <n v="919840"/>
    <s v="Urban"/>
    <n v="24893"/>
    <n v="8045"/>
    <n v="3234"/>
    <n v="36172"/>
    <n v="29436"/>
    <n v="9138"/>
    <n v="38574"/>
    <n v="-2402"/>
    <n v="917438"/>
    <n v="2755605739"/>
    <n v="-0.12648331424181214"/>
  </r>
  <r>
    <s v="Mitsubishi Electric Power Products"/>
    <x v="6"/>
    <x v="102"/>
    <x v="11"/>
    <n v="0.6"/>
    <m/>
    <n v="1088"/>
    <n v="-0.8"/>
    <m/>
    <n v="-9"/>
    <n v="924864"/>
    <s v="Urban"/>
    <n v="23005"/>
    <n v="9464"/>
    <n v="3743"/>
    <n v="36212"/>
    <n v="30935"/>
    <n v="8544"/>
    <n v="39479"/>
    <n v="-3267"/>
    <n v="921597"/>
    <n v="2730486970"/>
    <n v="-0.12648331424181214"/>
  </r>
  <r>
    <s v="Hemlock Semiconductor, LLC"/>
    <x v="6"/>
    <x v="101"/>
    <x v="5"/>
    <n v="3.5"/>
    <m/>
    <n v="703"/>
    <n v="0.4"/>
    <m/>
    <n v="3"/>
    <n v="186590"/>
    <s v="Urban"/>
    <n v="15620"/>
    <n v="3323"/>
    <n v="1737"/>
    <n v="20680"/>
    <n v="17306"/>
    <n v="3450"/>
    <n v="20756"/>
    <n v="-76"/>
    <n v="186514"/>
    <n v="1732733952"/>
    <n v="-1.746035025092278"/>
  </r>
  <r>
    <s v="FEDEX EXPRESS"/>
    <x v="6"/>
    <x v="102"/>
    <x v="6"/>
    <n v="1.2"/>
    <m/>
    <n v="1024"/>
    <n v="5.8"/>
    <m/>
    <n v="56"/>
    <n v="923495"/>
    <s v="Urban"/>
    <n v="24737"/>
    <n v="8351"/>
    <n v="3420"/>
    <n v="36508"/>
    <n v="28693"/>
    <n v="9366"/>
    <n v="38059"/>
    <n v="-1551"/>
    <n v="921944"/>
    <n v="1583809468"/>
    <n v="-0.12648331424181214"/>
  </r>
  <r>
    <s v="Volkswagen Grp. Of America Chattanooga"/>
    <x v="6"/>
    <x v="103"/>
    <x v="5"/>
    <n v="0.2"/>
    <m/>
    <n v="975"/>
    <n v="7.6"/>
    <m/>
    <n v="69"/>
    <n v="347368"/>
    <s v="Urban"/>
    <n v="12170"/>
    <n v="7053"/>
    <n v="1029"/>
    <n v="20252"/>
    <n v="10549"/>
    <n v="4817"/>
    <n v="15366"/>
    <n v="4886"/>
    <n v="352254"/>
    <n v="1568612650"/>
    <n v="-0.24802035362500593"/>
  </r>
  <r>
    <s v="Volkwagen Group of America Chatt. Oper."/>
    <x v="6"/>
    <x v="103"/>
    <x v="11"/>
    <n v="1.6"/>
    <m/>
    <n v="1005"/>
    <n v="-2.5"/>
    <m/>
    <n v="-26"/>
    <n v="353338"/>
    <s v="Urban"/>
    <n v="11468"/>
    <n v="7098"/>
    <n v="1026"/>
    <n v="19592"/>
    <n v="10530"/>
    <n v="5836"/>
    <n v="16366"/>
    <n v="3226"/>
    <n v="356564"/>
    <n v="1317113297"/>
    <n v="-0.24802035362500593"/>
  </r>
  <r>
    <s v="Volkswagen Grp. Of America Alstom Power, Inc. Blue Cross Blue Shield of Tenn. Standifer Place Properties, LLC Regis Southwest Dist. Ctr. McKee Foods Corp. U.S. Xpress, Inc. WNA American Plastic Industries, Inc."/>
    <x v="6"/>
    <x v="103"/>
    <x v="12"/>
    <n v="1.4"/>
    <m/>
    <n v="862"/>
    <n v="-0.2"/>
    <m/>
    <n v="-2"/>
    <n v="337259"/>
    <s v="Urban"/>
    <n v="11851"/>
    <n v="6797"/>
    <n v="1044"/>
    <n v="19692"/>
    <n v="10644"/>
    <n v="4460"/>
    <n v="15104"/>
    <n v="4588"/>
    <n v="341847"/>
    <n v="1307322523"/>
    <n v="-0.24802035362500593"/>
  </r>
  <r>
    <s v="Nissan North America, Inc."/>
    <x v="6"/>
    <x v="104"/>
    <x v="5"/>
    <n v="4.2"/>
    <m/>
    <n v="909"/>
    <n v="3.4"/>
    <m/>
    <n v="30"/>
    <n v="286975"/>
    <s v="Urban"/>
    <n v="9373"/>
    <n v="10895"/>
    <n v="1288"/>
    <n v="21556"/>
    <n v="6446"/>
    <n v="10491"/>
    <n v="16937"/>
    <n v="4619"/>
    <n v="291594"/>
    <n v="1051738533"/>
    <n v="-1.2718992493590047"/>
  </r>
  <r>
    <s v="Volkswagen Grp. Of America"/>
    <x v="6"/>
    <x v="103"/>
    <x v="3"/>
    <n v="0.6"/>
    <m/>
    <n v="906"/>
    <n v="1"/>
    <m/>
    <n v="9"/>
    <n v="344148"/>
    <s v="Urban"/>
    <n v="11499"/>
    <n v="7089"/>
    <n v="951"/>
    <n v="19539"/>
    <n v="10495"/>
    <n v="4829"/>
    <n v="15324"/>
    <n v="4215"/>
    <n v="348363"/>
    <n v="1039745349"/>
    <n v="-0.24802035362500593"/>
  </r>
  <r>
    <s v="Volkswagen"/>
    <x v="6"/>
    <x v="103"/>
    <x v="4"/>
    <n v="-3.9"/>
    <m/>
    <n v="814"/>
    <n v="3"/>
    <m/>
    <n v="24"/>
    <n v="324756"/>
    <s v="Urban"/>
    <n v="12127"/>
    <n v="6139"/>
    <n v="938"/>
    <n v="19204"/>
    <n v="11353"/>
    <n v="4663"/>
    <n v="16016"/>
    <n v="3188"/>
    <n v="327944"/>
    <n v="1000000000"/>
    <n v="-0.24802035362500593"/>
  </r>
  <r>
    <s v="Nissan North America, Inc."/>
    <x v="6"/>
    <x v="104"/>
    <x v="11"/>
    <n v="1.1000000000000001"/>
    <m/>
    <n v="946"/>
    <n v="-0.7"/>
    <m/>
    <n v="-7"/>
    <n v="303499"/>
    <s v="Urban"/>
    <n v="9582"/>
    <n v="13815"/>
    <n v="1189"/>
    <n v="24586"/>
    <n v="6751"/>
    <n v="11428"/>
    <n v="18179"/>
    <n v="6407"/>
    <n v="309906"/>
    <n v="991113979"/>
    <n v="-1.2718992493590047"/>
  </r>
  <r>
    <s v="HEMLOCK SEMICONDUCTOR, LLC"/>
    <x v="6"/>
    <x v="101"/>
    <x v="6"/>
    <n v="2.7"/>
    <m/>
    <n v="711"/>
    <n v="0.4"/>
    <m/>
    <n v="3"/>
    <n v="179213"/>
    <s v="Urban"/>
    <n v="15802"/>
    <n v="2886"/>
    <n v="2680"/>
    <n v="21368"/>
    <n v="14646"/>
    <n v="3382"/>
    <n v="18028"/>
    <n v="3340"/>
    <n v="182553"/>
    <n v="980100397"/>
    <n v="-1.746035025092278"/>
  </r>
  <r>
    <s v="Nissan North America, Inc."/>
    <x v="6"/>
    <x v="104"/>
    <x v="3"/>
    <n v="3.3"/>
    <m/>
    <n v="879"/>
    <n v="0.2"/>
    <m/>
    <n v="2"/>
    <n v="279194"/>
    <s v="Urban"/>
    <n v="8942"/>
    <n v="11330"/>
    <n v="1426"/>
    <n v="21698"/>
    <n v="6263"/>
    <n v="9705"/>
    <n v="15968"/>
    <n v="5730"/>
    <n v="284924"/>
    <n v="829193732"/>
    <n v="-1.2718992493590047"/>
  </r>
  <r>
    <s v="Wacker Polysilicon North America"/>
    <x v="6"/>
    <x v="105"/>
    <x v="11"/>
    <n v="0.2"/>
    <m/>
    <n v="779"/>
    <n v="-0.5"/>
    <m/>
    <n v="-4"/>
    <n v="103255"/>
    <s v="Urban"/>
    <n v="2970"/>
    <n v="2965"/>
    <n v="293"/>
    <n v="6228"/>
    <n v="2681"/>
    <n v="3701"/>
    <n v="6382"/>
    <n v="-154"/>
    <n v="103101"/>
    <n v="795874610"/>
    <n v="-0.66138760966668253"/>
  </r>
  <r>
    <s v="Wacker Polysilicon North America, LLC"/>
    <x v="6"/>
    <x v="105"/>
    <x v="5"/>
    <n v="0"/>
    <m/>
    <n v="753"/>
    <n v="6.5"/>
    <m/>
    <n v="46"/>
    <n v="101579"/>
    <s v="Urban"/>
    <n v="3378"/>
    <n v="2510"/>
    <n v="214"/>
    <n v="6102"/>
    <n v="3103"/>
    <n v="3049"/>
    <n v="6152"/>
    <n v="-50"/>
    <n v="101529"/>
    <n v="619877498"/>
    <n v="-0.66138760966668253"/>
  </r>
  <r>
    <s v="Hancook Tire Manufacturing Tennessee, LP"/>
    <x v="6"/>
    <x v="101"/>
    <x v="11"/>
    <n v="3.3"/>
    <m/>
    <n v="737"/>
    <n v="-1.2"/>
    <m/>
    <n v="-9"/>
    <n v="193128"/>
    <s v="Urban"/>
    <n v="16420"/>
    <n v="3640"/>
    <n v="1988"/>
    <n v="22048"/>
    <n v="17304"/>
    <n v="4127"/>
    <n v="21431"/>
    <n v="617"/>
    <n v="193745"/>
    <n v="601891717"/>
    <n v="-1.746035025092278"/>
  </r>
  <r>
    <s v="Hemlock Semiconductor (controlled by Dow Corning)"/>
    <x v="6"/>
    <x v="101"/>
    <x v="4"/>
    <n v="-2"/>
    <m/>
    <n v="632"/>
    <n v="-1.3"/>
    <m/>
    <n v="-8"/>
    <n v="160514"/>
    <s v="Urban"/>
    <n v="14335"/>
    <n v="3082"/>
    <n v="3308"/>
    <n v="20725"/>
    <n v="10597"/>
    <n v="3386"/>
    <n v="13983"/>
    <n v="6742"/>
    <n v="167256"/>
    <n v="479400000"/>
    <n v="-1.746035025092278"/>
  </r>
  <r>
    <s v="Mitsubishi Electric Power Products"/>
    <x v="6"/>
    <x v="102"/>
    <x v="8"/>
    <n v="1.8"/>
    <m/>
    <n v="1097"/>
    <n v="5.0999999999999996"/>
    <m/>
    <n v="53"/>
    <n v="925064"/>
    <s v="Urban"/>
    <n v="23813"/>
    <n v="10393"/>
    <n v="3522"/>
    <n v="37728"/>
    <n v="31988"/>
    <n v="8747"/>
    <n v="40735"/>
    <n v="-3007"/>
    <n v="922057"/>
    <n v="438926389"/>
    <n v="-0.12648331424181214"/>
  </r>
  <r>
    <s v="Hemlock Semiconductor, LLC HSCPC, LLC Bridgestone Metalpha USA, Inc. MW/MB, LLC American Snuff Co., LLC Florim USA, Inc. Boler Co., The"/>
    <x v="6"/>
    <x v="101"/>
    <x v="12"/>
    <n v="4.8"/>
    <m/>
    <n v="708"/>
    <n v="1.7"/>
    <m/>
    <n v="12"/>
    <n v="174687"/>
    <s v="Urban"/>
    <n v="16072"/>
    <n v="3110"/>
    <n v="3041"/>
    <n v="22223"/>
    <n v="13403"/>
    <n v="3504"/>
    <n v="16907"/>
    <n v="5316"/>
    <n v="180003"/>
    <n v="334735460"/>
    <n v="-1.746035025092278"/>
  </r>
  <r>
    <s v="Nissan North America, Inc."/>
    <x v="6"/>
    <x v="106"/>
    <x v="11"/>
    <n v="6.2"/>
    <m/>
    <n v="1210"/>
    <n v="-2"/>
    <m/>
    <n v="-25"/>
    <n v="216471"/>
    <s v="Urban"/>
    <n v="10257"/>
    <n v="11438"/>
    <n v="1439"/>
    <n v="23134"/>
    <n v="6295"/>
    <n v="8016"/>
    <n v="14311"/>
    <n v="8823"/>
    <n v="225294"/>
    <n v="286997438"/>
    <n v="0.14061552812357886"/>
  </r>
  <r>
    <s v="FEDERAL EXPRESS CORP Electrolux"/>
    <x v="6"/>
    <x v="102"/>
    <x v="9"/>
    <n v="0"/>
    <m/>
    <n v="1010"/>
    <n v="4"/>
    <m/>
    <n v="39"/>
    <n v="916305"/>
    <s v="Urban"/>
    <n v="24035"/>
    <n v="7687"/>
    <n v="3766"/>
    <n v="35488"/>
    <n v="27440"/>
    <n v="9012"/>
    <n v="36452"/>
    <n v="-964"/>
    <n v="915341"/>
    <n v="241321663"/>
    <n v="-0.12648331424181214"/>
  </r>
  <r>
    <s v="Nissan"/>
    <x v="6"/>
    <x v="106"/>
    <x v="10"/>
    <n v="5.0999999999999996"/>
    <m/>
    <n v="882"/>
    <n v="4.9000000000000004"/>
    <m/>
    <n v="41"/>
    <n v="172017"/>
    <s v="Urban"/>
    <n v="6600"/>
    <n v="5390"/>
    <n v="587"/>
    <n v="12577"/>
    <n v="4505"/>
    <n v="6764"/>
    <n v="11269"/>
    <n v="1308"/>
    <n v="173325"/>
    <n v="230000000"/>
    <n v="0.14061552812357886"/>
  </r>
  <r>
    <s v="Wacker Polysilicon North America, LLC Whirlpool Corporation"/>
    <x v="6"/>
    <x v="105"/>
    <x v="3"/>
    <n v="21.4"/>
    <m/>
    <n v="707"/>
    <n v="-14.3"/>
    <m/>
    <n v="-118"/>
    <n v="100961"/>
    <s v="Urban"/>
    <n v="3579"/>
    <n v="2403"/>
    <n v="195"/>
    <n v="6177"/>
    <n v="2917"/>
    <n v="2857"/>
    <n v="5774"/>
    <n v="403"/>
    <n v="101364"/>
    <n v="217328194"/>
    <n v="-0.66138760966668253"/>
  </r>
  <r>
    <s v="BLUECROSS BLUESHIELD  OF TENNESSEE, INC. MCKEE FOODS CORPORATION VOLKSWAGEN GROUP OF  AMERICA, INC."/>
    <x v="6"/>
    <x v="103"/>
    <x v="6"/>
    <n v="1.3"/>
    <m/>
    <n v="897"/>
    <n v="4.0999999999999996"/>
    <m/>
    <n v="35"/>
    <n v="340837"/>
    <s v="Urban"/>
    <n v="11684"/>
    <n v="6608"/>
    <n v="982"/>
    <n v="19274"/>
    <n v="10732"/>
    <n v="4981"/>
    <n v="15713"/>
    <n v="3561"/>
    <n v="344398"/>
    <n v="214864737"/>
    <n v="-0.24802035362500593"/>
  </r>
  <r>
    <s v="Wacker Chemie"/>
    <x v="6"/>
    <x v="105"/>
    <x v="7"/>
    <n v="-2.9"/>
    <m/>
    <n v="759"/>
    <n v="6.2"/>
    <m/>
    <n v="44"/>
    <n v="97168"/>
    <s v="Micro"/>
    <n v="3366"/>
    <n v="1937"/>
    <n v="215"/>
    <n v="5518"/>
    <n v="2217"/>
    <n v="2625"/>
    <n v="4842"/>
    <n v="676"/>
    <n v="97844"/>
    <n v="210500000"/>
    <n v="-0.66138760966668253"/>
  </r>
  <r>
    <s v="Nissan North America, Inc."/>
    <x v="6"/>
    <x v="106"/>
    <x v="5"/>
    <n v="6.3"/>
    <m/>
    <n v="1232"/>
    <n v="5.3"/>
    <m/>
    <n v="62"/>
    <n v="203484"/>
    <s v="Urban"/>
    <n v="8135"/>
    <n v="8947"/>
    <n v="1441"/>
    <n v="18523"/>
    <n v="6295"/>
    <n v="8219"/>
    <n v="14514"/>
    <n v="4009"/>
    <n v="207493"/>
    <n v="205819100"/>
    <n v="0.14061552812357886"/>
  </r>
  <r>
    <s v="Nissan North America, Inc. Healthways, Inc."/>
    <x v="6"/>
    <x v="106"/>
    <x v="12"/>
    <n v="5.0999999999999996"/>
    <m/>
    <n v="1050"/>
    <n v="-5.5"/>
    <m/>
    <n v="-61"/>
    <n v="186687"/>
    <s v="Urban"/>
    <n v="5924"/>
    <n v="7628"/>
    <n v="546"/>
    <n v="14098"/>
    <n v="5008"/>
    <n v="7655"/>
    <n v="12663"/>
    <n v="1435"/>
    <n v="188122"/>
    <n v="193138700"/>
    <n v="0.14061552812357886"/>
  </r>
  <r>
    <s v="Nissan North America, Inc."/>
    <x v="6"/>
    <x v="106"/>
    <x v="3"/>
    <n v="4.9000000000000004"/>
    <m/>
    <n v="1170"/>
    <n v="4.3"/>
    <m/>
    <n v="48"/>
    <n v="197379"/>
    <s v="Urban"/>
    <n v="7572"/>
    <n v="8952"/>
    <n v="1167"/>
    <n v="17691"/>
    <n v="5627"/>
    <n v="8226"/>
    <n v="13853"/>
    <n v="3838"/>
    <n v="201217"/>
    <n v="187605220"/>
    <n v="0.14061552812357886"/>
  </r>
  <r>
    <s v="JQH-Murfreesboro Dev.Tippmann Realty Partner, LLP Franke USA Real Estate, LLC Rich Products Corp. Federal-Mogul Corp."/>
    <x v="6"/>
    <x v="104"/>
    <x v="12"/>
    <n v="5.2"/>
    <m/>
    <n v="840"/>
    <n v="-2.4"/>
    <m/>
    <n v="-21"/>
    <n v="265802"/>
    <s v="Urban"/>
    <n v="7392"/>
    <n v="11403"/>
    <n v="1187"/>
    <n v="19982"/>
    <n v="5809"/>
    <n v="9947"/>
    <n v="15756"/>
    <n v="4226"/>
    <n v="270028"/>
    <n v="131806918"/>
    <n v="-1.2718992493590047"/>
  </r>
  <r>
    <s v="HEALTHWAYS, INC."/>
    <x v="6"/>
    <x v="106"/>
    <x v="6"/>
    <n v="5.7"/>
    <m/>
    <n v="1122"/>
    <n v="6.9"/>
    <m/>
    <n v="72"/>
    <n v="191907"/>
    <s v="Urban"/>
    <n v="6135"/>
    <n v="8214"/>
    <n v="1025"/>
    <n v="15374"/>
    <n v="5482"/>
    <n v="7542"/>
    <n v="13024"/>
    <n v="2350"/>
    <n v="194257"/>
    <n v="100739100"/>
    <n v="0.14061552812357886"/>
  </r>
  <r>
    <s v="Nissan"/>
    <x v="6"/>
    <x v="104"/>
    <x v="7"/>
    <n v="-4.0999999999999996"/>
    <m/>
    <n v="847"/>
    <n v="0.6"/>
    <m/>
    <n v="5"/>
    <n v="254082"/>
    <s v="Urban"/>
    <n v="7926"/>
    <n v="13136"/>
    <n v="630"/>
    <n v="21692"/>
    <n v="5769"/>
    <n v="10180"/>
    <n v="15949"/>
    <n v="5743"/>
    <n v="259825"/>
    <n v="98000000"/>
    <n v="-1.2718992493590047"/>
  </r>
  <r>
    <s v="USEC, Inc. NPP - OakRidge, LLC Kissmat Assoc. Mullins Properties, LLC Nationwide Express, Inc. Adcock Design BuildLease,LLC"/>
    <x v="6"/>
    <x v="107"/>
    <x v="12"/>
    <n v="8.8000000000000007"/>
    <m/>
    <n v="1028"/>
    <n v="4.8"/>
    <m/>
    <n v="47"/>
    <n v="74628"/>
    <s v="Micro"/>
    <n v="1284"/>
    <n v="3275"/>
    <n v="275"/>
    <n v="4834"/>
    <n v="1428"/>
    <n v="3139"/>
    <n v="4567"/>
    <n v="267"/>
    <n v="74895"/>
    <n v="95332599"/>
    <n v="-0.20774354406197076"/>
  </r>
  <r>
    <s v="Technicolor Videocassette of Michigan, Inc"/>
    <x v="6"/>
    <x v="102"/>
    <x v="2"/>
    <n v="0.5"/>
    <m/>
    <n v="1113"/>
    <n v="2.2999999999999998"/>
    <m/>
    <n v="25"/>
    <n v="924864"/>
    <s v="Urban"/>
    <n v="23005"/>
    <n v="9464"/>
    <n v="3743"/>
    <n v="36212"/>
    <n v="30935"/>
    <n v="8544"/>
    <n v="39479"/>
    <n v="-3267"/>
    <n v="921597"/>
    <n v="83632099"/>
    <n v="-0.12648331424181214"/>
  </r>
  <r>
    <s v="USEC, Inc."/>
    <x v="6"/>
    <x v="107"/>
    <x v="3"/>
    <n v="0.8"/>
    <m/>
    <n v="1047"/>
    <n v="3.2"/>
    <m/>
    <n v="32"/>
    <n v="74708"/>
    <s v="Micro"/>
    <n v="1279"/>
    <n v="3405"/>
    <n v="536"/>
    <n v="5220"/>
    <n v="1029"/>
    <n v="3701"/>
    <n v="4730"/>
    <n v="490"/>
    <n v="75198"/>
    <n v="82863417"/>
    <n v="-0.20774354406197076"/>
  </r>
  <r>
    <s v="General Electric Co. Wacker Polysilicon North America, LLC Whirlpool Corp."/>
    <x v="6"/>
    <x v="105"/>
    <x v="12"/>
    <n v="-1"/>
    <m/>
    <n v="997"/>
    <n v="-3"/>
    <m/>
    <n v="-31"/>
    <n v="98894"/>
    <s v="Micro"/>
    <n v="3221"/>
    <n v="2088"/>
    <n v="143"/>
    <n v="5452"/>
    <n v="2832"/>
    <n v="2716"/>
    <n v="5548"/>
    <n v="-96"/>
    <n v="98798"/>
    <n v="72016327"/>
    <n v="-0.66138760966668253"/>
  </r>
  <r>
    <s v="USEC INC. NPP OAK RIDGE LLC MULLINS PROPERTIES, LLC"/>
    <x v="6"/>
    <x v="107"/>
    <x v="6"/>
    <n v="0.9"/>
    <m/>
    <n v="1015"/>
    <n v="1.8"/>
    <m/>
    <n v="18"/>
    <n v="74645"/>
    <s v="Micro"/>
    <n v="1410"/>
    <n v="2927"/>
    <n v="410"/>
    <n v="4747"/>
    <n v="1286"/>
    <n v="3729"/>
    <n v="5015"/>
    <n v="-268"/>
    <n v="74377"/>
    <n v="62430614"/>
    <n v="-0.20774354406197076"/>
  </r>
  <r>
    <s v="USEC, Inc."/>
    <x v="6"/>
    <x v="107"/>
    <x v="5"/>
    <n v="0.1"/>
    <m/>
    <n v="1079"/>
    <n v="3.1"/>
    <m/>
    <n v="32"/>
    <n v="74715"/>
    <s v="Micro"/>
    <n v="1350"/>
    <n v="3792"/>
    <n v="396"/>
    <n v="5538"/>
    <n v="1144"/>
    <n v="3967"/>
    <n v="5111"/>
    <n v="427"/>
    <n v="75142"/>
    <n v="57356460"/>
    <n v="-0.20774354406197076"/>
  </r>
  <r>
    <s v="Centennial Village Apartments, LLC"/>
    <x v="6"/>
    <x v="107"/>
    <x v="11"/>
    <n v="1.2"/>
    <m/>
    <n v="1091"/>
    <n v="-1"/>
    <m/>
    <n v="11"/>
    <n v="74977"/>
    <s v="Micro"/>
    <n v="1648"/>
    <n v="3463"/>
    <n v="334"/>
    <n v="5445"/>
    <n v="1336"/>
    <n v="4946"/>
    <n v="6282"/>
    <n v="-837"/>
    <n v="74140"/>
    <n v="47465845"/>
    <n v="-0.20774354406197076"/>
  </r>
  <r>
    <s v="NHK SEATING OF AMERICA, INC."/>
    <x v="6"/>
    <x v="104"/>
    <x v="6"/>
    <n v="7"/>
    <m/>
    <n v="877"/>
    <n v="4.4000000000000004"/>
    <m/>
    <n v="37"/>
    <n v="272113"/>
    <s v="Urban"/>
    <n v="7249"/>
    <n v="11098"/>
    <n v="1489"/>
    <n v="19836"/>
    <n v="5638"/>
    <n v="10604"/>
    <n v="16242"/>
    <n v="3594"/>
    <n v="275707"/>
    <n v="30729812"/>
    <n v="-1.2718992493590047"/>
  </r>
  <r>
    <s v="Mann &amp; Hummel USA Inc."/>
    <x v="6"/>
    <x v="108"/>
    <x v="11"/>
    <n v="5.4"/>
    <m/>
    <n v="617"/>
    <n v="-3.6"/>
    <m/>
    <n v="-23"/>
    <n v="14632"/>
    <s v="Rural"/>
    <n v="157"/>
    <n v="725"/>
    <n v="5"/>
    <n v="887"/>
    <n v="248"/>
    <n v="471"/>
    <n v="719"/>
    <n v="168"/>
    <n v="14800"/>
    <n v="28163404"/>
    <n v="-1.5382914810303074"/>
  </r>
  <r>
    <s v="FEDERAL EXPRESS CORP SMITH &amp; NEPHEW INC WILLIAMS REFINING "/>
    <x v="6"/>
    <x v="102"/>
    <x v="0"/>
    <n v="-0.3"/>
    <m/>
    <n v="936"/>
    <n v="5.8"/>
    <m/>
    <n v="51"/>
    <n v="909231"/>
    <s v="Urban"/>
    <n v="24796"/>
    <n v="7656"/>
    <n v="3792"/>
    <n v="36244"/>
    <n v="29068"/>
    <n v="10130"/>
    <n v="39198"/>
    <n v="-2954"/>
    <n v="906277"/>
    <n v="16368741"/>
    <n v="-0.12648331424181214"/>
  </r>
  <r>
    <s v="Hankook Tire Manufacturing TN, LP"/>
    <x v="6"/>
    <x v="101"/>
    <x v="8"/>
    <n v="3.1"/>
    <m/>
    <n v="746"/>
    <n v="6.1"/>
    <m/>
    <n v="43"/>
    <n v="188850"/>
    <s v="Urban"/>
    <n v="15623"/>
    <n v="3198"/>
    <n v="2018"/>
    <n v="20839"/>
    <n v="16723"/>
    <n v="4167"/>
    <n v="20890"/>
    <n v="-51"/>
    <n v="188799"/>
    <n v="16000000"/>
    <n v="-1.746035025092278"/>
  </r>
  <r>
    <s v="Mann &amp; Hummel USA, Inc."/>
    <x v="6"/>
    <x v="108"/>
    <x v="3"/>
    <n v="2.2999999999999998"/>
    <m/>
    <n v="549"/>
    <n v="3"/>
    <m/>
    <n v="16"/>
    <n v="14447"/>
    <s v="Rural"/>
    <n v="203"/>
    <n v="799"/>
    <n v="0"/>
    <n v="1002"/>
    <n v="293"/>
    <n v="354"/>
    <n v="647"/>
    <n v="355"/>
    <n v="14802"/>
    <n v="15661000"/>
    <n v="-1.5382914810303074"/>
  </r>
  <r>
    <s v="FEDERAL EXPRESS CORP NUCOR STEEL "/>
    <x v="6"/>
    <x v="102"/>
    <x v="7"/>
    <n v="-5"/>
    <m/>
    <n v="971"/>
    <n v="3.7"/>
    <m/>
    <n v="35"/>
    <n v="912907"/>
    <s v="Urban"/>
    <n v="24676"/>
    <n v="7260"/>
    <n v="3568"/>
    <n v="35504"/>
    <n v="28293"/>
    <n v="9281"/>
    <n v="37574"/>
    <n v="-2070"/>
    <n v="910837"/>
    <n v="12721883"/>
    <n v="-0.12648331424181214"/>
  </r>
  <r>
    <s v="MTD Products"/>
    <x v="6"/>
    <x v="109"/>
    <x v="5"/>
    <n v="4.5"/>
    <m/>
    <n v="618"/>
    <n v="3"/>
    <m/>
    <n v="18"/>
    <n v="33687"/>
    <s v="Rural"/>
    <n v="628"/>
    <n v="1973"/>
    <n v="59"/>
    <n v="2660"/>
    <n v="1219"/>
    <n v="1382"/>
    <n v="2601"/>
    <n v="59"/>
    <n v="33746"/>
    <n v="12000000"/>
    <n v="-0.39216893521902646"/>
  </r>
  <r>
    <s v="MTD Products"/>
    <x v="6"/>
    <x v="109"/>
    <x v="3"/>
    <n v="-3.1"/>
    <m/>
    <n v="600"/>
    <n v="7"/>
    <m/>
    <n v="39"/>
    <n v="33978"/>
    <s v="Rural"/>
    <n v="593"/>
    <n v="2156"/>
    <n v="82"/>
    <n v="2831"/>
    <n v="1111"/>
    <n v="1338"/>
    <n v="2449"/>
    <n v="382"/>
    <n v="34360"/>
    <n v="12000000"/>
    <n v="-0.39216893521902646"/>
  </r>
  <r>
    <s v="MTD PRODUCTS"/>
    <x v="6"/>
    <x v="109"/>
    <x v="6"/>
    <n v="10.6"/>
    <m/>
    <n v="561"/>
    <n v="-11.8"/>
    <m/>
    <n v="-75"/>
    <n v="34296"/>
    <s v="Rural"/>
    <n v="584"/>
    <n v="2710"/>
    <n v="97"/>
    <n v="3391"/>
    <n v="673"/>
    <n v="1391"/>
    <n v="2064"/>
    <n v="1327"/>
    <n v="35623"/>
    <n v="12000000"/>
    <n v="-0.39216893521902646"/>
  </r>
  <r>
    <s v="MTD"/>
    <x v="6"/>
    <x v="109"/>
    <x v="12"/>
    <n v="-2.2999999999999998"/>
    <m/>
    <n v="636"/>
    <n v="-0.3"/>
    <m/>
    <n v="-2"/>
    <n v="34428"/>
    <s v="Rural"/>
    <n v="684"/>
    <n v="2519"/>
    <n v="116"/>
    <n v="3319"/>
    <n v="677"/>
    <n v="1413"/>
    <n v="2090"/>
    <n v="1229"/>
    <n v="35657"/>
    <n v="12000000"/>
    <n v="-0.39216893521902646"/>
  </r>
  <r>
    <s v="MTD Products, Inc."/>
    <x v="6"/>
    <x v="109"/>
    <x v="11"/>
    <n v="1.5"/>
    <m/>
    <n v="642"/>
    <n v="-0.9"/>
    <m/>
    <n v="-6"/>
    <n v="33267"/>
    <s v="Rural"/>
    <n v="696"/>
    <n v="1885"/>
    <n v="106"/>
    <n v="2687"/>
    <n v="1135"/>
    <n v="1736"/>
    <n v="2871"/>
    <n v="-184"/>
    <n v="33083"/>
    <n v="10000000"/>
    <n v="-0.39216893521902646"/>
  </r>
  <r>
    <s v="FEDERAL EXPRESS CORP CONCORD JOINT VENTURE"/>
    <x v="6"/>
    <x v="102"/>
    <x v="4"/>
    <n v="-3.7"/>
    <m/>
    <n v="936"/>
    <n v="0"/>
    <m/>
    <n v="0"/>
    <n v="909231"/>
    <s v="Urban"/>
    <n v="24796"/>
    <n v="7656"/>
    <n v="3792"/>
    <n v="36244"/>
    <n v="29068"/>
    <n v="10130"/>
    <n v="39198"/>
    <n v="-2954"/>
    <n v="906277"/>
    <n v="7549340"/>
    <n v="-0.12648331424181214"/>
  </r>
  <r>
    <s v="Wacker Polysilicon North America, LLC"/>
    <x v="6"/>
    <x v="105"/>
    <x v="6"/>
    <n v="-3.9"/>
    <m/>
    <n v="825"/>
    <n v="8"/>
    <m/>
    <n v="61"/>
    <n v="99878"/>
    <s v="Micro"/>
    <n v="3094"/>
    <n v="2282"/>
    <n v="200"/>
    <n v="5576"/>
    <n v="2794"/>
    <n v="2494"/>
    <n v="5288"/>
    <n v="288"/>
    <n v="100166"/>
    <n v="6500000"/>
    <n v="-0.66138760966668253"/>
  </r>
  <r>
    <s v="SL Tennessee, LLC"/>
    <x v="6"/>
    <x v="107"/>
    <x v="8"/>
    <n v="1.5"/>
    <m/>
    <n v="1102"/>
    <n v="2.1"/>
    <m/>
    <n v="23"/>
    <n v="74799"/>
    <s v="Micro"/>
    <n v="1391"/>
    <n v="3334"/>
    <n v="326"/>
    <n v="5051"/>
    <n v="1353"/>
    <n v="4325"/>
    <n v="5678"/>
    <n v="-627"/>
    <n v="74172"/>
    <n v="5000000"/>
    <n v="-0.20774354406197076"/>
  </r>
  <r>
    <s v="Mitsubishi Motors North America, Inc."/>
    <x v="6"/>
    <x v="106"/>
    <x v="14"/>
    <n v="3.3"/>
    <m/>
    <n v="1369"/>
    <n v="-3.9"/>
    <m/>
    <n v="-56"/>
    <n v="216471"/>
    <s v="Urban"/>
    <n v="10257"/>
    <n v="11438"/>
    <n v="1439"/>
    <n v="23134"/>
    <n v="6295"/>
    <n v="8016"/>
    <n v="14311"/>
    <n v="8823"/>
    <n v="225294"/>
    <n v="3315000"/>
    <n v="0.14061552812357886"/>
  </r>
  <r>
    <s v="Dong-A USA, Inc. MTD Consumer Group Inc."/>
    <x v="6"/>
    <x v="109"/>
    <x v="1"/>
    <n v="2.4"/>
    <m/>
    <n v="681"/>
    <n v="1.6"/>
    <m/>
    <n v="11"/>
    <n v="33267"/>
    <s v="Rural"/>
    <n v="696"/>
    <n v="1885"/>
    <n v="106"/>
    <n v="2687"/>
    <n v="1135"/>
    <n v="1736"/>
    <n v="2871"/>
    <n v="-184"/>
    <n v="33083"/>
    <n v="3200000"/>
    <n v="-0.39216893521902646"/>
  </r>
  <r>
    <s v="LG Group"/>
    <x v="6"/>
    <x v="101"/>
    <x v="2"/>
    <n v="1.8"/>
    <m/>
    <n v="776"/>
    <n v="5.3"/>
    <m/>
    <n v="39"/>
    <n v="193128"/>
    <s v="Urban"/>
    <n v="16420"/>
    <n v="3640"/>
    <n v="1988"/>
    <n v="22048"/>
    <n v="17304"/>
    <n v="4127"/>
    <n v="21431"/>
    <n v="617"/>
    <n v="193745"/>
    <n v="2332150"/>
    <n v="-1.746035025092278"/>
  </r>
  <r>
    <s v="MTD Consumer Group"/>
    <x v="6"/>
    <x v="109"/>
    <x v="3"/>
    <n v="-3.1"/>
    <m/>
    <n v="600"/>
    <n v="7"/>
    <m/>
    <n v="39"/>
    <n v="33978"/>
    <s v="Rural"/>
    <n v="593"/>
    <n v="2156"/>
    <n v="82"/>
    <n v="2831"/>
    <n v="1111"/>
    <n v="1338"/>
    <n v="2449"/>
    <n v="382"/>
    <n v="34360"/>
    <n v="1983000"/>
    <n v="-0.39216893521902646"/>
  </r>
  <r>
    <s v="A &amp; B Holding, Inc."/>
    <x v="6"/>
    <x v="110"/>
    <x v="3"/>
    <n v="-0.4"/>
    <m/>
    <n v="675"/>
    <n v="8.1999999999999993"/>
    <m/>
    <n v="51"/>
    <n v="39918"/>
    <s v="Rural"/>
    <n v="879"/>
    <n v="445"/>
    <n v="11"/>
    <n v="1335"/>
    <n v="696"/>
    <n v="923"/>
    <n v="1619"/>
    <n v="-284"/>
    <n v="39634"/>
    <n v="1239700"/>
    <n v="-1.6117789932154944"/>
  </r>
  <r>
    <s v="A &amp; B Holdings, Inc."/>
    <x v="6"/>
    <x v="110"/>
    <x v="12"/>
    <n v="-2.6"/>
    <m/>
    <n v="618"/>
    <n v="-3.6"/>
    <m/>
    <n v="-23"/>
    <n v="40253"/>
    <s v="Rural"/>
    <n v="1175"/>
    <n v="342"/>
    <n v="34"/>
    <n v="1551"/>
    <n v="1045"/>
    <n v="386"/>
    <n v="1431"/>
    <n v="120"/>
    <n v="40373"/>
    <n v="1239700"/>
    <n v="-1.6117789932154944"/>
  </r>
  <r>
    <s v="Gestamp North America"/>
    <x v="6"/>
    <x v="103"/>
    <x v="9"/>
    <n v="3.2"/>
    <m/>
    <n v="864"/>
    <n v="5.2"/>
    <m/>
    <n v="43"/>
    <n v="333450"/>
    <s v="Urban"/>
    <n v="12075"/>
    <n v="6334"/>
    <n v="967"/>
    <n v="19376"/>
    <n v="10227"/>
    <n v="4481"/>
    <n v="14708"/>
    <n v="4668"/>
    <n v="338118"/>
    <n v="1035000"/>
    <n v="-0.24802035362500593"/>
  </r>
  <r>
    <s v="Associated Pathologists"/>
    <x v="6"/>
    <x v="106"/>
    <x v="2"/>
    <n v="4"/>
    <m/>
    <n v="1259"/>
    <n v="4"/>
    <m/>
    <n v="49"/>
    <n v="216471"/>
    <s v="Urban"/>
    <n v="10257"/>
    <n v="11438"/>
    <n v="1439"/>
    <n v="23134"/>
    <n v="6295"/>
    <n v="8016"/>
    <n v="14311"/>
    <n v="8823"/>
    <n v="225294"/>
    <n v="828000"/>
    <n v="0.14061552812357886"/>
  </r>
  <r>
    <m/>
    <x v="7"/>
    <x v="111"/>
    <x v="3"/>
    <n v="2.6"/>
    <m/>
    <n v="876"/>
    <n v="0"/>
    <m/>
    <n v="0"/>
    <n v="324509"/>
    <s v="Urban"/>
    <n v="6862"/>
    <n v="12482"/>
    <n v="1344"/>
    <n v="20688"/>
    <n v="6772"/>
    <n v="12773"/>
    <n v="19545"/>
    <n v="1143"/>
    <n v="325652"/>
    <n v="375995652"/>
    <n v="-0.4939208751677468"/>
  </r>
  <r>
    <m/>
    <x v="7"/>
    <x v="111"/>
    <x v="6"/>
    <n v="7"/>
    <m/>
    <n v="876"/>
    <n v="2.5"/>
    <m/>
    <n v="21"/>
    <n v="320801"/>
    <s v="Urban"/>
    <n v="6569"/>
    <n v="11686"/>
    <n v="1461"/>
    <n v="19716"/>
    <n v="6166"/>
    <n v="11752"/>
    <n v="17918"/>
    <n v="1798"/>
    <n v="322599"/>
    <n v="232500000"/>
    <n v="-0.4939208751677468"/>
  </r>
  <r>
    <m/>
    <x v="7"/>
    <x v="112"/>
    <x v="3"/>
    <n v="1.8"/>
    <m/>
    <n v="788"/>
    <n v="0.3"/>
    <m/>
    <n v="2"/>
    <n v="73237"/>
    <s v="Micro"/>
    <n v="793"/>
    <n v="3045"/>
    <n v="128"/>
    <n v="3966"/>
    <n v="752"/>
    <n v="4568"/>
    <n v="5320"/>
    <n v="-1354"/>
    <n v="71883"/>
    <n v="117000000"/>
    <n v="-0.32857397275107619"/>
  </r>
  <r>
    <m/>
    <x v="7"/>
    <x v="111"/>
    <x v="2"/>
    <n v="0.8"/>
    <m/>
    <n v="917"/>
    <n v="3"/>
    <m/>
    <n v="27"/>
    <n v="335315"/>
    <s v="Urban"/>
    <n v="7046"/>
    <n v="14561"/>
    <n v="1455"/>
    <n v="23062"/>
    <n v="6883"/>
    <n v="15524"/>
    <n v="22407"/>
    <n v="655"/>
    <n v="335970"/>
    <n v="95400000"/>
    <n v="-0.4939208751677468"/>
  </r>
  <r>
    <m/>
    <x v="7"/>
    <x v="113"/>
    <x v="10"/>
    <n v="-1.4"/>
    <m/>
    <n v="660"/>
    <n v="0.9"/>
    <m/>
    <n v="6"/>
    <n v="34614"/>
    <s v="Rural"/>
    <n v="501"/>
    <n v="1964"/>
    <n v="49"/>
    <n v="2514"/>
    <n v="485"/>
    <n v="1326"/>
    <n v="1811"/>
    <n v="703"/>
    <n v="35317"/>
    <n v="95000000"/>
    <n v="-0.2119832082265008"/>
  </r>
  <r>
    <m/>
    <x v="7"/>
    <x v="111"/>
    <x v="5"/>
    <n v="1.5"/>
    <m/>
    <n v="876"/>
    <n v="0"/>
    <m/>
    <n v="0"/>
    <n v="328119"/>
    <s v="Urban"/>
    <n v="7011"/>
    <n v="14325"/>
    <n v="1438"/>
    <n v="22774"/>
    <n v="6368"/>
    <n v="13355"/>
    <n v="19723"/>
    <n v="3051"/>
    <n v="331170"/>
    <n v="91000000"/>
    <n v="-0.4939208751677468"/>
  </r>
  <r>
    <m/>
    <x v="7"/>
    <x v="112"/>
    <x v="5"/>
    <n v="1.6"/>
    <m/>
    <n v="823"/>
    <n v="4.4000000000000004"/>
    <m/>
    <n v="35"/>
    <n v="73560"/>
    <s v="Micro"/>
    <n v="1141"/>
    <n v="3456"/>
    <n v="124"/>
    <n v="4721"/>
    <n v="786"/>
    <n v="4603"/>
    <n v="5389"/>
    <n v="-668"/>
    <n v="72892"/>
    <n v="84000000"/>
    <n v="-0.32857397275107619"/>
  </r>
  <r>
    <m/>
    <x v="7"/>
    <x v="114"/>
    <x v="8"/>
    <n v="2"/>
    <m/>
    <n v="625"/>
    <n v="-4.3"/>
    <m/>
    <n v="-28"/>
    <n v="51475"/>
    <s v="Micro"/>
    <n v="922"/>
    <n v="2069"/>
    <n v="8"/>
    <n v="2999"/>
    <n v="524"/>
    <n v="1985"/>
    <n v="2509"/>
    <n v="490"/>
    <n v="51965"/>
    <n v="81424750"/>
    <n v="-0.33846652246831294"/>
  </r>
  <r>
    <m/>
    <x v="7"/>
    <x v="112"/>
    <x v="9"/>
    <n v="-0.7"/>
    <m/>
    <n v="755"/>
    <n v="0.8"/>
    <m/>
    <n v="6"/>
    <n v="72827"/>
    <s v="Micro"/>
    <n v="406"/>
    <n v="2507"/>
    <n v="93"/>
    <n v="3006"/>
    <n v="771"/>
    <n v="3774"/>
    <n v="4545"/>
    <n v="-1539"/>
    <n v="71288"/>
    <n v="65000000"/>
    <n v="-0.32857397275107619"/>
  </r>
  <r>
    <m/>
    <x v="7"/>
    <x v="113"/>
    <x v="5"/>
    <n v="6"/>
    <m/>
    <n v="742"/>
    <n v="3.1"/>
    <m/>
    <n v="22"/>
    <n v="34163"/>
    <s v="Rural"/>
    <n v="314"/>
    <n v="1593"/>
    <n v="71"/>
    <n v="1978"/>
    <n v="358"/>
    <n v="1549"/>
    <n v="1907"/>
    <n v="71"/>
    <n v="34234"/>
    <n v="64513600"/>
    <n v="-0.2119832082265008"/>
  </r>
  <r>
    <m/>
    <x v="7"/>
    <x v="113"/>
    <x v="3"/>
    <n v="2.6"/>
    <m/>
    <n v="720"/>
    <n v="6"/>
    <m/>
    <n v="41"/>
    <n v="34197"/>
    <s v="Rural"/>
    <n v="296"/>
    <n v="1552"/>
    <n v="78"/>
    <n v="1926"/>
    <n v="213"/>
    <n v="1363"/>
    <n v="1576"/>
    <n v="350"/>
    <n v="34547"/>
    <n v="61100000"/>
    <n v="-0.2119832082265008"/>
  </r>
  <r>
    <m/>
    <x v="7"/>
    <x v="111"/>
    <x v="7"/>
    <n v="-4.4000000000000004"/>
    <m/>
    <n v="852"/>
    <n v="3.3"/>
    <m/>
    <n v="27"/>
    <n v="309511"/>
    <s v="Urban"/>
    <n v="7574"/>
    <n v="10703"/>
    <n v="1808"/>
    <n v="20085"/>
    <n v="5606"/>
    <n v="11186"/>
    <n v="16792"/>
    <n v="3293"/>
    <n v="312804"/>
    <n v="59300000"/>
    <n v="-0.4939208751677468"/>
  </r>
  <r>
    <m/>
    <x v="7"/>
    <x v="115"/>
    <x v="8"/>
    <n v="6.4"/>
    <m/>
    <n v="1237"/>
    <n v="2.8"/>
    <m/>
    <n v="34"/>
    <n v="369567"/>
    <s v="Urban"/>
    <n v="9448"/>
    <n v="14370"/>
    <n v="4878"/>
    <n v="28696"/>
    <n v="12605"/>
    <n v="11051"/>
    <n v="23656"/>
    <n v="5040"/>
    <n v="374607"/>
    <n v="56800000"/>
    <n v="-0.67198677007800744"/>
  </r>
  <r>
    <m/>
    <x v="7"/>
    <x v="114"/>
    <x v="5"/>
    <n v="1.3"/>
    <m/>
    <n v="653"/>
    <n v="12.4"/>
    <m/>
    <n v="72"/>
    <n v="51694"/>
    <s v="Micro"/>
    <n v="925"/>
    <n v="1990"/>
    <n v="6"/>
    <n v="2921"/>
    <n v="467"/>
    <n v="1732"/>
    <n v="2199"/>
    <n v="722"/>
    <n v="52416"/>
    <n v="54600000"/>
    <n v="-0.33846652246831294"/>
  </r>
  <r>
    <m/>
    <x v="7"/>
    <x v="113"/>
    <x v="8"/>
    <n v="2.2999999999999998"/>
    <m/>
    <n v="742"/>
    <n v="0"/>
    <m/>
    <n v="0"/>
    <n v="34051"/>
    <s v="Rural"/>
    <n v="450"/>
    <n v="1641"/>
    <n v="63"/>
    <n v="2154"/>
    <n v="311"/>
    <n v="1533"/>
    <n v="1844"/>
    <n v="310"/>
    <n v="34361"/>
    <n v="52000000"/>
    <n v="-0.2119832082265008"/>
  </r>
  <r>
    <m/>
    <x v="7"/>
    <x v="114"/>
    <x v="11"/>
    <n v="1.5"/>
    <m/>
    <n v="640"/>
    <n v="2.4"/>
    <m/>
    <n v="15"/>
    <n v="51083"/>
    <s v="Micro"/>
    <n v="527"/>
    <n v="1965"/>
    <n v="19"/>
    <n v="2511"/>
    <n v="475"/>
    <n v="1729"/>
    <n v="2204"/>
    <n v="307"/>
    <n v="51390"/>
    <n v="51119750"/>
    <n v="-0.33846652246831294"/>
  </r>
  <r>
    <m/>
    <x v="7"/>
    <x v="113"/>
    <x v="2"/>
    <n v="3.2"/>
    <m/>
    <n v="759"/>
    <n v="4.4000000000000004"/>
    <m/>
    <n v="32"/>
    <n v="33957"/>
    <s v="Rural"/>
    <n v="546"/>
    <n v="1602"/>
    <n v="59"/>
    <n v="2207"/>
    <n v="348"/>
    <n v="1622"/>
    <n v="1970"/>
    <n v="237"/>
    <n v="34194"/>
    <n v="48700000"/>
    <n v="-0.2119832082265008"/>
  </r>
  <r>
    <m/>
    <x v="7"/>
    <x v="116"/>
    <x v="11"/>
    <n v="-0.4"/>
    <m/>
    <n v="1073"/>
    <n v="0.7"/>
    <m/>
    <n v="7"/>
    <n v="242017"/>
    <s v="Urban"/>
    <n v="17256"/>
    <n v="17189"/>
    <n v="2217"/>
    <n v="36662"/>
    <n v="11583"/>
    <n v="14120"/>
    <n v="25703"/>
    <n v="10959"/>
    <n v="252976"/>
    <n v="43175000"/>
    <n v="-0.71438341172330766"/>
  </r>
  <r>
    <m/>
    <x v="7"/>
    <x v="115"/>
    <x v="7"/>
    <n v="-2.1"/>
    <m/>
    <n v="1143"/>
    <n v="4.9000000000000004"/>
    <m/>
    <n v="53"/>
    <n v="298034"/>
    <s v="Urban"/>
    <n v="9282"/>
    <n v="10438"/>
    <n v="3074"/>
    <n v="22794"/>
    <n v="7787"/>
    <n v="9597"/>
    <n v="17384"/>
    <n v="5410"/>
    <n v="303444"/>
    <n v="37500000"/>
    <n v="-0.67198677007800744"/>
  </r>
  <r>
    <m/>
    <x v="7"/>
    <x v="116"/>
    <x v="8"/>
    <n v="5.4"/>
    <m/>
    <n v="1066"/>
    <n v="6.7"/>
    <m/>
    <n v="67"/>
    <n v="242254"/>
    <s v="Urban"/>
    <n v="16278"/>
    <n v="17613"/>
    <n v="2153"/>
    <n v="36044"/>
    <n v="10612"/>
    <n v="14901"/>
    <n v="25513"/>
    <n v="10531"/>
    <n v="252785"/>
    <n v="34250000"/>
    <n v="-0.71438341172330766"/>
  </r>
  <r>
    <m/>
    <x v="7"/>
    <x v="117"/>
    <x v="13"/>
    <n v="-3.2"/>
    <m/>
    <n v="581"/>
    <n v="6.8"/>
    <m/>
    <n v="37"/>
    <n v="9212"/>
    <s v="Rural"/>
    <n v="261"/>
    <n v="443"/>
    <n v="40"/>
    <n v="744"/>
    <n v="81"/>
    <n v="438"/>
    <n v="519"/>
    <n v="225"/>
    <n v="9437"/>
    <n v="31000000"/>
    <n v="0.86206504678776996"/>
  </r>
  <r>
    <m/>
    <x v="7"/>
    <x v="118"/>
    <x v="13"/>
    <n v="-12.1"/>
    <m/>
    <n v="546"/>
    <n v="-4.9000000000000004"/>
    <m/>
    <n v="-28"/>
    <n v="43203"/>
    <s v="Rural"/>
    <n v="1340"/>
    <n v="2436"/>
    <n v="158"/>
    <n v="3934"/>
    <n v="840"/>
    <n v="2053"/>
    <n v="2893"/>
    <n v="1041"/>
    <n v="44244"/>
    <n v="30500000"/>
    <n v="1.1581349276107826"/>
  </r>
  <r>
    <m/>
    <x v="7"/>
    <x v="112"/>
    <x v="8"/>
    <n v="3"/>
    <m/>
    <n v="865"/>
    <n v="5.0999999999999996"/>
    <m/>
    <n v="42"/>
    <n v="73701"/>
    <s v="Micro"/>
    <n v="1020"/>
    <n v="3493"/>
    <n v="215"/>
    <n v="4728"/>
    <n v="816"/>
    <n v="4964"/>
    <n v="5780"/>
    <n v="-1052"/>
    <n v="72649"/>
    <n v="25000000"/>
    <n v="-0.32857397275107619"/>
  </r>
  <r>
    <m/>
    <x v="7"/>
    <x v="117"/>
    <x v="8"/>
    <n v="3.9"/>
    <m/>
    <n v="729"/>
    <n v="4.9000000000000004"/>
    <m/>
    <n v="34"/>
    <n v="8769"/>
    <s v="Rural"/>
    <n v="93"/>
    <n v="913"/>
    <n v="19"/>
    <n v="1025"/>
    <n v="26"/>
    <n v="636"/>
    <n v="662"/>
    <n v="363"/>
    <n v="9132"/>
    <n v="21100000"/>
    <n v="0.86206504678776996"/>
  </r>
  <r>
    <m/>
    <x v="7"/>
    <x v="119"/>
    <x v="5"/>
    <n v="0.5"/>
    <m/>
    <n v="707"/>
    <n v="0.9"/>
    <m/>
    <n v="6"/>
    <n v="34772"/>
    <s v="Rural"/>
    <n v="591"/>
    <n v="2140"/>
    <n v="32"/>
    <n v="2763"/>
    <n v="564"/>
    <n v="2168"/>
    <n v="2732"/>
    <n v="31"/>
    <n v="34803"/>
    <n v="19450000"/>
    <n v="-0.26427239958903764"/>
  </r>
  <r>
    <m/>
    <x v="7"/>
    <x v="113"/>
    <x v="6"/>
    <n v="3.4"/>
    <m/>
    <n v="679"/>
    <n v="-2"/>
    <m/>
    <n v="-14"/>
    <n v="34304"/>
    <s v="Rural"/>
    <n v="229"/>
    <n v="1500"/>
    <n v="84"/>
    <n v="1813"/>
    <n v="207"/>
    <n v="1148"/>
    <n v="1355"/>
    <n v="458"/>
    <n v="34762"/>
    <n v="17500000"/>
    <n v="-0.2119832082265008"/>
  </r>
  <r>
    <m/>
    <x v="7"/>
    <x v="113"/>
    <x v="12"/>
    <n v="7"/>
    <m/>
    <n v="693"/>
    <n v="0.1"/>
    <m/>
    <n v="1"/>
    <n v="34384"/>
    <s v="Rural"/>
    <n v="289"/>
    <n v="1655"/>
    <n v="0"/>
    <n v="1944"/>
    <n v="332"/>
    <n v="1284"/>
    <n v="1616"/>
    <n v="328"/>
    <n v="34712"/>
    <n v="17500000"/>
    <n v="-0.2119832082265008"/>
  </r>
  <r>
    <m/>
    <x v="7"/>
    <x v="120"/>
    <x v="8"/>
    <n v="4.8"/>
    <m/>
    <n v="1684"/>
    <n v="4.4000000000000004"/>
    <m/>
    <n v="71"/>
    <n v="226550"/>
    <s v="Urban"/>
    <n v="15576"/>
    <n v="8535"/>
    <n v="5122"/>
    <n v="29233"/>
    <n v="15388"/>
    <n v="13205"/>
    <n v="28593"/>
    <n v="640"/>
    <n v="227190"/>
    <n v="15000000"/>
    <n v="0.33846652246831294"/>
  </r>
  <r>
    <m/>
    <x v="7"/>
    <x v="114"/>
    <x v="6"/>
    <n v="6.5"/>
    <m/>
    <n v="600"/>
    <n v="-2.2999999999999998"/>
    <m/>
    <n v="-14"/>
    <n v="52450"/>
    <s v="Micro"/>
    <n v="966"/>
    <n v="1667"/>
    <n v="5"/>
    <n v="2638"/>
    <n v="691"/>
    <n v="2150"/>
    <n v="2841"/>
    <n v="-203"/>
    <n v="52247"/>
    <n v="15000000"/>
    <n v="-0.33846652246831294"/>
  </r>
  <r>
    <m/>
    <x v="7"/>
    <x v="114"/>
    <x v="12"/>
    <n v="1.1000000000000001"/>
    <m/>
    <n v="614"/>
    <n v="-1.3"/>
    <m/>
    <n v="-8"/>
    <n v="52897"/>
    <s v="Micro"/>
    <n v="1231"/>
    <n v="1388"/>
    <n v="49"/>
    <n v="2668"/>
    <n v="765"/>
    <n v="2175"/>
    <n v="2940"/>
    <n v="-272"/>
    <n v="52625"/>
    <n v="15000000"/>
    <n v="-0.33846652246831294"/>
  </r>
  <r>
    <m/>
    <x v="7"/>
    <x v="111"/>
    <x v="8"/>
    <n v="7.6"/>
    <m/>
    <n v="891"/>
    <n v="1.7"/>
    <m/>
    <n v="15"/>
    <n v="331697"/>
    <s v="Urban"/>
    <n v="7046"/>
    <n v="14490"/>
    <n v="1441"/>
    <n v="22977"/>
    <n v="6128"/>
    <n v="14686"/>
    <n v="20814"/>
    <n v="2163"/>
    <n v="333860"/>
    <n v="14000000"/>
    <n v="-0.4939208751677468"/>
  </r>
  <r>
    <m/>
    <x v="7"/>
    <x v="120"/>
    <x v="9"/>
    <n v="3.1"/>
    <m/>
    <n v="1668"/>
    <n v="4.7"/>
    <m/>
    <n v="75"/>
    <n v="206525"/>
    <s v="Urban"/>
    <n v="16818"/>
    <n v="9062"/>
    <n v="4031"/>
    <n v="29911"/>
    <n v="13672"/>
    <n v="11052"/>
    <n v="24724"/>
    <n v="5187"/>
    <n v="211712"/>
    <n v="13876127"/>
    <n v="0.33846652246831294"/>
  </r>
  <r>
    <m/>
    <x v="7"/>
    <x v="114"/>
    <x v="10"/>
    <n v="0"/>
    <m/>
    <n v="538"/>
    <n v="-0.4"/>
    <m/>
    <n v="-2"/>
    <n v="54313"/>
    <s v="Micro"/>
    <n v="1092"/>
    <n v="2324"/>
    <n v="67"/>
    <n v="3483"/>
    <n v="1032"/>
    <n v="3208"/>
    <n v="4240"/>
    <n v="-757"/>
    <n v="53556"/>
    <n v="13250000"/>
    <n v="-0.33846652246831294"/>
  </r>
  <r>
    <m/>
    <x v="7"/>
    <x v="119"/>
    <x v="8"/>
    <n v="3.6"/>
    <m/>
    <n v="720"/>
    <n v="1.8"/>
    <m/>
    <n v="13"/>
    <n v="35017"/>
    <s v="Rural"/>
    <n v="652"/>
    <n v="2358"/>
    <n v="33"/>
    <n v="3043"/>
    <n v="772"/>
    <n v="2228"/>
    <n v="3000"/>
    <n v="43"/>
    <n v="35060"/>
    <n v="11000000"/>
    <n v="-0.26427239958903764"/>
  </r>
  <r>
    <m/>
    <x v="7"/>
    <x v="119"/>
    <x v="11"/>
    <n v="0.8"/>
    <m/>
    <n v="707"/>
    <n v="-1.8"/>
    <m/>
    <n v="-13"/>
    <n v="35286"/>
    <s v="Rural"/>
    <n v="706"/>
    <n v="2444"/>
    <n v="13"/>
    <n v="3163"/>
    <n v="776"/>
    <n v="2214"/>
    <n v="2990"/>
    <n v="173"/>
    <n v="35459"/>
    <n v="11000000"/>
    <n v="-0.26427239958903764"/>
  </r>
  <r>
    <m/>
    <x v="7"/>
    <x v="119"/>
    <x v="13"/>
    <n v="1.8"/>
    <m/>
    <n v="675"/>
    <n v="16.600000000000001"/>
    <m/>
    <n v="96"/>
    <n v="32464"/>
    <s v="Rural"/>
    <n v="797"/>
    <n v="2297"/>
    <n v="34"/>
    <n v="3128"/>
    <n v="709"/>
    <n v="1452"/>
    <n v="2161"/>
    <n v="967"/>
    <n v="33431"/>
    <n v="10200000"/>
    <n v="-0.26427239958903764"/>
  </r>
  <r>
    <m/>
    <x v="7"/>
    <x v="115"/>
    <x v="5"/>
    <n v="1.1000000000000001"/>
    <m/>
    <n v="1203"/>
    <n v="1.1000000000000001"/>
    <m/>
    <n v="13"/>
    <n v="357360"/>
    <s v="Urban"/>
    <n v="9049"/>
    <n v="13366"/>
    <n v="4364"/>
    <n v="26779"/>
    <n v="12069"/>
    <n v="10465"/>
    <n v="22534"/>
    <n v="4245"/>
    <n v="361605"/>
    <n v="10000000"/>
    <n v="-0.67198677007800744"/>
  </r>
  <r>
    <m/>
    <x v="7"/>
    <x v="116"/>
    <x v="12"/>
    <n v="1.2"/>
    <m/>
    <n v="935"/>
    <n v="-2.8"/>
    <m/>
    <n v="-27"/>
    <n v="240465"/>
    <s v="Urban"/>
    <n v="11366"/>
    <n v="15862"/>
    <n v="1634"/>
    <n v="28862"/>
    <n v="10232"/>
    <n v="13481"/>
    <n v="23713"/>
    <n v="5149"/>
    <n v="245614"/>
    <n v="10000000"/>
    <n v="-0.71438341172330766"/>
  </r>
  <r>
    <m/>
    <x v="7"/>
    <x v="117"/>
    <x v="5"/>
    <n v="4.5"/>
    <m/>
    <n v="695"/>
    <n v="3.3"/>
    <m/>
    <n v="22"/>
    <n v="8781"/>
    <s v="Rural"/>
    <n v="77"/>
    <n v="832"/>
    <n v="21"/>
    <n v="930"/>
    <n v="12"/>
    <n v="581"/>
    <n v="593"/>
    <n v="337"/>
    <n v="9118"/>
    <n v="10000000"/>
    <n v="0.86206504678776996"/>
  </r>
  <r>
    <m/>
    <x v="7"/>
    <x v="117"/>
    <x v="3"/>
    <n v="2.7"/>
    <m/>
    <n v="673"/>
    <n v="-3"/>
    <m/>
    <n v="-21"/>
    <n v="8889"/>
    <s v="Rural"/>
    <n v="65"/>
    <n v="504"/>
    <n v="23"/>
    <n v="592"/>
    <n v="54"/>
    <n v="547"/>
    <n v="601"/>
    <n v="-9"/>
    <n v="8880"/>
    <n v="10000000"/>
    <n v="0.86206504678776996"/>
  </r>
  <r>
    <m/>
    <x v="7"/>
    <x v="118"/>
    <x v="2"/>
    <n v="-2.7"/>
    <m/>
    <n v="698"/>
    <n v="0.9"/>
    <m/>
    <n v="6"/>
    <n v="41188"/>
    <s v="Rural"/>
    <n v="1175"/>
    <n v="1245"/>
    <n v="135"/>
    <n v="2555"/>
    <n v="981"/>
    <n v="1270"/>
    <n v="2251"/>
    <n v="304"/>
    <n v="41492"/>
    <n v="9500000"/>
    <n v="1.1581349276107826"/>
  </r>
  <r>
    <m/>
    <x v="7"/>
    <x v="117"/>
    <x v="11"/>
    <n v="0.2"/>
    <m/>
    <n v="727"/>
    <n v="-0.3"/>
    <m/>
    <n v="-2"/>
    <n v="8792"/>
    <s v="Rural"/>
    <n v="132"/>
    <n v="1025"/>
    <n v="26"/>
    <n v="1183"/>
    <n v="41"/>
    <n v="560"/>
    <n v="601"/>
    <n v="582"/>
    <n v="9374"/>
    <n v="8100000"/>
    <n v="0.86206504678776996"/>
  </r>
  <r>
    <m/>
    <x v="7"/>
    <x v="120"/>
    <x v="5"/>
    <n v="0.6"/>
    <m/>
    <n v="1613"/>
    <n v="1.4"/>
    <m/>
    <n v="23"/>
    <n v="223095"/>
    <s v="Urban"/>
    <n v="16459"/>
    <n v="8790"/>
    <n v="5198"/>
    <n v="30447"/>
    <n v="15353"/>
    <n v="12498"/>
    <n v="27851"/>
    <n v="2596"/>
    <n v="225691"/>
    <n v="7331839"/>
    <n v="0.33846652246831294"/>
  </r>
  <r>
    <m/>
    <x v="7"/>
    <x v="120"/>
    <x v="2"/>
    <n v="2.2000000000000002"/>
    <m/>
    <n v="1728"/>
    <n v="3"/>
    <m/>
    <n v="50"/>
    <n v="228680"/>
    <s v="Urban"/>
    <n v="14944"/>
    <n v="9441"/>
    <n v="5279"/>
    <n v="29664"/>
    <n v="15339"/>
    <n v="13221"/>
    <n v="28560"/>
    <n v="1104"/>
    <n v="229784"/>
    <n v="6750000"/>
    <n v="0.33846652246831294"/>
  </r>
  <r>
    <m/>
    <x v="7"/>
    <x v="120"/>
    <x v="7"/>
    <n v="0.8"/>
    <m/>
    <n v="1593"/>
    <n v="5.3"/>
    <m/>
    <n v="80"/>
    <n v="200604"/>
    <s v="Urban"/>
    <n v="16719"/>
    <n v="8827"/>
    <n v="3460"/>
    <n v="29006"/>
    <n v="12988"/>
    <n v="12535"/>
    <n v="25523"/>
    <n v="3483"/>
    <n v="204087"/>
    <n v="5476115"/>
    <n v="0.33846652246831294"/>
  </r>
  <r>
    <m/>
    <x v="7"/>
    <x v="112"/>
    <x v="11"/>
    <n v="2.2000000000000002"/>
    <m/>
    <n v="838"/>
    <n v="-3.1"/>
    <m/>
    <n v="-27"/>
    <n v="74085"/>
    <s v="Micro"/>
    <n v="776"/>
    <n v="4079"/>
    <n v="181"/>
    <n v="5036"/>
    <n v="916"/>
    <n v="4839"/>
    <n v="5755"/>
    <n v="-719"/>
    <n v="73366"/>
    <n v="5376000"/>
    <n v="-0.32857397275107619"/>
  </r>
  <r>
    <m/>
    <x v="7"/>
    <x v="120"/>
    <x v="12"/>
    <n v="4.5999999999999996"/>
    <m/>
    <n v="1550"/>
    <n v="1.5"/>
    <m/>
    <n v="23"/>
    <n v="212164"/>
    <s v="Urban"/>
    <n v="16248"/>
    <n v="8984"/>
    <n v="3696"/>
    <n v="28928"/>
    <n v="13798"/>
    <n v="11608"/>
    <n v="25406"/>
    <n v="3522"/>
    <n v="215686"/>
    <n v="5306092"/>
    <n v="0.33846652246831294"/>
  </r>
  <r>
    <m/>
    <x v="7"/>
    <x v="120"/>
    <x v="4"/>
    <n v="1.7"/>
    <m/>
    <n v="1513"/>
    <n v="3.6"/>
    <m/>
    <n v="52"/>
    <n v="195032"/>
    <s v="Urban"/>
    <n v="16903"/>
    <n v="8300"/>
    <n v="3657"/>
    <n v="28860"/>
    <n v="13291"/>
    <n v="12609"/>
    <n v="25900"/>
    <n v="2960"/>
    <n v="197992"/>
    <n v="5000000"/>
    <n v="0.33846652246831294"/>
  </r>
  <r>
    <m/>
    <x v="7"/>
    <x v="118"/>
    <x v="4"/>
    <n v="-1.1000000000000001"/>
    <m/>
    <n v="614"/>
    <n v="0.5"/>
    <m/>
    <n v="3"/>
    <n v="43203"/>
    <s v="Rural"/>
    <n v="1340"/>
    <n v="2436"/>
    <n v="158"/>
    <n v="3934"/>
    <n v="840"/>
    <n v="2053"/>
    <n v="2893"/>
    <n v="1041"/>
    <n v="44244"/>
    <n v="4500000"/>
    <n v="1.1581349276107826"/>
  </r>
  <r>
    <m/>
    <x v="7"/>
    <x v="118"/>
    <x v="5"/>
    <n v="0.7"/>
    <m/>
    <n v="671"/>
    <n v="1.7"/>
    <m/>
    <n v="11"/>
    <n v="41996"/>
    <s v="Rural"/>
    <n v="1125"/>
    <n v="1706"/>
    <n v="147"/>
    <n v="2978"/>
    <n v="1038"/>
    <n v="1495"/>
    <n v="2533"/>
    <n v="445"/>
    <n v="42441"/>
    <n v="4350000"/>
    <n v="1.1581349276107826"/>
  </r>
  <r>
    <m/>
    <x v="7"/>
    <x v="117"/>
    <x v="2"/>
    <n v="0.2"/>
    <m/>
    <n v="726"/>
    <n v="-0.1"/>
    <m/>
    <n v="-1"/>
    <n v="8792"/>
    <s v="Rural"/>
    <n v="132"/>
    <n v="1025"/>
    <n v="26"/>
    <n v="1183"/>
    <n v="41"/>
    <n v="560"/>
    <n v="601"/>
    <n v="582"/>
    <n v="9374"/>
    <n v="4000000"/>
    <n v="0.86206504678776996"/>
  </r>
  <r>
    <m/>
    <x v="7"/>
    <x v="118"/>
    <x v="0"/>
    <n v="10.7"/>
    <m/>
    <n v="611"/>
    <n v="11.9"/>
    <m/>
    <n v="65"/>
    <n v="43203"/>
    <s v="Rural"/>
    <n v="1340"/>
    <n v="2436"/>
    <n v="158"/>
    <n v="3934"/>
    <n v="840"/>
    <n v="2053"/>
    <n v="2893"/>
    <n v="1041"/>
    <n v="44244"/>
    <n v="3000000"/>
    <n v="1.1581349276107826"/>
  </r>
  <r>
    <m/>
    <x v="7"/>
    <x v="113"/>
    <x v="0"/>
    <n v="-8.6999999999999993"/>
    <m/>
    <n v="697"/>
    <n v="0.4"/>
    <m/>
    <n v="3"/>
    <n v="34614"/>
    <s v="Rural"/>
    <n v="501"/>
    <n v="1964"/>
    <n v="49"/>
    <n v="2514"/>
    <n v="485"/>
    <n v="1326"/>
    <n v="1811"/>
    <n v="703"/>
    <n v="35317"/>
    <n v="3000000"/>
    <n v="-0.2119832082265008"/>
  </r>
  <r>
    <m/>
    <x v="7"/>
    <x v="116"/>
    <x v="2"/>
    <n v="1.6"/>
    <m/>
    <n v="1079"/>
    <n v="0.6"/>
    <m/>
    <n v="6"/>
    <n v="242017"/>
    <s v="Urban"/>
    <n v="17256"/>
    <n v="17189"/>
    <n v="2217"/>
    <n v="36662"/>
    <n v="11583"/>
    <n v="14120"/>
    <n v="25703"/>
    <n v="10959"/>
    <n v="252976"/>
    <n v="2200002"/>
    <n v="-0.71438341172330766"/>
  </r>
  <r>
    <m/>
    <x v="7"/>
    <x v="120"/>
    <x v="10"/>
    <n v="-1.2"/>
    <m/>
    <n v="1345"/>
    <n v="4.3"/>
    <m/>
    <n v="55"/>
    <n v="195032"/>
    <s v="Urban"/>
    <n v="16903"/>
    <n v="8300"/>
    <n v="3657"/>
    <n v="28860"/>
    <n v="13291"/>
    <n v="12609"/>
    <n v="25900"/>
    <n v="2960"/>
    <n v="197992"/>
    <n v="2000000"/>
    <n v="0.33846652246831294"/>
  </r>
  <r>
    <m/>
    <x v="7"/>
    <x v="120"/>
    <x v="11"/>
    <n v="0.3"/>
    <m/>
    <n v="1678"/>
    <n v="-0.4"/>
    <m/>
    <n v="-6"/>
    <n v="228680"/>
    <s v="Urban"/>
    <n v="14944"/>
    <n v="9441"/>
    <n v="5279"/>
    <n v="29664"/>
    <n v="15339"/>
    <n v="13221"/>
    <n v="28560"/>
    <n v="1104"/>
    <n v="229784"/>
    <n v="2000000"/>
    <n v="0.33846652246831294"/>
  </r>
  <r>
    <m/>
    <x v="7"/>
    <x v="117"/>
    <x v="4"/>
    <n v="15.1"/>
    <m/>
    <n v="566"/>
    <n v="-12"/>
    <m/>
    <n v="-77"/>
    <n v="9212"/>
    <s v="Rural"/>
    <n v="261"/>
    <n v="443"/>
    <n v="40"/>
    <n v="744"/>
    <n v="81"/>
    <n v="438"/>
    <n v="519"/>
    <n v="225"/>
    <n v="9437"/>
    <n v="2000000"/>
    <n v="0.86206504678776996"/>
  </r>
  <r>
    <m/>
    <x v="7"/>
    <x v="118"/>
    <x v="10"/>
    <n v="1.6"/>
    <m/>
    <n v="574"/>
    <n v="-1.4"/>
    <m/>
    <n v="-8"/>
    <n v="43203"/>
    <s v="Rural"/>
    <n v="1340"/>
    <n v="2436"/>
    <n v="158"/>
    <n v="3934"/>
    <n v="840"/>
    <n v="2053"/>
    <n v="2893"/>
    <n v="1041"/>
    <n v="44244"/>
    <n v="1800000"/>
    <n v="1.1581349276107826"/>
  </r>
  <r>
    <m/>
    <x v="7"/>
    <x v="118"/>
    <x v="11"/>
    <n v="0.6"/>
    <m/>
    <n v="692"/>
    <n v="-0.7"/>
    <m/>
    <n v="-5"/>
    <n v="41188"/>
    <s v="Rural"/>
    <n v="1175"/>
    <n v="1245"/>
    <n v="135"/>
    <n v="2555"/>
    <n v="981"/>
    <n v="1270"/>
    <n v="2251"/>
    <n v="304"/>
    <n v="41492"/>
    <n v="1405000"/>
    <n v="1.1581349276107826"/>
  </r>
  <r>
    <m/>
    <x v="7"/>
    <x v="120"/>
    <x v="6"/>
    <n v="-1.4"/>
    <m/>
    <n v="1624"/>
    <n v="1.9"/>
    <m/>
    <n v="31"/>
    <n v="217185"/>
    <s v="Urban"/>
    <n v="16472"/>
    <n v="9269"/>
    <n v="3732"/>
    <n v="29473"/>
    <n v="14384"/>
    <n v="11463"/>
    <n v="25847"/>
    <n v="3626"/>
    <n v="220811"/>
    <n v="1000000"/>
    <n v="0.33846652246831294"/>
  </r>
  <r>
    <m/>
    <x v="7"/>
    <x v="120"/>
    <x v="3"/>
    <n v="-0.5"/>
    <m/>
    <n v="1590"/>
    <n v="-2.1"/>
    <m/>
    <n v="-34"/>
    <n v="220744"/>
    <s v="Urban"/>
    <n v="16600"/>
    <n v="9370"/>
    <n v="4543"/>
    <n v="30513"/>
    <n v="14251"/>
    <n v="12424"/>
    <n v="26675"/>
    <n v="3838"/>
    <n v="224582"/>
    <n v="1000000"/>
    <n v="0.33846652246831294"/>
  </r>
  <r>
    <m/>
    <x v="7"/>
    <x v="118"/>
    <x v="6"/>
    <n v="-0.8"/>
    <m/>
    <n v="669"/>
    <n v="1.4"/>
    <m/>
    <n v="9"/>
    <n v="42292"/>
    <s v="Rural"/>
    <n v="1323"/>
    <n v="2179"/>
    <n v="113"/>
    <n v="3615"/>
    <n v="903"/>
    <n v="2515"/>
    <n v="3418"/>
    <n v="197"/>
    <n v="42489"/>
    <n v="1000000"/>
    <n v="1.1581349276107826"/>
  </r>
  <r>
    <m/>
    <x v="7"/>
    <x v="118"/>
    <x v="12"/>
    <n v="2.4"/>
    <m/>
    <n v="660"/>
    <n v="-1.5"/>
    <m/>
    <n v="-10"/>
    <n v="42542"/>
    <s v="Rural"/>
    <n v="1298"/>
    <n v="2293"/>
    <n v="163"/>
    <n v="3754"/>
    <n v="843"/>
    <n v="2219"/>
    <n v="3062"/>
    <n v="692"/>
    <n v="43234"/>
    <n v="1000000"/>
    <n v="1.1581349276107826"/>
  </r>
  <r>
    <m/>
    <x v="7"/>
    <x v="115"/>
    <x v="4"/>
    <n v="1.1000000000000001"/>
    <m/>
    <n v="1090"/>
    <n v="0.7"/>
    <m/>
    <n v="8"/>
    <n v="285977"/>
    <s v="Urban"/>
    <n v="9007"/>
    <n v="10663"/>
    <n v="2933"/>
    <n v="22603"/>
    <n v="7620"/>
    <n v="9916"/>
    <n v="17536"/>
    <n v="5067"/>
    <n v="291044"/>
    <n v="1000000"/>
    <n v="-0.67198677007800744"/>
  </r>
  <r>
    <m/>
    <x v="7"/>
    <x v="116"/>
    <x v="10"/>
    <n v="-0.9"/>
    <m/>
    <n v="807"/>
    <n v="3.2"/>
    <m/>
    <n v="25"/>
    <n v="238543"/>
    <s v="Urban"/>
    <n v="14891"/>
    <n v="14287"/>
    <n v="1632"/>
    <n v="30810"/>
    <n v="14171"/>
    <n v="14506"/>
    <n v="28677"/>
    <n v="2133"/>
    <n v="240676"/>
    <n v="1000000"/>
    <n v="-0.71438341172330766"/>
  </r>
  <r>
    <m/>
    <x v="7"/>
    <x v="116"/>
    <x v="3"/>
    <n v="-0.5"/>
    <m/>
    <n v="952"/>
    <n v="-2.1"/>
    <m/>
    <n v="-20"/>
    <n v="241913"/>
    <s v="Urban"/>
    <n v="13737"/>
    <n v="16189"/>
    <n v="1684"/>
    <n v="31610"/>
    <n v="9491"/>
    <n v="14921"/>
    <n v="24412"/>
    <n v="7198"/>
    <n v="249111"/>
    <n v="1000000"/>
    <n v="-0.71438341172330766"/>
  </r>
  <r>
    <m/>
    <x v="8"/>
    <x v="121"/>
    <x v="15"/>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4F0B3EA-AA8F-424E-9A94-093B25FEBBAE}" name="PivotTable3" cacheId="1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1:R12" firstHeaderRow="1" firstDataRow="2" firstDataCol="1"/>
  <pivotFields count="23">
    <pivotField showAll="0"/>
    <pivotField axis="axisRow" showAll="0">
      <items count="10">
        <item x="0"/>
        <item x="1"/>
        <item x="2"/>
        <item x="3"/>
        <item x="4"/>
        <item x="5"/>
        <item x="6"/>
        <item x="7"/>
        <item x="8"/>
        <item t="default"/>
      </items>
    </pivotField>
    <pivotField dataField="1" showAll="0"/>
    <pivotField axis="axisCol" showAll="0">
      <items count="17">
        <item x="10"/>
        <item x="13"/>
        <item x="0"/>
        <item x="4"/>
        <item x="7"/>
        <item x="9"/>
        <item x="12"/>
        <item x="6"/>
        <item x="3"/>
        <item x="5"/>
        <item x="8"/>
        <item x="11"/>
        <item x="2"/>
        <item x="1"/>
        <item x="14"/>
        <item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0">
    <i>
      <x/>
    </i>
    <i>
      <x v="1"/>
    </i>
    <i>
      <x v="2"/>
    </i>
    <i>
      <x v="3"/>
    </i>
    <i>
      <x v="4"/>
    </i>
    <i>
      <x v="5"/>
    </i>
    <i>
      <x v="6"/>
    </i>
    <i>
      <x v="7"/>
    </i>
    <i>
      <x v="8"/>
    </i>
    <i t="grand">
      <x/>
    </i>
  </rowItems>
  <colFields count="1">
    <field x="3"/>
  </colFields>
  <colItems count="17">
    <i>
      <x/>
    </i>
    <i>
      <x v="1"/>
    </i>
    <i>
      <x v="2"/>
    </i>
    <i>
      <x v="3"/>
    </i>
    <i>
      <x v="4"/>
    </i>
    <i>
      <x v="5"/>
    </i>
    <i>
      <x v="6"/>
    </i>
    <i>
      <x v="7"/>
    </i>
    <i>
      <x v="8"/>
    </i>
    <i>
      <x v="9"/>
    </i>
    <i>
      <x v="10"/>
    </i>
    <i>
      <x v="11"/>
    </i>
    <i>
      <x v="12"/>
    </i>
    <i>
      <x v="13"/>
    </i>
    <i>
      <x v="14"/>
    </i>
    <i>
      <x v="15"/>
    </i>
    <i t="grand">
      <x/>
    </i>
  </colItems>
  <dataFields count="1">
    <dataField name="Count of County" fld="2" subtotal="count" baseField="0" baseItem="0"/>
  </dataFields>
  <formats count="22">
    <format dxfId="39">
      <pivotArea type="all" dataOnly="0" outline="0" fieldPosition="0"/>
    </format>
    <format dxfId="38">
      <pivotArea outline="0" collapsedLevelsAreSubtotals="1" fieldPosition="0"/>
    </format>
    <format dxfId="37">
      <pivotArea type="origin" dataOnly="0" labelOnly="1" outline="0" fieldPosition="0"/>
    </format>
    <format dxfId="36">
      <pivotArea field="3" type="button" dataOnly="0" labelOnly="1" outline="0" axis="axisCol" fieldPosition="0"/>
    </format>
    <format dxfId="35">
      <pivotArea type="topRight" dataOnly="0" labelOnly="1" outline="0" fieldPosition="0"/>
    </format>
    <format dxfId="34">
      <pivotArea field="1" type="button" dataOnly="0" labelOnly="1" outline="0" axis="axisRow" fieldPosition="0"/>
    </format>
    <format dxfId="33">
      <pivotArea dataOnly="0" labelOnly="1" fieldPosition="0">
        <references count="1">
          <reference field="1" count="0"/>
        </references>
      </pivotArea>
    </format>
    <format dxfId="32">
      <pivotArea dataOnly="0" labelOnly="1" grandRow="1" outline="0" fieldPosition="0"/>
    </format>
    <format dxfId="31">
      <pivotArea dataOnly="0" labelOnly="1" fieldPosition="0">
        <references count="1">
          <reference field="3" count="0"/>
        </references>
      </pivotArea>
    </format>
    <format dxfId="30">
      <pivotArea dataOnly="0" labelOnly="1" grandCol="1" outline="0" fieldPosition="0"/>
    </format>
    <format dxfId="29">
      <pivotArea dataOnly="0" fieldPosition="0">
        <references count="1">
          <reference field="1" count="1">
            <x v="4"/>
          </reference>
        </references>
      </pivotArea>
    </format>
    <format dxfId="28">
      <pivotArea dataOnly="0" fieldPosition="0">
        <references count="1">
          <reference field="1" count="1">
            <x v="4"/>
          </reference>
        </references>
      </pivotArea>
    </format>
    <format dxfId="27">
      <pivotArea collapsedLevelsAreSubtotals="1" fieldPosition="0">
        <references count="1">
          <reference field="1" count="1">
            <x v="1"/>
          </reference>
        </references>
      </pivotArea>
    </format>
    <format dxfId="26">
      <pivotArea dataOnly="0" labelOnly="1" fieldPosition="0">
        <references count="1">
          <reference field="1" count="1">
            <x v="1"/>
          </reference>
        </references>
      </pivotArea>
    </format>
    <format dxfId="25">
      <pivotArea collapsedLevelsAreSubtotals="1" fieldPosition="0">
        <references count="1">
          <reference field="1" count="1">
            <x v="6"/>
          </reference>
        </references>
      </pivotArea>
    </format>
    <format dxfId="24">
      <pivotArea dataOnly="0" labelOnly="1" fieldPosition="0">
        <references count="1">
          <reference field="1" count="1">
            <x v="6"/>
          </reference>
        </references>
      </pivotArea>
    </format>
    <format dxfId="23">
      <pivotArea collapsedLevelsAreSubtotals="1" fieldPosition="0">
        <references count="1">
          <reference field="1" count="1">
            <x v="2"/>
          </reference>
        </references>
      </pivotArea>
    </format>
    <format dxfId="22">
      <pivotArea dataOnly="0" labelOnly="1" fieldPosition="0">
        <references count="1">
          <reference field="1" count="1">
            <x v="2"/>
          </reference>
        </references>
      </pivotArea>
    </format>
    <format dxfId="21">
      <pivotArea collapsedLevelsAreSubtotals="1" fieldPosition="0">
        <references count="1">
          <reference field="1" count="1">
            <x v="0"/>
          </reference>
        </references>
      </pivotArea>
    </format>
    <format dxfId="20">
      <pivotArea dataOnly="0" labelOnly="1" fieldPosition="0">
        <references count="1">
          <reference field="1" count="1">
            <x v="0"/>
          </reference>
        </references>
      </pivotArea>
    </format>
    <format dxfId="19">
      <pivotArea collapsedLevelsAreSubtotals="1" fieldPosition="0">
        <references count="1">
          <reference field="1" count="1">
            <x v="7"/>
          </reference>
        </references>
      </pivotArea>
    </format>
    <format dxfId="18">
      <pivotArea dataOnly="0" labelOnly="1" fieldPosition="0">
        <references count="1">
          <reference field="1" count="1">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AL 2004_1" connectionId="2" xr16:uid="{ECBF89EF-29B8-854D-9046-7829B594A4C9}"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AL 2003" connectionId="1" xr16:uid="{FF128F80-664E-4644-99D8-0809A0A2DCCF}"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2" Type="http://schemas.openxmlformats.org/officeDocument/2006/relationships/queryTable" Target="../queryTables/queryTable2.xml"/><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5436B-CED2-5645-B7E1-5649148DB03C}">
  <sheetPr codeName="Sheet1"/>
  <dimension ref="A1:AG502"/>
  <sheetViews>
    <sheetView tabSelected="1" topLeftCell="A6" workbookViewId="0">
      <selection activeCell="E10" sqref="E10"/>
    </sheetView>
  </sheetViews>
  <sheetFormatPr baseColWidth="10" defaultRowHeight="16" x14ac:dyDescent="0.2"/>
  <cols>
    <col min="1" max="1" width="41.1640625" style="30" customWidth="1"/>
    <col min="2" max="2" width="15.33203125" bestFit="1" customWidth="1"/>
    <col min="3" max="3" width="13.5" style="39" bestFit="1" customWidth="1"/>
    <col min="4" max="4" width="7.83203125" style="32" customWidth="1"/>
    <col min="5" max="5" width="18" style="13" customWidth="1"/>
    <col min="6" max="6" width="13.33203125" style="8" customWidth="1"/>
    <col min="7" max="7" width="18" style="13" customWidth="1"/>
    <col min="8" max="8" width="13.33203125" style="8" customWidth="1"/>
    <col min="9" max="9" width="18" style="13" customWidth="1"/>
    <col min="10" max="10" width="10.83203125" style="74"/>
    <col min="11" max="11" width="18" style="13" customWidth="1"/>
    <col min="12" max="12" width="13.33203125" style="83" customWidth="1"/>
    <col min="13" max="13" width="18" style="13" customWidth="1"/>
    <col min="14" max="14" width="13.33203125" style="83" customWidth="1"/>
    <col min="15" max="15" width="18" style="13" customWidth="1"/>
    <col min="16" max="16" width="13.33203125" style="83" customWidth="1"/>
    <col min="17" max="17" width="18" style="13" customWidth="1"/>
    <col min="18" max="18" width="13.33203125" style="83" customWidth="1"/>
    <col min="19" max="19" width="4.5" style="12" customWidth="1"/>
    <col min="20" max="20" width="18" style="13" customWidth="1"/>
    <col min="21" max="21" width="16.6640625" style="8" bestFit="1" customWidth="1"/>
    <col min="22" max="22" width="18" style="13" customWidth="1"/>
    <col min="23" max="23" width="16.6640625" style="8" bestFit="1" customWidth="1"/>
    <col min="24" max="24" width="18" style="13" customWidth="1"/>
    <col min="25" max="25" width="10.83203125" style="79"/>
    <col min="26" max="26" width="18" style="13" customWidth="1"/>
    <col min="27" max="27" width="15.6640625" style="9" bestFit="1" customWidth="1"/>
    <col min="28" max="28" width="18" style="13" customWidth="1"/>
    <col min="29" max="29" width="15.6640625" style="9" bestFit="1" customWidth="1"/>
    <col min="30" max="30" width="18" style="13" customWidth="1"/>
    <col min="31" max="31" width="15.6640625" style="9" bestFit="1" customWidth="1"/>
    <col min="32" max="32" width="18" style="13" customWidth="1"/>
    <col min="33" max="33" width="15.6640625" style="9" bestFit="1" customWidth="1"/>
  </cols>
  <sheetData>
    <row r="1" spans="1:33" ht="17" hidden="1" x14ac:dyDescent="0.2">
      <c r="A1" s="30" t="s">
        <v>983</v>
      </c>
      <c r="B1">
        <v>7</v>
      </c>
      <c r="F1" s="8">
        <f>$B$1</f>
        <v>7</v>
      </c>
      <c r="H1" s="8">
        <f>$B$1</f>
        <v>7</v>
      </c>
      <c r="J1" s="73">
        <f>$B$1</f>
        <v>7</v>
      </c>
      <c r="L1" s="83">
        <f>$B$1</f>
        <v>7</v>
      </c>
      <c r="N1" s="83">
        <f>$B$1</f>
        <v>7</v>
      </c>
      <c r="P1" s="83">
        <f>$B$1</f>
        <v>7</v>
      </c>
      <c r="R1" s="83">
        <f>$B$1</f>
        <v>7</v>
      </c>
      <c r="U1" s="8">
        <f>$B$2</f>
        <v>9</v>
      </c>
      <c r="W1" s="8">
        <f>$B$2</f>
        <v>9</v>
      </c>
      <c r="Y1" s="79">
        <f>$B$2</f>
        <v>9</v>
      </c>
      <c r="AA1" s="9">
        <f>$B$2</f>
        <v>9</v>
      </c>
      <c r="AC1" s="9">
        <f>$B$2</f>
        <v>9</v>
      </c>
      <c r="AE1" s="9">
        <f>$B$2</f>
        <v>9</v>
      </c>
      <c r="AG1" s="9">
        <f>$B$2</f>
        <v>9</v>
      </c>
    </row>
    <row r="2" spans="1:33" ht="17" hidden="1" x14ac:dyDescent="0.2">
      <c r="A2" s="30" t="s">
        <v>984</v>
      </c>
      <c r="B2">
        <v>9</v>
      </c>
    </row>
    <row r="3" spans="1:33" s="52" customFormat="1" ht="17" hidden="1" x14ac:dyDescent="0.2">
      <c r="A3" s="70" t="s">
        <v>981</v>
      </c>
      <c r="C3" s="71"/>
      <c r="D3" s="32"/>
      <c r="E3" s="72"/>
      <c r="F3" s="68"/>
      <c r="G3" s="72">
        <v>1</v>
      </c>
      <c r="H3" s="68"/>
      <c r="I3" s="72">
        <v>2</v>
      </c>
      <c r="J3" s="75"/>
      <c r="K3" s="72">
        <v>3</v>
      </c>
      <c r="L3" s="84"/>
      <c r="M3" s="72">
        <v>4</v>
      </c>
      <c r="N3" s="84"/>
      <c r="O3" s="72">
        <v>5</v>
      </c>
      <c r="P3" s="84"/>
      <c r="Q3" s="72">
        <v>6</v>
      </c>
      <c r="R3" s="84"/>
      <c r="S3" s="69"/>
      <c r="T3" s="72"/>
      <c r="U3" s="68"/>
      <c r="V3" s="72">
        <v>1</v>
      </c>
      <c r="W3" s="68"/>
      <c r="X3" s="72">
        <v>2</v>
      </c>
      <c r="Y3" s="80"/>
      <c r="Z3" s="72">
        <v>3</v>
      </c>
      <c r="AA3" s="86"/>
      <c r="AB3" s="72">
        <v>4</v>
      </c>
      <c r="AC3" s="86"/>
      <c r="AD3" s="72">
        <v>5</v>
      </c>
      <c r="AE3" s="86"/>
      <c r="AF3" s="72">
        <v>6</v>
      </c>
      <c r="AG3" s="86"/>
    </row>
    <row r="4" spans="1:33" s="52" customFormat="1" ht="17" hidden="1" thickBot="1" x14ac:dyDescent="0.25">
      <c r="A4" s="70"/>
      <c r="C4" s="71"/>
      <c r="D4" s="32"/>
      <c r="E4" s="72"/>
      <c r="F4" s="68"/>
      <c r="G4" s="72"/>
      <c r="H4" s="68"/>
      <c r="I4" s="72"/>
      <c r="J4" s="75"/>
      <c r="K4" s="72"/>
      <c r="L4" s="84"/>
      <c r="M4" s="72"/>
      <c r="N4" s="84"/>
      <c r="O4" s="72"/>
      <c r="P4" s="84"/>
      <c r="Q4" s="72"/>
      <c r="R4" s="84"/>
      <c r="S4" s="69"/>
      <c r="T4" s="72"/>
      <c r="U4" s="68"/>
      <c r="V4" s="72"/>
      <c r="W4" s="68"/>
      <c r="X4" s="72"/>
      <c r="Y4" s="80"/>
      <c r="Z4" s="72"/>
      <c r="AA4" s="86"/>
      <c r="AB4" s="72"/>
      <c r="AC4" s="86"/>
      <c r="AD4" s="72"/>
      <c r="AE4" s="86"/>
      <c r="AF4" s="72"/>
      <c r="AG4" s="86"/>
    </row>
    <row r="5" spans="1:33" s="52" customFormat="1" ht="20" hidden="1" thickBot="1" x14ac:dyDescent="0.25">
      <c r="A5" s="50" t="s">
        <v>980</v>
      </c>
      <c r="B5" s="51">
        <v>2</v>
      </c>
      <c r="C5" s="71"/>
      <c r="D5" s="32"/>
      <c r="E5" s="72"/>
      <c r="F5" s="68"/>
      <c r="G5" s="72"/>
      <c r="H5" s="68"/>
      <c r="I5" s="72"/>
      <c r="J5" s="75"/>
      <c r="K5" s="72"/>
      <c r="L5" s="84"/>
      <c r="M5" s="72"/>
      <c r="N5" s="84"/>
      <c r="O5" s="72"/>
      <c r="P5" s="84"/>
      <c r="Q5" s="72"/>
      <c r="R5" s="84"/>
      <c r="S5" s="69"/>
      <c r="T5" s="72"/>
      <c r="U5" s="68"/>
      <c r="V5" s="72"/>
      <c r="W5" s="68"/>
      <c r="X5" s="72"/>
      <c r="Y5" s="80"/>
      <c r="Z5" s="72"/>
      <c r="AA5" s="86"/>
      <c r="AB5" s="72"/>
      <c r="AC5" s="86"/>
      <c r="AD5" s="72"/>
      <c r="AE5" s="86"/>
      <c r="AF5" s="72"/>
      <c r="AG5" s="86"/>
    </row>
    <row r="6" spans="1:33" s="52" customFormat="1" ht="17" thickBot="1" x14ac:dyDescent="0.25">
      <c r="A6" s="70"/>
      <c r="C6" s="71"/>
      <c r="D6" s="32"/>
      <c r="E6" s="72"/>
      <c r="F6" s="68"/>
      <c r="G6" s="72"/>
      <c r="H6" s="68"/>
      <c r="I6" s="72"/>
      <c r="J6" s="75"/>
      <c r="K6" s="72"/>
      <c r="L6" s="84"/>
      <c r="M6" s="72"/>
      <c r="N6" s="84"/>
      <c r="O6" s="72"/>
      <c r="P6" s="84"/>
      <c r="Q6" s="72"/>
      <c r="R6" s="84"/>
      <c r="S6" s="69"/>
      <c r="T6" s="72"/>
      <c r="U6" s="68"/>
      <c r="V6" s="72"/>
      <c r="W6" s="68"/>
      <c r="X6" s="72"/>
      <c r="Y6" s="80"/>
      <c r="Z6" s="72"/>
      <c r="AA6" s="86"/>
      <c r="AB6" s="72"/>
      <c r="AC6" s="86"/>
      <c r="AD6" s="72"/>
      <c r="AE6" s="86"/>
      <c r="AF6" s="72"/>
      <c r="AG6" s="86"/>
    </row>
    <row r="7" spans="1:33" s="30" customFormat="1" ht="39" customHeight="1" x14ac:dyDescent="0.2">
      <c r="D7" s="28"/>
      <c r="E7" s="44"/>
      <c r="F7" s="119" t="str">
        <f>_xlfn.CONCAT("12mnth%chng Q4 ", $B$5, " yr(s) before Year")</f>
        <v>12mnth%chng Q4 2 yr(s) before Year</v>
      </c>
      <c r="G7" s="44"/>
      <c r="H7" s="119" t="str">
        <f>_xlfn.CONCAT("12mnth%chng Q4 ", $B$5-$G$3, " yr(s) before Year")</f>
        <v>12mnth%chng Q4 1 yr(s) before Year</v>
      </c>
      <c r="I7" s="44"/>
      <c r="J7" s="121" t="s">
        <v>982</v>
      </c>
      <c r="K7" s="44"/>
      <c r="L7" s="117" t="str">
        <f>_xlfn.CONCAT("12mnth%chng Q4 ", K$3 - $B$5, " yr(s) after Year")</f>
        <v>12mnth%chng Q4 1 yr(s) after Year</v>
      </c>
      <c r="M7" s="44"/>
      <c r="N7" s="117" t="str">
        <f>_xlfn.CONCAT("12mnth%chng Q4 ", M$3 - $B$5, " yr(s) after Year")</f>
        <v>12mnth%chng Q4 2 yr(s) after Year</v>
      </c>
      <c r="O7" s="44"/>
      <c r="P7" s="117" t="str">
        <f>_xlfn.CONCAT("12mnth%chng Q4 ", O$3 - $B$5, " yr(s) after Year")</f>
        <v>12mnth%chng Q4 3 yr(s) after Year</v>
      </c>
      <c r="Q7" s="44"/>
      <c r="R7" s="117" t="str">
        <f>_xlfn.CONCAT("12mnth%chng Q4 ", Q$3 - $B$5, " yr(s) after Year")</f>
        <v>12mnth%chng Q4 4 yr(s) after Year</v>
      </c>
      <c r="S7" s="45"/>
      <c r="T7" s="44"/>
      <c r="U7" s="119" t="str">
        <f>_xlfn.CONCAT("12mnth%chng Q4 ", $B$5, " yr(s) before Year")</f>
        <v>12mnth%chng Q4 2 yr(s) before Year</v>
      </c>
      <c r="V7" s="44"/>
      <c r="W7" s="119" t="str">
        <f>_xlfn.CONCAT("12mnth%chng Q4 ", $B$5-$G$3, " yr(s) before Year")</f>
        <v>12mnth%chng Q4 1 yr(s) before Year</v>
      </c>
      <c r="X7" s="44"/>
      <c r="Y7" s="123" t="s">
        <v>982</v>
      </c>
      <c r="Z7" s="44"/>
      <c r="AA7" s="117" t="str">
        <f>_xlfn.CONCAT("12mnth%chng Q4 ", Z$3 - $B$5, " yr(s) after Year")</f>
        <v>12mnth%chng Q4 1 yr(s) after Year</v>
      </c>
      <c r="AB7" s="44"/>
      <c r="AC7" s="117" t="str">
        <f>_xlfn.CONCAT("12mnth%chng Q4 ", AB$3 - $B$5, " yr(s) after Year")</f>
        <v>12mnth%chng Q4 2 yr(s) after Year</v>
      </c>
      <c r="AD7" s="44"/>
      <c r="AE7" s="117" t="str">
        <f>_xlfn.CONCAT("12mnth%chng Q4 ", AD$3 - $B$5, " yr(s) after Year")</f>
        <v>12mnth%chng Q4 3 yr(s) after Year</v>
      </c>
      <c r="AF7" s="44"/>
      <c r="AG7" s="117" t="str">
        <f>_xlfn.CONCAT("12mnth%chng Q4 ", AF$3 - $B$5, " yr(s) after Year")</f>
        <v>12mnth%chng Q4 4 yr(s) after Year</v>
      </c>
    </row>
    <row r="8" spans="1:33" ht="23" customHeight="1" thickBot="1" x14ac:dyDescent="0.25">
      <c r="F8" s="120"/>
      <c r="H8" s="120"/>
      <c r="J8" s="122"/>
      <c r="L8" s="118"/>
      <c r="N8" s="118"/>
      <c r="P8" s="118"/>
      <c r="R8" s="118"/>
      <c r="U8" s="120"/>
      <c r="W8" s="120"/>
      <c r="Y8" s="124"/>
      <c r="AA8" s="118"/>
      <c r="AC8" s="118"/>
      <c r="AE8" s="118"/>
      <c r="AG8" s="118"/>
    </row>
    <row r="9" spans="1:33" s="29" customFormat="1" ht="17" x14ac:dyDescent="0.2">
      <c r="A9" s="47" t="s">
        <v>0</v>
      </c>
      <c r="B9" s="38" t="s">
        <v>1</v>
      </c>
      <c r="C9" s="35" t="s">
        <v>2</v>
      </c>
      <c r="D9" s="35" t="s">
        <v>3</v>
      </c>
      <c r="E9" s="46" t="s">
        <v>846</v>
      </c>
      <c r="F9" s="77" t="str">
        <f>_xlfn.CONCAT($B$5,"YRWKEMP")</f>
        <v>2YRWKEMP</v>
      </c>
      <c r="G9" s="46" t="s">
        <v>846</v>
      </c>
      <c r="H9" s="77" t="str">
        <f>_xlfn.CONCAT($B$5-$G$3,"YRWKEMP")</f>
        <v>1YRWKEMP</v>
      </c>
      <c r="I9" s="46" t="s">
        <v>846</v>
      </c>
      <c r="J9" s="78" t="s">
        <v>4</v>
      </c>
      <c r="K9" s="46" t="s">
        <v>846</v>
      </c>
      <c r="L9" s="85" t="str">
        <f>_xlfn.CONCAT(K$3-$B$5,"YRWKEMP")</f>
        <v>1YRWKEMP</v>
      </c>
      <c r="M9" s="46" t="s">
        <v>846</v>
      </c>
      <c r="N9" s="85" t="str">
        <f>_xlfn.CONCAT(M$3-$B$5,"YRWKEMP")</f>
        <v>2YRWKEMP</v>
      </c>
      <c r="O9" s="46" t="s">
        <v>846</v>
      </c>
      <c r="P9" s="85" t="str">
        <f>_xlfn.CONCAT(O$3-$B$5,"YRWKEMP")</f>
        <v>3YRWKEMP</v>
      </c>
      <c r="Q9" s="46" t="s">
        <v>846</v>
      </c>
      <c r="R9" s="85" t="str">
        <f>_xlfn.CONCAT(Q$3-$B$5,"YRWKEMP")</f>
        <v>4YRWKEMP</v>
      </c>
      <c r="S9" s="43"/>
      <c r="T9" s="46" t="s">
        <v>846</v>
      </c>
      <c r="U9" s="77" t="str">
        <f>_xlfn.CONCAT($B$5,"YRAVGW")</f>
        <v>2YRAVGW</v>
      </c>
      <c r="V9" s="46" t="s">
        <v>846</v>
      </c>
      <c r="W9" s="77" t="str">
        <f>_xlfn.CONCAT($B$5-$G$3,"YRAVGW")</f>
        <v>1YRAVGW</v>
      </c>
      <c r="X9" s="46" t="s">
        <v>846</v>
      </c>
      <c r="Y9" s="81" t="s">
        <v>5</v>
      </c>
      <c r="Z9" s="46" t="s">
        <v>846</v>
      </c>
      <c r="AA9" s="85" t="str">
        <f>_xlfn.CONCAT(Z$3-$B$5,"YRAVGW")</f>
        <v>1YRAVGW</v>
      </c>
      <c r="AB9" s="46" t="s">
        <v>846</v>
      </c>
      <c r="AC9" s="85" t="str">
        <f>_xlfn.CONCAT(AB$3-$B$5,"YRAVGW")</f>
        <v>2YRAVGW</v>
      </c>
      <c r="AD9" s="46" t="s">
        <v>846</v>
      </c>
      <c r="AE9" s="85" t="str">
        <f>_xlfn.CONCAT(AD$3-$B$5,"YRAVGW")</f>
        <v>3YRAVGW</v>
      </c>
      <c r="AF9" s="46" t="s">
        <v>846</v>
      </c>
      <c r="AG9" s="85" t="str">
        <f>_xlfn.CONCAT(AF$3-$B$5,"YRAVGW")</f>
        <v>4YRAVGW</v>
      </c>
    </row>
    <row r="10" spans="1:33" ht="17" x14ac:dyDescent="0.2">
      <c r="A10" s="48" t="s">
        <v>6</v>
      </c>
      <c r="B10" s="2" t="s">
        <v>7</v>
      </c>
      <c r="C10" s="37" t="s">
        <v>312</v>
      </c>
      <c r="D10" s="35">
        <v>2007</v>
      </c>
      <c r="E10" s="34" t="str">
        <f t="shared" ref="E10:E73" si="0">_xlfn.CONCAT($C10, $D10-$B$5)</f>
        <v>Mobile2005</v>
      </c>
      <c r="F10" s="3">
        <f ca="1">VLOOKUP(E10, (INDIRECT("'"&amp;$B10&amp;"'!"&amp;"$A$5:$L$3000")),F$1,)</f>
        <v>3.2</v>
      </c>
      <c r="G10" s="34" t="str">
        <f t="shared" ref="G10:G73" si="1">_xlfn.CONCAT($C10, $D10-$B$5+G$3)</f>
        <v>Mobile2006</v>
      </c>
      <c r="H10" s="3">
        <f ca="1">VLOOKUP(G10, (INDIRECT("'"&amp;$B10&amp;"'!"&amp;"$A$5:$L$3000")),H$1,)</f>
        <v>1.3</v>
      </c>
      <c r="I10" s="34" t="str">
        <f t="shared" ref="I10:I73" si="2">_xlfn.CONCAT($C10, $D10-$B$5+I$3)</f>
        <v>Mobile2007</v>
      </c>
      <c r="J10" s="76">
        <f t="shared" ref="J10:J73" ca="1" si="3">VLOOKUP(I10, (INDIRECT("'"&amp;$B10&amp;"'!"&amp;"$A$5:$L$3000")),7,)</f>
        <v>2.4</v>
      </c>
      <c r="K10" s="34" t="str">
        <f t="shared" ref="K10:K73" si="4">_xlfn.CONCAT($C10, $D10-$B$5+K$3)</f>
        <v>Mobile2008</v>
      </c>
      <c r="L10" s="5">
        <f ca="1">VLOOKUP(K10, (INDIRECT("'"&amp;$B10&amp;"'!"&amp;"$A$5:$L$3000")),7,)</f>
        <v>-1.5</v>
      </c>
      <c r="M10" s="34" t="str">
        <f t="shared" ref="M10:M73" si="5">_xlfn.CONCAT($C10, $D10-$B$5+M$3)</f>
        <v>Mobile2009</v>
      </c>
      <c r="N10" s="5">
        <f ca="1">VLOOKUP(M10, (INDIRECT("'"&amp;$B10&amp;"'!"&amp;"$A$5:$L$3000")),7,)</f>
        <v>-5.3</v>
      </c>
      <c r="O10" s="34" t="str">
        <f t="shared" ref="O10:O73" si="6">_xlfn.CONCAT($C10, $D10-$B$5+O$3)</f>
        <v>Mobile2010</v>
      </c>
      <c r="P10" s="5">
        <f ca="1">VLOOKUP(O10, (INDIRECT("'"&amp;$B10&amp;"'!"&amp;"$A$5:$L$3000")),7,)</f>
        <v>0.7</v>
      </c>
      <c r="Q10" s="34" t="str">
        <f t="shared" ref="Q10:Q73" si="7">_xlfn.CONCAT($C10, $D10-$B$5+Q$3)</f>
        <v>Mobile2011</v>
      </c>
      <c r="R10" s="5">
        <f ca="1">VLOOKUP(Q10, (INDIRECT("'"&amp;$B10&amp;"'!"&amp;"$A$5:$L$3000")),7,)</f>
        <v>-0.6</v>
      </c>
      <c r="S10" s="11"/>
      <c r="T10" s="34" t="str">
        <f t="shared" ref="T10:T73" si="8">_xlfn.CONCAT($C10, $D10-$B$5)</f>
        <v>Mobile2005</v>
      </c>
      <c r="U10" s="3">
        <f ca="1">VLOOKUP(T10, (INDIRECT("'"&amp;$B10&amp;"'!"&amp;"$A$5:$L$3000")),U$1,)</f>
        <v>6.7</v>
      </c>
      <c r="V10" s="34" t="str">
        <f t="shared" ref="V10:V73" si="9">_xlfn.CONCAT($C10, $D10-$B$5+V$3)</f>
        <v>Mobile2006</v>
      </c>
      <c r="W10" s="3">
        <f ca="1">VLOOKUP(V10, (INDIRECT("'"&amp;$B10&amp;"'!"&amp;"$A$5:$L$3000")),W$1,)</f>
        <v>5.7</v>
      </c>
      <c r="X10" s="34" t="str">
        <f t="shared" ref="X10:X73" si="10">_xlfn.CONCAT($C10, $D10-$B$5+X$3)</f>
        <v>Mobile2007</v>
      </c>
      <c r="Y10" s="82">
        <f ca="1">VLOOKUP(X10, (INDIRECT("'"&amp;$B10&amp;"'!"&amp;"$A$5:$L$3000")),Y$1,)</f>
        <v>1.6</v>
      </c>
      <c r="Z10" s="34" t="str">
        <f t="shared" ref="Z10:Z73" si="11">_xlfn.CONCAT($C10, $D10-$B$5+Z$3)</f>
        <v>Mobile2008</v>
      </c>
      <c r="AA10" s="5">
        <f ca="1">VLOOKUP(Z10, (INDIRECT("'"&amp;$B10&amp;"'!"&amp;"$A$5:$L$3000")),AA$1,)</f>
        <v>5.2</v>
      </c>
      <c r="AB10" s="34" t="str">
        <f t="shared" ref="AB10:AB73" si="12">_xlfn.CONCAT($C10, $D10-$B$5+AB$3)</f>
        <v>Mobile2009</v>
      </c>
      <c r="AC10" s="5">
        <f ca="1">VLOOKUP(AB10, (INDIRECT("'"&amp;$B10&amp;"'!"&amp;"$A$5:$L$3000")),AC$1,)</f>
        <v>2.9</v>
      </c>
      <c r="AD10" s="34" t="str">
        <f t="shared" ref="AD10:AD73" si="13">_xlfn.CONCAT($C10, $D10-$B$5+AD$3)</f>
        <v>Mobile2010</v>
      </c>
      <c r="AE10" s="5">
        <f ca="1">VLOOKUP(AD10, (INDIRECT("'"&amp;$B10&amp;"'!"&amp;"$A$5:$L$3000")),AE$1,)</f>
        <v>3.4</v>
      </c>
      <c r="AF10" s="34" t="str">
        <f t="shared" ref="AF10:AF73" si="14">_xlfn.CONCAT($C10, $D10-$B$5+AF$3)</f>
        <v>Mobile2011</v>
      </c>
      <c r="AG10" s="5">
        <f ca="1">VLOOKUP(AF10, (INDIRECT("'"&amp;$B10&amp;"'!"&amp;"$A$5:$L$3000")),AG$1,)</f>
        <v>2</v>
      </c>
    </row>
    <row r="11" spans="1:33" ht="17" x14ac:dyDescent="0.2">
      <c r="A11" s="48" t="s">
        <v>8</v>
      </c>
      <c r="B11" s="2" t="s">
        <v>7</v>
      </c>
      <c r="C11" s="37" t="s">
        <v>313</v>
      </c>
      <c r="D11" s="35">
        <v>2018</v>
      </c>
      <c r="E11" s="34" t="str">
        <f t="shared" si="0"/>
        <v>Madison2016</v>
      </c>
      <c r="F11" s="3">
        <f t="shared" ref="F11:F74" ca="1" si="15">VLOOKUP(E11, (INDIRECT("'"&amp;$B11&amp;"'!"&amp;"$A$5:$L$3000")),F$1,)</f>
        <v>1.9</v>
      </c>
      <c r="G11" s="34" t="str">
        <f t="shared" si="1"/>
        <v>Madison2017</v>
      </c>
      <c r="H11" s="3">
        <f t="shared" ref="H11:H74" ca="1" si="16">VLOOKUP(G11, (INDIRECT("'"&amp;$B11&amp;"'!"&amp;"$A$5:$L$3000")),H$1,)</f>
        <v>1.8</v>
      </c>
      <c r="I11" s="34" t="str">
        <f t="shared" si="2"/>
        <v>Madison2018</v>
      </c>
      <c r="J11" s="76">
        <f t="shared" ca="1" si="3"/>
        <v>2.7</v>
      </c>
      <c r="K11" s="34" t="str">
        <f t="shared" si="4"/>
        <v>Madison2019</v>
      </c>
      <c r="L11" s="5">
        <f t="shared" ref="L11:L74" ca="1" si="17">VLOOKUP(K11, (INDIRECT("'"&amp;$B11&amp;"'!"&amp;"$A$5:$L$3000")),7,)</f>
        <v>3.3</v>
      </c>
      <c r="M11" s="34" t="str">
        <f t="shared" si="5"/>
        <v>Madison2020</v>
      </c>
      <c r="N11" s="5">
        <f t="shared" ref="N11:N74" ca="1" si="18">VLOOKUP(M11, (INDIRECT("'"&amp;$B11&amp;"'!"&amp;"$A$5:$L$3000")),7,)</f>
        <v>-2</v>
      </c>
      <c r="O11" s="34" t="str">
        <f t="shared" si="6"/>
        <v>Madison2021</v>
      </c>
      <c r="P11" s="5" t="e">
        <f t="shared" ref="P11:P74" ca="1" si="19">VLOOKUP(O11, (INDIRECT("'"&amp;$B11&amp;"'!"&amp;"$A$5:$L$3000")),7,)</f>
        <v>#N/A</v>
      </c>
      <c r="Q11" s="34" t="str">
        <f t="shared" si="7"/>
        <v>Madison2022</v>
      </c>
      <c r="R11" s="5" t="e">
        <f t="shared" ref="R11:R74" ca="1" si="20">VLOOKUP(Q11, (INDIRECT("'"&amp;$B11&amp;"'!"&amp;"$A$5:$L$3000")),7,)</f>
        <v>#N/A</v>
      </c>
      <c r="S11" s="11"/>
      <c r="T11" s="34" t="str">
        <f t="shared" si="8"/>
        <v>Madison2016</v>
      </c>
      <c r="U11" s="3">
        <f t="shared" ref="U11:U74" ca="1" si="21">VLOOKUP(T11, (INDIRECT("'"&amp;$B11&amp;"'!"&amp;"$A$5:$L$3000")),U$1,)</f>
        <v>-3.9</v>
      </c>
      <c r="V11" s="34" t="str">
        <f t="shared" si="9"/>
        <v>Madison2017</v>
      </c>
      <c r="W11" s="3">
        <f t="shared" ref="W11:Y74" ca="1" si="22">VLOOKUP(V11, (INDIRECT("'"&amp;$B11&amp;"'!"&amp;"$A$5:$L$3000")),W$1,)</f>
        <v>3.6</v>
      </c>
      <c r="X11" s="34" t="str">
        <f t="shared" si="10"/>
        <v>Madison2018</v>
      </c>
      <c r="Y11" s="82">
        <f t="shared" ca="1" si="22"/>
        <v>3.7</v>
      </c>
      <c r="Z11" s="34" t="str">
        <f t="shared" si="11"/>
        <v>Madison2019</v>
      </c>
      <c r="AA11" s="5">
        <f t="shared" ref="AA11" ca="1" si="23">VLOOKUP(Z11, (INDIRECT("'"&amp;$B11&amp;"'!"&amp;"$A$5:$L$3000")),AA$1,)</f>
        <v>4.7</v>
      </c>
      <c r="AB11" s="34" t="str">
        <f t="shared" si="12"/>
        <v>Madison2020</v>
      </c>
      <c r="AC11" s="5">
        <f t="shared" ref="AC11" ca="1" si="24">VLOOKUP(AB11, (INDIRECT("'"&amp;$B11&amp;"'!"&amp;"$A$5:$L$3000")),AC$1,)</f>
        <v>15.4</v>
      </c>
      <c r="AD11" s="34" t="str">
        <f t="shared" si="13"/>
        <v>Madison2021</v>
      </c>
      <c r="AE11" s="5" t="e">
        <f t="shared" ref="AE11" ca="1" si="25">VLOOKUP(AD11, (INDIRECT("'"&amp;$B11&amp;"'!"&amp;"$A$5:$L$3000")),AE$1,)</f>
        <v>#N/A</v>
      </c>
      <c r="AF11" s="34" t="str">
        <f t="shared" si="14"/>
        <v>Madison2022</v>
      </c>
      <c r="AG11" s="5" t="e">
        <f ca="1">VLOOKUP(AF11, (INDIRECT("'"&amp;$B11&amp;"'!"&amp;"$A$5:$L$3000")),AG$1,)</f>
        <v>#N/A</v>
      </c>
    </row>
    <row r="12" spans="1:33" ht="17" x14ac:dyDescent="0.2">
      <c r="A12" s="48" t="s">
        <v>9</v>
      </c>
      <c r="B12" s="2" t="s">
        <v>7</v>
      </c>
      <c r="C12" s="37" t="s">
        <v>314</v>
      </c>
      <c r="D12" s="35">
        <v>2017</v>
      </c>
      <c r="E12" s="34" t="str">
        <f t="shared" si="0"/>
        <v>Jefferson2015</v>
      </c>
      <c r="F12" s="3">
        <f t="shared" ca="1" si="15"/>
        <v>-0.1</v>
      </c>
      <c r="G12" s="34" t="str">
        <f t="shared" si="1"/>
        <v>Jefferson2016</v>
      </c>
      <c r="H12" s="3">
        <f t="shared" ca="1" si="16"/>
        <v>0.8</v>
      </c>
      <c r="I12" s="34" t="str">
        <f t="shared" si="2"/>
        <v>Jefferson2017</v>
      </c>
      <c r="J12" s="76">
        <f t="shared" ca="1" si="3"/>
        <v>1.6</v>
      </c>
      <c r="K12" s="34" t="str">
        <f t="shared" si="4"/>
        <v>Jefferson2018</v>
      </c>
      <c r="L12" s="5">
        <f t="shared" ca="1" si="17"/>
        <v>1.6</v>
      </c>
      <c r="M12" s="34" t="str">
        <f t="shared" si="5"/>
        <v>Jefferson2019</v>
      </c>
      <c r="N12" s="5">
        <f t="shared" ca="1" si="18"/>
        <v>0.7</v>
      </c>
      <c r="O12" s="34" t="str">
        <f t="shared" si="6"/>
        <v>Jefferson2020</v>
      </c>
      <c r="P12" s="5">
        <f t="shared" ca="1" si="19"/>
        <v>-4.3</v>
      </c>
      <c r="Q12" s="34" t="str">
        <f t="shared" si="7"/>
        <v>Jefferson2021</v>
      </c>
      <c r="R12" s="5" t="e">
        <f t="shared" ca="1" si="20"/>
        <v>#N/A</v>
      </c>
      <c r="S12" s="11"/>
      <c r="T12" s="34" t="str">
        <f t="shared" si="8"/>
        <v>Jefferson2015</v>
      </c>
      <c r="U12" s="3">
        <f t="shared" ca="1" si="21"/>
        <v>2.2000000000000002</v>
      </c>
      <c r="V12" s="34" t="str">
        <f t="shared" si="9"/>
        <v>Jefferson2016</v>
      </c>
      <c r="W12" s="3">
        <f t="shared" ca="1" si="22"/>
        <v>-0.7</v>
      </c>
      <c r="X12" s="34" t="str">
        <f t="shared" si="10"/>
        <v>Jefferson2017</v>
      </c>
      <c r="Y12" s="82">
        <f t="shared" ca="1" si="22"/>
        <v>3.9</v>
      </c>
      <c r="Z12" s="34" t="str">
        <f t="shared" si="11"/>
        <v>Jefferson2018</v>
      </c>
      <c r="AA12" s="5">
        <f t="shared" ref="AA12" ca="1" si="26">VLOOKUP(Z12, (INDIRECT("'"&amp;$B12&amp;"'!"&amp;"$A$5:$L$3000")),AA$1,)</f>
        <v>4.3</v>
      </c>
      <c r="AB12" s="34" t="str">
        <f t="shared" si="12"/>
        <v>Jefferson2019</v>
      </c>
      <c r="AC12" s="5">
        <f t="shared" ref="AC12" ca="1" si="27">VLOOKUP(AB12, (INDIRECT("'"&amp;$B12&amp;"'!"&amp;"$A$5:$L$3000")),AC$1,)</f>
        <v>0.9</v>
      </c>
      <c r="AD12" s="34" t="str">
        <f t="shared" si="13"/>
        <v>Jefferson2020</v>
      </c>
      <c r="AE12" s="5">
        <f t="shared" ref="AE12" ca="1" si="28">VLOOKUP(AD12, (INDIRECT("'"&amp;$B12&amp;"'!"&amp;"$A$5:$L$3000")),AE$1,)</f>
        <v>11</v>
      </c>
      <c r="AF12" s="34" t="str">
        <f t="shared" si="14"/>
        <v>Jefferson2021</v>
      </c>
      <c r="AG12" s="5" t="e">
        <f t="shared" ref="AG12" ca="1" si="29">VLOOKUP(AF12, (INDIRECT("'"&amp;$B12&amp;"'!"&amp;"$A$5:$L$3000")),AG$1,)</f>
        <v>#N/A</v>
      </c>
    </row>
    <row r="13" spans="1:33" ht="17" x14ac:dyDescent="0.2">
      <c r="A13" s="48" t="s">
        <v>10</v>
      </c>
      <c r="B13" s="2" t="s">
        <v>7</v>
      </c>
      <c r="C13" s="37" t="s">
        <v>312</v>
      </c>
      <c r="D13" s="35">
        <v>2013</v>
      </c>
      <c r="E13" s="34" t="str">
        <f t="shared" si="0"/>
        <v>Mobile2011</v>
      </c>
      <c r="F13" s="3">
        <f t="shared" ca="1" si="15"/>
        <v>-0.6</v>
      </c>
      <c r="G13" s="34" t="str">
        <f t="shared" si="1"/>
        <v>Mobile2012</v>
      </c>
      <c r="H13" s="3">
        <f t="shared" ca="1" si="16"/>
        <v>-0.2</v>
      </c>
      <c r="I13" s="34" t="str">
        <f t="shared" si="2"/>
        <v>Mobile2013</v>
      </c>
      <c r="J13" s="76">
        <f t="shared" ca="1" si="3"/>
        <v>0.4</v>
      </c>
      <c r="K13" s="34" t="str">
        <f t="shared" si="4"/>
        <v>Mobile2014</v>
      </c>
      <c r="L13" s="5">
        <f t="shared" ca="1" si="17"/>
        <v>0.9</v>
      </c>
      <c r="M13" s="34" t="str">
        <f t="shared" si="5"/>
        <v>Mobile2015</v>
      </c>
      <c r="N13" s="5">
        <f t="shared" ca="1" si="18"/>
        <v>1.4</v>
      </c>
      <c r="O13" s="34" t="str">
        <f t="shared" si="6"/>
        <v>Mobile2016</v>
      </c>
      <c r="P13" s="5">
        <f t="shared" ca="1" si="19"/>
        <v>0</v>
      </c>
      <c r="Q13" s="34" t="str">
        <f t="shared" si="7"/>
        <v>Mobile2017</v>
      </c>
      <c r="R13" s="5">
        <f t="shared" ca="1" si="20"/>
        <v>1.1000000000000001</v>
      </c>
      <c r="S13" s="11"/>
      <c r="T13" s="34" t="str">
        <f t="shared" si="8"/>
        <v>Mobile2011</v>
      </c>
      <c r="U13" s="3">
        <f t="shared" ca="1" si="21"/>
        <v>2</v>
      </c>
      <c r="V13" s="34" t="str">
        <f t="shared" si="9"/>
        <v>Mobile2012</v>
      </c>
      <c r="W13" s="3">
        <f t="shared" ca="1" si="22"/>
        <v>0.7</v>
      </c>
      <c r="X13" s="34" t="str">
        <f t="shared" si="10"/>
        <v>Mobile2013</v>
      </c>
      <c r="Y13" s="82">
        <f t="shared" ca="1" si="22"/>
        <v>-1.9</v>
      </c>
      <c r="Z13" s="34" t="str">
        <f t="shared" si="11"/>
        <v>Mobile2014</v>
      </c>
      <c r="AA13" s="5">
        <f t="shared" ref="AA13" ca="1" si="30">VLOOKUP(Z13, (INDIRECT("'"&amp;$B13&amp;"'!"&amp;"$A$5:$L$3000")),AA$1,)</f>
        <v>3.9</v>
      </c>
      <c r="AB13" s="34" t="str">
        <f t="shared" si="12"/>
        <v>Mobile2015</v>
      </c>
      <c r="AC13" s="5">
        <f t="shared" ref="AC13" ca="1" si="31">VLOOKUP(AB13, (INDIRECT("'"&amp;$B13&amp;"'!"&amp;"$A$5:$L$3000")),AC$1,)</f>
        <v>5</v>
      </c>
      <c r="AD13" s="34" t="str">
        <f t="shared" si="13"/>
        <v>Mobile2016</v>
      </c>
      <c r="AE13" s="5">
        <f t="shared" ref="AE13" ca="1" si="32">VLOOKUP(AD13, (INDIRECT("'"&amp;$B13&amp;"'!"&amp;"$A$5:$L$3000")),AE$1,)</f>
        <v>-0.6</v>
      </c>
      <c r="AF13" s="34" t="str">
        <f t="shared" si="14"/>
        <v>Mobile2017</v>
      </c>
      <c r="AG13" s="5">
        <f t="shared" ref="AG13" ca="1" si="33">VLOOKUP(AF13, (INDIRECT("'"&amp;$B13&amp;"'!"&amp;"$A$5:$L$3000")),AG$1,)</f>
        <v>3.9</v>
      </c>
    </row>
    <row r="14" spans="1:33" ht="17" x14ac:dyDescent="0.2">
      <c r="A14" s="49" t="s">
        <v>11</v>
      </c>
      <c r="B14" s="2" t="s">
        <v>7</v>
      </c>
      <c r="C14" s="40" t="s">
        <v>315</v>
      </c>
      <c r="D14" s="36">
        <v>2008</v>
      </c>
      <c r="E14" s="34" t="str">
        <f t="shared" si="0"/>
        <v>Lee2006</v>
      </c>
      <c r="F14" s="3">
        <f t="shared" ca="1" si="15"/>
        <v>2.2000000000000002</v>
      </c>
      <c r="G14" s="34" t="str">
        <f t="shared" si="1"/>
        <v>Lee2007</v>
      </c>
      <c r="H14" s="3">
        <f t="shared" ca="1" si="16"/>
        <v>1.4</v>
      </c>
      <c r="I14" s="34" t="str">
        <f t="shared" si="2"/>
        <v>Lee2008</v>
      </c>
      <c r="J14" s="76">
        <f t="shared" ca="1" si="3"/>
        <v>-2</v>
      </c>
      <c r="K14" s="34" t="str">
        <f t="shared" si="4"/>
        <v>Lee2009</v>
      </c>
      <c r="L14" s="5">
        <f t="shared" ca="1" si="17"/>
        <v>-3.1</v>
      </c>
      <c r="M14" s="34" t="str">
        <f t="shared" si="5"/>
        <v>Lee2010</v>
      </c>
      <c r="N14" s="5">
        <f t="shared" ca="1" si="18"/>
        <v>1.2</v>
      </c>
      <c r="O14" s="34" t="str">
        <f t="shared" si="6"/>
        <v>Lee2011</v>
      </c>
      <c r="P14" s="5">
        <f t="shared" ca="1" si="19"/>
        <v>2.8</v>
      </c>
      <c r="Q14" s="34" t="str">
        <f t="shared" si="7"/>
        <v>Lee2012</v>
      </c>
      <c r="R14" s="5">
        <f t="shared" ca="1" si="20"/>
        <v>4.3</v>
      </c>
      <c r="S14" s="11"/>
      <c r="T14" s="34" t="str">
        <f t="shared" si="8"/>
        <v>Lee2006</v>
      </c>
      <c r="U14" s="3">
        <f t="shared" ca="1" si="21"/>
        <v>5.9</v>
      </c>
      <c r="V14" s="34" t="str">
        <f t="shared" si="9"/>
        <v>Lee2007</v>
      </c>
      <c r="W14" s="3">
        <f t="shared" ca="1" si="22"/>
        <v>4.0999999999999996</v>
      </c>
      <c r="X14" s="34" t="str">
        <f t="shared" si="10"/>
        <v>Lee2008</v>
      </c>
      <c r="Y14" s="82">
        <f t="shared" ca="1" si="22"/>
        <v>1.8</v>
      </c>
      <c r="Z14" s="34" t="str">
        <f t="shared" si="11"/>
        <v>Lee2009</v>
      </c>
      <c r="AA14" s="5">
        <f t="shared" ref="AA14" ca="1" si="34">VLOOKUP(Z14, (INDIRECT("'"&amp;$B14&amp;"'!"&amp;"$A$5:$L$3000")),AA$1,)</f>
        <v>3.9</v>
      </c>
      <c r="AB14" s="34" t="str">
        <f t="shared" si="12"/>
        <v>Lee2010</v>
      </c>
      <c r="AC14" s="5">
        <f t="shared" ref="AC14" ca="1" si="35">VLOOKUP(AB14, (INDIRECT("'"&amp;$B14&amp;"'!"&amp;"$A$5:$L$3000")),AC$1,)</f>
        <v>-2.6</v>
      </c>
      <c r="AD14" s="34" t="str">
        <f t="shared" si="13"/>
        <v>Lee2011</v>
      </c>
      <c r="AE14" s="5">
        <f t="shared" ref="AE14" ca="1" si="36">VLOOKUP(AD14, (INDIRECT("'"&amp;$B14&amp;"'!"&amp;"$A$5:$L$3000")),AE$1,)</f>
        <v>-0.3</v>
      </c>
      <c r="AF14" s="34" t="str">
        <f t="shared" si="14"/>
        <v>Lee2012</v>
      </c>
      <c r="AG14" s="5">
        <f t="shared" ref="AG14" ca="1" si="37">VLOOKUP(AF14, (INDIRECT("'"&amp;$B14&amp;"'!"&amp;"$A$5:$L$3000")),AG$1,)</f>
        <v>2.1</v>
      </c>
    </row>
    <row r="15" spans="1:33" ht="17" x14ac:dyDescent="0.2">
      <c r="A15" s="48" t="s">
        <v>12</v>
      </c>
      <c r="B15" s="2" t="s">
        <v>7</v>
      </c>
      <c r="C15" s="37" t="s">
        <v>316</v>
      </c>
      <c r="D15" s="35">
        <v>2014</v>
      </c>
      <c r="E15" s="34" t="str">
        <f t="shared" si="0"/>
        <v>Wilcox2012</v>
      </c>
      <c r="F15" s="3">
        <f t="shared" ca="1" si="15"/>
        <v>-0.4</v>
      </c>
      <c r="G15" s="34" t="str">
        <f t="shared" si="1"/>
        <v>Wilcox2013</v>
      </c>
      <c r="H15" s="3">
        <f t="shared" ca="1" si="16"/>
        <v>-2.1</v>
      </c>
      <c r="I15" s="34" t="str">
        <f t="shared" si="2"/>
        <v>Wilcox2014</v>
      </c>
      <c r="J15" s="76">
        <f t="shared" ca="1" si="3"/>
        <v>9.5</v>
      </c>
      <c r="K15" s="34" t="str">
        <f t="shared" si="4"/>
        <v>Wilcox2015</v>
      </c>
      <c r="L15" s="5">
        <f t="shared" ca="1" si="17"/>
        <v>1.9</v>
      </c>
      <c r="M15" s="34" t="str">
        <f t="shared" si="5"/>
        <v>Wilcox2016</v>
      </c>
      <c r="N15" s="5">
        <f t="shared" ca="1" si="18"/>
        <v>-1.8</v>
      </c>
      <c r="O15" s="34" t="str">
        <f t="shared" si="6"/>
        <v>Wilcox2017</v>
      </c>
      <c r="P15" s="5">
        <f t="shared" ca="1" si="19"/>
        <v>4.2</v>
      </c>
      <c r="Q15" s="34" t="str">
        <f t="shared" si="7"/>
        <v>Wilcox2018</v>
      </c>
      <c r="R15" s="5">
        <f t="shared" ca="1" si="20"/>
        <v>0.1</v>
      </c>
      <c r="S15" s="11"/>
      <c r="T15" s="34" t="str">
        <f t="shared" si="8"/>
        <v>Wilcox2012</v>
      </c>
      <c r="U15" s="3">
        <f t="shared" ca="1" si="21"/>
        <v>0.1</v>
      </c>
      <c r="V15" s="34" t="str">
        <f t="shared" si="9"/>
        <v>Wilcox2013</v>
      </c>
      <c r="W15" s="3">
        <f t="shared" ca="1" si="22"/>
        <v>-2.2000000000000002</v>
      </c>
      <c r="X15" s="34" t="str">
        <f t="shared" si="10"/>
        <v>Wilcox2014</v>
      </c>
      <c r="Y15" s="82">
        <f t="shared" ca="1" si="22"/>
        <v>-2.6</v>
      </c>
      <c r="Z15" s="34" t="str">
        <f t="shared" si="11"/>
        <v>Wilcox2015</v>
      </c>
      <c r="AA15" s="5">
        <f t="shared" ref="AA15" ca="1" si="38">VLOOKUP(Z15, (INDIRECT("'"&amp;$B15&amp;"'!"&amp;"$A$5:$L$3000")),AA$1,)</f>
        <v>5.6</v>
      </c>
      <c r="AB15" s="34" t="str">
        <f t="shared" si="12"/>
        <v>Wilcox2016</v>
      </c>
      <c r="AC15" s="5">
        <f t="shared" ref="AC15" ca="1" si="39">VLOOKUP(AB15, (INDIRECT("'"&amp;$B15&amp;"'!"&amp;"$A$5:$L$3000")),AC$1,)</f>
        <v>-1</v>
      </c>
      <c r="AD15" s="34" t="str">
        <f t="shared" si="13"/>
        <v>Wilcox2017</v>
      </c>
      <c r="AE15" s="5">
        <f t="shared" ref="AE15" ca="1" si="40">VLOOKUP(AD15, (INDIRECT("'"&amp;$B15&amp;"'!"&amp;"$A$5:$L$3000")),AE$1,)</f>
        <v>2.8</v>
      </c>
      <c r="AF15" s="34" t="str">
        <f t="shared" si="14"/>
        <v>Wilcox2018</v>
      </c>
      <c r="AG15" s="5">
        <f t="shared" ref="AG15" ca="1" si="41">VLOOKUP(AF15, (INDIRECT("'"&amp;$B15&amp;"'!"&amp;"$A$5:$L$3000")),AG$1,)</f>
        <v>0.4</v>
      </c>
    </row>
    <row r="16" spans="1:33" ht="17" x14ac:dyDescent="0.2">
      <c r="A16" s="48" t="s">
        <v>13</v>
      </c>
      <c r="B16" s="2" t="s">
        <v>7</v>
      </c>
      <c r="C16" s="37" t="s">
        <v>312</v>
      </c>
      <c r="D16" s="35">
        <v>2012</v>
      </c>
      <c r="E16" s="34" t="str">
        <f t="shared" si="0"/>
        <v>Mobile2010</v>
      </c>
      <c r="F16" s="3">
        <f t="shared" ca="1" si="15"/>
        <v>0.7</v>
      </c>
      <c r="G16" s="34" t="str">
        <f t="shared" si="1"/>
        <v>Mobile2011</v>
      </c>
      <c r="H16" s="3">
        <f t="shared" ca="1" si="16"/>
        <v>-0.6</v>
      </c>
      <c r="I16" s="34" t="str">
        <f t="shared" si="2"/>
        <v>Mobile2012</v>
      </c>
      <c r="J16" s="76">
        <f t="shared" ca="1" si="3"/>
        <v>-0.2</v>
      </c>
      <c r="K16" s="34" t="str">
        <f t="shared" si="4"/>
        <v>Mobile2013</v>
      </c>
      <c r="L16" s="5">
        <f t="shared" ca="1" si="17"/>
        <v>0.4</v>
      </c>
      <c r="M16" s="34" t="str">
        <f t="shared" si="5"/>
        <v>Mobile2014</v>
      </c>
      <c r="N16" s="5">
        <f t="shared" ca="1" si="18"/>
        <v>0.9</v>
      </c>
      <c r="O16" s="34" t="str">
        <f t="shared" si="6"/>
        <v>Mobile2015</v>
      </c>
      <c r="P16" s="5">
        <f t="shared" ca="1" si="19"/>
        <v>1.4</v>
      </c>
      <c r="Q16" s="34" t="str">
        <f t="shared" si="7"/>
        <v>Mobile2016</v>
      </c>
      <c r="R16" s="5">
        <f t="shared" ca="1" si="20"/>
        <v>0</v>
      </c>
      <c r="S16" s="11"/>
      <c r="T16" s="34" t="str">
        <f t="shared" si="8"/>
        <v>Mobile2010</v>
      </c>
      <c r="U16" s="3">
        <f t="shared" ca="1" si="21"/>
        <v>3.4</v>
      </c>
      <c r="V16" s="34" t="str">
        <f t="shared" si="9"/>
        <v>Mobile2011</v>
      </c>
      <c r="W16" s="3">
        <f t="shared" ca="1" si="22"/>
        <v>2</v>
      </c>
      <c r="X16" s="34" t="str">
        <f t="shared" si="10"/>
        <v>Mobile2012</v>
      </c>
      <c r="Y16" s="82">
        <f t="shared" ca="1" si="22"/>
        <v>0.7</v>
      </c>
      <c r="Z16" s="34" t="str">
        <f t="shared" si="11"/>
        <v>Mobile2013</v>
      </c>
      <c r="AA16" s="5">
        <f t="shared" ref="AA16" ca="1" si="42">VLOOKUP(Z16, (INDIRECT("'"&amp;$B16&amp;"'!"&amp;"$A$5:$L$3000")),AA$1,)</f>
        <v>-1.9</v>
      </c>
      <c r="AB16" s="34" t="str">
        <f t="shared" si="12"/>
        <v>Mobile2014</v>
      </c>
      <c r="AC16" s="5">
        <f t="shared" ref="AC16" ca="1" si="43">VLOOKUP(AB16, (INDIRECT("'"&amp;$B16&amp;"'!"&amp;"$A$5:$L$3000")),AC$1,)</f>
        <v>3.9</v>
      </c>
      <c r="AD16" s="34" t="str">
        <f t="shared" si="13"/>
        <v>Mobile2015</v>
      </c>
      <c r="AE16" s="5">
        <f t="shared" ref="AE16" ca="1" si="44">VLOOKUP(AD16, (INDIRECT("'"&amp;$B16&amp;"'!"&amp;"$A$5:$L$3000")),AE$1,)</f>
        <v>5</v>
      </c>
      <c r="AF16" s="34" t="str">
        <f t="shared" si="14"/>
        <v>Mobile2016</v>
      </c>
      <c r="AG16" s="5">
        <f t="shared" ref="AG16" ca="1" si="45">VLOOKUP(AF16, (INDIRECT("'"&amp;$B16&amp;"'!"&amp;"$A$5:$L$3000")),AG$1,)</f>
        <v>-0.6</v>
      </c>
    </row>
    <row r="17" spans="1:33" ht="17" x14ac:dyDescent="0.2">
      <c r="A17" s="48" t="s">
        <v>14</v>
      </c>
      <c r="B17" s="2" t="s">
        <v>7</v>
      </c>
      <c r="C17" s="37" t="s">
        <v>317</v>
      </c>
      <c r="D17" s="35">
        <v>2009</v>
      </c>
      <c r="E17" s="34" t="str">
        <f t="shared" si="0"/>
        <v>Tuscaloosa2007</v>
      </c>
      <c r="F17" s="3">
        <f t="shared" ca="1" si="15"/>
        <v>1</v>
      </c>
      <c r="G17" s="34" t="str">
        <f t="shared" si="1"/>
        <v>Tuscaloosa2008</v>
      </c>
      <c r="H17" s="3">
        <f t="shared" ca="1" si="16"/>
        <v>-1.5</v>
      </c>
      <c r="I17" s="34" t="str">
        <f t="shared" si="2"/>
        <v>Tuscaloosa2009</v>
      </c>
      <c r="J17" s="76">
        <f t="shared" ca="1" si="3"/>
        <v>-4.3</v>
      </c>
      <c r="K17" s="34" t="str">
        <f t="shared" si="4"/>
        <v>Tuscaloosa2010</v>
      </c>
      <c r="L17" s="5">
        <f t="shared" ca="1" si="17"/>
        <v>1.8</v>
      </c>
      <c r="M17" s="34" t="str">
        <f t="shared" si="5"/>
        <v>Tuscaloosa2011</v>
      </c>
      <c r="N17" s="5">
        <f t="shared" ca="1" si="18"/>
        <v>1.1000000000000001</v>
      </c>
      <c r="O17" s="34" t="str">
        <f t="shared" si="6"/>
        <v>Tuscaloosa2012</v>
      </c>
      <c r="P17" s="5">
        <f t="shared" ca="1" si="19"/>
        <v>2.2000000000000002</v>
      </c>
      <c r="Q17" s="34" t="str">
        <f t="shared" si="7"/>
        <v>Tuscaloosa2013</v>
      </c>
      <c r="R17" s="5">
        <f t="shared" ca="1" si="20"/>
        <v>1.7</v>
      </c>
      <c r="S17" s="11"/>
      <c r="T17" s="34" t="str">
        <f t="shared" si="8"/>
        <v>Tuscaloosa2007</v>
      </c>
      <c r="U17" s="3">
        <f t="shared" ca="1" si="21"/>
        <v>1.5</v>
      </c>
      <c r="V17" s="34" t="str">
        <f t="shared" si="9"/>
        <v>Tuscaloosa2008</v>
      </c>
      <c r="W17" s="3">
        <f t="shared" ca="1" si="22"/>
        <v>2</v>
      </c>
      <c r="X17" s="34" t="str">
        <f t="shared" si="10"/>
        <v>Tuscaloosa2009</v>
      </c>
      <c r="Y17" s="82">
        <f t="shared" ca="1" si="22"/>
        <v>1.8</v>
      </c>
      <c r="Z17" s="34" t="str">
        <f t="shared" si="11"/>
        <v>Tuscaloosa2010</v>
      </c>
      <c r="AA17" s="5">
        <f t="shared" ref="AA17" ca="1" si="46">VLOOKUP(Z17, (INDIRECT("'"&amp;$B17&amp;"'!"&amp;"$A$5:$L$3000")),AA$1,)</f>
        <v>4.3</v>
      </c>
      <c r="AB17" s="34" t="str">
        <f t="shared" si="12"/>
        <v>Tuscaloosa2011</v>
      </c>
      <c r="AC17" s="5">
        <f t="shared" ref="AC17" ca="1" si="47">VLOOKUP(AB17, (INDIRECT("'"&amp;$B17&amp;"'!"&amp;"$A$5:$L$3000")),AC$1,)</f>
        <v>-0.5</v>
      </c>
      <c r="AD17" s="34" t="str">
        <f t="shared" si="13"/>
        <v>Tuscaloosa2012</v>
      </c>
      <c r="AE17" s="5">
        <f t="shared" ref="AE17" ca="1" si="48">VLOOKUP(AD17, (INDIRECT("'"&amp;$B17&amp;"'!"&amp;"$A$5:$L$3000")),AE$1,)</f>
        <v>2.4</v>
      </c>
      <c r="AF17" s="34" t="str">
        <f t="shared" si="14"/>
        <v>Tuscaloosa2013</v>
      </c>
      <c r="AG17" s="5">
        <f t="shared" ref="AG17" ca="1" si="49">VLOOKUP(AF17, (INDIRECT("'"&amp;$B17&amp;"'!"&amp;"$A$5:$L$3000")),AG$1,)</f>
        <v>-0.2</v>
      </c>
    </row>
    <row r="18" spans="1:33" ht="17" x14ac:dyDescent="0.2">
      <c r="A18" s="48" t="s">
        <v>15</v>
      </c>
      <c r="B18" s="2" t="s">
        <v>7</v>
      </c>
      <c r="C18" s="37" t="s">
        <v>318</v>
      </c>
      <c r="D18" s="35">
        <v>2015</v>
      </c>
      <c r="E18" s="34" t="str">
        <f t="shared" si="0"/>
        <v>Jackson2013</v>
      </c>
      <c r="F18" s="3">
        <f t="shared" ca="1" si="15"/>
        <v>1.5</v>
      </c>
      <c r="G18" s="34" t="str">
        <f t="shared" si="1"/>
        <v>Jackson2014</v>
      </c>
      <c r="H18" s="3">
        <f t="shared" ca="1" si="16"/>
        <v>-1.3</v>
      </c>
      <c r="I18" s="34" t="str">
        <f t="shared" si="2"/>
        <v>Jackson2015</v>
      </c>
      <c r="J18" s="76">
        <f t="shared" ca="1" si="3"/>
        <v>3.2</v>
      </c>
      <c r="K18" s="34" t="str">
        <f t="shared" si="4"/>
        <v>Jackson2016</v>
      </c>
      <c r="L18" s="5">
        <f t="shared" ca="1" si="17"/>
        <v>-2.2999999999999998</v>
      </c>
      <c r="M18" s="34" t="str">
        <f t="shared" si="5"/>
        <v>Jackson2017</v>
      </c>
      <c r="N18" s="5">
        <f t="shared" ca="1" si="18"/>
        <v>-2.2000000000000002</v>
      </c>
      <c r="O18" s="34" t="str">
        <f t="shared" si="6"/>
        <v>Jackson2018</v>
      </c>
      <c r="P18" s="5">
        <f t="shared" ca="1" si="19"/>
        <v>1</v>
      </c>
      <c r="Q18" s="34" t="str">
        <f t="shared" si="7"/>
        <v>Jackson2019</v>
      </c>
      <c r="R18" s="5">
        <f t="shared" ca="1" si="20"/>
        <v>-3.8</v>
      </c>
      <c r="S18" s="11"/>
      <c r="T18" s="34" t="str">
        <f t="shared" si="8"/>
        <v>Jackson2013</v>
      </c>
      <c r="U18" s="3">
        <f t="shared" ca="1" si="21"/>
        <v>1.1000000000000001</v>
      </c>
      <c r="V18" s="34" t="str">
        <f t="shared" si="9"/>
        <v>Jackson2014</v>
      </c>
      <c r="W18" s="3">
        <f t="shared" ca="1" si="22"/>
        <v>6.7</v>
      </c>
      <c r="X18" s="34" t="str">
        <f t="shared" si="10"/>
        <v>Jackson2015</v>
      </c>
      <c r="Y18" s="82">
        <f t="shared" ca="1" si="22"/>
        <v>0.7</v>
      </c>
      <c r="Z18" s="34" t="str">
        <f t="shared" si="11"/>
        <v>Jackson2016</v>
      </c>
      <c r="AA18" s="5">
        <f t="shared" ref="AA18" ca="1" si="50">VLOOKUP(Z18, (INDIRECT("'"&amp;$B18&amp;"'!"&amp;"$A$5:$L$3000")),AA$1,)</f>
        <v>-2.4</v>
      </c>
      <c r="AB18" s="34" t="str">
        <f t="shared" si="12"/>
        <v>Jackson2017</v>
      </c>
      <c r="AC18" s="5">
        <f t="shared" ref="AC18" ca="1" si="51">VLOOKUP(AB18, (INDIRECT("'"&amp;$B18&amp;"'!"&amp;"$A$5:$L$3000")),AC$1,)</f>
        <v>3.6</v>
      </c>
      <c r="AD18" s="34" t="str">
        <f t="shared" si="13"/>
        <v>Jackson2018</v>
      </c>
      <c r="AE18" s="5">
        <f t="shared" ref="AE18" ca="1" si="52">VLOOKUP(AD18, (INDIRECT("'"&amp;$B18&amp;"'!"&amp;"$A$5:$L$3000")),AE$1,)</f>
        <v>1</v>
      </c>
      <c r="AF18" s="34" t="str">
        <f t="shared" si="14"/>
        <v>Jackson2019</v>
      </c>
      <c r="AG18" s="5">
        <f t="shared" ref="AG18" ca="1" si="53">VLOOKUP(AF18, (INDIRECT("'"&amp;$B18&amp;"'!"&amp;"$A$5:$L$3000")),AG$1,)</f>
        <v>3.3</v>
      </c>
    </row>
    <row r="19" spans="1:33" ht="17" x14ac:dyDescent="0.2">
      <c r="A19" s="48" t="s">
        <v>16</v>
      </c>
      <c r="B19" s="2" t="s">
        <v>7</v>
      </c>
      <c r="C19" s="37" t="s">
        <v>319</v>
      </c>
      <c r="D19" s="35">
        <v>2015</v>
      </c>
      <c r="E19" s="34" t="str">
        <f t="shared" si="0"/>
        <v>Limestone2013</v>
      </c>
      <c r="F19" s="3">
        <f t="shared" ca="1" si="15"/>
        <v>2</v>
      </c>
      <c r="G19" s="34" t="str">
        <f t="shared" si="1"/>
        <v>Limestone2014</v>
      </c>
      <c r="H19" s="3">
        <f t="shared" ca="1" si="16"/>
        <v>2.9</v>
      </c>
      <c r="I19" s="34" t="str">
        <f t="shared" si="2"/>
        <v>Limestone2015</v>
      </c>
      <c r="J19" s="76">
        <f t="shared" ca="1" si="3"/>
        <v>1.9</v>
      </c>
      <c r="K19" s="34" t="str">
        <f t="shared" si="4"/>
        <v>Limestone2016</v>
      </c>
      <c r="L19" s="5">
        <f t="shared" ca="1" si="17"/>
        <v>-2.9</v>
      </c>
      <c r="M19" s="34" t="str">
        <f t="shared" si="5"/>
        <v>Limestone2017</v>
      </c>
      <c r="N19" s="5">
        <f t="shared" ca="1" si="18"/>
        <v>5.7</v>
      </c>
      <c r="O19" s="34" t="str">
        <f t="shared" si="6"/>
        <v>Limestone2018</v>
      </c>
      <c r="P19" s="5">
        <f t="shared" ca="1" si="19"/>
        <v>3</v>
      </c>
      <c r="Q19" s="34" t="str">
        <f t="shared" si="7"/>
        <v>Limestone2019</v>
      </c>
      <c r="R19" s="5">
        <f t="shared" ca="1" si="20"/>
        <v>1.5</v>
      </c>
      <c r="S19" s="11"/>
      <c r="T19" s="34" t="str">
        <f t="shared" si="8"/>
        <v>Limestone2013</v>
      </c>
      <c r="U19" s="3">
        <f t="shared" ca="1" si="21"/>
        <v>-7.2</v>
      </c>
      <c r="V19" s="34" t="str">
        <f t="shared" si="9"/>
        <v>Limestone2014</v>
      </c>
      <c r="W19" s="3">
        <f t="shared" ca="1" si="22"/>
        <v>18.5</v>
      </c>
      <c r="X19" s="34" t="str">
        <f t="shared" si="10"/>
        <v>Limestone2015</v>
      </c>
      <c r="Y19" s="82">
        <f t="shared" ca="1" si="22"/>
        <v>-1.2</v>
      </c>
      <c r="Z19" s="34" t="str">
        <f t="shared" si="11"/>
        <v>Limestone2016</v>
      </c>
      <c r="AA19" s="5">
        <f t="shared" ref="AA19" ca="1" si="54">VLOOKUP(Z19, (INDIRECT("'"&amp;$B19&amp;"'!"&amp;"$A$5:$L$3000")),AA$1,)</f>
        <v>2.7</v>
      </c>
      <c r="AB19" s="34" t="str">
        <f t="shared" si="12"/>
        <v>Limestone2017</v>
      </c>
      <c r="AC19" s="5">
        <f t="shared" ref="AC19" ca="1" si="55">VLOOKUP(AB19, (INDIRECT("'"&amp;$B19&amp;"'!"&amp;"$A$5:$L$3000")),AC$1,)</f>
        <v>-0.1</v>
      </c>
      <c r="AD19" s="34" t="str">
        <f t="shared" si="13"/>
        <v>Limestone2018</v>
      </c>
      <c r="AE19" s="5">
        <f t="shared" ref="AE19" ca="1" si="56">VLOOKUP(AD19, (INDIRECT("'"&amp;$B19&amp;"'!"&amp;"$A$5:$L$3000")),AE$1,)</f>
        <v>9.6999999999999993</v>
      </c>
      <c r="AF19" s="34" t="str">
        <f t="shared" si="14"/>
        <v>Limestone2019</v>
      </c>
      <c r="AG19" s="5">
        <f t="shared" ref="AG19" ca="1" si="57">VLOOKUP(AF19, (INDIRECT("'"&amp;$B19&amp;"'!"&amp;"$A$5:$L$3000")),AG$1,)</f>
        <v>-6.3</v>
      </c>
    </row>
    <row r="20" spans="1:33" ht="17" x14ac:dyDescent="0.2">
      <c r="A20" s="48" t="s">
        <v>17</v>
      </c>
      <c r="B20" s="2" t="s">
        <v>7</v>
      </c>
      <c r="C20" s="37" t="s">
        <v>320</v>
      </c>
      <c r="D20" s="35">
        <v>2010</v>
      </c>
      <c r="E20" s="34" t="str">
        <f t="shared" si="0"/>
        <v>Chambers2008</v>
      </c>
      <c r="F20" s="3">
        <f t="shared" ca="1" si="15"/>
        <v>-21.4</v>
      </c>
      <c r="G20" s="34" t="str">
        <f t="shared" si="1"/>
        <v>Chambers2009</v>
      </c>
      <c r="H20" s="3">
        <f t="shared" ca="1" si="16"/>
        <v>-2.8</v>
      </c>
      <c r="I20" s="34" t="str">
        <f t="shared" si="2"/>
        <v>Chambers2010</v>
      </c>
      <c r="J20" s="76">
        <f t="shared" ca="1" si="3"/>
        <v>6.3</v>
      </c>
      <c r="K20" s="34" t="str">
        <f t="shared" si="4"/>
        <v>Chambers2011</v>
      </c>
      <c r="L20" s="5">
        <f t="shared" ca="1" si="17"/>
        <v>1.7</v>
      </c>
      <c r="M20" s="34" t="str">
        <f t="shared" si="5"/>
        <v>Chambers2012</v>
      </c>
      <c r="N20" s="5">
        <f t="shared" ca="1" si="18"/>
        <v>1.6</v>
      </c>
      <c r="O20" s="34" t="str">
        <f t="shared" si="6"/>
        <v>Chambers2013</v>
      </c>
      <c r="P20" s="5">
        <f t="shared" ca="1" si="19"/>
        <v>1.4</v>
      </c>
      <c r="Q20" s="34" t="str">
        <f t="shared" si="7"/>
        <v>Chambers2014</v>
      </c>
      <c r="R20" s="5">
        <f t="shared" ca="1" si="20"/>
        <v>-0.2</v>
      </c>
      <c r="S20" s="11"/>
      <c r="T20" s="34" t="str">
        <f t="shared" si="8"/>
        <v>Chambers2008</v>
      </c>
      <c r="U20" s="3">
        <f t="shared" ca="1" si="21"/>
        <v>6.8</v>
      </c>
      <c r="V20" s="34" t="str">
        <f t="shared" si="9"/>
        <v>Chambers2009</v>
      </c>
      <c r="W20" s="3">
        <f t="shared" ca="1" si="22"/>
        <v>3.4</v>
      </c>
      <c r="X20" s="34" t="str">
        <f t="shared" si="10"/>
        <v>Chambers2010</v>
      </c>
      <c r="Y20" s="82">
        <f t="shared" ca="1" si="22"/>
        <v>-0.2</v>
      </c>
      <c r="Z20" s="34" t="str">
        <f t="shared" si="11"/>
        <v>Chambers2011</v>
      </c>
      <c r="AA20" s="5">
        <f t="shared" ref="AA20" ca="1" si="58">VLOOKUP(Z20, (INDIRECT("'"&amp;$B20&amp;"'!"&amp;"$A$5:$L$3000")),AA$1,)</f>
        <v>-0.9</v>
      </c>
      <c r="AB20" s="34" t="str">
        <f t="shared" si="12"/>
        <v>Chambers2012</v>
      </c>
      <c r="AC20" s="5">
        <f t="shared" ref="AC20" ca="1" si="59">VLOOKUP(AB20, (INDIRECT("'"&amp;$B20&amp;"'!"&amp;"$A$5:$L$3000")),AC$1,)</f>
        <v>3</v>
      </c>
      <c r="AD20" s="34" t="str">
        <f t="shared" si="13"/>
        <v>Chambers2013</v>
      </c>
      <c r="AE20" s="5">
        <f t="shared" ref="AE20" ca="1" si="60">VLOOKUP(AD20, (INDIRECT("'"&amp;$B20&amp;"'!"&amp;"$A$5:$L$3000")),AE$1,)</f>
        <v>1.2</v>
      </c>
      <c r="AF20" s="34" t="str">
        <f t="shared" si="14"/>
        <v>Chambers2014</v>
      </c>
      <c r="AG20" s="5">
        <f t="shared" ref="AG20" ca="1" si="61">VLOOKUP(AF20, (INDIRECT("'"&amp;$B20&amp;"'!"&amp;"$A$5:$L$3000")),AG$1,)</f>
        <v>4.7</v>
      </c>
    </row>
    <row r="21" spans="1:33" ht="17" x14ac:dyDescent="0.2">
      <c r="A21" s="48" t="s">
        <v>18</v>
      </c>
      <c r="B21" s="2" t="s">
        <v>7</v>
      </c>
      <c r="C21" s="37" t="s">
        <v>313</v>
      </c>
      <c r="D21" s="35">
        <v>2014</v>
      </c>
      <c r="E21" s="34" t="str">
        <f t="shared" si="0"/>
        <v>Madison2012</v>
      </c>
      <c r="F21" s="3">
        <f t="shared" ca="1" si="15"/>
        <v>1.7</v>
      </c>
      <c r="G21" s="34" t="str">
        <f t="shared" si="1"/>
        <v>Madison2013</v>
      </c>
      <c r="H21" s="3">
        <f t="shared" ca="1" si="16"/>
        <v>0.8</v>
      </c>
      <c r="I21" s="34" t="str">
        <f t="shared" si="2"/>
        <v>Madison2014</v>
      </c>
      <c r="J21" s="76">
        <f t="shared" ca="1" si="3"/>
        <v>1.7</v>
      </c>
      <c r="K21" s="34" t="str">
        <f t="shared" si="4"/>
        <v>Madison2015</v>
      </c>
      <c r="L21" s="5">
        <f t="shared" ca="1" si="17"/>
        <v>2.7</v>
      </c>
      <c r="M21" s="34" t="str">
        <f t="shared" si="5"/>
        <v>Madison2016</v>
      </c>
      <c r="N21" s="5">
        <f t="shared" ca="1" si="18"/>
        <v>1.9</v>
      </c>
      <c r="O21" s="34" t="str">
        <f t="shared" si="6"/>
        <v>Madison2017</v>
      </c>
      <c r="P21" s="5">
        <f t="shared" ca="1" si="19"/>
        <v>1.8</v>
      </c>
      <c r="Q21" s="34" t="str">
        <f t="shared" si="7"/>
        <v>Madison2018</v>
      </c>
      <c r="R21" s="5">
        <f t="shared" ca="1" si="20"/>
        <v>2.7</v>
      </c>
      <c r="S21" s="11"/>
      <c r="T21" s="34" t="str">
        <f t="shared" si="8"/>
        <v>Madison2012</v>
      </c>
      <c r="U21" s="3">
        <f t="shared" ca="1" si="21"/>
        <v>0.3</v>
      </c>
      <c r="V21" s="34" t="str">
        <f t="shared" si="9"/>
        <v>Madison2013</v>
      </c>
      <c r="W21" s="3">
        <f t="shared" ca="1" si="22"/>
        <v>-0.1</v>
      </c>
      <c r="X21" s="34" t="str">
        <f t="shared" si="10"/>
        <v>Madison2014</v>
      </c>
      <c r="Y21" s="82">
        <f t="shared" ca="1" si="22"/>
        <v>2.5</v>
      </c>
      <c r="Z21" s="34" t="str">
        <f t="shared" si="11"/>
        <v>Madison2015</v>
      </c>
      <c r="AA21" s="5">
        <f t="shared" ref="AA21" ca="1" si="62">VLOOKUP(Z21, (INDIRECT("'"&amp;$B21&amp;"'!"&amp;"$A$5:$L$3000")),AA$1,)</f>
        <v>3.3</v>
      </c>
      <c r="AB21" s="34" t="str">
        <f t="shared" si="12"/>
        <v>Madison2016</v>
      </c>
      <c r="AC21" s="5">
        <f t="shared" ref="AC21" ca="1" si="63">VLOOKUP(AB21, (INDIRECT("'"&amp;$B21&amp;"'!"&amp;"$A$5:$L$3000")),AC$1,)</f>
        <v>-3.9</v>
      </c>
      <c r="AD21" s="34" t="str">
        <f t="shared" si="13"/>
        <v>Madison2017</v>
      </c>
      <c r="AE21" s="5">
        <f t="shared" ref="AE21" ca="1" si="64">VLOOKUP(AD21, (INDIRECT("'"&amp;$B21&amp;"'!"&amp;"$A$5:$L$3000")),AE$1,)</f>
        <v>3.6</v>
      </c>
      <c r="AF21" s="34" t="str">
        <f t="shared" si="14"/>
        <v>Madison2018</v>
      </c>
      <c r="AG21" s="5">
        <f t="shared" ref="AG21" ca="1" si="65">VLOOKUP(AF21, (INDIRECT("'"&amp;$B21&amp;"'!"&amp;"$A$5:$L$3000")),AG$1,)</f>
        <v>3.7</v>
      </c>
    </row>
    <row r="22" spans="1:33" ht="17" x14ac:dyDescent="0.2">
      <c r="A22" s="49" t="s">
        <v>19</v>
      </c>
      <c r="B22" s="2" t="s">
        <v>7</v>
      </c>
      <c r="C22" s="40" t="s">
        <v>317</v>
      </c>
      <c r="D22" s="36">
        <v>2007</v>
      </c>
      <c r="E22" s="34" t="str">
        <f t="shared" si="0"/>
        <v>Tuscaloosa2005</v>
      </c>
      <c r="F22" s="3">
        <f t="shared" ca="1" si="15"/>
        <v>4</v>
      </c>
      <c r="G22" s="34" t="str">
        <f t="shared" si="1"/>
        <v>Tuscaloosa2006</v>
      </c>
      <c r="H22" s="3">
        <f t="shared" ca="1" si="16"/>
        <v>4</v>
      </c>
      <c r="I22" s="34" t="str">
        <f t="shared" si="2"/>
        <v>Tuscaloosa2007</v>
      </c>
      <c r="J22" s="76">
        <f t="shared" ca="1" si="3"/>
        <v>1</v>
      </c>
      <c r="K22" s="34" t="str">
        <f t="shared" si="4"/>
        <v>Tuscaloosa2008</v>
      </c>
      <c r="L22" s="5">
        <f t="shared" ca="1" si="17"/>
        <v>-1.5</v>
      </c>
      <c r="M22" s="34" t="str">
        <f t="shared" si="5"/>
        <v>Tuscaloosa2009</v>
      </c>
      <c r="N22" s="5">
        <f t="shared" ca="1" si="18"/>
        <v>-4.3</v>
      </c>
      <c r="O22" s="34" t="str">
        <f t="shared" si="6"/>
        <v>Tuscaloosa2010</v>
      </c>
      <c r="P22" s="5">
        <f t="shared" ca="1" si="19"/>
        <v>1.8</v>
      </c>
      <c r="Q22" s="34" t="str">
        <f t="shared" si="7"/>
        <v>Tuscaloosa2011</v>
      </c>
      <c r="R22" s="5">
        <f t="shared" ca="1" si="20"/>
        <v>1.1000000000000001</v>
      </c>
      <c r="S22" s="11"/>
      <c r="T22" s="34" t="str">
        <f t="shared" si="8"/>
        <v>Tuscaloosa2005</v>
      </c>
      <c r="U22" s="3">
        <f t="shared" ca="1" si="21"/>
        <v>3.6</v>
      </c>
      <c r="V22" s="34" t="str">
        <f t="shared" si="9"/>
        <v>Tuscaloosa2006</v>
      </c>
      <c r="W22" s="3">
        <f t="shared" ca="1" si="22"/>
        <v>2.6</v>
      </c>
      <c r="X22" s="34" t="str">
        <f t="shared" si="10"/>
        <v>Tuscaloosa2007</v>
      </c>
      <c r="Y22" s="82">
        <f t="shared" ca="1" si="22"/>
        <v>1.5</v>
      </c>
      <c r="Z22" s="34" t="str">
        <f t="shared" si="11"/>
        <v>Tuscaloosa2008</v>
      </c>
      <c r="AA22" s="5">
        <f t="shared" ref="AA22" ca="1" si="66">VLOOKUP(Z22, (INDIRECT("'"&amp;$B22&amp;"'!"&amp;"$A$5:$L$3000")),AA$1,)</f>
        <v>2</v>
      </c>
      <c r="AB22" s="34" t="str">
        <f t="shared" si="12"/>
        <v>Tuscaloosa2009</v>
      </c>
      <c r="AC22" s="5">
        <f t="shared" ref="AC22" ca="1" si="67">VLOOKUP(AB22, (INDIRECT("'"&amp;$B22&amp;"'!"&amp;"$A$5:$L$3000")),AC$1,)</f>
        <v>1.8</v>
      </c>
      <c r="AD22" s="34" t="str">
        <f t="shared" si="13"/>
        <v>Tuscaloosa2010</v>
      </c>
      <c r="AE22" s="5">
        <f t="shared" ref="AE22" ca="1" si="68">VLOOKUP(AD22, (INDIRECT("'"&amp;$B22&amp;"'!"&amp;"$A$5:$L$3000")),AE$1,)</f>
        <v>4.3</v>
      </c>
      <c r="AF22" s="34" t="str">
        <f t="shared" si="14"/>
        <v>Tuscaloosa2011</v>
      </c>
      <c r="AG22" s="5">
        <f t="shared" ref="AG22" ca="1" si="69">VLOOKUP(AF22, (INDIRECT("'"&amp;$B22&amp;"'!"&amp;"$A$5:$L$3000")),AG$1,)</f>
        <v>-0.5</v>
      </c>
    </row>
    <row r="23" spans="1:33" ht="17" x14ac:dyDescent="0.2">
      <c r="A23" s="49" t="s">
        <v>20</v>
      </c>
      <c r="B23" s="2" t="s">
        <v>7</v>
      </c>
      <c r="C23" s="40" t="s">
        <v>321</v>
      </c>
      <c r="D23" s="36">
        <v>2008</v>
      </c>
      <c r="E23" s="34" t="str">
        <f t="shared" si="0"/>
        <v>St. Clair2006</v>
      </c>
      <c r="F23" s="3">
        <f t="shared" ca="1" si="15"/>
        <v>4.0999999999999996</v>
      </c>
      <c r="G23" s="34" t="str">
        <f t="shared" si="1"/>
        <v>St. Clair2007</v>
      </c>
      <c r="H23" s="3">
        <f t="shared" ca="1" si="16"/>
        <v>6.3</v>
      </c>
      <c r="I23" s="34" t="str">
        <f t="shared" si="2"/>
        <v>St. Clair2008</v>
      </c>
      <c r="J23" s="76">
        <f t="shared" ca="1" si="3"/>
        <v>-2.1</v>
      </c>
      <c r="K23" s="34" t="str">
        <f t="shared" si="4"/>
        <v>St. Clair2009</v>
      </c>
      <c r="L23" s="5">
        <f t="shared" ca="1" si="17"/>
        <v>-10</v>
      </c>
      <c r="M23" s="34" t="str">
        <f t="shared" si="5"/>
        <v>St. Clair2010</v>
      </c>
      <c r="N23" s="5">
        <f t="shared" ca="1" si="18"/>
        <v>5.5</v>
      </c>
      <c r="O23" s="34" t="str">
        <f t="shared" si="6"/>
        <v>St. Clair2011</v>
      </c>
      <c r="P23" s="5">
        <f t="shared" ca="1" si="19"/>
        <v>3.7</v>
      </c>
      <c r="Q23" s="34" t="str">
        <f t="shared" si="7"/>
        <v>St. Clair2012</v>
      </c>
      <c r="R23" s="5">
        <f t="shared" ca="1" si="20"/>
        <v>6</v>
      </c>
      <c r="S23" s="11"/>
      <c r="T23" s="34" t="str">
        <f t="shared" si="8"/>
        <v>St. Clair2006</v>
      </c>
      <c r="U23" s="3">
        <f t="shared" ca="1" si="21"/>
        <v>7.2</v>
      </c>
      <c r="V23" s="34" t="str">
        <f t="shared" si="9"/>
        <v>St. Clair2007</v>
      </c>
      <c r="W23" s="3">
        <f t="shared" ca="1" si="22"/>
        <v>4.5</v>
      </c>
      <c r="X23" s="34" t="str">
        <f t="shared" si="10"/>
        <v>St. Clair2008</v>
      </c>
      <c r="Y23" s="82">
        <f t="shared" ca="1" si="22"/>
        <v>1.5</v>
      </c>
      <c r="Z23" s="34" t="str">
        <f t="shared" si="11"/>
        <v>St. Clair2009</v>
      </c>
      <c r="AA23" s="5">
        <f t="shared" ref="AA23" ca="1" si="70">VLOOKUP(Z23, (INDIRECT("'"&amp;$B23&amp;"'!"&amp;"$A$5:$L$3000")),AA$1,)</f>
        <v>4</v>
      </c>
      <c r="AB23" s="34" t="str">
        <f t="shared" si="12"/>
        <v>St. Clair2010</v>
      </c>
      <c r="AC23" s="5">
        <f t="shared" ref="AC23" ca="1" si="71">VLOOKUP(AB23, (INDIRECT("'"&amp;$B23&amp;"'!"&amp;"$A$5:$L$3000")),AC$1,)</f>
        <v>3.3</v>
      </c>
      <c r="AD23" s="34" t="str">
        <f t="shared" si="13"/>
        <v>St. Clair2011</v>
      </c>
      <c r="AE23" s="5">
        <f t="shared" ref="AE23" ca="1" si="72">VLOOKUP(AD23, (INDIRECT("'"&amp;$B23&amp;"'!"&amp;"$A$5:$L$3000")),AE$1,)</f>
        <v>1.7</v>
      </c>
      <c r="AF23" s="34" t="str">
        <f t="shared" si="14"/>
        <v>St. Clair2012</v>
      </c>
      <c r="AG23" s="5">
        <f t="shared" ref="AG23" ca="1" si="73">VLOOKUP(AF23, (INDIRECT("'"&amp;$B23&amp;"'!"&amp;"$A$5:$L$3000")),AG$1,)</f>
        <v>1.6</v>
      </c>
    </row>
    <row r="24" spans="1:33" ht="17" x14ac:dyDescent="0.2">
      <c r="A24" s="49" t="s">
        <v>21</v>
      </c>
      <c r="B24" s="2" t="s">
        <v>7</v>
      </c>
      <c r="C24" s="37" t="s">
        <v>313</v>
      </c>
      <c r="D24" s="36">
        <v>2008</v>
      </c>
      <c r="E24" s="34" t="str">
        <f t="shared" si="0"/>
        <v>Madison2006</v>
      </c>
      <c r="F24" s="3">
        <f t="shared" ca="1" si="15"/>
        <v>2.4</v>
      </c>
      <c r="G24" s="34" t="str">
        <f t="shared" si="1"/>
        <v>Madison2007</v>
      </c>
      <c r="H24" s="3">
        <f t="shared" ca="1" si="16"/>
        <v>3.6</v>
      </c>
      <c r="I24" s="34" t="str">
        <f t="shared" si="2"/>
        <v>Madison2008</v>
      </c>
      <c r="J24" s="76">
        <f t="shared" ca="1" si="3"/>
        <v>0</v>
      </c>
      <c r="K24" s="34" t="str">
        <f t="shared" si="4"/>
        <v>Madison2009</v>
      </c>
      <c r="L24" s="5">
        <f t="shared" ca="1" si="17"/>
        <v>-1.6</v>
      </c>
      <c r="M24" s="34" t="str">
        <f t="shared" si="5"/>
        <v>Madison2010</v>
      </c>
      <c r="N24" s="5">
        <f t="shared" ca="1" si="18"/>
        <v>0.1</v>
      </c>
      <c r="O24" s="34" t="str">
        <f t="shared" si="6"/>
        <v>Madison2011</v>
      </c>
      <c r="P24" s="5">
        <f t="shared" ca="1" si="19"/>
        <v>-0.5</v>
      </c>
      <c r="Q24" s="34" t="str">
        <f t="shared" si="7"/>
        <v>Madison2012</v>
      </c>
      <c r="R24" s="5">
        <f t="shared" ca="1" si="20"/>
        <v>1.7</v>
      </c>
      <c r="S24" s="11"/>
      <c r="T24" s="34" t="str">
        <f t="shared" si="8"/>
        <v>Madison2006</v>
      </c>
      <c r="U24" s="3">
        <f t="shared" ca="1" si="21"/>
        <v>5.8</v>
      </c>
      <c r="V24" s="34" t="str">
        <f t="shared" si="9"/>
        <v>Madison2007</v>
      </c>
      <c r="W24" s="3">
        <f t="shared" ca="1" si="22"/>
        <v>3.6</v>
      </c>
      <c r="X24" s="34" t="str">
        <f t="shared" si="10"/>
        <v>Madison2008</v>
      </c>
      <c r="Y24" s="82">
        <f t="shared" ca="1" si="22"/>
        <v>7.8</v>
      </c>
      <c r="Z24" s="34" t="str">
        <f t="shared" si="11"/>
        <v>Madison2009</v>
      </c>
      <c r="AA24" s="5">
        <f t="shared" ref="AA24" ca="1" si="74">VLOOKUP(Z24, (INDIRECT("'"&amp;$B24&amp;"'!"&amp;"$A$5:$L$3000")),AA$1,)</f>
        <v>5</v>
      </c>
      <c r="AB24" s="34" t="str">
        <f t="shared" si="12"/>
        <v>Madison2010</v>
      </c>
      <c r="AC24" s="5">
        <f t="shared" ref="AC24" ca="1" si="75">VLOOKUP(AB24, (INDIRECT("'"&amp;$B24&amp;"'!"&amp;"$A$5:$L$3000")),AC$1,)</f>
        <v>3.7</v>
      </c>
      <c r="AD24" s="34" t="str">
        <f t="shared" si="13"/>
        <v>Madison2011</v>
      </c>
      <c r="AE24" s="5">
        <f t="shared" ref="AE24" ca="1" si="76">VLOOKUP(AD24, (INDIRECT("'"&amp;$B24&amp;"'!"&amp;"$A$5:$L$3000")),AE$1,)</f>
        <v>-0.8</v>
      </c>
      <c r="AF24" s="34" t="str">
        <f t="shared" si="14"/>
        <v>Madison2012</v>
      </c>
      <c r="AG24" s="5">
        <f t="shared" ref="AG24" ca="1" si="77">VLOOKUP(AF24, (INDIRECT("'"&amp;$B24&amp;"'!"&amp;"$A$5:$L$3000")),AG$1,)</f>
        <v>0.3</v>
      </c>
    </row>
    <row r="25" spans="1:33" ht="17" x14ac:dyDescent="0.2">
      <c r="A25" s="48" t="s">
        <v>22</v>
      </c>
      <c r="B25" s="2" t="s">
        <v>7</v>
      </c>
      <c r="C25" s="37" t="s">
        <v>313</v>
      </c>
      <c r="D25" s="35">
        <v>2005</v>
      </c>
      <c r="E25" s="34" t="str">
        <f t="shared" si="0"/>
        <v>Madison2003</v>
      </c>
      <c r="F25" s="3">
        <f t="shared" ca="1" si="15"/>
        <v>2</v>
      </c>
      <c r="G25" s="34" t="str">
        <f t="shared" si="1"/>
        <v>Madison2004</v>
      </c>
      <c r="H25" s="3">
        <f t="shared" ca="1" si="16"/>
        <v>4.3</v>
      </c>
      <c r="I25" s="34" t="str">
        <f t="shared" si="2"/>
        <v>Madison2005</v>
      </c>
      <c r="J25" s="76">
        <f t="shared" ca="1" si="3"/>
        <v>3.1</v>
      </c>
      <c r="K25" s="34" t="str">
        <f t="shared" si="4"/>
        <v>Madison2006</v>
      </c>
      <c r="L25" s="5">
        <f t="shared" ca="1" si="17"/>
        <v>2.4</v>
      </c>
      <c r="M25" s="34" t="str">
        <f t="shared" si="5"/>
        <v>Madison2007</v>
      </c>
      <c r="N25" s="5">
        <f t="shared" ca="1" si="18"/>
        <v>3.6</v>
      </c>
      <c r="O25" s="34" t="str">
        <f t="shared" si="6"/>
        <v>Madison2008</v>
      </c>
      <c r="P25" s="5">
        <f t="shared" ca="1" si="19"/>
        <v>0</v>
      </c>
      <c r="Q25" s="34" t="str">
        <f t="shared" si="7"/>
        <v>Madison2009</v>
      </c>
      <c r="R25" s="5">
        <f t="shared" ca="1" si="20"/>
        <v>-1.6</v>
      </c>
      <c r="S25" s="11"/>
      <c r="T25" s="34" t="str">
        <f t="shared" si="8"/>
        <v>Madison2003</v>
      </c>
      <c r="U25" s="3">
        <f t="shared" ca="1" si="21"/>
        <v>4.4000000000000004</v>
      </c>
      <c r="V25" s="34" t="str">
        <f t="shared" si="9"/>
        <v>Madison2004</v>
      </c>
      <c r="W25" s="3">
        <f t="shared" ca="1" si="22"/>
        <v>2.7</v>
      </c>
      <c r="X25" s="34" t="str">
        <f t="shared" si="10"/>
        <v>Madison2005</v>
      </c>
      <c r="Y25" s="82">
        <f t="shared" ca="1" si="22"/>
        <v>-0.4</v>
      </c>
      <c r="Z25" s="34" t="str">
        <f t="shared" si="11"/>
        <v>Madison2006</v>
      </c>
      <c r="AA25" s="5">
        <f t="shared" ref="AA25" ca="1" si="78">VLOOKUP(Z25, (INDIRECT("'"&amp;$B25&amp;"'!"&amp;"$A$5:$L$3000")),AA$1,)</f>
        <v>5.8</v>
      </c>
      <c r="AB25" s="34" t="str">
        <f t="shared" si="12"/>
        <v>Madison2007</v>
      </c>
      <c r="AC25" s="5">
        <f t="shared" ref="AC25" ca="1" si="79">VLOOKUP(AB25, (INDIRECT("'"&amp;$B25&amp;"'!"&amp;"$A$5:$L$3000")),AC$1,)</f>
        <v>3.6</v>
      </c>
      <c r="AD25" s="34" t="str">
        <f t="shared" si="13"/>
        <v>Madison2008</v>
      </c>
      <c r="AE25" s="5">
        <f t="shared" ref="AE25" ca="1" si="80">VLOOKUP(AD25, (INDIRECT("'"&amp;$B25&amp;"'!"&amp;"$A$5:$L$3000")),AE$1,)</f>
        <v>7.8</v>
      </c>
      <c r="AF25" s="34" t="str">
        <f t="shared" si="14"/>
        <v>Madison2009</v>
      </c>
      <c r="AG25" s="5">
        <f t="shared" ref="AG25" ca="1" si="81">VLOOKUP(AF25, (INDIRECT("'"&amp;$B25&amp;"'!"&amp;"$A$5:$L$3000")),AG$1,)</f>
        <v>5</v>
      </c>
    </row>
    <row r="26" spans="1:33" ht="17" x14ac:dyDescent="0.2">
      <c r="A26" s="49" t="s">
        <v>23</v>
      </c>
      <c r="B26" s="2" t="s">
        <v>7</v>
      </c>
      <c r="C26" s="40" t="s">
        <v>322</v>
      </c>
      <c r="D26" s="36">
        <v>2008</v>
      </c>
      <c r="E26" s="34" t="str">
        <f t="shared" si="0"/>
        <v>Marshall2006</v>
      </c>
      <c r="F26" s="3">
        <f t="shared" ca="1" si="15"/>
        <v>-1.4</v>
      </c>
      <c r="G26" s="34" t="str">
        <f t="shared" si="1"/>
        <v>Marshall2007</v>
      </c>
      <c r="H26" s="3">
        <f t="shared" ca="1" si="16"/>
        <v>0.8</v>
      </c>
      <c r="I26" s="34" t="str">
        <f t="shared" si="2"/>
        <v>Marshall2008</v>
      </c>
      <c r="J26" s="76">
        <f t="shared" ca="1" si="3"/>
        <v>-3.4</v>
      </c>
      <c r="K26" s="34" t="str">
        <f t="shared" si="4"/>
        <v>Marshall2009</v>
      </c>
      <c r="L26" s="5">
        <f t="shared" ca="1" si="17"/>
        <v>-6.2</v>
      </c>
      <c r="M26" s="34" t="str">
        <f t="shared" si="5"/>
        <v>Marshall2010</v>
      </c>
      <c r="N26" s="5">
        <f t="shared" ca="1" si="18"/>
        <v>1.8</v>
      </c>
      <c r="O26" s="34" t="str">
        <f t="shared" si="6"/>
        <v>Marshall2011</v>
      </c>
      <c r="P26" s="5">
        <f t="shared" ca="1" si="19"/>
        <v>-2.4</v>
      </c>
      <c r="Q26" s="34" t="str">
        <f t="shared" si="7"/>
        <v>Marshall2012</v>
      </c>
      <c r="R26" s="5">
        <f t="shared" ca="1" si="20"/>
        <v>1.2</v>
      </c>
      <c r="S26" s="11"/>
      <c r="T26" s="34" t="str">
        <f t="shared" si="8"/>
        <v>Marshall2006</v>
      </c>
      <c r="U26" s="3">
        <f t="shared" ca="1" si="21"/>
        <v>4.5</v>
      </c>
      <c r="V26" s="34" t="str">
        <f t="shared" si="9"/>
        <v>Marshall2007</v>
      </c>
      <c r="W26" s="3">
        <f t="shared" ca="1" si="22"/>
        <v>5.0999999999999996</v>
      </c>
      <c r="X26" s="34" t="str">
        <f t="shared" si="10"/>
        <v>Marshall2008</v>
      </c>
      <c r="Y26" s="82">
        <f t="shared" ca="1" si="22"/>
        <v>0.3</v>
      </c>
      <c r="Z26" s="34" t="str">
        <f t="shared" si="11"/>
        <v>Marshall2009</v>
      </c>
      <c r="AA26" s="5">
        <f t="shared" ref="AA26" ca="1" si="82">VLOOKUP(Z26, (INDIRECT("'"&amp;$B26&amp;"'!"&amp;"$A$5:$L$3000")),AA$1,)</f>
        <v>5.0999999999999996</v>
      </c>
      <c r="AB26" s="34" t="str">
        <f t="shared" si="12"/>
        <v>Marshall2010</v>
      </c>
      <c r="AC26" s="5">
        <f t="shared" ref="AC26" ca="1" si="83">VLOOKUP(AB26, (INDIRECT("'"&amp;$B26&amp;"'!"&amp;"$A$5:$L$3000")),AC$1,)</f>
        <v>4.2</v>
      </c>
      <c r="AD26" s="34" t="str">
        <f t="shared" si="13"/>
        <v>Marshall2011</v>
      </c>
      <c r="AE26" s="5">
        <f t="shared" ref="AE26" ca="1" si="84">VLOOKUP(AD26, (INDIRECT("'"&amp;$B26&amp;"'!"&amp;"$A$5:$L$3000")),AE$1,)</f>
        <v>-4.2</v>
      </c>
      <c r="AF26" s="34" t="str">
        <f t="shared" si="14"/>
        <v>Marshall2012</v>
      </c>
      <c r="AG26" s="5">
        <f t="shared" ref="AG26" ca="1" si="85">VLOOKUP(AF26, (INDIRECT("'"&amp;$B26&amp;"'!"&amp;"$A$5:$L$3000")),AG$1,)</f>
        <v>3.3</v>
      </c>
    </row>
    <row r="27" spans="1:33" ht="34" x14ac:dyDescent="0.2">
      <c r="A27" s="49" t="s">
        <v>24</v>
      </c>
      <c r="B27" s="2" t="s">
        <v>7</v>
      </c>
      <c r="C27" s="40" t="s">
        <v>315</v>
      </c>
      <c r="D27" s="36">
        <v>2007</v>
      </c>
      <c r="E27" s="34" t="str">
        <f t="shared" si="0"/>
        <v>Lee2005</v>
      </c>
      <c r="F27" s="3">
        <f t="shared" ca="1" si="15"/>
        <v>4.7</v>
      </c>
      <c r="G27" s="34" t="str">
        <f t="shared" si="1"/>
        <v>Lee2006</v>
      </c>
      <c r="H27" s="3">
        <f t="shared" ca="1" si="16"/>
        <v>2.2000000000000002</v>
      </c>
      <c r="I27" s="34" t="str">
        <f t="shared" si="2"/>
        <v>Lee2007</v>
      </c>
      <c r="J27" s="76">
        <f t="shared" ca="1" si="3"/>
        <v>1.4</v>
      </c>
      <c r="K27" s="34" t="str">
        <f t="shared" si="4"/>
        <v>Lee2008</v>
      </c>
      <c r="L27" s="5">
        <f t="shared" ca="1" si="17"/>
        <v>-2</v>
      </c>
      <c r="M27" s="34" t="str">
        <f t="shared" si="5"/>
        <v>Lee2009</v>
      </c>
      <c r="N27" s="5">
        <f t="shared" ca="1" si="18"/>
        <v>-3.1</v>
      </c>
      <c r="O27" s="34" t="str">
        <f t="shared" si="6"/>
        <v>Lee2010</v>
      </c>
      <c r="P27" s="5">
        <f t="shared" ca="1" si="19"/>
        <v>1.2</v>
      </c>
      <c r="Q27" s="34" t="str">
        <f t="shared" si="7"/>
        <v>Lee2011</v>
      </c>
      <c r="R27" s="5">
        <f t="shared" ca="1" si="20"/>
        <v>2.8</v>
      </c>
      <c r="S27" s="11"/>
      <c r="T27" s="34" t="str">
        <f t="shared" si="8"/>
        <v>Lee2005</v>
      </c>
      <c r="U27" s="3">
        <f t="shared" ca="1" si="21"/>
        <v>2.2000000000000002</v>
      </c>
      <c r="V27" s="34" t="str">
        <f t="shared" si="9"/>
        <v>Lee2006</v>
      </c>
      <c r="W27" s="3">
        <f t="shared" ca="1" si="22"/>
        <v>5.9</v>
      </c>
      <c r="X27" s="34" t="str">
        <f t="shared" si="10"/>
        <v>Lee2007</v>
      </c>
      <c r="Y27" s="82">
        <f t="shared" ca="1" si="22"/>
        <v>4.0999999999999996</v>
      </c>
      <c r="Z27" s="34" t="str">
        <f t="shared" si="11"/>
        <v>Lee2008</v>
      </c>
      <c r="AA27" s="5">
        <f t="shared" ref="AA27" ca="1" si="86">VLOOKUP(Z27, (INDIRECT("'"&amp;$B27&amp;"'!"&amp;"$A$5:$L$3000")),AA$1,)</f>
        <v>1.8</v>
      </c>
      <c r="AB27" s="34" t="str">
        <f t="shared" si="12"/>
        <v>Lee2009</v>
      </c>
      <c r="AC27" s="5">
        <f t="shared" ref="AC27" ca="1" si="87">VLOOKUP(AB27, (INDIRECT("'"&amp;$B27&amp;"'!"&amp;"$A$5:$L$3000")),AC$1,)</f>
        <v>3.9</v>
      </c>
      <c r="AD27" s="34" t="str">
        <f t="shared" si="13"/>
        <v>Lee2010</v>
      </c>
      <c r="AE27" s="5">
        <f t="shared" ref="AE27" ca="1" si="88">VLOOKUP(AD27, (INDIRECT("'"&amp;$B27&amp;"'!"&amp;"$A$5:$L$3000")),AE$1,)</f>
        <v>-2.6</v>
      </c>
      <c r="AF27" s="34" t="str">
        <f t="shared" si="14"/>
        <v>Lee2011</v>
      </c>
      <c r="AG27" s="5">
        <f t="shared" ref="AG27" ca="1" si="89">VLOOKUP(AF27, (INDIRECT("'"&amp;$B27&amp;"'!"&amp;"$A$5:$L$3000")),AG$1,)</f>
        <v>-0.3</v>
      </c>
    </row>
    <row r="28" spans="1:33" ht="17" x14ac:dyDescent="0.2">
      <c r="A28" s="48" t="s">
        <v>25</v>
      </c>
      <c r="B28" s="2" t="s">
        <v>7</v>
      </c>
      <c r="C28" s="37" t="s">
        <v>314</v>
      </c>
      <c r="D28" s="35">
        <v>2008</v>
      </c>
      <c r="E28" s="34" t="str">
        <f t="shared" si="0"/>
        <v>Jefferson2006</v>
      </c>
      <c r="F28" s="3">
        <f t="shared" ca="1" si="15"/>
        <v>0.5</v>
      </c>
      <c r="G28" s="34" t="str">
        <f t="shared" si="1"/>
        <v>Jefferson2007</v>
      </c>
      <c r="H28" s="3">
        <f t="shared" ca="1" si="16"/>
        <v>-2.6</v>
      </c>
      <c r="I28" s="34" t="str">
        <f t="shared" si="2"/>
        <v>Jefferson2008</v>
      </c>
      <c r="J28" s="76">
        <f t="shared" ca="1" si="3"/>
        <v>-3.2</v>
      </c>
      <c r="K28" s="34" t="str">
        <f t="shared" si="4"/>
        <v>Jefferson2009</v>
      </c>
      <c r="L28" s="5">
        <f t="shared" ca="1" si="17"/>
        <v>-5.6</v>
      </c>
      <c r="M28" s="34" t="str">
        <f t="shared" si="5"/>
        <v>Jefferson2010</v>
      </c>
      <c r="N28" s="5">
        <f t="shared" ca="1" si="18"/>
        <v>-0.9</v>
      </c>
      <c r="O28" s="34" t="str">
        <f t="shared" si="6"/>
        <v>Jefferson2011</v>
      </c>
      <c r="P28" s="5">
        <f t="shared" ca="1" si="19"/>
        <v>0.5</v>
      </c>
      <c r="Q28" s="34" t="str">
        <f t="shared" si="7"/>
        <v>Jefferson2012</v>
      </c>
      <c r="R28" s="5">
        <f t="shared" ca="1" si="20"/>
        <v>1.4</v>
      </c>
      <c r="S28" s="11"/>
      <c r="T28" s="34" t="str">
        <f t="shared" si="8"/>
        <v>Jefferson2006</v>
      </c>
      <c r="U28" s="3">
        <f t="shared" ca="1" si="21"/>
        <v>4.2</v>
      </c>
      <c r="V28" s="34" t="str">
        <f t="shared" si="9"/>
        <v>Jefferson2007</v>
      </c>
      <c r="W28" s="3">
        <f t="shared" ca="1" si="22"/>
        <v>3.6</v>
      </c>
      <c r="X28" s="34" t="str">
        <f t="shared" si="10"/>
        <v>Jefferson2008</v>
      </c>
      <c r="Y28" s="82">
        <f t="shared" ca="1" si="22"/>
        <v>2.2000000000000002</v>
      </c>
      <c r="Z28" s="34" t="str">
        <f t="shared" si="11"/>
        <v>Jefferson2009</v>
      </c>
      <c r="AA28" s="5">
        <f t="shared" ref="AA28" ca="1" si="90">VLOOKUP(Z28, (INDIRECT("'"&amp;$B28&amp;"'!"&amp;"$A$5:$L$3000")),AA$1,)</f>
        <v>2.9</v>
      </c>
      <c r="AB28" s="34" t="str">
        <f t="shared" si="12"/>
        <v>Jefferson2010</v>
      </c>
      <c r="AC28" s="5">
        <f t="shared" ref="AC28" ca="1" si="91">VLOOKUP(AB28, (INDIRECT("'"&amp;$B28&amp;"'!"&amp;"$A$5:$L$3000")),AC$1,)</f>
        <v>2.4</v>
      </c>
      <c r="AD28" s="34" t="str">
        <f t="shared" si="13"/>
        <v>Jefferson2011</v>
      </c>
      <c r="AE28" s="5">
        <f t="shared" ref="AE28" ca="1" si="92">VLOOKUP(AD28, (INDIRECT("'"&amp;$B28&amp;"'!"&amp;"$A$5:$L$3000")),AE$1,)</f>
        <v>-0.8</v>
      </c>
      <c r="AF28" s="34" t="str">
        <f t="shared" si="14"/>
        <v>Jefferson2012</v>
      </c>
      <c r="AG28" s="5">
        <f t="shared" ref="AG28" ca="1" si="93">VLOOKUP(AF28, (INDIRECT("'"&amp;$B28&amp;"'!"&amp;"$A$5:$L$3000")),AG$1,)</f>
        <v>4.9000000000000004</v>
      </c>
    </row>
    <row r="29" spans="1:33" ht="17" x14ac:dyDescent="0.2">
      <c r="A29" s="49" t="s">
        <v>26</v>
      </c>
      <c r="B29" s="2" t="s">
        <v>7</v>
      </c>
      <c r="C29" s="37" t="s">
        <v>313</v>
      </c>
      <c r="D29" s="36">
        <v>2007</v>
      </c>
      <c r="E29" s="34" t="str">
        <f t="shared" si="0"/>
        <v>Madison2005</v>
      </c>
      <c r="F29" s="3">
        <f t="shared" ca="1" si="15"/>
        <v>3.1</v>
      </c>
      <c r="G29" s="34" t="str">
        <f t="shared" si="1"/>
        <v>Madison2006</v>
      </c>
      <c r="H29" s="3">
        <f t="shared" ca="1" si="16"/>
        <v>2.4</v>
      </c>
      <c r="I29" s="34" t="str">
        <f t="shared" si="2"/>
        <v>Madison2007</v>
      </c>
      <c r="J29" s="76">
        <f t="shared" ca="1" si="3"/>
        <v>3.6</v>
      </c>
      <c r="K29" s="34" t="str">
        <f t="shared" si="4"/>
        <v>Madison2008</v>
      </c>
      <c r="L29" s="5">
        <f t="shared" ca="1" si="17"/>
        <v>0</v>
      </c>
      <c r="M29" s="34" t="str">
        <f t="shared" si="5"/>
        <v>Madison2009</v>
      </c>
      <c r="N29" s="5">
        <f t="shared" ca="1" si="18"/>
        <v>-1.6</v>
      </c>
      <c r="O29" s="34" t="str">
        <f t="shared" si="6"/>
        <v>Madison2010</v>
      </c>
      <c r="P29" s="5">
        <f t="shared" ca="1" si="19"/>
        <v>0.1</v>
      </c>
      <c r="Q29" s="34" t="str">
        <f t="shared" si="7"/>
        <v>Madison2011</v>
      </c>
      <c r="R29" s="5">
        <f t="shared" ca="1" si="20"/>
        <v>-0.5</v>
      </c>
      <c r="S29" s="11"/>
      <c r="T29" s="34" t="str">
        <f t="shared" si="8"/>
        <v>Madison2005</v>
      </c>
      <c r="U29" s="3">
        <f t="shared" ca="1" si="21"/>
        <v>-0.4</v>
      </c>
      <c r="V29" s="34" t="str">
        <f t="shared" si="9"/>
        <v>Madison2006</v>
      </c>
      <c r="W29" s="3">
        <f t="shared" ca="1" si="22"/>
        <v>5.8</v>
      </c>
      <c r="X29" s="34" t="str">
        <f t="shared" si="10"/>
        <v>Madison2007</v>
      </c>
      <c r="Y29" s="82">
        <f t="shared" ca="1" si="22"/>
        <v>3.6</v>
      </c>
      <c r="Z29" s="34" t="str">
        <f t="shared" si="11"/>
        <v>Madison2008</v>
      </c>
      <c r="AA29" s="5">
        <f t="shared" ref="AA29" ca="1" si="94">VLOOKUP(Z29, (INDIRECT("'"&amp;$B29&amp;"'!"&amp;"$A$5:$L$3000")),AA$1,)</f>
        <v>7.8</v>
      </c>
      <c r="AB29" s="34" t="str">
        <f t="shared" si="12"/>
        <v>Madison2009</v>
      </c>
      <c r="AC29" s="5">
        <f t="shared" ref="AC29" ca="1" si="95">VLOOKUP(AB29, (INDIRECT("'"&amp;$B29&amp;"'!"&amp;"$A$5:$L$3000")),AC$1,)</f>
        <v>5</v>
      </c>
      <c r="AD29" s="34" t="str">
        <f t="shared" si="13"/>
        <v>Madison2010</v>
      </c>
      <c r="AE29" s="5">
        <f t="shared" ref="AE29" ca="1" si="96">VLOOKUP(AD29, (INDIRECT("'"&amp;$B29&amp;"'!"&amp;"$A$5:$L$3000")),AE$1,)</f>
        <v>3.7</v>
      </c>
      <c r="AF29" s="34" t="str">
        <f t="shared" si="14"/>
        <v>Madison2011</v>
      </c>
      <c r="AG29" s="5">
        <f t="shared" ref="AG29" ca="1" si="97">VLOOKUP(AF29, (INDIRECT("'"&amp;$B29&amp;"'!"&amp;"$A$5:$L$3000")),AG$1,)</f>
        <v>-0.8</v>
      </c>
    </row>
    <row r="30" spans="1:33" ht="17" x14ac:dyDescent="0.2">
      <c r="A30" s="49" t="s">
        <v>27</v>
      </c>
      <c r="B30" s="2" t="s">
        <v>7</v>
      </c>
      <c r="C30" s="40" t="s">
        <v>317</v>
      </c>
      <c r="D30" s="36">
        <v>2008</v>
      </c>
      <c r="E30" s="34" t="str">
        <f t="shared" si="0"/>
        <v>Tuscaloosa2006</v>
      </c>
      <c r="F30" s="3">
        <f t="shared" ca="1" si="15"/>
        <v>4</v>
      </c>
      <c r="G30" s="34" t="str">
        <f t="shared" si="1"/>
        <v>Tuscaloosa2007</v>
      </c>
      <c r="H30" s="3">
        <f t="shared" ca="1" si="16"/>
        <v>1</v>
      </c>
      <c r="I30" s="34" t="str">
        <f t="shared" si="2"/>
        <v>Tuscaloosa2008</v>
      </c>
      <c r="J30" s="76">
        <f t="shared" ca="1" si="3"/>
        <v>-1.5</v>
      </c>
      <c r="K30" s="34" t="str">
        <f t="shared" si="4"/>
        <v>Tuscaloosa2009</v>
      </c>
      <c r="L30" s="5">
        <f t="shared" ca="1" si="17"/>
        <v>-4.3</v>
      </c>
      <c r="M30" s="34" t="str">
        <f t="shared" si="5"/>
        <v>Tuscaloosa2010</v>
      </c>
      <c r="N30" s="5">
        <f t="shared" ca="1" si="18"/>
        <v>1.8</v>
      </c>
      <c r="O30" s="34" t="str">
        <f t="shared" si="6"/>
        <v>Tuscaloosa2011</v>
      </c>
      <c r="P30" s="5">
        <f t="shared" ca="1" si="19"/>
        <v>1.1000000000000001</v>
      </c>
      <c r="Q30" s="34" t="str">
        <f t="shared" si="7"/>
        <v>Tuscaloosa2012</v>
      </c>
      <c r="R30" s="5">
        <f t="shared" ca="1" si="20"/>
        <v>2.2000000000000002</v>
      </c>
      <c r="S30" s="11"/>
      <c r="T30" s="34" t="str">
        <f t="shared" si="8"/>
        <v>Tuscaloosa2006</v>
      </c>
      <c r="U30" s="3">
        <f t="shared" ca="1" si="21"/>
        <v>2.6</v>
      </c>
      <c r="V30" s="34" t="str">
        <f t="shared" si="9"/>
        <v>Tuscaloosa2007</v>
      </c>
      <c r="W30" s="3">
        <f t="shared" ca="1" si="22"/>
        <v>1.5</v>
      </c>
      <c r="X30" s="34" t="str">
        <f t="shared" si="10"/>
        <v>Tuscaloosa2008</v>
      </c>
      <c r="Y30" s="82">
        <f t="shared" ca="1" si="22"/>
        <v>2</v>
      </c>
      <c r="Z30" s="34" t="str">
        <f t="shared" si="11"/>
        <v>Tuscaloosa2009</v>
      </c>
      <c r="AA30" s="5">
        <f t="shared" ref="AA30" ca="1" si="98">VLOOKUP(Z30, (INDIRECT("'"&amp;$B30&amp;"'!"&amp;"$A$5:$L$3000")),AA$1,)</f>
        <v>1.8</v>
      </c>
      <c r="AB30" s="34" t="str">
        <f t="shared" si="12"/>
        <v>Tuscaloosa2010</v>
      </c>
      <c r="AC30" s="5">
        <f t="shared" ref="AC30" ca="1" si="99">VLOOKUP(AB30, (INDIRECT("'"&amp;$B30&amp;"'!"&amp;"$A$5:$L$3000")),AC$1,)</f>
        <v>4.3</v>
      </c>
      <c r="AD30" s="34" t="str">
        <f t="shared" si="13"/>
        <v>Tuscaloosa2011</v>
      </c>
      <c r="AE30" s="5">
        <f t="shared" ref="AE30" ca="1" si="100">VLOOKUP(AD30, (INDIRECT("'"&amp;$B30&amp;"'!"&amp;"$A$5:$L$3000")),AE$1,)</f>
        <v>-0.5</v>
      </c>
      <c r="AF30" s="34" t="str">
        <f t="shared" si="14"/>
        <v>Tuscaloosa2012</v>
      </c>
      <c r="AG30" s="5">
        <f t="shared" ref="AG30" ca="1" si="101">VLOOKUP(AF30, (INDIRECT("'"&amp;$B30&amp;"'!"&amp;"$A$5:$L$3000")),AG$1,)</f>
        <v>2.4</v>
      </c>
    </row>
    <row r="31" spans="1:33" ht="17" x14ac:dyDescent="0.2">
      <c r="A31" s="49" t="s">
        <v>28</v>
      </c>
      <c r="B31" s="2" t="s">
        <v>7</v>
      </c>
      <c r="C31" s="40" t="s">
        <v>323</v>
      </c>
      <c r="D31" s="36">
        <v>2008</v>
      </c>
      <c r="E31" s="34" t="str">
        <f t="shared" si="0"/>
        <v>Colbert2006</v>
      </c>
      <c r="F31" s="3">
        <f t="shared" ca="1" si="15"/>
        <v>0.2</v>
      </c>
      <c r="G31" s="34" t="str">
        <f t="shared" si="1"/>
        <v>Colbert2007</v>
      </c>
      <c r="H31" s="3">
        <f t="shared" ca="1" si="16"/>
        <v>-1.2</v>
      </c>
      <c r="I31" s="34" t="str">
        <f t="shared" si="2"/>
        <v>Colbert2008</v>
      </c>
      <c r="J31" s="76">
        <f t="shared" ca="1" si="3"/>
        <v>3.4</v>
      </c>
      <c r="K31" s="34" t="str">
        <f t="shared" si="4"/>
        <v>Colbert2009</v>
      </c>
      <c r="L31" s="5">
        <f t="shared" ca="1" si="17"/>
        <v>-4.8</v>
      </c>
      <c r="M31" s="34" t="str">
        <f t="shared" si="5"/>
        <v>Colbert2010</v>
      </c>
      <c r="N31" s="5">
        <f t="shared" ca="1" si="18"/>
        <v>4.5999999999999996</v>
      </c>
      <c r="O31" s="34" t="str">
        <f t="shared" si="6"/>
        <v>Colbert2011</v>
      </c>
      <c r="P31" s="5">
        <f t="shared" ca="1" si="19"/>
        <v>-1.5</v>
      </c>
      <c r="Q31" s="34" t="str">
        <f t="shared" si="7"/>
        <v>Colbert2012</v>
      </c>
      <c r="R31" s="5">
        <f t="shared" ca="1" si="20"/>
        <v>3</v>
      </c>
      <c r="S31" s="11"/>
      <c r="T31" s="34" t="str">
        <f t="shared" si="8"/>
        <v>Colbert2006</v>
      </c>
      <c r="U31" s="3">
        <f t="shared" ca="1" si="21"/>
        <v>0.4</v>
      </c>
      <c r="V31" s="34" t="str">
        <f t="shared" si="9"/>
        <v>Colbert2007</v>
      </c>
      <c r="W31" s="3">
        <f t="shared" ca="1" si="22"/>
        <v>2.9</v>
      </c>
      <c r="X31" s="34" t="str">
        <f t="shared" si="10"/>
        <v>Colbert2008</v>
      </c>
      <c r="Y31" s="82">
        <f t="shared" ca="1" si="22"/>
        <v>3.4</v>
      </c>
      <c r="Z31" s="34" t="str">
        <f t="shared" si="11"/>
        <v>Colbert2009</v>
      </c>
      <c r="AA31" s="5">
        <f t="shared" ref="AA31" ca="1" si="102">VLOOKUP(Z31, (INDIRECT("'"&amp;$B31&amp;"'!"&amp;"$A$5:$L$3000")),AA$1,)</f>
        <v>0.4</v>
      </c>
      <c r="AB31" s="34" t="str">
        <f t="shared" si="12"/>
        <v>Colbert2010</v>
      </c>
      <c r="AC31" s="5">
        <f t="shared" ref="AC31" ca="1" si="103">VLOOKUP(AB31, (INDIRECT("'"&amp;$B31&amp;"'!"&amp;"$A$5:$L$3000")),AC$1,)</f>
        <v>9.1999999999999993</v>
      </c>
      <c r="AD31" s="34" t="str">
        <f t="shared" si="13"/>
        <v>Colbert2011</v>
      </c>
      <c r="AE31" s="5">
        <f t="shared" ref="AE31" ca="1" si="104">VLOOKUP(AD31, (INDIRECT("'"&amp;$B31&amp;"'!"&amp;"$A$5:$L$3000")),AE$1,)</f>
        <v>-2.1</v>
      </c>
      <c r="AF31" s="34" t="str">
        <f t="shared" si="14"/>
        <v>Colbert2012</v>
      </c>
      <c r="AG31" s="5">
        <f t="shared" ref="AG31" ca="1" si="105">VLOOKUP(AF31, (INDIRECT("'"&amp;$B31&amp;"'!"&amp;"$A$5:$L$3000")),AG$1,)</f>
        <v>2.9</v>
      </c>
    </row>
    <row r="32" spans="1:33" ht="17" x14ac:dyDescent="0.2">
      <c r="A32" s="49" t="s">
        <v>29</v>
      </c>
      <c r="B32" s="2" t="s">
        <v>7</v>
      </c>
      <c r="C32" s="40" t="s">
        <v>324</v>
      </c>
      <c r="D32" s="36">
        <v>2008</v>
      </c>
      <c r="E32" s="34" t="str">
        <f t="shared" si="0"/>
        <v>Cullman2006</v>
      </c>
      <c r="F32" s="3">
        <f t="shared" ca="1" si="15"/>
        <v>4.7</v>
      </c>
      <c r="G32" s="34" t="str">
        <f t="shared" si="1"/>
        <v>Cullman2007</v>
      </c>
      <c r="H32" s="3">
        <f t="shared" ca="1" si="16"/>
        <v>-2.7</v>
      </c>
      <c r="I32" s="34" t="str">
        <f t="shared" si="2"/>
        <v>Cullman2008</v>
      </c>
      <c r="J32" s="76">
        <f t="shared" ca="1" si="3"/>
        <v>-2.9</v>
      </c>
      <c r="K32" s="34" t="str">
        <f t="shared" si="4"/>
        <v>Cullman2009</v>
      </c>
      <c r="L32" s="5">
        <f t="shared" ca="1" si="17"/>
        <v>-6.6</v>
      </c>
      <c r="M32" s="34" t="str">
        <f t="shared" si="5"/>
        <v>Cullman2010</v>
      </c>
      <c r="N32" s="5">
        <f t="shared" ca="1" si="18"/>
        <v>0.7</v>
      </c>
      <c r="O32" s="34" t="str">
        <f t="shared" si="6"/>
        <v>Cullman2011</v>
      </c>
      <c r="P32" s="5">
        <f t="shared" ca="1" si="19"/>
        <v>0.4</v>
      </c>
      <c r="Q32" s="34" t="str">
        <f t="shared" si="7"/>
        <v>Cullman2012</v>
      </c>
      <c r="R32" s="5">
        <f t="shared" ca="1" si="20"/>
        <v>1.7</v>
      </c>
      <c r="S32" s="11"/>
      <c r="T32" s="34" t="str">
        <f t="shared" si="8"/>
        <v>Cullman2006</v>
      </c>
      <c r="U32" s="3">
        <f t="shared" ca="1" si="21"/>
        <v>1.7</v>
      </c>
      <c r="V32" s="34" t="str">
        <f t="shared" si="9"/>
        <v>Cullman2007</v>
      </c>
      <c r="W32" s="3">
        <f t="shared" ca="1" si="22"/>
        <v>7.5</v>
      </c>
      <c r="X32" s="34" t="str">
        <f t="shared" si="10"/>
        <v>Cullman2008</v>
      </c>
      <c r="Y32" s="82">
        <f t="shared" ca="1" si="22"/>
        <v>-0.8</v>
      </c>
      <c r="Z32" s="34" t="str">
        <f t="shared" si="11"/>
        <v>Cullman2009</v>
      </c>
      <c r="AA32" s="5">
        <f t="shared" ref="AA32" ca="1" si="106">VLOOKUP(Z32, (INDIRECT("'"&amp;$B32&amp;"'!"&amp;"$A$5:$L$3000")),AA$1,)</f>
        <v>3.1</v>
      </c>
      <c r="AB32" s="34" t="str">
        <f t="shared" si="12"/>
        <v>Cullman2010</v>
      </c>
      <c r="AC32" s="5">
        <f t="shared" ref="AC32" ca="1" si="107">VLOOKUP(AB32, (INDIRECT("'"&amp;$B32&amp;"'!"&amp;"$A$5:$L$3000")),AC$1,)</f>
        <v>2.1</v>
      </c>
      <c r="AD32" s="34" t="str">
        <f t="shared" si="13"/>
        <v>Cullman2011</v>
      </c>
      <c r="AE32" s="5">
        <f t="shared" ref="AE32" ca="1" si="108">VLOOKUP(AD32, (INDIRECT("'"&amp;$B32&amp;"'!"&amp;"$A$5:$L$3000")),AE$1,)</f>
        <v>-3.8</v>
      </c>
      <c r="AF32" s="34" t="str">
        <f t="shared" si="14"/>
        <v>Cullman2012</v>
      </c>
      <c r="AG32" s="5">
        <f t="shared" ref="AG32" ca="1" si="109">VLOOKUP(AF32, (INDIRECT("'"&amp;$B32&amp;"'!"&amp;"$A$5:$L$3000")),AG$1,)</f>
        <v>4.8</v>
      </c>
    </row>
    <row r="33" spans="1:33" ht="17" x14ac:dyDescent="0.2">
      <c r="A33" s="49" t="s">
        <v>30</v>
      </c>
      <c r="B33" s="2" t="s">
        <v>7</v>
      </c>
      <c r="C33" s="40" t="s">
        <v>325</v>
      </c>
      <c r="D33" s="36">
        <v>2008</v>
      </c>
      <c r="E33" s="34" t="str">
        <f t="shared" si="0"/>
        <v>Elmore2006</v>
      </c>
      <c r="F33" s="3">
        <f t="shared" ca="1" si="15"/>
        <v>5.3</v>
      </c>
      <c r="G33" s="34" t="str">
        <f t="shared" si="1"/>
        <v>Elmore2007</v>
      </c>
      <c r="H33" s="3">
        <f t="shared" ca="1" si="16"/>
        <v>9.1</v>
      </c>
      <c r="I33" s="34" t="str">
        <f t="shared" si="2"/>
        <v>Elmore2008</v>
      </c>
      <c r="J33" s="76">
        <f t="shared" ca="1" si="3"/>
        <v>-2.2999999999999998</v>
      </c>
      <c r="K33" s="34" t="str">
        <f t="shared" si="4"/>
        <v>Elmore2009</v>
      </c>
      <c r="L33" s="5">
        <f t="shared" ca="1" si="17"/>
        <v>-0.9</v>
      </c>
      <c r="M33" s="34" t="str">
        <f t="shared" si="5"/>
        <v>Elmore2010</v>
      </c>
      <c r="N33" s="5">
        <f t="shared" ca="1" si="18"/>
        <v>1.4</v>
      </c>
      <c r="O33" s="34" t="str">
        <f t="shared" si="6"/>
        <v>Elmore2011</v>
      </c>
      <c r="P33" s="5">
        <f t="shared" ca="1" si="19"/>
        <v>-0.8</v>
      </c>
      <c r="Q33" s="34" t="str">
        <f t="shared" si="7"/>
        <v>Elmore2012</v>
      </c>
      <c r="R33" s="5">
        <f t="shared" ca="1" si="20"/>
        <v>3.3</v>
      </c>
      <c r="S33" s="11"/>
      <c r="T33" s="34" t="str">
        <f t="shared" si="8"/>
        <v>Elmore2006</v>
      </c>
      <c r="U33" s="3">
        <f t="shared" ca="1" si="21"/>
        <v>0.8</v>
      </c>
      <c r="V33" s="34" t="str">
        <f t="shared" si="9"/>
        <v>Elmore2007</v>
      </c>
      <c r="W33" s="3">
        <f t="shared" ca="1" si="22"/>
        <v>2.2000000000000002</v>
      </c>
      <c r="X33" s="34" t="str">
        <f t="shared" si="10"/>
        <v>Elmore2008</v>
      </c>
      <c r="Y33" s="82">
        <f t="shared" ca="1" si="22"/>
        <v>0.7</v>
      </c>
      <c r="Z33" s="34" t="str">
        <f t="shared" si="11"/>
        <v>Elmore2009</v>
      </c>
      <c r="AA33" s="5">
        <f t="shared" ref="AA33" ca="1" si="110">VLOOKUP(Z33, (INDIRECT("'"&amp;$B33&amp;"'!"&amp;"$A$5:$L$3000")),AA$1,)</f>
        <v>2.8</v>
      </c>
      <c r="AB33" s="34" t="str">
        <f t="shared" si="12"/>
        <v>Elmore2010</v>
      </c>
      <c r="AC33" s="5">
        <f t="shared" ref="AC33" ca="1" si="111">VLOOKUP(AB33, (INDIRECT("'"&amp;$B33&amp;"'!"&amp;"$A$5:$L$3000")),AC$1,)</f>
        <v>1.3</v>
      </c>
      <c r="AD33" s="34" t="str">
        <f t="shared" si="13"/>
        <v>Elmore2011</v>
      </c>
      <c r="AE33" s="5">
        <f t="shared" ref="AE33" ca="1" si="112">VLOOKUP(AD33, (INDIRECT("'"&amp;$B33&amp;"'!"&amp;"$A$5:$L$3000")),AE$1,)</f>
        <v>0.8</v>
      </c>
      <c r="AF33" s="34" t="str">
        <f t="shared" si="14"/>
        <v>Elmore2012</v>
      </c>
      <c r="AG33" s="5">
        <f t="shared" ref="AG33" ca="1" si="113">VLOOKUP(AF33, (INDIRECT("'"&amp;$B33&amp;"'!"&amp;"$A$5:$L$3000")),AG$1,)</f>
        <v>3</v>
      </c>
    </row>
    <row r="34" spans="1:33" ht="17" x14ac:dyDescent="0.2">
      <c r="A34" s="49" t="s">
        <v>31</v>
      </c>
      <c r="B34" s="2" t="s">
        <v>7</v>
      </c>
      <c r="C34" s="40" t="s">
        <v>326</v>
      </c>
      <c r="D34" s="36">
        <v>2007</v>
      </c>
      <c r="E34" s="34" t="str">
        <f t="shared" si="0"/>
        <v>Talladega2005</v>
      </c>
      <c r="F34" s="3">
        <f t="shared" ca="1" si="15"/>
        <v>3.1</v>
      </c>
      <c r="G34" s="34" t="str">
        <f t="shared" si="1"/>
        <v>Talladega2006</v>
      </c>
      <c r="H34" s="3">
        <f t="shared" ca="1" si="16"/>
        <v>-3.5</v>
      </c>
      <c r="I34" s="34" t="str">
        <f t="shared" si="2"/>
        <v>Talladega2007</v>
      </c>
      <c r="J34" s="76">
        <f t="shared" ca="1" si="3"/>
        <v>0.1</v>
      </c>
      <c r="K34" s="34" t="str">
        <f t="shared" si="4"/>
        <v>Talladega2008</v>
      </c>
      <c r="L34" s="5">
        <f t="shared" ca="1" si="17"/>
        <v>-7.6</v>
      </c>
      <c r="M34" s="34" t="str">
        <f t="shared" si="5"/>
        <v>Talladega2009</v>
      </c>
      <c r="N34" s="5">
        <f t="shared" ca="1" si="18"/>
        <v>-7.3</v>
      </c>
      <c r="O34" s="34" t="str">
        <f t="shared" si="6"/>
        <v>Talladega2010</v>
      </c>
      <c r="P34" s="5">
        <f t="shared" ca="1" si="19"/>
        <v>2.9</v>
      </c>
      <c r="Q34" s="34" t="str">
        <f t="shared" si="7"/>
        <v>Talladega2011</v>
      </c>
      <c r="R34" s="5">
        <f t="shared" ca="1" si="20"/>
        <v>1.5</v>
      </c>
      <c r="S34" s="11"/>
      <c r="T34" s="34" t="str">
        <f t="shared" si="8"/>
        <v>Talladega2005</v>
      </c>
      <c r="U34" s="3">
        <f t="shared" ca="1" si="21"/>
        <v>2.6</v>
      </c>
      <c r="V34" s="34" t="str">
        <f t="shared" si="9"/>
        <v>Talladega2006</v>
      </c>
      <c r="W34" s="3">
        <f t="shared" ca="1" si="22"/>
        <v>4.7</v>
      </c>
      <c r="X34" s="34" t="str">
        <f t="shared" si="10"/>
        <v>Talladega2007</v>
      </c>
      <c r="Y34" s="82">
        <f t="shared" ca="1" si="22"/>
        <v>2.9</v>
      </c>
      <c r="Z34" s="34" t="str">
        <f t="shared" si="11"/>
        <v>Talladega2008</v>
      </c>
      <c r="AA34" s="5">
        <f t="shared" ref="AA34" ca="1" si="114">VLOOKUP(Z34, (INDIRECT("'"&amp;$B34&amp;"'!"&amp;"$A$5:$L$3000")),AA$1,)</f>
        <v>4.0999999999999996</v>
      </c>
      <c r="AB34" s="34" t="str">
        <f t="shared" si="12"/>
        <v>Talladega2009</v>
      </c>
      <c r="AC34" s="5">
        <f t="shared" ref="AC34" ca="1" si="115">VLOOKUP(AB34, (INDIRECT("'"&amp;$B34&amp;"'!"&amp;"$A$5:$L$3000")),AC$1,)</f>
        <v>-4.5999999999999996</v>
      </c>
      <c r="AD34" s="34" t="str">
        <f t="shared" si="13"/>
        <v>Talladega2010</v>
      </c>
      <c r="AE34" s="5">
        <f t="shared" ref="AE34" ca="1" si="116">VLOOKUP(AD34, (INDIRECT("'"&amp;$B34&amp;"'!"&amp;"$A$5:$L$3000")),AE$1,)</f>
        <v>2.4</v>
      </c>
      <c r="AF34" s="34" t="str">
        <f t="shared" si="14"/>
        <v>Talladega2011</v>
      </c>
      <c r="AG34" s="5">
        <f t="shared" ref="AG34" ca="1" si="117">VLOOKUP(AF34, (INDIRECT("'"&amp;$B34&amp;"'!"&amp;"$A$5:$L$3000")),AG$1,)</f>
        <v>-0.2</v>
      </c>
    </row>
    <row r="35" spans="1:33" ht="17" x14ac:dyDescent="0.2">
      <c r="A35" s="48" t="s">
        <v>32</v>
      </c>
      <c r="B35" s="2" t="s">
        <v>7</v>
      </c>
      <c r="C35" s="37" t="s">
        <v>327</v>
      </c>
      <c r="D35" s="35">
        <v>2009</v>
      </c>
      <c r="E35" s="34" t="str">
        <f t="shared" si="0"/>
        <v>Calhoun2007</v>
      </c>
      <c r="F35" s="3">
        <f t="shared" ca="1" si="15"/>
        <v>2.1</v>
      </c>
      <c r="G35" s="34" t="str">
        <f t="shared" si="1"/>
        <v>Calhoun2008</v>
      </c>
      <c r="H35" s="3">
        <f t="shared" ca="1" si="16"/>
        <v>-3</v>
      </c>
      <c r="I35" s="34" t="str">
        <f t="shared" si="2"/>
        <v>Calhoun2009</v>
      </c>
      <c r="J35" s="76">
        <f t="shared" ca="1" si="3"/>
        <v>-5.3</v>
      </c>
      <c r="K35" s="34" t="str">
        <f t="shared" si="4"/>
        <v>Calhoun2010</v>
      </c>
      <c r="L35" s="5">
        <f t="shared" ca="1" si="17"/>
        <v>0</v>
      </c>
      <c r="M35" s="34" t="str">
        <f t="shared" si="5"/>
        <v>Calhoun2011</v>
      </c>
      <c r="N35" s="5">
        <f t="shared" ca="1" si="18"/>
        <v>-2.2999999999999998</v>
      </c>
      <c r="O35" s="34" t="str">
        <f t="shared" si="6"/>
        <v>Calhoun2012</v>
      </c>
      <c r="P35" s="5">
        <f t="shared" ca="1" si="19"/>
        <v>-0.9</v>
      </c>
      <c r="Q35" s="34" t="str">
        <f t="shared" si="7"/>
        <v>Calhoun2013</v>
      </c>
      <c r="R35" s="5">
        <f t="shared" ca="1" si="20"/>
        <v>-3.1</v>
      </c>
      <c r="S35" s="11"/>
      <c r="T35" s="34" t="str">
        <f t="shared" si="8"/>
        <v>Calhoun2007</v>
      </c>
      <c r="U35" s="3">
        <f t="shared" ca="1" si="21"/>
        <v>7</v>
      </c>
      <c r="V35" s="34" t="str">
        <f t="shared" si="9"/>
        <v>Calhoun2008</v>
      </c>
      <c r="W35" s="3">
        <f t="shared" ca="1" si="22"/>
        <v>5.3</v>
      </c>
      <c r="X35" s="34" t="str">
        <f t="shared" si="10"/>
        <v>Calhoun2009</v>
      </c>
      <c r="Y35" s="82">
        <f t="shared" ca="1" si="22"/>
        <v>4.0999999999999996</v>
      </c>
      <c r="Z35" s="34" t="str">
        <f t="shared" si="11"/>
        <v>Calhoun2010</v>
      </c>
      <c r="AA35" s="5">
        <f t="shared" ref="AA35" ca="1" si="118">VLOOKUP(Z35, (INDIRECT("'"&amp;$B35&amp;"'!"&amp;"$A$5:$L$3000")),AA$1,)</f>
        <v>-0.5</v>
      </c>
      <c r="AB35" s="34" t="str">
        <f t="shared" si="12"/>
        <v>Calhoun2011</v>
      </c>
      <c r="AC35" s="5">
        <f t="shared" ref="AC35" ca="1" si="119">VLOOKUP(AB35, (INDIRECT("'"&amp;$B35&amp;"'!"&amp;"$A$5:$L$3000")),AC$1,)</f>
        <v>-0.1</v>
      </c>
      <c r="AD35" s="34" t="str">
        <f t="shared" si="13"/>
        <v>Calhoun2012</v>
      </c>
      <c r="AE35" s="5">
        <f t="shared" ref="AE35" ca="1" si="120">VLOOKUP(AD35, (INDIRECT("'"&amp;$B35&amp;"'!"&amp;"$A$5:$L$3000")),AE$1,)</f>
        <v>-2.4</v>
      </c>
      <c r="AF35" s="34" t="str">
        <f t="shared" si="14"/>
        <v>Calhoun2013</v>
      </c>
      <c r="AG35" s="5">
        <f t="shared" ref="AG35" ca="1" si="121">VLOOKUP(AF35, (INDIRECT("'"&amp;$B35&amp;"'!"&amp;"$A$5:$L$3000")),AG$1,)</f>
        <v>-2.7</v>
      </c>
    </row>
    <row r="36" spans="1:33" ht="17" x14ac:dyDescent="0.2">
      <c r="A36" s="48" t="s">
        <v>33</v>
      </c>
      <c r="B36" s="2" t="s">
        <v>7</v>
      </c>
      <c r="C36" s="37" t="s">
        <v>320</v>
      </c>
      <c r="D36" s="35">
        <v>2012</v>
      </c>
      <c r="E36" s="34" t="str">
        <f t="shared" si="0"/>
        <v>Chambers2010</v>
      </c>
      <c r="F36" s="3">
        <f t="shared" ca="1" si="15"/>
        <v>6.3</v>
      </c>
      <c r="G36" s="34" t="str">
        <f t="shared" si="1"/>
        <v>Chambers2011</v>
      </c>
      <c r="H36" s="3">
        <f t="shared" ca="1" si="16"/>
        <v>1.7</v>
      </c>
      <c r="I36" s="34" t="str">
        <f t="shared" si="2"/>
        <v>Chambers2012</v>
      </c>
      <c r="J36" s="76">
        <f t="shared" ca="1" si="3"/>
        <v>1.6</v>
      </c>
      <c r="K36" s="34" t="str">
        <f t="shared" si="4"/>
        <v>Chambers2013</v>
      </c>
      <c r="L36" s="5">
        <f t="shared" ca="1" si="17"/>
        <v>1.4</v>
      </c>
      <c r="M36" s="34" t="str">
        <f t="shared" si="5"/>
        <v>Chambers2014</v>
      </c>
      <c r="N36" s="5">
        <f t="shared" ca="1" si="18"/>
        <v>-0.2</v>
      </c>
      <c r="O36" s="34" t="str">
        <f t="shared" si="6"/>
        <v>Chambers2015</v>
      </c>
      <c r="P36" s="5">
        <f t="shared" ca="1" si="19"/>
        <v>-1.1000000000000001</v>
      </c>
      <c r="Q36" s="34" t="str">
        <f t="shared" si="7"/>
        <v>Chambers2016</v>
      </c>
      <c r="R36" s="5">
        <f t="shared" ca="1" si="20"/>
        <v>2</v>
      </c>
      <c r="S36" s="11"/>
      <c r="T36" s="34" t="str">
        <f t="shared" si="8"/>
        <v>Chambers2010</v>
      </c>
      <c r="U36" s="3">
        <f t="shared" ca="1" si="21"/>
        <v>-0.2</v>
      </c>
      <c r="V36" s="34" t="str">
        <f t="shared" si="9"/>
        <v>Chambers2011</v>
      </c>
      <c r="W36" s="3">
        <f t="shared" ca="1" si="22"/>
        <v>-0.9</v>
      </c>
      <c r="X36" s="34" t="str">
        <f t="shared" si="10"/>
        <v>Chambers2012</v>
      </c>
      <c r="Y36" s="82">
        <f t="shared" ca="1" si="22"/>
        <v>3</v>
      </c>
      <c r="Z36" s="34" t="str">
        <f t="shared" si="11"/>
        <v>Chambers2013</v>
      </c>
      <c r="AA36" s="5">
        <f t="shared" ref="AA36" ca="1" si="122">VLOOKUP(Z36, (INDIRECT("'"&amp;$B36&amp;"'!"&amp;"$A$5:$L$3000")),AA$1,)</f>
        <v>1.2</v>
      </c>
      <c r="AB36" s="34" t="str">
        <f t="shared" si="12"/>
        <v>Chambers2014</v>
      </c>
      <c r="AC36" s="5">
        <f t="shared" ref="AC36" ca="1" si="123">VLOOKUP(AB36, (INDIRECT("'"&amp;$B36&amp;"'!"&amp;"$A$5:$L$3000")),AC$1,)</f>
        <v>4.7</v>
      </c>
      <c r="AD36" s="34" t="str">
        <f t="shared" si="13"/>
        <v>Chambers2015</v>
      </c>
      <c r="AE36" s="5">
        <f t="shared" ref="AE36" ca="1" si="124">VLOOKUP(AD36, (INDIRECT("'"&amp;$B36&amp;"'!"&amp;"$A$5:$L$3000")),AE$1,)</f>
        <v>6.9</v>
      </c>
      <c r="AF36" s="34" t="str">
        <f t="shared" si="14"/>
        <v>Chambers2016</v>
      </c>
      <c r="AG36" s="5">
        <f t="shared" ref="AG36" ca="1" si="125">VLOOKUP(AF36, (INDIRECT("'"&amp;$B36&amp;"'!"&amp;"$A$5:$L$3000")),AG$1,)</f>
        <v>-0.8</v>
      </c>
    </row>
    <row r="37" spans="1:33" ht="17" x14ac:dyDescent="0.2">
      <c r="A37" s="48" t="s">
        <v>34</v>
      </c>
      <c r="B37" s="2" t="s">
        <v>7</v>
      </c>
      <c r="C37" s="37" t="s">
        <v>314</v>
      </c>
      <c r="D37" s="35">
        <v>2014</v>
      </c>
      <c r="E37" s="34" t="str">
        <f t="shared" si="0"/>
        <v>Jefferson2012</v>
      </c>
      <c r="F37" s="3">
        <f t="shared" ca="1" si="15"/>
        <v>1.4</v>
      </c>
      <c r="G37" s="34" t="str">
        <f t="shared" si="1"/>
        <v>Jefferson2013</v>
      </c>
      <c r="H37" s="3">
        <f t="shared" ca="1" si="16"/>
        <v>0.7</v>
      </c>
      <c r="I37" s="34" t="str">
        <f t="shared" si="2"/>
        <v>Jefferson2014</v>
      </c>
      <c r="J37" s="76">
        <f t="shared" ca="1" si="3"/>
        <v>0.2</v>
      </c>
      <c r="K37" s="34" t="str">
        <f t="shared" si="4"/>
        <v>Jefferson2015</v>
      </c>
      <c r="L37" s="5">
        <f t="shared" ca="1" si="17"/>
        <v>-0.1</v>
      </c>
      <c r="M37" s="34" t="str">
        <f t="shared" si="5"/>
        <v>Jefferson2016</v>
      </c>
      <c r="N37" s="5">
        <f t="shared" ca="1" si="18"/>
        <v>0.8</v>
      </c>
      <c r="O37" s="34" t="str">
        <f t="shared" si="6"/>
        <v>Jefferson2017</v>
      </c>
      <c r="P37" s="5">
        <f t="shared" ca="1" si="19"/>
        <v>1.6</v>
      </c>
      <c r="Q37" s="34" t="str">
        <f t="shared" si="7"/>
        <v>Jefferson2018</v>
      </c>
      <c r="R37" s="5">
        <f t="shared" ca="1" si="20"/>
        <v>1.6</v>
      </c>
      <c r="S37" s="11"/>
      <c r="T37" s="34" t="str">
        <f t="shared" si="8"/>
        <v>Jefferson2012</v>
      </c>
      <c r="U37" s="3">
        <f t="shared" ca="1" si="21"/>
        <v>4.9000000000000004</v>
      </c>
      <c r="V37" s="34" t="str">
        <f t="shared" si="9"/>
        <v>Jefferson2013</v>
      </c>
      <c r="W37" s="3">
        <f t="shared" ca="1" si="22"/>
        <v>-1.7</v>
      </c>
      <c r="X37" s="34" t="str">
        <f t="shared" si="10"/>
        <v>Jefferson2014</v>
      </c>
      <c r="Y37" s="82">
        <f t="shared" ca="1" si="22"/>
        <v>3.4</v>
      </c>
      <c r="Z37" s="34" t="str">
        <f t="shared" si="11"/>
        <v>Jefferson2015</v>
      </c>
      <c r="AA37" s="5">
        <f t="shared" ref="AA37" ca="1" si="126">VLOOKUP(Z37, (INDIRECT("'"&amp;$B37&amp;"'!"&amp;"$A$5:$L$3000")),AA$1,)</f>
        <v>2.2000000000000002</v>
      </c>
      <c r="AB37" s="34" t="str">
        <f t="shared" si="12"/>
        <v>Jefferson2016</v>
      </c>
      <c r="AC37" s="5">
        <f t="shared" ref="AC37" ca="1" si="127">VLOOKUP(AB37, (INDIRECT("'"&amp;$B37&amp;"'!"&amp;"$A$5:$L$3000")),AC$1,)</f>
        <v>-0.7</v>
      </c>
      <c r="AD37" s="34" t="str">
        <f t="shared" si="13"/>
        <v>Jefferson2017</v>
      </c>
      <c r="AE37" s="5">
        <f t="shared" ref="AE37" ca="1" si="128">VLOOKUP(AD37, (INDIRECT("'"&amp;$B37&amp;"'!"&amp;"$A$5:$L$3000")),AE$1,)</f>
        <v>3.9</v>
      </c>
      <c r="AF37" s="34" t="str">
        <f t="shared" si="14"/>
        <v>Jefferson2018</v>
      </c>
      <c r="AG37" s="5">
        <f t="shared" ref="AG37" ca="1" si="129">VLOOKUP(AF37, (INDIRECT("'"&amp;$B37&amp;"'!"&amp;"$A$5:$L$3000")),AG$1,)</f>
        <v>4.3</v>
      </c>
    </row>
    <row r="38" spans="1:33" ht="17" x14ac:dyDescent="0.2">
      <c r="A38" s="48" t="s">
        <v>35</v>
      </c>
      <c r="B38" s="2" t="s">
        <v>7</v>
      </c>
      <c r="C38" s="37" t="s">
        <v>314</v>
      </c>
      <c r="D38" s="35">
        <v>2013</v>
      </c>
      <c r="E38" s="34" t="str">
        <f t="shared" si="0"/>
        <v>Jefferson2011</v>
      </c>
      <c r="F38" s="3">
        <f t="shared" ca="1" si="15"/>
        <v>0.5</v>
      </c>
      <c r="G38" s="34" t="str">
        <f t="shared" si="1"/>
        <v>Jefferson2012</v>
      </c>
      <c r="H38" s="3">
        <f t="shared" ca="1" si="16"/>
        <v>1.4</v>
      </c>
      <c r="I38" s="34" t="str">
        <f t="shared" si="2"/>
        <v>Jefferson2013</v>
      </c>
      <c r="J38" s="76">
        <f t="shared" ca="1" si="3"/>
        <v>0.7</v>
      </c>
      <c r="K38" s="34" t="str">
        <f t="shared" si="4"/>
        <v>Jefferson2014</v>
      </c>
      <c r="L38" s="5">
        <f t="shared" ca="1" si="17"/>
        <v>0.2</v>
      </c>
      <c r="M38" s="34" t="str">
        <f t="shared" si="5"/>
        <v>Jefferson2015</v>
      </c>
      <c r="N38" s="5">
        <f t="shared" ca="1" si="18"/>
        <v>-0.1</v>
      </c>
      <c r="O38" s="34" t="str">
        <f t="shared" si="6"/>
        <v>Jefferson2016</v>
      </c>
      <c r="P38" s="5">
        <f t="shared" ca="1" si="19"/>
        <v>0.8</v>
      </c>
      <c r="Q38" s="34" t="str">
        <f t="shared" si="7"/>
        <v>Jefferson2017</v>
      </c>
      <c r="R38" s="5">
        <f t="shared" ca="1" si="20"/>
        <v>1.6</v>
      </c>
      <c r="S38" s="11"/>
      <c r="T38" s="34" t="str">
        <f t="shared" si="8"/>
        <v>Jefferson2011</v>
      </c>
      <c r="U38" s="3">
        <f t="shared" ca="1" si="21"/>
        <v>-0.8</v>
      </c>
      <c r="V38" s="34" t="str">
        <f t="shared" si="9"/>
        <v>Jefferson2012</v>
      </c>
      <c r="W38" s="3">
        <f t="shared" ca="1" si="22"/>
        <v>4.9000000000000004</v>
      </c>
      <c r="X38" s="34" t="str">
        <f t="shared" si="10"/>
        <v>Jefferson2013</v>
      </c>
      <c r="Y38" s="82">
        <f t="shared" ca="1" si="22"/>
        <v>-1.7</v>
      </c>
      <c r="Z38" s="34" t="str">
        <f t="shared" si="11"/>
        <v>Jefferson2014</v>
      </c>
      <c r="AA38" s="5">
        <f t="shared" ref="AA38" ca="1" si="130">VLOOKUP(Z38, (INDIRECT("'"&amp;$B38&amp;"'!"&amp;"$A$5:$L$3000")),AA$1,)</f>
        <v>3.4</v>
      </c>
      <c r="AB38" s="34" t="str">
        <f t="shared" si="12"/>
        <v>Jefferson2015</v>
      </c>
      <c r="AC38" s="5">
        <f t="shared" ref="AC38" ca="1" si="131">VLOOKUP(AB38, (INDIRECT("'"&amp;$B38&amp;"'!"&amp;"$A$5:$L$3000")),AC$1,)</f>
        <v>2.2000000000000002</v>
      </c>
      <c r="AD38" s="34" t="str">
        <f t="shared" si="13"/>
        <v>Jefferson2016</v>
      </c>
      <c r="AE38" s="5">
        <f t="shared" ref="AE38" ca="1" si="132">VLOOKUP(AD38, (INDIRECT("'"&amp;$B38&amp;"'!"&amp;"$A$5:$L$3000")),AE$1,)</f>
        <v>-0.7</v>
      </c>
      <c r="AF38" s="34" t="str">
        <f t="shared" si="14"/>
        <v>Jefferson2017</v>
      </c>
      <c r="AG38" s="5">
        <f t="shared" ref="AG38" ca="1" si="133">VLOOKUP(AF38, (INDIRECT("'"&amp;$B38&amp;"'!"&amp;"$A$5:$L$3000")),AG$1,)</f>
        <v>3.9</v>
      </c>
    </row>
    <row r="39" spans="1:33" ht="17" x14ac:dyDescent="0.2">
      <c r="A39" s="48" t="s">
        <v>36</v>
      </c>
      <c r="B39" s="2" t="s">
        <v>7</v>
      </c>
      <c r="C39" s="37" t="s">
        <v>323</v>
      </c>
      <c r="D39" s="35">
        <v>2009</v>
      </c>
      <c r="E39" s="34" t="str">
        <f t="shared" si="0"/>
        <v>Colbert2007</v>
      </c>
      <c r="F39" s="3">
        <f t="shared" ca="1" si="15"/>
        <v>-1.2</v>
      </c>
      <c r="G39" s="34" t="str">
        <f t="shared" si="1"/>
        <v>Colbert2008</v>
      </c>
      <c r="H39" s="3">
        <f t="shared" ca="1" si="16"/>
        <v>3.4</v>
      </c>
      <c r="I39" s="34" t="str">
        <f t="shared" si="2"/>
        <v>Colbert2009</v>
      </c>
      <c r="J39" s="76">
        <f t="shared" ca="1" si="3"/>
        <v>-4.8</v>
      </c>
      <c r="K39" s="34" t="str">
        <f t="shared" si="4"/>
        <v>Colbert2010</v>
      </c>
      <c r="L39" s="5">
        <f t="shared" ca="1" si="17"/>
        <v>4.5999999999999996</v>
      </c>
      <c r="M39" s="34" t="str">
        <f t="shared" si="5"/>
        <v>Colbert2011</v>
      </c>
      <c r="N39" s="5">
        <f t="shared" ca="1" si="18"/>
        <v>-1.5</v>
      </c>
      <c r="O39" s="34" t="str">
        <f t="shared" si="6"/>
        <v>Colbert2012</v>
      </c>
      <c r="P39" s="5">
        <f t="shared" ca="1" si="19"/>
        <v>3</v>
      </c>
      <c r="Q39" s="34" t="str">
        <f t="shared" si="7"/>
        <v>Colbert2013</v>
      </c>
      <c r="R39" s="5">
        <f t="shared" ca="1" si="20"/>
        <v>2.1</v>
      </c>
      <c r="S39" s="11"/>
      <c r="T39" s="34" t="str">
        <f t="shared" si="8"/>
        <v>Colbert2007</v>
      </c>
      <c r="U39" s="3">
        <f t="shared" ca="1" si="21"/>
        <v>2.9</v>
      </c>
      <c r="V39" s="34" t="str">
        <f t="shared" si="9"/>
        <v>Colbert2008</v>
      </c>
      <c r="W39" s="3">
        <f t="shared" ca="1" si="22"/>
        <v>3.4</v>
      </c>
      <c r="X39" s="34" t="str">
        <f t="shared" si="10"/>
        <v>Colbert2009</v>
      </c>
      <c r="Y39" s="82">
        <f t="shared" ca="1" si="22"/>
        <v>0.4</v>
      </c>
      <c r="Z39" s="34" t="str">
        <f t="shared" si="11"/>
        <v>Colbert2010</v>
      </c>
      <c r="AA39" s="5">
        <f t="shared" ref="AA39" ca="1" si="134">VLOOKUP(Z39, (INDIRECT("'"&amp;$B39&amp;"'!"&amp;"$A$5:$L$3000")),AA$1,)</f>
        <v>9.1999999999999993</v>
      </c>
      <c r="AB39" s="34" t="str">
        <f t="shared" si="12"/>
        <v>Colbert2011</v>
      </c>
      <c r="AC39" s="5">
        <f t="shared" ref="AC39" ca="1" si="135">VLOOKUP(AB39, (INDIRECT("'"&amp;$B39&amp;"'!"&amp;"$A$5:$L$3000")),AC$1,)</f>
        <v>-2.1</v>
      </c>
      <c r="AD39" s="34" t="str">
        <f t="shared" si="13"/>
        <v>Colbert2012</v>
      </c>
      <c r="AE39" s="5">
        <f t="shared" ref="AE39" ca="1" si="136">VLOOKUP(AD39, (INDIRECT("'"&amp;$B39&amp;"'!"&amp;"$A$5:$L$3000")),AE$1,)</f>
        <v>2.9</v>
      </c>
      <c r="AF39" s="34" t="str">
        <f t="shared" si="14"/>
        <v>Colbert2013</v>
      </c>
      <c r="AG39" s="5">
        <f t="shared" ref="AG39" ca="1" si="137">VLOOKUP(AF39, (INDIRECT("'"&amp;$B39&amp;"'!"&amp;"$A$5:$L$3000")),AG$1,)</f>
        <v>-0.4</v>
      </c>
    </row>
    <row r="40" spans="1:33" ht="17" x14ac:dyDescent="0.2">
      <c r="A40" s="48" t="s">
        <v>37</v>
      </c>
      <c r="B40" s="2" t="s">
        <v>7</v>
      </c>
      <c r="C40" s="37" t="s">
        <v>312</v>
      </c>
      <c r="D40" s="35">
        <v>2010</v>
      </c>
      <c r="E40" s="34" t="str">
        <f t="shared" si="0"/>
        <v>Mobile2008</v>
      </c>
      <c r="F40" s="3">
        <f t="shared" ca="1" si="15"/>
        <v>-1.5</v>
      </c>
      <c r="G40" s="34" t="str">
        <f t="shared" si="1"/>
        <v>Mobile2009</v>
      </c>
      <c r="H40" s="3">
        <f t="shared" ca="1" si="16"/>
        <v>-5.3</v>
      </c>
      <c r="I40" s="34" t="str">
        <f t="shared" si="2"/>
        <v>Mobile2010</v>
      </c>
      <c r="J40" s="76">
        <f t="shared" ca="1" si="3"/>
        <v>0.7</v>
      </c>
      <c r="K40" s="34" t="str">
        <f t="shared" si="4"/>
        <v>Mobile2011</v>
      </c>
      <c r="L40" s="5">
        <f t="shared" ca="1" si="17"/>
        <v>-0.6</v>
      </c>
      <c r="M40" s="34" t="str">
        <f t="shared" si="5"/>
        <v>Mobile2012</v>
      </c>
      <c r="N40" s="5">
        <f t="shared" ca="1" si="18"/>
        <v>-0.2</v>
      </c>
      <c r="O40" s="34" t="str">
        <f t="shared" si="6"/>
        <v>Mobile2013</v>
      </c>
      <c r="P40" s="5">
        <f t="shared" ca="1" si="19"/>
        <v>0.4</v>
      </c>
      <c r="Q40" s="34" t="str">
        <f t="shared" si="7"/>
        <v>Mobile2014</v>
      </c>
      <c r="R40" s="5">
        <f t="shared" ca="1" si="20"/>
        <v>0.9</v>
      </c>
      <c r="S40" s="11"/>
      <c r="T40" s="34" t="str">
        <f t="shared" si="8"/>
        <v>Mobile2008</v>
      </c>
      <c r="U40" s="3">
        <f t="shared" ca="1" si="21"/>
        <v>5.2</v>
      </c>
      <c r="V40" s="34" t="str">
        <f t="shared" si="9"/>
        <v>Mobile2009</v>
      </c>
      <c r="W40" s="3">
        <f t="shared" ca="1" si="22"/>
        <v>2.9</v>
      </c>
      <c r="X40" s="34" t="str">
        <f t="shared" si="10"/>
        <v>Mobile2010</v>
      </c>
      <c r="Y40" s="82">
        <f t="shared" ca="1" si="22"/>
        <v>3.4</v>
      </c>
      <c r="Z40" s="34" t="str">
        <f t="shared" si="11"/>
        <v>Mobile2011</v>
      </c>
      <c r="AA40" s="5">
        <f t="shared" ref="AA40" ca="1" si="138">VLOOKUP(Z40, (INDIRECT("'"&amp;$B40&amp;"'!"&amp;"$A$5:$L$3000")),AA$1,)</f>
        <v>2</v>
      </c>
      <c r="AB40" s="34" t="str">
        <f t="shared" si="12"/>
        <v>Mobile2012</v>
      </c>
      <c r="AC40" s="5">
        <f t="shared" ref="AC40" ca="1" si="139">VLOOKUP(AB40, (INDIRECT("'"&amp;$B40&amp;"'!"&amp;"$A$5:$L$3000")),AC$1,)</f>
        <v>0.7</v>
      </c>
      <c r="AD40" s="34" t="str">
        <f t="shared" si="13"/>
        <v>Mobile2013</v>
      </c>
      <c r="AE40" s="5">
        <f t="shared" ref="AE40" ca="1" si="140">VLOOKUP(AD40, (INDIRECT("'"&amp;$B40&amp;"'!"&amp;"$A$5:$L$3000")),AE$1,)</f>
        <v>-1.9</v>
      </c>
      <c r="AF40" s="34" t="str">
        <f t="shared" si="14"/>
        <v>Mobile2014</v>
      </c>
      <c r="AG40" s="5">
        <f t="shared" ref="AG40" ca="1" si="141">VLOOKUP(AF40, (INDIRECT("'"&amp;$B40&amp;"'!"&amp;"$A$5:$L$3000")),AG$1,)</f>
        <v>3.9</v>
      </c>
    </row>
    <row r="41" spans="1:33" ht="17" x14ac:dyDescent="0.2">
      <c r="A41" s="49" t="s">
        <v>38</v>
      </c>
      <c r="B41" s="2" t="s">
        <v>7</v>
      </c>
      <c r="C41" s="40" t="s">
        <v>328</v>
      </c>
      <c r="D41" s="36">
        <v>2007</v>
      </c>
      <c r="E41" s="34" t="str">
        <f t="shared" si="0"/>
        <v>ELmore2005</v>
      </c>
      <c r="F41" s="3">
        <f t="shared" ca="1" si="15"/>
        <v>4.4000000000000004</v>
      </c>
      <c r="G41" s="34" t="str">
        <f t="shared" si="1"/>
        <v>ELmore2006</v>
      </c>
      <c r="H41" s="3">
        <f t="shared" ca="1" si="16"/>
        <v>5.3</v>
      </c>
      <c r="I41" s="34" t="str">
        <f t="shared" si="2"/>
        <v>ELmore2007</v>
      </c>
      <c r="J41" s="76">
        <f t="shared" ca="1" si="3"/>
        <v>9.1</v>
      </c>
      <c r="K41" s="34" t="str">
        <f t="shared" si="4"/>
        <v>ELmore2008</v>
      </c>
      <c r="L41" s="5">
        <f t="shared" ca="1" si="17"/>
        <v>-2.2999999999999998</v>
      </c>
      <c r="M41" s="34" t="str">
        <f t="shared" si="5"/>
        <v>ELmore2009</v>
      </c>
      <c r="N41" s="5">
        <f t="shared" ca="1" si="18"/>
        <v>-0.9</v>
      </c>
      <c r="O41" s="34" t="str">
        <f t="shared" si="6"/>
        <v>ELmore2010</v>
      </c>
      <c r="P41" s="5">
        <f t="shared" ca="1" si="19"/>
        <v>1.4</v>
      </c>
      <c r="Q41" s="34" t="str">
        <f t="shared" si="7"/>
        <v>ELmore2011</v>
      </c>
      <c r="R41" s="5">
        <f t="shared" ca="1" si="20"/>
        <v>-0.8</v>
      </c>
      <c r="S41" s="11"/>
      <c r="T41" s="34" t="str">
        <f t="shared" si="8"/>
        <v>ELmore2005</v>
      </c>
      <c r="U41" s="3">
        <f t="shared" ca="1" si="21"/>
        <v>1.9</v>
      </c>
      <c r="V41" s="34" t="str">
        <f t="shared" si="9"/>
        <v>ELmore2006</v>
      </c>
      <c r="W41" s="3">
        <f t="shared" ca="1" si="22"/>
        <v>0.8</v>
      </c>
      <c r="X41" s="34" t="str">
        <f t="shared" si="10"/>
        <v>ELmore2007</v>
      </c>
      <c r="Y41" s="82">
        <f t="shared" ca="1" si="22"/>
        <v>2.2000000000000002</v>
      </c>
      <c r="Z41" s="34" t="str">
        <f t="shared" si="11"/>
        <v>ELmore2008</v>
      </c>
      <c r="AA41" s="5">
        <f t="shared" ref="AA41" ca="1" si="142">VLOOKUP(Z41, (INDIRECT("'"&amp;$B41&amp;"'!"&amp;"$A$5:$L$3000")),AA$1,)</f>
        <v>0.7</v>
      </c>
      <c r="AB41" s="34" t="str">
        <f t="shared" si="12"/>
        <v>ELmore2009</v>
      </c>
      <c r="AC41" s="5">
        <f t="shared" ref="AC41" ca="1" si="143">VLOOKUP(AB41, (INDIRECT("'"&amp;$B41&amp;"'!"&amp;"$A$5:$L$3000")),AC$1,)</f>
        <v>2.8</v>
      </c>
      <c r="AD41" s="34" t="str">
        <f t="shared" si="13"/>
        <v>ELmore2010</v>
      </c>
      <c r="AE41" s="5">
        <f t="shared" ref="AE41" ca="1" si="144">VLOOKUP(AD41, (INDIRECT("'"&amp;$B41&amp;"'!"&amp;"$A$5:$L$3000")),AE$1,)</f>
        <v>1.3</v>
      </c>
      <c r="AF41" s="34" t="str">
        <f t="shared" si="14"/>
        <v>ELmore2011</v>
      </c>
      <c r="AG41" s="5">
        <f t="shared" ref="AG41" ca="1" si="145">VLOOKUP(AF41, (INDIRECT("'"&amp;$B41&amp;"'!"&amp;"$A$5:$L$3000")),AG$1,)</f>
        <v>0.8</v>
      </c>
    </row>
    <row r="42" spans="1:33" ht="17" x14ac:dyDescent="0.2">
      <c r="A42" s="49" t="s">
        <v>39</v>
      </c>
      <c r="B42" s="2" t="s">
        <v>7</v>
      </c>
      <c r="C42" s="40" t="s">
        <v>329</v>
      </c>
      <c r="D42" s="36">
        <v>2007</v>
      </c>
      <c r="E42" s="34" t="str">
        <f t="shared" si="0"/>
        <v>Montgomery2005</v>
      </c>
      <c r="F42" s="3">
        <f t="shared" ca="1" si="15"/>
        <v>4.0999999999999996</v>
      </c>
      <c r="G42" s="34" t="str">
        <f t="shared" si="1"/>
        <v>Montgomery2006</v>
      </c>
      <c r="H42" s="3">
        <f t="shared" ca="1" si="16"/>
        <v>0.1</v>
      </c>
      <c r="I42" s="34" t="str">
        <f t="shared" si="2"/>
        <v>Montgomery2007</v>
      </c>
      <c r="J42" s="76">
        <f t="shared" ca="1" si="3"/>
        <v>1.3</v>
      </c>
      <c r="K42" s="34" t="str">
        <f t="shared" si="4"/>
        <v>Montgomery2008</v>
      </c>
      <c r="L42" s="5">
        <f t="shared" ca="1" si="17"/>
        <v>-3.7</v>
      </c>
      <c r="M42" s="34" t="str">
        <f t="shared" si="5"/>
        <v>Montgomery2009</v>
      </c>
      <c r="N42" s="5">
        <f t="shared" ca="1" si="18"/>
        <v>-3.8</v>
      </c>
      <c r="O42" s="34" t="str">
        <f t="shared" si="6"/>
        <v>Montgomery2010</v>
      </c>
      <c r="P42" s="5">
        <f t="shared" ca="1" si="19"/>
        <v>-0.5</v>
      </c>
      <c r="Q42" s="34" t="str">
        <f t="shared" si="7"/>
        <v>Montgomery2011</v>
      </c>
      <c r="R42" s="5">
        <f t="shared" ca="1" si="20"/>
        <v>-0.6</v>
      </c>
      <c r="S42" s="11"/>
      <c r="T42" s="34" t="str">
        <f t="shared" si="8"/>
        <v>Montgomery2005</v>
      </c>
      <c r="U42" s="3">
        <f t="shared" ca="1" si="21"/>
        <v>0.6</v>
      </c>
      <c r="V42" s="34" t="str">
        <f t="shared" si="9"/>
        <v>Montgomery2006</v>
      </c>
      <c r="W42" s="3">
        <f t="shared" ca="1" si="22"/>
        <v>5.8</v>
      </c>
      <c r="X42" s="34" t="str">
        <f t="shared" si="10"/>
        <v>Montgomery2007</v>
      </c>
      <c r="Y42" s="82">
        <f t="shared" ca="1" si="22"/>
        <v>2</v>
      </c>
      <c r="Z42" s="34" t="str">
        <f t="shared" si="11"/>
        <v>Montgomery2008</v>
      </c>
      <c r="AA42" s="5">
        <f t="shared" ref="AA42" ca="1" si="146">VLOOKUP(Z42, (INDIRECT("'"&amp;$B42&amp;"'!"&amp;"$A$5:$L$3000")),AA$1,)</f>
        <v>5.5</v>
      </c>
      <c r="AB42" s="34" t="str">
        <f t="shared" si="12"/>
        <v>Montgomery2009</v>
      </c>
      <c r="AC42" s="5">
        <f t="shared" ref="AC42" ca="1" si="147">VLOOKUP(AB42, (INDIRECT("'"&amp;$B42&amp;"'!"&amp;"$A$5:$L$3000")),AC$1,)</f>
        <v>8</v>
      </c>
      <c r="AD42" s="34" t="str">
        <f t="shared" si="13"/>
        <v>Montgomery2010</v>
      </c>
      <c r="AE42" s="5">
        <f t="shared" ref="AE42" ca="1" si="148">VLOOKUP(AD42, (INDIRECT("'"&amp;$B42&amp;"'!"&amp;"$A$5:$L$3000")),AE$1,)</f>
        <v>-1.9</v>
      </c>
      <c r="AF42" s="34" t="str">
        <f t="shared" si="14"/>
        <v>Montgomery2011</v>
      </c>
      <c r="AG42" s="5">
        <f t="shared" ref="AG42" ca="1" si="149">VLOOKUP(AF42, (INDIRECT("'"&amp;$B42&amp;"'!"&amp;"$A$5:$L$3000")),AG$1,)</f>
        <v>0.2</v>
      </c>
    </row>
    <row r="43" spans="1:33" ht="17" x14ac:dyDescent="0.2">
      <c r="A43" s="49" t="s">
        <v>40</v>
      </c>
      <c r="B43" s="2" t="s">
        <v>7</v>
      </c>
      <c r="C43" s="40" t="s">
        <v>318</v>
      </c>
      <c r="D43" s="36">
        <v>2007</v>
      </c>
      <c r="E43" s="34" t="str">
        <f t="shared" si="0"/>
        <v>Jackson2005</v>
      </c>
      <c r="F43" s="3">
        <f t="shared" ca="1" si="15"/>
        <v>1.7</v>
      </c>
      <c r="G43" s="34" t="str">
        <f t="shared" si="1"/>
        <v>Jackson2006</v>
      </c>
      <c r="H43" s="3">
        <f t="shared" ca="1" si="16"/>
        <v>0.5</v>
      </c>
      <c r="I43" s="34" t="str">
        <f t="shared" si="2"/>
        <v>Jackson2007</v>
      </c>
      <c r="J43" s="76">
        <f t="shared" ca="1" si="3"/>
        <v>1.7</v>
      </c>
      <c r="K43" s="34" t="str">
        <f t="shared" si="4"/>
        <v>Jackson2008</v>
      </c>
      <c r="L43" s="5">
        <f t="shared" ca="1" si="17"/>
        <v>-6.1</v>
      </c>
      <c r="M43" s="34" t="str">
        <f t="shared" si="5"/>
        <v>Jackson2009</v>
      </c>
      <c r="N43" s="5">
        <f t="shared" ca="1" si="18"/>
        <v>-5.2</v>
      </c>
      <c r="O43" s="34" t="str">
        <f t="shared" si="6"/>
        <v>Jackson2010</v>
      </c>
      <c r="P43" s="5">
        <f t="shared" ca="1" si="19"/>
        <v>1.6</v>
      </c>
      <c r="Q43" s="34" t="str">
        <f t="shared" si="7"/>
        <v>Jackson2011</v>
      </c>
      <c r="R43" s="5">
        <f t="shared" ca="1" si="20"/>
        <v>-0.5</v>
      </c>
      <c r="S43" s="11"/>
      <c r="T43" s="34" t="str">
        <f t="shared" si="8"/>
        <v>Jackson2005</v>
      </c>
      <c r="U43" s="3">
        <f t="shared" ca="1" si="21"/>
        <v>0.2</v>
      </c>
      <c r="V43" s="34" t="str">
        <f t="shared" si="9"/>
        <v>Jackson2006</v>
      </c>
      <c r="W43" s="3">
        <f t="shared" ca="1" si="22"/>
        <v>4.3</v>
      </c>
      <c r="X43" s="34" t="str">
        <f t="shared" si="10"/>
        <v>Jackson2007</v>
      </c>
      <c r="Y43" s="82">
        <f t="shared" ca="1" si="22"/>
        <v>-0.3</v>
      </c>
      <c r="Z43" s="34" t="str">
        <f t="shared" si="11"/>
        <v>Jackson2008</v>
      </c>
      <c r="AA43" s="5">
        <f t="shared" ref="AA43" ca="1" si="150">VLOOKUP(Z43, (INDIRECT("'"&amp;$B43&amp;"'!"&amp;"$A$5:$L$3000")),AA$1,)</f>
        <v>3.8</v>
      </c>
      <c r="AB43" s="34" t="str">
        <f t="shared" si="12"/>
        <v>Jackson2009</v>
      </c>
      <c r="AC43" s="5">
        <f t="shared" ref="AC43" ca="1" si="151">VLOOKUP(AB43, (INDIRECT("'"&amp;$B43&amp;"'!"&amp;"$A$5:$L$3000")),AC$1,)</f>
        <v>4.3</v>
      </c>
      <c r="AD43" s="34" t="str">
        <f t="shared" si="13"/>
        <v>Jackson2010</v>
      </c>
      <c r="AE43" s="5">
        <f t="shared" ref="AE43" ca="1" si="152">VLOOKUP(AD43, (INDIRECT("'"&amp;$B43&amp;"'!"&amp;"$A$5:$L$3000")),AE$1,)</f>
        <v>0.2</v>
      </c>
      <c r="AF43" s="34" t="str">
        <f t="shared" si="14"/>
        <v>Jackson2011</v>
      </c>
      <c r="AG43" s="5">
        <f t="shared" ref="AG43" ca="1" si="153">VLOOKUP(AF43, (INDIRECT("'"&amp;$B43&amp;"'!"&amp;"$A$5:$L$3000")),AG$1,)</f>
        <v>-3.7</v>
      </c>
    </row>
    <row r="44" spans="1:33" ht="34" x14ac:dyDescent="0.2">
      <c r="A44" s="49" t="s">
        <v>41</v>
      </c>
      <c r="B44" s="2" t="s">
        <v>7</v>
      </c>
      <c r="C44" s="40" t="s">
        <v>314</v>
      </c>
      <c r="D44" s="36">
        <v>2007</v>
      </c>
      <c r="E44" s="34" t="str">
        <f t="shared" si="0"/>
        <v>Jefferson2005</v>
      </c>
      <c r="F44" s="3">
        <f t="shared" ca="1" si="15"/>
        <v>0.5</v>
      </c>
      <c r="G44" s="34" t="str">
        <f t="shared" si="1"/>
        <v>Jefferson2006</v>
      </c>
      <c r="H44" s="3">
        <f t="shared" ca="1" si="16"/>
        <v>0.5</v>
      </c>
      <c r="I44" s="34" t="str">
        <f t="shared" si="2"/>
        <v>Jefferson2007</v>
      </c>
      <c r="J44" s="76">
        <f t="shared" ca="1" si="3"/>
        <v>-2.6</v>
      </c>
      <c r="K44" s="34" t="str">
        <f t="shared" si="4"/>
        <v>Jefferson2008</v>
      </c>
      <c r="L44" s="5">
        <f t="shared" ca="1" si="17"/>
        <v>-3.2</v>
      </c>
      <c r="M44" s="34" t="str">
        <f t="shared" si="5"/>
        <v>Jefferson2009</v>
      </c>
      <c r="N44" s="5">
        <f t="shared" ca="1" si="18"/>
        <v>-5.6</v>
      </c>
      <c r="O44" s="34" t="str">
        <f t="shared" si="6"/>
        <v>Jefferson2010</v>
      </c>
      <c r="P44" s="5">
        <f t="shared" ca="1" si="19"/>
        <v>-0.9</v>
      </c>
      <c r="Q44" s="34" t="str">
        <f t="shared" si="7"/>
        <v>Jefferson2011</v>
      </c>
      <c r="R44" s="5">
        <f t="shared" ca="1" si="20"/>
        <v>0.5</v>
      </c>
      <c r="S44" s="11"/>
      <c r="T44" s="34" t="str">
        <f t="shared" si="8"/>
        <v>Jefferson2005</v>
      </c>
      <c r="U44" s="3">
        <f t="shared" ca="1" si="21"/>
        <v>0.2</v>
      </c>
      <c r="V44" s="34" t="str">
        <f t="shared" si="9"/>
        <v>Jefferson2006</v>
      </c>
      <c r="W44" s="3">
        <f t="shared" ca="1" si="22"/>
        <v>4.2</v>
      </c>
      <c r="X44" s="34" t="str">
        <f t="shared" si="10"/>
        <v>Jefferson2007</v>
      </c>
      <c r="Y44" s="82">
        <f t="shared" ca="1" si="22"/>
        <v>3.6</v>
      </c>
      <c r="Z44" s="34" t="str">
        <f t="shared" si="11"/>
        <v>Jefferson2008</v>
      </c>
      <c r="AA44" s="5">
        <f t="shared" ref="AA44" ca="1" si="154">VLOOKUP(Z44, (INDIRECT("'"&amp;$B44&amp;"'!"&amp;"$A$5:$L$3000")),AA$1,)</f>
        <v>2.2000000000000002</v>
      </c>
      <c r="AB44" s="34" t="str">
        <f t="shared" si="12"/>
        <v>Jefferson2009</v>
      </c>
      <c r="AC44" s="5">
        <f t="shared" ref="AC44" ca="1" si="155">VLOOKUP(AB44, (INDIRECT("'"&amp;$B44&amp;"'!"&amp;"$A$5:$L$3000")),AC$1,)</f>
        <v>2.9</v>
      </c>
      <c r="AD44" s="34" t="str">
        <f t="shared" si="13"/>
        <v>Jefferson2010</v>
      </c>
      <c r="AE44" s="5">
        <f t="shared" ref="AE44" ca="1" si="156">VLOOKUP(AD44, (INDIRECT("'"&amp;$B44&amp;"'!"&amp;"$A$5:$L$3000")),AE$1,)</f>
        <v>2.4</v>
      </c>
      <c r="AF44" s="34" t="str">
        <f t="shared" si="14"/>
        <v>Jefferson2011</v>
      </c>
      <c r="AG44" s="5">
        <f t="shared" ref="AG44" ca="1" si="157">VLOOKUP(AF44, (INDIRECT("'"&amp;$B44&amp;"'!"&amp;"$A$5:$L$3000")),AG$1,)</f>
        <v>-0.8</v>
      </c>
    </row>
    <row r="45" spans="1:33" ht="17" x14ac:dyDescent="0.2">
      <c r="A45" s="48" t="s">
        <v>42</v>
      </c>
      <c r="B45" s="2" t="s">
        <v>7</v>
      </c>
      <c r="C45" s="37" t="s">
        <v>330</v>
      </c>
      <c r="D45" s="35">
        <v>2008</v>
      </c>
      <c r="E45" s="34" t="str">
        <f t="shared" si="0"/>
        <v>Autauga2006</v>
      </c>
      <c r="F45" s="3">
        <f t="shared" ca="1" si="15"/>
        <v>-1.7</v>
      </c>
      <c r="G45" s="34" t="str">
        <f t="shared" si="1"/>
        <v>Autauga2007</v>
      </c>
      <c r="H45" s="3">
        <f t="shared" ca="1" si="16"/>
        <v>1.8</v>
      </c>
      <c r="I45" s="34" t="str">
        <f t="shared" si="2"/>
        <v>Autauga2008</v>
      </c>
      <c r="J45" s="76">
        <f t="shared" ca="1" si="3"/>
        <v>-2.2000000000000002</v>
      </c>
      <c r="K45" s="34" t="str">
        <f t="shared" si="4"/>
        <v>Autauga2009</v>
      </c>
      <c r="L45" s="5">
        <f t="shared" ca="1" si="17"/>
        <v>-2.7</v>
      </c>
      <c r="M45" s="34" t="str">
        <f t="shared" si="5"/>
        <v>Autauga2010</v>
      </c>
      <c r="N45" s="5">
        <f t="shared" ca="1" si="18"/>
        <v>-1.7</v>
      </c>
      <c r="O45" s="34" t="str">
        <f t="shared" si="6"/>
        <v>Autauga2011</v>
      </c>
      <c r="P45" s="5">
        <f t="shared" ca="1" si="19"/>
        <v>-1.3</v>
      </c>
      <c r="Q45" s="34" t="str">
        <f t="shared" si="7"/>
        <v>Autauga2012</v>
      </c>
      <c r="R45" s="5">
        <f t="shared" ca="1" si="20"/>
        <v>-3.4</v>
      </c>
      <c r="S45" s="11"/>
      <c r="T45" s="34" t="str">
        <f t="shared" si="8"/>
        <v>Autauga2006</v>
      </c>
      <c r="U45" s="3">
        <f t="shared" ca="1" si="21"/>
        <v>6.3</v>
      </c>
      <c r="V45" s="34" t="str">
        <f t="shared" si="9"/>
        <v>Autauga2007</v>
      </c>
      <c r="W45" s="3">
        <f t="shared" ca="1" si="22"/>
        <v>3.3</v>
      </c>
      <c r="X45" s="34" t="str">
        <f t="shared" si="10"/>
        <v>Autauga2008</v>
      </c>
      <c r="Y45" s="82">
        <f t="shared" ca="1" si="22"/>
        <v>3.2</v>
      </c>
      <c r="Z45" s="34" t="str">
        <f t="shared" si="11"/>
        <v>Autauga2009</v>
      </c>
      <c r="AA45" s="5">
        <f t="shared" ref="AA45" ca="1" si="158">VLOOKUP(Z45, (INDIRECT("'"&amp;$B45&amp;"'!"&amp;"$A$5:$L$3000")),AA$1,)</f>
        <v>6.5</v>
      </c>
      <c r="AB45" s="34" t="str">
        <f t="shared" si="12"/>
        <v>Autauga2010</v>
      </c>
      <c r="AC45" s="5">
        <f t="shared" ref="AC45" ca="1" si="159">VLOOKUP(AB45, (INDIRECT("'"&amp;$B45&amp;"'!"&amp;"$A$5:$L$3000")),AC$1,)</f>
        <v>-0.2</v>
      </c>
      <c r="AD45" s="34" t="str">
        <f t="shared" si="13"/>
        <v>Autauga2011</v>
      </c>
      <c r="AE45" s="5">
        <f t="shared" ref="AE45" ca="1" si="160">VLOOKUP(AD45, (INDIRECT("'"&amp;$B45&amp;"'!"&amp;"$A$5:$L$3000")),AE$1,)</f>
        <v>1.2</v>
      </c>
      <c r="AF45" s="34" t="str">
        <f t="shared" si="14"/>
        <v>Autauga2012</v>
      </c>
      <c r="AG45" s="5">
        <f t="shared" ref="AG45" ca="1" si="161">VLOOKUP(AF45, (INDIRECT("'"&amp;$B45&amp;"'!"&amp;"$A$5:$L$3000")),AG$1,)</f>
        <v>2.9</v>
      </c>
    </row>
    <row r="46" spans="1:33" ht="17" x14ac:dyDescent="0.2">
      <c r="A46" s="48" t="s">
        <v>43</v>
      </c>
      <c r="B46" s="2" t="s">
        <v>7</v>
      </c>
      <c r="C46" s="37" t="s">
        <v>314</v>
      </c>
      <c r="D46" s="35">
        <v>2015</v>
      </c>
      <c r="E46" s="34" t="str">
        <f t="shared" si="0"/>
        <v>Jefferson2013</v>
      </c>
      <c r="F46" s="3">
        <f t="shared" ca="1" si="15"/>
        <v>0.7</v>
      </c>
      <c r="G46" s="34" t="str">
        <f t="shared" si="1"/>
        <v>Jefferson2014</v>
      </c>
      <c r="H46" s="3">
        <f t="shared" ca="1" si="16"/>
        <v>0.2</v>
      </c>
      <c r="I46" s="34" t="str">
        <f t="shared" si="2"/>
        <v>Jefferson2015</v>
      </c>
      <c r="J46" s="76">
        <f t="shared" ca="1" si="3"/>
        <v>-0.1</v>
      </c>
      <c r="K46" s="34" t="str">
        <f t="shared" si="4"/>
        <v>Jefferson2016</v>
      </c>
      <c r="L46" s="5">
        <f t="shared" ca="1" si="17"/>
        <v>0.8</v>
      </c>
      <c r="M46" s="34" t="str">
        <f t="shared" si="5"/>
        <v>Jefferson2017</v>
      </c>
      <c r="N46" s="5">
        <f t="shared" ca="1" si="18"/>
        <v>1.6</v>
      </c>
      <c r="O46" s="34" t="str">
        <f t="shared" si="6"/>
        <v>Jefferson2018</v>
      </c>
      <c r="P46" s="5">
        <f t="shared" ca="1" si="19"/>
        <v>1.6</v>
      </c>
      <c r="Q46" s="34" t="str">
        <f t="shared" si="7"/>
        <v>Jefferson2019</v>
      </c>
      <c r="R46" s="5">
        <f t="shared" ca="1" si="20"/>
        <v>0.7</v>
      </c>
      <c r="S46" s="11"/>
      <c r="T46" s="34" t="str">
        <f t="shared" si="8"/>
        <v>Jefferson2013</v>
      </c>
      <c r="U46" s="3">
        <f t="shared" ca="1" si="21"/>
        <v>-1.7</v>
      </c>
      <c r="V46" s="34" t="str">
        <f t="shared" si="9"/>
        <v>Jefferson2014</v>
      </c>
      <c r="W46" s="3">
        <f t="shared" ca="1" si="22"/>
        <v>3.4</v>
      </c>
      <c r="X46" s="34" t="str">
        <f t="shared" si="10"/>
        <v>Jefferson2015</v>
      </c>
      <c r="Y46" s="82">
        <f t="shared" ca="1" si="22"/>
        <v>2.2000000000000002</v>
      </c>
      <c r="Z46" s="34" t="str">
        <f t="shared" si="11"/>
        <v>Jefferson2016</v>
      </c>
      <c r="AA46" s="5">
        <f t="shared" ref="AA46" ca="1" si="162">VLOOKUP(Z46, (INDIRECT("'"&amp;$B46&amp;"'!"&amp;"$A$5:$L$3000")),AA$1,)</f>
        <v>-0.7</v>
      </c>
      <c r="AB46" s="34" t="str">
        <f t="shared" si="12"/>
        <v>Jefferson2017</v>
      </c>
      <c r="AC46" s="5">
        <f t="shared" ref="AC46" ca="1" si="163">VLOOKUP(AB46, (INDIRECT("'"&amp;$B46&amp;"'!"&amp;"$A$5:$L$3000")),AC$1,)</f>
        <v>3.9</v>
      </c>
      <c r="AD46" s="34" t="str">
        <f t="shared" si="13"/>
        <v>Jefferson2018</v>
      </c>
      <c r="AE46" s="5">
        <f t="shared" ref="AE46" ca="1" si="164">VLOOKUP(AD46, (INDIRECT("'"&amp;$B46&amp;"'!"&amp;"$A$5:$L$3000")),AE$1,)</f>
        <v>4.3</v>
      </c>
      <c r="AF46" s="34" t="str">
        <f t="shared" si="14"/>
        <v>Jefferson2019</v>
      </c>
      <c r="AG46" s="5">
        <f t="shared" ref="AG46" ca="1" si="165">VLOOKUP(AF46, (INDIRECT("'"&amp;$B46&amp;"'!"&amp;"$A$5:$L$3000")),AG$1,)</f>
        <v>0.9</v>
      </c>
    </row>
    <row r="47" spans="1:33" ht="17" x14ac:dyDescent="0.2">
      <c r="A47" s="49" t="s">
        <v>44</v>
      </c>
      <c r="B47" s="2" t="s">
        <v>7</v>
      </c>
      <c r="C47" s="40" t="s">
        <v>331</v>
      </c>
      <c r="D47" s="36">
        <v>2007</v>
      </c>
      <c r="E47" s="34" t="str">
        <f t="shared" si="0"/>
        <v>Etowah2005</v>
      </c>
      <c r="F47" s="3">
        <f t="shared" ca="1" si="15"/>
        <v>-0.2</v>
      </c>
      <c r="G47" s="34" t="str">
        <f t="shared" si="1"/>
        <v>Etowah2006</v>
      </c>
      <c r="H47" s="3">
        <f t="shared" ca="1" si="16"/>
        <v>-2.8</v>
      </c>
      <c r="I47" s="34" t="str">
        <f t="shared" si="2"/>
        <v>Etowah2007</v>
      </c>
      <c r="J47" s="76">
        <f t="shared" ca="1" si="3"/>
        <v>0.5</v>
      </c>
      <c r="K47" s="34" t="str">
        <f t="shared" si="4"/>
        <v>Etowah2008</v>
      </c>
      <c r="L47" s="5">
        <f t="shared" ca="1" si="17"/>
        <v>-2.9</v>
      </c>
      <c r="M47" s="34" t="str">
        <f t="shared" si="5"/>
        <v>Etowah2009</v>
      </c>
      <c r="N47" s="5">
        <f t="shared" ca="1" si="18"/>
        <v>-4</v>
      </c>
      <c r="O47" s="34" t="str">
        <f t="shared" si="6"/>
        <v>Etowah2010</v>
      </c>
      <c r="P47" s="5">
        <f t="shared" ca="1" si="19"/>
        <v>1.2</v>
      </c>
      <c r="Q47" s="34" t="str">
        <f t="shared" si="7"/>
        <v>Etowah2011</v>
      </c>
      <c r="R47" s="5">
        <f t="shared" ca="1" si="20"/>
        <v>1.3</v>
      </c>
      <c r="S47" s="11"/>
      <c r="T47" s="34" t="str">
        <f t="shared" si="8"/>
        <v>Etowah2005</v>
      </c>
      <c r="U47" s="3">
        <f t="shared" ca="1" si="21"/>
        <v>1.4</v>
      </c>
      <c r="V47" s="34" t="str">
        <f t="shared" si="9"/>
        <v>Etowah2006</v>
      </c>
      <c r="W47" s="3">
        <f t="shared" ca="1" si="22"/>
        <v>0.9</v>
      </c>
      <c r="X47" s="34" t="str">
        <f t="shared" si="10"/>
        <v>Etowah2007</v>
      </c>
      <c r="Y47" s="82">
        <f t="shared" ca="1" si="22"/>
        <v>7.7</v>
      </c>
      <c r="Z47" s="34" t="str">
        <f t="shared" si="11"/>
        <v>Etowah2008</v>
      </c>
      <c r="AA47" s="5">
        <f t="shared" ref="AA47" ca="1" si="166">VLOOKUP(Z47, (INDIRECT("'"&amp;$B47&amp;"'!"&amp;"$A$5:$L$3000")),AA$1,)</f>
        <v>1.1000000000000001</v>
      </c>
      <c r="AB47" s="34" t="str">
        <f t="shared" si="12"/>
        <v>Etowah2009</v>
      </c>
      <c r="AC47" s="5">
        <f t="shared" ref="AC47" ca="1" si="167">VLOOKUP(AB47, (INDIRECT("'"&amp;$B47&amp;"'!"&amp;"$A$5:$L$3000")),AC$1,)</f>
        <v>6.1</v>
      </c>
      <c r="AD47" s="34" t="str">
        <f t="shared" si="13"/>
        <v>Etowah2010</v>
      </c>
      <c r="AE47" s="5">
        <f t="shared" ref="AE47" ca="1" si="168">VLOOKUP(AD47, (INDIRECT("'"&amp;$B47&amp;"'!"&amp;"$A$5:$L$3000")),AE$1,)</f>
        <v>0.9</v>
      </c>
      <c r="AF47" s="34" t="str">
        <f t="shared" si="14"/>
        <v>Etowah2011</v>
      </c>
      <c r="AG47" s="5">
        <f t="shared" ref="AG47" ca="1" si="169">VLOOKUP(AF47, (INDIRECT("'"&amp;$B47&amp;"'!"&amp;"$A$5:$L$3000")),AG$1,)</f>
        <v>-2.9</v>
      </c>
    </row>
    <row r="48" spans="1:33" ht="17" x14ac:dyDescent="0.2">
      <c r="A48" s="49" t="s">
        <v>45</v>
      </c>
      <c r="B48" s="2" t="s">
        <v>7</v>
      </c>
      <c r="C48" s="40" t="s">
        <v>332</v>
      </c>
      <c r="D48" s="36">
        <v>2007</v>
      </c>
      <c r="E48" s="34" t="str">
        <f t="shared" si="0"/>
        <v>Fayette2005</v>
      </c>
      <c r="F48" s="3">
        <f t="shared" ca="1" si="15"/>
        <v>4.3</v>
      </c>
      <c r="G48" s="34" t="str">
        <f t="shared" si="1"/>
        <v>Fayette2006</v>
      </c>
      <c r="H48" s="3">
        <f t="shared" ca="1" si="16"/>
        <v>-2.8</v>
      </c>
      <c r="I48" s="34" t="str">
        <f t="shared" si="2"/>
        <v>Fayette2007</v>
      </c>
      <c r="J48" s="76">
        <f t="shared" ca="1" si="3"/>
        <v>-9.6</v>
      </c>
      <c r="K48" s="34" t="str">
        <f t="shared" si="4"/>
        <v>Fayette2008</v>
      </c>
      <c r="L48" s="5">
        <f t="shared" ca="1" si="17"/>
        <v>-7.9</v>
      </c>
      <c r="M48" s="34" t="str">
        <f t="shared" si="5"/>
        <v>Fayette2009</v>
      </c>
      <c r="N48" s="5">
        <f t="shared" ca="1" si="18"/>
        <v>-8.1999999999999993</v>
      </c>
      <c r="O48" s="34" t="str">
        <f t="shared" si="6"/>
        <v>Fayette2010</v>
      </c>
      <c r="P48" s="5">
        <f t="shared" ca="1" si="19"/>
        <v>-3.4</v>
      </c>
      <c r="Q48" s="34" t="str">
        <f t="shared" si="7"/>
        <v>Fayette2011</v>
      </c>
      <c r="R48" s="5">
        <f t="shared" ca="1" si="20"/>
        <v>0.6</v>
      </c>
      <c r="S48" s="11"/>
      <c r="T48" s="34" t="str">
        <f t="shared" si="8"/>
        <v>Fayette2005</v>
      </c>
      <c r="U48" s="3">
        <f t="shared" ca="1" si="21"/>
        <v>5.4</v>
      </c>
      <c r="V48" s="34" t="str">
        <f t="shared" si="9"/>
        <v>Fayette2006</v>
      </c>
      <c r="W48" s="3">
        <f t="shared" ca="1" si="22"/>
        <v>6</v>
      </c>
      <c r="X48" s="34" t="str">
        <f t="shared" si="10"/>
        <v>Fayette2007</v>
      </c>
      <c r="Y48" s="82">
        <f t="shared" ca="1" si="22"/>
        <v>-12.2</v>
      </c>
      <c r="Z48" s="34" t="str">
        <f t="shared" si="11"/>
        <v>Fayette2008</v>
      </c>
      <c r="AA48" s="5">
        <f t="shared" ref="AA48" ca="1" si="170">VLOOKUP(Z48, (INDIRECT("'"&amp;$B48&amp;"'!"&amp;"$A$5:$L$3000")),AA$1,)</f>
        <v>3.6</v>
      </c>
      <c r="AB48" s="34" t="str">
        <f t="shared" si="12"/>
        <v>Fayette2009</v>
      </c>
      <c r="AC48" s="5">
        <f t="shared" ref="AC48" ca="1" si="171">VLOOKUP(AB48, (INDIRECT("'"&amp;$B48&amp;"'!"&amp;"$A$5:$L$3000")),AC$1,)</f>
        <v>2.7</v>
      </c>
      <c r="AD48" s="34" t="str">
        <f t="shared" si="13"/>
        <v>Fayette2010</v>
      </c>
      <c r="AE48" s="5">
        <f t="shared" ref="AE48" ca="1" si="172">VLOOKUP(AD48, (INDIRECT("'"&amp;$B48&amp;"'!"&amp;"$A$5:$L$3000")),AE$1,)</f>
        <v>-2</v>
      </c>
      <c r="AF48" s="34" t="str">
        <f t="shared" si="14"/>
        <v>Fayette2011</v>
      </c>
      <c r="AG48" s="5">
        <f t="shared" ref="AG48" ca="1" si="173">VLOOKUP(AF48, (INDIRECT("'"&amp;$B48&amp;"'!"&amp;"$A$5:$L$3000")),AG$1,)</f>
        <v>-0.9</v>
      </c>
    </row>
    <row r="49" spans="1:33" ht="17" x14ac:dyDescent="0.2">
      <c r="A49" s="48" t="s">
        <v>46</v>
      </c>
      <c r="B49" s="2" t="s">
        <v>7</v>
      </c>
      <c r="C49" s="37" t="s">
        <v>314</v>
      </c>
      <c r="D49" s="35">
        <v>2016</v>
      </c>
      <c r="E49" s="34" t="str">
        <f t="shared" si="0"/>
        <v>Jefferson2014</v>
      </c>
      <c r="F49" s="3">
        <f t="shared" ca="1" si="15"/>
        <v>0.2</v>
      </c>
      <c r="G49" s="34" t="str">
        <f t="shared" si="1"/>
        <v>Jefferson2015</v>
      </c>
      <c r="H49" s="3">
        <f t="shared" ca="1" si="16"/>
        <v>-0.1</v>
      </c>
      <c r="I49" s="34" t="str">
        <f t="shared" si="2"/>
        <v>Jefferson2016</v>
      </c>
      <c r="J49" s="76">
        <f t="shared" ca="1" si="3"/>
        <v>0.8</v>
      </c>
      <c r="K49" s="34" t="str">
        <f t="shared" si="4"/>
        <v>Jefferson2017</v>
      </c>
      <c r="L49" s="5">
        <f t="shared" ca="1" si="17"/>
        <v>1.6</v>
      </c>
      <c r="M49" s="34" t="str">
        <f t="shared" si="5"/>
        <v>Jefferson2018</v>
      </c>
      <c r="N49" s="5">
        <f t="shared" ca="1" si="18"/>
        <v>1.6</v>
      </c>
      <c r="O49" s="34" t="str">
        <f t="shared" si="6"/>
        <v>Jefferson2019</v>
      </c>
      <c r="P49" s="5">
        <f t="shared" ca="1" si="19"/>
        <v>0.7</v>
      </c>
      <c r="Q49" s="34" t="str">
        <f t="shared" si="7"/>
        <v>Jefferson2020</v>
      </c>
      <c r="R49" s="5">
        <f t="shared" ca="1" si="20"/>
        <v>-4.3</v>
      </c>
      <c r="S49" s="11"/>
      <c r="T49" s="34" t="str">
        <f t="shared" si="8"/>
        <v>Jefferson2014</v>
      </c>
      <c r="U49" s="3">
        <f t="shared" ca="1" si="21"/>
        <v>3.4</v>
      </c>
      <c r="V49" s="34" t="str">
        <f t="shared" si="9"/>
        <v>Jefferson2015</v>
      </c>
      <c r="W49" s="3">
        <f t="shared" ca="1" si="22"/>
        <v>2.2000000000000002</v>
      </c>
      <c r="X49" s="34" t="str">
        <f t="shared" si="10"/>
        <v>Jefferson2016</v>
      </c>
      <c r="Y49" s="82">
        <f t="shared" ca="1" si="22"/>
        <v>-0.7</v>
      </c>
      <c r="Z49" s="34" t="str">
        <f t="shared" si="11"/>
        <v>Jefferson2017</v>
      </c>
      <c r="AA49" s="5">
        <f t="shared" ref="AA49" ca="1" si="174">VLOOKUP(Z49, (INDIRECT("'"&amp;$B49&amp;"'!"&amp;"$A$5:$L$3000")),AA$1,)</f>
        <v>3.9</v>
      </c>
      <c r="AB49" s="34" t="str">
        <f t="shared" si="12"/>
        <v>Jefferson2018</v>
      </c>
      <c r="AC49" s="5">
        <f t="shared" ref="AC49" ca="1" si="175">VLOOKUP(AB49, (INDIRECT("'"&amp;$B49&amp;"'!"&amp;"$A$5:$L$3000")),AC$1,)</f>
        <v>4.3</v>
      </c>
      <c r="AD49" s="34" t="str">
        <f t="shared" si="13"/>
        <v>Jefferson2019</v>
      </c>
      <c r="AE49" s="5">
        <f t="shared" ref="AE49" ca="1" si="176">VLOOKUP(AD49, (INDIRECT("'"&amp;$B49&amp;"'!"&amp;"$A$5:$L$3000")),AE$1,)</f>
        <v>0.9</v>
      </c>
      <c r="AF49" s="34" t="str">
        <f t="shared" si="14"/>
        <v>Jefferson2020</v>
      </c>
      <c r="AG49" s="5">
        <f t="shared" ref="AG49" ca="1" si="177">VLOOKUP(AF49, (INDIRECT("'"&amp;$B49&amp;"'!"&amp;"$A$5:$L$3000")),AG$1,)</f>
        <v>11</v>
      </c>
    </row>
    <row r="50" spans="1:33" ht="17" x14ac:dyDescent="0.2">
      <c r="A50" s="48" t="s">
        <v>47</v>
      </c>
      <c r="B50" s="2" t="s">
        <v>7</v>
      </c>
      <c r="C50" s="37" t="s">
        <v>320</v>
      </c>
      <c r="D50" s="35">
        <v>2009</v>
      </c>
      <c r="E50" s="34" t="str">
        <f t="shared" si="0"/>
        <v>Chambers2007</v>
      </c>
      <c r="F50" s="3">
        <f t="shared" ca="1" si="15"/>
        <v>-2.1</v>
      </c>
      <c r="G50" s="34" t="str">
        <f t="shared" si="1"/>
        <v>Chambers2008</v>
      </c>
      <c r="H50" s="3">
        <f t="shared" ca="1" si="16"/>
        <v>-21.4</v>
      </c>
      <c r="I50" s="34" t="str">
        <f t="shared" si="2"/>
        <v>Chambers2009</v>
      </c>
      <c r="J50" s="76">
        <f t="shared" ca="1" si="3"/>
        <v>-2.8</v>
      </c>
      <c r="K50" s="34" t="str">
        <f t="shared" si="4"/>
        <v>Chambers2010</v>
      </c>
      <c r="L50" s="5">
        <f t="shared" ca="1" si="17"/>
        <v>6.3</v>
      </c>
      <c r="M50" s="34" t="str">
        <f t="shared" si="5"/>
        <v>Chambers2011</v>
      </c>
      <c r="N50" s="5">
        <f t="shared" ca="1" si="18"/>
        <v>1.7</v>
      </c>
      <c r="O50" s="34" t="str">
        <f t="shared" si="6"/>
        <v>Chambers2012</v>
      </c>
      <c r="P50" s="5">
        <f t="shared" ca="1" si="19"/>
        <v>1.6</v>
      </c>
      <c r="Q50" s="34" t="str">
        <f t="shared" si="7"/>
        <v>Chambers2013</v>
      </c>
      <c r="R50" s="5">
        <f t="shared" ca="1" si="20"/>
        <v>1.4</v>
      </c>
      <c r="S50" s="11"/>
      <c r="T50" s="34" t="str">
        <f t="shared" si="8"/>
        <v>Chambers2007</v>
      </c>
      <c r="U50" s="3">
        <f t="shared" ca="1" si="21"/>
        <v>-3</v>
      </c>
      <c r="V50" s="34" t="str">
        <f t="shared" si="9"/>
        <v>Chambers2008</v>
      </c>
      <c r="W50" s="3">
        <f t="shared" ca="1" si="22"/>
        <v>6.8</v>
      </c>
      <c r="X50" s="34" t="str">
        <f t="shared" si="10"/>
        <v>Chambers2009</v>
      </c>
      <c r="Y50" s="82">
        <f t="shared" ca="1" si="22"/>
        <v>3.4</v>
      </c>
      <c r="Z50" s="34" t="str">
        <f t="shared" si="11"/>
        <v>Chambers2010</v>
      </c>
      <c r="AA50" s="5">
        <f t="shared" ref="AA50" ca="1" si="178">VLOOKUP(Z50, (INDIRECT("'"&amp;$B50&amp;"'!"&amp;"$A$5:$L$3000")),AA$1,)</f>
        <v>-0.2</v>
      </c>
      <c r="AB50" s="34" t="str">
        <f t="shared" si="12"/>
        <v>Chambers2011</v>
      </c>
      <c r="AC50" s="5">
        <f t="shared" ref="AC50" ca="1" si="179">VLOOKUP(AB50, (INDIRECT("'"&amp;$B50&amp;"'!"&amp;"$A$5:$L$3000")),AC$1,)</f>
        <v>-0.9</v>
      </c>
      <c r="AD50" s="34" t="str">
        <f t="shared" si="13"/>
        <v>Chambers2012</v>
      </c>
      <c r="AE50" s="5">
        <f t="shared" ref="AE50" ca="1" si="180">VLOOKUP(AD50, (INDIRECT("'"&amp;$B50&amp;"'!"&amp;"$A$5:$L$3000")),AE$1,)</f>
        <v>3</v>
      </c>
      <c r="AF50" s="34" t="str">
        <f t="shared" si="14"/>
        <v>Chambers2013</v>
      </c>
      <c r="AG50" s="5">
        <f t="shared" ref="AG50" ca="1" si="181">VLOOKUP(AF50, (INDIRECT("'"&amp;$B50&amp;"'!"&amp;"$A$5:$L$3000")),AG$1,)</f>
        <v>1.2</v>
      </c>
    </row>
    <row r="51" spans="1:33" ht="17" x14ac:dyDescent="0.2">
      <c r="A51" s="48" t="s">
        <v>37</v>
      </c>
      <c r="B51" s="2" t="s">
        <v>7</v>
      </c>
      <c r="C51" s="37" t="s">
        <v>312</v>
      </c>
      <c r="D51" s="35">
        <v>2009</v>
      </c>
      <c r="E51" s="34" t="str">
        <f t="shared" si="0"/>
        <v>Mobile2007</v>
      </c>
      <c r="F51" s="3">
        <f t="shared" ca="1" si="15"/>
        <v>2.4</v>
      </c>
      <c r="G51" s="34" t="str">
        <f t="shared" si="1"/>
        <v>Mobile2008</v>
      </c>
      <c r="H51" s="3">
        <f t="shared" ca="1" si="16"/>
        <v>-1.5</v>
      </c>
      <c r="I51" s="34" t="str">
        <f t="shared" si="2"/>
        <v>Mobile2009</v>
      </c>
      <c r="J51" s="76">
        <f t="shared" ca="1" si="3"/>
        <v>-5.3</v>
      </c>
      <c r="K51" s="34" t="str">
        <f t="shared" si="4"/>
        <v>Mobile2010</v>
      </c>
      <c r="L51" s="5">
        <f t="shared" ca="1" si="17"/>
        <v>0.7</v>
      </c>
      <c r="M51" s="34" t="str">
        <f t="shared" si="5"/>
        <v>Mobile2011</v>
      </c>
      <c r="N51" s="5">
        <f t="shared" ca="1" si="18"/>
        <v>-0.6</v>
      </c>
      <c r="O51" s="34" t="str">
        <f t="shared" si="6"/>
        <v>Mobile2012</v>
      </c>
      <c r="P51" s="5">
        <f t="shared" ca="1" si="19"/>
        <v>-0.2</v>
      </c>
      <c r="Q51" s="34" t="str">
        <f t="shared" si="7"/>
        <v>Mobile2013</v>
      </c>
      <c r="R51" s="5">
        <f t="shared" ca="1" si="20"/>
        <v>0.4</v>
      </c>
      <c r="S51" s="11"/>
      <c r="T51" s="34" t="str">
        <f t="shared" si="8"/>
        <v>Mobile2007</v>
      </c>
      <c r="U51" s="3">
        <f t="shared" ca="1" si="21"/>
        <v>1.6</v>
      </c>
      <c r="V51" s="34" t="str">
        <f t="shared" si="9"/>
        <v>Mobile2008</v>
      </c>
      <c r="W51" s="3">
        <f t="shared" ca="1" si="22"/>
        <v>5.2</v>
      </c>
      <c r="X51" s="34" t="str">
        <f t="shared" si="10"/>
        <v>Mobile2009</v>
      </c>
      <c r="Y51" s="82">
        <f t="shared" ca="1" si="22"/>
        <v>2.9</v>
      </c>
      <c r="Z51" s="34" t="str">
        <f t="shared" si="11"/>
        <v>Mobile2010</v>
      </c>
      <c r="AA51" s="5">
        <f t="shared" ref="AA51" ca="1" si="182">VLOOKUP(Z51, (INDIRECT("'"&amp;$B51&amp;"'!"&amp;"$A$5:$L$3000")),AA$1,)</f>
        <v>3.4</v>
      </c>
      <c r="AB51" s="34" t="str">
        <f t="shared" si="12"/>
        <v>Mobile2011</v>
      </c>
      <c r="AC51" s="5">
        <f t="shared" ref="AC51" ca="1" si="183">VLOOKUP(AB51, (INDIRECT("'"&amp;$B51&amp;"'!"&amp;"$A$5:$L$3000")),AC$1,)</f>
        <v>2</v>
      </c>
      <c r="AD51" s="34" t="str">
        <f t="shared" si="13"/>
        <v>Mobile2012</v>
      </c>
      <c r="AE51" s="5">
        <f t="shared" ref="AE51" ca="1" si="184">VLOOKUP(AD51, (INDIRECT("'"&amp;$B51&amp;"'!"&amp;"$A$5:$L$3000")),AE$1,)</f>
        <v>0.7</v>
      </c>
      <c r="AF51" s="34" t="str">
        <f t="shared" si="14"/>
        <v>Mobile2013</v>
      </c>
      <c r="AG51" s="5">
        <f t="shared" ref="AG51" ca="1" si="185">VLOOKUP(AF51, (INDIRECT("'"&amp;$B51&amp;"'!"&amp;"$A$5:$L$3000")),AG$1,)</f>
        <v>-1.9</v>
      </c>
    </row>
    <row r="52" spans="1:33" ht="17" x14ac:dyDescent="0.2">
      <c r="A52" s="48" t="s">
        <v>48</v>
      </c>
      <c r="B52" s="2" t="s">
        <v>7</v>
      </c>
      <c r="C52" s="37" t="s">
        <v>327</v>
      </c>
      <c r="D52" s="35">
        <v>2010</v>
      </c>
      <c r="E52" s="34" t="str">
        <f t="shared" si="0"/>
        <v>Calhoun2008</v>
      </c>
      <c r="F52" s="3">
        <f t="shared" ca="1" si="15"/>
        <v>-3</v>
      </c>
      <c r="G52" s="34" t="str">
        <f t="shared" si="1"/>
        <v>Calhoun2009</v>
      </c>
      <c r="H52" s="3">
        <f t="shared" ca="1" si="16"/>
        <v>-5.3</v>
      </c>
      <c r="I52" s="34" t="str">
        <f t="shared" si="2"/>
        <v>Calhoun2010</v>
      </c>
      <c r="J52" s="76">
        <f t="shared" ca="1" si="3"/>
        <v>0</v>
      </c>
      <c r="K52" s="34" t="str">
        <f t="shared" si="4"/>
        <v>Calhoun2011</v>
      </c>
      <c r="L52" s="5">
        <f t="shared" ca="1" si="17"/>
        <v>-2.2999999999999998</v>
      </c>
      <c r="M52" s="34" t="str">
        <f t="shared" si="5"/>
        <v>Calhoun2012</v>
      </c>
      <c r="N52" s="5">
        <f t="shared" ca="1" si="18"/>
        <v>-0.9</v>
      </c>
      <c r="O52" s="34" t="str">
        <f t="shared" si="6"/>
        <v>Calhoun2013</v>
      </c>
      <c r="P52" s="5">
        <f t="shared" ca="1" si="19"/>
        <v>-3.1</v>
      </c>
      <c r="Q52" s="34" t="str">
        <f t="shared" si="7"/>
        <v>Calhoun2014</v>
      </c>
      <c r="R52" s="5">
        <f t="shared" ca="1" si="20"/>
        <v>0.1</v>
      </c>
      <c r="S52" s="11"/>
      <c r="T52" s="34" t="str">
        <f t="shared" si="8"/>
        <v>Calhoun2008</v>
      </c>
      <c r="U52" s="3">
        <f t="shared" ca="1" si="21"/>
        <v>5.3</v>
      </c>
      <c r="V52" s="34" t="str">
        <f t="shared" si="9"/>
        <v>Calhoun2009</v>
      </c>
      <c r="W52" s="3">
        <f t="shared" ca="1" si="22"/>
        <v>4.0999999999999996</v>
      </c>
      <c r="X52" s="34" t="str">
        <f t="shared" si="10"/>
        <v>Calhoun2010</v>
      </c>
      <c r="Y52" s="82">
        <f t="shared" ca="1" si="22"/>
        <v>-0.5</v>
      </c>
      <c r="Z52" s="34" t="str">
        <f t="shared" si="11"/>
        <v>Calhoun2011</v>
      </c>
      <c r="AA52" s="5">
        <f t="shared" ref="AA52" ca="1" si="186">VLOOKUP(Z52, (INDIRECT("'"&amp;$B52&amp;"'!"&amp;"$A$5:$L$3000")),AA$1,)</f>
        <v>-0.1</v>
      </c>
      <c r="AB52" s="34" t="str">
        <f t="shared" si="12"/>
        <v>Calhoun2012</v>
      </c>
      <c r="AC52" s="5">
        <f t="shared" ref="AC52" ca="1" si="187">VLOOKUP(AB52, (INDIRECT("'"&amp;$B52&amp;"'!"&amp;"$A$5:$L$3000")),AC$1,)</f>
        <v>-2.4</v>
      </c>
      <c r="AD52" s="34" t="str">
        <f t="shared" si="13"/>
        <v>Calhoun2013</v>
      </c>
      <c r="AE52" s="5">
        <f t="shared" ref="AE52" ca="1" si="188">VLOOKUP(AD52, (INDIRECT("'"&amp;$B52&amp;"'!"&amp;"$A$5:$L$3000")),AE$1,)</f>
        <v>-2.7</v>
      </c>
      <c r="AF52" s="34" t="str">
        <f t="shared" si="14"/>
        <v>Calhoun2014</v>
      </c>
      <c r="AG52" s="5">
        <f t="shared" ref="AG52" ca="1" si="189">VLOOKUP(AF52, (INDIRECT("'"&amp;$B52&amp;"'!"&amp;"$A$5:$L$3000")),AG$1,)</f>
        <v>5.3</v>
      </c>
    </row>
    <row r="53" spans="1:33" ht="17" x14ac:dyDescent="0.2">
      <c r="A53" s="48" t="s">
        <v>49</v>
      </c>
      <c r="B53" s="2" t="s">
        <v>7</v>
      </c>
      <c r="C53" s="37" t="s">
        <v>317</v>
      </c>
      <c r="D53" s="35">
        <v>2012</v>
      </c>
      <c r="E53" s="34" t="str">
        <f t="shared" si="0"/>
        <v>Tuscaloosa2010</v>
      </c>
      <c r="F53" s="3">
        <f t="shared" ca="1" si="15"/>
        <v>1.8</v>
      </c>
      <c r="G53" s="34" t="str">
        <f t="shared" si="1"/>
        <v>Tuscaloosa2011</v>
      </c>
      <c r="H53" s="3">
        <f t="shared" ca="1" si="16"/>
        <v>1.1000000000000001</v>
      </c>
      <c r="I53" s="34" t="str">
        <f t="shared" si="2"/>
        <v>Tuscaloosa2012</v>
      </c>
      <c r="J53" s="76">
        <f t="shared" ca="1" si="3"/>
        <v>2.2000000000000002</v>
      </c>
      <c r="K53" s="34" t="str">
        <f t="shared" si="4"/>
        <v>Tuscaloosa2013</v>
      </c>
      <c r="L53" s="5">
        <f t="shared" ca="1" si="17"/>
        <v>1.7</v>
      </c>
      <c r="M53" s="34" t="str">
        <f t="shared" si="5"/>
        <v>Tuscaloosa2014</v>
      </c>
      <c r="N53" s="5">
        <f t="shared" ca="1" si="18"/>
        <v>4.5</v>
      </c>
      <c r="O53" s="34" t="str">
        <f t="shared" si="6"/>
        <v>Tuscaloosa2015</v>
      </c>
      <c r="P53" s="5">
        <f t="shared" ca="1" si="19"/>
        <v>0.9</v>
      </c>
      <c r="Q53" s="34" t="str">
        <f t="shared" si="7"/>
        <v>Tuscaloosa2016</v>
      </c>
      <c r="R53" s="5">
        <f t="shared" ca="1" si="20"/>
        <v>-0.8</v>
      </c>
      <c r="S53" s="11"/>
      <c r="T53" s="34" t="str">
        <f t="shared" si="8"/>
        <v>Tuscaloosa2010</v>
      </c>
      <c r="U53" s="3">
        <f t="shared" ca="1" si="21"/>
        <v>4.3</v>
      </c>
      <c r="V53" s="34" t="str">
        <f t="shared" si="9"/>
        <v>Tuscaloosa2011</v>
      </c>
      <c r="W53" s="3">
        <f t="shared" ca="1" si="22"/>
        <v>-0.5</v>
      </c>
      <c r="X53" s="34" t="str">
        <f t="shared" si="10"/>
        <v>Tuscaloosa2012</v>
      </c>
      <c r="Y53" s="82">
        <f t="shared" ca="1" si="22"/>
        <v>2.4</v>
      </c>
      <c r="Z53" s="34" t="str">
        <f t="shared" si="11"/>
        <v>Tuscaloosa2013</v>
      </c>
      <c r="AA53" s="5">
        <f t="shared" ref="AA53" ca="1" si="190">VLOOKUP(Z53, (INDIRECT("'"&amp;$B53&amp;"'!"&amp;"$A$5:$L$3000")),AA$1,)</f>
        <v>-0.2</v>
      </c>
      <c r="AB53" s="34" t="str">
        <f t="shared" si="12"/>
        <v>Tuscaloosa2014</v>
      </c>
      <c r="AC53" s="5">
        <f t="shared" ref="AC53" ca="1" si="191">VLOOKUP(AB53, (INDIRECT("'"&amp;$B53&amp;"'!"&amp;"$A$5:$L$3000")),AC$1,)</f>
        <v>2.8</v>
      </c>
      <c r="AD53" s="34" t="str">
        <f t="shared" si="13"/>
        <v>Tuscaloosa2015</v>
      </c>
      <c r="AE53" s="5">
        <f t="shared" ref="AE53" ca="1" si="192">VLOOKUP(AD53, (INDIRECT("'"&amp;$B53&amp;"'!"&amp;"$A$5:$L$3000")),AE$1,)</f>
        <v>1.5</v>
      </c>
      <c r="AF53" s="34" t="str">
        <f t="shared" si="14"/>
        <v>Tuscaloosa2016</v>
      </c>
      <c r="AG53" s="5">
        <f t="shared" ref="AG53" ca="1" si="193">VLOOKUP(AF53, (INDIRECT("'"&amp;$B53&amp;"'!"&amp;"$A$5:$L$3000")),AG$1,)</f>
        <v>-1.1000000000000001</v>
      </c>
    </row>
    <row r="54" spans="1:33" ht="17" x14ac:dyDescent="0.2">
      <c r="A54" s="48" t="s">
        <v>50</v>
      </c>
      <c r="B54" s="2" t="s">
        <v>7</v>
      </c>
      <c r="C54" s="37" t="s">
        <v>313</v>
      </c>
      <c r="D54" s="35">
        <v>2012</v>
      </c>
      <c r="E54" s="34" t="str">
        <f t="shared" si="0"/>
        <v>Madison2010</v>
      </c>
      <c r="F54" s="3">
        <f t="shared" ca="1" si="15"/>
        <v>0.1</v>
      </c>
      <c r="G54" s="34" t="str">
        <f t="shared" si="1"/>
        <v>Madison2011</v>
      </c>
      <c r="H54" s="3">
        <f t="shared" ca="1" si="16"/>
        <v>-0.5</v>
      </c>
      <c r="I54" s="34" t="str">
        <f t="shared" si="2"/>
        <v>Madison2012</v>
      </c>
      <c r="J54" s="76">
        <f t="shared" ca="1" si="3"/>
        <v>1.7</v>
      </c>
      <c r="K54" s="34" t="str">
        <f t="shared" si="4"/>
        <v>Madison2013</v>
      </c>
      <c r="L54" s="5">
        <f t="shared" ca="1" si="17"/>
        <v>0.8</v>
      </c>
      <c r="M54" s="34" t="str">
        <f t="shared" si="5"/>
        <v>Madison2014</v>
      </c>
      <c r="N54" s="5">
        <f t="shared" ca="1" si="18"/>
        <v>1.7</v>
      </c>
      <c r="O54" s="34" t="str">
        <f t="shared" si="6"/>
        <v>Madison2015</v>
      </c>
      <c r="P54" s="5">
        <f t="shared" ca="1" si="19"/>
        <v>2.7</v>
      </c>
      <c r="Q54" s="34" t="str">
        <f t="shared" si="7"/>
        <v>Madison2016</v>
      </c>
      <c r="R54" s="5">
        <f t="shared" ca="1" si="20"/>
        <v>1.9</v>
      </c>
      <c r="S54" s="11"/>
      <c r="T54" s="34" t="str">
        <f t="shared" si="8"/>
        <v>Madison2010</v>
      </c>
      <c r="U54" s="3">
        <f t="shared" ca="1" si="21"/>
        <v>3.7</v>
      </c>
      <c r="V54" s="34" t="str">
        <f t="shared" si="9"/>
        <v>Madison2011</v>
      </c>
      <c r="W54" s="3">
        <f t="shared" ca="1" si="22"/>
        <v>-0.8</v>
      </c>
      <c r="X54" s="34" t="str">
        <f t="shared" si="10"/>
        <v>Madison2012</v>
      </c>
      <c r="Y54" s="82">
        <f t="shared" ca="1" si="22"/>
        <v>0.3</v>
      </c>
      <c r="Z54" s="34" t="str">
        <f t="shared" si="11"/>
        <v>Madison2013</v>
      </c>
      <c r="AA54" s="5">
        <f t="shared" ref="AA54" ca="1" si="194">VLOOKUP(Z54, (INDIRECT("'"&amp;$B54&amp;"'!"&amp;"$A$5:$L$3000")),AA$1,)</f>
        <v>-0.1</v>
      </c>
      <c r="AB54" s="34" t="str">
        <f t="shared" si="12"/>
        <v>Madison2014</v>
      </c>
      <c r="AC54" s="5">
        <f t="shared" ref="AC54" ca="1" si="195">VLOOKUP(AB54, (INDIRECT("'"&amp;$B54&amp;"'!"&amp;"$A$5:$L$3000")),AC$1,)</f>
        <v>2.5</v>
      </c>
      <c r="AD54" s="34" t="str">
        <f t="shared" si="13"/>
        <v>Madison2015</v>
      </c>
      <c r="AE54" s="5">
        <f t="shared" ref="AE54" ca="1" si="196">VLOOKUP(AD54, (INDIRECT("'"&amp;$B54&amp;"'!"&amp;"$A$5:$L$3000")),AE$1,)</f>
        <v>3.3</v>
      </c>
      <c r="AF54" s="34" t="str">
        <f t="shared" si="14"/>
        <v>Madison2016</v>
      </c>
      <c r="AG54" s="5">
        <f t="shared" ref="AG54" ca="1" si="197">VLOOKUP(AF54, (INDIRECT("'"&amp;$B54&amp;"'!"&amp;"$A$5:$L$3000")),AG$1,)</f>
        <v>-3.9</v>
      </c>
    </row>
    <row r="55" spans="1:33" ht="17" x14ac:dyDescent="0.2">
      <c r="A55" s="48" t="s">
        <v>51</v>
      </c>
      <c r="B55" s="2" t="s">
        <v>7</v>
      </c>
      <c r="C55" s="37" t="s">
        <v>312</v>
      </c>
      <c r="D55" s="35">
        <v>2011</v>
      </c>
      <c r="E55" s="34" t="str">
        <f t="shared" si="0"/>
        <v>Mobile2009</v>
      </c>
      <c r="F55" s="3">
        <f t="shared" ca="1" si="15"/>
        <v>-5.3</v>
      </c>
      <c r="G55" s="34" t="str">
        <f t="shared" si="1"/>
        <v>Mobile2010</v>
      </c>
      <c r="H55" s="3">
        <f t="shared" ca="1" si="16"/>
        <v>0.7</v>
      </c>
      <c r="I55" s="34" t="str">
        <f t="shared" si="2"/>
        <v>Mobile2011</v>
      </c>
      <c r="J55" s="76">
        <f t="shared" ca="1" si="3"/>
        <v>-0.6</v>
      </c>
      <c r="K55" s="34" t="str">
        <f t="shared" si="4"/>
        <v>Mobile2012</v>
      </c>
      <c r="L55" s="5">
        <f t="shared" ca="1" si="17"/>
        <v>-0.2</v>
      </c>
      <c r="M55" s="34" t="str">
        <f t="shared" si="5"/>
        <v>Mobile2013</v>
      </c>
      <c r="N55" s="5">
        <f t="shared" ca="1" si="18"/>
        <v>0.4</v>
      </c>
      <c r="O55" s="34" t="str">
        <f t="shared" si="6"/>
        <v>Mobile2014</v>
      </c>
      <c r="P55" s="5">
        <f t="shared" ca="1" si="19"/>
        <v>0.9</v>
      </c>
      <c r="Q55" s="34" t="str">
        <f t="shared" si="7"/>
        <v>Mobile2015</v>
      </c>
      <c r="R55" s="5">
        <f t="shared" ca="1" si="20"/>
        <v>1.4</v>
      </c>
      <c r="S55" s="11"/>
      <c r="T55" s="34" t="str">
        <f t="shared" si="8"/>
        <v>Mobile2009</v>
      </c>
      <c r="U55" s="3">
        <f t="shared" ca="1" si="21"/>
        <v>2.9</v>
      </c>
      <c r="V55" s="34" t="str">
        <f t="shared" si="9"/>
        <v>Mobile2010</v>
      </c>
      <c r="W55" s="3">
        <f t="shared" ca="1" si="22"/>
        <v>3.4</v>
      </c>
      <c r="X55" s="34" t="str">
        <f t="shared" si="10"/>
        <v>Mobile2011</v>
      </c>
      <c r="Y55" s="82">
        <f t="shared" ca="1" si="22"/>
        <v>2</v>
      </c>
      <c r="Z55" s="34" t="str">
        <f t="shared" si="11"/>
        <v>Mobile2012</v>
      </c>
      <c r="AA55" s="5">
        <f t="shared" ref="AA55" ca="1" si="198">VLOOKUP(Z55, (INDIRECT("'"&amp;$B55&amp;"'!"&amp;"$A$5:$L$3000")),AA$1,)</f>
        <v>0.7</v>
      </c>
      <c r="AB55" s="34" t="str">
        <f t="shared" si="12"/>
        <v>Mobile2013</v>
      </c>
      <c r="AC55" s="5">
        <f t="shared" ref="AC55" ca="1" si="199">VLOOKUP(AB55, (INDIRECT("'"&amp;$B55&amp;"'!"&amp;"$A$5:$L$3000")),AC$1,)</f>
        <v>-1.9</v>
      </c>
      <c r="AD55" s="34" t="str">
        <f t="shared" si="13"/>
        <v>Mobile2014</v>
      </c>
      <c r="AE55" s="5">
        <f t="shared" ref="AE55" ca="1" si="200">VLOOKUP(AD55, (INDIRECT("'"&amp;$B55&amp;"'!"&amp;"$A$5:$L$3000")),AE$1,)</f>
        <v>3.9</v>
      </c>
      <c r="AF55" s="34" t="str">
        <f t="shared" si="14"/>
        <v>Mobile2015</v>
      </c>
      <c r="AG55" s="5">
        <f t="shared" ref="AG55" ca="1" si="201">VLOOKUP(AF55, (INDIRECT("'"&amp;$B55&amp;"'!"&amp;"$A$5:$L$3000")),AG$1,)</f>
        <v>5</v>
      </c>
    </row>
    <row r="56" spans="1:33" ht="17" x14ac:dyDescent="0.2">
      <c r="A56" s="48" t="s">
        <v>11</v>
      </c>
      <c r="B56" s="2" t="s">
        <v>7</v>
      </c>
      <c r="C56" s="37" t="s">
        <v>315</v>
      </c>
      <c r="D56" s="35">
        <v>2009</v>
      </c>
      <c r="E56" s="34" t="str">
        <f t="shared" si="0"/>
        <v>Lee2007</v>
      </c>
      <c r="F56" s="3">
        <f t="shared" ca="1" si="15"/>
        <v>1.4</v>
      </c>
      <c r="G56" s="34" t="str">
        <f t="shared" si="1"/>
        <v>Lee2008</v>
      </c>
      <c r="H56" s="3">
        <f t="shared" ca="1" si="16"/>
        <v>-2</v>
      </c>
      <c r="I56" s="34" t="str">
        <f t="shared" si="2"/>
        <v>Lee2009</v>
      </c>
      <c r="J56" s="76">
        <f t="shared" ca="1" si="3"/>
        <v>-3.1</v>
      </c>
      <c r="K56" s="34" t="str">
        <f t="shared" si="4"/>
        <v>Lee2010</v>
      </c>
      <c r="L56" s="5">
        <f t="shared" ca="1" si="17"/>
        <v>1.2</v>
      </c>
      <c r="M56" s="34" t="str">
        <f t="shared" si="5"/>
        <v>Lee2011</v>
      </c>
      <c r="N56" s="5">
        <f t="shared" ca="1" si="18"/>
        <v>2.8</v>
      </c>
      <c r="O56" s="34" t="str">
        <f t="shared" si="6"/>
        <v>Lee2012</v>
      </c>
      <c r="P56" s="5">
        <f t="shared" ca="1" si="19"/>
        <v>4.3</v>
      </c>
      <c r="Q56" s="34" t="str">
        <f t="shared" si="7"/>
        <v>Lee2013</v>
      </c>
      <c r="R56" s="5">
        <f t="shared" ca="1" si="20"/>
        <v>3.5</v>
      </c>
      <c r="S56" s="11"/>
      <c r="T56" s="34" t="str">
        <f t="shared" si="8"/>
        <v>Lee2007</v>
      </c>
      <c r="U56" s="3">
        <f t="shared" ca="1" si="21"/>
        <v>4.0999999999999996</v>
      </c>
      <c r="V56" s="34" t="str">
        <f t="shared" si="9"/>
        <v>Lee2008</v>
      </c>
      <c r="W56" s="3">
        <f t="shared" ca="1" si="22"/>
        <v>1.8</v>
      </c>
      <c r="X56" s="34" t="str">
        <f t="shared" si="10"/>
        <v>Lee2009</v>
      </c>
      <c r="Y56" s="82">
        <f t="shared" ca="1" si="22"/>
        <v>3.9</v>
      </c>
      <c r="Z56" s="34" t="str">
        <f t="shared" si="11"/>
        <v>Lee2010</v>
      </c>
      <c r="AA56" s="5">
        <f t="shared" ref="AA56" ca="1" si="202">VLOOKUP(Z56, (INDIRECT("'"&amp;$B56&amp;"'!"&amp;"$A$5:$L$3000")),AA$1,)</f>
        <v>-2.6</v>
      </c>
      <c r="AB56" s="34" t="str">
        <f t="shared" si="12"/>
        <v>Lee2011</v>
      </c>
      <c r="AC56" s="5">
        <f t="shared" ref="AC56" ca="1" si="203">VLOOKUP(AB56, (INDIRECT("'"&amp;$B56&amp;"'!"&amp;"$A$5:$L$3000")),AC$1,)</f>
        <v>-0.3</v>
      </c>
      <c r="AD56" s="34" t="str">
        <f t="shared" si="13"/>
        <v>Lee2012</v>
      </c>
      <c r="AE56" s="5">
        <f t="shared" ref="AE56" ca="1" si="204">VLOOKUP(AD56, (INDIRECT("'"&amp;$B56&amp;"'!"&amp;"$A$5:$L$3000")),AE$1,)</f>
        <v>2.1</v>
      </c>
      <c r="AF56" s="34" t="str">
        <f t="shared" si="14"/>
        <v>Lee2013</v>
      </c>
      <c r="AG56" s="5">
        <f t="shared" ref="AG56" ca="1" si="205">VLOOKUP(AF56, (INDIRECT("'"&amp;$B56&amp;"'!"&amp;"$A$5:$L$3000")),AG$1,)</f>
        <v>0.1</v>
      </c>
    </row>
    <row r="57" spans="1:33" ht="17" x14ac:dyDescent="0.2">
      <c r="A57" s="48" t="s">
        <v>49</v>
      </c>
      <c r="B57" s="2" t="s">
        <v>7</v>
      </c>
      <c r="C57" s="37" t="s">
        <v>317</v>
      </c>
      <c r="D57" s="35">
        <v>2010</v>
      </c>
      <c r="E57" s="34" t="str">
        <f t="shared" si="0"/>
        <v>Tuscaloosa2008</v>
      </c>
      <c r="F57" s="3">
        <f t="shared" ca="1" si="15"/>
        <v>-1.5</v>
      </c>
      <c r="G57" s="34" t="str">
        <f t="shared" si="1"/>
        <v>Tuscaloosa2009</v>
      </c>
      <c r="H57" s="3">
        <f t="shared" ca="1" si="16"/>
        <v>-4.3</v>
      </c>
      <c r="I57" s="34" t="str">
        <f t="shared" si="2"/>
        <v>Tuscaloosa2010</v>
      </c>
      <c r="J57" s="76">
        <f t="shared" ca="1" si="3"/>
        <v>1.8</v>
      </c>
      <c r="K57" s="34" t="str">
        <f t="shared" si="4"/>
        <v>Tuscaloosa2011</v>
      </c>
      <c r="L57" s="5">
        <f t="shared" ca="1" si="17"/>
        <v>1.1000000000000001</v>
      </c>
      <c r="M57" s="34" t="str">
        <f t="shared" si="5"/>
        <v>Tuscaloosa2012</v>
      </c>
      <c r="N57" s="5">
        <f t="shared" ca="1" si="18"/>
        <v>2.2000000000000002</v>
      </c>
      <c r="O57" s="34" t="str">
        <f t="shared" si="6"/>
        <v>Tuscaloosa2013</v>
      </c>
      <c r="P57" s="5">
        <f t="shared" ca="1" si="19"/>
        <v>1.7</v>
      </c>
      <c r="Q57" s="34" t="str">
        <f t="shared" si="7"/>
        <v>Tuscaloosa2014</v>
      </c>
      <c r="R57" s="5">
        <f t="shared" ca="1" si="20"/>
        <v>4.5</v>
      </c>
      <c r="S57" s="11"/>
      <c r="T57" s="34" t="str">
        <f t="shared" si="8"/>
        <v>Tuscaloosa2008</v>
      </c>
      <c r="U57" s="3">
        <f t="shared" ca="1" si="21"/>
        <v>2</v>
      </c>
      <c r="V57" s="34" t="str">
        <f t="shared" si="9"/>
        <v>Tuscaloosa2009</v>
      </c>
      <c r="W57" s="3">
        <f t="shared" ca="1" si="22"/>
        <v>1.8</v>
      </c>
      <c r="X57" s="34" t="str">
        <f t="shared" si="10"/>
        <v>Tuscaloosa2010</v>
      </c>
      <c r="Y57" s="82">
        <f t="shared" ca="1" si="22"/>
        <v>4.3</v>
      </c>
      <c r="Z57" s="34" t="str">
        <f t="shared" si="11"/>
        <v>Tuscaloosa2011</v>
      </c>
      <c r="AA57" s="5">
        <f t="shared" ref="AA57" ca="1" si="206">VLOOKUP(Z57, (INDIRECT("'"&amp;$B57&amp;"'!"&amp;"$A$5:$L$3000")),AA$1,)</f>
        <v>-0.5</v>
      </c>
      <c r="AB57" s="34" t="str">
        <f t="shared" si="12"/>
        <v>Tuscaloosa2012</v>
      </c>
      <c r="AC57" s="5">
        <f t="shared" ref="AC57" ca="1" si="207">VLOOKUP(AB57, (INDIRECT("'"&amp;$B57&amp;"'!"&amp;"$A$5:$L$3000")),AC$1,)</f>
        <v>2.4</v>
      </c>
      <c r="AD57" s="34" t="str">
        <f t="shared" si="13"/>
        <v>Tuscaloosa2013</v>
      </c>
      <c r="AE57" s="5">
        <f t="shared" ref="AE57" ca="1" si="208">VLOOKUP(AD57, (INDIRECT("'"&amp;$B57&amp;"'!"&amp;"$A$5:$L$3000")),AE$1,)</f>
        <v>-0.2</v>
      </c>
      <c r="AF57" s="34" t="str">
        <f t="shared" si="14"/>
        <v>Tuscaloosa2014</v>
      </c>
      <c r="AG57" s="5">
        <f t="shared" ref="AG57" ca="1" si="209">VLOOKUP(AF57, (INDIRECT("'"&amp;$B57&amp;"'!"&amp;"$A$5:$L$3000")),AG$1,)</f>
        <v>2.8</v>
      </c>
    </row>
    <row r="58" spans="1:33" ht="17" x14ac:dyDescent="0.2">
      <c r="A58" s="49" t="s">
        <v>52</v>
      </c>
      <c r="B58" s="2" t="s">
        <v>7</v>
      </c>
      <c r="C58" s="40" t="s">
        <v>333</v>
      </c>
      <c r="D58" s="36">
        <v>2007</v>
      </c>
      <c r="E58" s="34" t="str">
        <f t="shared" si="0"/>
        <v>Houston2005</v>
      </c>
      <c r="F58" s="3">
        <f t="shared" ca="1" si="15"/>
        <v>0.5</v>
      </c>
      <c r="G58" s="34" t="str">
        <f t="shared" si="1"/>
        <v>Houston2006</v>
      </c>
      <c r="H58" s="3">
        <f t="shared" ca="1" si="16"/>
        <v>1.5</v>
      </c>
      <c r="I58" s="34" t="str">
        <f t="shared" si="2"/>
        <v>Houston2007</v>
      </c>
      <c r="J58" s="76">
        <f t="shared" ca="1" si="3"/>
        <v>0.9</v>
      </c>
      <c r="K58" s="34" t="str">
        <f t="shared" si="4"/>
        <v>Houston2008</v>
      </c>
      <c r="L58" s="5">
        <f t="shared" ca="1" si="17"/>
        <v>-3.3</v>
      </c>
      <c r="M58" s="34" t="str">
        <f t="shared" si="5"/>
        <v>Houston2009</v>
      </c>
      <c r="N58" s="5">
        <f t="shared" ca="1" si="18"/>
        <v>-3.4</v>
      </c>
      <c r="O58" s="34" t="str">
        <f t="shared" si="6"/>
        <v>Houston2010</v>
      </c>
      <c r="P58" s="5">
        <f t="shared" ca="1" si="19"/>
        <v>-0.1</v>
      </c>
      <c r="Q58" s="34" t="str">
        <f t="shared" si="7"/>
        <v>Houston2011</v>
      </c>
      <c r="R58" s="5">
        <f t="shared" ca="1" si="20"/>
        <v>-0.6</v>
      </c>
      <c r="S58" s="11"/>
      <c r="T58" s="34" t="str">
        <f t="shared" si="8"/>
        <v>Houston2005</v>
      </c>
      <c r="U58" s="3">
        <f t="shared" ca="1" si="21"/>
        <v>1.6</v>
      </c>
      <c r="V58" s="34" t="str">
        <f t="shared" si="9"/>
        <v>Houston2006</v>
      </c>
      <c r="W58" s="3">
        <f t="shared" ca="1" si="22"/>
        <v>4.0999999999999996</v>
      </c>
      <c r="X58" s="34" t="str">
        <f t="shared" si="10"/>
        <v>Houston2007</v>
      </c>
      <c r="Y58" s="82">
        <f t="shared" ca="1" si="22"/>
        <v>3.3</v>
      </c>
      <c r="Z58" s="34" t="str">
        <f t="shared" si="11"/>
        <v>Houston2008</v>
      </c>
      <c r="AA58" s="5">
        <f t="shared" ref="AA58" ca="1" si="210">VLOOKUP(Z58, (INDIRECT("'"&amp;$B58&amp;"'!"&amp;"$A$5:$L$3000")),AA$1,)</f>
        <v>2.9</v>
      </c>
      <c r="AB58" s="34" t="str">
        <f t="shared" si="12"/>
        <v>Houston2009</v>
      </c>
      <c r="AC58" s="5">
        <f t="shared" ref="AC58" ca="1" si="211">VLOOKUP(AB58, (INDIRECT("'"&amp;$B58&amp;"'!"&amp;"$A$5:$L$3000")),AC$1,)</f>
        <v>3</v>
      </c>
      <c r="AD58" s="34" t="str">
        <f t="shared" si="13"/>
        <v>Houston2010</v>
      </c>
      <c r="AE58" s="5">
        <f t="shared" ref="AE58" ca="1" si="212">VLOOKUP(AD58, (INDIRECT("'"&amp;$B58&amp;"'!"&amp;"$A$5:$L$3000")),AE$1,)</f>
        <v>5.6</v>
      </c>
      <c r="AF58" s="34" t="str">
        <f t="shared" si="14"/>
        <v>Houston2011</v>
      </c>
      <c r="AG58" s="5">
        <f t="shared" ref="AG58" ca="1" si="213">VLOOKUP(AF58, (INDIRECT("'"&amp;$B58&amp;"'!"&amp;"$A$5:$L$3000")),AG$1,)</f>
        <v>-4.4000000000000004</v>
      </c>
    </row>
    <row r="59" spans="1:33" ht="17" x14ac:dyDescent="0.2">
      <c r="A59" s="49" t="s">
        <v>53</v>
      </c>
      <c r="B59" s="2" t="s">
        <v>7</v>
      </c>
      <c r="C59" s="40" t="s">
        <v>334</v>
      </c>
      <c r="D59" s="36">
        <v>2007</v>
      </c>
      <c r="E59" s="34" t="str">
        <f t="shared" si="0"/>
        <v>Baldwin2005</v>
      </c>
      <c r="F59" s="3">
        <f t="shared" ca="1" si="15"/>
        <v>6.3</v>
      </c>
      <c r="G59" s="34" t="str">
        <f t="shared" si="1"/>
        <v>Baldwin2006</v>
      </c>
      <c r="H59" s="3">
        <f t="shared" ca="1" si="16"/>
        <v>6.9</v>
      </c>
      <c r="I59" s="34" t="str">
        <f t="shared" si="2"/>
        <v>Baldwin2007</v>
      </c>
      <c r="J59" s="76">
        <f t="shared" ca="1" si="3"/>
        <v>2.5</v>
      </c>
      <c r="K59" s="34" t="str">
        <f t="shared" si="4"/>
        <v>Baldwin2008</v>
      </c>
      <c r="L59" s="5">
        <f t="shared" ca="1" si="17"/>
        <v>-3.4</v>
      </c>
      <c r="M59" s="34" t="str">
        <f t="shared" si="5"/>
        <v>Baldwin2009</v>
      </c>
      <c r="N59" s="5">
        <f t="shared" ca="1" si="18"/>
        <v>-5</v>
      </c>
      <c r="O59" s="34" t="str">
        <f t="shared" si="6"/>
        <v>Baldwin2010</v>
      </c>
      <c r="P59" s="5">
        <f t="shared" ca="1" si="19"/>
        <v>0.9</v>
      </c>
      <c r="Q59" s="34" t="str">
        <f t="shared" si="7"/>
        <v>Baldwin2011</v>
      </c>
      <c r="R59" s="5">
        <f t="shared" ca="1" si="20"/>
        <v>1</v>
      </c>
      <c r="S59" s="11"/>
      <c r="T59" s="34" t="str">
        <f t="shared" si="8"/>
        <v>Baldwin2005</v>
      </c>
      <c r="U59" s="3">
        <f t="shared" ca="1" si="21"/>
        <v>3.9</v>
      </c>
      <c r="V59" s="34" t="str">
        <f t="shared" si="9"/>
        <v>Baldwin2006</v>
      </c>
      <c r="W59" s="3">
        <f t="shared" ca="1" si="22"/>
        <v>5</v>
      </c>
      <c r="X59" s="34" t="str">
        <f t="shared" si="10"/>
        <v>Baldwin2007</v>
      </c>
      <c r="Y59" s="82">
        <f t="shared" ca="1" si="22"/>
        <v>1.6</v>
      </c>
      <c r="Z59" s="34" t="str">
        <f t="shared" si="11"/>
        <v>Baldwin2008</v>
      </c>
      <c r="AA59" s="5">
        <f t="shared" ref="AA59" ca="1" si="214">VLOOKUP(Z59, (INDIRECT("'"&amp;$B59&amp;"'!"&amp;"$A$5:$L$3000")),AA$1,)</f>
        <v>1.6</v>
      </c>
      <c r="AB59" s="34" t="str">
        <f t="shared" si="12"/>
        <v>Baldwin2009</v>
      </c>
      <c r="AC59" s="5">
        <f t="shared" ref="AC59" ca="1" si="215">VLOOKUP(AB59, (INDIRECT("'"&amp;$B59&amp;"'!"&amp;"$A$5:$L$3000")),AC$1,)</f>
        <v>1</v>
      </c>
      <c r="AD59" s="34" t="str">
        <f t="shared" si="13"/>
        <v>Baldwin2010</v>
      </c>
      <c r="AE59" s="5">
        <f t="shared" ref="AE59" ca="1" si="216">VLOOKUP(AD59, (INDIRECT("'"&amp;$B59&amp;"'!"&amp;"$A$5:$L$3000")),AE$1,)</f>
        <v>0.9</v>
      </c>
      <c r="AF59" s="34" t="str">
        <f t="shared" si="14"/>
        <v>Baldwin2011</v>
      </c>
      <c r="AG59" s="5">
        <f t="shared" ref="AG59" ca="1" si="217">VLOOKUP(AF59, (INDIRECT("'"&amp;$B59&amp;"'!"&amp;"$A$5:$L$3000")),AG$1,)</f>
        <v>-0.9</v>
      </c>
    </row>
    <row r="60" spans="1:33" x14ac:dyDescent="0.2">
      <c r="A60" s="48"/>
      <c r="B60" s="2" t="s">
        <v>54</v>
      </c>
      <c r="C60" s="37" t="s">
        <v>335</v>
      </c>
      <c r="D60" s="35">
        <v>2009</v>
      </c>
      <c r="E60" s="34" t="str">
        <f t="shared" si="0"/>
        <v>Fulton2007</v>
      </c>
      <c r="F60" s="3">
        <f t="shared" ca="1" si="15"/>
        <v>-2.5</v>
      </c>
      <c r="G60" s="34" t="str">
        <f t="shared" si="1"/>
        <v>Fulton2008</v>
      </c>
      <c r="H60" s="3">
        <f t="shared" ca="1" si="16"/>
        <v>-4.9000000000000004</v>
      </c>
      <c r="I60" s="34" t="str">
        <f t="shared" si="2"/>
        <v>Fulton2009</v>
      </c>
      <c r="J60" s="76">
        <f t="shared" ca="1" si="3"/>
        <v>-5</v>
      </c>
      <c r="K60" s="34" t="str">
        <f t="shared" si="4"/>
        <v>Fulton2010</v>
      </c>
      <c r="L60" s="5">
        <f t="shared" ca="1" si="17"/>
        <v>2.8</v>
      </c>
      <c r="M60" s="34" t="str">
        <f t="shared" si="5"/>
        <v>Fulton2011</v>
      </c>
      <c r="N60" s="5">
        <f t="shared" ca="1" si="18"/>
        <v>2.9</v>
      </c>
      <c r="O60" s="34" t="str">
        <f t="shared" si="6"/>
        <v>Fulton2012</v>
      </c>
      <c r="P60" s="5">
        <f t="shared" ca="1" si="19"/>
        <v>0.3</v>
      </c>
      <c r="Q60" s="34" t="str">
        <f t="shared" si="7"/>
        <v>Fulton2013</v>
      </c>
      <c r="R60" s="5">
        <f t="shared" ca="1" si="20"/>
        <v>3.1</v>
      </c>
      <c r="S60" s="11"/>
      <c r="T60" s="34" t="str">
        <f t="shared" si="8"/>
        <v>Fulton2007</v>
      </c>
      <c r="U60" s="3">
        <f t="shared" ca="1" si="21"/>
        <v>4.7</v>
      </c>
      <c r="V60" s="34" t="str">
        <f t="shared" si="9"/>
        <v>Fulton2008</v>
      </c>
      <c r="W60" s="3">
        <f t="shared" ca="1" si="22"/>
        <v>0.9</v>
      </c>
      <c r="X60" s="34" t="str">
        <f t="shared" si="10"/>
        <v>Fulton2009</v>
      </c>
      <c r="Y60" s="82">
        <f t="shared" ca="1" si="22"/>
        <v>2.8</v>
      </c>
      <c r="Z60" s="34" t="str">
        <f t="shared" si="11"/>
        <v>Fulton2010</v>
      </c>
      <c r="AA60" s="5">
        <f t="shared" ref="AA60" ca="1" si="218">VLOOKUP(Z60, (INDIRECT("'"&amp;$B60&amp;"'!"&amp;"$A$5:$L$3000")),AA$1,)</f>
        <v>5.9</v>
      </c>
      <c r="AB60" s="34" t="str">
        <f t="shared" si="12"/>
        <v>Fulton2011</v>
      </c>
      <c r="AC60" s="5">
        <f t="shared" ref="AC60" ca="1" si="219">VLOOKUP(AB60, (INDIRECT("'"&amp;$B60&amp;"'!"&amp;"$A$5:$L$3000")),AC$1,)</f>
        <v>-4</v>
      </c>
      <c r="AD60" s="34" t="str">
        <f t="shared" si="13"/>
        <v>Fulton2012</v>
      </c>
      <c r="AE60" s="5">
        <f t="shared" ref="AE60" ca="1" si="220">VLOOKUP(AD60, (INDIRECT("'"&amp;$B60&amp;"'!"&amp;"$A$5:$L$3000")),AE$1,)</f>
        <v>5.9</v>
      </c>
      <c r="AF60" s="34" t="str">
        <f t="shared" si="14"/>
        <v>Fulton2013</v>
      </c>
      <c r="AG60" s="5">
        <f t="shared" ref="AG60" ca="1" si="221">VLOOKUP(AF60, (INDIRECT("'"&amp;$B60&amp;"'!"&amp;"$A$5:$L$3000")),AG$1,)</f>
        <v>-1.5</v>
      </c>
    </row>
    <row r="61" spans="1:33" x14ac:dyDescent="0.2">
      <c r="A61" s="48"/>
      <c r="B61" s="2" t="s">
        <v>54</v>
      </c>
      <c r="C61" s="37" t="s">
        <v>335</v>
      </c>
      <c r="D61" s="35">
        <v>2007</v>
      </c>
      <c r="E61" s="34" t="str">
        <f t="shared" si="0"/>
        <v>Fulton2005</v>
      </c>
      <c r="F61" s="3">
        <f t="shared" ca="1" si="15"/>
        <v>1.4</v>
      </c>
      <c r="G61" s="34" t="str">
        <f t="shared" si="1"/>
        <v>Fulton2006</v>
      </c>
      <c r="H61" s="3">
        <f t="shared" ca="1" si="16"/>
        <v>4.3</v>
      </c>
      <c r="I61" s="34" t="str">
        <f t="shared" si="2"/>
        <v>Fulton2007</v>
      </c>
      <c r="J61" s="76">
        <f t="shared" ca="1" si="3"/>
        <v>-2.5</v>
      </c>
      <c r="K61" s="34" t="str">
        <f t="shared" si="4"/>
        <v>Fulton2008</v>
      </c>
      <c r="L61" s="5">
        <f t="shared" ca="1" si="17"/>
        <v>-4.9000000000000004</v>
      </c>
      <c r="M61" s="34" t="str">
        <f t="shared" si="5"/>
        <v>Fulton2009</v>
      </c>
      <c r="N61" s="5">
        <f t="shared" ca="1" si="18"/>
        <v>-5</v>
      </c>
      <c r="O61" s="34" t="str">
        <f t="shared" si="6"/>
        <v>Fulton2010</v>
      </c>
      <c r="P61" s="5">
        <f t="shared" ca="1" si="19"/>
        <v>2.8</v>
      </c>
      <c r="Q61" s="34" t="str">
        <f t="shared" si="7"/>
        <v>Fulton2011</v>
      </c>
      <c r="R61" s="5">
        <f t="shared" ca="1" si="20"/>
        <v>2.9</v>
      </c>
      <c r="S61" s="11"/>
      <c r="T61" s="34" t="str">
        <f t="shared" si="8"/>
        <v>Fulton2005</v>
      </c>
      <c r="U61" s="3">
        <f t="shared" ca="1" si="21"/>
        <v>8.1999999999999993</v>
      </c>
      <c r="V61" s="34" t="str">
        <f t="shared" si="9"/>
        <v>Fulton2006</v>
      </c>
      <c r="W61" s="3">
        <f t="shared" ca="1" si="22"/>
        <v>-2</v>
      </c>
      <c r="X61" s="34" t="str">
        <f t="shared" si="10"/>
        <v>Fulton2007</v>
      </c>
      <c r="Y61" s="82">
        <f t="shared" ca="1" si="22"/>
        <v>4.7</v>
      </c>
      <c r="Z61" s="34" t="str">
        <f t="shared" si="11"/>
        <v>Fulton2008</v>
      </c>
      <c r="AA61" s="5">
        <f t="shared" ref="AA61" ca="1" si="222">VLOOKUP(Z61, (INDIRECT("'"&amp;$B61&amp;"'!"&amp;"$A$5:$L$3000")),AA$1,)</f>
        <v>0.9</v>
      </c>
      <c r="AB61" s="34" t="str">
        <f t="shared" si="12"/>
        <v>Fulton2009</v>
      </c>
      <c r="AC61" s="5">
        <f t="shared" ref="AC61" ca="1" si="223">VLOOKUP(AB61, (INDIRECT("'"&amp;$B61&amp;"'!"&amp;"$A$5:$L$3000")),AC$1,)</f>
        <v>2.8</v>
      </c>
      <c r="AD61" s="34" t="str">
        <f t="shared" si="13"/>
        <v>Fulton2010</v>
      </c>
      <c r="AE61" s="5">
        <f t="shared" ref="AE61" ca="1" si="224">VLOOKUP(AD61, (INDIRECT("'"&amp;$B61&amp;"'!"&amp;"$A$5:$L$3000")),AE$1,)</f>
        <v>5.9</v>
      </c>
      <c r="AF61" s="34" t="str">
        <f t="shared" si="14"/>
        <v>Fulton2011</v>
      </c>
      <c r="AG61" s="5">
        <f t="shared" ref="AG61" ca="1" si="225">VLOOKUP(AF61, (INDIRECT("'"&amp;$B61&amp;"'!"&amp;"$A$5:$L$3000")),AG$1,)</f>
        <v>-4</v>
      </c>
    </row>
    <row r="62" spans="1:33" x14ac:dyDescent="0.2">
      <c r="A62" s="48"/>
      <c r="B62" s="2" t="s">
        <v>54</v>
      </c>
      <c r="C62" s="37" t="s">
        <v>335</v>
      </c>
      <c r="D62" s="35">
        <v>2017</v>
      </c>
      <c r="E62" s="34" t="str">
        <f t="shared" si="0"/>
        <v>Fulton2015</v>
      </c>
      <c r="F62" s="3">
        <f t="shared" ca="1" si="15"/>
        <v>2.6</v>
      </c>
      <c r="G62" s="34" t="str">
        <f t="shared" si="1"/>
        <v>Fulton2016</v>
      </c>
      <c r="H62" s="3">
        <f t="shared" ca="1" si="16"/>
        <v>4.3</v>
      </c>
      <c r="I62" s="34" t="str">
        <f t="shared" si="2"/>
        <v>Fulton2017</v>
      </c>
      <c r="J62" s="76">
        <f t="shared" ca="1" si="3"/>
        <v>2.9</v>
      </c>
      <c r="K62" s="34" t="str">
        <f t="shared" si="4"/>
        <v>Fulton2018</v>
      </c>
      <c r="L62" s="5">
        <f t="shared" ca="1" si="17"/>
        <v>2.5</v>
      </c>
      <c r="M62" s="34" t="str">
        <f t="shared" si="5"/>
        <v>Fulton2019</v>
      </c>
      <c r="N62" s="5">
        <f t="shared" ca="1" si="18"/>
        <v>3</v>
      </c>
      <c r="O62" s="34" t="str">
        <f t="shared" si="6"/>
        <v>Fulton2020</v>
      </c>
      <c r="P62" s="5">
        <f t="shared" ca="1" si="19"/>
        <v>-6.4</v>
      </c>
      <c r="Q62" s="34" t="str">
        <f t="shared" si="7"/>
        <v>Fulton2021</v>
      </c>
      <c r="R62" s="5" t="e">
        <f t="shared" ca="1" si="20"/>
        <v>#N/A</v>
      </c>
      <c r="S62" s="11"/>
      <c r="T62" s="34" t="str">
        <f t="shared" si="8"/>
        <v>Fulton2015</v>
      </c>
      <c r="U62" s="3">
        <f t="shared" ca="1" si="21"/>
        <v>4.7</v>
      </c>
      <c r="V62" s="34" t="str">
        <f t="shared" si="9"/>
        <v>Fulton2016</v>
      </c>
      <c r="W62" s="3">
        <f t="shared" ca="1" si="22"/>
        <v>-1.6</v>
      </c>
      <c r="X62" s="34" t="str">
        <f t="shared" si="10"/>
        <v>Fulton2017</v>
      </c>
      <c r="Y62" s="82">
        <f t="shared" ca="1" si="22"/>
        <v>5.3</v>
      </c>
      <c r="Z62" s="34" t="str">
        <f t="shared" si="11"/>
        <v>Fulton2018</v>
      </c>
      <c r="AA62" s="5">
        <f t="shared" ref="AA62" ca="1" si="226">VLOOKUP(Z62, (INDIRECT("'"&amp;$B62&amp;"'!"&amp;"$A$5:$L$3000")),AA$1,)</f>
        <v>1.5</v>
      </c>
      <c r="AB62" s="34" t="str">
        <f t="shared" si="12"/>
        <v>Fulton2019</v>
      </c>
      <c r="AC62" s="5">
        <f t="shared" ref="AC62" ca="1" si="227">VLOOKUP(AB62, (INDIRECT("'"&amp;$B62&amp;"'!"&amp;"$A$5:$L$3000")),AC$1,)</f>
        <v>2.7</v>
      </c>
      <c r="AD62" s="34" t="str">
        <f t="shared" si="13"/>
        <v>Fulton2020</v>
      </c>
      <c r="AE62" s="5">
        <f t="shared" ref="AE62" ca="1" si="228">VLOOKUP(AD62, (INDIRECT("'"&amp;$B62&amp;"'!"&amp;"$A$5:$L$3000")),AE$1,)</f>
        <v>12.9</v>
      </c>
      <c r="AF62" s="34" t="str">
        <f t="shared" si="14"/>
        <v>Fulton2021</v>
      </c>
      <c r="AG62" s="5" t="e">
        <f t="shared" ref="AG62" ca="1" si="229">VLOOKUP(AF62, (INDIRECT("'"&amp;$B62&amp;"'!"&amp;"$A$5:$L$3000")),AG$1,)</f>
        <v>#N/A</v>
      </c>
    </row>
    <row r="63" spans="1:33" x14ac:dyDescent="0.2">
      <c r="A63" s="48"/>
      <c r="B63" s="2" t="s">
        <v>54</v>
      </c>
      <c r="C63" s="37" t="s">
        <v>335</v>
      </c>
      <c r="D63" s="35">
        <v>2014</v>
      </c>
      <c r="E63" s="34" t="str">
        <f t="shared" si="0"/>
        <v>Fulton2012</v>
      </c>
      <c r="F63" s="3">
        <f t="shared" ca="1" si="15"/>
        <v>0.3</v>
      </c>
      <c r="G63" s="34" t="str">
        <f t="shared" si="1"/>
        <v>Fulton2013</v>
      </c>
      <c r="H63" s="3">
        <f t="shared" ca="1" si="16"/>
        <v>3.1</v>
      </c>
      <c r="I63" s="34" t="str">
        <f t="shared" si="2"/>
        <v>Fulton2014</v>
      </c>
      <c r="J63" s="76">
        <f t="shared" ca="1" si="3"/>
        <v>3.7</v>
      </c>
      <c r="K63" s="34" t="str">
        <f t="shared" si="4"/>
        <v>Fulton2015</v>
      </c>
      <c r="L63" s="5">
        <f t="shared" ca="1" si="17"/>
        <v>2.6</v>
      </c>
      <c r="M63" s="34" t="str">
        <f t="shared" si="5"/>
        <v>Fulton2016</v>
      </c>
      <c r="N63" s="5">
        <f t="shared" ca="1" si="18"/>
        <v>4.3</v>
      </c>
      <c r="O63" s="34" t="str">
        <f t="shared" si="6"/>
        <v>Fulton2017</v>
      </c>
      <c r="P63" s="5">
        <f t="shared" ca="1" si="19"/>
        <v>2.9</v>
      </c>
      <c r="Q63" s="34" t="str">
        <f t="shared" si="7"/>
        <v>Fulton2018</v>
      </c>
      <c r="R63" s="5">
        <f t="shared" ca="1" si="20"/>
        <v>2.5</v>
      </c>
      <c r="S63" s="11"/>
      <c r="T63" s="34" t="str">
        <f t="shared" si="8"/>
        <v>Fulton2012</v>
      </c>
      <c r="U63" s="3">
        <f t="shared" ca="1" si="21"/>
        <v>5.9</v>
      </c>
      <c r="V63" s="34" t="str">
        <f t="shared" si="9"/>
        <v>Fulton2013</v>
      </c>
      <c r="W63" s="3">
        <f t="shared" ca="1" si="22"/>
        <v>-1.5</v>
      </c>
      <c r="X63" s="34" t="str">
        <f t="shared" si="10"/>
        <v>Fulton2014</v>
      </c>
      <c r="Y63" s="82">
        <f t="shared" ca="1" si="22"/>
        <v>3.8</v>
      </c>
      <c r="Z63" s="34" t="str">
        <f t="shared" si="11"/>
        <v>Fulton2015</v>
      </c>
      <c r="AA63" s="5">
        <f t="shared" ref="AA63" ca="1" si="230">VLOOKUP(Z63, (INDIRECT("'"&amp;$B63&amp;"'!"&amp;"$A$5:$L$3000")),AA$1,)</f>
        <v>4.7</v>
      </c>
      <c r="AB63" s="34" t="str">
        <f t="shared" si="12"/>
        <v>Fulton2016</v>
      </c>
      <c r="AC63" s="5">
        <f t="shared" ref="AC63" ca="1" si="231">VLOOKUP(AB63, (INDIRECT("'"&amp;$B63&amp;"'!"&amp;"$A$5:$L$3000")),AC$1,)</f>
        <v>-1.6</v>
      </c>
      <c r="AD63" s="34" t="str">
        <f t="shared" si="13"/>
        <v>Fulton2017</v>
      </c>
      <c r="AE63" s="5">
        <f t="shared" ref="AE63" ca="1" si="232">VLOOKUP(AD63, (INDIRECT("'"&amp;$B63&amp;"'!"&amp;"$A$5:$L$3000")),AE$1,)</f>
        <v>5.3</v>
      </c>
      <c r="AF63" s="34" t="str">
        <f t="shared" si="14"/>
        <v>Fulton2018</v>
      </c>
      <c r="AG63" s="5">
        <f t="shared" ref="AG63" ca="1" si="233">VLOOKUP(AF63, (INDIRECT("'"&amp;$B63&amp;"'!"&amp;"$A$5:$L$3000")),AG$1,)</f>
        <v>1.5</v>
      </c>
    </row>
    <row r="64" spans="1:33" x14ac:dyDescent="0.2">
      <c r="A64" s="48"/>
      <c r="B64" s="2" t="s">
        <v>54</v>
      </c>
      <c r="C64" s="37" t="s">
        <v>335</v>
      </c>
      <c r="D64" s="35">
        <v>2008</v>
      </c>
      <c r="E64" s="34" t="str">
        <f t="shared" si="0"/>
        <v>Fulton2006</v>
      </c>
      <c r="F64" s="3">
        <f t="shared" ca="1" si="15"/>
        <v>4.3</v>
      </c>
      <c r="G64" s="34" t="str">
        <f t="shared" si="1"/>
        <v>Fulton2007</v>
      </c>
      <c r="H64" s="3">
        <f t="shared" ca="1" si="16"/>
        <v>-2.5</v>
      </c>
      <c r="I64" s="34" t="str">
        <f t="shared" si="2"/>
        <v>Fulton2008</v>
      </c>
      <c r="J64" s="76">
        <f t="shared" ca="1" si="3"/>
        <v>-4.9000000000000004</v>
      </c>
      <c r="K64" s="34" t="str">
        <f t="shared" si="4"/>
        <v>Fulton2009</v>
      </c>
      <c r="L64" s="5">
        <f t="shared" ca="1" si="17"/>
        <v>-5</v>
      </c>
      <c r="M64" s="34" t="str">
        <f t="shared" si="5"/>
        <v>Fulton2010</v>
      </c>
      <c r="N64" s="5">
        <f t="shared" ca="1" si="18"/>
        <v>2.8</v>
      </c>
      <c r="O64" s="34" t="str">
        <f t="shared" si="6"/>
        <v>Fulton2011</v>
      </c>
      <c r="P64" s="5">
        <f t="shared" ca="1" si="19"/>
        <v>2.9</v>
      </c>
      <c r="Q64" s="34" t="str">
        <f t="shared" si="7"/>
        <v>Fulton2012</v>
      </c>
      <c r="R64" s="5">
        <f t="shared" ca="1" si="20"/>
        <v>0.3</v>
      </c>
      <c r="S64" s="11"/>
      <c r="T64" s="34" t="str">
        <f t="shared" si="8"/>
        <v>Fulton2006</v>
      </c>
      <c r="U64" s="3">
        <f t="shared" ca="1" si="21"/>
        <v>-2</v>
      </c>
      <c r="V64" s="34" t="str">
        <f t="shared" si="9"/>
        <v>Fulton2007</v>
      </c>
      <c r="W64" s="3">
        <f t="shared" ca="1" si="22"/>
        <v>4.7</v>
      </c>
      <c r="X64" s="34" t="str">
        <f t="shared" si="10"/>
        <v>Fulton2008</v>
      </c>
      <c r="Y64" s="82">
        <f t="shared" ca="1" si="22"/>
        <v>0.9</v>
      </c>
      <c r="Z64" s="34" t="str">
        <f t="shared" si="11"/>
        <v>Fulton2009</v>
      </c>
      <c r="AA64" s="5">
        <f t="shared" ref="AA64" ca="1" si="234">VLOOKUP(Z64, (INDIRECT("'"&amp;$B64&amp;"'!"&amp;"$A$5:$L$3000")),AA$1,)</f>
        <v>2.8</v>
      </c>
      <c r="AB64" s="34" t="str">
        <f t="shared" si="12"/>
        <v>Fulton2010</v>
      </c>
      <c r="AC64" s="5">
        <f t="shared" ref="AC64" ca="1" si="235">VLOOKUP(AB64, (INDIRECT("'"&amp;$B64&amp;"'!"&amp;"$A$5:$L$3000")),AC$1,)</f>
        <v>5.9</v>
      </c>
      <c r="AD64" s="34" t="str">
        <f t="shared" si="13"/>
        <v>Fulton2011</v>
      </c>
      <c r="AE64" s="5">
        <f t="shared" ref="AE64" ca="1" si="236">VLOOKUP(AD64, (INDIRECT("'"&amp;$B64&amp;"'!"&amp;"$A$5:$L$3000")),AE$1,)</f>
        <v>-4</v>
      </c>
      <c r="AF64" s="34" t="str">
        <f t="shared" si="14"/>
        <v>Fulton2012</v>
      </c>
      <c r="AG64" s="5">
        <f t="shared" ref="AG64" ca="1" si="237">VLOOKUP(AF64, (INDIRECT("'"&amp;$B64&amp;"'!"&amp;"$A$5:$L$3000")),AG$1,)</f>
        <v>5.9</v>
      </c>
    </row>
    <row r="65" spans="1:33" x14ac:dyDescent="0.2">
      <c r="A65" s="48"/>
      <c r="B65" s="2" t="s">
        <v>54</v>
      </c>
      <c r="C65" s="37" t="s">
        <v>336</v>
      </c>
      <c r="D65" s="35">
        <v>2009</v>
      </c>
      <c r="E65" s="34" t="str">
        <f t="shared" si="0"/>
        <v>Muscogee2007</v>
      </c>
      <c r="F65" s="3">
        <f t="shared" ca="1" si="15"/>
        <v>-0.6</v>
      </c>
      <c r="G65" s="34" t="str">
        <f t="shared" si="1"/>
        <v>Muscogee2008</v>
      </c>
      <c r="H65" s="3">
        <f t="shared" ca="1" si="16"/>
        <v>-2.5</v>
      </c>
      <c r="I65" s="34" t="str">
        <f t="shared" si="2"/>
        <v>Muscogee2009</v>
      </c>
      <c r="J65" s="76">
        <f t="shared" ca="1" si="3"/>
        <v>-3.2</v>
      </c>
      <c r="K65" s="34" t="str">
        <f t="shared" si="4"/>
        <v>Muscogee2010</v>
      </c>
      <c r="L65" s="5">
        <f t="shared" ca="1" si="17"/>
        <v>0.6</v>
      </c>
      <c r="M65" s="34" t="str">
        <f t="shared" si="5"/>
        <v>Muscogee2011</v>
      </c>
      <c r="N65" s="5">
        <f t="shared" ca="1" si="18"/>
        <v>2.2999999999999998</v>
      </c>
      <c r="O65" s="34" t="str">
        <f t="shared" si="6"/>
        <v>Muscogee2012</v>
      </c>
      <c r="P65" s="5">
        <f t="shared" ca="1" si="19"/>
        <v>0.6</v>
      </c>
      <c r="Q65" s="34" t="str">
        <f t="shared" si="7"/>
        <v>Muscogee2013</v>
      </c>
      <c r="R65" s="5">
        <f t="shared" ca="1" si="20"/>
        <v>0.3</v>
      </c>
      <c r="S65" s="11"/>
      <c r="T65" s="34" t="str">
        <f t="shared" si="8"/>
        <v>Muscogee2007</v>
      </c>
      <c r="U65" s="3">
        <f t="shared" ca="1" si="21"/>
        <v>6.7</v>
      </c>
      <c r="V65" s="34" t="str">
        <f t="shared" si="9"/>
        <v>Muscogee2008</v>
      </c>
      <c r="W65" s="3">
        <f t="shared" ca="1" si="22"/>
        <v>0.7</v>
      </c>
      <c r="X65" s="34" t="str">
        <f t="shared" si="10"/>
        <v>Muscogee2009</v>
      </c>
      <c r="Y65" s="82">
        <f t="shared" ca="1" si="22"/>
        <v>5.0999999999999996</v>
      </c>
      <c r="Z65" s="34" t="str">
        <f t="shared" si="11"/>
        <v>Muscogee2010</v>
      </c>
      <c r="AA65" s="5">
        <f t="shared" ref="AA65" ca="1" si="238">VLOOKUP(Z65, (INDIRECT("'"&amp;$B65&amp;"'!"&amp;"$A$5:$L$3000")),AA$1,)</f>
        <v>2.5</v>
      </c>
      <c r="AB65" s="34" t="str">
        <f t="shared" si="12"/>
        <v>Muscogee2011</v>
      </c>
      <c r="AC65" s="5">
        <f t="shared" ref="AC65" ca="1" si="239">VLOOKUP(AB65, (INDIRECT("'"&amp;$B65&amp;"'!"&amp;"$A$5:$L$3000")),AC$1,)</f>
        <v>-2.1</v>
      </c>
      <c r="AD65" s="34" t="str">
        <f t="shared" si="13"/>
        <v>Muscogee2012</v>
      </c>
      <c r="AE65" s="5">
        <f t="shared" ref="AE65" ca="1" si="240">VLOOKUP(AD65, (INDIRECT("'"&amp;$B65&amp;"'!"&amp;"$A$5:$L$3000")),AE$1,)</f>
        <v>2.8</v>
      </c>
      <c r="AF65" s="34" t="str">
        <f t="shared" si="14"/>
        <v>Muscogee2013</v>
      </c>
      <c r="AG65" s="5">
        <f t="shared" ref="AG65" ca="1" si="241">VLOOKUP(AF65, (INDIRECT("'"&amp;$B65&amp;"'!"&amp;"$A$5:$L$3000")),AG$1,)</f>
        <v>0.8</v>
      </c>
    </row>
    <row r="66" spans="1:33" x14ac:dyDescent="0.2">
      <c r="A66" s="48"/>
      <c r="B66" s="2" t="s">
        <v>54</v>
      </c>
      <c r="C66" s="37" t="s">
        <v>335</v>
      </c>
      <c r="D66" s="35">
        <v>2016</v>
      </c>
      <c r="E66" s="34" t="str">
        <f t="shared" si="0"/>
        <v>Fulton2014</v>
      </c>
      <c r="F66" s="3">
        <f t="shared" ca="1" si="15"/>
        <v>3.7</v>
      </c>
      <c r="G66" s="34" t="str">
        <f t="shared" si="1"/>
        <v>Fulton2015</v>
      </c>
      <c r="H66" s="3">
        <f t="shared" ca="1" si="16"/>
        <v>2.6</v>
      </c>
      <c r="I66" s="34" t="str">
        <f t="shared" si="2"/>
        <v>Fulton2016</v>
      </c>
      <c r="J66" s="76">
        <f t="shared" ca="1" si="3"/>
        <v>4.3</v>
      </c>
      <c r="K66" s="34" t="str">
        <f t="shared" si="4"/>
        <v>Fulton2017</v>
      </c>
      <c r="L66" s="5">
        <f t="shared" ca="1" si="17"/>
        <v>2.9</v>
      </c>
      <c r="M66" s="34" t="str">
        <f t="shared" si="5"/>
        <v>Fulton2018</v>
      </c>
      <c r="N66" s="5">
        <f t="shared" ca="1" si="18"/>
        <v>2.5</v>
      </c>
      <c r="O66" s="34" t="str">
        <f t="shared" si="6"/>
        <v>Fulton2019</v>
      </c>
      <c r="P66" s="5">
        <f t="shared" ca="1" si="19"/>
        <v>3</v>
      </c>
      <c r="Q66" s="34" t="str">
        <f t="shared" si="7"/>
        <v>Fulton2020</v>
      </c>
      <c r="R66" s="5">
        <f t="shared" ca="1" si="20"/>
        <v>-6.4</v>
      </c>
      <c r="S66" s="11"/>
      <c r="T66" s="34" t="str">
        <f t="shared" si="8"/>
        <v>Fulton2014</v>
      </c>
      <c r="U66" s="3">
        <f t="shared" ca="1" si="21"/>
        <v>3.8</v>
      </c>
      <c r="V66" s="34" t="str">
        <f t="shared" si="9"/>
        <v>Fulton2015</v>
      </c>
      <c r="W66" s="3">
        <f t="shared" ca="1" si="22"/>
        <v>4.7</v>
      </c>
      <c r="X66" s="34" t="str">
        <f t="shared" si="10"/>
        <v>Fulton2016</v>
      </c>
      <c r="Y66" s="82">
        <f t="shared" ca="1" si="22"/>
        <v>-1.6</v>
      </c>
      <c r="Z66" s="34" t="str">
        <f t="shared" si="11"/>
        <v>Fulton2017</v>
      </c>
      <c r="AA66" s="5">
        <f t="shared" ref="AA66" ca="1" si="242">VLOOKUP(Z66, (INDIRECT("'"&amp;$B66&amp;"'!"&amp;"$A$5:$L$3000")),AA$1,)</f>
        <v>5.3</v>
      </c>
      <c r="AB66" s="34" t="str">
        <f t="shared" si="12"/>
        <v>Fulton2018</v>
      </c>
      <c r="AC66" s="5">
        <f t="shared" ref="AC66" ca="1" si="243">VLOOKUP(AB66, (INDIRECT("'"&amp;$B66&amp;"'!"&amp;"$A$5:$L$3000")),AC$1,)</f>
        <v>1.5</v>
      </c>
      <c r="AD66" s="34" t="str">
        <f t="shared" si="13"/>
        <v>Fulton2019</v>
      </c>
      <c r="AE66" s="5">
        <f t="shared" ref="AE66" ca="1" si="244">VLOOKUP(AD66, (INDIRECT("'"&amp;$B66&amp;"'!"&amp;"$A$5:$L$3000")),AE$1,)</f>
        <v>2.7</v>
      </c>
      <c r="AF66" s="34" t="str">
        <f t="shared" si="14"/>
        <v>Fulton2020</v>
      </c>
      <c r="AG66" s="5">
        <f t="shared" ref="AG66" ca="1" si="245">VLOOKUP(AF66, (INDIRECT("'"&amp;$B66&amp;"'!"&amp;"$A$5:$L$3000")),AG$1,)</f>
        <v>12.9</v>
      </c>
    </row>
    <row r="67" spans="1:33" x14ac:dyDescent="0.2">
      <c r="A67" s="48"/>
      <c r="B67" s="2" t="s">
        <v>54</v>
      </c>
      <c r="C67" s="37" t="s">
        <v>335</v>
      </c>
      <c r="D67" s="35">
        <v>2005</v>
      </c>
      <c r="E67" s="34" t="str">
        <f t="shared" si="0"/>
        <v>Fulton2003</v>
      </c>
      <c r="F67" s="3">
        <f t="shared" ca="1" si="15"/>
        <v>-2.7</v>
      </c>
      <c r="G67" s="34" t="str">
        <f t="shared" si="1"/>
        <v>Fulton2004</v>
      </c>
      <c r="H67" s="3">
        <f t="shared" ca="1" si="16"/>
        <v>2.4</v>
      </c>
      <c r="I67" s="34" t="str">
        <f t="shared" si="2"/>
        <v>Fulton2005</v>
      </c>
      <c r="J67" s="76">
        <f t="shared" ca="1" si="3"/>
        <v>1.4</v>
      </c>
      <c r="K67" s="34" t="str">
        <f t="shared" si="4"/>
        <v>Fulton2006</v>
      </c>
      <c r="L67" s="5">
        <f t="shared" ca="1" si="17"/>
        <v>4.3</v>
      </c>
      <c r="M67" s="34" t="str">
        <f t="shared" si="5"/>
        <v>Fulton2007</v>
      </c>
      <c r="N67" s="5">
        <f t="shared" ca="1" si="18"/>
        <v>-2.5</v>
      </c>
      <c r="O67" s="34" t="str">
        <f t="shared" si="6"/>
        <v>Fulton2008</v>
      </c>
      <c r="P67" s="5">
        <f t="shared" ca="1" si="19"/>
        <v>-4.9000000000000004</v>
      </c>
      <c r="Q67" s="34" t="str">
        <f t="shared" si="7"/>
        <v>Fulton2009</v>
      </c>
      <c r="R67" s="5">
        <f t="shared" ca="1" si="20"/>
        <v>-5</v>
      </c>
      <c r="S67" s="11"/>
      <c r="T67" s="34" t="str">
        <f t="shared" si="8"/>
        <v>Fulton2003</v>
      </c>
      <c r="U67" s="3">
        <f t="shared" ca="1" si="21"/>
        <v>3.9</v>
      </c>
      <c r="V67" s="34" t="str">
        <f t="shared" si="9"/>
        <v>Fulton2004</v>
      </c>
      <c r="W67" s="3">
        <f t="shared" ca="1" si="22"/>
        <v>6.2</v>
      </c>
      <c r="X67" s="34" t="str">
        <f t="shared" si="10"/>
        <v>Fulton2005</v>
      </c>
      <c r="Y67" s="82">
        <f t="shared" ca="1" si="22"/>
        <v>8.1999999999999993</v>
      </c>
      <c r="Z67" s="34" t="str">
        <f t="shared" si="11"/>
        <v>Fulton2006</v>
      </c>
      <c r="AA67" s="5">
        <f t="shared" ref="AA67" ca="1" si="246">VLOOKUP(Z67, (INDIRECT("'"&amp;$B67&amp;"'!"&amp;"$A$5:$L$3000")),AA$1,)</f>
        <v>-2</v>
      </c>
      <c r="AB67" s="34" t="str">
        <f t="shared" si="12"/>
        <v>Fulton2007</v>
      </c>
      <c r="AC67" s="5">
        <f t="shared" ref="AC67" ca="1" si="247">VLOOKUP(AB67, (INDIRECT("'"&amp;$B67&amp;"'!"&amp;"$A$5:$L$3000")),AC$1,)</f>
        <v>4.7</v>
      </c>
      <c r="AD67" s="34" t="str">
        <f t="shared" si="13"/>
        <v>Fulton2008</v>
      </c>
      <c r="AE67" s="5">
        <f t="shared" ref="AE67" ca="1" si="248">VLOOKUP(AD67, (INDIRECT("'"&amp;$B67&amp;"'!"&amp;"$A$5:$L$3000")),AE$1,)</f>
        <v>0.9</v>
      </c>
      <c r="AF67" s="34" t="str">
        <f t="shared" si="14"/>
        <v>Fulton2009</v>
      </c>
      <c r="AG67" s="5">
        <f t="shared" ref="AG67" ca="1" si="249">VLOOKUP(AF67, (INDIRECT("'"&amp;$B67&amp;"'!"&amp;"$A$5:$L$3000")),AG$1,)</f>
        <v>2.8</v>
      </c>
    </row>
    <row r="68" spans="1:33" x14ac:dyDescent="0.2">
      <c r="A68" s="48"/>
      <c r="B68" s="2" t="s">
        <v>54</v>
      </c>
      <c r="C68" s="37" t="s">
        <v>337</v>
      </c>
      <c r="D68" s="35">
        <v>2013</v>
      </c>
      <c r="E68" s="34" t="str">
        <f t="shared" si="0"/>
        <v>DeKalb2011</v>
      </c>
      <c r="F68" s="3">
        <f t="shared" ca="1" si="15"/>
        <v>1</v>
      </c>
      <c r="G68" s="34" t="str">
        <f t="shared" si="1"/>
        <v>DeKalb2012</v>
      </c>
      <c r="H68" s="3">
        <f t="shared" ca="1" si="16"/>
        <v>0.4</v>
      </c>
      <c r="I68" s="34" t="str">
        <f t="shared" si="2"/>
        <v>DeKalb2013</v>
      </c>
      <c r="J68" s="76">
        <f t="shared" ca="1" si="3"/>
        <v>1.6</v>
      </c>
      <c r="K68" s="34" t="str">
        <f t="shared" si="4"/>
        <v>DeKalb2014</v>
      </c>
      <c r="L68" s="5">
        <f t="shared" ca="1" si="17"/>
        <v>2.2999999999999998</v>
      </c>
      <c r="M68" s="34" t="str">
        <f t="shared" si="5"/>
        <v>DeKalb2015</v>
      </c>
      <c r="N68" s="5">
        <f t="shared" ca="1" si="18"/>
        <v>3.9</v>
      </c>
      <c r="O68" s="34" t="str">
        <f t="shared" si="6"/>
        <v>DeKalb2016</v>
      </c>
      <c r="P68" s="5">
        <f t="shared" ca="1" si="19"/>
        <v>-0.6</v>
      </c>
      <c r="Q68" s="34" t="str">
        <f t="shared" si="7"/>
        <v>DeKalb2017</v>
      </c>
      <c r="R68" s="5">
        <f t="shared" ca="1" si="20"/>
        <v>0.7</v>
      </c>
      <c r="S68" s="11"/>
      <c r="T68" s="34" t="str">
        <f t="shared" si="8"/>
        <v>DeKalb2011</v>
      </c>
      <c r="U68" s="3">
        <f t="shared" ca="1" si="21"/>
        <v>-1.2</v>
      </c>
      <c r="V68" s="34" t="str">
        <f t="shared" si="9"/>
        <v>DeKalb2012</v>
      </c>
      <c r="W68" s="3">
        <f t="shared" ca="1" si="22"/>
        <v>4.4000000000000004</v>
      </c>
      <c r="X68" s="34" t="str">
        <f t="shared" si="10"/>
        <v>DeKalb2013</v>
      </c>
      <c r="Y68" s="82">
        <f t="shared" ca="1" si="22"/>
        <v>-3.5</v>
      </c>
      <c r="Z68" s="34" t="str">
        <f t="shared" si="11"/>
        <v>DeKalb2014</v>
      </c>
      <c r="AA68" s="5">
        <f t="shared" ref="AA68" ca="1" si="250">VLOOKUP(Z68, (INDIRECT("'"&amp;$B68&amp;"'!"&amp;"$A$5:$L$3000")),AA$1,)</f>
        <v>2.5</v>
      </c>
      <c r="AB68" s="34" t="str">
        <f t="shared" si="12"/>
        <v>DeKalb2015</v>
      </c>
      <c r="AC68" s="5">
        <f t="shared" ref="AC68" ca="1" si="251">VLOOKUP(AB68, (INDIRECT("'"&amp;$B68&amp;"'!"&amp;"$A$5:$L$3000")),AC$1,)</f>
        <v>3.4</v>
      </c>
      <c r="AD68" s="34" t="str">
        <f t="shared" si="13"/>
        <v>DeKalb2016</v>
      </c>
      <c r="AE68" s="5">
        <f t="shared" ref="AE68" ca="1" si="252">VLOOKUP(AD68, (INDIRECT("'"&amp;$B68&amp;"'!"&amp;"$A$5:$L$3000")),AE$1,)</f>
        <v>1.8</v>
      </c>
      <c r="AF68" s="34" t="str">
        <f t="shared" si="14"/>
        <v>DeKalb2017</v>
      </c>
      <c r="AG68" s="5">
        <f t="shared" ref="AG68" ca="1" si="253">VLOOKUP(AF68, (INDIRECT("'"&amp;$B68&amp;"'!"&amp;"$A$5:$L$3000")),AG$1,)</f>
        <v>1.9</v>
      </c>
    </row>
    <row r="69" spans="1:33" x14ac:dyDescent="0.2">
      <c r="A69" s="48"/>
      <c r="B69" s="2" t="s">
        <v>54</v>
      </c>
      <c r="C69" s="37" t="s">
        <v>335</v>
      </c>
      <c r="D69" s="35">
        <v>2006</v>
      </c>
      <c r="E69" s="34" t="str">
        <f t="shared" si="0"/>
        <v>Fulton2004</v>
      </c>
      <c r="F69" s="3">
        <f t="shared" ca="1" si="15"/>
        <v>2.4</v>
      </c>
      <c r="G69" s="34" t="str">
        <f t="shared" si="1"/>
        <v>Fulton2005</v>
      </c>
      <c r="H69" s="3">
        <f t="shared" ca="1" si="16"/>
        <v>1.4</v>
      </c>
      <c r="I69" s="34" t="str">
        <f t="shared" si="2"/>
        <v>Fulton2006</v>
      </c>
      <c r="J69" s="76">
        <f t="shared" ca="1" si="3"/>
        <v>4.3</v>
      </c>
      <c r="K69" s="34" t="str">
        <f t="shared" si="4"/>
        <v>Fulton2007</v>
      </c>
      <c r="L69" s="5">
        <f t="shared" ca="1" si="17"/>
        <v>-2.5</v>
      </c>
      <c r="M69" s="34" t="str">
        <f t="shared" si="5"/>
        <v>Fulton2008</v>
      </c>
      <c r="N69" s="5">
        <f t="shared" ca="1" si="18"/>
        <v>-4.9000000000000004</v>
      </c>
      <c r="O69" s="34" t="str">
        <f t="shared" si="6"/>
        <v>Fulton2009</v>
      </c>
      <c r="P69" s="5">
        <f t="shared" ca="1" si="19"/>
        <v>-5</v>
      </c>
      <c r="Q69" s="34" t="str">
        <f t="shared" si="7"/>
        <v>Fulton2010</v>
      </c>
      <c r="R69" s="5">
        <f t="shared" ca="1" si="20"/>
        <v>2.8</v>
      </c>
      <c r="S69" s="11"/>
      <c r="T69" s="34" t="str">
        <f t="shared" si="8"/>
        <v>Fulton2004</v>
      </c>
      <c r="U69" s="3">
        <f t="shared" ca="1" si="21"/>
        <v>6.2</v>
      </c>
      <c r="V69" s="34" t="str">
        <f t="shared" si="9"/>
        <v>Fulton2005</v>
      </c>
      <c r="W69" s="3">
        <f t="shared" ca="1" si="22"/>
        <v>8.1999999999999993</v>
      </c>
      <c r="X69" s="34" t="str">
        <f t="shared" si="10"/>
        <v>Fulton2006</v>
      </c>
      <c r="Y69" s="82">
        <f t="shared" ca="1" si="22"/>
        <v>-2</v>
      </c>
      <c r="Z69" s="34" t="str">
        <f t="shared" si="11"/>
        <v>Fulton2007</v>
      </c>
      <c r="AA69" s="5">
        <f t="shared" ref="AA69" ca="1" si="254">VLOOKUP(Z69, (INDIRECT("'"&amp;$B69&amp;"'!"&amp;"$A$5:$L$3000")),AA$1,)</f>
        <v>4.7</v>
      </c>
      <c r="AB69" s="34" t="str">
        <f t="shared" si="12"/>
        <v>Fulton2008</v>
      </c>
      <c r="AC69" s="5">
        <f t="shared" ref="AC69" ca="1" si="255">VLOOKUP(AB69, (INDIRECT("'"&amp;$B69&amp;"'!"&amp;"$A$5:$L$3000")),AC$1,)</f>
        <v>0.9</v>
      </c>
      <c r="AD69" s="34" t="str">
        <f t="shared" si="13"/>
        <v>Fulton2009</v>
      </c>
      <c r="AE69" s="5">
        <f t="shared" ref="AE69" ca="1" si="256">VLOOKUP(AD69, (INDIRECT("'"&amp;$B69&amp;"'!"&amp;"$A$5:$L$3000")),AE$1,)</f>
        <v>2.8</v>
      </c>
      <c r="AF69" s="34" t="str">
        <f t="shared" si="14"/>
        <v>Fulton2010</v>
      </c>
      <c r="AG69" s="5">
        <f t="shared" ref="AG69" ca="1" si="257">VLOOKUP(AF69, (INDIRECT("'"&amp;$B69&amp;"'!"&amp;"$A$5:$L$3000")),AG$1,)</f>
        <v>5.9</v>
      </c>
    </row>
    <row r="70" spans="1:33" x14ac:dyDescent="0.2">
      <c r="A70" s="48"/>
      <c r="B70" s="2" t="s">
        <v>54</v>
      </c>
      <c r="C70" s="37" t="s">
        <v>338</v>
      </c>
      <c r="D70" s="35">
        <v>2016</v>
      </c>
      <c r="E70" s="34" t="str">
        <f t="shared" si="0"/>
        <v>Gwinnett2014</v>
      </c>
      <c r="F70" s="3">
        <f t="shared" ca="1" si="15"/>
        <v>4.5</v>
      </c>
      <c r="G70" s="34" t="str">
        <f t="shared" si="1"/>
        <v>Gwinnett2015</v>
      </c>
      <c r="H70" s="3">
        <f t="shared" ca="1" si="16"/>
        <v>2.6</v>
      </c>
      <c r="I70" s="34" t="str">
        <f t="shared" si="2"/>
        <v>Gwinnett2016</v>
      </c>
      <c r="J70" s="76">
        <f t="shared" ca="1" si="3"/>
        <v>2.4</v>
      </c>
      <c r="K70" s="34" t="str">
        <f t="shared" si="4"/>
        <v>Gwinnett2017</v>
      </c>
      <c r="L70" s="5">
        <f t="shared" ca="1" si="17"/>
        <v>2.8</v>
      </c>
      <c r="M70" s="34" t="str">
        <f t="shared" si="5"/>
        <v>Gwinnett2018</v>
      </c>
      <c r="N70" s="5">
        <f t="shared" ca="1" si="18"/>
        <v>-0.4</v>
      </c>
      <c r="O70" s="34" t="str">
        <f t="shared" si="6"/>
        <v>Gwinnett2019</v>
      </c>
      <c r="P70" s="5">
        <f t="shared" ca="1" si="19"/>
        <v>3</v>
      </c>
      <c r="Q70" s="34" t="str">
        <f t="shared" si="7"/>
        <v>Gwinnett2020</v>
      </c>
      <c r="R70" s="5">
        <f t="shared" ca="1" si="20"/>
        <v>-4.2</v>
      </c>
      <c r="S70" s="11"/>
      <c r="T70" s="34" t="str">
        <f t="shared" si="8"/>
        <v>Gwinnett2014</v>
      </c>
      <c r="U70" s="3">
        <f t="shared" ca="1" si="21"/>
        <v>3.4</v>
      </c>
      <c r="V70" s="34" t="str">
        <f t="shared" si="9"/>
        <v>Gwinnett2015</v>
      </c>
      <c r="W70" s="3">
        <f t="shared" ca="1" si="22"/>
        <v>4.9000000000000004</v>
      </c>
      <c r="X70" s="34" t="str">
        <f t="shared" si="10"/>
        <v>Gwinnett2016</v>
      </c>
      <c r="Y70" s="82">
        <f t="shared" ca="1" si="22"/>
        <v>-1.7</v>
      </c>
      <c r="Z70" s="34" t="str">
        <f t="shared" si="11"/>
        <v>Gwinnett2017</v>
      </c>
      <c r="AA70" s="5">
        <f t="shared" ref="AA70" ca="1" si="258">VLOOKUP(Z70, (INDIRECT("'"&amp;$B70&amp;"'!"&amp;"$A$5:$L$3000")),AA$1,)</f>
        <v>2.6</v>
      </c>
      <c r="AB70" s="34" t="str">
        <f t="shared" si="12"/>
        <v>Gwinnett2018</v>
      </c>
      <c r="AC70" s="5">
        <f t="shared" ref="AC70" ca="1" si="259">VLOOKUP(AB70, (INDIRECT("'"&amp;$B70&amp;"'!"&amp;"$A$5:$L$3000")),AC$1,)</f>
        <v>2</v>
      </c>
      <c r="AD70" s="34" t="str">
        <f t="shared" si="13"/>
        <v>Gwinnett2019</v>
      </c>
      <c r="AE70" s="5">
        <f t="shared" ref="AE70" ca="1" si="260">VLOOKUP(AD70, (INDIRECT("'"&amp;$B70&amp;"'!"&amp;"$A$5:$L$3000")),AE$1,)</f>
        <v>1.9</v>
      </c>
      <c r="AF70" s="34" t="str">
        <f t="shared" si="14"/>
        <v>Gwinnett2020</v>
      </c>
      <c r="AG70" s="5">
        <f t="shared" ref="AG70" ca="1" si="261">VLOOKUP(AF70, (INDIRECT("'"&amp;$B70&amp;"'!"&amp;"$A$5:$L$3000")),AG$1,)</f>
        <v>10.199999999999999</v>
      </c>
    </row>
    <row r="71" spans="1:33" x14ac:dyDescent="0.2">
      <c r="A71" s="48"/>
      <c r="B71" s="2" t="s">
        <v>54</v>
      </c>
      <c r="C71" s="37" t="s">
        <v>335</v>
      </c>
      <c r="D71" s="35">
        <v>2010</v>
      </c>
      <c r="E71" s="34" t="str">
        <f t="shared" si="0"/>
        <v>Fulton2008</v>
      </c>
      <c r="F71" s="3">
        <f t="shared" ca="1" si="15"/>
        <v>-4.9000000000000004</v>
      </c>
      <c r="G71" s="34" t="str">
        <f t="shared" si="1"/>
        <v>Fulton2009</v>
      </c>
      <c r="H71" s="3">
        <f t="shared" ca="1" si="16"/>
        <v>-5</v>
      </c>
      <c r="I71" s="34" t="str">
        <f t="shared" si="2"/>
        <v>Fulton2010</v>
      </c>
      <c r="J71" s="76">
        <f t="shared" ca="1" si="3"/>
        <v>2.8</v>
      </c>
      <c r="K71" s="34" t="str">
        <f t="shared" si="4"/>
        <v>Fulton2011</v>
      </c>
      <c r="L71" s="5">
        <f t="shared" ca="1" si="17"/>
        <v>2.9</v>
      </c>
      <c r="M71" s="34" t="str">
        <f t="shared" si="5"/>
        <v>Fulton2012</v>
      </c>
      <c r="N71" s="5">
        <f t="shared" ca="1" si="18"/>
        <v>0.3</v>
      </c>
      <c r="O71" s="34" t="str">
        <f t="shared" si="6"/>
        <v>Fulton2013</v>
      </c>
      <c r="P71" s="5">
        <f t="shared" ca="1" si="19"/>
        <v>3.1</v>
      </c>
      <c r="Q71" s="34" t="str">
        <f t="shared" si="7"/>
        <v>Fulton2014</v>
      </c>
      <c r="R71" s="5">
        <f t="shared" ca="1" si="20"/>
        <v>3.7</v>
      </c>
      <c r="S71" s="11"/>
      <c r="T71" s="34" t="str">
        <f t="shared" si="8"/>
        <v>Fulton2008</v>
      </c>
      <c r="U71" s="3">
        <f t="shared" ca="1" si="21"/>
        <v>0.9</v>
      </c>
      <c r="V71" s="34" t="str">
        <f t="shared" si="9"/>
        <v>Fulton2009</v>
      </c>
      <c r="W71" s="3">
        <f t="shared" ca="1" si="22"/>
        <v>2.8</v>
      </c>
      <c r="X71" s="34" t="str">
        <f t="shared" si="10"/>
        <v>Fulton2010</v>
      </c>
      <c r="Y71" s="82">
        <f t="shared" ca="1" si="22"/>
        <v>5.9</v>
      </c>
      <c r="Z71" s="34" t="str">
        <f t="shared" si="11"/>
        <v>Fulton2011</v>
      </c>
      <c r="AA71" s="5">
        <f t="shared" ref="AA71" ca="1" si="262">VLOOKUP(Z71, (INDIRECT("'"&amp;$B71&amp;"'!"&amp;"$A$5:$L$3000")),AA$1,)</f>
        <v>-4</v>
      </c>
      <c r="AB71" s="34" t="str">
        <f t="shared" si="12"/>
        <v>Fulton2012</v>
      </c>
      <c r="AC71" s="5">
        <f t="shared" ref="AC71" ca="1" si="263">VLOOKUP(AB71, (INDIRECT("'"&amp;$B71&amp;"'!"&amp;"$A$5:$L$3000")),AC$1,)</f>
        <v>5.9</v>
      </c>
      <c r="AD71" s="34" t="str">
        <f t="shared" si="13"/>
        <v>Fulton2013</v>
      </c>
      <c r="AE71" s="5">
        <f t="shared" ref="AE71" ca="1" si="264">VLOOKUP(AD71, (INDIRECT("'"&amp;$B71&amp;"'!"&amp;"$A$5:$L$3000")),AE$1,)</f>
        <v>-1.5</v>
      </c>
      <c r="AF71" s="34" t="str">
        <f t="shared" si="14"/>
        <v>Fulton2014</v>
      </c>
      <c r="AG71" s="5">
        <f t="shared" ref="AG71" ca="1" si="265">VLOOKUP(AF71, (INDIRECT("'"&amp;$B71&amp;"'!"&amp;"$A$5:$L$3000")),AG$1,)</f>
        <v>3.8</v>
      </c>
    </row>
    <row r="72" spans="1:33" x14ac:dyDescent="0.2">
      <c r="A72" s="48"/>
      <c r="B72" s="2" t="s">
        <v>54</v>
      </c>
      <c r="C72" s="37" t="s">
        <v>335</v>
      </c>
      <c r="D72" s="35">
        <v>2015</v>
      </c>
      <c r="E72" s="34" t="str">
        <f t="shared" si="0"/>
        <v>Fulton2013</v>
      </c>
      <c r="F72" s="3">
        <f t="shared" ca="1" si="15"/>
        <v>3.1</v>
      </c>
      <c r="G72" s="34" t="str">
        <f t="shared" si="1"/>
        <v>Fulton2014</v>
      </c>
      <c r="H72" s="3">
        <f t="shared" ca="1" si="16"/>
        <v>3.7</v>
      </c>
      <c r="I72" s="34" t="str">
        <f t="shared" si="2"/>
        <v>Fulton2015</v>
      </c>
      <c r="J72" s="76">
        <f t="shared" ca="1" si="3"/>
        <v>2.6</v>
      </c>
      <c r="K72" s="34" t="str">
        <f t="shared" si="4"/>
        <v>Fulton2016</v>
      </c>
      <c r="L72" s="5">
        <f t="shared" ca="1" si="17"/>
        <v>4.3</v>
      </c>
      <c r="M72" s="34" t="str">
        <f t="shared" si="5"/>
        <v>Fulton2017</v>
      </c>
      <c r="N72" s="5">
        <f t="shared" ca="1" si="18"/>
        <v>2.9</v>
      </c>
      <c r="O72" s="34" t="str">
        <f t="shared" si="6"/>
        <v>Fulton2018</v>
      </c>
      <c r="P72" s="5">
        <f t="shared" ca="1" si="19"/>
        <v>2.5</v>
      </c>
      <c r="Q72" s="34" t="str">
        <f t="shared" si="7"/>
        <v>Fulton2019</v>
      </c>
      <c r="R72" s="5">
        <f t="shared" ca="1" si="20"/>
        <v>3</v>
      </c>
      <c r="S72" s="11"/>
      <c r="T72" s="34" t="str">
        <f t="shared" si="8"/>
        <v>Fulton2013</v>
      </c>
      <c r="U72" s="3">
        <f t="shared" ca="1" si="21"/>
        <v>-1.5</v>
      </c>
      <c r="V72" s="34" t="str">
        <f t="shared" si="9"/>
        <v>Fulton2014</v>
      </c>
      <c r="W72" s="3">
        <f t="shared" ca="1" si="22"/>
        <v>3.8</v>
      </c>
      <c r="X72" s="34" t="str">
        <f t="shared" si="10"/>
        <v>Fulton2015</v>
      </c>
      <c r="Y72" s="82">
        <f t="shared" ca="1" si="22"/>
        <v>4.7</v>
      </c>
      <c r="Z72" s="34" t="str">
        <f t="shared" si="11"/>
        <v>Fulton2016</v>
      </c>
      <c r="AA72" s="5">
        <f t="shared" ref="AA72" ca="1" si="266">VLOOKUP(Z72, (INDIRECT("'"&amp;$B72&amp;"'!"&amp;"$A$5:$L$3000")),AA$1,)</f>
        <v>-1.6</v>
      </c>
      <c r="AB72" s="34" t="str">
        <f t="shared" si="12"/>
        <v>Fulton2017</v>
      </c>
      <c r="AC72" s="5">
        <f t="shared" ref="AC72" ca="1" si="267">VLOOKUP(AB72, (INDIRECT("'"&amp;$B72&amp;"'!"&amp;"$A$5:$L$3000")),AC$1,)</f>
        <v>5.3</v>
      </c>
      <c r="AD72" s="34" t="str">
        <f t="shared" si="13"/>
        <v>Fulton2018</v>
      </c>
      <c r="AE72" s="5">
        <f t="shared" ref="AE72" ca="1" si="268">VLOOKUP(AD72, (INDIRECT("'"&amp;$B72&amp;"'!"&amp;"$A$5:$L$3000")),AE$1,)</f>
        <v>1.5</v>
      </c>
      <c r="AF72" s="34" t="str">
        <f t="shared" si="14"/>
        <v>Fulton2019</v>
      </c>
      <c r="AG72" s="5">
        <f t="shared" ref="AG72" ca="1" si="269">VLOOKUP(AF72, (INDIRECT("'"&amp;$B72&amp;"'!"&amp;"$A$5:$L$3000")),AG$1,)</f>
        <v>2.7</v>
      </c>
    </row>
    <row r="73" spans="1:33" x14ac:dyDescent="0.2">
      <c r="A73" s="48"/>
      <c r="B73" s="2" t="s">
        <v>54</v>
      </c>
      <c r="C73" s="37" t="s">
        <v>337</v>
      </c>
      <c r="D73" s="35">
        <v>2016</v>
      </c>
      <c r="E73" s="34" t="str">
        <f t="shared" si="0"/>
        <v>DeKalb2014</v>
      </c>
      <c r="F73" s="3">
        <f t="shared" ca="1" si="15"/>
        <v>2.2999999999999998</v>
      </c>
      <c r="G73" s="34" t="str">
        <f t="shared" si="1"/>
        <v>DeKalb2015</v>
      </c>
      <c r="H73" s="3">
        <f t="shared" ca="1" si="16"/>
        <v>3.9</v>
      </c>
      <c r="I73" s="34" t="str">
        <f t="shared" si="2"/>
        <v>DeKalb2016</v>
      </c>
      <c r="J73" s="76">
        <f t="shared" ca="1" si="3"/>
        <v>-0.6</v>
      </c>
      <c r="K73" s="34" t="str">
        <f t="shared" si="4"/>
        <v>DeKalb2017</v>
      </c>
      <c r="L73" s="5">
        <f t="shared" ca="1" si="17"/>
        <v>0.7</v>
      </c>
      <c r="M73" s="34" t="str">
        <f t="shared" si="5"/>
        <v>DeKalb2018</v>
      </c>
      <c r="N73" s="5">
        <f t="shared" ca="1" si="18"/>
        <v>0.7</v>
      </c>
      <c r="O73" s="34" t="str">
        <f t="shared" si="6"/>
        <v>DeKalb2019</v>
      </c>
      <c r="P73" s="5">
        <f t="shared" ca="1" si="19"/>
        <v>1.2</v>
      </c>
      <c r="Q73" s="34" t="str">
        <f t="shared" si="7"/>
        <v>DeKalb2020</v>
      </c>
      <c r="R73" s="5">
        <f t="shared" ca="1" si="20"/>
        <v>-5.2</v>
      </c>
      <c r="S73" s="11"/>
      <c r="T73" s="34" t="str">
        <f t="shared" si="8"/>
        <v>DeKalb2014</v>
      </c>
      <c r="U73" s="3">
        <f t="shared" ca="1" si="21"/>
        <v>2.5</v>
      </c>
      <c r="V73" s="34" t="str">
        <f t="shared" si="9"/>
        <v>DeKalb2015</v>
      </c>
      <c r="W73" s="3">
        <f t="shared" ca="1" si="22"/>
        <v>3.4</v>
      </c>
      <c r="X73" s="34" t="str">
        <f t="shared" si="10"/>
        <v>DeKalb2016</v>
      </c>
      <c r="Y73" s="82">
        <f t="shared" ca="1" si="22"/>
        <v>1.8</v>
      </c>
      <c r="Z73" s="34" t="str">
        <f t="shared" si="11"/>
        <v>DeKalb2017</v>
      </c>
      <c r="AA73" s="5">
        <f t="shared" ref="AA73" ca="1" si="270">VLOOKUP(Z73, (INDIRECT("'"&amp;$B73&amp;"'!"&amp;"$A$5:$L$3000")),AA$1,)</f>
        <v>1.9</v>
      </c>
      <c r="AB73" s="34" t="str">
        <f t="shared" si="12"/>
        <v>DeKalb2018</v>
      </c>
      <c r="AC73" s="5">
        <f t="shared" ref="AC73" ca="1" si="271">VLOOKUP(AB73, (INDIRECT("'"&amp;$B73&amp;"'!"&amp;"$A$5:$L$3000")),AC$1,)</f>
        <v>3.9</v>
      </c>
      <c r="AD73" s="34" t="str">
        <f t="shared" si="13"/>
        <v>DeKalb2019</v>
      </c>
      <c r="AE73" s="5">
        <f t="shared" ref="AE73" ca="1" si="272">VLOOKUP(AD73, (INDIRECT("'"&amp;$B73&amp;"'!"&amp;"$A$5:$L$3000")),AE$1,)</f>
        <v>3.5</v>
      </c>
      <c r="AF73" s="34" t="str">
        <f t="shared" si="14"/>
        <v>DeKalb2020</v>
      </c>
      <c r="AG73" s="5">
        <f t="shared" ref="AG73" ca="1" si="273">VLOOKUP(AF73, (INDIRECT("'"&amp;$B73&amp;"'!"&amp;"$A$5:$L$3000")),AG$1,)</f>
        <v>10.5</v>
      </c>
    </row>
    <row r="74" spans="1:33" x14ac:dyDescent="0.2">
      <c r="A74" s="48"/>
      <c r="B74" s="2" t="s">
        <v>54</v>
      </c>
      <c r="C74" s="37" t="s">
        <v>334</v>
      </c>
      <c r="D74" s="35">
        <v>2012</v>
      </c>
      <c r="E74" s="34" t="str">
        <f t="shared" ref="E74:E137" si="274">_xlfn.CONCAT($C74, $D74-$B$5)</f>
        <v>Baldwin2010</v>
      </c>
      <c r="F74" s="3">
        <f t="shared" ca="1" si="15"/>
        <v>-7.4</v>
      </c>
      <c r="G74" s="34" t="str">
        <f t="shared" ref="G74:G137" si="275">_xlfn.CONCAT($C74, $D74-$B$5+G$3)</f>
        <v>Baldwin2011</v>
      </c>
      <c r="H74" s="3">
        <f t="shared" ca="1" si="16"/>
        <v>2.4</v>
      </c>
      <c r="I74" s="34" t="str">
        <f t="shared" ref="I74:I137" si="276">_xlfn.CONCAT($C74, $D74-$B$5+I$3)</f>
        <v>Baldwin2012</v>
      </c>
      <c r="J74" s="76">
        <f t="shared" ref="J74:J137" ca="1" si="277">VLOOKUP(I74, (INDIRECT("'"&amp;$B74&amp;"'!"&amp;"$A$5:$L$3000")),7,)</f>
        <v>-3.3</v>
      </c>
      <c r="K74" s="34" t="str">
        <f t="shared" ref="K74:K137" si="278">_xlfn.CONCAT($C74, $D74-$B$5+K$3)</f>
        <v>Baldwin2013</v>
      </c>
      <c r="L74" s="5">
        <f t="shared" ca="1" si="17"/>
        <v>6.6</v>
      </c>
      <c r="M74" s="34" t="str">
        <f t="shared" ref="M74:M137" si="279">_xlfn.CONCAT($C74, $D74-$B$5+M$3)</f>
        <v>Baldwin2014</v>
      </c>
      <c r="N74" s="5">
        <f t="shared" ca="1" si="18"/>
        <v>-4.3</v>
      </c>
      <c r="O74" s="34" t="str">
        <f t="shared" ref="O74:O137" si="280">_xlfn.CONCAT($C74, $D74-$B$5+O$3)</f>
        <v>Baldwin2015</v>
      </c>
      <c r="P74" s="5">
        <f t="shared" ca="1" si="19"/>
        <v>0.1</v>
      </c>
      <c r="Q74" s="34" t="str">
        <f t="shared" ref="Q74:Q137" si="281">_xlfn.CONCAT($C74, $D74-$B$5+Q$3)</f>
        <v>Baldwin2016</v>
      </c>
      <c r="R74" s="5">
        <f t="shared" ca="1" si="20"/>
        <v>2.5</v>
      </c>
      <c r="S74" s="11"/>
      <c r="T74" s="34" t="str">
        <f t="shared" ref="T74:T137" si="282">_xlfn.CONCAT($C74, $D74-$B$5)</f>
        <v>Baldwin2010</v>
      </c>
      <c r="U74" s="3">
        <f t="shared" ca="1" si="21"/>
        <v>-1.8</v>
      </c>
      <c r="V74" s="34" t="str">
        <f t="shared" ref="V74:V137" si="283">_xlfn.CONCAT($C74, $D74-$B$5+V$3)</f>
        <v>Baldwin2011</v>
      </c>
      <c r="W74" s="3">
        <f t="shared" ca="1" si="22"/>
        <v>-2.7</v>
      </c>
      <c r="X74" s="34" t="str">
        <f t="shared" ref="X74:X137" si="284">_xlfn.CONCAT($C74, $D74-$B$5+X$3)</f>
        <v>Baldwin2012</v>
      </c>
      <c r="Y74" s="82">
        <f t="shared" ca="1" si="22"/>
        <v>5</v>
      </c>
      <c r="Z74" s="34" t="str">
        <f t="shared" ref="Z74:Z137" si="285">_xlfn.CONCAT($C74, $D74-$B$5+Z$3)</f>
        <v>Baldwin2013</v>
      </c>
      <c r="AA74" s="5">
        <f t="shared" ref="AA74" ca="1" si="286">VLOOKUP(Z74, (INDIRECT("'"&amp;$B74&amp;"'!"&amp;"$A$5:$L$3000")),AA$1,)</f>
        <v>1.3</v>
      </c>
      <c r="AB74" s="34" t="str">
        <f t="shared" ref="AB74:AB137" si="287">_xlfn.CONCAT($C74, $D74-$B$5+AB$3)</f>
        <v>Baldwin2014</v>
      </c>
      <c r="AC74" s="5">
        <f t="shared" ref="AC74" ca="1" si="288">VLOOKUP(AB74, (INDIRECT("'"&amp;$B74&amp;"'!"&amp;"$A$5:$L$3000")),AC$1,)</f>
        <v>4.3</v>
      </c>
      <c r="AD74" s="34" t="str">
        <f t="shared" ref="AD74:AD137" si="289">_xlfn.CONCAT($C74, $D74-$B$5+AD$3)</f>
        <v>Baldwin2015</v>
      </c>
      <c r="AE74" s="5">
        <f t="shared" ref="AE74" ca="1" si="290">VLOOKUP(AD74, (INDIRECT("'"&amp;$B74&amp;"'!"&amp;"$A$5:$L$3000")),AE$1,)</f>
        <v>1.5</v>
      </c>
      <c r="AF74" s="34" t="str">
        <f t="shared" ref="AF74:AF137" si="291">_xlfn.CONCAT($C74, $D74-$B$5+AF$3)</f>
        <v>Baldwin2016</v>
      </c>
      <c r="AG74" s="5">
        <f t="shared" ref="AG74" ca="1" si="292">VLOOKUP(AF74, (INDIRECT("'"&amp;$B74&amp;"'!"&amp;"$A$5:$L$3000")),AG$1,)</f>
        <v>-1.2</v>
      </c>
    </row>
    <row r="75" spans="1:33" x14ac:dyDescent="0.2">
      <c r="A75" s="48"/>
      <c r="B75" s="2" t="s">
        <v>54</v>
      </c>
      <c r="C75" s="37" t="s">
        <v>339</v>
      </c>
      <c r="D75" s="35">
        <v>2016</v>
      </c>
      <c r="E75" s="34" t="str">
        <f t="shared" si="274"/>
        <v>Laurens2014</v>
      </c>
      <c r="F75" s="3">
        <f t="shared" ref="F75:F138" ca="1" si="293">VLOOKUP(E75, (INDIRECT("'"&amp;$B75&amp;"'!"&amp;"$A$5:$L$3000")),F$1,)</f>
        <v>1.8</v>
      </c>
      <c r="G75" s="34" t="str">
        <f t="shared" si="275"/>
        <v>Laurens2015</v>
      </c>
      <c r="H75" s="3">
        <f t="shared" ref="H75:H138" ca="1" si="294">VLOOKUP(G75, (INDIRECT("'"&amp;$B75&amp;"'!"&amp;"$A$5:$L$3000")),H$1,)</f>
        <v>2.5</v>
      </c>
      <c r="I75" s="34" t="str">
        <f t="shared" si="276"/>
        <v>Laurens2016</v>
      </c>
      <c r="J75" s="76">
        <f t="shared" ca="1" si="277"/>
        <v>1.9</v>
      </c>
      <c r="K75" s="34" t="str">
        <f t="shared" si="278"/>
        <v>Laurens2017</v>
      </c>
      <c r="L75" s="5">
        <f t="shared" ref="L75:L138" ca="1" si="295">VLOOKUP(K75, (INDIRECT("'"&amp;$B75&amp;"'!"&amp;"$A$5:$L$3000")),7,)</f>
        <v>0.9</v>
      </c>
      <c r="M75" s="34" t="str">
        <f t="shared" si="279"/>
        <v>Laurens2018</v>
      </c>
      <c r="N75" s="5">
        <f t="shared" ref="N75:N138" ca="1" si="296">VLOOKUP(M75, (INDIRECT("'"&amp;$B75&amp;"'!"&amp;"$A$5:$L$3000")),7,)</f>
        <v>2.2000000000000002</v>
      </c>
      <c r="O75" s="34" t="str">
        <f t="shared" si="280"/>
        <v>Laurens2019</v>
      </c>
      <c r="P75" s="5">
        <f t="shared" ref="P75:P138" ca="1" si="297">VLOOKUP(O75, (INDIRECT("'"&amp;$B75&amp;"'!"&amp;"$A$5:$L$3000")),7,)</f>
        <v>-1.2</v>
      </c>
      <c r="Q75" s="34" t="str">
        <f t="shared" si="281"/>
        <v>Laurens2020</v>
      </c>
      <c r="R75" s="5">
        <f t="shared" ref="R75:R138" ca="1" si="298">VLOOKUP(Q75, (INDIRECT("'"&amp;$B75&amp;"'!"&amp;"$A$5:$L$3000")),7,)</f>
        <v>1.5</v>
      </c>
      <c r="S75" s="11"/>
      <c r="T75" s="34" t="str">
        <f t="shared" si="282"/>
        <v>Laurens2014</v>
      </c>
      <c r="U75" s="3">
        <f t="shared" ref="U75:U138" ca="1" si="299">VLOOKUP(T75, (INDIRECT("'"&amp;$B75&amp;"'!"&amp;"$A$5:$L$3000")),U$1,)</f>
        <v>2.2000000000000002</v>
      </c>
      <c r="V75" s="34" t="str">
        <f t="shared" si="283"/>
        <v>Laurens2015</v>
      </c>
      <c r="W75" s="3">
        <f t="shared" ref="W75:Y138" ca="1" si="300">VLOOKUP(V75, (INDIRECT("'"&amp;$B75&amp;"'!"&amp;"$A$5:$L$3000")),W$1,)</f>
        <v>6.4</v>
      </c>
      <c r="X75" s="34" t="str">
        <f t="shared" si="284"/>
        <v>Laurens2016</v>
      </c>
      <c r="Y75" s="82">
        <f t="shared" ca="1" si="300"/>
        <v>-1.7</v>
      </c>
      <c r="Z75" s="34" t="str">
        <f t="shared" si="285"/>
        <v>Laurens2017</v>
      </c>
      <c r="AA75" s="5">
        <f t="shared" ref="AA75" ca="1" si="301">VLOOKUP(Z75, (INDIRECT("'"&amp;$B75&amp;"'!"&amp;"$A$5:$L$3000")),AA$1,)</f>
        <v>4.4000000000000004</v>
      </c>
      <c r="AB75" s="34" t="str">
        <f t="shared" si="287"/>
        <v>Laurens2018</v>
      </c>
      <c r="AC75" s="5">
        <f t="shared" ref="AC75" ca="1" si="302">VLOOKUP(AB75, (INDIRECT("'"&amp;$B75&amp;"'!"&amp;"$A$5:$L$3000")),AC$1,)</f>
        <v>3.1</v>
      </c>
      <c r="AD75" s="34" t="str">
        <f t="shared" si="289"/>
        <v>Laurens2019</v>
      </c>
      <c r="AE75" s="5">
        <f t="shared" ref="AE75" ca="1" si="303">VLOOKUP(AD75, (INDIRECT("'"&amp;$B75&amp;"'!"&amp;"$A$5:$L$3000")),AE$1,)</f>
        <v>4.4000000000000004</v>
      </c>
      <c r="AF75" s="34" t="str">
        <f t="shared" si="291"/>
        <v>Laurens2020</v>
      </c>
      <c r="AG75" s="5">
        <f t="shared" ref="AG75" ca="1" si="304">VLOOKUP(AF75, (INDIRECT("'"&amp;$B75&amp;"'!"&amp;"$A$5:$L$3000")),AG$1,)</f>
        <v>7.8</v>
      </c>
    </row>
    <row r="76" spans="1:33" x14ac:dyDescent="0.2">
      <c r="A76" s="48"/>
      <c r="B76" s="2" t="s">
        <v>54</v>
      </c>
      <c r="C76" s="37" t="s">
        <v>335</v>
      </c>
      <c r="D76" s="35">
        <v>2011</v>
      </c>
      <c r="E76" s="34" t="str">
        <f t="shared" si="274"/>
        <v>Fulton2009</v>
      </c>
      <c r="F76" s="3">
        <f t="shared" ca="1" si="293"/>
        <v>-5</v>
      </c>
      <c r="G76" s="34" t="str">
        <f t="shared" si="275"/>
        <v>Fulton2010</v>
      </c>
      <c r="H76" s="3">
        <f t="shared" ca="1" si="294"/>
        <v>2.8</v>
      </c>
      <c r="I76" s="34" t="str">
        <f t="shared" si="276"/>
        <v>Fulton2011</v>
      </c>
      <c r="J76" s="76">
        <f t="shared" ca="1" si="277"/>
        <v>2.9</v>
      </c>
      <c r="K76" s="34" t="str">
        <f t="shared" si="278"/>
        <v>Fulton2012</v>
      </c>
      <c r="L76" s="5">
        <f t="shared" ca="1" si="295"/>
        <v>0.3</v>
      </c>
      <c r="M76" s="34" t="str">
        <f t="shared" si="279"/>
        <v>Fulton2013</v>
      </c>
      <c r="N76" s="5">
        <f t="shared" ca="1" si="296"/>
        <v>3.1</v>
      </c>
      <c r="O76" s="34" t="str">
        <f t="shared" si="280"/>
        <v>Fulton2014</v>
      </c>
      <c r="P76" s="5">
        <f t="shared" ca="1" si="297"/>
        <v>3.7</v>
      </c>
      <c r="Q76" s="34" t="str">
        <f t="shared" si="281"/>
        <v>Fulton2015</v>
      </c>
      <c r="R76" s="5">
        <f t="shared" ca="1" si="298"/>
        <v>2.6</v>
      </c>
      <c r="S76" s="11"/>
      <c r="T76" s="34" t="str">
        <f t="shared" si="282"/>
        <v>Fulton2009</v>
      </c>
      <c r="U76" s="3">
        <f t="shared" ca="1" si="299"/>
        <v>2.8</v>
      </c>
      <c r="V76" s="34" t="str">
        <f t="shared" si="283"/>
        <v>Fulton2010</v>
      </c>
      <c r="W76" s="3">
        <f t="shared" ca="1" si="300"/>
        <v>5.9</v>
      </c>
      <c r="X76" s="34" t="str">
        <f t="shared" si="284"/>
        <v>Fulton2011</v>
      </c>
      <c r="Y76" s="82">
        <f t="shared" ca="1" si="300"/>
        <v>-4</v>
      </c>
      <c r="Z76" s="34" t="str">
        <f t="shared" si="285"/>
        <v>Fulton2012</v>
      </c>
      <c r="AA76" s="5">
        <f t="shared" ref="AA76" ca="1" si="305">VLOOKUP(Z76, (INDIRECT("'"&amp;$B76&amp;"'!"&amp;"$A$5:$L$3000")),AA$1,)</f>
        <v>5.9</v>
      </c>
      <c r="AB76" s="34" t="str">
        <f t="shared" si="287"/>
        <v>Fulton2013</v>
      </c>
      <c r="AC76" s="5">
        <f t="shared" ref="AC76" ca="1" si="306">VLOOKUP(AB76, (INDIRECT("'"&amp;$B76&amp;"'!"&amp;"$A$5:$L$3000")),AC$1,)</f>
        <v>-1.5</v>
      </c>
      <c r="AD76" s="34" t="str">
        <f t="shared" si="289"/>
        <v>Fulton2014</v>
      </c>
      <c r="AE76" s="5">
        <f t="shared" ref="AE76" ca="1" si="307">VLOOKUP(AD76, (INDIRECT("'"&amp;$B76&amp;"'!"&amp;"$A$5:$L$3000")),AE$1,)</f>
        <v>3.8</v>
      </c>
      <c r="AF76" s="34" t="str">
        <f t="shared" si="291"/>
        <v>Fulton2015</v>
      </c>
      <c r="AG76" s="5">
        <f t="shared" ref="AG76" ca="1" si="308">VLOOKUP(AF76, (INDIRECT("'"&amp;$B76&amp;"'!"&amp;"$A$5:$L$3000")),AG$1,)</f>
        <v>4.7</v>
      </c>
    </row>
    <row r="77" spans="1:33" x14ac:dyDescent="0.2">
      <c r="A77" s="48"/>
      <c r="B77" s="2" t="s">
        <v>54</v>
      </c>
      <c r="C77" s="37" t="s">
        <v>336</v>
      </c>
      <c r="D77" s="35">
        <v>2007</v>
      </c>
      <c r="E77" s="34" t="str">
        <f t="shared" si="274"/>
        <v>Muscogee2005</v>
      </c>
      <c r="F77" s="3">
        <f t="shared" ca="1" si="293"/>
        <v>0.9</v>
      </c>
      <c r="G77" s="34" t="str">
        <f t="shared" si="275"/>
        <v>Muscogee2006</v>
      </c>
      <c r="H77" s="3">
        <f t="shared" ca="1" si="294"/>
        <v>-0.9</v>
      </c>
      <c r="I77" s="34" t="str">
        <f t="shared" si="276"/>
        <v>Muscogee2007</v>
      </c>
      <c r="J77" s="76">
        <f t="shared" ca="1" si="277"/>
        <v>-0.6</v>
      </c>
      <c r="K77" s="34" t="str">
        <f t="shared" si="278"/>
        <v>Muscogee2008</v>
      </c>
      <c r="L77" s="5">
        <f t="shared" ca="1" si="295"/>
        <v>-2.5</v>
      </c>
      <c r="M77" s="34" t="str">
        <f t="shared" si="279"/>
        <v>Muscogee2009</v>
      </c>
      <c r="N77" s="5">
        <f t="shared" ca="1" si="296"/>
        <v>-3.2</v>
      </c>
      <c r="O77" s="34" t="str">
        <f t="shared" si="280"/>
        <v>Muscogee2010</v>
      </c>
      <c r="P77" s="5">
        <f t="shared" ca="1" si="297"/>
        <v>0.6</v>
      </c>
      <c r="Q77" s="34" t="str">
        <f t="shared" si="281"/>
        <v>Muscogee2011</v>
      </c>
      <c r="R77" s="5">
        <f t="shared" ca="1" si="298"/>
        <v>2.2999999999999998</v>
      </c>
      <c r="S77" s="11"/>
      <c r="T77" s="34" t="str">
        <f t="shared" si="282"/>
        <v>Muscogee2005</v>
      </c>
      <c r="U77" s="3">
        <f t="shared" ca="1" si="299"/>
        <v>3.8</v>
      </c>
      <c r="V77" s="34" t="str">
        <f t="shared" si="283"/>
        <v>Muscogee2006</v>
      </c>
      <c r="W77" s="3">
        <f t="shared" ca="1" si="300"/>
        <v>3.5</v>
      </c>
      <c r="X77" s="34" t="str">
        <f t="shared" si="284"/>
        <v>Muscogee2007</v>
      </c>
      <c r="Y77" s="82">
        <f t="shared" ca="1" si="300"/>
        <v>6.7</v>
      </c>
      <c r="Z77" s="34" t="str">
        <f t="shared" si="285"/>
        <v>Muscogee2008</v>
      </c>
      <c r="AA77" s="5">
        <f t="shared" ref="AA77" ca="1" si="309">VLOOKUP(Z77, (INDIRECT("'"&amp;$B77&amp;"'!"&amp;"$A$5:$L$3000")),AA$1,)</f>
        <v>0.7</v>
      </c>
      <c r="AB77" s="34" t="str">
        <f t="shared" si="287"/>
        <v>Muscogee2009</v>
      </c>
      <c r="AC77" s="5">
        <f t="shared" ref="AC77" ca="1" si="310">VLOOKUP(AB77, (INDIRECT("'"&amp;$B77&amp;"'!"&amp;"$A$5:$L$3000")),AC$1,)</f>
        <v>5.0999999999999996</v>
      </c>
      <c r="AD77" s="34" t="str">
        <f t="shared" si="289"/>
        <v>Muscogee2010</v>
      </c>
      <c r="AE77" s="5">
        <f t="shared" ref="AE77" ca="1" si="311">VLOOKUP(AD77, (INDIRECT("'"&amp;$B77&amp;"'!"&amp;"$A$5:$L$3000")),AE$1,)</f>
        <v>2.5</v>
      </c>
      <c r="AF77" s="34" t="str">
        <f t="shared" si="291"/>
        <v>Muscogee2011</v>
      </c>
      <c r="AG77" s="5">
        <f t="shared" ref="AG77" ca="1" si="312">VLOOKUP(AF77, (INDIRECT("'"&amp;$B77&amp;"'!"&amp;"$A$5:$L$3000")),AG$1,)</f>
        <v>-2.1</v>
      </c>
    </row>
    <row r="78" spans="1:33" x14ac:dyDescent="0.2">
      <c r="A78" s="48"/>
      <c r="B78" s="2" t="s">
        <v>54</v>
      </c>
      <c r="C78" s="37" t="s">
        <v>335</v>
      </c>
      <c r="D78" s="35">
        <v>2013</v>
      </c>
      <c r="E78" s="34" t="str">
        <f t="shared" si="274"/>
        <v>Fulton2011</v>
      </c>
      <c r="F78" s="3">
        <f t="shared" ca="1" si="293"/>
        <v>2.9</v>
      </c>
      <c r="G78" s="34" t="str">
        <f t="shared" si="275"/>
        <v>Fulton2012</v>
      </c>
      <c r="H78" s="3">
        <f t="shared" ca="1" si="294"/>
        <v>0.3</v>
      </c>
      <c r="I78" s="34" t="str">
        <f t="shared" si="276"/>
        <v>Fulton2013</v>
      </c>
      <c r="J78" s="76">
        <f t="shared" ca="1" si="277"/>
        <v>3.1</v>
      </c>
      <c r="K78" s="34" t="str">
        <f t="shared" si="278"/>
        <v>Fulton2014</v>
      </c>
      <c r="L78" s="5">
        <f t="shared" ca="1" si="295"/>
        <v>3.7</v>
      </c>
      <c r="M78" s="34" t="str">
        <f t="shared" si="279"/>
        <v>Fulton2015</v>
      </c>
      <c r="N78" s="5">
        <f t="shared" ca="1" si="296"/>
        <v>2.6</v>
      </c>
      <c r="O78" s="34" t="str">
        <f t="shared" si="280"/>
        <v>Fulton2016</v>
      </c>
      <c r="P78" s="5">
        <f t="shared" ca="1" si="297"/>
        <v>4.3</v>
      </c>
      <c r="Q78" s="34" t="str">
        <f t="shared" si="281"/>
        <v>Fulton2017</v>
      </c>
      <c r="R78" s="5">
        <f t="shared" ca="1" si="298"/>
        <v>2.9</v>
      </c>
      <c r="S78" s="11"/>
      <c r="T78" s="34" t="str">
        <f t="shared" si="282"/>
        <v>Fulton2011</v>
      </c>
      <c r="U78" s="3">
        <f t="shared" ca="1" si="299"/>
        <v>-4</v>
      </c>
      <c r="V78" s="34" t="str">
        <f t="shared" si="283"/>
        <v>Fulton2012</v>
      </c>
      <c r="W78" s="3">
        <f t="shared" ca="1" si="300"/>
        <v>5.9</v>
      </c>
      <c r="X78" s="34" t="str">
        <f t="shared" si="284"/>
        <v>Fulton2013</v>
      </c>
      <c r="Y78" s="82">
        <f t="shared" ca="1" si="300"/>
        <v>-1.5</v>
      </c>
      <c r="Z78" s="34" t="str">
        <f t="shared" si="285"/>
        <v>Fulton2014</v>
      </c>
      <c r="AA78" s="5">
        <f t="shared" ref="AA78" ca="1" si="313">VLOOKUP(Z78, (INDIRECT("'"&amp;$B78&amp;"'!"&amp;"$A$5:$L$3000")),AA$1,)</f>
        <v>3.8</v>
      </c>
      <c r="AB78" s="34" t="str">
        <f t="shared" si="287"/>
        <v>Fulton2015</v>
      </c>
      <c r="AC78" s="5">
        <f t="shared" ref="AC78" ca="1" si="314">VLOOKUP(AB78, (INDIRECT("'"&amp;$B78&amp;"'!"&amp;"$A$5:$L$3000")),AC$1,)</f>
        <v>4.7</v>
      </c>
      <c r="AD78" s="34" t="str">
        <f t="shared" si="289"/>
        <v>Fulton2016</v>
      </c>
      <c r="AE78" s="5">
        <f t="shared" ref="AE78" ca="1" si="315">VLOOKUP(AD78, (INDIRECT("'"&amp;$B78&amp;"'!"&amp;"$A$5:$L$3000")),AE$1,)</f>
        <v>-1.6</v>
      </c>
      <c r="AF78" s="34" t="str">
        <f t="shared" si="291"/>
        <v>Fulton2017</v>
      </c>
      <c r="AG78" s="5">
        <f t="shared" ref="AG78" ca="1" si="316">VLOOKUP(AF78, (INDIRECT("'"&amp;$B78&amp;"'!"&amp;"$A$5:$L$3000")),AG$1,)</f>
        <v>5.3</v>
      </c>
    </row>
    <row r="79" spans="1:33" x14ac:dyDescent="0.2">
      <c r="A79" s="48"/>
      <c r="B79" s="2" t="s">
        <v>54</v>
      </c>
      <c r="C79" s="37" t="s">
        <v>340</v>
      </c>
      <c r="D79" s="35">
        <v>2010</v>
      </c>
      <c r="E79" s="34" t="str">
        <f t="shared" si="274"/>
        <v>Coffee2008</v>
      </c>
      <c r="F79" s="3">
        <f t="shared" ca="1" si="293"/>
        <v>-5.8</v>
      </c>
      <c r="G79" s="34" t="str">
        <f t="shared" si="275"/>
        <v>Coffee2009</v>
      </c>
      <c r="H79" s="3">
        <f t="shared" ca="1" si="294"/>
        <v>-13.6</v>
      </c>
      <c r="I79" s="34" t="str">
        <f t="shared" si="276"/>
        <v>Coffee2010</v>
      </c>
      <c r="J79" s="76">
        <f t="shared" ca="1" si="277"/>
        <v>4.4000000000000004</v>
      </c>
      <c r="K79" s="34" t="str">
        <f t="shared" si="278"/>
        <v>Coffee2011</v>
      </c>
      <c r="L79" s="5">
        <f t="shared" ca="1" si="295"/>
        <v>5</v>
      </c>
      <c r="M79" s="34" t="str">
        <f t="shared" si="279"/>
        <v>Coffee2012</v>
      </c>
      <c r="N79" s="5">
        <f t="shared" ca="1" si="296"/>
        <v>-1.3</v>
      </c>
      <c r="O79" s="34" t="str">
        <f t="shared" si="280"/>
        <v>Coffee2013</v>
      </c>
      <c r="P79" s="5">
        <f t="shared" ca="1" si="297"/>
        <v>5</v>
      </c>
      <c r="Q79" s="34" t="str">
        <f t="shared" si="281"/>
        <v>Coffee2014</v>
      </c>
      <c r="R79" s="5">
        <f t="shared" ca="1" si="298"/>
        <v>4.8</v>
      </c>
      <c r="S79" s="11"/>
      <c r="T79" s="34" t="str">
        <f t="shared" si="282"/>
        <v>Coffee2008</v>
      </c>
      <c r="U79" s="3">
        <f t="shared" ca="1" si="299"/>
        <v>2.9</v>
      </c>
      <c r="V79" s="34" t="str">
        <f t="shared" si="283"/>
        <v>Coffee2009</v>
      </c>
      <c r="W79" s="3">
        <f t="shared" ca="1" si="300"/>
        <v>3.9</v>
      </c>
      <c r="X79" s="34" t="str">
        <f t="shared" si="284"/>
        <v>Coffee2010</v>
      </c>
      <c r="Y79" s="82">
        <f t="shared" ca="1" si="300"/>
        <v>-2.2999999999999998</v>
      </c>
      <c r="Z79" s="34" t="str">
        <f t="shared" si="285"/>
        <v>Coffee2011</v>
      </c>
      <c r="AA79" s="5">
        <f t="shared" ref="AA79" ca="1" si="317">VLOOKUP(Z79, (INDIRECT("'"&amp;$B79&amp;"'!"&amp;"$A$5:$L$3000")),AA$1,)</f>
        <v>-3.3</v>
      </c>
      <c r="AB79" s="34" t="str">
        <f t="shared" si="287"/>
        <v>Coffee2012</v>
      </c>
      <c r="AC79" s="5">
        <f t="shared" ref="AC79" ca="1" si="318">VLOOKUP(AB79, (INDIRECT("'"&amp;$B79&amp;"'!"&amp;"$A$5:$L$3000")),AC$1,)</f>
        <v>3.4</v>
      </c>
      <c r="AD79" s="34" t="str">
        <f t="shared" si="289"/>
        <v>Coffee2013</v>
      </c>
      <c r="AE79" s="5">
        <f t="shared" ref="AE79" ca="1" si="319">VLOOKUP(AD79, (INDIRECT("'"&amp;$B79&amp;"'!"&amp;"$A$5:$L$3000")),AE$1,)</f>
        <v>1.2</v>
      </c>
      <c r="AF79" s="34" t="str">
        <f t="shared" si="291"/>
        <v>Coffee2014</v>
      </c>
      <c r="AG79" s="5">
        <f t="shared" ref="AG79" ca="1" si="320">VLOOKUP(AF79, (INDIRECT("'"&amp;$B79&amp;"'!"&amp;"$A$5:$L$3000")),AG$1,)</f>
        <v>7.2</v>
      </c>
    </row>
    <row r="80" spans="1:33" x14ac:dyDescent="0.2">
      <c r="A80" s="48"/>
      <c r="B80" s="2" t="s">
        <v>54</v>
      </c>
      <c r="C80" s="37" t="s">
        <v>341</v>
      </c>
      <c r="D80" s="35">
        <v>2009</v>
      </c>
      <c r="E80" s="34" t="str">
        <f t="shared" si="274"/>
        <v>Bibb2007</v>
      </c>
      <c r="F80" s="3">
        <f t="shared" ca="1" si="293"/>
        <v>-1.6</v>
      </c>
      <c r="G80" s="34" t="str">
        <f t="shared" si="275"/>
        <v>Bibb2008</v>
      </c>
      <c r="H80" s="3">
        <f t="shared" ca="1" si="294"/>
        <v>-0.4</v>
      </c>
      <c r="I80" s="34" t="str">
        <f t="shared" si="276"/>
        <v>Bibb2009</v>
      </c>
      <c r="J80" s="76">
        <f t="shared" ca="1" si="277"/>
        <v>-5</v>
      </c>
      <c r="K80" s="34" t="str">
        <f t="shared" si="278"/>
        <v>Bibb2010</v>
      </c>
      <c r="L80" s="5">
        <f t="shared" ca="1" si="295"/>
        <v>-0.2</v>
      </c>
      <c r="M80" s="34" t="str">
        <f t="shared" si="279"/>
        <v>Bibb2011</v>
      </c>
      <c r="N80" s="5">
        <f t="shared" ca="1" si="296"/>
        <v>1.4</v>
      </c>
      <c r="O80" s="34" t="str">
        <f t="shared" si="280"/>
        <v>Bibb2012</v>
      </c>
      <c r="P80" s="5">
        <f t="shared" ca="1" si="297"/>
        <v>1.1000000000000001</v>
      </c>
      <c r="Q80" s="34" t="str">
        <f t="shared" si="281"/>
        <v>Bibb2013</v>
      </c>
      <c r="R80" s="5">
        <f t="shared" ca="1" si="298"/>
        <v>0.3</v>
      </c>
      <c r="S80" s="11"/>
      <c r="T80" s="34" t="str">
        <f t="shared" si="282"/>
        <v>Bibb2007</v>
      </c>
      <c r="U80" s="3">
        <f t="shared" ca="1" si="299"/>
        <v>1.2</v>
      </c>
      <c r="V80" s="34" t="str">
        <f t="shared" si="283"/>
        <v>Bibb2008</v>
      </c>
      <c r="W80" s="3">
        <f t="shared" ca="1" si="300"/>
        <v>2.1</v>
      </c>
      <c r="X80" s="34" t="str">
        <f t="shared" si="284"/>
        <v>Bibb2009</v>
      </c>
      <c r="Y80" s="82">
        <f t="shared" ca="1" si="300"/>
        <v>4.7</v>
      </c>
      <c r="Z80" s="34" t="str">
        <f t="shared" si="285"/>
        <v>Bibb2010</v>
      </c>
      <c r="AA80" s="5">
        <f t="shared" ref="AA80" ca="1" si="321">VLOOKUP(Z80, (INDIRECT("'"&amp;$B80&amp;"'!"&amp;"$A$5:$L$3000")),AA$1,)</f>
        <v>0.5</v>
      </c>
      <c r="AB80" s="34" t="str">
        <f t="shared" si="287"/>
        <v>Bibb2011</v>
      </c>
      <c r="AC80" s="5">
        <f t="shared" ref="AC80" ca="1" si="322">VLOOKUP(AB80, (INDIRECT("'"&amp;$B80&amp;"'!"&amp;"$A$5:$L$3000")),AC$1,)</f>
        <v>-1.9</v>
      </c>
      <c r="AD80" s="34" t="str">
        <f t="shared" si="289"/>
        <v>Bibb2012</v>
      </c>
      <c r="AE80" s="5">
        <f t="shared" ref="AE80" ca="1" si="323">VLOOKUP(AD80, (INDIRECT("'"&amp;$B80&amp;"'!"&amp;"$A$5:$L$3000")),AE$1,)</f>
        <v>2.2999999999999998</v>
      </c>
      <c r="AF80" s="34" t="str">
        <f t="shared" si="291"/>
        <v>Bibb2013</v>
      </c>
      <c r="AG80" s="5">
        <f t="shared" ref="AG80" ca="1" si="324">VLOOKUP(AF80, (INDIRECT("'"&amp;$B80&amp;"'!"&amp;"$A$5:$L$3000")),AG$1,)</f>
        <v>0.8</v>
      </c>
    </row>
    <row r="81" spans="1:33" x14ac:dyDescent="0.2">
      <c r="A81" s="48"/>
      <c r="B81" s="2" t="s">
        <v>54</v>
      </c>
      <c r="C81" s="37" t="s">
        <v>342</v>
      </c>
      <c r="D81" s="35">
        <v>2007</v>
      </c>
      <c r="E81" s="34" t="str">
        <f t="shared" si="274"/>
        <v>Richmond2005</v>
      </c>
      <c r="F81" s="3">
        <f t="shared" ca="1" si="293"/>
        <v>1</v>
      </c>
      <c r="G81" s="34" t="str">
        <f t="shared" si="275"/>
        <v>Richmond2006</v>
      </c>
      <c r="H81" s="3">
        <f t="shared" ca="1" si="294"/>
        <v>-2.7</v>
      </c>
      <c r="I81" s="34" t="str">
        <f t="shared" si="276"/>
        <v>Richmond2007</v>
      </c>
      <c r="J81" s="76">
        <f t="shared" ca="1" si="277"/>
        <v>-0.7</v>
      </c>
      <c r="K81" s="34" t="str">
        <f t="shared" si="278"/>
        <v>Richmond2008</v>
      </c>
      <c r="L81" s="5">
        <f t="shared" ca="1" si="295"/>
        <v>-2</v>
      </c>
      <c r="M81" s="34" t="str">
        <f t="shared" si="279"/>
        <v>Richmond2009</v>
      </c>
      <c r="N81" s="5">
        <f t="shared" ca="1" si="296"/>
        <v>-2</v>
      </c>
      <c r="O81" s="34" t="str">
        <f t="shared" si="280"/>
        <v>Richmond2010</v>
      </c>
      <c r="P81" s="5">
        <f t="shared" ca="1" si="297"/>
        <v>-0.7</v>
      </c>
      <c r="Q81" s="34" t="str">
        <f t="shared" si="281"/>
        <v>Richmond2011</v>
      </c>
      <c r="R81" s="5">
        <f t="shared" ca="1" si="298"/>
        <v>0.3</v>
      </c>
      <c r="S81" s="11"/>
      <c r="T81" s="34" t="str">
        <f t="shared" si="282"/>
        <v>Richmond2005</v>
      </c>
      <c r="U81" s="3">
        <f t="shared" ca="1" si="299"/>
        <v>-0.4</v>
      </c>
      <c r="V81" s="34" t="str">
        <f t="shared" si="283"/>
        <v>Richmond2006</v>
      </c>
      <c r="W81" s="3">
        <f t="shared" ca="1" si="300"/>
        <v>4.9000000000000004</v>
      </c>
      <c r="X81" s="34" t="str">
        <f t="shared" si="284"/>
        <v>Richmond2007</v>
      </c>
      <c r="Y81" s="82">
        <f t="shared" ca="1" si="300"/>
        <v>2.5</v>
      </c>
      <c r="Z81" s="34" t="str">
        <f t="shared" si="285"/>
        <v>Richmond2008</v>
      </c>
      <c r="AA81" s="5">
        <f t="shared" ref="AA81" ca="1" si="325">VLOOKUP(Z81, (INDIRECT("'"&amp;$B81&amp;"'!"&amp;"$A$5:$L$3000")),AA$1,)</f>
        <v>5.9</v>
      </c>
      <c r="AB81" s="34" t="str">
        <f t="shared" si="287"/>
        <v>Richmond2009</v>
      </c>
      <c r="AC81" s="5">
        <f t="shared" ref="AC81" ca="1" si="326">VLOOKUP(AB81, (INDIRECT("'"&amp;$B81&amp;"'!"&amp;"$A$5:$L$3000")),AC$1,)</f>
        <v>3</v>
      </c>
      <c r="AD81" s="34" t="str">
        <f t="shared" si="289"/>
        <v>Richmond2010</v>
      </c>
      <c r="AE81" s="5">
        <f t="shared" ref="AE81" ca="1" si="327">VLOOKUP(AD81, (INDIRECT("'"&amp;$B81&amp;"'!"&amp;"$A$5:$L$3000")),AE$1,)</f>
        <v>3.3</v>
      </c>
      <c r="AF81" s="34" t="str">
        <f t="shared" si="291"/>
        <v>Richmond2011</v>
      </c>
      <c r="AG81" s="5">
        <f t="shared" ref="AG81" ca="1" si="328">VLOOKUP(AF81, (INDIRECT("'"&amp;$B81&amp;"'!"&amp;"$A$5:$L$3000")),AG$1,)</f>
        <v>-2</v>
      </c>
    </row>
    <row r="82" spans="1:33" x14ac:dyDescent="0.2">
      <c r="A82" s="48"/>
      <c r="B82" s="2" t="s">
        <v>54</v>
      </c>
      <c r="C82" s="37" t="s">
        <v>343</v>
      </c>
      <c r="D82" s="35">
        <v>2005</v>
      </c>
      <c r="E82" s="34" t="str">
        <f t="shared" si="274"/>
        <v>Liberty2003</v>
      </c>
      <c r="F82" s="3">
        <f t="shared" ca="1" si="293"/>
        <v>4.2</v>
      </c>
      <c r="G82" s="34" t="str">
        <f t="shared" si="275"/>
        <v>Liberty2004</v>
      </c>
      <c r="H82" s="3">
        <f t="shared" ca="1" si="294"/>
        <v>4</v>
      </c>
      <c r="I82" s="34" t="str">
        <f t="shared" si="276"/>
        <v>Liberty2005</v>
      </c>
      <c r="J82" s="76">
        <f t="shared" ca="1" si="277"/>
        <v>-0.4</v>
      </c>
      <c r="K82" s="34" t="str">
        <f t="shared" si="278"/>
        <v>Liberty2006</v>
      </c>
      <c r="L82" s="5">
        <f t="shared" ca="1" si="295"/>
        <v>5.5</v>
      </c>
      <c r="M82" s="34" t="str">
        <f t="shared" si="279"/>
        <v>Liberty2007</v>
      </c>
      <c r="N82" s="5">
        <f t="shared" ca="1" si="296"/>
        <v>-1.1000000000000001</v>
      </c>
      <c r="O82" s="34" t="str">
        <f t="shared" si="280"/>
        <v>Liberty2008</v>
      </c>
      <c r="P82" s="5">
        <f t="shared" ca="1" si="297"/>
        <v>8.9</v>
      </c>
      <c r="Q82" s="34" t="str">
        <f t="shared" si="281"/>
        <v>Liberty2009</v>
      </c>
      <c r="R82" s="5">
        <f t="shared" ca="1" si="298"/>
        <v>-4.7</v>
      </c>
      <c r="S82" s="11"/>
      <c r="T82" s="34" t="str">
        <f t="shared" si="282"/>
        <v>Liberty2003</v>
      </c>
      <c r="U82" s="3">
        <f t="shared" ca="1" si="299"/>
        <v>7.7</v>
      </c>
      <c r="V82" s="34" t="str">
        <f t="shared" si="283"/>
        <v>Liberty2004</v>
      </c>
      <c r="W82" s="3">
        <f t="shared" ca="1" si="300"/>
        <v>5.4</v>
      </c>
      <c r="X82" s="34" t="str">
        <f t="shared" si="284"/>
        <v>Liberty2005</v>
      </c>
      <c r="Y82" s="82">
        <f t="shared" ca="1" si="300"/>
        <v>3.9</v>
      </c>
      <c r="Z82" s="34" t="str">
        <f t="shared" si="285"/>
        <v>Liberty2006</v>
      </c>
      <c r="AA82" s="5">
        <f t="shared" ref="AA82" ca="1" si="329">VLOOKUP(Z82, (INDIRECT("'"&amp;$B82&amp;"'!"&amp;"$A$5:$L$3000")),AA$1,)</f>
        <v>2.8</v>
      </c>
      <c r="AB82" s="34" t="str">
        <f t="shared" si="287"/>
        <v>Liberty2007</v>
      </c>
      <c r="AC82" s="5">
        <f t="shared" ref="AC82" ca="1" si="330">VLOOKUP(AB82, (INDIRECT("'"&amp;$B82&amp;"'!"&amp;"$A$5:$L$3000")),AC$1,)</f>
        <v>5.0999999999999996</v>
      </c>
      <c r="AD82" s="34" t="str">
        <f t="shared" si="289"/>
        <v>Liberty2008</v>
      </c>
      <c r="AE82" s="5">
        <f t="shared" ref="AE82" ca="1" si="331">VLOOKUP(AD82, (INDIRECT("'"&amp;$B82&amp;"'!"&amp;"$A$5:$L$3000")),AE$1,)</f>
        <v>4.9000000000000004</v>
      </c>
      <c r="AF82" s="34" t="str">
        <f t="shared" si="291"/>
        <v>Liberty2009</v>
      </c>
      <c r="AG82" s="5">
        <f t="shared" ref="AG82" ca="1" si="332">VLOOKUP(AF82, (INDIRECT("'"&amp;$B82&amp;"'!"&amp;"$A$5:$L$3000")),AG$1,)</f>
        <v>5.0999999999999996</v>
      </c>
    </row>
    <row r="83" spans="1:33" x14ac:dyDescent="0.2">
      <c r="A83" s="48"/>
      <c r="B83" s="2" t="s">
        <v>54</v>
      </c>
      <c r="C83" s="37" t="s">
        <v>339</v>
      </c>
      <c r="D83" s="35">
        <v>2005</v>
      </c>
      <c r="E83" s="34" t="str">
        <f t="shared" si="274"/>
        <v>Laurens2003</v>
      </c>
      <c r="F83" s="3">
        <f t="shared" ca="1" si="293"/>
        <v>-0.3</v>
      </c>
      <c r="G83" s="34" t="str">
        <f t="shared" si="275"/>
        <v>Laurens2004</v>
      </c>
      <c r="H83" s="3">
        <f t="shared" ca="1" si="294"/>
        <v>2.8</v>
      </c>
      <c r="I83" s="34" t="str">
        <f t="shared" si="276"/>
        <v>Laurens2005</v>
      </c>
      <c r="J83" s="76">
        <f t="shared" ca="1" si="277"/>
        <v>-1.5</v>
      </c>
      <c r="K83" s="34" t="str">
        <f t="shared" si="278"/>
        <v>Laurens2006</v>
      </c>
      <c r="L83" s="5">
        <f t="shared" ca="1" si="295"/>
        <v>3.2</v>
      </c>
      <c r="M83" s="34" t="str">
        <f t="shared" si="279"/>
        <v>Laurens2007</v>
      </c>
      <c r="N83" s="5">
        <f t="shared" ca="1" si="296"/>
        <v>-2.4</v>
      </c>
      <c r="O83" s="34" t="str">
        <f t="shared" si="280"/>
        <v>Laurens2008</v>
      </c>
      <c r="P83" s="5">
        <f t="shared" ca="1" si="297"/>
        <v>-4.5</v>
      </c>
      <c r="Q83" s="34" t="str">
        <f t="shared" si="281"/>
        <v>Laurens2009</v>
      </c>
      <c r="R83" s="5">
        <f t="shared" ca="1" si="298"/>
        <v>-6.3</v>
      </c>
      <c r="S83" s="11"/>
      <c r="T83" s="34" t="str">
        <f t="shared" si="282"/>
        <v>Laurens2003</v>
      </c>
      <c r="U83" s="3">
        <f t="shared" ca="1" si="299"/>
        <v>0.9</v>
      </c>
      <c r="V83" s="34" t="str">
        <f t="shared" si="283"/>
        <v>Laurens2004</v>
      </c>
      <c r="W83" s="3">
        <f t="shared" ca="1" si="300"/>
        <v>2.9</v>
      </c>
      <c r="X83" s="34" t="str">
        <f t="shared" si="284"/>
        <v>Laurens2005</v>
      </c>
      <c r="Y83" s="82">
        <f t="shared" ca="1" si="300"/>
        <v>7.1</v>
      </c>
      <c r="Z83" s="34" t="str">
        <f t="shared" si="285"/>
        <v>Laurens2006</v>
      </c>
      <c r="AA83" s="5">
        <f t="shared" ref="AA83" ca="1" si="333">VLOOKUP(Z83, (INDIRECT("'"&amp;$B83&amp;"'!"&amp;"$A$5:$L$3000")),AA$1,)</f>
        <v>2.6</v>
      </c>
      <c r="AB83" s="34" t="str">
        <f t="shared" si="287"/>
        <v>Laurens2007</v>
      </c>
      <c r="AC83" s="5">
        <f t="shared" ref="AC83" ca="1" si="334">VLOOKUP(AB83, (INDIRECT("'"&amp;$B83&amp;"'!"&amp;"$A$5:$L$3000")),AC$1,)</f>
        <v>3.5</v>
      </c>
      <c r="AD83" s="34" t="str">
        <f t="shared" si="289"/>
        <v>Laurens2008</v>
      </c>
      <c r="AE83" s="5">
        <f t="shared" ref="AE83" ca="1" si="335">VLOOKUP(AD83, (INDIRECT("'"&amp;$B83&amp;"'!"&amp;"$A$5:$L$3000")),AE$1,)</f>
        <v>1.2</v>
      </c>
      <c r="AF83" s="34" t="str">
        <f t="shared" si="291"/>
        <v>Laurens2009</v>
      </c>
      <c r="AG83" s="5">
        <f t="shared" ref="AG83" ca="1" si="336">VLOOKUP(AF83, (INDIRECT("'"&amp;$B83&amp;"'!"&amp;"$A$5:$L$3000")),AG$1,)</f>
        <v>7.4</v>
      </c>
    </row>
    <row r="84" spans="1:33" x14ac:dyDescent="0.2">
      <c r="A84" s="48"/>
      <c r="B84" s="2" t="s">
        <v>54</v>
      </c>
      <c r="C84" s="37" t="s">
        <v>342</v>
      </c>
      <c r="D84" s="35">
        <v>2010</v>
      </c>
      <c r="E84" s="34" t="str">
        <f t="shared" si="274"/>
        <v>Richmond2008</v>
      </c>
      <c r="F84" s="3">
        <f t="shared" ca="1" si="293"/>
        <v>-2</v>
      </c>
      <c r="G84" s="34" t="str">
        <f t="shared" si="275"/>
        <v>Richmond2009</v>
      </c>
      <c r="H84" s="3">
        <f t="shared" ca="1" si="294"/>
        <v>-2</v>
      </c>
      <c r="I84" s="34" t="str">
        <f t="shared" si="276"/>
        <v>Richmond2010</v>
      </c>
      <c r="J84" s="76">
        <f t="shared" ca="1" si="277"/>
        <v>-0.7</v>
      </c>
      <c r="K84" s="34" t="str">
        <f t="shared" si="278"/>
        <v>Richmond2011</v>
      </c>
      <c r="L84" s="5">
        <f t="shared" ca="1" si="295"/>
        <v>0.3</v>
      </c>
      <c r="M84" s="34" t="str">
        <f t="shared" si="279"/>
        <v>Richmond2012</v>
      </c>
      <c r="N84" s="5">
        <f t="shared" ca="1" si="296"/>
        <v>0.5</v>
      </c>
      <c r="O84" s="34" t="str">
        <f t="shared" si="280"/>
        <v>Richmond2013</v>
      </c>
      <c r="P84" s="5">
        <f t="shared" ca="1" si="297"/>
        <v>1.3</v>
      </c>
      <c r="Q84" s="34" t="str">
        <f t="shared" si="281"/>
        <v>Richmond2014</v>
      </c>
      <c r="R84" s="5">
        <f t="shared" ca="1" si="298"/>
        <v>3.5</v>
      </c>
      <c r="S84" s="11"/>
      <c r="T84" s="34" t="str">
        <f t="shared" si="282"/>
        <v>Richmond2008</v>
      </c>
      <c r="U84" s="3">
        <f t="shared" ca="1" si="299"/>
        <v>5.9</v>
      </c>
      <c r="V84" s="34" t="str">
        <f t="shared" si="283"/>
        <v>Richmond2009</v>
      </c>
      <c r="W84" s="3">
        <f t="shared" ca="1" si="300"/>
        <v>3</v>
      </c>
      <c r="X84" s="34" t="str">
        <f t="shared" si="284"/>
        <v>Richmond2010</v>
      </c>
      <c r="Y84" s="82">
        <f t="shared" ca="1" si="300"/>
        <v>3.3</v>
      </c>
      <c r="Z84" s="34" t="str">
        <f t="shared" si="285"/>
        <v>Richmond2011</v>
      </c>
      <c r="AA84" s="5">
        <f t="shared" ref="AA84" ca="1" si="337">VLOOKUP(Z84, (INDIRECT("'"&amp;$B84&amp;"'!"&amp;"$A$5:$L$3000")),AA$1,)</f>
        <v>-2</v>
      </c>
      <c r="AB84" s="34" t="str">
        <f t="shared" si="287"/>
        <v>Richmond2012</v>
      </c>
      <c r="AC84" s="5">
        <f t="shared" ref="AC84" ca="1" si="338">VLOOKUP(AB84, (INDIRECT("'"&amp;$B84&amp;"'!"&amp;"$A$5:$L$3000")),AC$1,)</f>
        <v>2.7</v>
      </c>
      <c r="AD84" s="34" t="str">
        <f t="shared" si="289"/>
        <v>Richmond2013</v>
      </c>
      <c r="AE84" s="5">
        <f t="shared" ref="AE84" ca="1" si="339">VLOOKUP(AD84, (INDIRECT("'"&amp;$B84&amp;"'!"&amp;"$A$5:$L$3000")),AE$1,)</f>
        <v>-0.2</v>
      </c>
      <c r="AF84" s="34" t="str">
        <f t="shared" si="291"/>
        <v>Richmond2014</v>
      </c>
      <c r="AG84" s="5">
        <f t="shared" ref="AG84" ca="1" si="340">VLOOKUP(AF84, (INDIRECT("'"&amp;$B84&amp;"'!"&amp;"$A$5:$L$3000")),AG$1,)</f>
        <v>1.3</v>
      </c>
    </row>
    <row r="85" spans="1:33" x14ac:dyDescent="0.2">
      <c r="A85" s="48"/>
      <c r="B85" s="2" t="s">
        <v>54</v>
      </c>
      <c r="C85" s="37" t="s">
        <v>341</v>
      </c>
      <c r="D85" s="35">
        <v>2010</v>
      </c>
      <c r="E85" s="34" t="str">
        <f t="shared" si="274"/>
        <v>Bibb2008</v>
      </c>
      <c r="F85" s="3">
        <f t="shared" ca="1" si="293"/>
        <v>-0.4</v>
      </c>
      <c r="G85" s="34" t="str">
        <f t="shared" si="275"/>
        <v>Bibb2009</v>
      </c>
      <c r="H85" s="3">
        <f t="shared" ca="1" si="294"/>
        <v>-5</v>
      </c>
      <c r="I85" s="34" t="str">
        <f t="shared" si="276"/>
        <v>Bibb2010</v>
      </c>
      <c r="J85" s="76">
        <f t="shared" ca="1" si="277"/>
        <v>-0.2</v>
      </c>
      <c r="K85" s="34" t="str">
        <f t="shared" si="278"/>
        <v>Bibb2011</v>
      </c>
      <c r="L85" s="5">
        <f t="shared" ca="1" si="295"/>
        <v>1.4</v>
      </c>
      <c r="M85" s="34" t="str">
        <f t="shared" si="279"/>
        <v>Bibb2012</v>
      </c>
      <c r="N85" s="5">
        <f t="shared" ca="1" si="296"/>
        <v>1.1000000000000001</v>
      </c>
      <c r="O85" s="34" t="str">
        <f t="shared" si="280"/>
        <v>Bibb2013</v>
      </c>
      <c r="P85" s="5">
        <f t="shared" ca="1" si="297"/>
        <v>0.3</v>
      </c>
      <c r="Q85" s="34" t="str">
        <f t="shared" si="281"/>
        <v>Bibb2014</v>
      </c>
      <c r="R85" s="5">
        <f t="shared" ca="1" si="298"/>
        <v>2.2999999999999998</v>
      </c>
      <c r="S85" s="11"/>
      <c r="T85" s="34" t="str">
        <f t="shared" si="282"/>
        <v>Bibb2008</v>
      </c>
      <c r="U85" s="3">
        <f t="shared" ca="1" si="299"/>
        <v>2.1</v>
      </c>
      <c r="V85" s="34" t="str">
        <f t="shared" si="283"/>
        <v>Bibb2009</v>
      </c>
      <c r="W85" s="3">
        <f t="shared" ca="1" si="300"/>
        <v>4.7</v>
      </c>
      <c r="X85" s="34" t="str">
        <f t="shared" si="284"/>
        <v>Bibb2010</v>
      </c>
      <c r="Y85" s="82">
        <f t="shared" ca="1" si="300"/>
        <v>0.5</v>
      </c>
      <c r="Z85" s="34" t="str">
        <f t="shared" si="285"/>
        <v>Bibb2011</v>
      </c>
      <c r="AA85" s="5">
        <f t="shared" ref="AA85" ca="1" si="341">VLOOKUP(Z85, (INDIRECT("'"&amp;$B85&amp;"'!"&amp;"$A$5:$L$3000")),AA$1,)</f>
        <v>-1.9</v>
      </c>
      <c r="AB85" s="34" t="str">
        <f t="shared" si="287"/>
        <v>Bibb2012</v>
      </c>
      <c r="AC85" s="5">
        <f t="shared" ref="AC85" ca="1" si="342">VLOOKUP(AB85, (INDIRECT("'"&amp;$B85&amp;"'!"&amp;"$A$5:$L$3000")),AC$1,)</f>
        <v>2.2999999999999998</v>
      </c>
      <c r="AD85" s="34" t="str">
        <f t="shared" si="289"/>
        <v>Bibb2013</v>
      </c>
      <c r="AE85" s="5">
        <f t="shared" ref="AE85" ca="1" si="343">VLOOKUP(AD85, (INDIRECT("'"&amp;$B85&amp;"'!"&amp;"$A$5:$L$3000")),AE$1,)</f>
        <v>0.8</v>
      </c>
      <c r="AF85" s="34" t="str">
        <f t="shared" si="291"/>
        <v>Bibb2014</v>
      </c>
      <c r="AG85" s="5">
        <f t="shared" ref="AG85" ca="1" si="344">VLOOKUP(AF85, (INDIRECT("'"&amp;$B85&amp;"'!"&amp;"$A$5:$L$3000")),AG$1,)</f>
        <v>4.8</v>
      </c>
    </row>
    <row r="86" spans="1:33" x14ac:dyDescent="0.2">
      <c r="A86" s="48"/>
      <c r="B86" s="2" t="s">
        <v>54</v>
      </c>
      <c r="C86" s="37" t="s">
        <v>341</v>
      </c>
      <c r="D86" s="35">
        <v>2005</v>
      </c>
      <c r="E86" s="34" t="str">
        <f t="shared" si="274"/>
        <v>Bibb2003</v>
      </c>
      <c r="F86" s="3">
        <f t="shared" ca="1" si="293"/>
        <v>2</v>
      </c>
      <c r="G86" s="34" t="str">
        <f t="shared" si="275"/>
        <v>Bibb2004</v>
      </c>
      <c r="H86" s="3">
        <f t="shared" ca="1" si="294"/>
        <v>-0.1</v>
      </c>
      <c r="I86" s="34" t="str">
        <f t="shared" si="276"/>
        <v>Bibb2005</v>
      </c>
      <c r="J86" s="76">
        <f t="shared" ca="1" si="277"/>
        <v>-0.9</v>
      </c>
      <c r="K86" s="34" t="str">
        <f t="shared" si="278"/>
        <v>Bibb2006</v>
      </c>
      <c r="L86" s="5">
        <f t="shared" ca="1" si="295"/>
        <v>-1</v>
      </c>
      <c r="M86" s="34" t="str">
        <f t="shared" si="279"/>
        <v>Bibb2007</v>
      </c>
      <c r="N86" s="5">
        <f t="shared" ca="1" si="296"/>
        <v>-1.6</v>
      </c>
      <c r="O86" s="34" t="str">
        <f t="shared" si="280"/>
        <v>Bibb2008</v>
      </c>
      <c r="P86" s="5">
        <f t="shared" ca="1" si="297"/>
        <v>-0.4</v>
      </c>
      <c r="Q86" s="34" t="str">
        <f t="shared" si="281"/>
        <v>Bibb2009</v>
      </c>
      <c r="R86" s="5">
        <f t="shared" ca="1" si="298"/>
        <v>-5</v>
      </c>
      <c r="S86" s="11"/>
      <c r="T86" s="34" t="str">
        <f t="shared" si="282"/>
        <v>Bibb2003</v>
      </c>
      <c r="U86" s="3">
        <f t="shared" ca="1" si="299"/>
        <v>-0.2</v>
      </c>
      <c r="V86" s="34" t="str">
        <f t="shared" si="283"/>
        <v>Bibb2004</v>
      </c>
      <c r="W86" s="3">
        <f t="shared" ca="1" si="300"/>
        <v>4.5</v>
      </c>
      <c r="X86" s="34" t="str">
        <f t="shared" si="284"/>
        <v>Bibb2005</v>
      </c>
      <c r="Y86" s="82">
        <f t="shared" ca="1" si="300"/>
        <v>0.7</v>
      </c>
      <c r="Z86" s="34" t="str">
        <f t="shared" si="285"/>
        <v>Bibb2006</v>
      </c>
      <c r="AA86" s="5">
        <f t="shared" ref="AA86" ca="1" si="345">VLOOKUP(Z86, (INDIRECT("'"&amp;$B86&amp;"'!"&amp;"$A$5:$L$3000")),AA$1,)</f>
        <v>2.7</v>
      </c>
      <c r="AB86" s="34" t="str">
        <f t="shared" si="287"/>
        <v>Bibb2007</v>
      </c>
      <c r="AC86" s="5">
        <f t="shared" ref="AC86" ca="1" si="346">VLOOKUP(AB86, (INDIRECT("'"&amp;$B86&amp;"'!"&amp;"$A$5:$L$3000")),AC$1,)</f>
        <v>1.2</v>
      </c>
      <c r="AD86" s="34" t="str">
        <f t="shared" si="289"/>
        <v>Bibb2008</v>
      </c>
      <c r="AE86" s="5">
        <f t="shared" ref="AE86" ca="1" si="347">VLOOKUP(AD86, (INDIRECT("'"&amp;$B86&amp;"'!"&amp;"$A$5:$L$3000")),AE$1,)</f>
        <v>2.1</v>
      </c>
      <c r="AF86" s="34" t="str">
        <f t="shared" si="291"/>
        <v>Bibb2009</v>
      </c>
      <c r="AG86" s="5">
        <f t="shared" ref="AG86" ca="1" si="348">VLOOKUP(AF86, (INDIRECT("'"&amp;$B86&amp;"'!"&amp;"$A$5:$L$3000")),AG$1,)</f>
        <v>4.7</v>
      </c>
    </row>
    <row r="87" spans="1:33" x14ac:dyDescent="0.2">
      <c r="A87" s="48"/>
      <c r="B87" s="2" t="s">
        <v>54</v>
      </c>
      <c r="C87" s="37" t="s">
        <v>336</v>
      </c>
      <c r="D87" s="35">
        <v>2010</v>
      </c>
      <c r="E87" s="34" t="str">
        <f t="shared" si="274"/>
        <v>Muscogee2008</v>
      </c>
      <c r="F87" s="3">
        <f t="shared" ca="1" si="293"/>
        <v>-2.5</v>
      </c>
      <c r="G87" s="34" t="str">
        <f t="shared" si="275"/>
        <v>Muscogee2009</v>
      </c>
      <c r="H87" s="3">
        <f t="shared" ca="1" si="294"/>
        <v>-3.2</v>
      </c>
      <c r="I87" s="34" t="str">
        <f t="shared" si="276"/>
        <v>Muscogee2010</v>
      </c>
      <c r="J87" s="76">
        <f t="shared" ca="1" si="277"/>
        <v>0.6</v>
      </c>
      <c r="K87" s="34" t="str">
        <f t="shared" si="278"/>
        <v>Muscogee2011</v>
      </c>
      <c r="L87" s="5">
        <f t="shared" ca="1" si="295"/>
        <v>2.2999999999999998</v>
      </c>
      <c r="M87" s="34" t="str">
        <f t="shared" si="279"/>
        <v>Muscogee2012</v>
      </c>
      <c r="N87" s="5">
        <f t="shared" ca="1" si="296"/>
        <v>0.6</v>
      </c>
      <c r="O87" s="34" t="str">
        <f t="shared" si="280"/>
        <v>Muscogee2013</v>
      </c>
      <c r="P87" s="5">
        <f t="shared" ca="1" si="297"/>
        <v>0.3</v>
      </c>
      <c r="Q87" s="34" t="str">
        <f t="shared" si="281"/>
        <v>Muscogee2014</v>
      </c>
      <c r="R87" s="5">
        <f t="shared" ca="1" si="298"/>
        <v>0.1</v>
      </c>
      <c r="S87" s="11"/>
      <c r="T87" s="34" t="str">
        <f t="shared" si="282"/>
        <v>Muscogee2008</v>
      </c>
      <c r="U87" s="3">
        <f t="shared" ca="1" si="299"/>
        <v>0.7</v>
      </c>
      <c r="V87" s="34" t="str">
        <f t="shared" si="283"/>
        <v>Muscogee2009</v>
      </c>
      <c r="W87" s="3">
        <f t="shared" ca="1" si="300"/>
        <v>5.0999999999999996</v>
      </c>
      <c r="X87" s="34" t="str">
        <f t="shared" si="284"/>
        <v>Muscogee2010</v>
      </c>
      <c r="Y87" s="82">
        <f t="shared" ca="1" si="300"/>
        <v>2.5</v>
      </c>
      <c r="Z87" s="34" t="str">
        <f t="shared" si="285"/>
        <v>Muscogee2011</v>
      </c>
      <c r="AA87" s="5">
        <f t="shared" ref="AA87" ca="1" si="349">VLOOKUP(Z87, (INDIRECT("'"&amp;$B87&amp;"'!"&amp;"$A$5:$L$3000")),AA$1,)</f>
        <v>-2.1</v>
      </c>
      <c r="AB87" s="34" t="str">
        <f t="shared" si="287"/>
        <v>Muscogee2012</v>
      </c>
      <c r="AC87" s="5">
        <f t="shared" ref="AC87" ca="1" si="350">VLOOKUP(AB87, (INDIRECT("'"&amp;$B87&amp;"'!"&amp;"$A$5:$L$3000")),AC$1,)</f>
        <v>2.8</v>
      </c>
      <c r="AD87" s="34" t="str">
        <f t="shared" si="289"/>
        <v>Muscogee2013</v>
      </c>
      <c r="AE87" s="5">
        <f t="shared" ref="AE87" ca="1" si="351">VLOOKUP(AD87, (INDIRECT("'"&amp;$B87&amp;"'!"&amp;"$A$5:$L$3000")),AE$1,)</f>
        <v>0.8</v>
      </c>
      <c r="AF87" s="34" t="str">
        <f t="shared" si="291"/>
        <v>Muscogee2014</v>
      </c>
      <c r="AG87" s="5">
        <f t="shared" ref="AG87" ca="1" si="352">VLOOKUP(AF87, (INDIRECT("'"&amp;$B87&amp;"'!"&amp;"$A$5:$L$3000")),AG$1,)</f>
        <v>2</v>
      </c>
    </row>
    <row r="88" spans="1:33" x14ac:dyDescent="0.2">
      <c r="A88" s="48"/>
      <c r="B88" s="2" t="s">
        <v>54</v>
      </c>
      <c r="C88" s="37" t="s">
        <v>337</v>
      </c>
      <c r="D88" s="35">
        <v>2014</v>
      </c>
      <c r="E88" s="34" t="str">
        <f t="shared" si="274"/>
        <v>DeKalb2012</v>
      </c>
      <c r="F88" s="3">
        <f t="shared" ca="1" si="293"/>
        <v>0.4</v>
      </c>
      <c r="G88" s="34" t="str">
        <f t="shared" si="275"/>
        <v>DeKalb2013</v>
      </c>
      <c r="H88" s="3">
        <f t="shared" ca="1" si="294"/>
        <v>1.6</v>
      </c>
      <c r="I88" s="34" t="str">
        <f t="shared" si="276"/>
        <v>DeKalb2014</v>
      </c>
      <c r="J88" s="76">
        <f t="shared" ca="1" si="277"/>
        <v>2.2999999999999998</v>
      </c>
      <c r="K88" s="34" t="str">
        <f t="shared" si="278"/>
        <v>DeKalb2015</v>
      </c>
      <c r="L88" s="5">
        <f t="shared" ca="1" si="295"/>
        <v>3.9</v>
      </c>
      <c r="M88" s="34" t="str">
        <f t="shared" si="279"/>
        <v>DeKalb2016</v>
      </c>
      <c r="N88" s="5">
        <f t="shared" ca="1" si="296"/>
        <v>-0.6</v>
      </c>
      <c r="O88" s="34" t="str">
        <f t="shared" si="280"/>
        <v>DeKalb2017</v>
      </c>
      <c r="P88" s="5">
        <f t="shared" ca="1" si="297"/>
        <v>0.7</v>
      </c>
      <c r="Q88" s="34" t="str">
        <f t="shared" si="281"/>
        <v>DeKalb2018</v>
      </c>
      <c r="R88" s="5">
        <f t="shared" ca="1" si="298"/>
        <v>0.7</v>
      </c>
      <c r="S88" s="11"/>
      <c r="T88" s="34" t="str">
        <f t="shared" si="282"/>
        <v>DeKalb2012</v>
      </c>
      <c r="U88" s="3">
        <f t="shared" ca="1" si="299"/>
        <v>4.4000000000000004</v>
      </c>
      <c r="V88" s="34" t="str">
        <f t="shared" si="283"/>
        <v>DeKalb2013</v>
      </c>
      <c r="W88" s="3">
        <f t="shared" ca="1" si="300"/>
        <v>-3.5</v>
      </c>
      <c r="X88" s="34" t="str">
        <f t="shared" si="284"/>
        <v>DeKalb2014</v>
      </c>
      <c r="Y88" s="82">
        <f t="shared" ca="1" si="300"/>
        <v>2.5</v>
      </c>
      <c r="Z88" s="34" t="str">
        <f t="shared" si="285"/>
        <v>DeKalb2015</v>
      </c>
      <c r="AA88" s="5">
        <f t="shared" ref="AA88" ca="1" si="353">VLOOKUP(Z88, (INDIRECT("'"&amp;$B88&amp;"'!"&amp;"$A$5:$L$3000")),AA$1,)</f>
        <v>3.4</v>
      </c>
      <c r="AB88" s="34" t="str">
        <f t="shared" si="287"/>
        <v>DeKalb2016</v>
      </c>
      <c r="AC88" s="5">
        <f t="shared" ref="AC88" ca="1" si="354">VLOOKUP(AB88, (INDIRECT("'"&amp;$B88&amp;"'!"&amp;"$A$5:$L$3000")),AC$1,)</f>
        <v>1.8</v>
      </c>
      <c r="AD88" s="34" t="str">
        <f t="shared" si="289"/>
        <v>DeKalb2017</v>
      </c>
      <c r="AE88" s="5">
        <f t="shared" ref="AE88" ca="1" si="355">VLOOKUP(AD88, (INDIRECT("'"&amp;$B88&amp;"'!"&amp;"$A$5:$L$3000")),AE$1,)</f>
        <v>1.9</v>
      </c>
      <c r="AF88" s="34" t="str">
        <f t="shared" si="291"/>
        <v>DeKalb2018</v>
      </c>
      <c r="AG88" s="5">
        <f t="shared" ref="AG88" ca="1" si="356">VLOOKUP(AF88, (INDIRECT("'"&amp;$B88&amp;"'!"&amp;"$A$5:$L$3000")),AG$1,)</f>
        <v>3.9</v>
      </c>
    </row>
    <row r="89" spans="1:33" x14ac:dyDescent="0.2">
      <c r="A89" s="48"/>
      <c r="B89" s="2" t="s">
        <v>54</v>
      </c>
      <c r="C89" s="37" t="s">
        <v>339</v>
      </c>
      <c r="D89" s="35">
        <v>2010</v>
      </c>
      <c r="E89" s="34" t="str">
        <f t="shared" si="274"/>
        <v>Laurens2008</v>
      </c>
      <c r="F89" s="3">
        <f t="shared" ca="1" si="293"/>
        <v>-4.5</v>
      </c>
      <c r="G89" s="34" t="str">
        <f t="shared" si="275"/>
        <v>Laurens2009</v>
      </c>
      <c r="H89" s="3">
        <f t="shared" ca="1" si="294"/>
        <v>-6.3</v>
      </c>
      <c r="I89" s="34" t="str">
        <f t="shared" si="276"/>
        <v>Laurens2010</v>
      </c>
      <c r="J89" s="76">
        <f t="shared" ca="1" si="277"/>
        <v>-2</v>
      </c>
      <c r="K89" s="34" t="str">
        <f t="shared" si="278"/>
        <v>Laurens2011</v>
      </c>
      <c r="L89" s="5">
        <f t="shared" ca="1" si="295"/>
        <v>-3.5</v>
      </c>
      <c r="M89" s="34" t="str">
        <f t="shared" si="279"/>
        <v>Laurens2012</v>
      </c>
      <c r="N89" s="5">
        <f t="shared" ca="1" si="296"/>
        <v>-1.1000000000000001</v>
      </c>
      <c r="O89" s="34" t="str">
        <f t="shared" si="280"/>
        <v>Laurens2013</v>
      </c>
      <c r="P89" s="5">
        <f t="shared" ca="1" si="297"/>
        <v>1.6</v>
      </c>
      <c r="Q89" s="34" t="str">
        <f t="shared" si="281"/>
        <v>Laurens2014</v>
      </c>
      <c r="R89" s="5">
        <f t="shared" ca="1" si="298"/>
        <v>1.8</v>
      </c>
      <c r="S89" s="11"/>
      <c r="T89" s="34" t="str">
        <f t="shared" si="282"/>
        <v>Laurens2008</v>
      </c>
      <c r="U89" s="3">
        <f t="shared" ca="1" si="299"/>
        <v>1.2</v>
      </c>
      <c r="V89" s="34" t="str">
        <f t="shared" si="283"/>
        <v>Laurens2009</v>
      </c>
      <c r="W89" s="3">
        <f t="shared" ca="1" si="300"/>
        <v>7.4</v>
      </c>
      <c r="X89" s="34" t="str">
        <f t="shared" si="284"/>
        <v>Laurens2010</v>
      </c>
      <c r="Y89" s="82">
        <f t="shared" ca="1" si="300"/>
        <v>-1.9</v>
      </c>
      <c r="Z89" s="34" t="str">
        <f t="shared" si="285"/>
        <v>Laurens2011</v>
      </c>
      <c r="AA89" s="5">
        <f t="shared" ref="AA89" ca="1" si="357">VLOOKUP(Z89, (INDIRECT("'"&amp;$B89&amp;"'!"&amp;"$A$5:$L$3000")),AA$1,)</f>
        <v>-3.6</v>
      </c>
      <c r="AB89" s="34" t="str">
        <f t="shared" si="287"/>
        <v>Laurens2012</v>
      </c>
      <c r="AC89" s="5">
        <f t="shared" ref="AC89" ca="1" si="358">VLOOKUP(AB89, (INDIRECT("'"&amp;$B89&amp;"'!"&amp;"$A$5:$L$3000")),AC$1,)</f>
        <v>4.4000000000000004</v>
      </c>
      <c r="AD89" s="34" t="str">
        <f t="shared" si="289"/>
        <v>Laurens2013</v>
      </c>
      <c r="AE89" s="5">
        <f t="shared" ref="AE89" ca="1" si="359">VLOOKUP(AD89, (INDIRECT("'"&amp;$B89&amp;"'!"&amp;"$A$5:$L$3000")),AE$1,)</f>
        <v>-0.4</v>
      </c>
      <c r="AF89" s="34" t="str">
        <f t="shared" si="291"/>
        <v>Laurens2014</v>
      </c>
      <c r="AG89" s="5">
        <f t="shared" ref="AG89" ca="1" si="360">VLOOKUP(AF89, (INDIRECT("'"&amp;$B89&amp;"'!"&amp;"$A$5:$L$3000")),AG$1,)</f>
        <v>2.2000000000000002</v>
      </c>
    </row>
    <row r="90" spans="1:33" x14ac:dyDescent="0.2">
      <c r="A90" s="48"/>
      <c r="B90" s="2" t="s">
        <v>54</v>
      </c>
      <c r="C90" s="37" t="s">
        <v>338</v>
      </c>
      <c r="D90" s="35">
        <v>2013</v>
      </c>
      <c r="E90" s="34" t="str">
        <f t="shared" si="274"/>
        <v>Gwinnett2011</v>
      </c>
      <c r="F90" s="3">
        <f t="shared" ca="1" si="293"/>
        <v>1.4</v>
      </c>
      <c r="G90" s="34" t="str">
        <f t="shared" si="275"/>
        <v>Gwinnett2012</v>
      </c>
      <c r="H90" s="3">
        <f t="shared" ca="1" si="294"/>
        <v>2.4</v>
      </c>
      <c r="I90" s="34" t="str">
        <f t="shared" si="276"/>
        <v>Gwinnett2013</v>
      </c>
      <c r="J90" s="76">
        <f t="shared" ca="1" si="277"/>
        <v>2.1</v>
      </c>
      <c r="K90" s="34" t="str">
        <f t="shared" si="278"/>
        <v>Gwinnett2014</v>
      </c>
      <c r="L90" s="5">
        <f t="shared" ca="1" si="295"/>
        <v>4.5</v>
      </c>
      <c r="M90" s="34" t="str">
        <f t="shared" si="279"/>
        <v>Gwinnett2015</v>
      </c>
      <c r="N90" s="5">
        <f t="shared" ca="1" si="296"/>
        <v>2.6</v>
      </c>
      <c r="O90" s="34" t="str">
        <f t="shared" si="280"/>
        <v>Gwinnett2016</v>
      </c>
      <c r="P90" s="5">
        <f t="shared" ca="1" si="297"/>
        <v>2.4</v>
      </c>
      <c r="Q90" s="34" t="str">
        <f t="shared" si="281"/>
        <v>Gwinnett2017</v>
      </c>
      <c r="R90" s="5">
        <f t="shared" ca="1" si="298"/>
        <v>2.8</v>
      </c>
      <c r="S90" s="11"/>
      <c r="T90" s="34" t="str">
        <f t="shared" si="282"/>
        <v>Gwinnett2011</v>
      </c>
      <c r="U90" s="3">
        <f t="shared" ca="1" si="299"/>
        <v>-2</v>
      </c>
      <c r="V90" s="34" t="str">
        <f t="shared" si="283"/>
        <v>Gwinnett2012</v>
      </c>
      <c r="W90" s="3">
        <f t="shared" ca="1" si="300"/>
        <v>4.9000000000000004</v>
      </c>
      <c r="X90" s="34" t="str">
        <f t="shared" si="284"/>
        <v>Gwinnett2013</v>
      </c>
      <c r="Y90" s="82">
        <f t="shared" ca="1" si="300"/>
        <v>-0.9</v>
      </c>
      <c r="Z90" s="34" t="str">
        <f t="shared" si="285"/>
        <v>Gwinnett2014</v>
      </c>
      <c r="AA90" s="5">
        <f t="shared" ref="AA90" ca="1" si="361">VLOOKUP(Z90, (INDIRECT("'"&amp;$B90&amp;"'!"&amp;"$A$5:$L$3000")),AA$1,)</f>
        <v>3.4</v>
      </c>
      <c r="AB90" s="34" t="str">
        <f t="shared" si="287"/>
        <v>Gwinnett2015</v>
      </c>
      <c r="AC90" s="5">
        <f t="shared" ref="AC90" ca="1" si="362">VLOOKUP(AB90, (INDIRECT("'"&amp;$B90&amp;"'!"&amp;"$A$5:$L$3000")),AC$1,)</f>
        <v>4.9000000000000004</v>
      </c>
      <c r="AD90" s="34" t="str">
        <f t="shared" si="289"/>
        <v>Gwinnett2016</v>
      </c>
      <c r="AE90" s="5">
        <f t="shared" ref="AE90" ca="1" si="363">VLOOKUP(AD90, (INDIRECT("'"&amp;$B90&amp;"'!"&amp;"$A$5:$L$3000")),AE$1,)</f>
        <v>-1.7</v>
      </c>
      <c r="AF90" s="34" t="str">
        <f t="shared" si="291"/>
        <v>Gwinnett2017</v>
      </c>
      <c r="AG90" s="5">
        <f t="shared" ref="AG90" ca="1" si="364">VLOOKUP(AF90, (INDIRECT("'"&amp;$B90&amp;"'!"&amp;"$A$5:$L$3000")),AG$1,)</f>
        <v>2.6</v>
      </c>
    </row>
    <row r="91" spans="1:33" x14ac:dyDescent="0.2">
      <c r="A91" s="48"/>
      <c r="B91" s="2" t="s">
        <v>54</v>
      </c>
      <c r="C91" s="37" t="s">
        <v>340</v>
      </c>
      <c r="D91" s="35">
        <v>2006</v>
      </c>
      <c r="E91" s="34" t="str">
        <f t="shared" si="274"/>
        <v>Coffee2004</v>
      </c>
      <c r="F91" s="3">
        <f t="shared" ca="1" si="293"/>
        <v>5.2</v>
      </c>
      <c r="G91" s="34" t="str">
        <f t="shared" si="275"/>
        <v>Coffee2005</v>
      </c>
      <c r="H91" s="3">
        <f t="shared" ca="1" si="294"/>
        <v>-1.6</v>
      </c>
      <c r="I91" s="34" t="str">
        <f t="shared" si="276"/>
        <v>Coffee2006</v>
      </c>
      <c r="J91" s="76">
        <f t="shared" ca="1" si="277"/>
        <v>-8.1</v>
      </c>
      <c r="K91" s="34" t="str">
        <f t="shared" si="278"/>
        <v>Coffee2007</v>
      </c>
      <c r="L91" s="5">
        <f t="shared" ca="1" si="295"/>
        <v>-2.2999999999999998</v>
      </c>
      <c r="M91" s="34" t="str">
        <f t="shared" si="279"/>
        <v>Coffee2008</v>
      </c>
      <c r="N91" s="5">
        <f t="shared" ca="1" si="296"/>
        <v>-5.8</v>
      </c>
      <c r="O91" s="34" t="str">
        <f t="shared" si="280"/>
        <v>Coffee2009</v>
      </c>
      <c r="P91" s="5">
        <f t="shared" ca="1" si="297"/>
        <v>-13.6</v>
      </c>
      <c r="Q91" s="34" t="str">
        <f t="shared" si="281"/>
        <v>Coffee2010</v>
      </c>
      <c r="R91" s="5">
        <f t="shared" ca="1" si="298"/>
        <v>4.4000000000000004</v>
      </c>
      <c r="S91" s="11"/>
      <c r="T91" s="34" t="str">
        <f t="shared" si="282"/>
        <v>Coffee2004</v>
      </c>
      <c r="U91" s="3">
        <f t="shared" ca="1" si="299"/>
        <v>5.5</v>
      </c>
      <c r="V91" s="34" t="str">
        <f t="shared" si="283"/>
        <v>Coffee2005</v>
      </c>
      <c r="W91" s="3">
        <f t="shared" ca="1" si="300"/>
        <v>0.7</v>
      </c>
      <c r="X91" s="34" t="str">
        <f t="shared" si="284"/>
        <v>Coffee2006</v>
      </c>
      <c r="Y91" s="82">
        <f t="shared" ca="1" si="300"/>
        <v>4.2</v>
      </c>
      <c r="Z91" s="34" t="str">
        <f t="shared" si="285"/>
        <v>Coffee2007</v>
      </c>
      <c r="AA91" s="5">
        <f t="shared" ref="AA91" ca="1" si="365">VLOOKUP(Z91, (INDIRECT("'"&amp;$B91&amp;"'!"&amp;"$A$5:$L$3000")),AA$1,)</f>
        <v>2.2999999999999998</v>
      </c>
      <c r="AB91" s="34" t="str">
        <f t="shared" si="287"/>
        <v>Coffee2008</v>
      </c>
      <c r="AC91" s="5">
        <f t="shared" ref="AC91" ca="1" si="366">VLOOKUP(AB91, (INDIRECT("'"&amp;$B91&amp;"'!"&amp;"$A$5:$L$3000")),AC$1,)</f>
        <v>2.9</v>
      </c>
      <c r="AD91" s="34" t="str">
        <f t="shared" si="289"/>
        <v>Coffee2009</v>
      </c>
      <c r="AE91" s="5">
        <f t="shared" ref="AE91" ca="1" si="367">VLOOKUP(AD91, (INDIRECT("'"&amp;$B91&amp;"'!"&amp;"$A$5:$L$3000")),AE$1,)</f>
        <v>3.9</v>
      </c>
      <c r="AF91" s="34" t="str">
        <f t="shared" si="291"/>
        <v>Coffee2010</v>
      </c>
      <c r="AG91" s="5">
        <f t="shared" ref="AG91" ca="1" si="368">VLOOKUP(AF91, (INDIRECT("'"&amp;$B91&amp;"'!"&amp;"$A$5:$L$3000")),AG$1,)</f>
        <v>-2.2999999999999998</v>
      </c>
    </row>
    <row r="92" spans="1:33" x14ac:dyDescent="0.2">
      <c r="A92" s="48"/>
      <c r="B92" s="2" t="s">
        <v>54</v>
      </c>
      <c r="C92" s="37" t="s">
        <v>343</v>
      </c>
      <c r="D92" s="35">
        <v>2010</v>
      </c>
      <c r="E92" s="34" t="str">
        <f t="shared" si="274"/>
        <v>Liberty2008</v>
      </c>
      <c r="F92" s="3">
        <f t="shared" ca="1" si="293"/>
        <v>8.9</v>
      </c>
      <c r="G92" s="34" t="str">
        <f t="shared" si="275"/>
        <v>Liberty2009</v>
      </c>
      <c r="H92" s="3">
        <f t="shared" ca="1" si="294"/>
        <v>-4.7</v>
      </c>
      <c r="I92" s="34" t="str">
        <f t="shared" si="276"/>
        <v>Liberty2010</v>
      </c>
      <c r="J92" s="76">
        <f t="shared" ca="1" si="277"/>
        <v>5.6</v>
      </c>
      <c r="K92" s="34" t="str">
        <f t="shared" si="278"/>
        <v>Liberty2011</v>
      </c>
      <c r="L92" s="5">
        <f t="shared" ca="1" si="295"/>
        <v>-0.4</v>
      </c>
      <c r="M92" s="34" t="str">
        <f t="shared" si="279"/>
        <v>Liberty2012</v>
      </c>
      <c r="N92" s="5">
        <f t="shared" ca="1" si="296"/>
        <v>-4.8</v>
      </c>
      <c r="O92" s="34" t="str">
        <f t="shared" si="280"/>
        <v>Liberty2013</v>
      </c>
      <c r="P92" s="5">
        <f t="shared" ca="1" si="297"/>
        <v>2.1</v>
      </c>
      <c r="Q92" s="34" t="str">
        <f t="shared" si="281"/>
        <v>Liberty2014</v>
      </c>
      <c r="R92" s="5">
        <f t="shared" ca="1" si="298"/>
        <v>1.8</v>
      </c>
      <c r="S92" s="11"/>
      <c r="T92" s="34" t="str">
        <f t="shared" si="282"/>
        <v>Liberty2008</v>
      </c>
      <c r="U92" s="3">
        <f t="shared" ca="1" si="299"/>
        <v>4.9000000000000004</v>
      </c>
      <c r="V92" s="34" t="str">
        <f t="shared" si="283"/>
        <v>Liberty2009</v>
      </c>
      <c r="W92" s="3">
        <f t="shared" ca="1" si="300"/>
        <v>5.0999999999999996</v>
      </c>
      <c r="X92" s="34" t="str">
        <f t="shared" si="284"/>
        <v>Liberty2010</v>
      </c>
      <c r="Y92" s="82">
        <f t="shared" ca="1" si="300"/>
        <v>0.6</v>
      </c>
      <c r="Z92" s="34" t="str">
        <f t="shared" si="285"/>
        <v>Liberty2011</v>
      </c>
      <c r="AA92" s="5">
        <f t="shared" ref="AA92" ca="1" si="369">VLOOKUP(Z92, (INDIRECT("'"&amp;$B92&amp;"'!"&amp;"$A$5:$L$3000")),AA$1,)</f>
        <v>2.5</v>
      </c>
      <c r="AB92" s="34" t="str">
        <f t="shared" si="287"/>
        <v>Liberty2012</v>
      </c>
      <c r="AC92" s="5">
        <f t="shared" ref="AC92" ca="1" si="370">VLOOKUP(AB92, (INDIRECT("'"&amp;$B92&amp;"'!"&amp;"$A$5:$L$3000")),AC$1,)</f>
        <v>0.1</v>
      </c>
      <c r="AD92" s="34" t="str">
        <f t="shared" si="289"/>
        <v>Liberty2013</v>
      </c>
      <c r="AE92" s="5">
        <f t="shared" ref="AE92" ca="1" si="371">VLOOKUP(AD92, (INDIRECT("'"&amp;$B92&amp;"'!"&amp;"$A$5:$L$3000")),AE$1,)</f>
        <v>-0.4</v>
      </c>
      <c r="AF92" s="34" t="str">
        <f t="shared" si="291"/>
        <v>Liberty2014</v>
      </c>
      <c r="AG92" s="5">
        <f t="shared" ref="AG92" ca="1" si="372">VLOOKUP(AF92, (INDIRECT("'"&amp;$B92&amp;"'!"&amp;"$A$5:$L$3000")),AG$1,)</f>
        <v>6.6</v>
      </c>
    </row>
    <row r="93" spans="1:33" x14ac:dyDescent="0.2">
      <c r="A93" s="48"/>
      <c r="B93" s="2" t="s">
        <v>55</v>
      </c>
      <c r="C93" s="37" t="s">
        <v>344</v>
      </c>
      <c r="D93" s="35">
        <v>2008</v>
      </c>
      <c r="E93" s="34" t="str">
        <f t="shared" si="274"/>
        <v>McCracken2006</v>
      </c>
      <c r="F93" s="3">
        <f t="shared" ca="1" si="293"/>
        <v>1.4</v>
      </c>
      <c r="G93" s="34" t="str">
        <f t="shared" si="275"/>
        <v>McCracken2007</v>
      </c>
      <c r="H93" s="3">
        <f t="shared" ca="1" si="294"/>
        <v>0.4</v>
      </c>
      <c r="I93" s="34" t="str">
        <f t="shared" si="276"/>
        <v>McCracken2008</v>
      </c>
      <c r="J93" s="76">
        <f t="shared" ca="1" si="277"/>
        <v>-4.4000000000000004</v>
      </c>
      <c r="K93" s="34" t="str">
        <f t="shared" si="278"/>
        <v>McCracken2009</v>
      </c>
      <c r="L93" s="5">
        <f t="shared" ca="1" si="295"/>
        <v>-2.9</v>
      </c>
      <c r="M93" s="34" t="str">
        <f t="shared" si="279"/>
        <v>McCracken2010</v>
      </c>
      <c r="N93" s="5">
        <f t="shared" ca="1" si="296"/>
        <v>2.2000000000000002</v>
      </c>
      <c r="O93" s="34" t="str">
        <f t="shared" si="280"/>
        <v>McCracken2011</v>
      </c>
      <c r="P93" s="5">
        <f t="shared" ca="1" si="297"/>
        <v>1.6</v>
      </c>
      <c r="Q93" s="34" t="str">
        <f t="shared" si="281"/>
        <v>McCracken2012</v>
      </c>
      <c r="R93" s="5">
        <f t="shared" ca="1" si="298"/>
        <v>0</v>
      </c>
      <c r="S93" s="11"/>
      <c r="T93" s="34" t="str">
        <f t="shared" si="282"/>
        <v>McCracken2006</v>
      </c>
      <c r="U93" s="3">
        <f t="shared" ca="1" si="299"/>
        <v>2.8</v>
      </c>
      <c r="V93" s="34" t="str">
        <f t="shared" si="283"/>
        <v>McCracken2007</v>
      </c>
      <c r="W93" s="3">
        <f t="shared" ca="1" si="300"/>
        <v>4.8</v>
      </c>
      <c r="X93" s="34" t="str">
        <f t="shared" si="284"/>
        <v>McCracken2008</v>
      </c>
      <c r="Y93" s="82">
        <f t="shared" ca="1" si="300"/>
        <v>4.9000000000000004</v>
      </c>
      <c r="Z93" s="34" t="str">
        <f t="shared" si="285"/>
        <v>McCracken2009</v>
      </c>
      <c r="AA93" s="5">
        <f t="shared" ref="AA93" ca="1" si="373">VLOOKUP(Z93, (INDIRECT("'"&amp;$B93&amp;"'!"&amp;"$A$5:$L$3000")),AA$1,)</f>
        <v>3</v>
      </c>
      <c r="AB93" s="34" t="str">
        <f t="shared" si="287"/>
        <v>McCracken2010</v>
      </c>
      <c r="AC93" s="5">
        <f t="shared" ref="AC93" ca="1" si="374">VLOOKUP(AB93, (INDIRECT("'"&amp;$B93&amp;"'!"&amp;"$A$5:$L$3000")),AC$1,)</f>
        <v>5.5</v>
      </c>
      <c r="AD93" s="34" t="str">
        <f t="shared" si="289"/>
        <v>McCracken2011</v>
      </c>
      <c r="AE93" s="5">
        <f t="shared" ref="AE93" ca="1" si="375">VLOOKUP(AD93, (INDIRECT("'"&amp;$B93&amp;"'!"&amp;"$A$5:$L$3000")),AE$1,)</f>
        <v>-2.9</v>
      </c>
      <c r="AF93" s="34" t="str">
        <f t="shared" si="291"/>
        <v>McCracken2012</v>
      </c>
      <c r="AG93" s="5">
        <f t="shared" ref="AG93" ca="1" si="376">VLOOKUP(AF93, (INDIRECT("'"&amp;$B93&amp;"'!"&amp;"$A$5:$L$3000")),AG$1,)</f>
        <v>2.5</v>
      </c>
    </row>
    <row r="94" spans="1:33" x14ac:dyDescent="0.2">
      <c r="A94" s="48"/>
      <c r="B94" s="2" t="s">
        <v>55</v>
      </c>
      <c r="C94" s="37" t="s">
        <v>314</v>
      </c>
      <c r="D94" s="35">
        <v>2007</v>
      </c>
      <c r="E94" s="34" t="str">
        <f t="shared" si="274"/>
        <v>Jefferson2005</v>
      </c>
      <c r="F94" s="3">
        <f t="shared" ca="1" si="293"/>
        <v>1.2</v>
      </c>
      <c r="G94" s="34" t="str">
        <f t="shared" si="275"/>
        <v>Jefferson2006</v>
      </c>
      <c r="H94" s="3">
        <f t="shared" ca="1" si="294"/>
        <v>2.2000000000000002</v>
      </c>
      <c r="I94" s="34" t="str">
        <f t="shared" si="276"/>
        <v>Jefferson2007</v>
      </c>
      <c r="J94" s="76">
        <f t="shared" ca="1" si="277"/>
        <v>0</v>
      </c>
      <c r="K94" s="34" t="str">
        <f t="shared" si="278"/>
        <v>Jefferson2008</v>
      </c>
      <c r="L94" s="5">
        <f t="shared" ca="1" si="295"/>
        <v>-3.5</v>
      </c>
      <c r="M94" s="34" t="str">
        <f t="shared" si="279"/>
        <v>Jefferson2009</v>
      </c>
      <c r="N94" s="5">
        <f t="shared" ca="1" si="296"/>
        <v>-3.2</v>
      </c>
      <c r="O94" s="34" t="str">
        <f t="shared" si="280"/>
        <v>Jefferson2010</v>
      </c>
      <c r="P94" s="5">
        <f t="shared" ca="1" si="297"/>
        <v>1.7</v>
      </c>
      <c r="Q94" s="34" t="str">
        <f t="shared" si="281"/>
        <v>Jefferson2011</v>
      </c>
      <c r="R94" s="5">
        <f t="shared" ca="1" si="298"/>
        <v>0.9</v>
      </c>
      <c r="S94" s="11"/>
      <c r="T94" s="34" t="str">
        <f t="shared" si="282"/>
        <v>Jefferson2005</v>
      </c>
      <c r="U94" s="3">
        <f t="shared" ca="1" si="299"/>
        <v>-1.5</v>
      </c>
      <c r="V94" s="34" t="str">
        <f t="shared" si="283"/>
        <v>Jefferson2006</v>
      </c>
      <c r="W94" s="3">
        <f t="shared" ca="1" si="300"/>
        <v>4</v>
      </c>
      <c r="X94" s="34" t="str">
        <f t="shared" si="284"/>
        <v>Jefferson2007</v>
      </c>
      <c r="Y94" s="82">
        <f t="shared" ca="1" si="300"/>
        <v>3.6</v>
      </c>
      <c r="Z94" s="34" t="str">
        <f t="shared" si="285"/>
        <v>Jefferson2008</v>
      </c>
      <c r="AA94" s="5">
        <f t="shared" ref="AA94" ca="1" si="377">VLOOKUP(Z94, (INDIRECT("'"&amp;$B94&amp;"'!"&amp;"$A$5:$L$3000")),AA$1,)</f>
        <v>1.3</v>
      </c>
      <c r="AB94" s="34" t="str">
        <f t="shared" si="287"/>
        <v>Jefferson2009</v>
      </c>
      <c r="AC94" s="5">
        <f t="shared" ref="AC94" ca="1" si="378">VLOOKUP(AB94, (INDIRECT("'"&amp;$B94&amp;"'!"&amp;"$A$5:$L$3000")),AC$1,)</f>
        <v>4.2</v>
      </c>
      <c r="AD94" s="34" t="str">
        <f t="shared" si="289"/>
        <v>Jefferson2010</v>
      </c>
      <c r="AE94" s="5">
        <f t="shared" ref="AE94" ca="1" si="379">VLOOKUP(AD94, (INDIRECT("'"&amp;$B94&amp;"'!"&amp;"$A$5:$L$3000")),AE$1,)</f>
        <v>1.8</v>
      </c>
      <c r="AF94" s="34" t="str">
        <f t="shared" si="291"/>
        <v>Jefferson2011</v>
      </c>
      <c r="AG94" s="5">
        <f t="shared" ref="AG94" ca="1" si="380">VLOOKUP(AF94, (INDIRECT("'"&amp;$B94&amp;"'!"&amp;"$A$5:$L$3000")),AG$1,)</f>
        <v>-1</v>
      </c>
    </row>
    <row r="95" spans="1:33" x14ac:dyDescent="0.2">
      <c r="A95" s="48"/>
      <c r="B95" s="2" t="s">
        <v>55</v>
      </c>
      <c r="C95" s="37" t="s">
        <v>314</v>
      </c>
      <c r="D95" s="35">
        <v>2010</v>
      </c>
      <c r="E95" s="34" t="str">
        <f t="shared" si="274"/>
        <v>Jefferson2008</v>
      </c>
      <c r="F95" s="3">
        <f t="shared" ca="1" si="293"/>
        <v>-3.5</v>
      </c>
      <c r="G95" s="34" t="str">
        <f t="shared" si="275"/>
        <v>Jefferson2009</v>
      </c>
      <c r="H95" s="3">
        <f t="shared" ca="1" si="294"/>
        <v>-3.2</v>
      </c>
      <c r="I95" s="34" t="str">
        <f t="shared" si="276"/>
        <v>Jefferson2010</v>
      </c>
      <c r="J95" s="76">
        <f t="shared" ca="1" si="277"/>
        <v>1.7</v>
      </c>
      <c r="K95" s="34" t="str">
        <f t="shared" si="278"/>
        <v>Jefferson2011</v>
      </c>
      <c r="L95" s="5">
        <f t="shared" ca="1" si="295"/>
        <v>0.9</v>
      </c>
      <c r="M95" s="34" t="str">
        <f t="shared" si="279"/>
        <v>Jefferson2012</v>
      </c>
      <c r="N95" s="5">
        <f t="shared" ca="1" si="296"/>
        <v>3.9</v>
      </c>
      <c r="O95" s="34" t="str">
        <f t="shared" si="280"/>
        <v>Jefferson2013</v>
      </c>
      <c r="P95" s="5">
        <f t="shared" ca="1" si="297"/>
        <v>1.1000000000000001</v>
      </c>
      <c r="Q95" s="34" t="str">
        <f t="shared" si="281"/>
        <v>Jefferson2014</v>
      </c>
      <c r="R95" s="5">
        <f t="shared" ca="1" si="298"/>
        <v>2.5</v>
      </c>
      <c r="S95" s="11"/>
      <c r="T95" s="34" t="str">
        <f t="shared" si="282"/>
        <v>Jefferson2008</v>
      </c>
      <c r="U95" s="3">
        <f t="shared" ca="1" si="299"/>
        <v>1.3</v>
      </c>
      <c r="V95" s="34" t="str">
        <f t="shared" si="283"/>
        <v>Jefferson2009</v>
      </c>
      <c r="W95" s="3">
        <f t="shared" ca="1" si="300"/>
        <v>4.2</v>
      </c>
      <c r="X95" s="34" t="str">
        <f t="shared" si="284"/>
        <v>Jefferson2010</v>
      </c>
      <c r="Y95" s="82">
        <f t="shared" ca="1" si="300"/>
        <v>1.8</v>
      </c>
      <c r="Z95" s="34" t="str">
        <f t="shared" si="285"/>
        <v>Jefferson2011</v>
      </c>
      <c r="AA95" s="5">
        <f t="shared" ref="AA95" ca="1" si="381">VLOOKUP(Z95, (INDIRECT("'"&amp;$B95&amp;"'!"&amp;"$A$5:$L$3000")),AA$1,)</f>
        <v>-1</v>
      </c>
      <c r="AB95" s="34" t="str">
        <f t="shared" si="287"/>
        <v>Jefferson2012</v>
      </c>
      <c r="AC95" s="5">
        <f t="shared" ref="AC95" ca="1" si="382">VLOOKUP(AB95, (INDIRECT("'"&amp;$B95&amp;"'!"&amp;"$A$5:$L$3000")),AC$1,)</f>
        <v>2.2000000000000002</v>
      </c>
      <c r="AD95" s="34" t="str">
        <f t="shared" si="289"/>
        <v>Jefferson2013</v>
      </c>
      <c r="AE95" s="5">
        <f t="shared" ref="AE95" ca="1" si="383">VLOOKUP(AD95, (INDIRECT("'"&amp;$B95&amp;"'!"&amp;"$A$5:$L$3000")),AE$1,)</f>
        <v>-0.7</v>
      </c>
      <c r="AF95" s="34" t="str">
        <f t="shared" si="291"/>
        <v>Jefferson2014</v>
      </c>
      <c r="AG95" s="5">
        <f t="shared" ref="AG95" ca="1" si="384">VLOOKUP(AF95, (INDIRECT("'"&amp;$B95&amp;"'!"&amp;"$A$5:$L$3000")),AG$1,)</f>
        <v>4</v>
      </c>
    </row>
    <row r="96" spans="1:33" x14ac:dyDescent="0.2">
      <c r="A96" s="48"/>
      <c r="B96" s="2" t="s">
        <v>55</v>
      </c>
      <c r="C96" s="37" t="s">
        <v>344</v>
      </c>
      <c r="D96" s="35">
        <v>2011</v>
      </c>
      <c r="E96" s="34" t="str">
        <f t="shared" si="274"/>
        <v>McCracken2009</v>
      </c>
      <c r="F96" s="3">
        <f t="shared" ca="1" si="293"/>
        <v>-2.9</v>
      </c>
      <c r="G96" s="34" t="str">
        <f t="shared" si="275"/>
        <v>McCracken2010</v>
      </c>
      <c r="H96" s="3">
        <f t="shared" ca="1" si="294"/>
        <v>2.2000000000000002</v>
      </c>
      <c r="I96" s="34" t="str">
        <f t="shared" si="276"/>
        <v>McCracken2011</v>
      </c>
      <c r="J96" s="76">
        <f t="shared" ca="1" si="277"/>
        <v>1.6</v>
      </c>
      <c r="K96" s="34" t="str">
        <f t="shared" si="278"/>
        <v>McCracken2012</v>
      </c>
      <c r="L96" s="5">
        <f t="shared" ca="1" si="295"/>
        <v>0</v>
      </c>
      <c r="M96" s="34" t="str">
        <f t="shared" si="279"/>
        <v>McCracken2013</v>
      </c>
      <c r="N96" s="5">
        <f t="shared" ca="1" si="296"/>
        <v>-1.7</v>
      </c>
      <c r="O96" s="34" t="str">
        <f t="shared" si="280"/>
        <v>McCracken2014</v>
      </c>
      <c r="P96" s="5">
        <f t="shared" ca="1" si="297"/>
        <v>1.3</v>
      </c>
      <c r="Q96" s="34" t="str">
        <f t="shared" si="281"/>
        <v>McCracken2015</v>
      </c>
      <c r="R96" s="5">
        <f t="shared" ca="1" si="298"/>
        <v>3.7</v>
      </c>
      <c r="S96" s="11"/>
      <c r="T96" s="34" t="str">
        <f t="shared" si="282"/>
        <v>McCracken2009</v>
      </c>
      <c r="U96" s="3">
        <f t="shared" ca="1" si="299"/>
        <v>3</v>
      </c>
      <c r="V96" s="34" t="str">
        <f t="shared" si="283"/>
        <v>McCracken2010</v>
      </c>
      <c r="W96" s="3">
        <f t="shared" ca="1" si="300"/>
        <v>5.5</v>
      </c>
      <c r="X96" s="34" t="str">
        <f t="shared" si="284"/>
        <v>McCracken2011</v>
      </c>
      <c r="Y96" s="82">
        <f t="shared" ca="1" si="300"/>
        <v>-2.9</v>
      </c>
      <c r="Z96" s="34" t="str">
        <f t="shared" si="285"/>
        <v>McCracken2012</v>
      </c>
      <c r="AA96" s="5">
        <f t="shared" ref="AA96" ca="1" si="385">VLOOKUP(Z96, (INDIRECT("'"&amp;$B96&amp;"'!"&amp;"$A$5:$L$3000")),AA$1,)</f>
        <v>2.5</v>
      </c>
      <c r="AB96" s="34" t="str">
        <f t="shared" si="287"/>
        <v>McCracken2013</v>
      </c>
      <c r="AC96" s="5">
        <f t="shared" ref="AC96" ca="1" si="386">VLOOKUP(AB96, (INDIRECT("'"&amp;$B96&amp;"'!"&amp;"$A$5:$L$3000")),AC$1,)</f>
        <v>0.1</v>
      </c>
      <c r="AD96" s="34" t="str">
        <f t="shared" si="289"/>
        <v>McCracken2014</v>
      </c>
      <c r="AE96" s="5">
        <f t="shared" ref="AE96" ca="1" si="387">VLOOKUP(AD96, (INDIRECT("'"&amp;$B96&amp;"'!"&amp;"$A$5:$L$3000")),AE$1,)</f>
        <v>2.2999999999999998</v>
      </c>
      <c r="AF96" s="34" t="str">
        <f t="shared" si="291"/>
        <v>McCracken2015</v>
      </c>
      <c r="AG96" s="5">
        <f t="shared" ref="AG96" ca="1" si="388">VLOOKUP(AF96, (INDIRECT("'"&amp;$B96&amp;"'!"&amp;"$A$5:$L$3000")),AG$1,)</f>
        <v>6.8</v>
      </c>
    </row>
    <row r="97" spans="1:33" x14ac:dyDescent="0.2">
      <c r="A97" s="48"/>
      <c r="B97" s="2" t="s">
        <v>55</v>
      </c>
      <c r="C97" s="37" t="s">
        <v>314</v>
      </c>
      <c r="D97" s="35">
        <v>2006</v>
      </c>
      <c r="E97" s="34" t="str">
        <f t="shared" si="274"/>
        <v>Jefferson2004</v>
      </c>
      <c r="F97" s="3">
        <f t="shared" ca="1" si="293"/>
        <v>0.9</v>
      </c>
      <c r="G97" s="34" t="str">
        <f t="shared" si="275"/>
        <v>Jefferson2005</v>
      </c>
      <c r="H97" s="3">
        <f t="shared" ca="1" si="294"/>
        <v>1.2</v>
      </c>
      <c r="I97" s="34" t="str">
        <f t="shared" si="276"/>
        <v>Jefferson2006</v>
      </c>
      <c r="J97" s="76">
        <f t="shared" ca="1" si="277"/>
        <v>2.2000000000000002</v>
      </c>
      <c r="K97" s="34" t="str">
        <f t="shared" si="278"/>
        <v>Jefferson2007</v>
      </c>
      <c r="L97" s="5">
        <f t="shared" ca="1" si="295"/>
        <v>0</v>
      </c>
      <c r="M97" s="34" t="str">
        <f t="shared" si="279"/>
        <v>Jefferson2008</v>
      </c>
      <c r="N97" s="5">
        <f t="shared" ca="1" si="296"/>
        <v>-3.5</v>
      </c>
      <c r="O97" s="34" t="str">
        <f t="shared" si="280"/>
        <v>Jefferson2009</v>
      </c>
      <c r="P97" s="5">
        <f t="shared" ca="1" si="297"/>
        <v>-3.2</v>
      </c>
      <c r="Q97" s="34" t="str">
        <f t="shared" si="281"/>
        <v>Jefferson2010</v>
      </c>
      <c r="R97" s="5">
        <f t="shared" ca="1" si="298"/>
        <v>1.7</v>
      </c>
      <c r="S97" s="11"/>
      <c r="T97" s="34" t="str">
        <f t="shared" si="282"/>
        <v>Jefferson2004</v>
      </c>
      <c r="U97" s="3">
        <f t="shared" ca="1" si="299"/>
        <v>7.4</v>
      </c>
      <c r="V97" s="34" t="str">
        <f t="shared" si="283"/>
        <v>Jefferson2005</v>
      </c>
      <c r="W97" s="3">
        <f t="shared" ca="1" si="300"/>
        <v>-1.5</v>
      </c>
      <c r="X97" s="34" t="str">
        <f t="shared" si="284"/>
        <v>Jefferson2006</v>
      </c>
      <c r="Y97" s="82">
        <f t="shared" ca="1" si="300"/>
        <v>4</v>
      </c>
      <c r="Z97" s="34" t="str">
        <f t="shared" si="285"/>
        <v>Jefferson2007</v>
      </c>
      <c r="AA97" s="5">
        <f t="shared" ref="AA97" ca="1" si="389">VLOOKUP(Z97, (INDIRECT("'"&amp;$B97&amp;"'!"&amp;"$A$5:$L$3000")),AA$1,)</f>
        <v>3.6</v>
      </c>
      <c r="AB97" s="34" t="str">
        <f t="shared" si="287"/>
        <v>Jefferson2008</v>
      </c>
      <c r="AC97" s="5">
        <f t="shared" ref="AC97" ca="1" si="390">VLOOKUP(AB97, (INDIRECT("'"&amp;$B97&amp;"'!"&amp;"$A$5:$L$3000")),AC$1,)</f>
        <v>1.3</v>
      </c>
      <c r="AD97" s="34" t="str">
        <f t="shared" si="289"/>
        <v>Jefferson2009</v>
      </c>
      <c r="AE97" s="5">
        <f t="shared" ref="AE97" ca="1" si="391">VLOOKUP(AD97, (INDIRECT("'"&amp;$B97&amp;"'!"&amp;"$A$5:$L$3000")),AE$1,)</f>
        <v>4.2</v>
      </c>
      <c r="AF97" s="34" t="str">
        <f t="shared" si="291"/>
        <v>Jefferson2010</v>
      </c>
      <c r="AG97" s="5">
        <f t="shared" ref="AG97" ca="1" si="392">VLOOKUP(AF97, (INDIRECT("'"&amp;$B97&amp;"'!"&amp;"$A$5:$L$3000")),AG$1,)</f>
        <v>1.8</v>
      </c>
    </row>
    <row r="98" spans="1:33" x14ac:dyDescent="0.2">
      <c r="A98" s="48"/>
      <c r="B98" s="2" t="s">
        <v>55</v>
      </c>
      <c r="C98" s="37" t="s">
        <v>314</v>
      </c>
      <c r="D98" s="35">
        <v>2008</v>
      </c>
      <c r="E98" s="34" t="str">
        <f t="shared" si="274"/>
        <v>Jefferson2006</v>
      </c>
      <c r="F98" s="3">
        <f t="shared" ca="1" si="293"/>
        <v>2.2000000000000002</v>
      </c>
      <c r="G98" s="34" t="str">
        <f t="shared" si="275"/>
        <v>Jefferson2007</v>
      </c>
      <c r="H98" s="3">
        <f t="shared" ca="1" si="294"/>
        <v>0</v>
      </c>
      <c r="I98" s="34" t="str">
        <f t="shared" si="276"/>
        <v>Jefferson2008</v>
      </c>
      <c r="J98" s="76">
        <f t="shared" ca="1" si="277"/>
        <v>-3.5</v>
      </c>
      <c r="K98" s="34" t="str">
        <f t="shared" si="278"/>
        <v>Jefferson2009</v>
      </c>
      <c r="L98" s="5">
        <f t="shared" ca="1" si="295"/>
        <v>-3.2</v>
      </c>
      <c r="M98" s="34" t="str">
        <f t="shared" si="279"/>
        <v>Jefferson2010</v>
      </c>
      <c r="N98" s="5">
        <f t="shared" ca="1" si="296"/>
        <v>1.7</v>
      </c>
      <c r="O98" s="34" t="str">
        <f t="shared" si="280"/>
        <v>Jefferson2011</v>
      </c>
      <c r="P98" s="5">
        <f t="shared" ca="1" si="297"/>
        <v>0.9</v>
      </c>
      <c r="Q98" s="34" t="str">
        <f t="shared" si="281"/>
        <v>Jefferson2012</v>
      </c>
      <c r="R98" s="5">
        <f t="shared" ca="1" si="298"/>
        <v>3.9</v>
      </c>
      <c r="S98" s="11"/>
      <c r="T98" s="34" t="str">
        <f t="shared" si="282"/>
        <v>Jefferson2006</v>
      </c>
      <c r="U98" s="3">
        <f t="shared" ca="1" si="299"/>
        <v>4</v>
      </c>
      <c r="V98" s="34" t="str">
        <f t="shared" si="283"/>
        <v>Jefferson2007</v>
      </c>
      <c r="W98" s="3">
        <f t="shared" ca="1" si="300"/>
        <v>3.6</v>
      </c>
      <c r="X98" s="34" t="str">
        <f t="shared" si="284"/>
        <v>Jefferson2008</v>
      </c>
      <c r="Y98" s="82">
        <f t="shared" ca="1" si="300"/>
        <v>1.3</v>
      </c>
      <c r="Z98" s="34" t="str">
        <f t="shared" si="285"/>
        <v>Jefferson2009</v>
      </c>
      <c r="AA98" s="5">
        <f t="shared" ref="AA98" ca="1" si="393">VLOOKUP(Z98, (INDIRECT("'"&amp;$B98&amp;"'!"&amp;"$A$5:$L$3000")),AA$1,)</f>
        <v>4.2</v>
      </c>
      <c r="AB98" s="34" t="str">
        <f t="shared" si="287"/>
        <v>Jefferson2010</v>
      </c>
      <c r="AC98" s="5">
        <f t="shared" ref="AC98" ca="1" si="394">VLOOKUP(AB98, (INDIRECT("'"&amp;$B98&amp;"'!"&amp;"$A$5:$L$3000")),AC$1,)</f>
        <v>1.8</v>
      </c>
      <c r="AD98" s="34" t="str">
        <f t="shared" si="289"/>
        <v>Jefferson2011</v>
      </c>
      <c r="AE98" s="5">
        <f t="shared" ref="AE98" ca="1" si="395">VLOOKUP(AD98, (INDIRECT("'"&amp;$B98&amp;"'!"&amp;"$A$5:$L$3000")),AE$1,)</f>
        <v>-1</v>
      </c>
      <c r="AF98" s="34" t="str">
        <f t="shared" si="291"/>
        <v>Jefferson2012</v>
      </c>
      <c r="AG98" s="5">
        <f t="shared" ref="AG98" ca="1" si="396">VLOOKUP(AF98, (INDIRECT("'"&amp;$B98&amp;"'!"&amp;"$A$5:$L$3000")),AG$1,)</f>
        <v>2.2000000000000002</v>
      </c>
    </row>
    <row r="99" spans="1:33" x14ac:dyDescent="0.2">
      <c r="A99" s="48"/>
      <c r="B99" s="2" t="s">
        <v>55</v>
      </c>
      <c r="C99" s="37" t="s">
        <v>345</v>
      </c>
      <c r="D99" s="35">
        <v>2017</v>
      </c>
      <c r="E99" s="34" t="str">
        <f t="shared" si="274"/>
        <v>Boone2015</v>
      </c>
      <c r="F99" s="3">
        <f t="shared" ca="1" si="293"/>
        <v>5.8</v>
      </c>
      <c r="G99" s="34" t="str">
        <f t="shared" si="275"/>
        <v>Boone2016</v>
      </c>
      <c r="H99" s="3">
        <f t="shared" ca="1" si="294"/>
        <v>2.6</v>
      </c>
      <c r="I99" s="34" t="str">
        <f t="shared" si="276"/>
        <v>Boone2017</v>
      </c>
      <c r="J99" s="76">
        <f t="shared" ca="1" si="277"/>
        <v>4.9000000000000004</v>
      </c>
      <c r="K99" s="34" t="str">
        <f t="shared" si="278"/>
        <v>Boone2018</v>
      </c>
      <c r="L99" s="5">
        <f t="shared" ca="1" si="295"/>
        <v>5.5</v>
      </c>
      <c r="M99" s="34" t="str">
        <f t="shared" si="279"/>
        <v>Boone2019</v>
      </c>
      <c r="N99" s="5">
        <f t="shared" ca="1" si="296"/>
        <v>3.6</v>
      </c>
      <c r="O99" s="34" t="str">
        <f t="shared" si="280"/>
        <v>Boone2020</v>
      </c>
      <c r="P99" s="5">
        <f t="shared" ca="1" si="297"/>
        <v>-2.2000000000000002</v>
      </c>
      <c r="Q99" s="34" t="str">
        <f t="shared" si="281"/>
        <v>Boone2021</v>
      </c>
      <c r="R99" s="5" t="e">
        <f t="shared" ca="1" si="298"/>
        <v>#N/A</v>
      </c>
      <c r="S99" s="11"/>
      <c r="T99" s="34" t="str">
        <f t="shared" si="282"/>
        <v>Boone2015</v>
      </c>
      <c r="U99" s="3">
        <f t="shared" ca="1" si="299"/>
        <v>3.5</v>
      </c>
      <c r="V99" s="34" t="str">
        <f t="shared" si="283"/>
        <v>Boone2016</v>
      </c>
      <c r="W99" s="3">
        <f t="shared" ca="1" si="300"/>
        <v>-1.8</v>
      </c>
      <c r="X99" s="34" t="str">
        <f t="shared" si="284"/>
        <v>Boone2017</v>
      </c>
      <c r="Y99" s="82">
        <f t="shared" ca="1" si="300"/>
        <v>1</v>
      </c>
      <c r="Z99" s="34" t="str">
        <f t="shared" si="285"/>
        <v>Boone2018</v>
      </c>
      <c r="AA99" s="5">
        <f t="shared" ref="AA99" ca="1" si="397">VLOOKUP(Z99, (INDIRECT("'"&amp;$B99&amp;"'!"&amp;"$A$5:$L$3000")),AA$1,)</f>
        <v>2</v>
      </c>
      <c r="AB99" s="34" t="str">
        <f t="shared" si="287"/>
        <v>Boone2019</v>
      </c>
      <c r="AC99" s="5">
        <f t="shared" ref="AC99" ca="1" si="398">VLOOKUP(AB99, (INDIRECT("'"&amp;$B99&amp;"'!"&amp;"$A$5:$L$3000")),AC$1,)</f>
        <v>3</v>
      </c>
      <c r="AD99" s="34" t="str">
        <f t="shared" si="289"/>
        <v>Boone2020</v>
      </c>
      <c r="AE99" s="5">
        <f t="shared" ref="AE99" ca="1" si="399">VLOOKUP(AD99, (INDIRECT("'"&amp;$B99&amp;"'!"&amp;"$A$5:$L$3000")),AE$1,)</f>
        <v>11.2</v>
      </c>
      <c r="AF99" s="34" t="str">
        <f t="shared" si="291"/>
        <v>Boone2021</v>
      </c>
      <c r="AG99" s="5" t="e">
        <f t="shared" ref="AG99" ca="1" si="400">VLOOKUP(AF99, (INDIRECT("'"&amp;$B99&amp;"'!"&amp;"$A$5:$L$3000")),AG$1,)</f>
        <v>#N/A</v>
      </c>
    </row>
    <row r="100" spans="1:33" x14ac:dyDescent="0.2">
      <c r="A100" s="48"/>
      <c r="B100" s="2" t="s">
        <v>55</v>
      </c>
      <c r="C100" s="37" t="s">
        <v>314</v>
      </c>
      <c r="D100" s="35">
        <v>2012</v>
      </c>
      <c r="E100" s="34" t="str">
        <f t="shared" si="274"/>
        <v>Jefferson2010</v>
      </c>
      <c r="F100" s="3">
        <f t="shared" ca="1" si="293"/>
        <v>1.7</v>
      </c>
      <c r="G100" s="34" t="str">
        <f t="shared" si="275"/>
        <v>Jefferson2011</v>
      </c>
      <c r="H100" s="3">
        <f t="shared" ca="1" si="294"/>
        <v>0.9</v>
      </c>
      <c r="I100" s="34" t="str">
        <f t="shared" si="276"/>
        <v>Jefferson2012</v>
      </c>
      <c r="J100" s="76">
        <f t="shared" ca="1" si="277"/>
        <v>3.9</v>
      </c>
      <c r="K100" s="34" t="str">
        <f t="shared" si="278"/>
        <v>Jefferson2013</v>
      </c>
      <c r="L100" s="5">
        <f t="shared" ca="1" si="295"/>
        <v>1.1000000000000001</v>
      </c>
      <c r="M100" s="34" t="str">
        <f t="shared" si="279"/>
        <v>Jefferson2014</v>
      </c>
      <c r="N100" s="5">
        <f t="shared" ca="1" si="296"/>
        <v>2.5</v>
      </c>
      <c r="O100" s="34" t="str">
        <f t="shared" si="280"/>
        <v>Jefferson2015</v>
      </c>
      <c r="P100" s="5">
        <f t="shared" ca="1" si="297"/>
        <v>2.2000000000000002</v>
      </c>
      <c r="Q100" s="34" t="str">
        <f t="shared" si="281"/>
        <v>Jefferson2016</v>
      </c>
      <c r="R100" s="5">
        <f t="shared" ca="1" si="298"/>
        <v>1.6</v>
      </c>
      <c r="S100" s="11"/>
      <c r="T100" s="34" t="str">
        <f t="shared" si="282"/>
        <v>Jefferson2010</v>
      </c>
      <c r="U100" s="3">
        <f t="shared" ca="1" si="299"/>
        <v>1.8</v>
      </c>
      <c r="V100" s="34" t="str">
        <f t="shared" si="283"/>
        <v>Jefferson2011</v>
      </c>
      <c r="W100" s="3">
        <f t="shared" ca="1" si="300"/>
        <v>-1</v>
      </c>
      <c r="X100" s="34" t="str">
        <f t="shared" si="284"/>
        <v>Jefferson2012</v>
      </c>
      <c r="Y100" s="82">
        <f t="shared" ca="1" si="300"/>
        <v>2.2000000000000002</v>
      </c>
      <c r="Z100" s="34" t="str">
        <f t="shared" si="285"/>
        <v>Jefferson2013</v>
      </c>
      <c r="AA100" s="5">
        <f t="shared" ref="AA100" ca="1" si="401">VLOOKUP(Z100, (INDIRECT("'"&amp;$B100&amp;"'!"&amp;"$A$5:$L$3000")),AA$1,)</f>
        <v>-0.7</v>
      </c>
      <c r="AB100" s="34" t="str">
        <f t="shared" si="287"/>
        <v>Jefferson2014</v>
      </c>
      <c r="AC100" s="5">
        <f t="shared" ref="AC100" ca="1" si="402">VLOOKUP(AB100, (INDIRECT("'"&amp;$B100&amp;"'!"&amp;"$A$5:$L$3000")),AC$1,)</f>
        <v>4</v>
      </c>
      <c r="AD100" s="34" t="str">
        <f t="shared" si="289"/>
        <v>Jefferson2015</v>
      </c>
      <c r="AE100" s="5">
        <f t="shared" ref="AE100" ca="1" si="403">VLOOKUP(AD100, (INDIRECT("'"&amp;$B100&amp;"'!"&amp;"$A$5:$L$3000")),AE$1,)</f>
        <v>8.6999999999999993</v>
      </c>
      <c r="AF100" s="34" t="str">
        <f t="shared" si="291"/>
        <v>Jefferson2016</v>
      </c>
      <c r="AG100" s="5">
        <f t="shared" ref="AG100" ca="1" si="404">VLOOKUP(AF100, (INDIRECT("'"&amp;$B100&amp;"'!"&amp;"$A$5:$L$3000")),AG$1,)</f>
        <v>-2.2999999999999998</v>
      </c>
    </row>
    <row r="101" spans="1:33" x14ac:dyDescent="0.2">
      <c r="A101" s="48"/>
      <c r="B101" s="2" t="s">
        <v>55</v>
      </c>
      <c r="C101" s="37" t="s">
        <v>314</v>
      </c>
      <c r="D101" s="35">
        <v>2013</v>
      </c>
      <c r="E101" s="34" t="str">
        <f t="shared" si="274"/>
        <v>Jefferson2011</v>
      </c>
      <c r="F101" s="3">
        <f t="shared" ca="1" si="293"/>
        <v>0.9</v>
      </c>
      <c r="G101" s="34" t="str">
        <f t="shared" si="275"/>
        <v>Jefferson2012</v>
      </c>
      <c r="H101" s="3">
        <f t="shared" ca="1" si="294"/>
        <v>3.9</v>
      </c>
      <c r="I101" s="34" t="str">
        <f t="shared" si="276"/>
        <v>Jefferson2013</v>
      </c>
      <c r="J101" s="76">
        <f t="shared" ca="1" si="277"/>
        <v>1.1000000000000001</v>
      </c>
      <c r="K101" s="34" t="str">
        <f t="shared" si="278"/>
        <v>Jefferson2014</v>
      </c>
      <c r="L101" s="5">
        <f t="shared" ca="1" si="295"/>
        <v>2.5</v>
      </c>
      <c r="M101" s="34" t="str">
        <f t="shared" si="279"/>
        <v>Jefferson2015</v>
      </c>
      <c r="N101" s="5">
        <f t="shared" ca="1" si="296"/>
        <v>2.2000000000000002</v>
      </c>
      <c r="O101" s="34" t="str">
        <f t="shared" si="280"/>
        <v>Jefferson2016</v>
      </c>
      <c r="P101" s="5">
        <f t="shared" ca="1" si="297"/>
        <v>1.6</v>
      </c>
      <c r="Q101" s="34" t="str">
        <f t="shared" si="281"/>
        <v>Jefferson2017</v>
      </c>
      <c r="R101" s="5">
        <f t="shared" ca="1" si="298"/>
        <v>0.8</v>
      </c>
      <c r="S101" s="11"/>
      <c r="T101" s="34" t="str">
        <f t="shared" si="282"/>
        <v>Jefferson2011</v>
      </c>
      <c r="U101" s="3">
        <f t="shared" ca="1" si="299"/>
        <v>-1</v>
      </c>
      <c r="V101" s="34" t="str">
        <f t="shared" si="283"/>
        <v>Jefferson2012</v>
      </c>
      <c r="W101" s="3">
        <f t="shared" ca="1" si="300"/>
        <v>2.2000000000000002</v>
      </c>
      <c r="X101" s="34" t="str">
        <f t="shared" si="284"/>
        <v>Jefferson2013</v>
      </c>
      <c r="Y101" s="82">
        <f t="shared" ca="1" si="300"/>
        <v>-0.7</v>
      </c>
      <c r="Z101" s="34" t="str">
        <f t="shared" si="285"/>
        <v>Jefferson2014</v>
      </c>
      <c r="AA101" s="5">
        <f t="shared" ref="AA101" ca="1" si="405">VLOOKUP(Z101, (INDIRECT("'"&amp;$B101&amp;"'!"&amp;"$A$5:$L$3000")),AA$1,)</f>
        <v>4</v>
      </c>
      <c r="AB101" s="34" t="str">
        <f t="shared" si="287"/>
        <v>Jefferson2015</v>
      </c>
      <c r="AC101" s="5">
        <f t="shared" ref="AC101" ca="1" si="406">VLOOKUP(AB101, (INDIRECT("'"&amp;$B101&amp;"'!"&amp;"$A$5:$L$3000")),AC$1,)</f>
        <v>8.6999999999999993</v>
      </c>
      <c r="AD101" s="34" t="str">
        <f t="shared" si="289"/>
        <v>Jefferson2016</v>
      </c>
      <c r="AE101" s="5">
        <f t="shared" ref="AE101" ca="1" si="407">VLOOKUP(AD101, (INDIRECT("'"&amp;$B101&amp;"'!"&amp;"$A$5:$L$3000")),AE$1,)</f>
        <v>-2.2999999999999998</v>
      </c>
      <c r="AF101" s="34" t="str">
        <f t="shared" si="291"/>
        <v>Jefferson2017</v>
      </c>
      <c r="AG101" s="5">
        <f t="shared" ref="AG101" ca="1" si="408">VLOOKUP(AF101, (INDIRECT("'"&amp;$B101&amp;"'!"&amp;"$A$5:$L$3000")),AG$1,)</f>
        <v>2.9</v>
      </c>
    </row>
    <row r="102" spans="1:33" x14ac:dyDescent="0.2">
      <c r="A102" s="48"/>
      <c r="B102" s="2" t="s">
        <v>55</v>
      </c>
      <c r="C102" s="37" t="s">
        <v>314</v>
      </c>
      <c r="D102" s="35">
        <v>2011</v>
      </c>
      <c r="E102" s="34" t="str">
        <f t="shared" si="274"/>
        <v>Jefferson2009</v>
      </c>
      <c r="F102" s="3">
        <f t="shared" ca="1" si="293"/>
        <v>-3.2</v>
      </c>
      <c r="G102" s="34" t="str">
        <f t="shared" si="275"/>
        <v>Jefferson2010</v>
      </c>
      <c r="H102" s="3">
        <f t="shared" ca="1" si="294"/>
        <v>1.7</v>
      </c>
      <c r="I102" s="34" t="str">
        <f t="shared" si="276"/>
        <v>Jefferson2011</v>
      </c>
      <c r="J102" s="76">
        <f t="shared" ca="1" si="277"/>
        <v>0.9</v>
      </c>
      <c r="K102" s="34" t="str">
        <f t="shared" si="278"/>
        <v>Jefferson2012</v>
      </c>
      <c r="L102" s="5">
        <f t="shared" ca="1" si="295"/>
        <v>3.9</v>
      </c>
      <c r="M102" s="34" t="str">
        <f t="shared" si="279"/>
        <v>Jefferson2013</v>
      </c>
      <c r="N102" s="5">
        <f t="shared" ca="1" si="296"/>
        <v>1.1000000000000001</v>
      </c>
      <c r="O102" s="34" t="str">
        <f t="shared" si="280"/>
        <v>Jefferson2014</v>
      </c>
      <c r="P102" s="5">
        <f t="shared" ca="1" si="297"/>
        <v>2.5</v>
      </c>
      <c r="Q102" s="34" t="str">
        <f t="shared" si="281"/>
        <v>Jefferson2015</v>
      </c>
      <c r="R102" s="5">
        <f t="shared" ca="1" si="298"/>
        <v>2.2000000000000002</v>
      </c>
      <c r="S102" s="11"/>
      <c r="T102" s="34" t="str">
        <f t="shared" si="282"/>
        <v>Jefferson2009</v>
      </c>
      <c r="U102" s="3">
        <f t="shared" ca="1" si="299"/>
        <v>4.2</v>
      </c>
      <c r="V102" s="34" t="str">
        <f t="shared" si="283"/>
        <v>Jefferson2010</v>
      </c>
      <c r="W102" s="3">
        <f t="shared" ca="1" si="300"/>
        <v>1.8</v>
      </c>
      <c r="X102" s="34" t="str">
        <f t="shared" si="284"/>
        <v>Jefferson2011</v>
      </c>
      <c r="Y102" s="82">
        <f t="shared" ca="1" si="300"/>
        <v>-1</v>
      </c>
      <c r="Z102" s="34" t="str">
        <f t="shared" si="285"/>
        <v>Jefferson2012</v>
      </c>
      <c r="AA102" s="5">
        <f t="shared" ref="AA102" ca="1" si="409">VLOOKUP(Z102, (INDIRECT("'"&amp;$B102&amp;"'!"&amp;"$A$5:$L$3000")),AA$1,)</f>
        <v>2.2000000000000002</v>
      </c>
      <c r="AB102" s="34" t="str">
        <f t="shared" si="287"/>
        <v>Jefferson2013</v>
      </c>
      <c r="AC102" s="5">
        <f t="shared" ref="AC102" ca="1" si="410">VLOOKUP(AB102, (INDIRECT("'"&amp;$B102&amp;"'!"&amp;"$A$5:$L$3000")),AC$1,)</f>
        <v>-0.7</v>
      </c>
      <c r="AD102" s="34" t="str">
        <f t="shared" si="289"/>
        <v>Jefferson2014</v>
      </c>
      <c r="AE102" s="5">
        <f t="shared" ref="AE102" ca="1" si="411">VLOOKUP(AD102, (INDIRECT("'"&amp;$B102&amp;"'!"&amp;"$A$5:$L$3000")),AE$1,)</f>
        <v>4</v>
      </c>
      <c r="AF102" s="34" t="str">
        <f t="shared" si="291"/>
        <v>Jefferson2015</v>
      </c>
      <c r="AG102" s="5">
        <f t="shared" ref="AG102" ca="1" si="412">VLOOKUP(AF102, (INDIRECT("'"&amp;$B102&amp;"'!"&amp;"$A$5:$L$3000")),AG$1,)</f>
        <v>8.6999999999999993</v>
      </c>
    </row>
    <row r="103" spans="1:33" x14ac:dyDescent="0.2">
      <c r="A103" s="48"/>
      <c r="B103" s="2" t="s">
        <v>55</v>
      </c>
      <c r="C103" s="37" t="s">
        <v>345</v>
      </c>
      <c r="D103" s="35">
        <v>2012</v>
      </c>
      <c r="E103" s="34" t="str">
        <f t="shared" si="274"/>
        <v>Boone2010</v>
      </c>
      <c r="F103" s="3">
        <f t="shared" ca="1" si="293"/>
        <v>-0.8</v>
      </c>
      <c r="G103" s="34" t="str">
        <f t="shared" si="275"/>
        <v>Boone2011</v>
      </c>
      <c r="H103" s="3">
        <f t="shared" ca="1" si="294"/>
        <v>6.3</v>
      </c>
      <c r="I103" s="34" t="str">
        <f t="shared" si="276"/>
        <v>Boone2012</v>
      </c>
      <c r="J103" s="76">
        <f t="shared" ca="1" si="277"/>
        <v>2.4</v>
      </c>
      <c r="K103" s="34" t="str">
        <f t="shared" si="278"/>
        <v>Boone2013</v>
      </c>
      <c r="L103" s="5">
        <f t="shared" ca="1" si="295"/>
        <v>0.8</v>
      </c>
      <c r="M103" s="34" t="str">
        <f t="shared" si="279"/>
        <v>Boone2014</v>
      </c>
      <c r="N103" s="5">
        <f t="shared" ca="1" si="296"/>
        <v>2.2999999999999998</v>
      </c>
      <c r="O103" s="34" t="str">
        <f t="shared" si="280"/>
        <v>Boone2015</v>
      </c>
      <c r="P103" s="5">
        <f t="shared" ca="1" si="297"/>
        <v>5.8</v>
      </c>
      <c r="Q103" s="34" t="str">
        <f t="shared" si="281"/>
        <v>Boone2016</v>
      </c>
      <c r="R103" s="5">
        <f t="shared" ca="1" si="298"/>
        <v>2.6</v>
      </c>
      <c r="S103" s="11"/>
      <c r="T103" s="34" t="str">
        <f t="shared" si="282"/>
        <v>Boone2010</v>
      </c>
      <c r="U103" s="3">
        <f t="shared" ca="1" si="299"/>
        <v>3.2</v>
      </c>
      <c r="V103" s="34" t="str">
        <f t="shared" si="283"/>
        <v>Boone2011</v>
      </c>
      <c r="W103" s="3">
        <f t="shared" ca="1" si="300"/>
        <v>-0.8</v>
      </c>
      <c r="X103" s="34" t="str">
        <f t="shared" si="284"/>
        <v>Boone2012</v>
      </c>
      <c r="Y103" s="82">
        <f t="shared" ca="1" si="300"/>
        <v>4.9000000000000004</v>
      </c>
      <c r="Z103" s="34" t="str">
        <f t="shared" si="285"/>
        <v>Boone2013</v>
      </c>
      <c r="AA103" s="5">
        <f t="shared" ref="AA103" ca="1" si="413">VLOOKUP(Z103, (INDIRECT("'"&amp;$B103&amp;"'!"&amp;"$A$5:$L$3000")),AA$1,)</f>
        <v>-1.4</v>
      </c>
      <c r="AB103" s="34" t="str">
        <f t="shared" si="287"/>
        <v>Boone2014</v>
      </c>
      <c r="AC103" s="5">
        <f t="shared" ref="AC103" ca="1" si="414">VLOOKUP(AB103, (INDIRECT("'"&amp;$B103&amp;"'!"&amp;"$A$5:$L$3000")),AC$1,)</f>
        <v>2.4</v>
      </c>
      <c r="AD103" s="34" t="str">
        <f t="shared" si="289"/>
        <v>Boone2015</v>
      </c>
      <c r="AE103" s="5">
        <f t="shared" ref="AE103" ca="1" si="415">VLOOKUP(AD103, (INDIRECT("'"&amp;$B103&amp;"'!"&amp;"$A$5:$L$3000")),AE$1,)</f>
        <v>3.5</v>
      </c>
      <c r="AF103" s="34" t="str">
        <f t="shared" si="291"/>
        <v>Boone2016</v>
      </c>
      <c r="AG103" s="5">
        <f t="shared" ref="AG103" ca="1" si="416">VLOOKUP(AF103, (INDIRECT("'"&amp;$B103&amp;"'!"&amp;"$A$5:$L$3000")),AG$1,)</f>
        <v>-1.8</v>
      </c>
    </row>
    <row r="104" spans="1:33" x14ac:dyDescent="0.2">
      <c r="A104" s="48"/>
      <c r="B104" s="2" t="s">
        <v>55</v>
      </c>
      <c r="C104" s="37" t="s">
        <v>314</v>
      </c>
      <c r="D104" s="35">
        <v>2016</v>
      </c>
      <c r="E104" s="34" t="str">
        <f t="shared" si="274"/>
        <v>Jefferson2014</v>
      </c>
      <c r="F104" s="3">
        <f t="shared" ca="1" si="293"/>
        <v>2.5</v>
      </c>
      <c r="G104" s="34" t="str">
        <f t="shared" si="275"/>
        <v>Jefferson2015</v>
      </c>
      <c r="H104" s="3">
        <f t="shared" ca="1" si="294"/>
        <v>2.2000000000000002</v>
      </c>
      <c r="I104" s="34" t="str">
        <f t="shared" si="276"/>
        <v>Jefferson2016</v>
      </c>
      <c r="J104" s="76">
        <f t="shared" ca="1" si="277"/>
        <v>1.6</v>
      </c>
      <c r="K104" s="34" t="str">
        <f t="shared" si="278"/>
        <v>Jefferson2017</v>
      </c>
      <c r="L104" s="5">
        <f t="shared" ca="1" si="295"/>
        <v>0.8</v>
      </c>
      <c r="M104" s="34" t="str">
        <f t="shared" si="279"/>
        <v>Jefferson2018</v>
      </c>
      <c r="N104" s="5">
        <f t="shared" ca="1" si="296"/>
        <v>0.3</v>
      </c>
      <c r="O104" s="34" t="str">
        <f t="shared" si="280"/>
        <v>Jefferson2019</v>
      </c>
      <c r="P104" s="5">
        <f t="shared" ca="1" si="297"/>
        <v>1.3</v>
      </c>
      <c r="Q104" s="34" t="str">
        <f t="shared" si="281"/>
        <v>Jefferson2020</v>
      </c>
      <c r="R104" s="5">
        <f t="shared" ca="1" si="298"/>
        <v>-5.5</v>
      </c>
      <c r="S104" s="11"/>
      <c r="T104" s="34" t="str">
        <f t="shared" si="282"/>
        <v>Jefferson2014</v>
      </c>
      <c r="U104" s="3">
        <f t="shared" ca="1" si="299"/>
        <v>4</v>
      </c>
      <c r="V104" s="34" t="str">
        <f t="shared" si="283"/>
        <v>Jefferson2015</v>
      </c>
      <c r="W104" s="3">
        <f t="shared" ca="1" si="300"/>
        <v>8.6999999999999993</v>
      </c>
      <c r="X104" s="34" t="str">
        <f t="shared" si="284"/>
        <v>Jefferson2016</v>
      </c>
      <c r="Y104" s="82">
        <f t="shared" ca="1" si="300"/>
        <v>-2.2999999999999998</v>
      </c>
      <c r="Z104" s="34" t="str">
        <f t="shared" si="285"/>
        <v>Jefferson2017</v>
      </c>
      <c r="AA104" s="5">
        <f t="shared" ref="AA104" ca="1" si="417">VLOOKUP(Z104, (INDIRECT("'"&amp;$B104&amp;"'!"&amp;"$A$5:$L$3000")),AA$1,)</f>
        <v>2.9</v>
      </c>
      <c r="AB104" s="34" t="str">
        <f t="shared" si="287"/>
        <v>Jefferson2018</v>
      </c>
      <c r="AC104" s="5">
        <f t="shared" ref="AC104" ca="1" si="418">VLOOKUP(AB104, (INDIRECT("'"&amp;$B104&amp;"'!"&amp;"$A$5:$L$3000")),AC$1,)</f>
        <v>3.6</v>
      </c>
      <c r="AD104" s="34" t="str">
        <f t="shared" si="289"/>
        <v>Jefferson2019</v>
      </c>
      <c r="AE104" s="5">
        <f t="shared" ref="AE104" ca="1" si="419">VLOOKUP(AD104, (INDIRECT("'"&amp;$B104&amp;"'!"&amp;"$A$5:$L$3000")),AE$1,)</f>
        <v>5.3</v>
      </c>
      <c r="AF104" s="34" t="str">
        <f t="shared" si="291"/>
        <v>Jefferson2020</v>
      </c>
      <c r="AG104" s="5">
        <f t="shared" ref="AG104" ca="1" si="420">VLOOKUP(AF104, (INDIRECT("'"&amp;$B104&amp;"'!"&amp;"$A$5:$L$3000")),AG$1,)</f>
        <v>9</v>
      </c>
    </row>
    <row r="105" spans="1:33" x14ac:dyDescent="0.2">
      <c r="A105" s="48"/>
      <c r="B105" s="2" t="s">
        <v>55</v>
      </c>
      <c r="C105" s="37" t="s">
        <v>314</v>
      </c>
      <c r="D105" s="35">
        <v>2005</v>
      </c>
      <c r="E105" s="34" t="str">
        <f t="shared" si="274"/>
        <v>Jefferson2003</v>
      </c>
      <c r="F105" s="3">
        <f t="shared" ca="1" si="293"/>
        <v>-0.7</v>
      </c>
      <c r="G105" s="34" t="str">
        <f t="shared" si="275"/>
        <v>Jefferson2004</v>
      </c>
      <c r="H105" s="3">
        <f t="shared" ca="1" si="294"/>
        <v>0.9</v>
      </c>
      <c r="I105" s="34" t="str">
        <f t="shared" si="276"/>
        <v>Jefferson2005</v>
      </c>
      <c r="J105" s="76">
        <f t="shared" ca="1" si="277"/>
        <v>1.2</v>
      </c>
      <c r="K105" s="34" t="str">
        <f t="shared" si="278"/>
        <v>Jefferson2006</v>
      </c>
      <c r="L105" s="5">
        <f t="shared" ca="1" si="295"/>
        <v>2.2000000000000002</v>
      </c>
      <c r="M105" s="34" t="str">
        <f t="shared" si="279"/>
        <v>Jefferson2007</v>
      </c>
      <c r="N105" s="5">
        <f t="shared" ca="1" si="296"/>
        <v>0</v>
      </c>
      <c r="O105" s="34" t="str">
        <f t="shared" si="280"/>
        <v>Jefferson2008</v>
      </c>
      <c r="P105" s="5">
        <f t="shared" ca="1" si="297"/>
        <v>-3.5</v>
      </c>
      <c r="Q105" s="34" t="str">
        <f t="shared" si="281"/>
        <v>Jefferson2009</v>
      </c>
      <c r="R105" s="5">
        <f t="shared" ca="1" si="298"/>
        <v>-3.2</v>
      </c>
      <c r="S105" s="11"/>
      <c r="T105" s="34" t="str">
        <f t="shared" si="282"/>
        <v>Jefferson2003</v>
      </c>
      <c r="U105" s="3">
        <f t="shared" ca="1" si="299"/>
        <v>4.0999999999999996</v>
      </c>
      <c r="V105" s="34" t="str">
        <f t="shared" si="283"/>
        <v>Jefferson2004</v>
      </c>
      <c r="W105" s="3">
        <f t="shared" ca="1" si="300"/>
        <v>7.4</v>
      </c>
      <c r="X105" s="34" t="str">
        <f t="shared" si="284"/>
        <v>Jefferson2005</v>
      </c>
      <c r="Y105" s="82">
        <f t="shared" ca="1" si="300"/>
        <v>-1.5</v>
      </c>
      <c r="Z105" s="34" t="str">
        <f t="shared" si="285"/>
        <v>Jefferson2006</v>
      </c>
      <c r="AA105" s="5">
        <f t="shared" ref="AA105" ca="1" si="421">VLOOKUP(Z105, (INDIRECT("'"&amp;$B105&amp;"'!"&amp;"$A$5:$L$3000")),AA$1,)</f>
        <v>4</v>
      </c>
      <c r="AB105" s="34" t="str">
        <f t="shared" si="287"/>
        <v>Jefferson2007</v>
      </c>
      <c r="AC105" s="5">
        <f t="shared" ref="AC105" ca="1" si="422">VLOOKUP(AB105, (INDIRECT("'"&amp;$B105&amp;"'!"&amp;"$A$5:$L$3000")),AC$1,)</f>
        <v>3.6</v>
      </c>
      <c r="AD105" s="34" t="str">
        <f t="shared" si="289"/>
        <v>Jefferson2008</v>
      </c>
      <c r="AE105" s="5">
        <f t="shared" ref="AE105" ca="1" si="423">VLOOKUP(AD105, (INDIRECT("'"&amp;$B105&amp;"'!"&amp;"$A$5:$L$3000")),AE$1,)</f>
        <v>1.3</v>
      </c>
      <c r="AF105" s="34" t="str">
        <f t="shared" si="291"/>
        <v>Jefferson2009</v>
      </c>
      <c r="AG105" s="5">
        <f t="shared" ref="AG105" ca="1" si="424">VLOOKUP(AF105, (INDIRECT("'"&amp;$B105&amp;"'!"&amp;"$A$5:$L$3000")),AG$1,)</f>
        <v>4.2</v>
      </c>
    </row>
    <row r="106" spans="1:33" x14ac:dyDescent="0.2">
      <c r="A106" s="48"/>
      <c r="B106" s="2" t="s">
        <v>55</v>
      </c>
      <c r="C106" s="37" t="s">
        <v>314</v>
      </c>
      <c r="D106" s="35">
        <v>2009</v>
      </c>
      <c r="E106" s="34" t="str">
        <f t="shared" si="274"/>
        <v>Jefferson2007</v>
      </c>
      <c r="F106" s="3">
        <f t="shared" ca="1" si="293"/>
        <v>0</v>
      </c>
      <c r="G106" s="34" t="str">
        <f t="shared" si="275"/>
        <v>Jefferson2008</v>
      </c>
      <c r="H106" s="3">
        <f t="shared" ca="1" si="294"/>
        <v>-3.5</v>
      </c>
      <c r="I106" s="34" t="str">
        <f t="shared" si="276"/>
        <v>Jefferson2009</v>
      </c>
      <c r="J106" s="76">
        <f t="shared" ca="1" si="277"/>
        <v>-3.2</v>
      </c>
      <c r="K106" s="34" t="str">
        <f t="shared" si="278"/>
        <v>Jefferson2010</v>
      </c>
      <c r="L106" s="5">
        <f t="shared" ca="1" si="295"/>
        <v>1.7</v>
      </c>
      <c r="M106" s="34" t="str">
        <f t="shared" si="279"/>
        <v>Jefferson2011</v>
      </c>
      <c r="N106" s="5">
        <f t="shared" ca="1" si="296"/>
        <v>0.9</v>
      </c>
      <c r="O106" s="34" t="str">
        <f t="shared" si="280"/>
        <v>Jefferson2012</v>
      </c>
      <c r="P106" s="5">
        <f t="shared" ca="1" si="297"/>
        <v>3.9</v>
      </c>
      <c r="Q106" s="34" t="str">
        <f t="shared" si="281"/>
        <v>Jefferson2013</v>
      </c>
      <c r="R106" s="5">
        <f t="shared" ca="1" si="298"/>
        <v>1.1000000000000001</v>
      </c>
      <c r="S106" s="11"/>
      <c r="T106" s="34" t="str">
        <f t="shared" si="282"/>
        <v>Jefferson2007</v>
      </c>
      <c r="U106" s="3">
        <f t="shared" ca="1" si="299"/>
        <v>3.6</v>
      </c>
      <c r="V106" s="34" t="str">
        <f t="shared" si="283"/>
        <v>Jefferson2008</v>
      </c>
      <c r="W106" s="3">
        <f t="shared" ca="1" si="300"/>
        <v>1.3</v>
      </c>
      <c r="X106" s="34" t="str">
        <f t="shared" si="284"/>
        <v>Jefferson2009</v>
      </c>
      <c r="Y106" s="82">
        <f t="shared" ca="1" si="300"/>
        <v>4.2</v>
      </c>
      <c r="Z106" s="34" t="str">
        <f t="shared" si="285"/>
        <v>Jefferson2010</v>
      </c>
      <c r="AA106" s="5">
        <f t="shared" ref="AA106" ca="1" si="425">VLOOKUP(Z106, (INDIRECT("'"&amp;$B106&amp;"'!"&amp;"$A$5:$L$3000")),AA$1,)</f>
        <v>1.8</v>
      </c>
      <c r="AB106" s="34" t="str">
        <f t="shared" si="287"/>
        <v>Jefferson2011</v>
      </c>
      <c r="AC106" s="5">
        <f t="shared" ref="AC106" ca="1" si="426">VLOOKUP(AB106, (INDIRECT("'"&amp;$B106&amp;"'!"&amp;"$A$5:$L$3000")),AC$1,)</f>
        <v>-1</v>
      </c>
      <c r="AD106" s="34" t="str">
        <f t="shared" si="289"/>
        <v>Jefferson2012</v>
      </c>
      <c r="AE106" s="5">
        <f t="shared" ref="AE106" ca="1" si="427">VLOOKUP(AD106, (INDIRECT("'"&amp;$B106&amp;"'!"&amp;"$A$5:$L$3000")),AE$1,)</f>
        <v>2.2000000000000002</v>
      </c>
      <c r="AF106" s="34" t="str">
        <f t="shared" si="291"/>
        <v>Jefferson2013</v>
      </c>
      <c r="AG106" s="5">
        <f t="shared" ref="AG106" ca="1" si="428">VLOOKUP(AF106, (INDIRECT("'"&amp;$B106&amp;"'!"&amp;"$A$5:$L$3000")),AG$1,)</f>
        <v>-0.7</v>
      </c>
    </row>
    <row r="107" spans="1:33" x14ac:dyDescent="0.2">
      <c r="A107" s="48"/>
      <c r="B107" s="2" t="s">
        <v>55</v>
      </c>
      <c r="C107" s="37" t="s">
        <v>314</v>
      </c>
      <c r="D107" s="35">
        <v>2017</v>
      </c>
      <c r="E107" s="34" t="str">
        <f t="shared" si="274"/>
        <v>Jefferson2015</v>
      </c>
      <c r="F107" s="3">
        <f t="shared" ca="1" si="293"/>
        <v>2.2000000000000002</v>
      </c>
      <c r="G107" s="34" t="str">
        <f t="shared" si="275"/>
        <v>Jefferson2016</v>
      </c>
      <c r="H107" s="3">
        <f t="shared" ca="1" si="294"/>
        <v>1.6</v>
      </c>
      <c r="I107" s="34" t="str">
        <f t="shared" si="276"/>
        <v>Jefferson2017</v>
      </c>
      <c r="J107" s="76">
        <f t="shared" ca="1" si="277"/>
        <v>0.8</v>
      </c>
      <c r="K107" s="34" t="str">
        <f t="shared" si="278"/>
        <v>Jefferson2018</v>
      </c>
      <c r="L107" s="5">
        <f t="shared" ca="1" si="295"/>
        <v>0.3</v>
      </c>
      <c r="M107" s="34" t="str">
        <f t="shared" si="279"/>
        <v>Jefferson2019</v>
      </c>
      <c r="N107" s="5">
        <f t="shared" ca="1" si="296"/>
        <v>1.3</v>
      </c>
      <c r="O107" s="34" t="str">
        <f t="shared" si="280"/>
        <v>Jefferson2020</v>
      </c>
      <c r="P107" s="5">
        <f t="shared" ca="1" si="297"/>
        <v>-5.5</v>
      </c>
      <c r="Q107" s="34" t="str">
        <f t="shared" si="281"/>
        <v>Jefferson2021</v>
      </c>
      <c r="R107" s="5" t="e">
        <f t="shared" ca="1" si="298"/>
        <v>#N/A</v>
      </c>
      <c r="S107" s="11"/>
      <c r="T107" s="34" t="str">
        <f t="shared" si="282"/>
        <v>Jefferson2015</v>
      </c>
      <c r="U107" s="3">
        <f t="shared" ca="1" si="299"/>
        <v>8.6999999999999993</v>
      </c>
      <c r="V107" s="34" t="str">
        <f t="shared" si="283"/>
        <v>Jefferson2016</v>
      </c>
      <c r="W107" s="3">
        <f t="shared" ca="1" si="300"/>
        <v>-2.2999999999999998</v>
      </c>
      <c r="X107" s="34" t="str">
        <f t="shared" si="284"/>
        <v>Jefferson2017</v>
      </c>
      <c r="Y107" s="82">
        <f t="shared" ca="1" si="300"/>
        <v>2.9</v>
      </c>
      <c r="Z107" s="34" t="str">
        <f t="shared" si="285"/>
        <v>Jefferson2018</v>
      </c>
      <c r="AA107" s="5">
        <f t="shared" ref="AA107" ca="1" si="429">VLOOKUP(Z107, (INDIRECT("'"&amp;$B107&amp;"'!"&amp;"$A$5:$L$3000")),AA$1,)</f>
        <v>3.6</v>
      </c>
      <c r="AB107" s="34" t="str">
        <f t="shared" si="287"/>
        <v>Jefferson2019</v>
      </c>
      <c r="AC107" s="5">
        <f t="shared" ref="AC107" ca="1" si="430">VLOOKUP(AB107, (INDIRECT("'"&amp;$B107&amp;"'!"&amp;"$A$5:$L$3000")),AC$1,)</f>
        <v>5.3</v>
      </c>
      <c r="AD107" s="34" t="str">
        <f t="shared" si="289"/>
        <v>Jefferson2020</v>
      </c>
      <c r="AE107" s="5">
        <f t="shared" ref="AE107" ca="1" si="431">VLOOKUP(AD107, (INDIRECT("'"&amp;$B107&amp;"'!"&amp;"$A$5:$L$3000")),AE$1,)</f>
        <v>9</v>
      </c>
      <c r="AF107" s="34" t="str">
        <f t="shared" si="291"/>
        <v>Jefferson2021</v>
      </c>
      <c r="AG107" s="5" t="e">
        <f t="shared" ref="AG107" ca="1" si="432">VLOOKUP(AF107, (INDIRECT("'"&amp;$B107&amp;"'!"&amp;"$A$5:$L$3000")),AG$1,)</f>
        <v>#N/A</v>
      </c>
    </row>
    <row r="108" spans="1:33" x14ac:dyDescent="0.2">
      <c r="A108" s="48"/>
      <c r="B108" s="2" t="s">
        <v>55</v>
      </c>
      <c r="C108" s="37" t="s">
        <v>314</v>
      </c>
      <c r="D108" s="35">
        <v>2014</v>
      </c>
      <c r="E108" s="34" t="str">
        <f t="shared" si="274"/>
        <v>Jefferson2012</v>
      </c>
      <c r="F108" s="3">
        <f t="shared" ca="1" si="293"/>
        <v>3.9</v>
      </c>
      <c r="G108" s="34" t="str">
        <f t="shared" si="275"/>
        <v>Jefferson2013</v>
      </c>
      <c r="H108" s="3">
        <f t="shared" ca="1" si="294"/>
        <v>1.1000000000000001</v>
      </c>
      <c r="I108" s="34" t="str">
        <f t="shared" si="276"/>
        <v>Jefferson2014</v>
      </c>
      <c r="J108" s="76">
        <f t="shared" ca="1" si="277"/>
        <v>2.5</v>
      </c>
      <c r="K108" s="34" t="str">
        <f t="shared" si="278"/>
        <v>Jefferson2015</v>
      </c>
      <c r="L108" s="5">
        <f t="shared" ca="1" si="295"/>
        <v>2.2000000000000002</v>
      </c>
      <c r="M108" s="34" t="str">
        <f t="shared" si="279"/>
        <v>Jefferson2016</v>
      </c>
      <c r="N108" s="5">
        <f t="shared" ca="1" si="296"/>
        <v>1.6</v>
      </c>
      <c r="O108" s="34" t="str">
        <f t="shared" si="280"/>
        <v>Jefferson2017</v>
      </c>
      <c r="P108" s="5">
        <f t="shared" ca="1" si="297"/>
        <v>0.8</v>
      </c>
      <c r="Q108" s="34" t="str">
        <f t="shared" si="281"/>
        <v>Jefferson2018</v>
      </c>
      <c r="R108" s="5">
        <f t="shared" ca="1" si="298"/>
        <v>0.3</v>
      </c>
      <c r="S108" s="11"/>
      <c r="T108" s="34" t="str">
        <f t="shared" si="282"/>
        <v>Jefferson2012</v>
      </c>
      <c r="U108" s="3">
        <f t="shared" ca="1" si="299"/>
        <v>2.2000000000000002</v>
      </c>
      <c r="V108" s="34" t="str">
        <f t="shared" si="283"/>
        <v>Jefferson2013</v>
      </c>
      <c r="W108" s="3">
        <f t="shared" ca="1" si="300"/>
        <v>-0.7</v>
      </c>
      <c r="X108" s="34" t="str">
        <f t="shared" si="284"/>
        <v>Jefferson2014</v>
      </c>
      <c r="Y108" s="82">
        <f t="shared" ca="1" si="300"/>
        <v>4</v>
      </c>
      <c r="Z108" s="34" t="str">
        <f t="shared" si="285"/>
        <v>Jefferson2015</v>
      </c>
      <c r="AA108" s="5">
        <f t="shared" ref="AA108" ca="1" si="433">VLOOKUP(Z108, (INDIRECT("'"&amp;$B108&amp;"'!"&amp;"$A$5:$L$3000")),AA$1,)</f>
        <v>8.6999999999999993</v>
      </c>
      <c r="AB108" s="34" t="str">
        <f t="shared" si="287"/>
        <v>Jefferson2016</v>
      </c>
      <c r="AC108" s="5">
        <f t="shared" ref="AC108" ca="1" si="434">VLOOKUP(AB108, (INDIRECT("'"&amp;$B108&amp;"'!"&amp;"$A$5:$L$3000")),AC$1,)</f>
        <v>-2.2999999999999998</v>
      </c>
      <c r="AD108" s="34" t="str">
        <f t="shared" si="289"/>
        <v>Jefferson2017</v>
      </c>
      <c r="AE108" s="5">
        <f t="shared" ref="AE108" ca="1" si="435">VLOOKUP(AD108, (INDIRECT("'"&amp;$B108&amp;"'!"&amp;"$A$5:$L$3000")),AE$1,)</f>
        <v>2.9</v>
      </c>
      <c r="AF108" s="34" t="str">
        <f t="shared" si="291"/>
        <v>Jefferson2018</v>
      </c>
      <c r="AG108" s="5">
        <f t="shared" ref="AG108" ca="1" si="436">VLOOKUP(AF108, (INDIRECT("'"&amp;$B108&amp;"'!"&amp;"$A$5:$L$3000")),AG$1,)</f>
        <v>3.6</v>
      </c>
    </row>
    <row r="109" spans="1:33" x14ac:dyDescent="0.2">
      <c r="A109" s="48"/>
      <c r="B109" s="2" t="s">
        <v>55</v>
      </c>
      <c r="C109" s="37" t="s">
        <v>345</v>
      </c>
      <c r="D109" s="35">
        <v>2009</v>
      </c>
      <c r="E109" s="34" t="str">
        <f t="shared" si="274"/>
        <v>Boone2007</v>
      </c>
      <c r="F109" s="3">
        <f t="shared" ca="1" si="293"/>
        <v>3.2</v>
      </c>
      <c r="G109" s="34" t="str">
        <f t="shared" si="275"/>
        <v>Boone2008</v>
      </c>
      <c r="H109" s="3">
        <f t="shared" ca="1" si="294"/>
        <v>-5.9</v>
      </c>
      <c r="I109" s="34" t="str">
        <f t="shared" si="276"/>
        <v>Boone2009</v>
      </c>
      <c r="J109" s="76">
        <f t="shared" ca="1" si="277"/>
        <v>-2.9</v>
      </c>
      <c r="K109" s="34" t="str">
        <f t="shared" si="278"/>
        <v>Boone2010</v>
      </c>
      <c r="L109" s="5">
        <f t="shared" ca="1" si="295"/>
        <v>-0.8</v>
      </c>
      <c r="M109" s="34" t="str">
        <f t="shared" si="279"/>
        <v>Boone2011</v>
      </c>
      <c r="N109" s="5">
        <f t="shared" ca="1" si="296"/>
        <v>6.3</v>
      </c>
      <c r="O109" s="34" t="str">
        <f t="shared" si="280"/>
        <v>Boone2012</v>
      </c>
      <c r="P109" s="5">
        <f t="shared" ca="1" si="297"/>
        <v>2.4</v>
      </c>
      <c r="Q109" s="34" t="str">
        <f t="shared" si="281"/>
        <v>Boone2013</v>
      </c>
      <c r="R109" s="5">
        <f t="shared" ca="1" si="298"/>
        <v>0.8</v>
      </c>
      <c r="S109" s="11"/>
      <c r="T109" s="34" t="str">
        <f t="shared" si="282"/>
        <v>Boone2007</v>
      </c>
      <c r="U109" s="3">
        <f t="shared" ca="1" si="299"/>
        <v>-0.1</v>
      </c>
      <c r="V109" s="34" t="str">
        <f t="shared" si="283"/>
        <v>Boone2008</v>
      </c>
      <c r="W109" s="3">
        <f t="shared" ca="1" si="300"/>
        <v>2.2999999999999998</v>
      </c>
      <c r="X109" s="34" t="str">
        <f t="shared" si="284"/>
        <v>Boone2009</v>
      </c>
      <c r="Y109" s="82">
        <f t="shared" ca="1" si="300"/>
        <v>2.6</v>
      </c>
      <c r="Z109" s="34" t="str">
        <f t="shared" si="285"/>
        <v>Boone2010</v>
      </c>
      <c r="AA109" s="5">
        <f t="shared" ref="AA109" ca="1" si="437">VLOOKUP(Z109, (INDIRECT("'"&amp;$B109&amp;"'!"&amp;"$A$5:$L$3000")),AA$1,)</f>
        <v>3.2</v>
      </c>
      <c r="AB109" s="34" t="str">
        <f t="shared" si="287"/>
        <v>Boone2011</v>
      </c>
      <c r="AC109" s="5">
        <f t="shared" ref="AC109" ca="1" si="438">VLOOKUP(AB109, (INDIRECT("'"&amp;$B109&amp;"'!"&amp;"$A$5:$L$3000")),AC$1,)</f>
        <v>-0.8</v>
      </c>
      <c r="AD109" s="34" t="str">
        <f t="shared" si="289"/>
        <v>Boone2012</v>
      </c>
      <c r="AE109" s="5">
        <f t="shared" ref="AE109" ca="1" si="439">VLOOKUP(AD109, (INDIRECT("'"&amp;$B109&amp;"'!"&amp;"$A$5:$L$3000")),AE$1,)</f>
        <v>4.9000000000000004</v>
      </c>
      <c r="AF109" s="34" t="str">
        <f t="shared" si="291"/>
        <v>Boone2013</v>
      </c>
      <c r="AG109" s="5">
        <f t="shared" ref="AG109" ca="1" si="440">VLOOKUP(AF109, (INDIRECT("'"&amp;$B109&amp;"'!"&amp;"$A$5:$L$3000")),AG$1,)</f>
        <v>-1.4</v>
      </c>
    </row>
    <row r="110" spans="1:33" x14ac:dyDescent="0.2">
      <c r="A110" s="48"/>
      <c r="B110" s="2" t="s">
        <v>55</v>
      </c>
      <c r="C110" s="37" t="s">
        <v>346</v>
      </c>
      <c r="D110" s="35">
        <v>2014</v>
      </c>
      <c r="E110" s="34" t="str">
        <f t="shared" si="274"/>
        <v>Hardin2012</v>
      </c>
      <c r="F110" s="3">
        <f t="shared" ca="1" si="293"/>
        <v>3.4</v>
      </c>
      <c r="G110" s="34" t="str">
        <f t="shared" si="275"/>
        <v>Hardin2013</v>
      </c>
      <c r="H110" s="3">
        <f t="shared" ca="1" si="294"/>
        <v>-0.7</v>
      </c>
      <c r="I110" s="34" t="str">
        <f t="shared" si="276"/>
        <v>Hardin2014</v>
      </c>
      <c r="J110" s="76">
        <f t="shared" ca="1" si="277"/>
        <v>0.4</v>
      </c>
      <c r="K110" s="34" t="str">
        <f t="shared" si="278"/>
        <v>Hardin2015</v>
      </c>
      <c r="L110" s="5">
        <f t="shared" ca="1" si="295"/>
        <v>5.0999999999999996</v>
      </c>
      <c r="M110" s="34" t="str">
        <f t="shared" si="279"/>
        <v>Hardin2016</v>
      </c>
      <c r="N110" s="5">
        <f t="shared" ca="1" si="296"/>
        <v>-0.7</v>
      </c>
      <c r="O110" s="34" t="str">
        <f t="shared" si="280"/>
        <v>Hardin2017</v>
      </c>
      <c r="P110" s="5">
        <f t="shared" ca="1" si="297"/>
        <v>1</v>
      </c>
      <c r="Q110" s="34" t="str">
        <f t="shared" si="281"/>
        <v>Hardin2018</v>
      </c>
      <c r="R110" s="5">
        <f t="shared" ca="1" si="298"/>
        <v>-0.2</v>
      </c>
      <c r="S110" s="11"/>
      <c r="T110" s="34" t="str">
        <f t="shared" si="282"/>
        <v>Hardin2012</v>
      </c>
      <c r="U110" s="3">
        <f t="shared" ca="1" si="299"/>
        <v>-2.2000000000000002</v>
      </c>
      <c r="V110" s="34" t="str">
        <f t="shared" si="283"/>
        <v>Hardin2013</v>
      </c>
      <c r="W110" s="3">
        <f t="shared" ca="1" si="300"/>
        <v>2</v>
      </c>
      <c r="X110" s="34" t="str">
        <f t="shared" si="284"/>
        <v>Hardin2014</v>
      </c>
      <c r="Y110" s="82">
        <f t="shared" ca="1" si="300"/>
        <v>2.6</v>
      </c>
      <c r="Z110" s="34" t="str">
        <f t="shared" si="285"/>
        <v>Hardin2015</v>
      </c>
      <c r="AA110" s="5">
        <f t="shared" ref="AA110" ca="1" si="441">VLOOKUP(Z110, (INDIRECT("'"&amp;$B110&amp;"'!"&amp;"$A$5:$L$3000")),AA$1,)</f>
        <v>3.5</v>
      </c>
      <c r="AB110" s="34" t="str">
        <f t="shared" si="287"/>
        <v>Hardin2016</v>
      </c>
      <c r="AC110" s="5">
        <f t="shared" ref="AC110" ca="1" si="442">VLOOKUP(AB110, (INDIRECT("'"&amp;$B110&amp;"'!"&amp;"$A$5:$L$3000")),AC$1,)</f>
        <v>-1.7</v>
      </c>
      <c r="AD110" s="34" t="str">
        <f t="shared" si="289"/>
        <v>Hardin2017</v>
      </c>
      <c r="AE110" s="5">
        <f t="shared" ref="AE110" ca="1" si="443">VLOOKUP(AD110, (INDIRECT("'"&amp;$B110&amp;"'!"&amp;"$A$5:$L$3000")),AE$1,)</f>
        <v>1.1000000000000001</v>
      </c>
      <c r="AF110" s="34" t="str">
        <f t="shared" si="291"/>
        <v>Hardin2018</v>
      </c>
      <c r="AG110" s="5">
        <f t="shared" ref="AG110" ca="1" si="444">VLOOKUP(AF110, (INDIRECT("'"&amp;$B110&amp;"'!"&amp;"$A$5:$L$3000")),AG$1,)</f>
        <v>2.2000000000000002</v>
      </c>
    </row>
    <row r="111" spans="1:33" x14ac:dyDescent="0.2">
      <c r="A111" s="48"/>
      <c r="B111" s="2" t="s">
        <v>55</v>
      </c>
      <c r="C111" s="37" t="s">
        <v>346</v>
      </c>
      <c r="D111" s="35">
        <v>2013</v>
      </c>
      <c r="E111" s="34" t="str">
        <f t="shared" si="274"/>
        <v>Hardin2011</v>
      </c>
      <c r="F111" s="3">
        <f t="shared" ca="1" si="293"/>
        <v>0.5</v>
      </c>
      <c r="G111" s="34" t="str">
        <f t="shared" si="275"/>
        <v>Hardin2012</v>
      </c>
      <c r="H111" s="3">
        <f t="shared" ca="1" si="294"/>
        <v>3.4</v>
      </c>
      <c r="I111" s="34" t="str">
        <f t="shared" si="276"/>
        <v>Hardin2013</v>
      </c>
      <c r="J111" s="76">
        <f t="shared" ca="1" si="277"/>
        <v>-0.7</v>
      </c>
      <c r="K111" s="34" t="str">
        <f t="shared" si="278"/>
        <v>Hardin2014</v>
      </c>
      <c r="L111" s="5">
        <f t="shared" ca="1" si="295"/>
        <v>0.4</v>
      </c>
      <c r="M111" s="34" t="str">
        <f t="shared" si="279"/>
        <v>Hardin2015</v>
      </c>
      <c r="N111" s="5">
        <f t="shared" ca="1" si="296"/>
        <v>5.0999999999999996</v>
      </c>
      <c r="O111" s="34" t="str">
        <f t="shared" si="280"/>
        <v>Hardin2016</v>
      </c>
      <c r="P111" s="5">
        <f t="shared" ca="1" si="297"/>
        <v>-0.7</v>
      </c>
      <c r="Q111" s="34" t="str">
        <f t="shared" si="281"/>
        <v>Hardin2017</v>
      </c>
      <c r="R111" s="5">
        <f t="shared" ca="1" si="298"/>
        <v>1</v>
      </c>
      <c r="S111" s="11"/>
      <c r="T111" s="34" t="str">
        <f t="shared" si="282"/>
        <v>Hardin2011</v>
      </c>
      <c r="U111" s="3">
        <f t="shared" ca="1" si="299"/>
        <v>4.3</v>
      </c>
      <c r="V111" s="34" t="str">
        <f t="shared" si="283"/>
        <v>Hardin2012</v>
      </c>
      <c r="W111" s="3">
        <f t="shared" ca="1" si="300"/>
        <v>-2.2000000000000002</v>
      </c>
      <c r="X111" s="34" t="str">
        <f t="shared" si="284"/>
        <v>Hardin2013</v>
      </c>
      <c r="Y111" s="82">
        <f t="shared" ca="1" si="300"/>
        <v>2</v>
      </c>
      <c r="Z111" s="34" t="str">
        <f t="shared" si="285"/>
        <v>Hardin2014</v>
      </c>
      <c r="AA111" s="5">
        <f t="shared" ref="AA111" ca="1" si="445">VLOOKUP(Z111, (INDIRECT("'"&amp;$B111&amp;"'!"&amp;"$A$5:$L$3000")),AA$1,)</f>
        <v>2.6</v>
      </c>
      <c r="AB111" s="34" t="str">
        <f t="shared" si="287"/>
        <v>Hardin2015</v>
      </c>
      <c r="AC111" s="5">
        <f t="shared" ref="AC111" ca="1" si="446">VLOOKUP(AB111, (INDIRECT("'"&amp;$B111&amp;"'!"&amp;"$A$5:$L$3000")),AC$1,)</f>
        <v>3.5</v>
      </c>
      <c r="AD111" s="34" t="str">
        <f t="shared" si="289"/>
        <v>Hardin2016</v>
      </c>
      <c r="AE111" s="5">
        <f t="shared" ref="AE111" ca="1" si="447">VLOOKUP(AD111, (INDIRECT("'"&amp;$B111&amp;"'!"&amp;"$A$5:$L$3000")),AE$1,)</f>
        <v>-1.7</v>
      </c>
      <c r="AF111" s="34" t="str">
        <f t="shared" si="291"/>
        <v>Hardin2017</v>
      </c>
      <c r="AG111" s="5">
        <f t="shared" ref="AG111" ca="1" si="448">VLOOKUP(AF111, (INDIRECT("'"&amp;$B111&amp;"'!"&amp;"$A$5:$L$3000")),AG$1,)</f>
        <v>1.1000000000000001</v>
      </c>
    </row>
    <row r="112" spans="1:33" x14ac:dyDescent="0.2">
      <c r="A112" s="48"/>
      <c r="B112" s="2" t="s">
        <v>55</v>
      </c>
      <c r="C112" s="37" t="s">
        <v>346</v>
      </c>
      <c r="D112" s="35">
        <v>2011</v>
      </c>
      <c r="E112" s="34" t="str">
        <f t="shared" si="274"/>
        <v>Hardin2009</v>
      </c>
      <c r="F112" s="3">
        <f t="shared" ca="1" si="293"/>
        <v>-2.1</v>
      </c>
      <c r="G112" s="34" t="str">
        <f t="shared" si="275"/>
        <v>Hardin2010</v>
      </c>
      <c r="H112" s="3">
        <f t="shared" ca="1" si="294"/>
        <v>6.2</v>
      </c>
      <c r="I112" s="34" t="str">
        <f t="shared" si="276"/>
        <v>Hardin2011</v>
      </c>
      <c r="J112" s="76">
        <f t="shared" ca="1" si="277"/>
        <v>0.5</v>
      </c>
      <c r="K112" s="34" t="str">
        <f t="shared" si="278"/>
        <v>Hardin2012</v>
      </c>
      <c r="L112" s="5">
        <f t="shared" ca="1" si="295"/>
        <v>3.4</v>
      </c>
      <c r="M112" s="34" t="str">
        <f t="shared" si="279"/>
        <v>Hardin2013</v>
      </c>
      <c r="N112" s="5">
        <f t="shared" ca="1" si="296"/>
        <v>-0.7</v>
      </c>
      <c r="O112" s="34" t="str">
        <f t="shared" si="280"/>
        <v>Hardin2014</v>
      </c>
      <c r="P112" s="5">
        <f t="shared" ca="1" si="297"/>
        <v>0.4</v>
      </c>
      <c r="Q112" s="34" t="str">
        <f t="shared" si="281"/>
        <v>Hardin2015</v>
      </c>
      <c r="R112" s="5">
        <f t="shared" ca="1" si="298"/>
        <v>5.0999999999999996</v>
      </c>
      <c r="S112" s="11"/>
      <c r="T112" s="34" t="str">
        <f t="shared" si="282"/>
        <v>Hardin2009</v>
      </c>
      <c r="U112" s="3">
        <f t="shared" ca="1" si="299"/>
        <v>6.8</v>
      </c>
      <c r="V112" s="34" t="str">
        <f t="shared" si="283"/>
        <v>Hardin2010</v>
      </c>
      <c r="W112" s="3">
        <f t="shared" ca="1" si="300"/>
        <v>0.7</v>
      </c>
      <c r="X112" s="34" t="str">
        <f t="shared" si="284"/>
        <v>Hardin2011</v>
      </c>
      <c r="Y112" s="82">
        <f t="shared" ca="1" si="300"/>
        <v>4.3</v>
      </c>
      <c r="Z112" s="34" t="str">
        <f t="shared" si="285"/>
        <v>Hardin2012</v>
      </c>
      <c r="AA112" s="5">
        <f t="shared" ref="AA112" ca="1" si="449">VLOOKUP(Z112, (INDIRECT("'"&amp;$B112&amp;"'!"&amp;"$A$5:$L$3000")),AA$1,)</f>
        <v>-2.2000000000000002</v>
      </c>
      <c r="AB112" s="34" t="str">
        <f t="shared" si="287"/>
        <v>Hardin2013</v>
      </c>
      <c r="AC112" s="5">
        <f t="shared" ref="AC112" ca="1" si="450">VLOOKUP(AB112, (INDIRECT("'"&amp;$B112&amp;"'!"&amp;"$A$5:$L$3000")),AC$1,)</f>
        <v>2</v>
      </c>
      <c r="AD112" s="34" t="str">
        <f t="shared" si="289"/>
        <v>Hardin2014</v>
      </c>
      <c r="AE112" s="5">
        <f t="shared" ref="AE112" ca="1" si="451">VLOOKUP(AD112, (INDIRECT("'"&amp;$B112&amp;"'!"&amp;"$A$5:$L$3000")),AE$1,)</f>
        <v>2.6</v>
      </c>
      <c r="AF112" s="34" t="str">
        <f t="shared" si="291"/>
        <v>Hardin2015</v>
      </c>
      <c r="AG112" s="5">
        <f t="shared" ref="AG112" ca="1" si="452">VLOOKUP(AF112, (INDIRECT("'"&amp;$B112&amp;"'!"&amp;"$A$5:$L$3000")),AG$1,)</f>
        <v>3.5</v>
      </c>
    </row>
    <row r="113" spans="1:33" x14ac:dyDescent="0.2">
      <c r="A113" s="48"/>
      <c r="B113" s="2" t="s">
        <v>55</v>
      </c>
      <c r="C113" s="37" t="s">
        <v>345</v>
      </c>
      <c r="D113" s="35">
        <v>2016</v>
      </c>
      <c r="E113" s="34" t="str">
        <f t="shared" si="274"/>
        <v>Boone2014</v>
      </c>
      <c r="F113" s="3">
        <f t="shared" ca="1" si="293"/>
        <v>2.2999999999999998</v>
      </c>
      <c r="G113" s="34" t="str">
        <f t="shared" si="275"/>
        <v>Boone2015</v>
      </c>
      <c r="H113" s="3">
        <f t="shared" ca="1" si="294"/>
        <v>5.8</v>
      </c>
      <c r="I113" s="34" t="str">
        <f t="shared" si="276"/>
        <v>Boone2016</v>
      </c>
      <c r="J113" s="76">
        <f t="shared" ca="1" si="277"/>
        <v>2.6</v>
      </c>
      <c r="K113" s="34" t="str">
        <f t="shared" si="278"/>
        <v>Boone2017</v>
      </c>
      <c r="L113" s="5">
        <f t="shared" ca="1" si="295"/>
        <v>4.9000000000000004</v>
      </c>
      <c r="M113" s="34" t="str">
        <f t="shared" si="279"/>
        <v>Boone2018</v>
      </c>
      <c r="N113" s="5">
        <f t="shared" ca="1" si="296"/>
        <v>5.5</v>
      </c>
      <c r="O113" s="34" t="str">
        <f t="shared" si="280"/>
        <v>Boone2019</v>
      </c>
      <c r="P113" s="5">
        <f t="shared" ca="1" si="297"/>
        <v>3.6</v>
      </c>
      <c r="Q113" s="34" t="str">
        <f t="shared" si="281"/>
        <v>Boone2020</v>
      </c>
      <c r="R113" s="5">
        <f t="shared" ca="1" si="298"/>
        <v>-2.2000000000000002</v>
      </c>
      <c r="S113" s="11"/>
      <c r="T113" s="34" t="str">
        <f t="shared" si="282"/>
        <v>Boone2014</v>
      </c>
      <c r="U113" s="3">
        <f t="shared" ca="1" si="299"/>
        <v>2.4</v>
      </c>
      <c r="V113" s="34" t="str">
        <f t="shared" si="283"/>
        <v>Boone2015</v>
      </c>
      <c r="W113" s="3">
        <f t="shared" ca="1" si="300"/>
        <v>3.5</v>
      </c>
      <c r="X113" s="34" t="str">
        <f t="shared" si="284"/>
        <v>Boone2016</v>
      </c>
      <c r="Y113" s="82">
        <f t="shared" ca="1" si="300"/>
        <v>-1.8</v>
      </c>
      <c r="Z113" s="34" t="str">
        <f t="shared" si="285"/>
        <v>Boone2017</v>
      </c>
      <c r="AA113" s="5">
        <f t="shared" ref="AA113" ca="1" si="453">VLOOKUP(Z113, (INDIRECT("'"&amp;$B113&amp;"'!"&amp;"$A$5:$L$3000")),AA$1,)</f>
        <v>1</v>
      </c>
      <c r="AB113" s="34" t="str">
        <f t="shared" si="287"/>
        <v>Boone2018</v>
      </c>
      <c r="AC113" s="5">
        <f t="shared" ref="AC113" ca="1" si="454">VLOOKUP(AB113, (INDIRECT("'"&amp;$B113&amp;"'!"&amp;"$A$5:$L$3000")),AC$1,)</f>
        <v>2</v>
      </c>
      <c r="AD113" s="34" t="str">
        <f t="shared" si="289"/>
        <v>Boone2019</v>
      </c>
      <c r="AE113" s="5">
        <f t="shared" ref="AE113" ca="1" si="455">VLOOKUP(AD113, (INDIRECT("'"&amp;$B113&amp;"'!"&amp;"$A$5:$L$3000")),AE$1,)</f>
        <v>3</v>
      </c>
      <c r="AF113" s="34" t="str">
        <f t="shared" si="291"/>
        <v>Boone2020</v>
      </c>
      <c r="AG113" s="5">
        <f t="shared" ref="AG113" ca="1" si="456">VLOOKUP(AF113, (INDIRECT("'"&amp;$B113&amp;"'!"&amp;"$A$5:$L$3000")),AG$1,)</f>
        <v>11.2</v>
      </c>
    </row>
    <row r="114" spans="1:33" x14ac:dyDescent="0.2">
      <c r="A114" s="48"/>
      <c r="B114" s="2" t="s">
        <v>55</v>
      </c>
      <c r="C114" s="37" t="s">
        <v>347</v>
      </c>
      <c r="D114" s="35">
        <v>2007</v>
      </c>
      <c r="E114" s="34" t="str">
        <f t="shared" si="274"/>
        <v>Bullitt2005</v>
      </c>
      <c r="F114" s="3">
        <f t="shared" ca="1" si="293"/>
        <v>5.2</v>
      </c>
      <c r="G114" s="34" t="str">
        <f t="shared" si="275"/>
        <v>Bullitt2006</v>
      </c>
      <c r="H114" s="3">
        <f t="shared" ca="1" si="294"/>
        <v>9.1</v>
      </c>
      <c r="I114" s="34" t="str">
        <f t="shared" si="276"/>
        <v>Bullitt2007</v>
      </c>
      <c r="J114" s="76">
        <f t="shared" ca="1" si="277"/>
        <v>13.3</v>
      </c>
      <c r="K114" s="34" t="str">
        <f t="shared" si="278"/>
        <v>Bullitt2008</v>
      </c>
      <c r="L114" s="5">
        <f t="shared" ca="1" si="295"/>
        <v>5</v>
      </c>
      <c r="M114" s="34" t="str">
        <f t="shared" si="279"/>
        <v>Bullitt2009</v>
      </c>
      <c r="N114" s="5">
        <f t="shared" ca="1" si="296"/>
        <v>-3.8</v>
      </c>
      <c r="O114" s="34" t="str">
        <f t="shared" si="280"/>
        <v>Bullitt2010</v>
      </c>
      <c r="P114" s="5">
        <f t="shared" ca="1" si="297"/>
        <v>14</v>
      </c>
      <c r="Q114" s="34" t="str">
        <f t="shared" si="281"/>
        <v>Bullitt2011</v>
      </c>
      <c r="R114" s="5">
        <f t="shared" ca="1" si="298"/>
        <v>11</v>
      </c>
      <c r="S114" s="11"/>
      <c r="T114" s="34" t="str">
        <f t="shared" si="282"/>
        <v>Bullitt2005</v>
      </c>
      <c r="U114" s="3">
        <f t="shared" ca="1" si="299"/>
        <v>2.2999999999999998</v>
      </c>
      <c r="V114" s="34" t="str">
        <f t="shared" si="283"/>
        <v>Bullitt2006</v>
      </c>
      <c r="W114" s="3">
        <f t="shared" ca="1" si="300"/>
        <v>-0.5</v>
      </c>
      <c r="X114" s="34" t="str">
        <f t="shared" si="284"/>
        <v>Bullitt2007</v>
      </c>
      <c r="Y114" s="82">
        <f t="shared" ca="1" si="300"/>
        <v>4.8</v>
      </c>
      <c r="Z114" s="34" t="str">
        <f t="shared" si="285"/>
        <v>Bullitt2008</v>
      </c>
      <c r="AA114" s="5">
        <f t="shared" ref="AA114" ca="1" si="457">VLOOKUP(Z114, (INDIRECT("'"&amp;$B114&amp;"'!"&amp;"$A$5:$L$3000")),AA$1,)</f>
        <v>2</v>
      </c>
      <c r="AB114" s="34" t="str">
        <f t="shared" si="287"/>
        <v>Bullitt2009</v>
      </c>
      <c r="AC114" s="5">
        <f t="shared" ref="AC114" ca="1" si="458">VLOOKUP(AB114, (INDIRECT("'"&amp;$B114&amp;"'!"&amp;"$A$5:$L$3000")),AC$1,)</f>
        <v>7.9</v>
      </c>
      <c r="AD114" s="34" t="str">
        <f t="shared" si="289"/>
        <v>Bullitt2010</v>
      </c>
      <c r="AE114" s="5">
        <f t="shared" ref="AE114" ca="1" si="459">VLOOKUP(AD114, (INDIRECT("'"&amp;$B114&amp;"'!"&amp;"$A$5:$L$3000")),AE$1,)</f>
        <v>-3</v>
      </c>
      <c r="AF114" s="34" t="str">
        <f t="shared" si="291"/>
        <v>Bullitt2011</v>
      </c>
      <c r="AG114" s="5">
        <f t="shared" ref="AG114" ca="1" si="460">VLOOKUP(AF114, (INDIRECT("'"&amp;$B114&amp;"'!"&amp;"$A$5:$L$3000")),AG$1,)</f>
        <v>-1.2</v>
      </c>
    </row>
    <row r="115" spans="1:33" x14ac:dyDescent="0.2">
      <c r="A115" s="48"/>
      <c r="B115" s="2" t="s">
        <v>55</v>
      </c>
      <c r="C115" s="37" t="s">
        <v>345</v>
      </c>
      <c r="D115" s="35">
        <v>2006</v>
      </c>
      <c r="E115" s="34" t="str">
        <f t="shared" si="274"/>
        <v>Boone2004</v>
      </c>
      <c r="F115" s="3">
        <f t="shared" ca="1" si="293"/>
        <v>0.7</v>
      </c>
      <c r="G115" s="34" t="str">
        <f t="shared" si="275"/>
        <v>Boone2005</v>
      </c>
      <c r="H115" s="3">
        <f t="shared" ca="1" si="294"/>
        <v>0.5</v>
      </c>
      <c r="I115" s="34" t="str">
        <f t="shared" si="276"/>
        <v>Boone2006</v>
      </c>
      <c r="J115" s="76">
        <f t="shared" ca="1" si="277"/>
        <v>1.5</v>
      </c>
      <c r="K115" s="34" t="str">
        <f t="shared" si="278"/>
        <v>Boone2007</v>
      </c>
      <c r="L115" s="5">
        <f t="shared" ca="1" si="295"/>
        <v>3.2</v>
      </c>
      <c r="M115" s="34" t="str">
        <f t="shared" si="279"/>
        <v>Boone2008</v>
      </c>
      <c r="N115" s="5">
        <f t="shared" ca="1" si="296"/>
        <v>-5.9</v>
      </c>
      <c r="O115" s="34" t="str">
        <f t="shared" si="280"/>
        <v>Boone2009</v>
      </c>
      <c r="P115" s="5">
        <f t="shared" ca="1" si="297"/>
        <v>-2.9</v>
      </c>
      <c r="Q115" s="34" t="str">
        <f t="shared" si="281"/>
        <v>Boone2010</v>
      </c>
      <c r="R115" s="5">
        <f t="shared" ca="1" si="298"/>
        <v>-0.8</v>
      </c>
      <c r="S115" s="11"/>
      <c r="T115" s="34" t="str">
        <f t="shared" si="282"/>
        <v>Boone2004</v>
      </c>
      <c r="U115" s="3">
        <f t="shared" ca="1" si="299"/>
        <v>5.5</v>
      </c>
      <c r="V115" s="34" t="str">
        <f t="shared" si="283"/>
        <v>Boone2005</v>
      </c>
      <c r="W115" s="3">
        <f t="shared" ca="1" si="300"/>
        <v>-4.7</v>
      </c>
      <c r="X115" s="34" t="str">
        <f t="shared" si="284"/>
        <v>Boone2006</v>
      </c>
      <c r="Y115" s="82">
        <f t="shared" ca="1" si="300"/>
        <v>3.7</v>
      </c>
      <c r="Z115" s="34" t="str">
        <f t="shared" si="285"/>
        <v>Boone2007</v>
      </c>
      <c r="AA115" s="5">
        <f t="shared" ref="AA115" ca="1" si="461">VLOOKUP(Z115, (INDIRECT("'"&amp;$B115&amp;"'!"&amp;"$A$5:$L$3000")),AA$1,)</f>
        <v>-0.1</v>
      </c>
      <c r="AB115" s="34" t="str">
        <f t="shared" si="287"/>
        <v>Boone2008</v>
      </c>
      <c r="AC115" s="5">
        <f t="shared" ref="AC115" ca="1" si="462">VLOOKUP(AB115, (INDIRECT("'"&amp;$B115&amp;"'!"&amp;"$A$5:$L$3000")),AC$1,)</f>
        <v>2.2999999999999998</v>
      </c>
      <c r="AD115" s="34" t="str">
        <f t="shared" si="289"/>
        <v>Boone2009</v>
      </c>
      <c r="AE115" s="5">
        <f t="shared" ref="AE115" ca="1" si="463">VLOOKUP(AD115, (INDIRECT("'"&amp;$B115&amp;"'!"&amp;"$A$5:$L$3000")),AE$1,)</f>
        <v>2.6</v>
      </c>
      <c r="AF115" s="34" t="str">
        <f t="shared" si="291"/>
        <v>Boone2010</v>
      </c>
      <c r="AG115" s="5">
        <f t="shared" ref="AG115" ca="1" si="464">VLOOKUP(AF115, (INDIRECT("'"&amp;$B115&amp;"'!"&amp;"$A$5:$L$3000")),AG$1,)</f>
        <v>3.2</v>
      </c>
    </row>
    <row r="116" spans="1:33" x14ac:dyDescent="0.2">
      <c r="A116" s="48"/>
      <c r="B116" s="2" t="s">
        <v>55</v>
      </c>
      <c r="C116" s="37" t="s">
        <v>314</v>
      </c>
      <c r="D116" s="35">
        <v>2015</v>
      </c>
      <c r="E116" s="34" t="str">
        <f t="shared" si="274"/>
        <v>Jefferson2013</v>
      </c>
      <c r="F116" s="3">
        <f t="shared" ca="1" si="293"/>
        <v>1.1000000000000001</v>
      </c>
      <c r="G116" s="34" t="str">
        <f t="shared" si="275"/>
        <v>Jefferson2014</v>
      </c>
      <c r="H116" s="3">
        <f t="shared" ca="1" si="294"/>
        <v>2.5</v>
      </c>
      <c r="I116" s="34" t="str">
        <f t="shared" si="276"/>
        <v>Jefferson2015</v>
      </c>
      <c r="J116" s="76">
        <f t="shared" ca="1" si="277"/>
        <v>2.2000000000000002</v>
      </c>
      <c r="K116" s="34" t="str">
        <f t="shared" si="278"/>
        <v>Jefferson2016</v>
      </c>
      <c r="L116" s="5">
        <f t="shared" ca="1" si="295"/>
        <v>1.6</v>
      </c>
      <c r="M116" s="34" t="str">
        <f t="shared" si="279"/>
        <v>Jefferson2017</v>
      </c>
      <c r="N116" s="5">
        <f t="shared" ca="1" si="296"/>
        <v>0.8</v>
      </c>
      <c r="O116" s="34" t="str">
        <f t="shared" si="280"/>
        <v>Jefferson2018</v>
      </c>
      <c r="P116" s="5">
        <f t="shared" ca="1" si="297"/>
        <v>0.3</v>
      </c>
      <c r="Q116" s="34" t="str">
        <f t="shared" si="281"/>
        <v>Jefferson2019</v>
      </c>
      <c r="R116" s="5">
        <f t="shared" ca="1" si="298"/>
        <v>1.3</v>
      </c>
      <c r="S116" s="11"/>
      <c r="T116" s="34" t="str">
        <f t="shared" si="282"/>
        <v>Jefferson2013</v>
      </c>
      <c r="U116" s="3">
        <f t="shared" ca="1" si="299"/>
        <v>-0.7</v>
      </c>
      <c r="V116" s="34" t="str">
        <f t="shared" si="283"/>
        <v>Jefferson2014</v>
      </c>
      <c r="W116" s="3">
        <f t="shared" ca="1" si="300"/>
        <v>4</v>
      </c>
      <c r="X116" s="34" t="str">
        <f t="shared" si="284"/>
        <v>Jefferson2015</v>
      </c>
      <c r="Y116" s="82">
        <f t="shared" ca="1" si="300"/>
        <v>8.6999999999999993</v>
      </c>
      <c r="Z116" s="34" t="str">
        <f t="shared" si="285"/>
        <v>Jefferson2016</v>
      </c>
      <c r="AA116" s="5">
        <f t="shared" ref="AA116" ca="1" si="465">VLOOKUP(Z116, (INDIRECT("'"&amp;$B116&amp;"'!"&amp;"$A$5:$L$3000")),AA$1,)</f>
        <v>-2.2999999999999998</v>
      </c>
      <c r="AB116" s="34" t="str">
        <f t="shared" si="287"/>
        <v>Jefferson2017</v>
      </c>
      <c r="AC116" s="5">
        <f t="shared" ref="AC116" ca="1" si="466">VLOOKUP(AB116, (INDIRECT("'"&amp;$B116&amp;"'!"&amp;"$A$5:$L$3000")),AC$1,)</f>
        <v>2.9</v>
      </c>
      <c r="AD116" s="34" t="str">
        <f t="shared" si="289"/>
        <v>Jefferson2018</v>
      </c>
      <c r="AE116" s="5">
        <f t="shared" ref="AE116" ca="1" si="467">VLOOKUP(AD116, (INDIRECT("'"&amp;$B116&amp;"'!"&amp;"$A$5:$L$3000")),AE$1,)</f>
        <v>3.6</v>
      </c>
      <c r="AF116" s="34" t="str">
        <f t="shared" si="291"/>
        <v>Jefferson2019</v>
      </c>
      <c r="AG116" s="5">
        <f t="shared" ref="AG116" ca="1" si="468">VLOOKUP(AF116, (INDIRECT("'"&amp;$B116&amp;"'!"&amp;"$A$5:$L$3000")),AG$1,)</f>
        <v>5.3</v>
      </c>
    </row>
    <row r="117" spans="1:33" x14ac:dyDescent="0.2">
      <c r="A117" s="48"/>
      <c r="B117" s="2" t="s">
        <v>55</v>
      </c>
      <c r="C117" s="37" t="s">
        <v>345</v>
      </c>
      <c r="D117" s="35">
        <v>2011</v>
      </c>
      <c r="E117" s="34" t="str">
        <f t="shared" si="274"/>
        <v>Boone2009</v>
      </c>
      <c r="F117" s="3">
        <f t="shared" ca="1" si="293"/>
        <v>-2.9</v>
      </c>
      <c r="G117" s="34" t="str">
        <f t="shared" si="275"/>
        <v>Boone2010</v>
      </c>
      <c r="H117" s="3">
        <f t="shared" ca="1" si="294"/>
        <v>-0.8</v>
      </c>
      <c r="I117" s="34" t="str">
        <f t="shared" si="276"/>
        <v>Boone2011</v>
      </c>
      <c r="J117" s="76">
        <f t="shared" ca="1" si="277"/>
        <v>6.3</v>
      </c>
      <c r="K117" s="34" t="str">
        <f t="shared" si="278"/>
        <v>Boone2012</v>
      </c>
      <c r="L117" s="5">
        <f t="shared" ca="1" si="295"/>
        <v>2.4</v>
      </c>
      <c r="M117" s="34" t="str">
        <f t="shared" si="279"/>
        <v>Boone2013</v>
      </c>
      <c r="N117" s="5">
        <f t="shared" ca="1" si="296"/>
        <v>0.8</v>
      </c>
      <c r="O117" s="34" t="str">
        <f t="shared" si="280"/>
        <v>Boone2014</v>
      </c>
      <c r="P117" s="5">
        <f t="shared" ca="1" si="297"/>
        <v>2.2999999999999998</v>
      </c>
      <c r="Q117" s="34" t="str">
        <f t="shared" si="281"/>
        <v>Boone2015</v>
      </c>
      <c r="R117" s="5">
        <f t="shared" ca="1" si="298"/>
        <v>5.8</v>
      </c>
      <c r="S117" s="11"/>
      <c r="T117" s="34" t="str">
        <f t="shared" si="282"/>
        <v>Boone2009</v>
      </c>
      <c r="U117" s="3">
        <f t="shared" ca="1" si="299"/>
        <v>2.6</v>
      </c>
      <c r="V117" s="34" t="str">
        <f t="shared" si="283"/>
        <v>Boone2010</v>
      </c>
      <c r="W117" s="3">
        <f t="shared" ca="1" si="300"/>
        <v>3.2</v>
      </c>
      <c r="X117" s="34" t="str">
        <f t="shared" si="284"/>
        <v>Boone2011</v>
      </c>
      <c r="Y117" s="82">
        <f t="shared" ca="1" si="300"/>
        <v>-0.8</v>
      </c>
      <c r="Z117" s="34" t="str">
        <f t="shared" si="285"/>
        <v>Boone2012</v>
      </c>
      <c r="AA117" s="5">
        <f t="shared" ref="AA117" ca="1" si="469">VLOOKUP(Z117, (INDIRECT("'"&amp;$B117&amp;"'!"&amp;"$A$5:$L$3000")),AA$1,)</f>
        <v>4.9000000000000004</v>
      </c>
      <c r="AB117" s="34" t="str">
        <f t="shared" si="287"/>
        <v>Boone2013</v>
      </c>
      <c r="AC117" s="5">
        <f t="shared" ref="AC117" ca="1" si="470">VLOOKUP(AB117, (INDIRECT("'"&amp;$B117&amp;"'!"&amp;"$A$5:$L$3000")),AC$1,)</f>
        <v>-1.4</v>
      </c>
      <c r="AD117" s="34" t="str">
        <f t="shared" si="289"/>
        <v>Boone2014</v>
      </c>
      <c r="AE117" s="5">
        <f t="shared" ref="AE117" ca="1" si="471">VLOOKUP(AD117, (INDIRECT("'"&amp;$B117&amp;"'!"&amp;"$A$5:$L$3000")),AE$1,)</f>
        <v>2.4</v>
      </c>
      <c r="AF117" s="34" t="str">
        <f t="shared" si="291"/>
        <v>Boone2015</v>
      </c>
      <c r="AG117" s="5">
        <f t="shared" ref="AG117" ca="1" si="472">VLOOKUP(AF117, (INDIRECT("'"&amp;$B117&amp;"'!"&amp;"$A$5:$L$3000")),AG$1,)</f>
        <v>3.5</v>
      </c>
    </row>
    <row r="118" spans="1:33" x14ac:dyDescent="0.2">
      <c r="A118" s="48"/>
      <c r="B118" s="2" t="s">
        <v>55</v>
      </c>
      <c r="C118" s="37" t="s">
        <v>345</v>
      </c>
      <c r="D118" s="35">
        <v>2010</v>
      </c>
      <c r="E118" s="34" t="str">
        <f t="shared" si="274"/>
        <v>Boone2008</v>
      </c>
      <c r="F118" s="3">
        <f t="shared" ca="1" si="293"/>
        <v>-5.9</v>
      </c>
      <c r="G118" s="34" t="str">
        <f t="shared" si="275"/>
        <v>Boone2009</v>
      </c>
      <c r="H118" s="3">
        <f t="shared" ca="1" si="294"/>
        <v>-2.9</v>
      </c>
      <c r="I118" s="34" t="str">
        <f t="shared" si="276"/>
        <v>Boone2010</v>
      </c>
      <c r="J118" s="76">
        <f t="shared" ca="1" si="277"/>
        <v>-0.8</v>
      </c>
      <c r="K118" s="34" t="str">
        <f t="shared" si="278"/>
        <v>Boone2011</v>
      </c>
      <c r="L118" s="5">
        <f t="shared" ca="1" si="295"/>
        <v>6.3</v>
      </c>
      <c r="M118" s="34" t="str">
        <f t="shared" si="279"/>
        <v>Boone2012</v>
      </c>
      <c r="N118" s="5">
        <f t="shared" ca="1" si="296"/>
        <v>2.4</v>
      </c>
      <c r="O118" s="34" t="str">
        <f t="shared" si="280"/>
        <v>Boone2013</v>
      </c>
      <c r="P118" s="5">
        <f t="shared" ca="1" si="297"/>
        <v>0.8</v>
      </c>
      <c r="Q118" s="34" t="str">
        <f t="shared" si="281"/>
        <v>Boone2014</v>
      </c>
      <c r="R118" s="5">
        <f t="shared" ca="1" si="298"/>
        <v>2.2999999999999998</v>
      </c>
      <c r="S118" s="11"/>
      <c r="T118" s="34" t="str">
        <f t="shared" si="282"/>
        <v>Boone2008</v>
      </c>
      <c r="U118" s="3">
        <f t="shared" ca="1" si="299"/>
        <v>2.2999999999999998</v>
      </c>
      <c r="V118" s="34" t="str">
        <f t="shared" si="283"/>
        <v>Boone2009</v>
      </c>
      <c r="W118" s="3">
        <f t="shared" ca="1" si="300"/>
        <v>2.6</v>
      </c>
      <c r="X118" s="34" t="str">
        <f t="shared" si="284"/>
        <v>Boone2010</v>
      </c>
      <c r="Y118" s="82">
        <f t="shared" ca="1" si="300"/>
        <v>3.2</v>
      </c>
      <c r="Z118" s="34" t="str">
        <f t="shared" si="285"/>
        <v>Boone2011</v>
      </c>
      <c r="AA118" s="5">
        <f t="shared" ref="AA118" ca="1" si="473">VLOOKUP(Z118, (INDIRECT("'"&amp;$B118&amp;"'!"&amp;"$A$5:$L$3000")),AA$1,)</f>
        <v>-0.8</v>
      </c>
      <c r="AB118" s="34" t="str">
        <f t="shared" si="287"/>
        <v>Boone2012</v>
      </c>
      <c r="AC118" s="5">
        <f t="shared" ref="AC118" ca="1" si="474">VLOOKUP(AB118, (INDIRECT("'"&amp;$B118&amp;"'!"&amp;"$A$5:$L$3000")),AC$1,)</f>
        <v>4.9000000000000004</v>
      </c>
      <c r="AD118" s="34" t="str">
        <f t="shared" si="289"/>
        <v>Boone2013</v>
      </c>
      <c r="AE118" s="5">
        <f t="shared" ref="AE118" ca="1" si="475">VLOOKUP(AD118, (INDIRECT("'"&amp;$B118&amp;"'!"&amp;"$A$5:$L$3000")),AE$1,)</f>
        <v>-1.4</v>
      </c>
      <c r="AF118" s="34" t="str">
        <f t="shared" si="291"/>
        <v>Boone2014</v>
      </c>
      <c r="AG118" s="5">
        <f t="shared" ref="AG118" ca="1" si="476">VLOOKUP(AF118, (INDIRECT("'"&amp;$B118&amp;"'!"&amp;"$A$5:$L$3000")),AG$1,)</f>
        <v>2.4</v>
      </c>
    </row>
    <row r="119" spans="1:33" x14ac:dyDescent="0.2">
      <c r="A119" s="48"/>
      <c r="B119" s="2" t="s">
        <v>55</v>
      </c>
      <c r="C119" s="37" t="s">
        <v>345</v>
      </c>
      <c r="D119" s="35">
        <v>2015</v>
      </c>
      <c r="E119" s="34" t="str">
        <f t="shared" si="274"/>
        <v>Boone2013</v>
      </c>
      <c r="F119" s="3">
        <f t="shared" ca="1" si="293"/>
        <v>0.8</v>
      </c>
      <c r="G119" s="34" t="str">
        <f t="shared" si="275"/>
        <v>Boone2014</v>
      </c>
      <c r="H119" s="3">
        <f t="shared" ca="1" si="294"/>
        <v>2.2999999999999998</v>
      </c>
      <c r="I119" s="34" t="str">
        <f t="shared" si="276"/>
        <v>Boone2015</v>
      </c>
      <c r="J119" s="76">
        <f t="shared" ca="1" si="277"/>
        <v>5.8</v>
      </c>
      <c r="K119" s="34" t="str">
        <f t="shared" si="278"/>
        <v>Boone2016</v>
      </c>
      <c r="L119" s="5">
        <f t="shared" ca="1" si="295"/>
        <v>2.6</v>
      </c>
      <c r="M119" s="34" t="str">
        <f t="shared" si="279"/>
        <v>Boone2017</v>
      </c>
      <c r="N119" s="5">
        <f t="shared" ca="1" si="296"/>
        <v>4.9000000000000004</v>
      </c>
      <c r="O119" s="34" t="str">
        <f t="shared" si="280"/>
        <v>Boone2018</v>
      </c>
      <c r="P119" s="5">
        <f t="shared" ca="1" si="297"/>
        <v>5.5</v>
      </c>
      <c r="Q119" s="34" t="str">
        <f t="shared" si="281"/>
        <v>Boone2019</v>
      </c>
      <c r="R119" s="5">
        <f t="shared" ca="1" si="298"/>
        <v>3.6</v>
      </c>
      <c r="S119" s="11"/>
      <c r="T119" s="34" t="str">
        <f t="shared" si="282"/>
        <v>Boone2013</v>
      </c>
      <c r="U119" s="3">
        <f t="shared" ca="1" si="299"/>
        <v>-1.4</v>
      </c>
      <c r="V119" s="34" t="str">
        <f t="shared" si="283"/>
        <v>Boone2014</v>
      </c>
      <c r="W119" s="3">
        <f t="shared" ca="1" si="300"/>
        <v>2.4</v>
      </c>
      <c r="X119" s="34" t="str">
        <f t="shared" si="284"/>
        <v>Boone2015</v>
      </c>
      <c r="Y119" s="82">
        <f t="shared" ca="1" si="300"/>
        <v>3.5</v>
      </c>
      <c r="Z119" s="34" t="str">
        <f t="shared" si="285"/>
        <v>Boone2016</v>
      </c>
      <c r="AA119" s="5">
        <f t="shared" ref="AA119" ca="1" si="477">VLOOKUP(Z119, (INDIRECT("'"&amp;$B119&amp;"'!"&amp;"$A$5:$L$3000")),AA$1,)</f>
        <v>-1.8</v>
      </c>
      <c r="AB119" s="34" t="str">
        <f t="shared" si="287"/>
        <v>Boone2017</v>
      </c>
      <c r="AC119" s="5">
        <f t="shared" ref="AC119" ca="1" si="478">VLOOKUP(AB119, (INDIRECT("'"&amp;$B119&amp;"'!"&amp;"$A$5:$L$3000")),AC$1,)</f>
        <v>1</v>
      </c>
      <c r="AD119" s="34" t="str">
        <f t="shared" si="289"/>
        <v>Boone2018</v>
      </c>
      <c r="AE119" s="5">
        <f t="shared" ref="AE119" ca="1" si="479">VLOOKUP(AD119, (INDIRECT("'"&amp;$B119&amp;"'!"&amp;"$A$5:$L$3000")),AE$1,)</f>
        <v>2</v>
      </c>
      <c r="AF119" s="34" t="str">
        <f t="shared" si="291"/>
        <v>Boone2019</v>
      </c>
      <c r="AG119" s="5">
        <f t="shared" ref="AG119" ca="1" si="480">VLOOKUP(AF119, (INDIRECT("'"&amp;$B119&amp;"'!"&amp;"$A$5:$L$3000")),AG$1,)</f>
        <v>3</v>
      </c>
    </row>
    <row r="120" spans="1:33" x14ac:dyDescent="0.2">
      <c r="A120" s="48"/>
      <c r="B120" s="2" t="s">
        <v>55</v>
      </c>
      <c r="C120" s="37" t="s">
        <v>347</v>
      </c>
      <c r="D120" s="35">
        <v>2017</v>
      </c>
      <c r="E120" s="34" t="str">
        <f t="shared" si="274"/>
        <v>Bullitt2015</v>
      </c>
      <c r="F120" s="3">
        <f t="shared" ca="1" si="293"/>
        <v>6.2</v>
      </c>
      <c r="G120" s="34" t="str">
        <f t="shared" si="275"/>
        <v>Bullitt2016</v>
      </c>
      <c r="H120" s="3">
        <f t="shared" ca="1" si="294"/>
        <v>5.4</v>
      </c>
      <c r="I120" s="34" t="str">
        <f t="shared" si="276"/>
        <v>Bullitt2017</v>
      </c>
      <c r="J120" s="76">
        <f t="shared" ca="1" si="277"/>
        <v>6.3</v>
      </c>
      <c r="K120" s="34" t="str">
        <f t="shared" si="278"/>
        <v>Bullitt2018</v>
      </c>
      <c r="L120" s="5">
        <f t="shared" ca="1" si="295"/>
        <v>4.5</v>
      </c>
      <c r="M120" s="34" t="str">
        <f t="shared" si="279"/>
        <v>Bullitt2019</v>
      </c>
      <c r="N120" s="5">
        <f t="shared" ca="1" si="296"/>
        <v>-2.6</v>
      </c>
      <c r="O120" s="34" t="str">
        <f t="shared" si="280"/>
        <v>Bullitt2020</v>
      </c>
      <c r="P120" s="5">
        <f t="shared" ca="1" si="297"/>
        <v>3.7</v>
      </c>
      <c r="Q120" s="34" t="str">
        <f t="shared" si="281"/>
        <v>Bullitt2021</v>
      </c>
      <c r="R120" s="5" t="e">
        <f t="shared" ca="1" si="298"/>
        <v>#N/A</v>
      </c>
      <c r="S120" s="11"/>
      <c r="T120" s="34" t="str">
        <f t="shared" si="282"/>
        <v>Bullitt2015</v>
      </c>
      <c r="U120" s="3">
        <f t="shared" ca="1" si="299"/>
        <v>8.1999999999999993</v>
      </c>
      <c r="V120" s="34" t="str">
        <f t="shared" si="283"/>
        <v>Bullitt2016</v>
      </c>
      <c r="W120" s="3">
        <f t="shared" ca="1" si="300"/>
        <v>-1.6</v>
      </c>
      <c r="X120" s="34" t="str">
        <f t="shared" si="284"/>
        <v>Bullitt2017</v>
      </c>
      <c r="Y120" s="82">
        <f t="shared" ca="1" si="300"/>
        <v>4.5</v>
      </c>
      <c r="Z120" s="34" t="str">
        <f t="shared" si="285"/>
        <v>Bullitt2018</v>
      </c>
      <c r="AA120" s="5">
        <f t="shared" ref="AA120" ca="1" si="481">VLOOKUP(Z120, (INDIRECT("'"&amp;$B120&amp;"'!"&amp;"$A$5:$L$3000")),AA$1,)</f>
        <v>6.7</v>
      </c>
      <c r="AB120" s="34" t="str">
        <f t="shared" si="287"/>
        <v>Bullitt2019</v>
      </c>
      <c r="AC120" s="5">
        <f t="shared" ref="AC120" ca="1" si="482">VLOOKUP(AB120, (INDIRECT("'"&amp;$B120&amp;"'!"&amp;"$A$5:$L$3000")),AC$1,)</f>
        <v>3.3</v>
      </c>
      <c r="AD120" s="34" t="str">
        <f t="shared" si="289"/>
        <v>Bullitt2020</v>
      </c>
      <c r="AE120" s="5">
        <f t="shared" ref="AE120" ca="1" si="483">VLOOKUP(AD120, (INDIRECT("'"&amp;$B120&amp;"'!"&amp;"$A$5:$L$3000")),AE$1,)</f>
        <v>10.8</v>
      </c>
      <c r="AF120" s="34" t="str">
        <f t="shared" si="291"/>
        <v>Bullitt2021</v>
      </c>
      <c r="AG120" s="5" t="e">
        <f t="shared" ref="AG120" ca="1" si="484">VLOOKUP(AF120, (INDIRECT("'"&amp;$B120&amp;"'!"&amp;"$A$5:$L$3000")),AG$1,)</f>
        <v>#N/A</v>
      </c>
    </row>
    <row r="121" spans="1:33" x14ac:dyDescent="0.2">
      <c r="A121" s="48"/>
      <c r="B121" s="2" t="s">
        <v>55</v>
      </c>
      <c r="C121" s="37" t="s">
        <v>347</v>
      </c>
      <c r="D121" s="35">
        <v>2012</v>
      </c>
      <c r="E121" s="34" t="str">
        <f t="shared" si="274"/>
        <v>Bullitt2010</v>
      </c>
      <c r="F121" s="3">
        <f t="shared" ca="1" si="293"/>
        <v>14</v>
      </c>
      <c r="G121" s="34" t="str">
        <f t="shared" si="275"/>
        <v>Bullitt2011</v>
      </c>
      <c r="H121" s="3">
        <f t="shared" ca="1" si="294"/>
        <v>11</v>
      </c>
      <c r="I121" s="34" t="str">
        <f t="shared" si="276"/>
        <v>Bullitt2012</v>
      </c>
      <c r="J121" s="76">
        <f t="shared" ca="1" si="277"/>
        <v>4.8</v>
      </c>
      <c r="K121" s="34" t="str">
        <f t="shared" si="278"/>
        <v>Bullitt2013</v>
      </c>
      <c r="L121" s="5">
        <f t="shared" ca="1" si="295"/>
        <v>1</v>
      </c>
      <c r="M121" s="34" t="str">
        <f t="shared" si="279"/>
        <v>Bullitt2014</v>
      </c>
      <c r="N121" s="5">
        <f t="shared" ca="1" si="296"/>
        <v>0.4</v>
      </c>
      <c r="O121" s="34" t="str">
        <f t="shared" si="280"/>
        <v>Bullitt2015</v>
      </c>
      <c r="P121" s="5">
        <f t="shared" ca="1" si="297"/>
        <v>6.2</v>
      </c>
      <c r="Q121" s="34" t="str">
        <f t="shared" si="281"/>
        <v>Bullitt2016</v>
      </c>
      <c r="R121" s="5">
        <f t="shared" ca="1" si="298"/>
        <v>5.4</v>
      </c>
      <c r="S121" s="11"/>
      <c r="T121" s="34" t="str">
        <f t="shared" si="282"/>
        <v>Bullitt2010</v>
      </c>
      <c r="U121" s="3">
        <f t="shared" ca="1" si="299"/>
        <v>-3</v>
      </c>
      <c r="V121" s="34" t="str">
        <f t="shared" si="283"/>
        <v>Bullitt2011</v>
      </c>
      <c r="W121" s="3">
        <f t="shared" ca="1" si="300"/>
        <v>-1.2</v>
      </c>
      <c r="X121" s="34" t="str">
        <f t="shared" si="284"/>
        <v>Bullitt2012</v>
      </c>
      <c r="Y121" s="82">
        <f t="shared" ca="1" si="300"/>
        <v>-2</v>
      </c>
      <c r="Z121" s="34" t="str">
        <f t="shared" si="285"/>
        <v>Bullitt2013</v>
      </c>
      <c r="AA121" s="5">
        <f t="shared" ref="AA121" ca="1" si="485">VLOOKUP(Z121, (INDIRECT("'"&amp;$B121&amp;"'!"&amp;"$A$5:$L$3000")),AA$1,)</f>
        <v>2.1</v>
      </c>
      <c r="AB121" s="34" t="str">
        <f t="shared" si="287"/>
        <v>Bullitt2014</v>
      </c>
      <c r="AC121" s="5">
        <f t="shared" ref="AC121" ca="1" si="486">VLOOKUP(AB121, (INDIRECT("'"&amp;$B121&amp;"'!"&amp;"$A$5:$L$3000")),AC$1,)</f>
        <v>5.3</v>
      </c>
      <c r="AD121" s="34" t="str">
        <f t="shared" si="289"/>
        <v>Bullitt2015</v>
      </c>
      <c r="AE121" s="5">
        <f t="shared" ref="AE121" ca="1" si="487">VLOOKUP(AD121, (INDIRECT("'"&amp;$B121&amp;"'!"&amp;"$A$5:$L$3000")),AE$1,)</f>
        <v>8.1999999999999993</v>
      </c>
      <c r="AF121" s="34" t="str">
        <f t="shared" si="291"/>
        <v>Bullitt2016</v>
      </c>
      <c r="AG121" s="5">
        <f t="shared" ref="AG121" ca="1" si="488">VLOOKUP(AF121, (INDIRECT("'"&amp;$B121&amp;"'!"&amp;"$A$5:$L$3000")),AG$1,)</f>
        <v>-1.6</v>
      </c>
    </row>
    <row r="122" spans="1:33" x14ac:dyDescent="0.2">
      <c r="A122" s="48"/>
      <c r="B122" s="2" t="s">
        <v>55</v>
      </c>
      <c r="C122" s="37" t="s">
        <v>346</v>
      </c>
      <c r="D122" s="35">
        <v>2006</v>
      </c>
      <c r="E122" s="34" t="str">
        <f t="shared" si="274"/>
        <v>Hardin2004</v>
      </c>
      <c r="F122" s="3">
        <f t="shared" ca="1" si="293"/>
        <v>2.4</v>
      </c>
      <c r="G122" s="34" t="str">
        <f t="shared" si="275"/>
        <v>Hardin2005</v>
      </c>
      <c r="H122" s="3">
        <f t="shared" ca="1" si="294"/>
        <v>0.7</v>
      </c>
      <c r="I122" s="34" t="str">
        <f t="shared" si="276"/>
        <v>Hardin2006</v>
      </c>
      <c r="J122" s="76">
        <f t="shared" ca="1" si="277"/>
        <v>4.2</v>
      </c>
      <c r="K122" s="34" t="str">
        <f t="shared" si="278"/>
        <v>Hardin2007</v>
      </c>
      <c r="L122" s="5">
        <f t="shared" ca="1" si="295"/>
        <v>1</v>
      </c>
      <c r="M122" s="34" t="str">
        <f t="shared" si="279"/>
        <v>Hardin2008</v>
      </c>
      <c r="N122" s="5">
        <f t="shared" ca="1" si="296"/>
        <v>-3.5</v>
      </c>
      <c r="O122" s="34" t="str">
        <f t="shared" si="280"/>
        <v>Hardin2009</v>
      </c>
      <c r="P122" s="5">
        <f t="shared" ca="1" si="297"/>
        <v>-2.1</v>
      </c>
      <c r="Q122" s="34" t="str">
        <f t="shared" si="281"/>
        <v>Hardin2010</v>
      </c>
      <c r="R122" s="5">
        <f t="shared" ca="1" si="298"/>
        <v>6.2</v>
      </c>
      <c r="S122" s="11"/>
      <c r="T122" s="34" t="str">
        <f t="shared" si="282"/>
        <v>Hardin2004</v>
      </c>
      <c r="U122" s="3">
        <f t="shared" ca="1" si="299"/>
        <v>2.5</v>
      </c>
      <c r="V122" s="34" t="str">
        <f t="shared" si="283"/>
        <v>Hardin2005</v>
      </c>
      <c r="W122" s="3">
        <f t="shared" ca="1" si="300"/>
        <v>0.5</v>
      </c>
      <c r="X122" s="34" t="str">
        <f t="shared" si="284"/>
        <v>Hardin2006</v>
      </c>
      <c r="Y122" s="82">
        <f t="shared" ca="1" si="300"/>
        <v>5</v>
      </c>
      <c r="Z122" s="34" t="str">
        <f t="shared" si="285"/>
        <v>Hardin2007</v>
      </c>
      <c r="AA122" s="5">
        <f t="shared" ref="AA122" ca="1" si="489">VLOOKUP(Z122, (INDIRECT("'"&amp;$B122&amp;"'!"&amp;"$A$5:$L$3000")),AA$1,)</f>
        <v>0.6</v>
      </c>
      <c r="AB122" s="34" t="str">
        <f t="shared" si="287"/>
        <v>Hardin2008</v>
      </c>
      <c r="AC122" s="5">
        <f t="shared" ref="AC122" ca="1" si="490">VLOOKUP(AB122, (INDIRECT("'"&amp;$B122&amp;"'!"&amp;"$A$5:$L$3000")),AC$1,)</f>
        <v>5.6</v>
      </c>
      <c r="AD122" s="34" t="str">
        <f t="shared" si="289"/>
        <v>Hardin2009</v>
      </c>
      <c r="AE122" s="5">
        <f t="shared" ref="AE122" ca="1" si="491">VLOOKUP(AD122, (INDIRECT("'"&amp;$B122&amp;"'!"&amp;"$A$5:$L$3000")),AE$1,)</f>
        <v>6.8</v>
      </c>
      <c r="AF122" s="34" t="str">
        <f t="shared" si="291"/>
        <v>Hardin2010</v>
      </c>
      <c r="AG122" s="5">
        <f t="shared" ref="AG122" ca="1" si="492">VLOOKUP(AF122, (INDIRECT("'"&amp;$B122&amp;"'!"&amp;"$A$5:$L$3000")),AG$1,)</f>
        <v>0.7</v>
      </c>
    </row>
    <row r="123" spans="1:33" x14ac:dyDescent="0.2">
      <c r="A123" s="48"/>
      <c r="B123" s="2" t="s">
        <v>55</v>
      </c>
      <c r="C123" s="37" t="s">
        <v>347</v>
      </c>
      <c r="D123" s="35">
        <v>2010</v>
      </c>
      <c r="E123" s="34" t="str">
        <f t="shared" si="274"/>
        <v>Bullitt2008</v>
      </c>
      <c r="F123" s="3">
        <f t="shared" ca="1" si="293"/>
        <v>5</v>
      </c>
      <c r="G123" s="34" t="str">
        <f t="shared" si="275"/>
        <v>Bullitt2009</v>
      </c>
      <c r="H123" s="3">
        <f t="shared" ca="1" si="294"/>
        <v>-3.8</v>
      </c>
      <c r="I123" s="34" t="str">
        <f t="shared" si="276"/>
        <v>Bullitt2010</v>
      </c>
      <c r="J123" s="76">
        <f t="shared" ca="1" si="277"/>
        <v>14</v>
      </c>
      <c r="K123" s="34" t="str">
        <f t="shared" si="278"/>
        <v>Bullitt2011</v>
      </c>
      <c r="L123" s="5">
        <f t="shared" ca="1" si="295"/>
        <v>11</v>
      </c>
      <c r="M123" s="34" t="str">
        <f t="shared" si="279"/>
        <v>Bullitt2012</v>
      </c>
      <c r="N123" s="5">
        <f t="shared" ca="1" si="296"/>
        <v>4.8</v>
      </c>
      <c r="O123" s="34" t="str">
        <f t="shared" si="280"/>
        <v>Bullitt2013</v>
      </c>
      <c r="P123" s="5">
        <f t="shared" ca="1" si="297"/>
        <v>1</v>
      </c>
      <c r="Q123" s="34" t="str">
        <f t="shared" si="281"/>
        <v>Bullitt2014</v>
      </c>
      <c r="R123" s="5">
        <f t="shared" ca="1" si="298"/>
        <v>0.4</v>
      </c>
      <c r="S123" s="11"/>
      <c r="T123" s="34" t="str">
        <f t="shared" si="282"/>
        <v>Bullitt2008</v>
      </c>
      <c r="U123" s="3">
        <f t="shared" ca="1" si="299"/>
        <v>2</v>
      </c>
      <c r="V123" s="34" t="str">
        <f t="shared" si="283"/>
        <v>Bullitt2009</v>
      </c>
      <c r="W123" s="3">
        <f t="shared" ca="1" si="300"/>
        <v>7.9</v>
      </c>
      <c r="X123" s="34" t="str">
        <f t="shared" si="284"/>
        <v>Bullitt2010</v>
      </c>
      <c r="Y123" s="82">
        <f t="shared" ca="1" si="300"/>
        <v>-3</v>
      </c>
      <c r="Z123" s="34" t="str">
        <f t="shared" si="285"/>
        <v>Bullitt2011</v>
      </c>
      <c r="AA123" s="5">
        <f t="shared" ref="AA123" ca="1" si="493">VLOOKUP(Z123, (INDIRECT("'"&amp;$B123&amp;"'!"&amp;"$A$5:$L$3000")),AA$1,)</f>
        <v>-1.2</v>
      </c>
      <c r="AB123" s="34" t="str">
        <f t="shared" si="287"/>
        <v>Bullitt2012</v>
      </c>
      <c r="AC123" s="5">
        <f t="shared" ref="AC123" ca="1" si="494">VLOOKUP(AB123, (INDIRECT("'"&amp;$B123&amp;"'!"&amp;"$A$5:$L$3000")),AC$1,)</f>
        <v>-2</v>
      </c>
      <c r="AD123" s="34" t="str">
        <f t="shared" si="289"/>
        <v>Bullitt2013</v>
      </c>
      <c r="AE123" s="5">
        <f t="shared" ref="AE123" ca="1" si="495">VLOOKUP(AD123, (INDIRECT("'"&amp;$B123&amp;"'!"&amp;"$A$5:$L$3000")),AE$1,)</f>
        <v>2.1</v>
      </c>
      <c r="AF123" s="34" t="str">
        <f t="shared" si="291"/>
        <v>Bullitt2014</v>
      </c>
      <c r="AG123" s="5">
        <f t="shared" ref="AG123" ca="1" si="496">VLOOKUP(AF123, (INDIRECT("'"&amp;$B123&amp;"'!"&amp;"$A$5:$L$3000")),AG$1,)</f>
        <v>5.3</v>
      </c>
    </row>
    <row r="124" spans="1:33" x14ac:dyDescent="0.2">
      <c r="A124" s="48"/>
      <c r="B124" s="2" t="s">
        <v>55</v>
      </c>
      <c r="C124" s="37" t="s">
        <v>345</v>
      </c>
      <c r="D124" s="35">
        <v>2014</v>
      </c>
      <c r="E124" s="34" t="str">
        <f t="shared" si="274"/>
        <v>Boone2012</v>
      </c>
      <c r="F124" s="3">
        <f t="shared" ca="1" si="293"/>
        <v>2.4</v>
      </c>
      <c r="G124" s="34" t="str">
        <f t="shared" si="275"/>
        <v>Boone2013</v>
      </c>
      <c r="H124" s="3">
        <f t="shared" ca="1" si="294"/>
        <v>0.8</v>
      </c>
      <c r="I124" s="34" t="str">
        <f t="shared" si="276"/>
        <v>Boone2014</v>
      </c>
      <c r="J124" s="76">
        <f t="shared" ca="1" si="277"/>
        <v>2.2999999999999998</v>
      </c>
      <c r="K124" s="34" t="str">
        <f t="shared" si="278"/>
        <v>Boone2015</v>
      </c>
      <c r="L124" s="5">
        <f t="shared" ca="1" si="295"/>
        <v>5.8</v>
      </c>
      <c r="M124" s="34" t="str">
        <f t="shared" si="279"/>
        <v>Boone2016</v>
      </c>
      <c r="N124" s="5">
        <f t="shared" ca="1" si="296"/>
        <v>2.6</v>
      </c>
      <c r="O124" s="34" t="str">
        <f t="shared" si="280"/>
        <v>Boone2017</v>
      </c>
      <c r="P124" s="5">
        <f t="shared" ca="1" si="297"/>
        <v>4.9000000000000004</v>
      </c>
      <c r="Q124" s="34" t="str">
        <f t="shared" si="281"/>
        <v>Boone2018</v>
      </c>
      <c r="R124" s="5">
        <f t="shared" ca="1" si="298"/>
        <v>5.5</v>
      </c>
      <c r="S124" s="11"/>
      <c r="T124" s="34" t="str">
        <f t="shared" si="282"/>
        <v>Boone2012</v>
      </c>
      <c r="U124" s="3">
        <f t="shared" ca="1" si="299"/>
        <v>4.9000000000000004</v>
      </c>
      <c r="V124" s="34" t="str">
        <f t="shared" si="283"/>
        <v>Boone2013</v>
      </c>
      <c r="W124" s="3">
        <f t="shared" ca="1" si="300"/>
        <v>-1.4</v>
      </c>
      <c r="X124" s="34" t="str">
        <f t="shared" si="284"/>
        <v>Boone2014</v>
      </c>
      <c r="Y124" s="82">
        <f t="shared" ca="1" si="300"/>
        <v>2.4</v>
      </c>
      <c r="Z124" s="34" t="str">
        <f t="shared" si="285"/>
        <v>Boone2015</v>
      </c>
      <c r="AA124" s="5">
        <f t="shared" ref="AA124" ca="1" si="497">VLOOKUP(Z124, (INDIRECT("'"&amp;$B124&amp;"'!"&amp;"$A$5:$L$3000")),AA$1,)</f>
        <v>3.5</v>
      </c>
      <c r="AB124" s="34" t="str">
        <f t="shared" si="287"/>
        <v>Boone2016</v>
      </c>
      <c r="AC124" s="5">
        <f t="shared" ref="AC124" ca="1" si="498">VLOOKUP(AB124, (INDIRECT("'"&amp;$B124&amp;"'!"&amp;"$A$5:$L$3000")),AC$1,)</f>
        <v>-1.8</v>
      </c>
      <c r="AD124" s="34" t="str">
        <f t="shared" si="289"/>
        <v>Boone2017</v>
      </c>
      <c r="AE124" s="5">
        <f t="shared" ref="AE124" ca="1" si="499">VLOOKUP(AD124, (INDIRECT("'"&amp;$B124&amp;"'!"&amp;"$A$5:$L$3000")),AE$1,)</f>
        <v>1</v>
      </c>
      <c r="AF124" s="34" t="str">
        <f t="shared" si="291"/>
        <v>Boone2018</v>
      </c>
      <c r="AG124" s="5">
        <f t="shared" ref="AG124" ca="1" si="500">VLOOKUP(AF124, (INDIRECT("'"&amp;$B124&amp;"'!"&amp;"$A$5:$L$3000")),AG$1,)</f>
        <v>2</v>
      </c>
    </row>
    <row r="125" spans="1:33" x14ac:dyDescent="0.2">
      <c r="A125" s="48"/>
      <c r="B125" s="2" t="s">
        <v>55</v>
      </c>
      <c r="C125" s="37" t="s">
        <v>347</v>
      </c>
      <c r="D125" s="35">
        <v>2005</v>
      </c>
      <c r="E125" s="34" t="str">
        <f t="shared" si="274"/>
        <v>Bullitt2003</v>
      </c>
      <c r="F125" s="3">
        <f t="shared" ca="1" si="293"/>
        <v>0.6</v>
      </c>
      <c r="G125" s="34" t="str">
        <f t="shared" si="275"/>
        <v>Bullitt2004</v>
      </c>
      <c r="H125" s="3">
        <f t="shared" ca="1" si="294"/>
        <v>9.9</v>
      </c>
      <c r="I125" s="34" t="str">
        <f t="shared" si="276"/>
        <v>Bullitt2005</v>
      </c>
      <c r="J125" s="76">
        <f t="shared" ca="1" si="277"/>
        <v>5.2</v>
      </c>
      <c r="K125" s="34" t="str">
        <f t="shared" si="278"/>
        <v>Bullitt2006</v>
      </c>
      <c r="L125" s="5">
        <f t="shared" ca="1" si="295"/>
        <v>9.1</v>
      </c>
      <c r="M125" s="34" t="str">
        <f t="shared" si="279"/>
        <v>Bullitt2007</v>
      </c>
      <c r="N125" s="5">
        <f t="shared" ca="1" si="296"/>
        <v>13.3</v>
      </c>
      <c r="O125" s="34" t="str">
        <f t="shared" si="280"/>
        <v>Bullitt2008</v>
      </c>
      <c r="P125" s="5">
        <f t="shared" ca="1" si="297"/>
        <v>5</v>
      </c>
      <c r="Q125" s="34" t="str">
        <f t="shared" si="281"/>
        <v>Bullitt2009</v>
      </c>
      <c r="R125" s="5">
        <f t="shared" ca="1" si="298"/>
        <v>-3.8</v>
      </c>
      <c r="S125" s="11"/>
      <c r="T125" s="34" t="str">
        <f t="shared" si="282"/>
        <v>Bullitt2003</v>
      </c>
      <c r="U125" s="3">
        <f t="shared" ca="1" si="299"/>
        <v>3</v>
      </c>
      <c r="V125" s="34" t="str">
        <f t="shared" si="283"/>
        <v>Bullitt2004</v>
      </c>
      <c r="W125" s="3">
        <f t="shared" ca="1" si="300"/>
        <v>4.8</v>
      </c>
      <c r="X125" s="34" t="str">
        <f t="shared" si="284"/>
        <v>Bullitt2005</v>
      </c>
      <c r="Y125" s="82">
        <f t="shared" ca="1" si="300"/>
        <v>2.2999999999999998</v>
      </c>
      <c r="Z125" s="34" t="str">
        <f t="shared" si="285"/>
        <v>Bullitt2006</v>
      </c>
      <c r="AA125" s="5">
        <f t="shared" ref="AA125" ca="1" si="501">VLOOKUP(Z125, (INDIRECT("'"&amp;$B125&amp;"'!"&amp;"$A$5:$L$3000")),AA$1,)</f>
        <v>-0.5</v>
      </c>
      <c r="AB125" s="34" t="str">
        <f t="shared" si="287"/>
        <v>Bullitt2007</v>
      </c>
      <c r="AC125" s="5">
        <f t="shared" ref="AC125" ca="1" si="502">VLOOKUP(AB125, (INDIRECT("'"&amp;$B125&amp;"'!"&amp;"$A$5:$L$3000")),AC$1,)</f>
        <v>4.8</v>
      </c>
      <c r="AD125" s="34" t="str">
        <f t="shared" si="289"/>
        <v>Bullitt2008</v>
      </c>
      <c r="AE125" s="5">
        <f t="shared" ref="AE125" ca="1" si="503">VLOOKUP(AD125, (INDIRECT("'"&amp;$B125&amp;"'!"&amp;"$A$5:$L$3000")),AE$1,)</f>
        <v>2</v>
      </c>
      <c r="AF125" s="34" t="str">
        <f t="shared" si="291"/>
        <v>Bullitt2009</v>
      </c>
      <c r="AG125" s="5">
        <f t="shared" ref="AG125" ca="1" si="504">VLOOKUP(AF125, (INDIRECT("'"&amp;$B125&amp;"'!"&amp;"$A$5:$L$3000")),AG$1,)</f>
        <v>7.9</v>
      </c>
    </row>
    <row r="126" spans="1:33" x14ac:dyDescent="0.2">
      <c r="A126" s="48"/>
      <c r="B126" s="2" t="s">
        <v>55</v>
      </c>
      <c r="C126" s="37" t="s">
        <v>348</v>
      </c>
      <c r="D126" s="35">
        <v>2011</v>
      </c>
      <c r="E126" s="34" t="str">
        <f t="shared" si="274"/>
        <v>Barren2009</v>
      </c>
      <c r="F126" s="3">
        <f t="shared" ca="1" si="293"/>
        <v>-6.4</v>
      </c>
      <c r="G126" s="34" t="str">
        <f t="shared" si="275"/>
        <v>Barren2010</v>
      </c>
      <c r="H126" s="3">
        <f t="shared" ca="1" si="294"/>
        <v>0.8</v>
      </c>
      <c r="I126" s="34" t="str">
        <f t="shared" si="276"/>
        <v>Barren2011</v>
      </c>
      <c r="J126" s="76">
        <f t="shared" ca="1" si="277"/>
        <v>6.8</v>
      </c>
      <c r="K126" s="34" t="str">
        <f t="shared" si="278"/>
        <v>Barren2012</v>
      </c>
      <c r="L126" s="5">
        <f t="shared" ca="1" si="295"/>
        <v>1</v>
      </c>
      <c r="M126" s="34" t="str">
        <f t="shared" si="279"/>
        <v>Barren2013</v>
      </c>
      <c r="N126" s="5">
        <f t="shared" ca="1" si="296"/>
        <v>-3</v>
      </c>
      <c r="O126" s="34" t="str">
        <f t="shared" si="280"/>
        <v>Barren2014</v>
      </c>
      <c r="P126" s="5">
        <f t="shared" ca="1" si="297"/>
        <v>-0.3</v>
      </c>
      <c r="Q126" s="34" t="str">
        <f t="shared" si="281"/>
        <v>Barren2015</v>
      </c>
      <c r="R126" s="5">
        <f t="shared" ca="1" si="298"/>
        <v>0.9</v>
      </c>
      <c r="S126" s="11"/>
      <c r="T126" s="34" t="str">
        <f t="shared" si="282"/>
        <v>Barren2009</v>
      </c>
      <c r="U126" s="3">
        <f t="shared" ca="1" si="299"/>
        <v>7.8</v>
      </c>
      <c r="V126" s="34" t="str">
        <f t="shared" si="283"/>
        <v>Barren2010</v>
      </c>
      <c r="W126" s="3">
        <f t="shared" ca="1" si="300"/>
        <v>-0.2</v>
      </c>
      <c r="X126" s="34" t="str">
        <f t="shared" si="284"/>
        <v>Barren2011</v>
      </c>
      <c r="Y126" s="82">
        <f t="shared" ca="1" si="300"/>
        <v>-5.8</v>
      </c>
      <c r="Z126" s="34" t="str">
        <f t="shared" si="285"/>
        <v>Barren2012</v>
      </c>
      <c r="AA126" s="5">
        <f t="shared" ref="AA126" ca="1" si="505">VLOOKUP(Z126, (INDIRECT("'"&amp;$B126&amp;"'!"&amp;"$A$5:$L$3000")),AA$1,)</f>
        <v>1.8</v>
      </c>
      <c r="AB126" s="34" t="str">
        <f t="shared" si="287"/>
        <v>Barren2013</v>
      </c>
      <c r="AC126" s="5">
        <f t="shared" ref="AC126" ca="1" si="506">VLOOKUP(AB126, (INDIRECT("'"&amp;$B126&amp;"'!"&amp;"$A$5:$L$3000")),AC$1,)</f>
        <v>2.1</v>
      </c>
      <c r="AD126" s="34" t="str">
        <f t="shared" si="289"/>
        <v>Barren2014</v>
      </c>
      <c r="AE126" s="5">
        <f t="shared" ref="AE126" ca="1" si="507">VLOOKUP(AD126, (INDIRECT("'"&amp;$B126&amp;"'!"&amp;"$A$5:$L$3000")),AE$1,)</f>
        <v>3.3</v>
      </c>
      <c r="AF126" s="34" t="str">
        <f t="shared" si="291"/>
        <v>Barren2015</v>
      </c>
      <c r="AG126" s="5">
        <f t="shared" ref="AG126" ca="1" si="508">VLOOKUP(AF126, (INDIRECT("'"&amp;$B126&amp;"'!"&amp;"$A$5:$L$3000")),AG$1,)</f>
        <v>7</v>
      </c>
    </row>
    <row r="127" spans="1:33" x14ac:dyDescent="0.2">
      <c r="A127" s="48"/>
      <c r="B127" s="2" t="s">
        <v>55</v>
      </c>
      <c r="C127" s="37" t="s">
        <v>345</v>
      </c>
      <c r="D127" s="35">
        <v>2005</v>
      </c>
      <c r="E127" s="34" t="str">
        <f t="shared" si="274"/>
        <v>Boone2003</v>
      </c>
      <c r="F127" s="3">
        <f t="shared" ca="1" si="293"/>
        <v>1.1000000000000001</v>
      </c>
      <c r="G127" s="34" t="str">
        <f t="shared" si="275"/>
        <v>Boone2004</v>
      </c>
      <c r="H127" s="3">
        <f t="shared" ca="1" si="294"/>
        <v>0.7</v>
      </c>
      <c r="I127" s="34" t="str">
        <f t="shared" si="276"/>
        <v>Boone2005</v>
      </c>
      <c r="J127" s="76">
        <f t="shared" ca="1" si="277"/>
        <v>0.5</v>
      </c>
      <c r="K127" s="34" t="str">
        <f t="shared" si="278"/>
        <v>Boone2006</v>
      </c>
      <c r="L127" s="5">
        <f t="shared" ca="1" si="295"/>
        <v>1.5</v>
      </c>
      <c r="M127" s="34" t="str">
        <f t="shared" si="279"/>
        <v>Boone2007</v>
      </c>
      <c r="N127" s="5">
        <f t="shared" ca="1" si="296"/>
        <v>3.2</v>
      </c>
      <c r="O127" s="34" t="str">
        <f t="shared" si="280"/>
        <v>Boone2008</v>
      </c>
      <c r="P127" s="5">
        <f t="shared" ca="1" si="297"/>
        <v>-5.9</v>
      </c>
      <c r="Q127" s="34" t="str">
        <f t="shared" si="281"/>
        <v>Boone2009</v>
      </c>
      <c r="R127" s="5">
        <f t="shared" ca="1" si="298"/>
        <v>-2.9</v>
      </c>
      <c r="S127" s="11"/>
      <c r="T127" s="34" t="str">
        <f t="shared" si="282"/>
        <v>Boone2003</v>
      </c>
      <c r="U127" s="3">
        <f t="shared" ca="1" si="299"/>
        <v>5.2</v>
      </c>
      <c r="V127" s="34" t="str">
        <f t="shared" si="283"/>
        <v>Boone2004</v>
      </c>
      <c r="W127" s="3">
        <f t="shared" ca="1" si="300"/>
        <v>5.5</v>
      </c>
      <c r="X127" s="34" t="str">
        <f t="shared" si="284"/>
        <v>Boone2005</v>
      </c>
      <c r="Y127" s="82">
        <f t="shared" ca="1" si="300"/>
        <v>-4.7</v>
      </c>
      <c r="Z127" s="34" t="str">
        <f t="shared" si="285"/>
        <v>Boone2006</v>
      </c>
      <c r="AA127" s="5">
        <f t="shared" ref="AA127" ca="1" si="509">VLOOKUP(Z127, (INDIRECT("'"&amp;$B127&amp;"'!"&amp;"$A$5:$L$3000")),AA$1,)</f>
        <v>3.7</v>
      </c>
      <c r="AB127" s="34" t="str">
        <f t="shared" si="287"/>
        <v>Boone2007</v>
      </c>
      <c r="AC127" s="5">
        <f t="shared" ref="AC127" ca="1" si="510">VLOOKUP(AB127, (INDIRECT("'"&amp;$B127&amp;"'!"&amp;"$A$5:$L$3000")),AC$1,)</f>
        <v>-0.1</v>
      </c>
      <c r="AD127" s="34" t="str">
        <f t="shared" si="289"/>
        <v>Boone2008</v>
      </c>
      <c r="AE127" s="5">
        <f t="shared" ref="AE127" ca="1" si="511">VLOOKUP(AD127, (INDIRECT("'"&amp;$B127&amp;"'!"&amp;"$A$5:$L$3000")),AE$1,)</f>
        <v>2.2999999999999998</v>
      </c>
      <c r="AF127" s="34" t="str">
        <f t="shared" si="291"/>
        <v>Boone2009</v>
      </c>
      <c r="AG127" s="5">
        <f t="shared" ref="AG127" ca="1" si="512">VLOOKUP(AF127, (INDIRECT("'"&amp;$B127&amp;"'!"&amp;"$A$5:$L$3000")),AG$1,)</f>
        <v>2.6</v>
      </c>
    </row>
    <row r="128" spans="1:33" x14ac:dyDescent="0.2">
      <c r="A128" s="48"/>
      <c r="B128" s="2" t="s">
        <v>55</v>
      </c>
      <c r="C128" s="37" t="s">
        <v>345</v>
      </c>
      <c r="D128" s="35">
        <v>2013</v>
      </c>
      <c r="E128" s="34" t="str">
        <f t="shared" si="274"/>
        <v>Boone2011</v>
      </c>
      <c r="F128" s="3">
        <f t="shared" ca="1" si="293"/>
        <v>6.3</v>
      </c>
      <c r="G128" s="34" t="str">
        <f t="shared" si="275"/>
        <v>Boone2012</v>
      </c>
      <c r="H128" s="3">
        <f t="shared" ca="1" si="294"/>
        <v>2.4</v>
      </c>
      <c r="I128" s="34" t="str">
        <f t="shared" si="276"/>
        <v>Boone2013</v>
      </c>
      <c r="J128" s="76">
        <f t="shared" ca="1" si="277"/>
        <v>0.8</v>
      </c>
      <c r="K128" s="34" t="str">
        <f t="shared" si="278"/>
        <v>Boone2014</v>
      </c>
      <c r="L128" s="5">
        <f t="shared" ca="1" si="295"/>
        <v>2.2999999999999998</v>
      </c>
      <c r="M128" s="34" t="str">
        <f t="shared" si="279"/>
        <v>Boone2015</v>
      </c>
      <c r="N128" s="5">
        <f t="shared" ca="1" si="296"/>
        <v>5.8</v>
      </c>
      <c r="O128" s="34" t="str">
        <f t="shared" si="280"/>
        <v>Boone2016</v>
      </c>
      <c r="P128" s="5">
        <f t="shared" ca="1" si="297"/>
        <v>2.6</v>
      </c>
      <c r="Q128" s="34" t="str">
        <f t="shared" si="281"/>
        <v>Boone2017</v>
      </c>
      <c r="R128" s="5">
        <f t="shared" ca="1" si="298"/>
        <v>4.9000000000000004</v>
      </c>
      <c r="S128" s="11"/>
      <c r="T128" s="34" t="str">
        <f t="shared" si="282"/>
        <v>Boone2011</v>
      </c>
      <c r="U128" s="3">
        <f t="shared" ca="1" si="299"/>
        <v>-0.8</v>
      </c>
      <c r="V128" s="34" t="str">
        <f t="shared" si="283"/>
        <v>Boone2012</v>
      </c>
      <c r="W128" s="3">
        <f t="shared" ca="1" si="300"/>
        <v>4.9000000000000004</v>
      </c>
      <c r="X128" s="34" t="str">
        <f t="shared" si="284"/>
        <v>Boone2013</v>
      </c>
      <c r="Y128" s="82">
        <f t="shared" ca="1" si="300"/>
        <v>-1.4</v>
      </c>
      <c r="Z128" s="34" t="str">
        <f t="shared" si="285"/>
        <v>Boone2014</v>
      </c>
      <c r="AA128" s="5">
        <f t="shared" ref="AA128" ca="1" si="513">VLOOKUP(Z128, (INDIRECT("'"&amp;$B128&amp;"'!"&amp;"$A$5:$L$3000")),AA$1,)</f>
        <v>2.4</v>
      </c>
      <c r="AB128" s="34" t="str">
        <f t="shared" si="287"/>
        <v>Boone2015</v>
      </c>
      <c r="AC128" s="5">
        <f t="shared" ref="AC128" ca="1" si="514">VLOOKUP(AB128, (INDIRECT("'"&amp;$B128&amp;"'!"&amp;"$A$5:$L$3000")),AC$1,)</f>
        <v>3.5</v>
      </c>
      <c r="AD128" s="34" t="str">
        <f t="shared" si="289"/>
        <v>Boone2016</v>
      </c>
      <c r="AE128" s="5">
        <f t="shared" ref="AE128" ca="1" si="515">VLOOKUP(AD128, (INDIRECT("'"&amp;$B128&amp;"'!"&amp;"$A$5:$L$3000")),AE$1,)</f>
        <v>-1.8</v>
      </c>
      <c r="AF128" s="34" t="str">
        <f t="shared" si="291"/>
        <v>Boone2017</v>
      </c>
      <c r="AG128" s="5">
        <f t="shared" ref="AG128" ca="1" si="516">VLOOKUP(AF128, (INDIRECT("'"&amp;$B128&amp;"'!"&amp;"$A$5:$L$3000")),AG$1,)</f>
        <v>1</v>
      </c>
    </row>
    <row r="129" spans="1:33" x14ac:dyDescent="0.2">
      <c r="A129" s="48"/>
      <c r="B129" s="2" t="s">
        <v>55</v>
      </c>
      <c r="C129" s="37" t="s">
        <v>345</v>
      </c>
      <c r="D129" s="35">
        <v>2007</v>
      </c>
      <c r="E129" s="34" t="str">
        <f t="shared" si="274"/>
        <v>Boone2005</v>
      </c>
      <c r="F129" s="3">
        <f t="shared" ca="1" si="293"/>
        <v>0.5</v>
      </c>
      <c r="G129" s="34" t="str">
        <f t="shared" si="275"/>
        <v>Boone2006</v>
      </c>
      <c r="H129" s="3">
        <f t="shared" ca="1" si="294"/>
        <v>1.5</v>
      </c>
      <c r="I129" s="34" t="str">
        <f t="shared" si="276"/>
        <v>Boone2007</v>
      </c>
      <c r="J129" s="76">
        <f t="shared" ca="1" si="277"/>
        <v>3.2</v>
      </c>
      <c r="K129" s="34" t="str">
        <f t="shared" si="278"/>
        <v>Boone2008</v>
      </c>
      <c r="L129" s="5">
        <f t="shared" ca="1" si="295"/>
        <v>-5.9</v>
      </c>
      <c r="M129" s="34" t="str">
        <f t="shared" si="279"/>
        <v>Boone2009</v>
      </c>
      <c r="N129" s="5">
        <f t="shared" ca="1" si="296"/>
        <v>-2.9</v>
      </c>
      <c r="O129" s="34" t="str">
        <f t="shared" si="280"/>
        <v>Boone2010</v>
      </c>
      <c r="P129" s="5">
        <f t="shared" ca="1" si="297"/>
        <v>-0.8</v>
      </c>
      <c r="Q129" s="34" t="str">
        <f t="shared" si="281"/>
        <v>Boone2011</v>
      </c>
      <c r="R129" s="5">
        <f t="shared" ca="1" si="298"/>
        <v>6.3</v>
      </c>
      <c r="S129" s="11"/>
      <c r="T129" s="34" t="str">
        <f t="shared" si="282"/>
        <v>Boone2005</v>
      </c>
      <c r="U129" s="3">
        <f t="shared" ca="1" si="299"/>
        <v>-4.7</v>
      </c>
      <c r="V129" s="34" t="str">
        <f t="shared" si="283"/>
        <v>Boone2006</v>
      </c>
      <c r="W129" s="3">
        <f t="shared" ca="1" si="300"/>
        <v>3.7</v>
      </c>
      <c r="X129" s="34" t="str">
        <f t="shared" si="284"/>
        <v>Boone2007</v>
      </c>
      <c r="Y129" s="82">
        <f t="shared" ca="1" si="300"/>
        <v>-0.1</v>
      </c>
      <c r="Z129" s="34" t="str">
        <f t="shared" si="285"/>
        <v>Boone2008</v>
      </c>
      <c r="AA129" s="5">
        <f t="shared" ref="AA129" ca="1" si="517">VLOOKUP(Z129, (INDIRECT("'"&amp;$B129&amp;"'!"&amp;"$A$5:$L$3000")),AA$1,)</f>
        <v>2.2999999999999998</v>
      </c>
      <c r="AB129" s="34" t="str">
        <f t="shared" si="287"/>
        <v>Boone2009</v>
      </c>
      <c r="AC129" s="5">
        <f t="shared" ref="AC129" ca="1" si="518">VLOOKUP(AB129, (INDIRECT("'"&amp;$B129&amp;"'!"&amp;"$A$5:$L$3000")),AC$1,)</f>
        <v>2.6</v>
      </c>
      <c r="AD129" s="34" t="str">
        <f t="shared" si="289"/>
        <v>Boone2010</v>
      </c>
      <c r="AE129" s="5">
        <f t="shared" ref="AE129" ca="1" si="519">VLOOKUP(AD129, (INDIRECT("'"&amp;$B129&amp;"'!"&amp;"$A$5:$L$3000")),AE$1,)</f>
        <v>3.2</v>
      </c>
      <c r="AF129" s="34" t="str">
        <f t="shared" si="291"/>
        <v>Boone2011</v>
      </c>
      <c r="AG129" s="5">
        <f t="shared" ref="AG129" ca="1" si="520">VLOOKUP(AF129, (INDIRECT("'"&amp;$B129&amp;"'!"&amp;"$A$5:$L$3000")),AG$1,)</f>
        <v>-0.8</v>
      </c>
    </row>
    <row r="130" spans="1:33" x14ac:dyDescent="0.2">
      <c r="A130" s="48"/>
      <c r="B130" s="2" t="s">
        <v>55</v>
      </c>
      <c r="C130" s="37" t="s">
        <v>348</v>
      </c>
      <c r="D130" s="35">
        <v>2009</v>
      </c>
      <c r="E130" s="34" t="str">
        <f t="shared" si="274"/>
        <v>Barren2007</v>
      </c>
      <c r="F130" s="3">
        <f t="shared" ca="1" si="293"/>
        <v>-0.1</v>
      </c>
      <c r="G130" s="34" t="str">
        <f t="shared" si="275"/>
        <v>Barren2008</v>
      </c>
      <c r="H130" s="3">
        <f t="shared" ca="1" si="294"/>
        <v>-5</v>
      </c>
      <c r="I130" s="34" t="str">
        <f t="shared" si="276"/>
        <v>Barren2009</v>
      </c>
      <c r="J130" s="76">
        <f t="shared" ca="1" si="277"/>
        <v>-6.4</v>
      </c>
      <c r="K130" s="34" t="str">
        <f t="shared" si="278"/>
        <v>Barren2010</v>
      </c>
      <c r="L130" s="5">
        <f t="shared" ca="1" si="295"/>
        <v>0.8</v>
      </c>
      <c r="M130" s="34" t="str">
        <f t="shared" si="279"/>
        <v>Barren2011</v>
      </c>
      <c r="N130" s="5">
        <f t="shared" ca="1" si="296"/>
        <v>6.8</v>
      </c>
      <c r="O130" s="34" t="str">
        <f t="shared" si="280"/>
        <v>Barren2012</v>
      </c>
      <c r="P130" s="5">
        <f t="shared" ca="1" si="297"/>
        <v>1</v>
      </c>
      <c r="Q130" s="34" t="str">
        <f t="shared" si="281"/>
        <v>Barren2013</v>
      </c>
      <c r="R130" s="5">
        <f t="shared" ca="1" si="298"/>
        <v>-3</v>
      </c>
      <c r="S130" s="11"/>
      <c r="T130" s="34" t="str">
        <f t="shared" si="282"/>
        <v>Barren2007</v>
      </c>
      <c r="U130" s="3">
        <f t="shared" ca="1" si="299"/>
        <v>3.2</v>
      </c>
      <c r="V130" s="34" t="str">
        <f t="shared" si="283"/>
        <v>Barren2008</v>
      </c>
      <c r="W130" s="3">
        <f t="shared" ca="1" si="300"/>
        <v>1</v>
      </c>
      <c r="X130" s="34" t="str">
        <f t="shared" si="284"/>
        <v>Barren2009</v>
      </c>
      <c r="Y130" s="82">
        <f t="shared" ca="1" si="300"/>
        <v>7.8</v>
      </c>
      <c r="Z130" s="34" t="str">
        <f t="shared" si="285"/>
        <v>Barren2010</v>
      </c>
      <c r="AA130" s="5">
        <f t="shared" ref="AA130" ca="1" si="521">VLOOKUP(Z130, (INDIRECT("'"&amp;$B130&amp;"'!"&amp;"$A$5:$L$3000")),AA$1,)</f>
        <v>-0.2</v>
      </c>
      <c r="AB130" s="34" t="str">
        <f t="shared" si="287"/>
        <v>Barren2011</v>
      </c>
      <c r="AC130" s="5">
        <f t="shared" ref="AC130" ca="1" si="522">VLOOKUP(AB130, (INDIRECT("'"&amp;$B130&amp;"'!"&amp;"$A$5:$L$3000")),AC$1,)</f>
        <v>-5.8</v>
      </c>
      <c r="AD130" s="34" t="str">
        <f t="shared" si="289"/>
        <v>Barren2012</v>
      </c>
      <c r="AE130" s="5">
        <f t="shared" ref="AE130" ca="1" si="523">VLOOKUP(AD130, (INDIRECT("'"&amp;$B130&amp;"'!"&amp;"$A$5:$L$3000")),AE$1,)</f>
        <v>1.8</v>
      </c>
      <c r="AF130" s="34" t="str">
        <f t="shared" si="291"/>
        <v>Barren2013</v>
      </c>
      <c r="AG130" s="5">
        <f t="shared" ref="AG130" ca="1" si="524">VLOOKUP(AF130, (INDIRECT("'"&amp;$B130&amp;"'!"&amp;"$A$5:$L$3000")),AG$1,)</f>
        <v>2.1</v>
      </c>
    </row>
    <row r="131" spans="1:33" x14ac:dyDescent="0.2">
      <c r="A131" s="48"/>
      <c r="B131" s="2" t="s">
        <v>55</v>
      </c>
      <c r="C131" s="37" t="s">
        <v>347</v>
      </c>
      <c r="D131" s="35">
        <v>2016</v>
      </c>
      <c r="E131" s="34" t="str">
        <f t="shared" si="274"/>
        <v>Bullitt2014</v>
      </c>
      <c r="F131" s="3">
        <f t="shared" ca="1" si="293"/>
        <v>0.4</v>
      </c>
      <c r="G131" s="34" t="str">
        <f t="shared" si="275"/>
        <v>Bullitt2015</v>
      </c>
      <c r="H131" s="3">
        <f t="shared" ca="1" si="294"/>
        <v>6.2</v>
      </c>
      <c r="I131" s="34" t="str">
        <f t="shared" si="276"/>
        <v>Bullitt2016</v>
      </c>
      <c r="J131" s="76">
        <f t="shared" ca="1" si="277"/>
        <v>5.4</v>
      </c>
      <c r="K131" s="34" t="str">
        <f t="shared" si="278"/>
        <v>Bullitt2017</v>
      </c>
      <c r="L131" s="5">
        <f t="shared" ca="1" si="295"/>
        <v>6.3</v>
      </c>
      <c r="M131" s="34" t="str">
        <f t="shared" si="279"/>
        <v>Bullitt2018</v>
      </c>
      <c r="N131" s="5">
        <f t="shared" ca="1" si="296"/>
        <v>4.5</v>
      </c>
      <c r="O131" s="34" t="str">
        <f t="shared" si="280"/>
        <v>Bullitt2019</v>
      </c>
      <c r="P131" s="5">
        <f t="shared" ca="1" si="297"/>
        <v>-2.6</v>
      </c>
      <c r="Q131" s="34" t="str">
        <f t="shared" si="281"/>
        <v>Bullitt2020</v>
      </c>
      <c r="R131" s="5">
        <f t="shared" ca="1" si="298"/>
        <v>3.7</v>
      </c>
      <c r="S131" s="11"/>
      <c r="T131" s="34" t="str">
        <f t="shared" si="282"/>
        <v>Bullitt2014</v>
      </c>
      <c r="U131" s="3">
        <f t="shared" ca="1" si="299"/>
        <v>5.3</v>
      </c>
      <c r="V131" s="34" t="str">
        <f t="shared" si="283"/>
        <v>Bullitt2015</v>
      </c>
      <c r="W131" s="3">
        <f t="shared" ca="1" si="300"/>
        <v>8.1999999999999993</v>
      </c>
      <c r="X131" s="34" t="str">
        <f t="shared" si="284"/>
        <v>Bullitt2016</v>
      </c>
      <c r="Y131" s="82">
        <f t="shared" ca="1" si="300"/>
        <v>-1.6</v>
      </c>
      <c r="Z131" s="34" t="str">
        <f t="shared" si="285"/>
        <v>Bullitt2017</v>
      </c>
      <c r="AA131" s="5">
        <f t="shared" ref="AA131" ca="1" si="525">VLOOKUP(Z131, (INDIRECT("'"&amp;$B131&amp;"'!"&amp;"$A$5:$L$3000")),AA$1,)</f>
        <v>4.5</v>
      </c>
      <c r="AB131" s="34" t="str">
        <f t="shared" si="287"/>
        <v>Bullitt2018</v>
      </c>
      <c r="AC131" s="5">
        <f t="shared" ref="AC131" ca="1" si="526">VLOOKUP(AB131, (INDIRECT("'"&amp;$B131&amp;"'!"&amp;"$A$5:$L$3000")),AC$1,)</f>
        <v>6.7</v>
      </c>
      <c r="AD131" s="34" t="str">
        <f t="shared" si="289"/>
        <v>Bullitt2019</v>
      </c>
      <c r="AE131" s="5">
        <f t="shared" ref="AE131" ca="1" si="527">VLOOKUP(AD131, (INDIRECT("'"&amp;$B131&amp;"'!"&amp;"$A$5:$L$3000")),AE$1,)</f>
        <v>3.3</v>
      </c>
      <c r="AF131" s="34" t="str">
        <f t="shared" si="291"/>
        <v>Bullitt2020</v>
      </c>
      <c r="AG131" s="5">
        <f t="shared" ref="AG131" ca="1" si="528">VLOOKUP(AF131, (INDIRECT("'"&amp;$B131&amp;"'!"&amp;"$A$5:$L$3000")),AG$1,)</f>
        <v>10.8</v>
      </c>
    </row>
    <row r="132" spans="1:33" x14ac:dyDescent="0.2">
      <c r="A132" s="48"/>
      <c r="B132" s="2" t="s">
        <v>55</v>
      </c>
      <c r="C132" s="37" t="s">
        <v>348</v>
      </c>
      <c r="D132" s="35">
        <v>2008</v>
      </c>
      <c r="E132" s="34" t="str">
        <f t="shared" si="274"/>
        <v>Barren2006</v>
      </c>
      <c r="F132" s="3">
        <f t="shared" ca="1" si="293"/>
        <v>0.4</v>
      </c>
      <c r="G132" s="34" t="str">
        <f t="shared" si="275"/>
        <v>Barren2007</v>
      </c>
      <c r="H132" s="3">
        <f t="shared" ca="1" si="294"/>
        <v>-0.1</v>
      </c>
      <c r="I132" s="34" t="str">
        <f t="shared" si="276"/>
        <v>Barren2008</v>
      </c>
      <c r="J132" s="76">
        <f t="shared" ca="1" si="277"/>
        <v>-5</v>
      </c>
      <c r="K132" s="34" t="str">
        <f t="shared" si="278"/>
        <v>Barren2009</v>
      </c>
      <c r="L132" s="5">
        <f t="shared" ca="1" si="295"/>
        <v>-6.4</v>
      </c>
      <c r="M132" s="34" t="str">
        <f t="shared" si="279"/>
        <v>Barren2010</v>
      </c>
      <c r="N132" s="5">
        <f t="shared" ca="1" si="296"/>
        <v>0.8</v>
      </c>
      <c r="O132" s="34" t="str">
        <f t="shared" si="280"/>
        <v>Barren2011</v>
      </c>
      <c r="P132" s="5">
        <f t="shared" ca="1" si="297"/>
        <v>6.8</v>
      </c>
      <c r="Q132" s="34" t="str">
        <f t="shared" si="281"/>
        <v>Barren2012</v>
      </c>
      <c r="R132" s="5">
        <f t="shared" ca="1" si="298"/>
        <v>1</v>
      </c>
      <c r="S132" s="11"/>
      <c r="T132" s="34" t="str">
        <f t="shared" si="282"/>
        <v>Barren2006</v>
      </c>
      <c r="U132" s="3">
        <f t="shared" ca="1" si="299"/>
        <v>4.3</v>
      </c>
      <c r="V132" s="34" t="str">
        <f t="shared" si="283"/>
        <v>Barren2007</v>
      </c>
      <c r="W132" s="3">
        <f t="shared" ca="1" si="300"/>
        <v>3.2</v>
      </c>
      <c r="X132" s="34" t="str">
        <f t="shared" si="284"/>
        <v>Barren2008</v>
      </c>
      <c r="Y132" s="82">
        <f t="shared" ca="1" si="300"/>
        <v>1</v>
      </c>
      <c r="Z132" s="34" t="str">
        <f t="shared" si="285"/>
        <v>Barren2009</v>
      </c>
      <c r="AA132" s="5">
        <f t="shared" ref="AA132" ca="1" si="529">VLOOKUP(Z132, (INDIRECT("'"&amp;$B132&amp;"'!"&amp;"$A$5:$L$3000")),AA$1,)</f>
        <v>7.8</v>
      </c>
      <c r="AB132" s="34" t="str">
        <f t="shared" si="287"/>
        <v>Barren2010</v>
      </c>
      <c r="AC132" s="5">
        <f t="shared" ref="AC132" ca="1" si="530">VLOOKUP(AB132, (INDIRECT("'"&amp;$B132&amp;"'!"&amp;"$A$5:$L$3000")),AC$1,)</f>
        <v>-0.2</v>
      </c>
      <c r="AD132" s="34" t="str">
        <f t="shared" si="289"/>
        <v>Barren2011</v>
      </c>
      <c r="AE132" s="5">
        <f t="shared" ref="AE132" ca="1" si="531">VLOOKUP(AD132, (INDIRECT("'"&amp;$B132&amp;"'!"&amp;"$A$5:$L$3000")),AE$1,)</f>
        <v>-5.8</v>
      </c>
      <c r="AF132" s="34" t="str">
        <f t="shared" si="291"/>
        <v>Barren2012</v>
      </c>
      <c r="AG132" s="5">
        <f t="shared" ref="AG132" ca="1" si="532">VLOOKUP(AF132, (INDIRECT("'"&amp;$B132&amp;"'!"&amp;"$A$5:$L$3000")),AG$1,)</f>
        <v>1.8</v>
      </c>
    </row>
    <row r="133" spans="1:33" x14ac:dyDescent="0.2">
      <c r="A133" s="48"/>
      <c r="B133" s="2" t="s">
        <v>55</v>
      </c>
      <c r="C133" s="37" t="s">
        <v>349</v>
      </c>
      <c r="D133" s="35">
        <v>2007</v>
      </c>
      <c r="E133" s="34" t="str">
        <f t="shared" si="274"/>
        <v>Anderson2005</v>
      </c>
      <c r="F133" s="3">
        <f t="shared" ca="1" si="293"/>
        <v>4.9000000000000004</v>
      </c>
      <c r="G133" s="34" t="str">
        <f t="shared" si="275"/>
        <v>Anderson2006</v>
      </c>
      <c r="H133" s="3">
        <f t="shared" ca="1" si="294"/>
        <v>3.7</v>
      </c>
      <c r="I133" s="34" t="str">
        <f t="shared" si="276"/>
        <v>Anderson2007</v>
      </c>
      <c r="J133" s="76">
        <f t="shared" ca="1" si="277"/>
        <v>0.4</v>
      </c>
      <c r="K133" s="34" t="str">
        <f t="shared" si="278"/>
        <v>Anderson2008</v>
      </c>
      <c r="L133" s="5">
        <f t="shared" ca="1" si="295"/>
        <v>4.4000000000000004</v>
      </c>
      <c r="M133" s="34" t="str">
        <f t="shared" si="279"/>
        <v>Anderson2009</v>
      </c>
      <c r="N133" s="5">
        <f t="shared" ca="1" si="296"/>
        <v>-6.4</v>
      </c>
      <c r="O133" s="34" t="str">
        <f t="shared" si="280"/>
        <v>Anderson2010</v>
      </c>
      <c r="P133" s="5">
        <f t="shared" ca="1" si="297"/>
        <v>-7.9</v>
      </c>
      <c r="Q133" s="34" t="str">
        <f t="shared" si="281"/>
        <v>Anderson2011</v>
      </c>
      <c r="R133" s="5">
        <f t="shared" ca="1" si="298"/>
        <v>4.7</v>
      </c>
      <c r="S133" s="11"/>
      <c r="T133" s="34" t="str">
        <f t="shared" si="282"/>
        <v>Anderson2005</v>
      </c>
      <c r="U133" s="3">
        <f t="shared" ca="1" si="299"/>
        <v>-2.7</v>
      </c>
      <c r="V133" s="34" t="str">
        <f t="shared" si="283"/>
        <v>Anderson2006</v>
      </c>
      <c r="W133" s="3">
        <f t="shared" ca="1" si="300"/>
        <v>0</v>
      </c>
      <c r="X133" s="34" t="str">
        <f t="shared" si="284"/>
        <v>Anderson2007</v>
      </c>
      <c r="Y133" s="82">
        <f t="shared" ca="1" si="300"/>
        <v>2.2000000000000002</v>
      </c>
      <c r="Z133" s="34" t="str">
        <f t="shared" si="285"/>
        <v>Anderson2008</v>
      </c>
      <c r="AA133" s="5">
        <f t="shared" ref="AA133" ca="1" si="533">VLOOKUP(Z133, (INDIRECT("'"&amp;$B133&amp;"'!"&amp;"$A$5:$L$3000")),AA$1,)</f>
        <v>0</v>
      </c>
      <c r="AB133" s="34" t="str">
        <f t="shared" si="287"/>
        <v>Anderson2009</v>
      </c>
      <c r="AC133" s="5">
        <f t="shared" ref="AC133" ca="1" si="534">VLOOKUP(AB133, (INDIRECT("'"&amp;$B133&amp;"'!"&amp;"$A$5:$L$3000")),AC$1,)</f>
        <v>4.9000000000000004</v>
      </c>
      <c r="AD133" s="34" t="str">
        <f t="shared" si="289"/>
        <v>Anderson2010</v>
      </c>
      <c r="AE133" s="5">
        <f t="shared" ref="AE133" ca="1" si="535">VLOOKUP(AD133, (INDIRECT("'"&amp;$B133&amp;"'!"&amp;"$A$5:$L$3000")),AE$1,)</f>
        <v>4.8</v>
      </c>
      <c r="AF133" s="34" t="str">
        <f t="shared" si="291"/>
        <v>Anderson2011</v>
      </c>
      <c r="AG133" s="5">
        <f t="shared" ref="AG133" ca="1" si="536">VLOOKUP(AF133, (INDIRECT("'"&amp;$B133&amp;"'!"&amp;"$A$5:$L$3000")),AG$1,)</f>
        <v>-0.5</v>
      </c>
    </row>
    <row r="134" spans="1:33" x14ac:dyDescent="0.2">
      <c r="A134" s="48"/>
      <c r="B134" s="2" t="s">
        <v>55</v>
      </c>
      <c r="C134" s="37" t="s">
        <v>350</v>
      </c>
      <c r="D134" s="35">
        <v>2007</v>
      </c>
      <c r="E134" s="34" t="str">
        <f t="shared" si="274"/>
        <v>Graves2005</v>
      </c>
      <c r="F134" s="3">
        <f t="shared" ca="1" si="293"/>
        <v>-8.1999999999999993</v>
      </c>
      <c r="G134" s="34" t="str">
        <f t="shared" si="275"/>
        <v>Graves2006</v>
      </c>
      <c r="H134" s="3">
        <f t="shared" ca="1" si="294"/>
        <v>0.4</v>
      </c>
      <c r="I134" s="34" t="str">
        <f t="shared" si="276"/>
        <v>Graves2007</v>
      </c>
      <c r="J134" s="76">
        <f t="shared" ca="1" si="277"/>
        <v>6</v>
      </c>
      <c r="K134" s="34" t="str">
        <f t="shared" si="278"/>
        <v>Graves2008</v>
      </c>
      <c r="L134" s="5">
        <f t="shared" ca="1" si="295"/>
        <v>-4.5999999999999996</v>
      </c>
      <c r="M134" s="34" t="str">
        <f t="shared" si="279"/>
        <v>Graves2009</v>
      </c>
      <c r="N134" s="5">
        <f t="shared" ca="1" si="296"/>
        <v>0.4</v>
      </c>
      <c r="O134" s="34" t="str">
        <f t="shared" si="280"/>
        <v>Graves2010</v>
      </c>
      <c r="P134" s="5">
        <f t="shared" ca="1" si="297"/>
        <v>2.1</v>
      </c>
      <c r="Q134" s="34" t="str">
        <f t="shared" si="281"/>
        <v>Graves2011</v>
      </c>
      <c r="R134" s="5">
        <f t="shared" ca="1" si="298"/>
        <v>0.3</v>
      </c>
      <c r="S134" s="11"/>
      <c r="T134" s="34" t="str">
        <f t="shared" si="282"/>
        <v>Graves2005</v>
      </c>
      <c r="U134" s="3">
        <f t="shared" ca="1" si="299"/>
        <v>-2.7</v>
      </c>
      <c r="V134" s="34" t="str">
        <f t="shared" si="283"/>
        <v>Graves2006</v>
      </c>
      <c r="W134" s="3">
        <f t="shared" ca="1" si="300"/>
        <v>1.8</v>
      </c>
      <c r="X134" s="34" t="str">
        <f t="shared" si="284"/>
        <v>Graves2007</v>
      </c>
      <c r="Y134" s="82">
        <f t="shared" ca="1" si="300"/>
        <v>2</v>
      </c>
      <c r="Z134" s="34" t="str">
        <f t="shared" si="285"/>
        <v>Graves2008</v>
      </c>
      <c r="AA134" s="5">
        <f t="shared" ref="AA134" ca="1" si="537">VLOOKUP(Z134, (INDIRECT("'"&amp;$B134&amp;"'!"&amp;"$A$5:$L$3000")),AA$1,)</f>
        <v>2.1</v>
      </c>
      <c r="AB134" s="34" t="str">
        <f t="shared" si="287"/>
        <v>Graves2009</v>
      </c>
      <c r="AC134" s="5">
        <f t="shared" ref="AC134" ca="1" si="538">VLOOKUP(AB134, (INDIRECT("'"&amp;$B134&amp;"'!"&amp;"$A$5:$L$3000")),AC$1,)</f>
        <v>5.4</v>
      </c>
      <c r="AD134" s="34" t="str">
        <f t="shared" si="289"/>
        <v>Graves2010</v>
      </c>
      <c r="AE134" s="5">
        <f t="shared" ref="AE134" ca="1" si="539">VLOOKUP(AD134, (INDIRECT("'"&amp;$B134&amp;"'!"&amp;"$A$5:$L$3000")),AE$1,)</f>
        <v>2.6</v>
      </c>
      <c r="AF134" s="34" t="str">
        <f t="shared" si="291"/>
        <v>Graves2011</v>
      </c>
      <c r="AG134" s="5">
        <f t="shared" ref="AG134" ca="1" si="540">VLOOKUP(AF134, (INDIRECT("'"&amp;$B134&amp;"'!"&amp;"$A$5:$L$3000")),AG$1,)</f>
        <v>-1.8</v>
      </c>
    </row>
    <row r="135" spans="1:33" x14ac:dyDescent="0.2">
      <c r="A135" s="48"/>
      <c r="B135" s="2" t="s">
        <v>55</v>
      </c>
      <c r="C135" s="37" t="s">
        <v>335</v>
      </c>
      <c r="D135" s="35">
        <v>2013</v>
      </c>
      <c r="E135" s="34" t="str">
        <f t="shared" si="274"/>
        <v>Fulton2011</v>
      </c>
      <c r="F135" s="3">
        <f t="shared" ca="1" si="293"/>
        <v>-5.8</v>
      </c>
      <c r="G135" s="34" t="str">
        <f t="shared" si="275"/>
        <v>Fulton2012</v>
      </c>
      <c r="H135" s="3">
        <f t="shared" ca="1" si="294"/>
        <v>-4.2</v>
      </c>
      <c r="I135" s="34" t="str">
        <f t="shared" si="276"/>
        <v>Fulton2013</v>
      </c>
      <c r="J135" s="76">
        <f t="shared" ca="1" si="277"/>
        <v>-3.1</v>
      </c>
      <c r="K135" s="34" t="str">
        <f t="shared" si="278"/>
        <v>Fulton2014</v>
      </c>
      <c r="L135" s="5">
        <f t="shared" ca="1" si="295"/>
        <v>-2.2999999999999998</v>
      </c>
      <c r="M135" s="34" t="str">
        <f t="shared" si="279"/>
        <v>Fulton2015</v>
      </c>
      <c r="N135" s="5">
        <f t="shared" ca="1" si="296"/>
        <v>-9.4</v>
      </c>
      <c r="O135" s="34" t="str">
        <f t="shared" si="280"/>
        <v>Fulton2016</v>
      </c>
      <c r="P135" s="5">
        <f t="shared" ca="1" si="297"/>
        <v>0.7</v>
      </c>
      <c r="Q135" s="34" t="str">
        <f t="shared" si="281"/>
        <v>Fulton2017</v>
      </c>
      <c r="R135" s="5">
        <f t="shared" ca="1" si="298"/>
        <v>2</v>
      </c>
      <c r="S135" s="11"/>
      <c r="T135" s="34" t="str">
        <f t="shared" si="282"/>
        <v>Fulton2011</v>
      </c>
      <c r="U135" s="3">
        <f t="shared" ca="1" si="299"/>
        <v>2.2999999999999998</v>
      </c>
      <c r="V135" s="34" t="str">
        <f t="shared" si="283"/>
        <v>Fulton2012</v>
      </c>
      <c r="W135" s="3">
        <f t="shared" ca="1" si="300"/>
        <v>6.7</v>
      </c>
      <c r="X135" s="34" t="str">
        <f t="shared" si="284"/>
        <v>Fulton2013</v>
      </c>
      <c r="Y135" s="82">
        <f t="shared" ca="1" si="300"/>
        <v>-2.1</v>
      </c>
      <c r="Z135" s="34" t="str">
        <f t="shared" si="285"/>
        <v>Fulton2014</v>
      </c>
      <c r="AA135" s="5">
        <f t="shared" ref="AA135" ca="1" si="541">VLOOKUP(Z135, (INDIRECT("'"&amp;$B135&amp;"'!"&amp;"$A$5:$L$3000")),AA$1,)</f>
        <v>3.2</v>
      </c>
      <c r="AB135" s="34" t="str">
        <f t="shared" si="287"/>
        <v>Fulton2015</v>
      </c>
      <c r="AC135" s="5">
        <f t="shared" ref="AC135" ca="1" si="542">VLOOKUP(AB135, (INDIRECT("'"&amp;$B135&amp;"'!"&amp;"$A$5:$L$3000")),AC$1,)</f>
        <v>4.2</v>
      </c>
      <c r="AD135" s="34" t="str">
        <f t="shared" si="289"/>
        <v>Fulton2016</v>
      </c>
      <c r="AE135" s="5">
        <f t="shared" ref="AE135" ca="1" si="543">VLOOKUP(AD135, (INDIRECT("'"&amp;$B135&amp;"'!"&amp;"$A$5:$L$3000")),AE$1,)</f>
        <v>-1.3</v>
      </c>
      <c r="AF135" s="34" t="str">
        <f t="shared" si="291"/>
        <v>Fulton2017</v>
      </c>
      <c r="AG135" s="5">
        <f t="shared" ref="AG135" ca="1" si="544">VLOOKUP(AF135, (INDIRECT("'"&amp;$B135&amp;"'!"&amp;"$A$5:$L$3000")),AG$1,)</f>
        <v>-0.8</v>
      </c>
    </row>
    <row r="136" spans="1:33" x14ac:dyDescent="0.2">
      <c r="A136" s="48"/>
      <c r="B136" s="2" t="s">
        <v>55</v>
      </c>
      <c r="C136" s="37" t="s">
        <v>350</v>
      </c>
      <c r="D136" s="35">
        <v>2010</v>
      </c>
      <c r="E136" s="34" t="str">
        <f t="shared" si="274"/>
        <v>Graves2008</v>
      </c>
      <c r="F136" s="3">
        <f t="shared" ca="1" si="293"/>
        <v>-4.5999999999999996</v>
      </c>
      <c r="G136" s="34" t="str">
        <f t="shared" si="275"/>
        <v>Graves2009</v>
      </c>
      <c r="H136" s="3">
        <f t="shared" ca="1" si="294"/>
        <v>0.4</v>
      </c>
      <c r="I136" s="34" t="str">
        <f t="shared" si="276"/>
        <v>Graves2010</v>
      </c>
      <c r="J136" s="76">
        <f t="shared" ca="1" si="277"/>
        <v>2.1</v>
      </c>
      <c r="K136" s="34" t="str">
        <f t="shared" si="278"/>
        <v>Graves2011</v>
      </c>
      <c r="L136" s="5">
        <f t="shared" ca="1" si="295"/>
        <v>0.3</v>
      </c>
      <c r="M136" s="34" t="str">
        <f t="shared" si="279"/>
        <v>Graves2012</v>
      </c>
      <c r="N136" s="5">
        <f t="shared" ca="1" si="296"/>
        <v>-1.9</v>
      </c>
      <c r="O136" s="34" t="str">
        <f t="shared" si="280"/>
        <v>Graves2013</v>
      </c>
      <c r="P136" s="5">
        <f t="shared" ca="1" si="297"/>
        <v>2.1</v>
      </c>
      <c r="Q136" s="34" t="str">
        <f t="shared" si="281"/>
        <v>Graves2014</v>
      </c>
      <c r="R136" s="5">
        <f t="shared" ca="1" si="298"/>
        <v>-2.6</v>
      </c>
      <c r="S136" s="11"/>
      <c r="T136" s="34" t="str">
        <f t="shared" si="282"/>
        <v>Graves2008</v>
      </c>
      <c r="U136" s="3">
        <f t="shared" ca="1" si="299"/>
        <v>2.1</v>
      </c>
      <c r="V136" s="34" t="str">
        <f t="shared" si="283"/>
        <v>Graves2009</v>
      </c>
      <c r="W136" s="3">
        <f t="shared" ca="1" si="300"/>
        <v>5.4</v>
      </c>
      <c r="X136" s="34" t="str">
        <f t="shared" si="284"/>
        <v>Graves2010</v>
      </c>
      <c r="Y136" s="82">
        <f t="shared" ca="1" si="300"/>
        <v>2.6</v>
      </c>
      <c r="Z136" s="34" t="str">
        <f t="shared" si="285"/>
        <v>Graves2011</v>
      </c>
      <c r="AA136" s="5">
        <f t="shared" ref="AA136" ca="1" si="545">VLOOKUP(Z136, (INDIRECT("'"&amp;$B136&amp;"'!"&amp;"$A$5:$L$3000")),AA$1,)</f>
        <v>-1.8</v>
      </c>
      <c r="AB136" s="34" t="str">
        <f t="shared" si="287"/>
        <v>Graves2012</v>
      </c>
      <c r="AC136" s="5">
        <f t="shared" ref="AC136" ca="1" si="546">VLOOKUP(AB136, (INDIRECT("'"&amp;$B136&amp;"'!"&amp;"$A$5:$L$3000")),AC$1,)</f>
        <v>4.5999999999999996</v>
      </c>
      <c r="AD136" s="34" t="str">
        <f t="shared" si="289"/>
        <v>Graves2013</v>
      </c>
      <c r="AE136" s="5">
        <f t="shared" ref="AE136" ca="1" si="547">VLOOKUP(AD136, (INDIRECT("'"&amp;$B136&amp;"'!"&amp;"$A$5:$L$3000")),AE$1,)</f>
        <v>5.2</v>
      </c>
      <c r="AF136" s="34" t="str">
        <f t="shared" si="291"/>
        <v>Graves2014</v>
      </c>
      <c r="AG136" s="5">
        <f t="shared" ref="AG136" ca="1" si="548">VLOOKUP(AF136, (INDIRECT("'"&amp;$B136&amp;"'!"&amp;"$A$5:$L$3000")),AG$1,)</f>
        <v>-0.3</v>
      </c>
    </row>
    <row r="137" spans="1:33" x14ac:dyDescent="0.2">
      <c r="A137" s="48"/>
      <c r="B137" s="2" t="s">
        <v>55</v>
      </c>
      <c r="C137" s="37" t="s">
        <v>347</v>
      </c>
      <c r="D137" s="35">
        <v>2011</v>
      </c>
      <c r="E137" s="34" t="str">
        <f t="shared" si="274"/>
        <v>Bullitt2009</v>
      </c>
      <c r="F137" s="3">
        <f t="shared" ca="1" si="293"/>
        <v>-3.8</v>
      </c>
      <c r="G137" s="34" t="str">
        <f t="shared" si="275"/>
        <v>Bullitt2010</v>
      </c>
      <c r="H137" s="3">
        <f t="shared" ca="1" si="294"/>
        <v>14</v>
      </c>
      <c r="I137" s="34" t="str">
        <f t="shared" si="276"/>
        <v>Bullitt2011</v>
      </c>
      <c r="J137" s="76">
        <f t="shared" ca="1" si="277"/>
        <v>11</v>
      </c>
      <c r="K137" s="34" t="str">
        <f t="shared" si="278"/>
        <v>Bullitt2012</v>
      </c>
      <c r="L137" s="5">
        <f t="shared" ca="1" si="295"/>
        <v>4.8</v>
      </c>
      <c r="M137" s="34" t="str">
        <f t="shared" si="279"/>
        <v>Bullitt2013</v>
      </c>
      <c r="N137" s="5">
        <f t="shared" ca="1" si="296"/>
        <v>1</v>
      </c>
      <c r="O137" s="34" t="str">
        <f t="shared" si="280"/>
        <v>Bullitt2014</v>
      </c>
      <c r="P137" s="5">
        <f t="shared" ca="1" si="297"/>
        <v>0.4</v>
      </c>
      <c r="Q137" s="34" t="str">
        <f t="shared" si="281"/>
        <v>Bullitt2015</v>
      </c>
      <c r="R137" s="5">
        <f t="shared" ca="1" si="298"/>
        <v>6.2</v>
      </c>
      <c r="S137" s="11"/>
      <c r="T137" s="34" t="str">
        <f t="shared" si="282"/>
        <v>Bullitt2009</v>
      </c>
      <c r="U137" s="3">
        <f t="shared" ca="1" si="299"/>
        <v>7.9</v>
      </c>
      <c r="V137" s="34" t="str">
        <f t="shared" si="283"/>
        <v>Bullitt2010</v>
      </c>
      <c r="W137" s="3">
        <f t="shared" ca="1" si="300"/>
        <v>-3</v>
      </c>
      <c r="X137" s="34" t="str">
        <f t="shared" si="284"/>
        <v>Bullitt2011</v>
      </c>
      <c r="Y137" s="82">
        <f t="shared" ca="1" si="300"/>
        <v>-1.2</v>
      </c>
      <c r="Z137" s="34" t="str">
        <f t="shared" si="285"/>
        <v>Bullitt2012</v>
      </c>
      <c r="AA137" s="5">
        <f t="shared" ref="AA137" ca="1" si="549">VLOOKUP(Z137, (INDIRECT("'"&amp;$B137&amp;"'!"&amp;"$A$5:$L$3000")),AA$1,)</f>
        <v>-2</v>
      </c>
      <c r="AB137" s="34" t="str">
        <f t="shared" si="287"/>
        <v>Bullitt2013</v>
      </c>
      <c r="AC137" s="5">
        <f t="shared" ref="AC137" ca="1" si="550">VLOOKUP(AB137, (INDIRECT("'"&amp;$B137&amp;"'!"&amp;"$A$5:$L$3000")),AC$1,)</f>
        <v>2.1</v>
      </c>
      <c r="AD137" s="34" t="str">
        <f t="shared" si="289"/>
        <v>Bullitt2014</v>
      </c>
      <c r="AE137" s="5">
        <f t="shared" ref="AE137" ca="1" si="551">VLOOKUP(AD137, (INDIRECT("'"&amp;$B137&amp;"'!"&amp;"$A$5:$L$3000")),AE$1,)</f>
        <v>5.3</v>
      </c>
      <c r="AF137" s="34" t="str">
        <f t="shared" si="291"/>
        <v>Bullitt2015</v>
      </c>
      <c r="AG137" s="5">
        <f t="shared" ref="AG137" ca="1" si="552">VLOOKUP(AF137, (INDIRECT("'"&amp;$B137&amp;"'!"&amp;"$A$5:$L$3000")),AG$1,)</f>
        <v>8.1999999999999993</v>
      </c>
    </row>
    <row r="138" spans="1:33" x14ac:dyDescent="0.2">
      <c r="A138" s="48"/>
      <c r="B138" s="2" t="s">
        <v>55</v>
      </c>
      <c r="C138" s="37" t="s">
        <v>347</v>
      </c>
      <c r="D138" s="35">
        <v>2013</v>
      </c>
      <c r="E138" s="34" t="str">
        <f t="shared" ref="E138:E201" si="553">_xlfn.CONCAT($C138, $D138-$B$5)</f>
        <v>Bullitt2011</v>
      </c>
      <c r="F138" s="3">
        <f t="shared" ca="1" si="293"/>
        <v>11</v>
      </c>
      <c r="G138" s="34" t="str">
        <f t="shared" ref="G138:G201" si="554">_xlfn.CONCAT($C138, $D138-$B$5+G$3)</f>
        <v>Bullitt2012</v>
      </c>
      <c r="H138" s="3">
        <f t="shared" ca="1" si="294"/>
        <v>4.8</v>
      </c>
      <c r="I138" s="34" t="str">
        <f t="shared" ref="I138:I201" si="555">_xlfn.CONCAT($C138, $D138-$B$5+I$3)</f>
        <v>Bullitt2013</v>
      </c>
      <c r="J138" s="76">
        <f t="shared" ref="J138:J201" ca="1" si="556">VLOOKUP(I138, (INDIRECT("'"&amp;$B138&amp;"'!"&amp;"$A$5:$L$3000")),7,)</f>
        <v>1</v>
      </c>
      <c r="K138" s="34" t="str">
        <f t="shared" ref="K138:K201" si="557">_xlfn.CONCAT($C138, $D138-$B$5+K$3)</f>
        <v>Bullitt2014</v>
      </c>
      <c r="L138" s="5">
        <f t="shared" ca="1" si="295"/>
        <v>0.4</v>
      </c>
      <c r="M138" s="34" t="str">
        <f t="shared" ref="M138:M201" si="558">_xlfn.CONCAT($C138, $D138-$B$5+M$3)</f>
        <v>Bullitt2015</v>
      </c>
      <c r="N138" s="5">
        <f t="shared" ca="1" si="296"/>
        <v>6.2</v>
      </c>
      <c r="O138" s="34" t="str">
        <f t="shared" ref="O138:O201" si="559">_xlfn.CONCAT($C138, $D138-$B$5+O$3)</f>
        <v>Bullitt2016</v>
      </c>
      <c r="P138" s="5">
        <f t="shared" ca="1" si="297"/>
        <v>5.4</v>
      </c>
      <c r="Q138" s="34" t="str">
        <f t="shared" ref="Q138:Q201" si="560">_xlfn.CONCAT($C138, $D138-$B$5+Q$3)</f>
        <v>Bullitt2017</v>
      </c>
      <c r="R138" s="5">
        <f t="shared" ca="1" si="298"/>
        <v>6.3</v>
      </c>
      <c r="S138" s="11"/>
      <c r="T138" s="34" t="str">
        <f t="shared" ref="T138:T201" si="561">_xlfn.CONCAT($C138, $D138-$B$5)</f>
        <v>Bullitt2011</v>
      </c>
      <c r="U138" s="3">
        <f t="shared" ca="1" si="299"/>
        <v>-1.2</v>
      </c>
      <c r="V138" s="34" t="str">
        <f t="shared" ref="V138:V201" si="562">_xlfn.CONCAT($C138, $D138-$B$5+V$3)</f>
        <v>Bullitt2012</v>
      </c>
      <c r="W138" s="3">
        <f t="shared" ca="1" si="300"/>
        <v>-2</v>
      </c>
      <c r="X138" s="34" t="str">
        <f t="shared" ref="X138:X201" si="563">_xlfn.CONCAT($C138, $D138-$B$5+X$3)</f>
        <v>Bullitt2013</v>
      </c>
      <c r="Y138" s="82">
        <f t="shared" ca="1" si="300"/>
        <v>2.1</v>
      </c>
      <c r="Z138" s="34" t="str">
        <f t="shared" ref="Z138:Z201" si="564">_xlfn.CONCAT($C138, $D138-$B$5+Z$3)</f>
        <v>Bullitt2014</v>
      </c>
      <c r="AA138" s="5">
        <f t="shared" ref="AA138" ca="1" si="565">VLOOKUP(Z138, (INDIRECT("'"&amp;$B138&amp;"'!"&amp;"$A$5:$L$3000")),AA$1,)</f>
        <v>5.3</v>
      </c>
      <c r="AB138" s="34" t="str">
        <f t="shared" ref="AB138:AB201" si="566">_xlfn.CONCAT($C138, $D138-$B$5+AB$3)</f>
        <v>Bullitt2015</v>
      </c>
      <c r="AC138" s="5">
        <f t="shared" ref="AC138" ca="1" si="567">VLOOKUP(AB138, (INDIRECT("'"&amp;$B138&amp;"'!"&amp;"$A$5:$L$3000")),AC$1,)</f>
        <v>8.1999999999999993</v>
      </c>
      <c r="AD138" s="34" t="str">
        <f t="shared" ref="AD138:AD201" si="568">_xlfn.CONCAT($C138, $D138-$B$5+AD$3)</f>
        <v>Bullitt2016</v>
      </c>
      <c r="AE138" s="5">
        <f t="shared" ref="AE138" ca="1" si="569">VLOOKUP(AD138, (INDIRECT("'"&amp;$B138&amp;"'!"&amp;"$A$5:$L$3000")),AE$1,)</f>
        <v>-1.6</v>
      </c>
      <c r="AF138" s="34" t="str">
        <f t="shared" ref="AF138:AF201" si="570">_xlfn.CONCAT($C138, $D138-$B$5+AF$3)</f>
        <v>Bullitt2017</v>
      </c>
      <c r="AG138" s="5">
        <f t="shared" ref="AG138" ca="1" si="571">VLOOKUP(AF138, (INDIRECT("'"&amp;$B138&amp;"'!"&amp;"$A$5:$L$3000")),AG$1,)</f>
        <v>4.5</v>
      </c>
    </row>
    <row r="139" spans="1:33" x14ac:dyDescent="0.2">
      <c r="A139" s="48"/>
      <c r="B139" s="2" t="s">
        <v>55</v>
      </c>
      <c r="C139" s="37" t="s">
        <v>350</v>
      </c>
      <c r="D139" s="35">
        <v>2012</v>
      </c>
      <c r="E139" s="34" t="str">
        <f t="shared" si="553"/>
        <v>Graves2010</v>
      </c>
      <c r="F139" s="3">
        <f t="shared" ref="F139:F202" ca="1" si="572">VLOOKUP(E139, (INDIRECT("'"&amp;$B139&amp;"'!"&amp;"$A$5:$L$3000")),F$1,)</f>
        <v>2.1</v>
      </c>
      <c r="G139" s="34" t="str">
        <f t="shared" si="554"/>
        <v>Graves2011</v>
      </c>
      <c r="H139" s="3">
        <f t="shared" ref="H139:H202" ca="1" si="573">VLOOKUP(G139, (INDIRECT("'"&amp;$B139&amp;"'!"&amp;"$A$5:$L$3000")),H$1,)</f>
        <v>0.3</v>
      </c>
      <c r="I139" s="34" t="str">
        <f t="shared" si="555"/>
        <v>Graves2012</v>
      </c>
      <c r="J139" s="76">
        <f t="shared" ca="1" si="556"/>
        <v>-1.9</v>
      </c>
      <c r="K139" s="34" t="str">
        <f t="shared" si="557"/>
        <v>Graves2013</v>
      </c>
      <c r="L139" s="5">
        <f t="shared" ref="L139:L202" ca="1" si="574">VLOOKUP(K139, (INDIRECT("'"&amp;$B139&amp;"'!"&amp;"$A$5:$L$3000")),7,)</f>
        <v>2.1</v>
      </c>
      <c r="M139" s="34" t="str">
        <f t="shared" si="558"/>
        <v>Graves2014</v>
      </c>
      <c r="N139" s="5">
        <f t="shared" ref="N139:N202" ca="1" si="575">VLOOKUP(M139, (INDIRECT("'"&amp;$B139&amp;"'!"&amp;"$A$5:$L$3000")),7,)</f>
        <v>-2.6</v>
      </c>
      <c r="O139" s="34" t="str">
        <f t="shared" si="559"/>
        <v>Graves2015</v>
      </c>
      <c r="P139" s="5">
        <f t="shared" ref="P139:P202" ca="1" si="576">VLOOKUP(O139, (INDIRECT("'"&amp;$B139&amp;"'!"&amp;"$A$5:$L$3000")),7,)</f>
        <v>0.2</v>
      </c>
      <c r="Q139" s="34" t="str">
        <f t="shared" si="560"/>
        <v>Graves2016</v>
      </c>
      <c r="R139" s="5">
        <f t="shared" ref="R139:R202" ca="1" si="577">VLOOKUP(Q139, (INDIRECT("'"&amp;$B139&amp;"'!"&amp;"$A$5:$L$3000")),7,)</f>
        <v>2.9</v>
      </c>
      <c r="S139" s="11"/>
      <c r="T139" s="34" t="str">
        <f t="shared" si="561"/>
        <v>Graves2010</v>
      </c>
      <c r="U139" s="3">
        <f t="shared" ref="U139:U202" ca="1" si="578">VLOOKUP(T139, (INDIRECT("'"&amp;$B139&amp;"'!"&amp;"$A$5:$L$3000")),U$1,)</f>
        <v>2.6</v>
      </c>
      <c r="V139" s="34" t="str">
        <f t="shared" si="562"/>
        <v>Graves2011</v>
      </c>
      <c r="W139" s="3">
        <f t="shared" ref="W139:Y202" ca="1" si="579">VLOOKUP(V139, (INDIRECT("'"&amp;$B139&amp;"'!"&amp;"$A$5:$L$3000")),W$1,)</f>
        <v>-1.8</v>
      </c>
      <c r="X139" s="34" t="str">
        <f t="shared" si="563"/>
        <v>Graves2012</v>
      </c>
      <c r="Y139" s="82">
        <f t="shared" ca="1" si="579"/>
        <v>4.5999999999999996</v>
      </c>
      <c r="Z139" s="34" t="str">
        <f t="shared" si="564"/>
        <v>Graves2013</v>
      </c>
      <c r="AA139" s="5">
        <f t="shared" ref="AA139" ca="1" si="580">VLOOKUP(Z139, (INDIRECT("'"&amp;$B139&amp;"'!"&amp;"$A$5:$L$3000")),AA$1,)</f>
        <v>5.2</v>
      </c>
      <c r="AB139" s="34" t="str">
        <f t="shared" si="566"/>
        <v>Graves2014</v>
      </c>
      <c r="AC139" s="5">
        <f t="shared" ref="AC139" ca="1" si="581">VLOOKUP(AB139, (INDIRECT("'"&amp;$B139&amp;"'!"&amp;"$A$5:$L$3000")),AC$1,)</f>
        <v>-0.3</v>
      </c>
      <c r="AD139" s="34" t="str">
        <f t="shared" si="568"/>
        <v>Graves2015</v>
      </c>
      <c r="AE139" s="5">
        <f t="shared" ref="AE139" ca="1" si="582">VLOOKUP(AD139, (INDIRECT("'"&amp;$B139&amp;"'!"&amp;"$A$5:$L$3000")),AE$1,)</f>
        <v>7.9</v>
      </c>
      <c r="AF139" s="34" t="str">
        <f t="shared" si="570"/>
        <v>Graves2016</v>
      </c>
      <c r="AG139" s="5">
        <f t="shared" ref="AG139" ca="1" si="583">VLOOKUP(AF139, (INDIRECT("'"&amp;$B139&amp;"'!"&amp;"$A$5:$L$3000")),AG$1,)</f>
        <v>-3.6</v>
      </c>
    </row>
    <row r="140" spans="1:33" x14ac:dyDescent="0.2">
      <c r="A140" s="48"/>
      <c r="B140" s="2" t="s">
        <v>55</v>
      </c>
      <c r="C140" s="37" t="s">
        <v>348</v>
      </c>
      <c r="D140" s="35">
        <v>2010</v>
      </c>
      <c r="E140" s="34" t="str">
        <f t="shared" si="553"/>
        <v>Barren2008</v>
      </c>
      <c r="F140" s="3">
        <f t="shared" ca="1" si="572"/>
        <v>-5</v>
      </c>
      <c r="G140" s="34" t="str">
        <f t="shared" si="554"/>
        <v>Barren2009</v>
      </c>
      <c r="H140" s="3">
        <f t="shared" ca="1" si="573"/>
        <v>-6.4</v>
      </c>
      <c r="I140" s="34" t="str">
        <f t="shared" si="555"/>
        <v>Barren2010</v>
      </c>
      <c r="J140" s="76">
        <f t="shared" ca="1" si="556"/>
        <v>0.8</v>
      </c>
      <c r="K140" s="34" t="str">
        <f t="shared" si="557"/>
        <v>Barren2011</v>
      </c>
      <c r="L140" s="5">
        <f t="shared" ca="1" si="574"/>
        <v>6.8</v>
      </c>
      <c r="M140" s="34" t="str">
        <f t="shared" si="558"/>
        <v>Barren2012</v>
      </c>
      <c r="N140" s="5">
        <f t="shared" ca="1" si="575"/>
        <v>1</v>
      </c>
      <c r="O140" s="34" t="str">
        <f t="shared" si="559"/>
        <v>Barren2013</v>
      </c>
      <c r="P140" s="5">
        <f t="shared" ca="1" si="576"/>
        <v>-3</v>
      </c>
      <c r="Q140" s="34" t="str">
        <f t="shared" si="560"/>
        <v>Barren2014</v>
      </c>
      <c r="R140" s="5">
        <f t="shared" ca="1" si="577"/>
        <v>-0.3</v>
      </c>
      <c r="S140" s="11"/>
      <c r="T140" s="34" t="str">
        <f t="shared" si="561"/>
        <v>Barren2008</v>
      </c>
      <c r="U140" s="3">
        <f t="shared" ca="1" si="578"/>
        <v>1</v>
      </c>
      <c r="V140" s="34" t="str">
        <f t="shared" si="562"/>
        <v>Barren2009</v>
      </c>
      <c r="W140" s="3">
        <f t="shared" ca="1" si="579"/>
        <v>7.8</v>
      </c>
      <c r="X140" s="34" t="str">
        <f t="shared" si="563"/>
        <v>Barren2010</v>
      </c>
      <c r="Y140" s="82">
        <f t="shared" ca="1" si="579"/>
        <v>-0.2</v>
      </c>
      <c r="Z140" s="34" t="str">
        <f t="shared" si="564"/>
        <v>Barren2011</v>
      </c>
      <c r="AA140" s="5">
        <f t="shared" ref="AA140" ca="1" si="584">VLOOKUP(Z140, (INDIRECT("'"&amp;$B140&amp;"'!"&amp;"$A$5:$L$3000")),AA$1,)</f>
        <v>-5.8</v>
      </c>
      <c r="AB140" s="34" t="str">
        <f t="shared" si="566"/>
        <v>Barren2012</v>
      </c>
      <c r="AC140" s="5">
        <f t="shared" ref="AC140" ca="1" si="585">VLOOKUP(AB140, (INDIRECT("'"&amp;$B140&amp;"'!"&amp;"$A$5:$L$3000")),AC$1,)</f>
        <v>1.8</v>
      </c>
      <c r="AD140" s="34" t="str">
        <f t="shared" si="568"/>
        <v>Barren2013</v>
      </c>
      <c r="AE140" s="5">
        <f t="shared" ref="AE140" ca="1" si="586">VLOOKUP(AD140, (INDIRECT("'"&amp;$B140&amp;"'!"&amp;"$A$5:$L$3000")),AE$1,)</f>
        <v>2.1</v>
      </c>
      <c r="AF140" s="34" t="str">
        <f t="shared" si="570"/>
        <v>Barren2014</v>
      </c>
      <c r="AG140" s="5">
        <f t="shared" ref="AG140" ca="1" si="587">VLOOKUP(AF140, (INDIRECT("'"&amp;$B140&amp;"'!"&amp;"$A$5:$L$3000")),AG$1,)</f>
        <v>3.3</v>
      </c>
    </row>
    <row r="141" spans="1:33" x14ac:dyDescent="0.2">
      <c r="A141" s="48"/>
      <c r="B141" s="2" t="s">
        <v>55</v>
      </c>
      <c r="C141" s="37" t="s">
        <v>348</v>
      </c>
      <c r="D141" s="35">
        <v>2013</v>
      </c>
      <c r="E141" s="34" t="str">
        <f t="shared" si="553"/>
        <v>Barren2011</v>
      </c>
      <c r="F141" s="3">
        <f t="shared" ca="1" si="572"/>
        <v>6.8</v>
      </c>
      <c r="G141" s="34" t="str">
        <f t="shared" si="554"/>
        <v>Barren2012</v>
      </c>
      <c r="H141" s="3">
        <f t="shared" ca="1" si="573"/>
        <v>1</v>
      </c>
      <c r="I141" s="34" t="str">
        <f t="shared" si="555"/>
        <v>Barren2013</v>
      </c>
      <c r="J141" s="76">
        <f t="shared" ca="1" si="556"/>
        <v>-3</v>
      </c>
      <c r="K141" s="34" t="str">
        <f t="shared" si="557"/>
        <v>Barren2014</v>
      </c>
      <c r="L141" s="5">
        <f t="shared" ca="1" si="574"/>
        <v>-0.3</v>
      </c>
      <c r="M141" s="34" t="str">
        <f t="shared" si="558"/>
        <v>Barren2015</v>
      </c>
      <c r="N141" s="5">
        <f t="shared" ca="1" si="575"/>
        <v>0.9</v>
      </c>
      <c r="O141" s="34" t="str">
        <f t="shared" si="559"/>
        <v>Barren2016</v>
      </c>
      <c r="P141" s="5">
        <f t="shared" ca="1" si="576"/>
        <v>2.5</v>
      </c>
      <c r="Q141" s="34" t="str">
        <f t="shared" si="560"/>
        <v>Barren2017</v>
      </c>
      <c r="R141" s="5">
        <f t="shared" ca="1" si="577"/>
        <v>-0.4</v>
      </c>
      <c r="S141" s="11"/>
      <c r="T141" s="34" t="str">
        <f t="shared" si="561"/>
        <v>Barren2011</v>
      </c>
      <c r="U141" s="3">
        <f t="shared" ca="1" si="578"/>
        <v>-5.8</v>
      </c>
      <c r="V141" s="34" t="str">
        <f t="shared" si="562"/>
        <v>Barren2012</v>
      </c>
      <c r="W141" s="3">
        <f t="shared" ca="1" si="579"/>
        <v>1.8</v>
      </c>
      <c r="X141" s="34" t="str">
        <f t="shared" si="563"/>
        <v>Barren2013</v>
      </c>
      <c r="Y141" s="82">
        <f t="shared" ca="1" si="579"/>
        <v>2.1</v>
      </c>
      <c r="Z141" s="34" t="str">
        <f t="shared" si="564"/>
        <v>Barren2014</v>
      </c>
      <c r="AA141" s="5">
        <f t="shared" ref="AA141" ca="1" si="588">VLOOKUP(Z141, (INDIRECT("'"&amp;$B141&amp;"'!"&amp;"$A$5:$L$3000")),AA$1,)</f>
        <v>3.3</v>
      </c>
      <c r="AB141" s="34" t="str">
        <f t="shared" si="566"/>
        <v>Barren2015</v>
      </c>
      <c r="AC141" s="5">
        <f t="shared" ref="AC141" ca="1" si="589">VLOOKUP(AB141, (INDIRECT("'"&amp;$B141&amp;"'!"&amp;"$A$5:$L$3000")),AC$1,)</f>
        <v>7</v>
      </c>
      <c r="AD141" s="34" t="str">
        <f t="shared" si="568"/>
        <v>Barren2016</v>
      </c>
      <c r="AE141" s="5">
        <f t="shared" ref="AE141" ca="1" si="590">VLOOKUP(AD141, (INDIRECT("'"&amp;$B141&amp;"'!"&amp;"$A$5:$L$3000")),AE$1,)</f>
        <v>-3.5</v>
      </c>
      <c r="AF141" s="34" t="str">
        <f t="shared" si="570"/>
        <v>Barren2017</v>
      </c>
      <c r="AG141" s="5">
        <f t="shared" ref="AG141" ca="1" si="591">VLOOKUP(AF141, (INDIRECT("'"&amp;$B141&amp;"'!"&amp;"$A$5:$L$3000")),AG$1,)</f>
        <v>2</v>
      </c>
    </row>
    <row r="142" spans="1:33" x14ac:dyDescent="0.2">
      <c r="A142" s="48"/>
      <c r="B142" s="2" t="s">
        <v>55</v>
      </c>
      <c r="C142" s="37" t="s">
        <v>347</v>
      </c>
      <c r="D142" s="35">
        <v>2008</v>
      </c>
      <c r="E142" s="34" t="str">
        <f t="shared" si="553"/>
        <v>Bullitt2006</v>
      </c>
      <c r="F142" s="3">
        <f t="shared" ca="1" si="572"/>
        <v>9.1</v>
      </c>
      <c r="G142" s="34" t="str">
        <f t="shared" si="554"/>
        <v>Bullitt2007</v>
      </c>
      <c r="H142" s="3">
        <f t="shared" ca="1" si="573"/>
        <v>13.3</v>
      </c>
      <c r="I142" s="34" t="str">
        <f t="shared" si="555"/>
        <v>Bullitt2008</v>
      </c>
      <c r="J142" s="76">
        <f t="shared" ca="1" si="556"/>
        <v>5</v>
      </c>
      <c r="K142" s="34" t="str">
        <f t="shared" si="557"/>
        <v>Bullitt2009</v>
      </c>
      <c r="L142" s="5">
        <f t="shared" ca="1" si="574"/>
        <v>-3.8</v>
      </c>
      <c r="M142" s="34" t="str">
        <f t="shared" si="558"/>
        <v>Bullitt2010</v>
      </c>
      <c r="N142" s="5">
        <f t="shared" ca="1" si="575"/>
        <v>14</v>
      </c>
      <c r="O142" s="34" t="str">
        <f t="shared" si="559"/>
        <v>Bullitt2011</v>
      </c>
      <c r="P142" s="5">
        <f t="shared" ca="1" si="576"/>
        <v>11</v>
      </c>
      <c r="Q142" s="34" t="str">
        <f t="shared" si="560"/>
        <v>Bullitt2012</v>
      </c>
      <c r="R142" s="5">
        <f t="shared" ca="1" si="577"/>
        <v>4.8</v>
      </c>
      <c r="S142" s="11"/>
      <c r="T142" s="34" t="str">
        <f t="shared" si="561"/>
        <v>Bullitt2006</v>
      </c>
      <c r="U142" s="3">
        <f t="shared" ca="1" si="578"/>
        <v>-0.5</v>
      </c>
      <c r="V142" s="34" t="str">
        <f t="shared" si="562"/>
        <v>Bullitt2007</v>
      </c>
      <c r="W142" s="3">
        <f t="shared" ca="1" si="579"/>
        <v>4.8</v>
      </c>
      <c r="X142" s="34" t="str">
        <f t="shared" si="563"/>
        <v>Bullitt2008</v>
      </c>
      <c r="Y142" s="82">
        <f t="shared" ca="1" si="579"/>
        <v>2</v>
      </c>
      <c r="Z142" s="34" t="str">
        <f t="shared" si="564"/>
        <v>Bullitt2009</v>
      </c>
      <c r="AA142" s="5">
        <f t="shared" ref="AA142" ca="1" si="592">VLOOKUP(Z142, (INDIRECT("'"&amp;$B142&amp;"'!"&amp;"$A$5:$L$3000")),AA$1,)</f>
        <v>7.9</v>
      </c>
      <c r="AB142" s="34" t="str">
        <f t="shared" si="566"/>
        <v>Bullitt2010</v>
      </c>
      <c r="AC142" s="5">
        <f t="shared" ref="AC142" ca="1" si="593">VLOOKUP(AB142, (INDIRECT("'"&amp;$B142&amp;"'!"&amp;"$A$5:$L$3000")),AC$1,)</f>
        <v>-3</v>
      </c>
      <c r="AD142" s="34" t="str">
        <f t="shared" si="568"/>
        <v>Bullitt2011</v>
      </c>
      <c r="AE142" s="5">
        <f t="shared" ref="AE142" ca="1" si="594">VLOOKUP(AD142, (INDIRECT("'"&amp;$B142&amp;"'!"&amp;"$A$5:$L$3000")),AE$1,)</f>
        <v>-1.2</v>
      </c>
      <c r="AF142" s="34" t="str">
        <f t="shared" si="570"/>
        <v>Bullitt2012</v>
      </c>
      <c r="AG142" s="5">
        <f t="shared" ref="AG142" ca="1" si="595">VLOOKUP(AF142, (INDIRECT("'"&amp;$B142&amp;"'!"&amp;"$A$5:$L$3000")),AG$1,)</f>
        <v>-2</v>
      </c>
    </row>
    <row r="143" spans="1:33" x14ac:dyDescent="0.2">
      <c r="A143" s="48"/>
      <c r="B143" s="2" t="s">
        <v>55</v>
      </c>
      <c r="C143" s="37" t="s">
        <v>335</v>
      </c>
      <c r="D143" s="35">
        <v>2005</v>
      </c>
      <c r="E143" s="34" t="str">
        <f t="shared" si="553"/>
        <v>Fulton2003</v>
      </c>
      <c r="F143" s="3">
        <f t="shared" ca="1" si="572"/>
        <v>-10.3</v>
      </c>
      <c r="G143" s="34" t="str">
        <f t="shared" si="554"/>
        <v>Fulton2004</v>
      </c>
      <c r="H143" s="3">
        <f t="shared" ca="1" si="573"/>
        <v>-1.5</v>
      </c>
      <c r="I143" s="34" t="str">
        <f t="shared" si="555"/>
        <v>Fulton2005</v>
      </c>
      <c r="J143" s="76">
        <f t="shared" ca="1" si="556"/>
        <v>-7.9</v>
      </c>
      <c r="K143" s="34" t="str">
        <f t="shared" si="557"/>
        <v>Fulton2006</v>
      </c>
      <c r="L143" s="5">
        <f t="shared" ca="1" si="574"/>
        <v>-0.8</v>
      </c>
      <c r="M143" s="34" t="str">
        <f t="shared" si="558"/>
        <v>Fulton2007</v>
      </c>
      <c r="N143" s="5">
        <f t="shared" ca="1" si="575"/>
        <v>-3.4</v>
      </c>
      <c r="O143" s="34" t="str">
        <f t="shared" si="559"/>
        <v>Fulton2008</v>
      </c>
      <c r="P143" s="5">
        <f t="shared" ca="1" si="576"/>
        <v>2.8</v>
      </c>
      <c r="Q143" s="34" t="str">
        <f t="shared" si="560"/>
        <v>Fulton2009</v>
      </c>
      <c r="R143" s="5">
        <f t="shared" ca="1" si="577"/>
        <v>18</v>
      </c>
      <c r="S143" s="11"/>
      <c r="T143" s="34" t="str">
        <f t="shared" si="561"/>
        <v>Fulton2003</v>
      </c>
      <c r="U143" s="3">
        <f t="shared" ca="1" si="578"/>
        <v>5.6</v>
      </c>
      <c r="V143" s="34" t="str">
        <f t="shared" si="562"/>
        <v>Fulton2004</v>
      </c>
      <c r="W143" s="3">
        <f t="shared" ca="1" si="579"/>
        <v>-3.4</v>
      </c>
      <c r="X143" s="34" t="str">
        <f t="shared" si="563"/>
        <v>Fulton2005</v>
      </c>
      <c r="Y143" s="82">
        <f t="shared" ca="1" si="579"/>
        <v>5</v>
      </c>
      <c r="Z143" s="34" t="str">
        <f t="shared" si="564"/>
        <v>Fulton2006</v>
      </c>
      <c r="AA143" s="5">
        <f t="shared" ref="AA143" ca="1" si="596">VLOOKUP(Z143, (INDIRECT("'"&amp;$B143&amp;"'!"&amp;"$A$5:$L$3000")),AA$1,)</f>
        <v>0.8</v>
      </c>
      <c r="AB143" s="34" t="str">
        <f t="shared" si="566"/>
        <v>Fulton2007</v>
      </c>
      <c r="AC143" s="5">
        <f t="shared" ref="AC143" ca="1" si="597">VLOOKUP(AB143, (INDIRECT("'"&amp;$B143&amp;"'!"&amp;"$A$5:$L$3000")),AC$1,)</f>
        <v>-0.6</v>
      </c>
      <c r="AD143" s="34" t="str">
        <f t="shared" si="568"/>
        <v>Fulton2008</v>
      </c>
      <c r="AE143" s="5">
        <f t="shared" ref="AE143" ca="1" si="598">VLOOKUP(AD143, (INDIRECT("'"&amp;$B143&amp;"'!"&amp;"$A$5:$L$3000")),AE$1,)</f>
        <v>5.8</v>
      </c>
      <c r="AF143" s="34" t="str">
        <f t="shared" si="570"/>
        <v>Fulton2009</v>
      </c>
      <c r="AG143" s="5">
        <f t="shared" ref="AG143" ca="1" si="599">VLOOKUP(AF143, (INDIRECT("'"&amp;$B143&amp;"'!"&amp;"$A$5:$L$3000")),AG$1,)</f>
        <v>-1.8</v>
      </c>
    </row>
    <row r="144" spans="1:33" x14ac:dyDescent="0.2">
      <c r="A144" s="48"/>
      <c r="B144" s="2" t="s">
        <v>55</v>
      </c>
      <c r="C144" s="37" t="s">
        <v>346</v>
      </c>
      <c r="D144" s="35">
        <v>2008</v>
      </c>
      <c r="E144" s="34" t="str">
        <f t="shared" si="553"/>
        <v>Hardin2006</v>
      </c>
      <c r="F144" s="3">
        <f t="shared" ca="1" si="572"/>
        <v>4.2</v>
      </c>
      <c r="G144" s="34" t="str">
        <f t="shared" si="554"/>
        <v>Hardin2007</v>
      </c>
      <c r="H144" s="3">
        <f t="shared" ca="1" si="573"/>
        <v>1</v>
      </c>
      <c r="I144" s="34" t="str">
        <f t="shared" si="555"/>
        <v>Hardin2008</v>
      </c>
      <c r="J144" s="76">
        <f t="shared" ca="1" si="556"/>
        <v>-3.5</v>
      </c>
      <c r="K144" s="34" t="str">
        <f t="shared" si="557"/>
        <v>Hardin2009</v>
      </c>
      <c r="L144" s="5">
        <f t="shared" ca="1" si="574"/>
        <v>-2.1</v>
      </c>
      <c r="M144" s="34" t="str">
        <f t="shared" si="558"/>
        <v>Hardin2010</v>
      </c>
      <c r="N144" s="5">
        <f t="shared" ca="1" si="575"/>
        <v>6.2</v>
      </c>
      <c r="O144" s="34" t="str">
        <f t="shared" si="559"/>
        <v>Hardin2011</v>
      </c>
      <c r="P144" s="5">
        <f t="shared" ca="1" si="576"/>
        <v>0.5</v>
      </c>
      <c r="Q144" s="34" t="str">
        <f t="shared" si="560"/>
        <v>Hardin2012</v>
      </c>
      <c r="R144" s="5">
        <f t="shared" ca="1" si="577"/>
        <v>3.4</v>
      </c>
      <c r="S144" s="11"/>
      <c r="T144" s="34" t="str">
        <f t="shared" si="561"/>
        <v>Hardin2006</v>
      </c>
      <c r="U144" s="3">
        <f t="shared" ca="1" si="578"/>
        <v>5</v>
      </c>
      <c r="V144" s="34" t="str">
        <f t="shared" si="562"/>
        <v>Hardin2007</v>
      </c>
      <c r="W144" s="3">
        <f t="shared" ca="1" si="579"/>
        <v>0.6</v>
      </c>
      <c r="X144" s="34" t="str">
        <f t="shared" si="563"/>
        <v>Hardin2008</v>
      </c>
      <c r="Y144" s="82">
        <f t="shared" ca="1" si="579"/>
        <v>5.6</v>
      </c>
      <c r="Z144" s="34" t="str">
        <f t="shared" si="564"/>
        <v>Hardin2009</v>
      </c>
      <c r="AA144" s="5">
        <f t="shared" ref="AA144" ca="1" si="600">VLOOKUP(Z144, (INDIRECT("'"&amp;$B144&amp;"'!"&amp;"$A$5:$L$3000")),AA$1,)</f>
        <v>6.8</v>
      </c>
      <c r="AB144" s="34" t="str">
        <f t="shared" si="566"/>
        <v>Hardin2010</v>
      </c>
      <c r="AC144" s="5">
        <f t="shared" ref="AC144" ca="1" si="601">VLOOKUP(AB144, (INDIRECT("'"&amp;$B144&amp;"'!"&amp;"$A$5:$L$3000")),AC$1,)</f>
        <v>0.7</v>
      </c>
      <c r="AD144" s="34" t="str">
        <f t="shared" si="568"/>
        <v>Hardin2011</v>
      </c>
      <c r="AE144" s="5">
        <f t="shared" ref="AE144" ca="1" si="602">VLOOKUP(AD144, (INDIRECT("'"&amp;$B144&amp;"'!"&amp;"$A$5:$L$3000")),AE$1,)</f>
        <v>4.3</v>
      </c>
      <c r="AF144" s="34" t="str">
        <f t="shared" si="570"/>
        <v>Hardin2012</v>
      </c>
      <c r="AG144" s="5">
        <f t="shared" ref="AG144" ca="1" si="603">VLOOKUP(AF144, (INDIRECT("'"&amp;$B144&amp;"'!"&amp;"$A$5:$L$3000")),AG$1,)</f>
        <v>-2.2000000000000002</v>
      </c>
    </row>
    <row r="145" spans="1:33" x14ac:dyDescent="0.2">
      <c r="A145" s="48"/>
      <c r="B145" s="2" t="s">
        <v>55</v>
      </c>
      <c r="C145" s="37" t="s">
        <v>346</v>
      </c>
      <c r="D145" s="35">
        <v>2010</v>
      </c>
      <c r="E145" s="34" t="str">
        <f t="shared" si="553"/>
        <v>Hardin2008</v>
      </c>
      <c r="F145" s="3">
        <f t="shared" ca="1" si="572"/>
        <v>-3.5</v>
      </c>
      <c r="G145" s="34" t="str">
        <f t="shared" si="554"/>
        <v>Hardin2009</v>
      </c>
      <c r="H145" s="3">
        <f t="shared" ca="1" si="573"/>
        <v>-2.1</v>
      </c>
      <c r="I145" s="34" t="str">
        <f t="shared" si="555"/>
        <v>Hardin2010</v>
      </c>
      <c r="J145" s="76">
        <f t="shared" ca="1" si="556"/>
        <v>6.2</v>
      </c>
      <c r="K145" s="34" t="str">
        <f t="shared" si="557"/>
        <v>Hardin2011</v>
      </c>
      <c r="L145" s="5">
        <f t="shared" ca="1" si="574"/>
        <v>0.5</v>
      </c>
      <c r="M145" s="34" t="str">
        <f t="shared" si="558"/>
        <v>Hardin2012</v>
      </c>
      <c r="N145" s="5">
        <f t="shared" ca="1" si="575"/>
        <v>3.4</v>
      </c>
      <c r="O145" s="34" t="str">
        <f t="shared" si="559"/>
        <v>Hardin2013</v>
      </c>
      <c r="P145" s="5">
        <f t="shared" ca="1" si="576"/>
        <v>-0.7</v>
      </c>
      <c r="Q145" s="34" t="str">
        <f t="shared" si="560"/>
        <v>Hardin2014</v>
      </c>
      <c r="R145" s="5">
        <f t="shared" ca="1" si="577"/>
        <v>0.4</v>
      </c>
      <c r="S145" s="11"/>
      <c r="T145" s="34" t="str">
        <f t="shared" si="561"/>
        <v>Hardin2008</v>
      </c>
      <c r="U145" s="3">
        <f t="shared" ca="1" si="578"/>
        <v>5.6</v>
      </c>
      <c r="V145" s="34" t="str">
        <f t="shared" si="562"/>
        <v>Hardin2009</v>
      </c>
      <c r="W145" s="3">
        <f t="shared" ca="1" si="579"/>
        <v>6.8</v>
      </c>
      <c r="X145" s="34" t="str">
        <f t="shared" si="563"/>
        <v>Hardin2010</v>
      </c>
      <c r="Y145" s="82">
        <f t="shared" ca="1" si="579"/>
        <v>0.7</v>
      </c>
      <c r="Z145" s="34" t="str">
        <f t="shared" si="564"/>
        <v>Hardin2011</v>
      </c>
      <c r="AA145" s="5">
        <f t="shared" ref="AA145" ca="1" si="604">VLOOKUP(Z145, (INDIRECT("'"&amp;$B145&amp;"'!"&amp;"$A$5:$L$3000")),AA$1,)</f>
        <v>4.3</v>
      </c>
      <c r="AB145" s="34" t="str">
        <f t="shared" si="566"/>
        <v>Hardin2012</v>
      </c>
      <c r="AC145" s="5">
        <f t="shared" ref="AC145" ca="1" si="605">VLOOKUP(AB145, (INDIRECT("'"&amp;$B145&amp;"'!"&amp;"$A$5:$L$3000")),AC$1,)</f>
        <v>-2.2000000000000002</v>
      </c>
      <c r="AD145" s="34" t="str">
        <f t="shared" si="568"/>
        <v>Hardin2013</v>
      </c>
      <c r="AE145" s="5">
        <f t="shared" ref="AE145" ca="1" si="606">VLOOKUP(AD145, (INDIRECT("'"&amp;$B145&amp;"'!"&amp;"$A$5:$L$3000")),AE$1,)</f>
        <v>2</v>
      </c>
      <c r="AF145" s="34" t="str">
        <f t="shared" si="570"/>
        <v>Hardin2014</v>
      </c>
      <c r="AG145" s="5">
        <f t="shared" ref="AG145" ca="1" si="607">VLOOKUP(AF145, (INDIRECT("'"&amp;$B145&amp;"'!"&amp;"$A$5:$L$3000")),AG$1,)</f>
        <v>2.6</v>
      </c>
    </row>
    <row r="146" spans="1:33" x14ac:dyDescent="0.2">
      <c r="A146" s="48"/>
      <c r="B146" s="2" t="s">
        <v>55</v>
      </c>
      <c r="C146" s="37" t="s">
        <v>347</v>
      </c>
      <c r="D146" s="35">
        <v>2015</v>
      </c>
      <c r="E146" s="34" t="str">
        <f t="shared" si="553"/>
        <v>Bullitt2013</v>
      </c>
      <c r="F146" s="3">
        <f t="shared" ca="1" si="572"/>
        <v>1</v>
      </c>
      <c r="G146" s="34" t="str">
        <f t="shared" si="554"/>
        <v>Bullitt2014</v>
      </c>
      <c r="H146" s="3">
        <f t="shared" ca="1" si="573"/>
        <v>0.4</v>
      </c>
      <c r="I146" s="34" t="str">
        <f t="shared" si="555"/>
        <v>Bullitt2015</v>
      </c>
      <c r="J146" s="76">
        <f t="shared" ca="1" si="556"/>
        <v>6.2</v>
      </c>
      <c r="K146" s="34" t="str">
        <f t="shared" si="557"/>
        <v>Bullitt2016</v>
      </c>
      <c r="L146" s="5">
        <f t="shared" ca="1" si="574"/>
        <v>5.4</v>
      </c>
      <c r="M146" s="34" t="str">
        <f t="shared" si="558"/>
        <v>Bullitt2017</v>
      </c>
      <c r="N146" s="5">
        <f t="shared" ca="1" si="575"/>
        <v>6.3</v>
      </c>
      <c r="O146" s="34" t="str">
        <f t="shared" si="559"/>
        <v>Bullitt2018</v>
      </c>
      <c r="P146" s="5">
        <f t="shared" ca="1" si="576"/>
        <v>4.5</v>
      </c>
      <c r="Q146" s="34" t="str">
        <f t="shared" si="560"/>
        <v>Bullitt2019</v>
      </c>
      <c r="R146" s="5">
        <f t="shared" ca="1" si="577"/>
        <v>-2.6</v>
      </c>
      <c r="S146" s="11"/>
      <c r="T146" s="34" t="str">
        <f t="shared" si="561"/>
        <v>Bullitt2013</v>
      </c>
      <c r="U146" s="3">
        <f t="shared" ca="1" si="578"/>
        <v>2.1</v>
      </c>
      <c r="V146" s="34" t="str">
        <f t="shared" si="562"/>
        <v>Bullitt2014</v>
      </c>
      <c r="W146" s="3">
        <f t="shared" ca="1" si="579"/>
        <v>5.3</v>
      </c>
      <c r="X146" s="34" t="str">
        <f t="shared" si="563"/>
        <v>Bullitt2015</v>
      </c>
      <c r="Y146" s="82">
        <f t="shared" ca="1" si="579"/>
        <v>8.1999999999999993</v>
      </c>
      <c r="Z146" s="34" t="str">
        <f t="shared" si="564"/>
        <v>Bullitt2016</v>
      </c>
      <c r="AA146" s="5">
        <f t="shared" ref="AA146" ca="1" si="608">VLOOKUP(Z146, (INDIRECT("'"&amp;$B146&amp;"'!"&amp;"$A$5:$L$3000")),AA$1,)</f>
        <v>-1.6</v>
      </c>
      <c r="AB146" s="34" t="str">
        <f t="shared" si="566"/>
        <v>Bullitt2017</v>
      </c>
      <c r="AC146" s="5">
        <f t="shared" ref="AC146" ca="1" si="609">VLOOKUP(AB146, (INDIRECT("'"&amp;$B146&amp;"'!"&amp;"$A$5:$L$3000")),AC$1,)</f>
        <v>4.5</v>
      </c>
      <c r="AD146" s="34" t="str">
        <f t="shared" si="568"/>
        <v>Bullitt2018</v>
      </c>
      <c r="AE146" s="5">
        <f t="shared" ref="AE146" ca="1" si="610">VLOOKUP(AD146, (INDIRECT("'"&amp;$B146&amp;"'!"&amp;"$A$5:$L$3000")),AE$1,)</f>
        <v>6.7</v>
      </c>
      <c r="AF146" s="34" t="str">
        <f t="shared" si="570"/>
        <v>Bullitt2019</v>
      </c>
      <c r="AG146" s="5">
        <f t="shared" ref="AG146" ca="1" si="611">VLOOKUP(AF146, (INDIRECT("'"&amp;$B146&amp;"'!"&amp;"$A$5:$L$3000")),AG$1,)</f>
        <v>3.3</v>
      </c>
    </row>
    <row r="147" spans="1:33" x14ac:dyDescent="0.2">
      <c r="A147" s="48"/>
      <c r="B147" s="2" t="s">
        <v>55</v>
      </c>
      <c r="C147" s="37" t="s">
        <v>348</v>
      </c>
      <c r="D147" s="35">
        <v>2015</v>
      </c>
      <c r="E147" s="34" t="str">
        <f t="shared" si="553"/>
        <v>Barren2013</v>
      </c>
      <c r="F147" s="3">
        <f t="shared" ca="1" si="572"/>
        <v>-3</v>
      </c>
      <c r="G147" s="34" t="str">
        <f t="shared" si="554"/>
        <v>Barren2014</v>
      </c>
      <c r="H147" s="3">
        <f t="shared" ca="1" si="573"/>
        <v>-0.3</v>
      </c>
      <c r="I147" s="34" t="str">
        <f t="shared" si="555"/>
        <v>Barren2015</v>
      </c>
      <c r="J147" s="76">
        <f t="shared" ca="1" si="556"/>
        <v>0.9</v>
      </c>
      <c r="K147" s="34" t="str">
        <f t="shared" si="557"/>
        <v>Barren2016</v>
      </c>
      <c r="L147" s="5">
        <f t="shared" ca="1" si="574"/>
        <v>2.5</v>
      </c>
      <c r="M147" s="34" t="str">
        <f t="shared" si="558"/>
        <v>Barren2017</v>
      </c>
      <c r="N147" s="5">
        <f t="shared" ca="1" si="575"/>
        <v>-0.4</v>
      </c>
      <c r="O147" s="34" t="str">
        <f t="shared" si="559"/>
        <v>Barren2018</v>
      </c>
      <c r="P147" s="5">
        <f t="shared" ca="1" si="576"/>
        <v>-0.4</v>
      </c>
      <c r="Q147" s="34" t="str">
        <f t="shared" si="560"/>
        <v>Barren2019</v>
      </c>
      <c r="R147" s="5">
        <f t="shared" ca="1" si="577"/>
        <v>-4.5999999999999996</v>
      </c>
      <c r="S147" s="11"/>
      <c r="T147" s="34" t="str">
        <f t="shared" si="561"/>
        <v>Barren2013</v>
      </c>
      <c r="U147" s="3">
        <f t="shared" ca="1" si="578"/>
        <v>2.1</v>
      </c>
      <c r="V147" s="34" t="str">
        <f t="shared" si="562"/>
        <v>Barren2014</v>
      </c>
      <c r="W147" s="3">
        <f t="shared" ca="1" si="579"/>
        <v>3.3</v>
      </c>
      <c r="X147" s="34" t="str">
        <f t="shared" si="563"/>
        <v>Barren2015</v>
      </c>
      <c r="Y147" s="82">
        <f t="shared" ca="1" si="579"/>
        <v>7</v>
      </c>
      <c r="Z147" s="34" t="str">
        <f t="shared" si="564"/>
        <v>Barren2016</v>
      </c>
      <c r="AA147" s="5">
        <f t="shared" ref="AA147" ca="1" si="612">VLOOKUP(Z147, (INDIRECT("'"&amp;$B147&amp;"'!"&amp;"$A$5:$L$3000")),AA$1,)</f>
        <v>-3.5</v>
      </c>
      <c r="AB147" s="34" t="str">
        <f t="shared" si="566"/>
        <v>Barren2017</v>
      </c>
      <c r="AC147" s="5">
        <f t="shared" ref="AC147" ca="1" si="613">VLOOKUP(AB147, (INDIRECT("'"&amp;$B147&amp;"'!"&amp;"$A$5:$L$3000")),AC$1,)</f>
        <v>2</v>
      </c>
      <c r="AD147" s="34" t="str">
        <f t="shared" si="568"/>
        <v>Barren2018</v>
      </c>
      <c r="AE147" s="5">
        <f t="shared" ref="AE147" ca="1" si="614">VLOOKUP(AD147, (INDIRECT("'"&amp;$B147&amp;"'!"&amp;"$A$5:$L$3000")),AE$1,)</f>
        <v>1.7</v>
      </c>
      <c r="AF147" s="34" t="str">
        <f t="shared" si="570"/>
        <v>Barren2019</v>
      </c>
      <c r="AG147" s="5">
        <f t="shared" ref="AG147" ca="1" si="615">VLOOKUP(AF147, (INDIRECT("'"&amp;$B147&amp;"'!"&amp;"$A$5:$L$3000")),AG$1,)</f>
        <v>3.6</v>
      </c>
    </row>
    <row r="148" spans="1:33" x14ac:dyDescent="0.2">
      <c r="A148" s="48"/>
      <c r="B148" s="2" t="s">
        <v>55</v>
      </c>
      <c r="C148" s="37" t="s">
        <v>335</v>
      </c>
      <c r="D148" s="35">
        <v>2006</v>
      </c>
      <c r="E148" s="34" t="str">
        <f t="shared" si="553"/>
        <v>Fulton2004</v>
      </c>
      <c r="F148" s="3">
        <f t="shared" ca="1" si="572"/>
        <v>-1.5</v>
      </c>
      <c r="G148" s="34" t="str">
        <f t="shared" si="554"/>
        <v>Fulton2005</v>
      </c>
      <c r="H148" s="3">
        <f t="shared" ca="1" si="573"/>
        <v>-7.9</v>
      </c>
      <c r="I148" s="34" t="str">
        <f t="shared" si="555"/>
        <v>Fulton2006</v>
      </c>
      <c r="J148" s="76">
        <f t="shared" ca="1" si="556"/>
        <v>-0.8</v>
      </c>
      <c r="K148" s="34" t="str">
        <f t="shared" si="557"/>
        <v>Fulton2007</v>
      </c>
      <c r="L148" s="5">
        <f t="shared" ca="1" si="574"/>
        <v>-3.4</v>
      </c>
      <c r="M148" s="34" t="str">
        <f t="shared" si="558"/>
        <v>Fulton2008</v>
      </c>
      <c r="N148" s="5">
        <f t="shared" ca="1" si="575"/>
        <v>2.8</v>
      </c>
      <c r="O148" s="34" t="str">
        <f t="shared" si="559"/>
        <v>Fulton2009</v>
      </c>
      <c r="P148" s="5">
        <f t="shared" ca="1" si="576"/>
        <v>18</v>
      </c>
      <c r="Q148" s="34" t="str">
        <f t="shared" si="560"/>
        <v>Fulton2010</v>
      </c>
      <c r="R148" s="5">
        <f t="shared" ca="1" si="577"/>
        <v>-14.4</v>
      </c>
      <c r="S148" s="11"/>
      <c r="T148" s="34" t="str">
        <f t="shared" si="561"/>
        <v>Fulton2004</v>
      </c>
      <c r="U148" s="3">
        <f t="shared" ca="1" si="578"/>
        <v>-3.4</v>
      </c>
      <c r="V148" s="34" t="str">
        <f t="shared" si="562"/>
        <v>Fulton2005</v>
      </c>
      <c r="W148" s="3">
        <f t="shared" ca="1" si="579"/>
        <v>5</v>
      </c>
      <c r="X148" s="34" t="str">
        <f t="shared" si="563"/>
        <v>Fulton2006</v>
      </c>
      <c r="Y148" s="82">
        <f t="shared" ca="1" si="579"/>
        <v>0.8</v>
      </c>
      <c r="Z148" s="34" t="str">
        <f t="shared" si="564"/>
        <v>Fulton2007</v>
      </c>
      <c r="AA148" s="5">
        <f t="shared" ref="AA148" ca="1" si="616">VLOOKUP(Z148, (INDIRECT("'"&amp;$B148&amp;"'!"&amp;"$A$5:$L$3000")),AA$1,)</f>
        <v>-0.6</v>
      </c>
      <c r="AB148" s="34" t="str">
        <f t="shared" si="566"/>
        <v>Fulton2008</v>
      </c>
      <c r="AC148" s="5">
        <f t="shared" ref="AC148" ca="1" si="617">VLOOKUP(AB148, (INDIRECT("'"&amp;$B148&amp;"'!"&amp;"$A$5:$L$3000")),AC$1,)</f>
        <v>5.8</v>
      </c>
      <c r="AD148" s="34" t="str">
        <f t="shared" si="568"/>
        <v>Fulton2009</v>
      </c>
      <c r="AE148" s="5">
        <f t="shared" ref="AE148" ca="1" si="618">VLOOKUP(AD148, (INDIRECT("'"&amp;$B148&amp;"'!"&amp;"$A$5:$L$3000")),AE$1,)</f>
        <v>-1.8</v>
      </c>
      <c r="AF148" s="34" t="str">
        <f t="shared" si="570"/>
        <v>Fulton2010</v>
      </c>
      <c r="AG148" s="5">
        <f t="shared" ref="AG148" ca="1" si="619">VLOOKUP(AF148, (INDIRECT("'"&amp;$B148&amp;"'!"&amp;"$A$5:$L$3000")),AG$1,)</f>
        <v>11</v>
      </c>
    </row>
    <row r="149" spans="1:33" x14ac:dyDescent="0.2">
      <c r="A149" s="48"/>
      <c r="B149" s="2" t="s">
        <v>55</v>
      </c>
      <c r="C149" s="37" t="s">
        <v>344</v>
      </c>
      <c r="D149" s="35">
        <v>2013</v>
      </c>
      <c r="E149" s="34" t="str">
        <f t="shared" si="553"/>
        <v>McCracken2011</v>
      </c>
      <c r="F149" s="3">
        <f t="shared" ca="1" si="572"/>
        <v>1.6</v>
      </c>
      <c r="G149" s="34" t="str">
        <f t="shared" si="554"/>
        <v>McCracken2012</v>
      </c>
      <c r="H149" s="3">
        <f t="shared" ca="1" si="573"/>
        <v>0</v>
      </c>
      <c r="I149" s="34" t="str">
        <f t="shared" si="555"/>
        <v>McCracken2013</v>
      </c>
      <c r="J149" s="76">
        <f t="shared" ca="1" si="556"/>
        <v>-1.7</v>
      </c>
      <c r="K149" s="34" t="str">
        <f t="shared" si="557"/>
        <v>McCracken2014</v>
      </c>
      <c r="L149" s="5">
        <f t="shared" ca="1" si="574"/>
        <v>1.3</v>
      </c>
      <c r="M149" s="34" t="str">
        <f t="shared" si="558"/>
        <v>McCracken2015</v>
      </c>
      <c r="N149" s="5">
        <f t="shared" ca="1" si="575"/>
        <v>3.7</v>
      </c>
      <c r="O149" s="34" t="str">
        <f t="shared" si="559"/>
        <v>McCracken2016</v>
      </c>
      <c r="P149" s="5">
        <f t="shared" ca="1" si="576"/>
        <v>0</v>
      </c>
      <c r="Q149" s="34" t="str">
        <f t="shared" si="560"/>
        <v>McCracken2017</v>
      </c>
      <c r="R149" s="5">
        <f t="shared" ca="1" si="577"/>
        <v>-0.8</v>
      </c>
      <c r="S149" s="11"/>
      <c r="T149" s="34" t="str">
        <f t="shared" si="561"/>
        <v>McCracken2011</v>
      </c>
      <c r="U149" s="3">
        <f t="shared" ca="1" si="578"/>
        <v>-2.9</v>
      </c>
      <c r="V149" s="34" t="str">
        <f t="shared" si="562"/>
        <v>McCracken2012</v>
      </c>
      <c r="W149" s="3">
        <f t="shared" ca="1" si="579"/>
        <v>2.5</v>
      </c>
      <c r="X149" s="34" t="str">
        <f t="shared" si="563"/>
        <v>McCracken2013</v>
      </c>
      <c r="Y149" s="82">
        <f t="shared" ca="1" si="579"/>
        <v>0.1</v>
      </c>
      <c r="Z149" s="34" t="str">
        <f t="shared" si="564"/>
        <v>McCracken2014</v>
      </c>
      <c r="AA149" s="5">
        <f t="shared" ref="AA149" ca="1" si="620">VLOOKUP(Z149, (INDIRECT("'"&amp;$B149&amp;"'!"&amp;"$A$5:$L$3000")),AA$1,)</f>
        <v>2.2999999999999998</v>
      </c>
      <c r="AB149" s="34" t="str">
        <f t="shared" si="566"/>
        <v>McCracken2015</v>
      </c>
      <c r="AC149" s="5">
        <f t="shared" ref="AC149" ca="1" si="621">VLOOKUP(AB149, (INDIRECT("'"&amp;$B149&amp;"'!"&amp;"$A$5:$L$3000")),AC$1,)</f>
        <v>6.8</v>
      </c>
      <c r="AD149" s="34" t="str">
        <f t="shared" si="568"/>
        <v>McCracken2016</v>
      </c>
      <c r="AE149" s="5">
        <f t="shared" ref="AE149" ca="1" si="622">VLOOKUP(AD149, (INDIRECT("'"&amp;$B149&amp;"'!"&amp;"$A$5:$L$3000")),AE$1,)</f>
        <v>-2.4</v>
      </c>
      <c r="AF149" s="34" t="str">
        <f t="shared" si="570"/>
        <v>McCracken2017</v>
      </c>
      <c r="AG149" s="5">
        <f t="shared" ref="AG149" ca="1" si="623">VLOOKUP(AF149, (INDIRECT("'"&amp;$B149&amp;"'!"&amp;"$A$5:$L$3000")),AG$1,)</f>
        <v>0.5</v>
      </c>
    </row>
    <row r="150" spans="1:33" x14ac:dyDescent="0.2">
      <c r="A150" s="48"/>
      <c r="B150" s="2" t="s">
        <v>55</v>
      </c>
      <c r="C150" s="37" t="s">
        <v>349</v>
      </c>
      <c r="D150" s="35">
        <v>2011</v>
      </c>
      <c r="E150" s="34" t="str">
        <f t="shared" si="553"/>
        <v>Anderson2009</v>
      </c>
      <c r="F150" s="3">
        <f t="shared" ca="1" si="572"/>
        <v>-6.4</v>
      </c>
      <c r="G150" s="34" t="str">
        <f t="shared" si="554"/>
        <v>Anderson2010</v>
      </c>
      <c r="H150" s="3">
        <f t="shared" ca="1" si="573"/>
        <v>-7.9</v>
      </c>
      <c r="I150" s="34" t="str">
        <f t="shared" si="555"/>
        <v>Anderson2011</v>
      </c>
      <c r="J150" s="76">
        <f t="shared" ca="1" si="556"/>
        <v>4.7</v>
      </c>
      <c r="K150" s="34" t="str">
        <f t="shared" si="557"/>
        <v>Anderson2012</v>
      </c>
      <c r="L150" s="5">
        <f t="shared" ca="1" si="574"/>
        <v>2.1</v>
      </c>
      <c r="M150" s="34" t="str">
        <f t="shared" si="558"/>
        <v>Anderson2013</v>
      </c>
      <c r="N150" s="5">
        <f t="shared" ca="1" si="575"/>
        <v>1.8</v>
      </c>
      <c r="O150" s="34" t="str">
        <f t="shared" si="559"/>
        <v>Anderson2014</v>
      </c>
      <c r="P150" s="5">
        <f t="shared" ca="1" si="576"/>
        <v>3</v>
      </c>
      <c r="Q150" s="34" t="str">
        <f t="shared" si="560"/>
        <v>Anderson2015</v>
      </c>
      <c r="R150" s="5">
        <f t="shared" ca="1" si="577"/>
        <v>1.5</v>
      </c>
      <c r="S150" s="11"/>
      <c r="T150" s="34" t="str">
        <f t="shared" si="561"/>
        <v>Anderson2009</v>
      </c>
      <c r="U150" s="3">
        <f t="shared" ca="1" si="578"/>
        <v>4.9000000000000004</v>
      </c>
      <c r="V150" s="34" t="str">
        <f t="shared" si="562"/>
        <v>Anderson2010</v>
      </c>
      <c r="W150" s="3">
        <f t="shared" ca="1" si="579"/>
        <v>4.8</v>
      </c>
      <c r="X150" s="34" t="str">
        <f t="shared" si="563"/>
        <v>Anderson2011</v>
      </c>
      <c r="Y150" s="82">
        <f t="shared" ca="1" si="579"/>
        <v>-0.5</v>
      </c>
      <c r="Z150" s="34" t="str">
        <f t="shared" si="564"/>
        <v>Anderson2012</v>
      </c>
      <c r="AA150" s="5">
        <f t="shared" ref="AA150" ca="1" si="624">VLOOKUP(Z150, (INDIRECT("'"&amp;$B150&amp;"'!"&amp;"$A$5:$L$3000")),AA$1,)</f>
        <v>0.5</v>
      </c>
      <c r="AB150" s="34" t="str">
        <f t="shared" si="566"/>
        <v>Anderson2013</v>
      </c>
      <c r="AC150" s="5">
        <f t="shared" ref="AC150" ca="1" si="625">VLOOKUP(AB150, (INDIRECT("'"&amp;$B150&amp;"'!"&amp;"$A$5:$L$3000")),AC$1,)</f>
        <v>3.1</v>
      </c>
      <c r="AD150" s="34" t="str">
        <f t="shared" si="568"/>
        <v>Anderson2014</v>
      </c>
      <c r="AE150" s="5">
        <f t="shared" ref="AE150" ca="1" si="626">VLOOKUP(AD150, (INDIRECT("'"&amp;$B150&amp;"'!"&amp;"$A$5:$L$3000")),AE$1,)</f>
        <v>2.4</v>
      </c>
      <c r="AF150" s="34" t="str">
        <f t="shared" si="570"/>
        <v>Anderson2015</v>
      </c>
      <c r="AG150" s="5">
        <f t="shared" ref="AG150" ca="1" si="627">VLOOKUP(AF150, (INDIRECT("'"&amp;$B150&amp;"'!"&amp;"$A$5:$L$3000")),AG$1,)</f>
        <v>3.8</v>
      </c>
    </row>
    <row r="151" spans="1:33" x14ac:dyDescent="0.2">
      <c r="A151" s="48"/>
      <c r="B151" s="2" t="s">
        <v>55</v>
      </c>
      <c r="C151" s="37" t="s">
        <v>349</v>
      </c>
      <c r="D151" s="35">
        <v>2012</v>
      </c>
      <c r="E151" s="34" t="str">
        <f t="shared" si="553"/>
        <v>Anderson2010</v>
      </c>
      <c r="F151" s="3">
        <f t="shared" ca="1" si="572"/>
        <v>-7.9</v>
      </c>
      <c r="G151" s="34" t="str">
        <f t="shared" si="554"/>
        <v>Anderson2011</v>
      </c>
      <c r="H151" s="3">
        <f t="shared" ca="1" si="573"/>
        <v>4.7</v>
      </c>
      <c r="I151" s="34" t="str">
        <f t="shared" si="555"/>
        <v>Anderson2012</v>
      </c>
      <c r="J151" s="76">
        <f t="shared" ca="1" si="556"/>
        <v>2.1</v>
      </c>
      <c r="K151" s="34" t="str">
        <f t="shared" si="557"/>
        <v>Anderson2013</v>
      </c>
      <c r="L151" s="5">
        <f t="shared" ca="1" si="574"/>
        <v>1.8</v>
      </c>
      <c r="M151" s="34" t="str">
        <f t="shared" si="558"/>
        <v>Anderson2014</v>
      </c>
      <c r="N151" s="5">
        <f t="shared" ca="1" si="575"/>
        <v>3</v>
      </c>
      <c r="O151" s="34" t="str">
        <f t="shared" si="559"/>
        <v>Anderson2015</v>
      </c>
      <c r="P151" s="5">
        <f t="shared" ca="1" si="576"/>
        <v>1.5</v>
      </c>
      <c r="Q151" s="34" t="str">
        <f t="shared" si="560"/>
        <v>Anderson2016</v>
      </c>
      <c r="R151" s="5">
        <f t="shared" ca="1" si="577"/>
        <v>1.6</v>
      </c>
      <c r="S151" s="11"/>
      <c r="T151" s="34" t="str">
        <f t="shared" si="561"/>
        <v>Anderson2010</v>
      </c>
      <c r="U151" s="3">
        <f t="shared" ca="1" si="578"/>
        <v>4.8</v>
      </c>
      <c r="V151" s="34" t="str">
        <f t="shared" si="562"/>
        <v>Anderson2011</v>
      </c>
      <c r="W151" s="3">
        <f t="shared" ca="1" si="579"/>
        <v>-0.5</v>
      </c>
      <c r="X151" s="34" t="str">
        <f t="shared" si="563"/>
        <v>Anderson2012</v>
      </c>
      <c r="Y151" s="82">
        <f t="shared" ca="1" si="579"/>
        <v>0.5</v>
      </c>
      <c r="Z151" s="34" t="str">
        <f t="shared" si="564"/>
        <v>Anderson2013</v>
      </c>
      <c r="AA151" s="5">
        <f t="shared" ref="AA151" ca="1" si="628">VLOOKUP(Z151, (INDIRECT("'"&amp;$B151&amp;"'!"&amp;"$A$5:$L$3000")),AA$1,)</f>
        <v>3.1</v>
      </c>
      <c r="AB151" s="34" t="str">
        <f t="shared" si="566"/>
        <v>Anderson2014</v>
      </c>
      <c r="AC151" s="5">
        <f t="shared" ref="AC151" ca="1" si="629">VLOOKUP(AB151, (INDIRECT("'"&amp;$B151&amp;"'!"&amp;"$A$5:$L$3000")),AC$1,)</f>
        <v>2.4</v>
      </c>
      <c r="AD151" s="34" t="str">
        <f t="shared" si="568"/>
        <v>Anderson2015</v>
      </c>
      <c r="AE151" s="5">
        <f t="shared" ref="AE151" ca="1" si="630">VLOOKUP(AD151, (INDIRECT("'"&amp;$B151&amp;"'!"&amp;"$A$5:$L$3000")),AE$1,)</f>
        <v>3.8</v>
      </c>
      <c r="AF151" s="34" t="str">
        <f t="shared" si="570"/>
        <v>Anderson2016</v>
      </c>
      <c r="AG151" s="5">
        <f t="shared" ref="AG151" ca="1" si="631">VLOOKUP(AF151, (INDIRECT("'"&amp;$B151&amp;"'!"&amp;"$A$5:$L$3000")),AG$1,)</f>
        <v>-2.1</v>
      </c>
    </row>
    <row r="152" spans="1:33" x14ac:dyDescent="0.2">
      <c r="A152" s="48"/>
      <c r="B152" s="2" t="s">
        <v>55</v>
      </c>
      <c r="C152" s="37" t="s">
        <v>349</v>
      </c>
      <c r="D152" s="35">
        <v>2015</v>
      </c>
      <c r="E152" s="34" t="str">
        <f t="shared" si="553"/>
        <v>Anderson2013</v>
      </c>
      <c r="F152" s="3">
        <f t="shared" ca="1" si="572"/>
        <v>1.8</v>
      </c>
      <c r="G152" s="34" t="str">
        <f t="shared" si="554"/>
        <v>Anderson2014</v>
      </c>
      <c r="H152" s="3">
        <f t="shared" ca="1" si="573"/>
        <v>3</v>
      </c>
      <c r="I152" s="34" t="str">
        <f t="shared" si="555"/>
        <v>Anderson2015</v>
      </c>
      <c r="J152" s="76">
        <f t="shared" ca="1" si="556"/>
        <v>1.5</v>
      </c>
      <c r="K152" s="34" t="str">
        <f t="shared" si="557"/>
        <v>Anderson2016</v>
      </c>
      <c r="L152" s="5">
        <f t="shared" ca="1" si="574"/>
        <v>1.6</v>
      </c>
      <c r="M152" s="34" t="str">
        <f t="shared" si="558"/>
        <v>Anderson2017</v>
      </c>
      <c r="N152" s="5">
        <f t="shared" ca="1" si="575"/>
        <v>1.4</v>
      </c>
      <c r="O152" s="34" t="str">
        <f t="shared" si="559"/>
        <v>Anderson2018</v>
      </c>
      <c r="P152" s="5">
        <f t="shared" ca="1" si="576"/>
        <v>2</v>
      </c>
      <c r="Q152" s="34" t="str">
        <f t="shared" si="560"/>
        <v>Anderson2019</v>
      </c>
      <c r="R152" s="5">
        <f t="shared" ca="1" si="577"/>
        <v>2</v>
      </c>
      <c r="S152" s="11"/>
      <c r="T152" s="34" t="str">
        <f t="shared" si="561"/>
        <v>Anderson2013</v>
      </c>
      <c r="U152" s="3">
        <f t="shared" ca="1" si="578"/>
        <v>3.1</v>
      </c>
      <c r="V152" s="34" t="str">
        <f t="shared" si="562"/>
        <v>Anderson2014</v>
      </c>
      <c r="W152" s="3">
        <f t="shared" ca="1" si="579"/>
        <v>2.4</v>
      </c>
      <c r="X152" s="34" t="str">
        <f t="shared" si="563"/>
        <v>Anderson2015</v>
      </c>
      <c r="Y152" s="82">
        <f t="shared" ca="1" si="579"/>
        <v>3.8</v>
      </c>
      <c r="Z152" s="34" t="str">
        <f t="shared" si="564"/>
        <v>Anderson2016</v>
      </c>
      <c r="AA152" s="5">
        <f t="shared" ref="AA152" ca="1" si="632">VLOOKUP(Z152, (INDIRECT("'"&amp;$B152&amp;"'!"&amp;"$A$5:$L$3000")),AA$1,)</f>
        <v>-2.1</v>
      </c>
      <c r="AB152" s="34" t="str">
        <f t="shared" si="566"/>
        <v>Anderson2017</v>
      </c>
      <c r="AC152" s="5">
        <f t="shared" ref="AC152" ca="1" si="633">VLOOKUP(AB152, (INDIRECT("'"&amp;$B152&amp;"'!"&amp;"$A$5:$L$3000")),AC$1,)</f>
        <v>2.6</v>
      </c>
      <c r="AD152" s="34" t="str">
        <f t="shared" si="568"/>
        <v>Anderson2018</v>
      </c>
      <c r="AE152" s="5">
        <f t="shared" ref="AE152" ca="1" si="634">VLOOKUP(AD152, (INDIRECT("'"&amp;$B152&amp;"'!"&amp;"$A$5:$L$3000")),AE$1,)</f>
        <v>4.9000000000000004</v>
      </c>
      <c r="AF152" s="34" t="str">
        <f t="shared" si="570"/>
        <v>Anderson2019</v>
      </c>
      <c r="AG152" s="5">
        <f t="shared" ref="AG152" ca="1" si="635">VLOOKUP(AF152, (INDIRECT("'"&amp;$B152&amp;"'!"&amp;"$A$5:$L$3000")),AG$1,)</f>
        <v>1.6</v>
      </c>
    </row>
    <row r="153" spans="1:33" x14ac:dyDescent="0.2">
      <c r="A153" s="48"/>
      <c r="B153" s="2" t="s">
        <v>55</v>
      </c>
      <c r="C153" s="37" t="s">
        <v>349</v>
      </c>
      <c r="D153" s="35">
        <v>2017</v>
      </c>
      <c r="E153" s="34" t="str">
        <f t="shared" si="553"/>
        <v>Anderson2015</v>
      </c>
      <c r="F153" s="3">
        <f t="shared" ca="1" si="572"/>
        <v>1.5</v>
      </c>
      <c r="G153" s="34" t="str">
        <f t="shared" si="554"/>
        <v>Anderson2016</v>
      </c>
      <c r="H153" s="3">
        <f t="shared" ca="1" si="573"/>
        <v>1.6</v>
      </c>
      <c r="I153" s="34" t="str">
        <f t="shared" si="555"/>
        <v>Anderson2017</v>
      </c>
      <c r="J153" s="76">
        <f t="shared" ca="1" si="556"/>
        <v>1.4</v>
      </c>
      <c r="K153" s="34" t="str">
        <f t="shared" si="557"/>
        <v>Anderson2018</v>
      </c>
      <c r="L153" s="5">
        <f t="shared" ca="1" si="574"/>
        <v>2</v>
      </c>
      <c r="M153" s="34" t="str">
        <f t="shared" si="558"/>
        <v>Anderson2019</v>
      </c>
      <c r="N153" s="5">
        <f t="shared" ca="1" si="575"/>
        <v>2</v>
      </c>
      <c r="O153" s="34" t="str">
        <f t="shared" si="559"/>
        <v>Anderson2020</v>
      </c>
      <c r="P153" s="5">
        <f t="shared" ca="1" si="576"/>
        <v>-8</v>
      </c>
      <c r="Q153" s="34" t="str">
        <f t="shared" si="560"/>
        <v>Anderson2021</v>
      </c>
      <c r="R153" s="5" t="e">
        <f t="shared" ca="1" si="577"/>
        <v>#N/A</v>
      </c>
      <c r="S153" s="11"/>
      <c r="T153" s="34" t="str">
        <f t="shared" si="561"/>
        <v>Anderson2015</v>
      </c>
      <c r="U153" s="3">
        <f t="shared" ca="1" si="578"/>
        <v>3.8</v>
      </c>
      <c r="V153" s="34" t="str">
        <f t="shared" si="562"/>
        <v>Anderson2016</v>
      </c>
      <c r="W153" s="3">
        <f t="shared" ca="1" si="579"/>
        <v>-2.1</v>
      </c>
      <c r="X153" s="34" t="str">
        <f t="shared" si="563"/>
        <v>Anderson2017</v>
      </c>
      <c r="Y153" s="82">
        <f t="shared" ca="1" si="579"/>
        <v>2.6</v>
      </c>
      <c r="Z153" s="34" t="str">
        <f t="shared" si="564"/>
        <v>Anderson2018</v>
      </c>
      <c r="AA153" s="5">
        <f t="shared" ref="AA153" ca="1" si="636">VLOOKUP(Z153, (INDIRECT("'"&amp;$B153&amp;"'!"&amp;"$A$5:$L$3000")),AA$1,)</f>
        <v>4.9000000000000004</v>
      </c>
      <c r="AB153" s="34" t="str">
        <f t="shared" si="566"/>
        <v>Anderson2019</v>
      </c>
      <c r="AC153" s="5">
        <f t="shared" ref="AC153" ca="1" si="637">VLOOKUP(AB153, (INDIRECT("'"&amp;$B153&amp;"'!"&amp;"$A$5:$L$3000")),AC$1,)</f>
        <v>1.6</v>
      </c>
      <c r="AD153" s="34" t="str">
        <f t="shared" si="568"/>
        <v>Anderson2020</v>
      </c>
      <c r="AE153" s="5">
        <f t="shared" ref="AE153" ca="1" si="638">VLOOKUP(AD153, (INDIRECT("'"&amp;$B153&amp;"'!"&amp;"$A$5:$L$3000")),AE$1,)</f>
        <v>10.5</v>
      </c>
      <c r="AF153" s="34" t="str">
        <f t="shared" si="570"/>
        <v>Anderson2021</v>
      </c>
      <c r="AG153" s="5" t="e">
        <f t="shared" ref="AG153" ca="1" si="639">VLOOKUP(AF153, (INDIRECT("'"&amp;$B153&amp;"'!"&amp;"$A$5:$L$3000")),AG$1,)</f>
        <v>#N/A</v>
      </c>
    </row>
    <row r="154" spans="1:33" x14ac:dyDescent="0.2">
      <c r="A154" s="48"/>
      <c r="B154" s="2" t="s">
        <v>55</v>
      </c>
      <c r="C154" s="37" t="s">
        <v>345</v>
      </c>
      <c r="D154" s="35">
        <v>2008</v>
      </c>
      <c r="E154" s="34" t="str">
        <f t="shared" si="553"/>
        <v>Boone2006</v>
      </c>
      <c r="F154" s="3">
        <f t="shared" ca="1" si="572"/>
        <v>1.5</v>
      </c>
      <c r="G154" s="34" t="str">
        <f t="shared" si="554"/>
        <v>Boone2007</v>
      </c>
      <c r="H154" s="3">
        <f t="shared" ca="1" si="573"/>
        <v>3.2</v>
      </c>
      <c r="I154" s="34" t="str">
        <f t="shared" si="555"/>
        <v>Boone2008</v>
      </c>
      <c r="J154" s="76">
        <f t="shared" ca="1" si="556"/>
        <v>-5.9</v>
      </c>
      <c r="K154" s="34" t="str">
        <f t="shared" si="557"/>
        <v>Boone2009</v>
      </c>
      <c r="L154" s="5">
        <f t="shared" ca="1" si="574"/>
        <v>-2.9</v>
      </c>
      <c r="M154" s="34" t="str">
        <f t="shared" si="558"/>
        <v>Boone2010</v>
      </c>
      <c r="N154" s="5">
        <f t="shared" ca="1" si="575"/>
        <v>-0.8</v>
      </c>
      <c r="O154" s="34" t="str">
        <f t="shared" si="559"/>
        <v>Boone2011</v>
      </c>
      <c r="P154" s="5">
        <f t="shared" ca="1" si="576"/>
        <v>6.3</v>
      </c>
      <c r="Q154" s="34" t="str">
        <f t="shared" si="560"/>
        <v>Boone2012</v>
      </c>
      <c r="R154" s="5">
        <f t="shared" ca="1" si="577"/>
        <v>2.4</v>
      </c>
      <c r="S154" s="11"/>
      <c r="T154" s="34" t="str">
        <f t="shared" si="561"/>
        <v>Boone2006</v>
      </c>
      <c r="U154" s="3">
        <f t="shared" ca="1" si="578"/>
        <v>3.7</v>
      </c>
      <c r="V154" s="34" t="str">
        <f t="shared" si="562"/>
        <v>Boone2007</v>
      </c>
      <c r="W154" s="3">
        <f t="shared" ca="1" si="579"/>
        <v>-0.1</v>
      </c>
      <c r="X154" s="34" t="str">
        <f t="shared" si="563"/>
        <v>Boone2008</v>
      </c>
      <c r="Y154" s="82">
        <f t="shared" ca="1" si="579"/>
        <v>2.2999999999999998</v>
      </c>
      <c r="Z154" s="34" t="str">
        <f t="shared" si="564"/>
        <v>Boone2009</v>
      </c>
      <c r="AA154" s="5">
        <f t="shared" ref="AA154" ca="1" si="640">VLOOKUP(Z154, (INDIRECT("'"&amp;$B154&amp;"'!"&amp;"$A$5:$L$3000")),AA$1,)</f>
        <v>2.6</v>
      </c>
      <c r="AB154" s="34" t="str">
        <f t="shared" si="566"/>
        <v>Boone2010</v>
      </c>
      <c r="AC154" s="5">
        <f t="shared" ref="AC154" ca="1" si="641">VLOOKUP(AB154, (INDIRECT("'"&amp;$B154&amp;"'!"&amp;"$A$5:$L$3000")),AC$1,)</f>
        <v>3.2</v>
      </c>
      <c r="AD154" s="34" t="str">
        <f t="shared" si="568"/>
        <v>Boone2011</v>
      </c>
      <c r="AE154" s="5">
        <f t="shared" ref="AE154" ca="1" si="642">VLOOKUP(AD154, (INDIRECT("'"&amp;$B154&amp;"'!"&amp;"$A$5:$L$3000")),AE$1,)</f>
        <v>-0.8</v>
      </c>
      <c r="AF154" s="34" t="str">
        <f t="shared" si="570"/>
        <v>Boone2012</v>
      </c>
      <c r="AG154" s="5">
        <f t="shared" ref="AG154" ca="1" si="643">VLOOKUP(AF154, (INDIRECT("'"&amp;$B154&amp;"'!"&amp;"$A$5:$L$3000")),AG$1,)</f>
        <v>4.9000000000000004</v>
      </c>
    </row>
    <row r="155" spans="1:33" x14ac:dyDescent="0.2">
      <c r="A155" s="48"/>
      <c r="B155" s="2" t="s">
        <v>55</v>
      </c>
      <c r="C155" s="37" t="s">
        <v>347</v>
      </c>
      <c r="D155" s="35">
        <v>2014</v>
      </c>
      <c r="E155" s="34" t="str">
        <f t="shared" si="553"/>
        <v>Bullitt2012</v>
      </c>
      <c r="F155" s="3">
        <f t="shared" ca="1" si="572"/>
        <v>4.8</v>
      </c>
      <c r="G155" s="34" t="str">
        <f t="shared" si="554"/>
        <v>Bullitt2013</v>
      </c>
      <c r="H155" s="3">
        <f t="shared" ca="1" si="573"/>
        <v>1</v>
      </c>
      <c r="I155" s="34" t="str">
        <f t="shared" si="555"/>
        <v>Bullitt2014</v>
      </c>
      <c r="J155" s="76">
        <f t="shared" ca="1" si="556"/>
        <v>0.4</v>
      </c>
      <c r="K155" s="34" t="str">
        <f t="shared" si="557"/>
        <v>Bullitt2015</v>
      </c>
      <c r="L155" s="5">
        <f t="shared" ca="1" si="574"/>
        <v>6.2</v>
      </c>
      <c r="M155" s="34" t="str">
        <f t="shared" si="558"/>
        <v>Bullitt2016</v>
      </c>
      <c r="N155" s="5">
        <f t="shared" ca="1" si="575"/>
        <v>5.4</v>
      </c>
      <c r="O155" s="34" t="str">
        <f t="shared" si="559"/>
        <v>Bullitt2017</v>
      </c>
      <c r="P155" s="5">
        <f t="shared" ca="1" si="576"/>
        <v>6.3</v>
      </c>
      <c r="Q155" s="34" t="str">
        <f t="shared" si="560"/>
        <v>Bullitt2018</v>
      </c>
      <c r="R155" s="5">
        <f t="shared" ca="1" si="577"/>
        <v>4.5</v>
      </c>
      <c r="S155" s="11"/>
      <c r="T155" s="34" t="str">
        <f t="shared" si="561"/>
        <v>Bullitt2012</v>
      </c>
      <c r="U155" s="3">
        <f t="shared" ca="1" si="578"/>
        <v>-2</v>
      </c>
      <c r="V155" s="34" t="str">
        <f t="shared" si="562"/>
        <v>Bullitt2013</v>
      </c>
      <c r="W155" s="3">
        <f t="shared" ca="1" si="579"/>
        <v>2.1</v>
      </c>
      <c r="X155" s="34" t="str">
        <f t="shared" si="563"/>
        <v>Bullitt2014</v>
      </c>
      <c r="Y155" s="82">
        <f t="shared" ca="1" si="579"/>
        <v>5.3</v>
      </c>
      <c r="Z155" s="34" t="str">
        <f t="shared" si="564"/>
        <v>Bullitt2015</v>
      </c>
      <c r="AA155" s="5">
        <f t="shared" ref="AA155" ca="1" si="644">VLOOKUP(Z155, (INDIRECT("'"&amp;$B155&amp;"'!"&amp;"$A$5:$L$3000")),AA$1,)</f>
        <v>8.1999999999999993</v>
      </c>
      <c r="AB155" s="34" t="str">
        <f t="shared" si="566"/>
        <v>Bullitt2016</v>
      </c>
      <c r="AC155" s="5">
        <f t="shared" ref="AC155" ca="1" si="645">VLOOKUP(AB155, (INDIRECT("'"&amp;$B155&amp;"'!"&amp;"$A$5:$L$3000")),AC$1,)</f>
        <v>-1.6</v>
      </c>
      <c r="AD155" s="34" t="str">
        <f t="shared" si="568"/>
        <v>Bullitt2017</v>
      </c>
      <c r="AE155" s="5">
        <f t="shared" ref="AE155" ca="1" si="646">VLOOKUP(AD155, (INDIRECT("'"&amp;$B155&amp;"'!"&amp;"$A$5:$L$3000")),AE$1,)</f>
        <v>4.5</v>
      </c>
      <c r="AF155" s="34" t="str">
        <f t="shared" si="570"/>
        <v>Bullitt2018</v>
      </c>
      <c r="AG155" s="5">
        <f t="shared" ref="AG155" ca="1" si="647">VLOOKUP(AF155, (INDIRECT("'"&amp;$B155&amp;"'!"&amp;"$A$5:$L$3000")),AG$1,)</f>
        <v>6.7</v>
      </c>
    </row>
    <row r="156" spans="1:33" x14ac:dyDescent="0.2">
      <c r="A156" s="48"/>
      <c r="B156" s="2" t="s">
        <v>55</v>
      </c>
      <c r="C156" s="37" t="s">
        <v>335</v>
      </c>
      <c r="D156" s="35">
        <v>2008</v>
      </c>
      <c r="E156" s="34" t="str">
        <f t="shared" si="553"/>
        <v>Fulton2006</v>
      </c>
      <c r="F156" s="3">
        <f t="shared" ca="1" si="572"/>
        <v>-0.8</v>
      </c>
      <c r="G156" s="34" t="str">
        <f t="shared" si="554"/>
        <v>Fulton2007</v>
      </c>
      <c r="H156" s="3">
        <f t="shared" ca="1" si="573"/>
        <v>-3.4</v>
      </c>
      <c r="I156" s="34" t="str">
        <f t="shared" si="555"/>
        <v>Fulton2008</v>
      </c>
      <c r="J156" s="76">
        <f t="shared" ca="1" si="556"/>
        <v>2.8</v>
      </c>
      <c r="K156" s="34" t="str">
        <f t="shared" si="557"/>
        <v>Fulton2009</v>
      </c>
      <c r="L156" s="5">
        <f t="shared" ca="1" si="574"/>
        <v>18</v>
      </c>
      <c r="M156" s="34" t="str">
        <f t="shared" si="558"/>
        <v>Fulton2010</v>
      </c>
      <c r="N156" s="5">
        <f t="shared" ca="1" si="575"/>
        <v>-14.4</v>
      </c>
      <c r="O156" s="34" t="str">
        <f t="shared" si="559"/>
        <v>Fulton2011</v>
      </c>
      <c r="P156" s="5">
        <f t="shared" ca="1" si="576"/>
        <v>-5.8</v>
      </c>
      <c r="Q156" s="34" t="str">
        <f t="shared" si="560"/>
        <v>Fulton2012</v>
      </c>
      <c r="R156" s="5">
        <f t="shared" ca="1" si="577"/>
        <v>-4.2</v>
      </c>
      <c r="S156" s="11"/>
      <c r="T156" s="34" t="str">
        <f t="shared" si="561"/>
        <v>Fulton2006</v>
      </c>
      <c r="U156" s="3">
        <f t="shared" ca="1" si="578"/>
        <v>0.8</v>
      </c>
      <c r="V156" s="34" t="str">
        <f t="shared" si="562"/>
        <v>Fulton2007</v>
      </c>
      <c r="W156" s="3">
        <f t="shared" ca="1" si="579"/>
        <v>-0.6</v>
      </c>
      <c r="X156" s="34" t="str">
        <f t="shared" si="563"/>
        <v>Fulton2008</v>
      </c>
      <c r="Y156" s="82">
        <f t="shared" ca="1" si="579"/>
        <v>5.8</v>
      </c>
      <c r="Z156" s="34" t="str">
        <f t="shared" si="564"/>
        <v>Fulton2009</v>
      </c>
      <c r="AA156" s="5">
        <f t="shared" ref="AA156" ca="1" si="648">VLOOKUP(Z156, (INDIRECT("'"&amp;$B156&amp;"'!"&amp;"$A$5:$L$3000")),AA$1,)</f>
        <v>-1.8</v>
      </c>
      <c r="AB156" s="34" t="str">
        <f t="shared" si="566"/>
        <v>Fulton2010</v>
      </c>
      <c r="AC156" s="5">
        <f t="shared" ref="AC156" ca="1" si="649">VLOOKUP(AB156, (INDIRECT("'"&amp;$B156&amp;"'!"&amp;"$A$5:$L$3000")),AC$1,)</f>
        <v>11</v>
      </c>
      <c r="AD156" s="34" t="str">
        <f t="shared" si="568"/>
        <v>Fulton2011</v>
      </c>
      <c r="AE156" s="5">
        <f t="shared" ref="AE156" ca="1" si="650">VLOOKUP(AD156, (INDIRECT("'"&amp;$B156&amp;"'!"&amp;"$A$5:$L$3000")),AE$1,)</f>
        <v>2.2999999999999998</v>
      </c>
      <c r="AF156" s="34" t="str">
        <f t="shared" si="570"/>
        <v>Fulton2012</v>
      </c>
      <c r="AG156" s="5">
        <f t="shared" ref="AG156" ca="1" si="651">VLOOKUP(AF156, (INDIRECT("'"&amp;$B156&amp;"'!"&amp;"$A$5:$L$3000")),AG$1,)</f>
        <v>6.7</v>
      </c>
    </row>
    <row r="157" spans="1:33" x14ac:dyDescent="0.2">
      <c r="A157" s="48"/>
      <c r="B157" s="2" t="s">
        <v>55</v>
      </c>
      <c r="C157" s="37" t="s">
        <v>344</v>
      </c>
      <c r="D157" s="35">
        <v>2012</v>
      </c>
      <c r="E157" s="34" t="str">
        <f t="shared" si="553"/>
        <v>McCracken2010</v>
      </c>
      <c r="F157" s="3">
        <f t="shared" ca="1" si="572"/>
        <v>2.2000000000000002</v>
      </c>
      <c r="G157" s="34" t="str">
        <f t="shared" si="554"/>
        <v>McCracken2011</v>
      </c>
      <c r="H157" s="3">
        <f t="shared" ca="1" si="573"/>
        <v>1.6</v>
      </c>
      <c r="I157" s="34" t="str">
        <f t="shared" si="555"/>
        <v>McCracken2012</v>
      </c>
      <c r="J157" s="76">
        <f t="shared" ca="1" si="556"/>
        <v>0</v>
      </c>
      <c r="K157" s="34" t="str">
        <f t="shared" si="557"/>
        <v>McCracken2013</v>
      </c>
      <c r="L157" s="5">
        <f t="shared" ca="1" si="574"/>
        <v>-1.7</v>
      </c>
      <c r="M157" s="34" t="str">
        <f t="shared" si="558"/>
        <v>McCracken2014</v>
      </c>
      <c r="N157" s="5">
        <f t="shared" ca="1" si="575"/>
        <v>1.3</v>
      </c>
      <c r="O157" s="34" t="str">
        <f t="shared" si="559"/>
        <v>McCracken2015</v>
      </c>
      <c r="P157" s="5">
        <f t="shared" ca="1" si="576"/>
        <v>3.7</v>
      </c>
      <c r="Q157" s="34" t="str">
        <f t="shared" si="560"/>
        <v>McCracken2016</v>
      </c>
      <c r="R157" s="5">
        <f t="shared" ca="1" si="577"/>
        <v>0</v>
      </c>
      <c r="S157" s="11"/>
      <c r="T157" s="34" t="str">
        <f t="shared" si="561"/>
        <v>McCracken2010</v>
      </c>
      <c r="U157" s="3">
        <f t="shared" ca="1" si="578"/>
        <v>5.5</v>
      </c>
      <c r="V157" s="34" t="str">
        <f t="shared" si="562"/>
        <v>McCracken2011</v>
      </c>
      <c r="W157" s="3">
        <f t="shared" ca="1" si="579"/>
        <v>-2.9</v>
      </c>
      <c r="X157" s="34" t="str">
        <f t="shared" si="563"/>
        <v>McCracken2012</v>
      </c>
      <c r="Y157" s="82">
        <f t="shared" ca="1" si="579"/>
        <v>2.5</v>
      </c>
      <c r="Z157" s="34" t="str">
        <f t="shared" si="564"/>
        <v>McCracken2013</v>
      </c>
      <c r="AA157" s="5">
        <f t="shared" ref="AA157" ca="1" si="652">VLOOKUP(Z157, (INDIRECT("'"&amp;$B157&amp;"'!"&amp;"$A$5:$L$3000")),AA$1,)</f>
        <v>0.1</v>
      </c>
      <c r="AB157" s="34" t="str">
        <f t="shared" si="566"/>
        <v>McCracken2014</v>
      </c>
      <c r="AC157" s="5">
        <f t="shared" ref="AC157" ca="1" si="653">VLOOKUP(AB157, (INDIRECT("'"&amp;$B157&amp;"'!"&amp;"$A$5:$L$3000")),AC$1,)</f>
        <v>2.2999999999999998</v>
      </c>
      <c r="AD157" s="34" t="str">
        <f t="shared" si="568"/>
        <v>McCracken2015</v>
      </c>
      <c r="AE157" s="5">
        <f t="shared" ref="AE157" ca="1" si="654">VLOOKUP(AD157, (INDIRECT("'"&amp;$B157&amp;"'!"&amp;"$A$5:$L$3000")),AE$1,)</f>
        <v>6.8</v>
      </c>
      <c r="AF157" s="34" t="str">
        <f t="shared" si="570"/>
        <v>McCracken2016</v>
      </c>
      <c r="AG157" s="5">
        <f t="shared" ref="AG157" ca="1" si="655">VLOOKUP(AF157, (INDIRECT("'"&amp;$B157&amp;"'!"&amp;"$A$5:$L$3000")),AG$1,)</f>
        <v>-2.4</v>
      </c>
    </row>
    <row r="158" spans="1:33" x14ac:dyDescent="0.2">
      <c r="A158" s="48"/>
      <c r="B158" s="2" t="s">
        <v>55</v>
      </c>
      <c r="C158" s="37" t="s">
        <v>351</v>
      </c>
      <c r="D158" s="35">
        <v>2013</v>
      </c>
      <c r="E158" s="34" t="str">
        <f t="shared" si="553"/>
        <v>Todd2011</v>
      </c>
      <c r="F158" s="3">
        <f t="shared" ca="1" si="572"/>
        <v>4.2</v>
      </c>
      <c r="G158" s="34" t="str">
        <f t="shared" si="554"/>
        <v>Todd2012</v>
      </c>
      <c r="H158" s="3">
        <f t="shared" ca="1" si="573"/>
        <v>-4.9000000000000004</v>
      </c>
      <c r="I158" s="34" t="str">
        <f t="shared" si="555"/>
        <v>Todd2013</v>
      </c>
      <c r="J158" s="76">
        <f t="shared" ca="1" si="556"/>
        <v>3.2</v>
      </c>
      <c r="K158" s="34" t="str">
        <f t="shared" si="557"/>
        <v>Todd2014</v>
      </c>
      <c r="L158" s="5">
        <f t="shared" ca="1" si="574"/>
        <v>-1.3</v>
      </c>
      <c r="M158" s="34" t="str">
        <f t="shared" si="558"/>
        <v>Todd2015</v>
      </c>
      <c r="N158" s="5">
        <f t="shared" ca="1" si="575"/>
        <v>-0.3</v>
      </c>
      <c r="O158" s="34" t="str">
        <f t="shared" si="559"/>
        <v>Todd2016</v>
      </c>
      <c r="P158" s="5">
        <f t="shared" ca="1" si="576"/>
        <v>2.1</v>
      </c>
      <c r="Q158" s="34" t="str">
        <f t="shared" si="560"/>
        <v>Todd2017</v>
      </c>
      <c r="R158" s="5">
        <f t="shared" ca="1" si="577"/>
        <v>-2.1</v>
      </c>
      <c r="S158" s="11"/>
      <c r="T158" s="34" t="str">
        <f t="shared" si="561"/>
        <v>Todd2011</v>
      </c>
      <c r="U158" s="3">
        <f t="shared" ca="1" si="578"/>
        <v>-3.6</v>
      </c>
      <c r="V158" s="34" t="str">
        <f t="shared" si="562"/>
        <v>Todd2012</v>
      </c>
      <c r="W158" s="3">
        <f t="shared" ca="1" si="579"/>
        <v>7.9</v>
      </c>
      <c r="X158" s="34" t="str">
        <f t="shared" si="563"/>
        <v>Todd2013</v>
      </c>
      <c r="Y158" s="82">
        <f t="shared" ca="1" si="579"/>
        <v>-0.5</v>
      </c>
      <c r="Z158" s="34" t="str">
        <f t="shared" si="564"/>
        <v>Todd2014</v>
      </c>
      <c r="AA158" s="5">
        <f t="shared" ref="AA158" ca="1" si="656">VLOOKUP(Z158, (INDIRECT("'"&amp;$B158&amp;"'!"&amp;"$A$5:$L$3000")),AA$1,)</f>
        <v>2.2000000000000002</v>
      </c>
      <c r="AB158" s="34" t="str">
        <f t="shared" si="566"/>
        <v>Todd2015</v>
      </c>
      <c r="AC158" s="5">
        <f t="shared" ref="AC158" ca="1" si="657">VLOOKUP(AB158, (INDIRECT("'"&amp;$B158&amp;"'!"&amp;"$A$5:$L$3000")),AC$1,)</f>
        <v>7.7</v>
      </c>
      <c r="AD158" s="34" t="str">
        <f t="shared" si="568"/>
        <v>Todd2016</v>
      </c>
      <c r="AE158" s="5">
        <f t="shared" ref="AE158" ca="1" si="658">VLOOKUP(AD158, (INDIRECT("'"&amp;$B158&amp;"'!"&amp;"$A$5:$L$3000")),AE$1,)</f>
        <v>0.8</v>
      </c>
      <c r="AF158" s="34" t="str">
        <f t="shared" si="570"/>
        <v>Todd2017</v>
      </c>
      <c r="AG158" s="5">
        <f t="shared" ref="AG158" ca="1" si="659">VLOOKUP(AF158, (INDIRECT("'"&amp;$B158&amp;"'!"&amp;"$A$5:$L$3000")),AG$1,)</f>
        <v>4.5999999999999996</v>
      </c>
    </row>
    <row r="159" spans="1:33" x14ac:dyDescent="0.2">
      <c r="A159" s="48"/>
      <c r="B159" s="2" t="s">
        <v>55</v>
      </c>
      <c r="C159" s="37" t="s">
        <v>346</v>
      </c>
      <c r="D159" s="35">
        <v>2005</v>
      </c>
      <c r="E159" s="34" t="str">
        <f t="shared" si="553"/>
        <v>Hardin2003</v>
      </c>
      <c r="F159" s="3">
        <f t="shared" ca="1" si="572"/>
        <v>2.7</v>
      </c>
      <c r="G159" s="34" t="str">
        <f t="shared" si="554"/>
        <v>Hardin2004</v>
      </c>
      <c r="H159" s="3">
        <f t="shared" ca="1" si="573"/>
        <v>2.4</v>
      </c>
      <c r="I159" s="34" t="str">
        <f t="shared" si="555"/>
        <v>Hardin2005</v>
      </c>
      <c r="J159" s="76">
        <f t="shared" ca="1" si="556"/>
        <v>0.7</v>
      </c>
      <c r="K159" s="34" t="str">
        <f t="shared" si="557"/>
        <v>Hardin2006</v>
      </c>
      <c r="L159" s="5">
        <f t="shared" ca="1" si="574"/>
        <v>4.2</v>
      </c>
      <c r="M159" s="34" t="str">
        <f t="shared" si="558"/>
        <v>Hardin2007</v>
      </c>
      <c r="N159" s="5">
        <f t="shared" ca="1" si="575"/>
        <v>1</v>
      </c>
      <c r="O159" s="34" t="str">
        <f t="shared" si="559"/>
        <v>Hardin2008</v>
      </c>
      <c r="P159" s="5">
        <f t="shared" ca="1" si="576"/>
        <v>-3.5</v>
      </c>
      <c r="Q159" s="34" t="str">
        <f t="shared" si="560"/>
        <v>Hardin2009</v>
      </c>
      <c r="R159" s="5">
        <f t="shared" ca="1" si="577"/>
        <v>-2.1</v>
      </c>
      <c r="S159" s="11"/>
      <c r="T159" s="34" t="str">
        <f t="shared" si="561"/>
        <v>Hardin2003</v>
      </c>
      <c r="U159" s="3">
        <f t="shared" ca="1" si="578"/>
        <v>2.9</v>
      </c>
      <c r="V159" s="34" t="str">
        <f t="shared" si="562"/>
        <v>Hardin2004</v>
      </c>
      <c r="W159" s="3">
        <f t="shared" ca="1" si="579"/>
        <v>2.5</v>
      </c>
      <c r="X159" s="34" t="str">
        <f t="shared" si="563"/>
        <v>Hardin2005</v>
      </c>
      <c r="Y159" s="82">
        <f t="shared" ca="1" si="579"/>
        <v>0.5</v>
      </c>
      <c r="Z159" s="34" t="str">
        <f t="shared" si="564"/>
        <v>Hardin2006</v>
      </c>
      <c r="AA159" s="5">
        <f t="shared" ref="AA159" ca="1" si="660">VLOOKUP(Z159, (INDIRECT("'"&amp;$B159&amp;"'!"&amp;"$A$5:$L$3000")),AA$1,)</f>
        <v>5</v>
      </c>
      <c r="AB159" s="34" t="str">
        <f t="shared" si="566"/>
        <v>Hardin2007</v>
      </c>
      <c r="AC159" s="5">
        <f t="shared" ref="AC159" ca="1" si="661">VLOOKUP(AB159, (INDIRECT("'"&amp;$B159&amp;"'!"&amp;"$A$5:$L$3000")),AC$1,)</f>
        <v>0.6</v>
      </c>
      <c r="AD159" s="34" t="str">
        <f t="shared" si="568"/>
        <v>Hardin2008</v>
      </c>
      <c r="AE159" s="5">
        <f t="shared" ref="AE159" ca="1" si="662">VLOOKUP(AD159, (INDIRECT("'"&amp;$B159&amp;"'!"&amp;"$A$5:$L$3000")),AE$1,)</f>
        <v>5.6</v>
      </c>
      <c r="AF159" s="34" t="str">
        <f t="shared" si="570"/>
        <v>Hardin2009</v>
      </c>
      <c r="AG159" s="5">
        <f t="shared" ref="AG159" ca="1" si="663">VLOOKUP(AF159, (INDIRECT("'"&amp;$B159&amp;"'!"&amp;"$A$5:$L$3000")),AG$1,)</f>
        <v>6.8</v>
      </c>
    </row>
    <row r="160" spans="1:33" x14ac:dyDescent="0.2">
      <c r="A160" s="48"/>
      <c r="B160" s="2" t="s">
        <v>55</v>
      </c>
      <c r="C160" s="37" t="s">
        <v>348</v>
      </c>
      <c r="D160" s="35">
        <v>2016</v>
      </c>
      <c r="E160" s="34" t="str">
        <f t="shared" si="553"/>
        <v>Barren2014</v>
      </c>
      <c r="F160" s="3">
        <f t="shared" ca="1" si="572"/>
        <v>-0.3</v>
      </c>
      <c r="G160" s="34" t="str">
        <f t="shared" si="554"/>
        <v>Barren2015</v>
      </c>
      <c r="H160" s="3">
        <f t="shared" ca="1" si="573"/>
        <v>0.9</v>
      </c>
      <c r="I160" s="34" t="str">
        <f t="shared" si="555"/>
        <v>Barren2016</v>
      </c>
      <c r="J160" s="76">
        <f t="shared" ca="1" si="556"/>
        <v>2.5</v>
      </c>
      <c r="K160" s="34" t="str">
        <f t="shared" si="557"/>
        <v>Barren2017</v>
      </c>
      <c r="L160" s="5">
        <f t="shared" ca="1" si="574"/>
        <v>-0.4</v>
      </c>
      <c r="M160" s="34" t="str">
        <f t="shared" si="558"/>
        <v>Barren2018</v>
      </c>
      <c r="N160" s="5">
        <f t="shared" ca="1" si="575"/>
        <v>-0.4</v>
      </c>
      <c r="O160" s="34" t="str">
        <f t="shared" si="559"/>
        <v>Barren2019</v>
      </c>
      <c r="P160" s="5">
        <f t="shared" ca="1" si="576"/>
        <v>-4.5999999999999996</v>
      </c>
      <c r="Q160" s="34" t="str">
        <f t="shared" si="560"/>
        <v>Barren2020</v>
      </c>
      <c r="R160" s="5">
        <f t="shared" ca="1" si="577"/>
        <v>-8.9</v>
      </c>
      <c r="S160" s="11"/>
      <c r="T160" s="34" t="str">
        <f t="shared" si="561"/>
        <v>Barren2014</v>
      </c>
      <c r="U160" s="3">
        <f t="shared" ca="1" si="578"/>
        <v>3.3</v>
      </c>
      <c r="V160" s="34" t="str">
        <f t="shared" si="562"/>
        <v>Barren2015</v>
      </c>
      <c r="W160" s="3">
        <f t="shared" ca="1" si="579"/>
        <v>7</v>
      </c>
      <c r="X160" s="34" t="str">
        <f t="shared" si="563"/>
        <v>Barren2016</v>
      </c>
      <c r="Y160" s="82">
        <f t="shared" ca="1" si="579"/>
        <v>-3.5</v>
      </c>
      <c r="Z160" s="34" t="str">
        <f t="shared" si="564"/>
        <v>Barren2017</v>
      </c>
      <c r="AA160" s="5">
        <f t="shared" ref="AA160" ca="1" si="664">VLOOKUP(Z160, (INDIRECT("'"&amp;$B160&amp;"'!"&amp;"$A$5:$L$3000")),AA$1,)</f>
        <v>2</v>
      </c>
      <c r="AB160" s="34" t="str">
        <f t="shared" si="566"/>
        <v>Barren2018</v>
      </c>
      <c r="AC160" s="5">
        <f t="shared" ref="AC160" ca="1" si="665">VLOOKUP(AB160, (INDIRECT("'"&amp;$B160&amp;"'!"&amp;"$A$5:$L$3000")),AC$1,)</f>
        <v>1.7</v>
      </c>
      <c r="AD160" s="34" t="str">
        <f t="shared" si="568"/>
        <v>Barren2019</v>
      </c>
      <c r="AE160" s="5">
        <f t="shared" ref="AE160" ca="1" si="666">VLOOKUP(AD160, (INDIRECT("'"&amp;$B160&amp;"'!"&amp;"$A$5:$L$3000")),AE$1,)</f>
        <v>3.6</v>
      </c>
      <c r="AF160" s="34" t="str">
        <f t="shared" si="570"/>
        <v>Barren2020</v>
      </c>
      <c r="AG160" s="5">
        <f t="shared" ref="AG160" ca="1" si="667">VLOOKUP(AF160, (INDIRECT("'"&amp;$B160&amp;"'!"&amp;"$A$5:$L$3000")),AG$1,)</f>
        <v>10.1</v>
      </c>
    </row>
    <row r="161" spans="1:33" x14ac:dyDescent="0.2">
      <c r="A161" s="48"/>
      <c r="B161" s="2" t="s">
        <v>55</v>
      </c>
      <c r="C161" s="37" t="s">
        <v>350</v>
      </c>
      <c r="D161" s="35">
        <v>2016</v>
      </c>
      <c r="E161" s="34" t="str">
        <f t="shared" si="553"/>
        <v>Graves2014</v>
      </c>
      <c r="F161" s="3">
        <f t="shared" ca="1" si="572"/>
        <v>-2.6</v>
      </c>
      <c r="G161" s="34" t="str">
        <f t="shared" si="554"/>
        <v>Graves2015</v>
      </c>
      <c r="H161" s="3">
        <f t="shared" ca="1" si="573"/>
        <v>0.2</v>
      </c>
      <c r="I161" s="34" t="str">
        <f t="shared" si="555"/>
        <v>Graves2016</v>
      </c>
      <c r="J161" s="76">
        <f t="shared" ca="1" si="556"/>
        <v>2.9</v>
      </c>
      <c r="K161" s="34" t="str">
        <f t="shared" si="557"/>
        <v>Graves2017</v>
      </c>
      <c r="L161" s="5">
        <f t="shared" ca="1" si="574"/>
        <v>0.8</v>
      </c>
      <c r="M161" s="34" t="str">
        <f t="shared" si="558"/>
        <v>Graves2018</v>
      </c>
      <c r="N161" s="5">
        <f t="shared" ca="1" si="575"/>
        <v>0.1</v>
      </c>
      <c r="O161" s="34" t="str">
        <f t="shared" si="559"/>
        <v>Graves2019</v>
      </c>
      <c r="P161" s="5">
        <f t="shared" ca="1" si="576"/>
        <v>2.7</v>
      </c>
      <c r="Q161" s="34" t="str">
        <f t="shared" si="560"/>
        <v>Graves2020</v>
      </c>
      <c r="R161" s="5">
        <f t="shared" ca="1" si="577"/>
        <v>-3.3</v>
      </c>
      <c r="S161" s="11"/>
      <c r="T161" s="34" t="str">
        <f t="shared" si="561"/>
        <v>Graves2014</v>
      </c>
      <c r="U161" s="3">
        <f t="shared" ca="1" si="578"/>
        <v>-0.3</v>
      </c>
      <c r="V161" s="34" t="str">
        <f t="shared" si="562"/>
        <v>Graves2015</v>
      </c>
      <c r="W161" s="3">
        <f t="shared" ca="1" si="579"/>
        <v>7.9</v>
      </c>
      <c r="X161" s="34" t="str">
        <f t="shared" si="563"/>
        <v>Graves2016</v>
      </c>
      <c r="Y161" s="82">
        <f t="shared" ca="1" si="579"/>
        <v>-3.6</v>
      </c>
      <c r="Z161" s="34" t="str">
        <f t="shared" si="564"/>
        <v>Graves2017</v>
      </c>
      <c r="AA161" s="5">
        <f t="shared" ref="AA161" ca="1" si="668">VLOOKUP(Z161, (INDIRECT("'"&amp;$B161&amp;"'!"&amp;"$A$5:$L$3000")),AA$1,)</f>
        <v>4.4000000000000004</v>
      </c>
      <c r="AB161" s="34" t="str">
        <f t="shared" si="566"/>
        <v>Graves2018</v>
      </c>
      <c r="AC161" s="5">
        <f t="shared" ref="AC161" ca="1" si="669">VLOOKUP(AB161, (INDIRECT("'"&amp;$B161&amp;"'!"&amp;"$A$5:$L$3000")),AC$1,)</f>
        <v>4.9000000000000004</v>
      </c>
      <c r="AD161" s="34" t="str">
        <f t="shared" si="568"/>
        <v>Graves2019</v>
      </c>
      <c r="AE161" s="5">
        <f t="shared" ref="AE161" ca="1" si="670">VLOOKUP(AD161, (INDIRECT("'"&amp;$B161&amp;"'!"&amp;"$A$5:$L$3000")),AE$1,)</f>
        <v>3.3</v>
      </c>
      <c r="AF161" s="34" t="str">
        <f t="shared" si="570"/>
        <v>Graves2020</v>
      </c>
      <c r="AG161" s="5">
        <f t="shared" ref="AG161" ca="1" si="671">VLOOKUP(AF161, (INDIRECT("'"&amp;$B161&amp;"'!"&amp;"$A$5:$L$3000")),AG$1,)</f>
        <v>13.1</v>
      </c>
    </row>
    <row r="162" spans="1:33" x14ac:dyDescent="0.2">
      <c r="A162" s="48"/>
      <c r="B162" s="2" t="s">
        <v>55</v>
      </c>
      <c r="C162" s="37" t="s">
        <v>344</v>
      </c>
      <c r="D162" s="35">
        <v>2015</v>
      </c>
      <c r="E162" s="34" t="str">
        <f t="shared" si="553"/>
        <v>McCracken2013</v>
      </c>
      <c r="F162" s="3">
        <f t="shared" ca="1" si="572"/>
        <v>-1.7</v>
      </c>
      <c r="G162" s="34" t="str">
        <f t="shared" si="554"/>
        <v>McCracken2014</v>
      </c>
      <c r="H162" s="3">
        <f t="shared" ca="1" si="573"/>
        <v>1.3</v>
      </c>
      <c r="I162" s="34" t="str">
        <f t="shared" si="555"/>
        <v>McCracken2015</v>
      </c>
      <c r="J162" s="76">
        <f t="shared" ca="1" si="556"/>
        <v>3.7</v>
      </c>
      <c r="K162" s="34" t="str">
        <f t="shared" si="557"/>
        <v>McCracken2016</v>
      </c>
      <c r="L162" s="5">
        <f t="shared" ca="1" si="574"/>
        <v>0</v>
      </c>
      <c r="M162" s="34" t="str">
        <f t="shared" si="558"/>
        <v>McCracken2017</v>
      </c>
      <c r="N162" s="5">
        <f t="shared" ca="1" si="575"/>
        <v>-0.8</v>
      </c>
      <c r="O162" s="34" t="str">
        <f t="shared" si="559"/>
        <v>McCracken2018</v>
      </c>
      <c r="P162" s="5">
        <f t="shared" ca="1" si="576"/>
        <v>-1.6</v>
      </c>
      <c r="Q162" s="34" t="str">
        <f t="shared" si="560"/>
        <v>McCracken2019</v>
      </c>
      <c r="R162" s="5">
        <f t="shared" ca="1" si="577"/>
        <v>0.5</v>
      </c>
      <c r="S162" s="11"/>
      <c r="T162" s="34" t="str">
        <f t="shared" si="561"/>
        <v>McCracken2013</v>
      </c>
      <c r="U162" s="3">
        <f t="shared" ca="1" si="578"/>
        <v>0.1</v>
      </c>
      <c r="V162" s="34" t="str">
        <f t="shared" si="562"/>
        <v>McCracken2014</v>
      </c>
      <c r="W162" s="3">
        <f t="shared" ca="1" si="579"/>
        <v>2.2999999999999998</v>
      </c>
      <c r="X162" s="34" t="str">
        <f t="shared" si="563"/>
        <v>McCracken2015</v>
      </c>
      <c r="Y162" s="82">
        <f t="shared" ca="1" si="579"/>
        <v>6.8</v>
      </c>
      <c r="Z162" s="34" t="str">
        <f t="shared" si="564"/>
        <v>McCracken2016</v>
      </c>
      <c r="AA162" s="5">
        <f t="shared" ref="AA162" ca="1" si="672">VLOOKUP(Z162, (INDIRECT("'"&amp;$B162&amp;"'!"&amp;"$A$5:$L$3000")),AA$1,)</f>
        <v>-2.4</v>
      </c>
      <c r="AB162" s="34" t="str">
        <f t="shared" si="566"/>
        <v>McCracken2017</v>
      </c>
      <c r="AC162" s="5">
        <f t="shared" ref="AC162" ca="1" si="673">VLOOKUP(AB162, (INDIRECT("'"&amp;$B162&amp;"'!"&amp;"$A$5:$L$3000")),AC$1,)</f>
        <v>0.5</v>
      </c>
      <c r="AD162" s="34" t="str">
        <f t="shared" si="568"/>
        <v>McCracken2018</v>
      </c>
      <c r="AE162" s="5">
        <f t="shared" ref="AE162" ca="1" si="674">VLOOKUP(AD162, (INDIRECT("'"&amp;$B162&amp;"'!"&amp;"$A$5:$L$3000")),AE$1,)</f>
        <v>4.4000000000000004</v>
      </c>
      <c r="AF162" s="34" t="str">
        <f t="shared" si="570"/>
        <v>McCracken2019</v>
      </c>
      <c r="AG162" s="5">
        <f t="shared" ref="AG162" ca="1" si="675">VLOOKUP(AF162, (INDIRECT("'"&amp;$B162&amp;"'!"&amp;"$A$5:$L$3000")),AG$1,)</f>
        <v>4.4000000000000004</v>
      </c>
    </row>
    <row r="163" spans="1:33" x14ac:dyDescent="0.2">
      <c r="A163" s="48"/>
      <c r="B163" s="2" t="s">
        <v>55</v>
      </c>
      <c r="C163" s="37" t="s">
        <v>351</v>
      </c>
      <c r="D163" s="35">
        <v>2006</v>
      </c>
      <c r="E163" s="34" t="str">
        <f t="shared" si="553"/>
        <v>Todd2004</v>
      </c>
      <c r="F163" s="3">
        <f t="shared" ca="1" si="572"/>
        <v>-9.6</v>
      </c>
      <c r="G163" s="34" t="str">
        <f t="shared" si="554"/>
        <v>Todd2005</v>
      </c>
      <c r="H163" s="3">
        <f t="shared" ca="1" si="573"/>
        <v>-21.7</v>
      </c>
      <c r="I163" s="34" t="str">
        <f t="shared" si="555"/>
        <v>Todd2006</v>
      </c>
      <c r="J163" s="76">
        <f t="shared" ca="1" si="556"/>
        <v>4.5</v>
      </c>
      <c r="K163" s="34" t="str">
        <f t="shared" si="557"/>
        <v>Todd2007</v>
      </c>
      <c r="L163" s="5">
        <f t="shared" ca="1" si="574"/>
        <v>1.8</v>
      </c>
      <c r="M163" s="34" t="str">
        <f t="shared" si="558"/>
        <v>Todd2008</v>
      </c>
      <c r="N163" s="5">
        <f t="shared" ca="1" si="575"/>
        <v>5.0999999999999996</v>
      </c>
      <c r="O163" s="34" t="str">
        <f t="shared" si="559"/>
        <v>Todd2009</v>
      </c>
      <c r="P163" s="5">
        <f t="shared" ca="1" si="576"/>
        <v>-8.6999999999999993</v>
      </c>
      <c r="Q163" s="34" t="str">
        <f t="shared" si="560"/>
        <v>Todd2010</v>
      </c>
      <c r="R163" s="5">
        <f t="shared" ca="1" si="577"/>
        <v>6.7</v>
      </c>
      <c r="S163" s="11"/>
      <c r="T163" s="34" t="str">
        <f t="shared" si="561"/>
        <v>Todd2004</v>
      </c>
      <c r="U163" s="3">
        <f t="shared" ca="1" si="578"/>
        <v>1.1000000000000001</v>
      </c>
      <c r="V163" s="34" t="str">
        <f t="shared" si="562"/>
        <v>Todd2005</v>
      </c>
      <c r="W163" s="3">
        <f t="shared" ca="1" si="579"/>
        <v>-1.8</v>
      </c>
      <c r="X163" s="34" t="str">
        <f t="shared" si="563"/>
        <v>Todd2006</v>
      </c>
      <c r="Y163" s="82">
        <f t="shared" ca="1" si="579"/>
        <v>9.1999999999999993</v>
      </c>
      <c r="Z163" s="34" t="str">
        <f t="shared" si="564"/>
        <v>Todd2007</v>
      </c>
      <c r="AA163" s="5">
        <f t="shared" ref="AA163" ca="1" si="676">VLOOKUP(Z163, (INDIRECT("'"&amp;$B163&amp;"'!"&amp;"$A$5:$L$3000")),AA$1,)</f>
        <v>0.2</v>
      </c>
      <c r="AB163" s="34" t="str">
        <f t="shared" si="566"/>
        <v>Todd2008</v>
      </c>
      <c r="AC163" s="5">
        <f t="shared" ref="AC163" ca="1" si="677">VLOOKUP(AB163, (INDIRECT("'"&amp;$B163&amp;"'!"&amp;"$A$5:$L$3000")),AC$1,)</f>
        <v>-2.2999999999999998</v>
      </c>
      <c r="AD163" s="34" t="str">
        <f t="shared" si="568"/>
        <v>Todd2009</v>
      </c>
      <c r="AE163" s="5">
        <f t="shared" ref="AE163" ca="1" si="678">VLOOKUP(AD163, (INDIRECT("'"&amp;$B163&amp;"'!"&amp;"$A$5:$L$3000")),AE$1,)</f>
        <v>8.6</v>
      </c>
      <c r="AF163" s="34" t="str">
        <f t="shared" si="570"/>
        <v>Todd2010</v>
      </c>
      <c r="AG163" s="5">
        <f t="shared" ref="AG163" ca="1" si="679">VLOOKUP(AF163, (INDIRECT("'"&amp;$B163&amp;"'!"&amp;"$A$5:$L$3000")),AG$1,)</f>
        <v>1.9</v>
      </c>
    </row>
    <row r="164" spans="1:33" x14ac:dyDescent="0.2">
      <c r="A164" s="48"/>
      <c r="B164" s="2" t="s">
        <v>55</v>
      </c>
      <c r="C164" s="37" t="s">
        <v>351</v>
      </c>
      <c r="D164" s="35">
        <v>2016</v>
      </c>
      <c r="E164" s="34" t="str">
        <f t="shared" si="553"/>
        <v>Todd2014</v>
      </c>
      <c r="F164" s="3">
        <f t="shared" ca="1" si="572"/>
        <v>-1.3</v>
      </c>
      <c r="G164" s="34" t="str">
        <f t="shared" si="554"/>
        <v>Todd2015</v>
      </c>
      <c r="H164" s="3">
        <f t="shared" ca="1" si="573"/>
        <v>-0.3</v>
      </c>
      <c r="I164" s="34" t="str">
        <f t="shared" si="555"/>
        <v>Todd2016</v>
      </c>
      <c r="J164" s="76">
        <f t="shared" ca="1" si="556"/>
        <v>2.1</v>
      </c>
      <c r="K164" s="34" t="str">
        <f t="shared" si="557"/>
        <v>Todd2017</v>
      </c>
      <c r="L164" s="5">
        <f t="shared" ca="1" si="574"/>
        <v>-2.1</v>
      </c>
      <c r="M164" s="34" t="str">
        <f t="shared" si="558"/>
        <v>Todd2018</v>
      </c>
      <c r="N164" s="5">
        <f t="shared" ca="1" si="575"/>
        <v>0.1</v>
      </c>
      <c r="O164" s="34" t="str">
        <f t="shared" si="559"/>
        <v>Todd2019</v>
      </c>
      <c r="P164" s="5">
        <f t="shared" ca="1" si="576"/>
        <v>-0.2</v>
      </c>
      <c r="Q164" s="34" t="str">
        <f t="shared" si="560"/>
        <v>Todd2020</v>
      </c>
      <c r="R164" s="5">
        <f t="shared" ca="1" si="577"/>
        <v>-1.9</v>
      </c>
      <c r="S164" s="11"/>
      <c r="T164" s="34" t="str">
        <f t="shared" si="561"/>
        <v>Todd2014</v>
      </c>
      <c r="U164" s="3">
        <f t="shared" ca="1" si="578"/>
        <v>2.2000000000000002</v>
      </c>
      <c r="V164" s="34" t="str">
        <f t="shared" si="562"/>
        <v>Todd2015</v>
      </c>
      <c r="W164" s="3">
        <f t="shared" ca="1" si="579"/>
        <v>7.7</v>
      </c>
      <c r="X164" s="34" t="str">
        <f t="shared" si="563"/>
        <v>Todd2016</v>
      </c>
      <c r="Y164" s="82">
        <f t="shared" ca="1" si="579"/>
        <v>0.8</v>
      </c>
      <c r="Z164" s="34" t="str">
        <f t="shared" si="564"/>
        <v>Todd2017</v>
      </c>
      <c r="AA164" s="5">
        <f t="shared" ref="AA164" ca="1" si="680">VLOOKUP(Z164, (INDIRECT("'"&amp;$B164&amp;"'!"&amp;"$A$5:$L$3000")),AA$1,)</f>
        <v>4.5999999999999996</v>
      </c>
      <c r="AB164" s="34" t="str">
        <f t="shared" si="566"/>
        <v>Todd2018</v>
      </c>
      <c r="AC164" s="5">
        <f t="shared" ref="AC164" ca="1" si="681">VLOOKUP(AB164, (INDIRECT("'"&amp;$B164&amp;"'!"&amp;"$A$5:$L$3000")),AC$1,)</f>
        <v>0.8</v>
      </c>
      <c r="AD164" s="34" t="str">
        <f t="shared" si="568"/>
        <v>Todd2019</v>
      </c>
      <c r="AE164" s="5">
        <f t="shared" ref="AE164" ca="1" si="682">VLOOKUP(AD164, (INDIRECT("'"&amp;$B164&amp;"'!"&amp;"$A$5:$L$3000")),AE$1,)</f>
        <v>3.1</v>
      </c>
      <c r="AF164" s="34" t="str">
        <f t="shared" si="570"/>
        <v>Todd2020</v>
      </c>
      <c r="AG164" s="5">
        <f t="shared" ref="AG164" ca="1" si="683">VLOOKUP(AF164, (INDIRECT("'"&amp;$B164&amp;"'!"&amp;"$A$5:$L$3000")),AG$1,)</f>
        <v>22.1</v>
      </c>
    </row>
    <row r="165" spans="1:33" x14ac:dyDescent="0.2">
      <c r="A165" s="48"/>
      <c r="B165" s="2" t="s">
        <v>55</v>
      </c>
      <c r="C165" s="37" t="s">
        <v>351</v>
      </c>
      <c r="D165" s="35">
        <v>2012</v>
      </c>
      <c r="E165" s="34" t="str">
        <f t="shared" si="553"/>
        <v>Todd2010</v>
      </c>
      <c r="F165" s="3">
        <f t="shared" ca="1" si="572"/>
        <v>6.7</v>
      </c>
      <c r="G165" s="34" t="str">
        <f t="shared" si="554"/>
        <v>Todd2011</v>
      </c>
      <c r="H165" s="3">
        <f t="shared" ca="1" si="573"/>
        <v>4.2</v>
      </c>
      <c r="I165" s="34" t="str">
        <f t="shared" si="555"/>
        <v>Todd2012</v>
      </c>
      <c r="J165" s="76">
        <f t="shared" ca="1" si="556"/>
        <v>-4.9000000000000004</v>
      </c>
      <c r="K165" s="34" t="str">
        <f t="shared" si="557"/>
        <v>Todd2013</v>
      </c>
      <c r="L165" s="5">
        <f t="shared" ca="1" si="574"/>
        <v>3.2</v>
      </c>
      <c r="M165" s="34" t="str">
        <f t="shared" si="558"/>
        <v>Todd2014</v>
      </c>
      <c r="N165" s="5">
        <f t="shared" ca="1" si="575"/>
        <v>-1.3</v>
      </c>
      <c r="O165" s="34" t="str">
        <f t="shared" si="559"/>
        <v>Todd2015</v>
      </c>
      <c r="P165" s="5">
        <f t="shared" ca="1" si="576"/>
        <v>-0.3</v>
      </c>
      <c r="Q165" s="34" t="str">
        <f t="shared" si="560"/>
        <v>Todd2016</v>
      </c>
      <c r="R165" s="5">
        <f t="shared" ca="1" si="577"/>
        <v>2.1</v>
      </c>
      <c r="S165" s="11"/>
      <c r="T165" s="34" t="str">
        <f t="shared" si="561"/>
        <v>Todd2010</v>
      </c>
      <c r="U165" s="3">
        <f t="shared" ca="1" si="578"/>
        <v>1.9</v>
      </c>
      <c r="V165" s="34" t="str">
        <f t="shared" si="562"/>
        <v>Todd2011</v>
      </c>
      <c r="W165" s="3">
        <f t="shared" ca="1" si="579"/>
        <v>-3.6</v>
      </c>
      <c r="X165" s="34" t="str">
        <f t="shared" si="563"/>
        <v>Todd2012</v>
      </c>
      <c r="Y165" s="82">
        <f t="shared" ca="1" si="579"/>
        <v>7.9</v>
      </c>
      <c r="Z165" s="34" t="str">
        <f t="shared" si="564"/>
        <v>Todd2013</v>
      </c>
      <c r="AA165" s="5">
        <f t="shared" ref="AA165" ca="1" si="684">VLOOKUP(Z165, (INDIRECT("'"&amp;$B165&amp;"'!"&amp;"$A$5:$L$3000")),AA$1,)</f>
        <v>-0.5</v>
      </c>
      <c r="AB165" s="34" t="str">
        <f t="shared" si="566"/>
        <v>Todd2014</v>
      </c>
      <c r="AC165" s="5">
        <f t="shared" ref="AC165" ca="1" si="685">VLOOKUP(AB165, (INDIRECT("'"&amp;$B165&amp;"'!"&amp;"$A$5:$L$3000")),AC$1,)</f>
        <v>2.2000000000000002</v>
      </c>
      <c r="AD165" s="34" t="str">
        <f t="shared" si="568"/>
        <v>Todd2015</v>
      </c>
      <c r="AE165" s="5">
        <f t="shared" ref="AE165" ca="1" si="686">VLOOKUP(AD165, (INDIRECT("'"&amp;$B165&amp;"'!"&amp;"$A$5:$L$3000")),AE$1,)</f>
        <v>7.7</v>
      </c>
      <c r="AF165" s="34" t="str">
        <f t="shared" si="570"/>
        <v>Todd2016</v>
      </c>
      <c r="AG165" s="5">
        <f t="shared" ref="AG165" ca="1" si="687">VLOOKUP(AF165, (INDIRECT("'"&amp;$B165&amp;"'!"&amp;"$A$5:$L$3000")),AG$1,)</f>
        <v>0.8</v>
      </c>
    </row>
    <row r="166" spans="1:33" x14ac:dyDescent="0.2">
      <c r="A166" s="48"/>
      <c r="B166" s="2" t="s">
        <v>55</v>
      </c>
      <c r="C166" s="37" t="s">
        <v>346</v>
      </c>
      <c r="D166" s="35">
        <v>2007</v>
      </c>
      <c r="E166" s="34" t="str">
        <f t="shared" si="553"/>
        <v>Hardin2005</v>
      </c>
      <c r="F166" s="3">
        <f t="shared" ca="1" si="572"/>
        <v>0.7</v>
      </c>
      <c r="G166" s="34" t="str">
        <f t="shared" si="554"/>
        <v>Hardin2006</v>
      </c>
      <c r="H166" s="3">
        <f t="shared" ca="1" si="573"/>
        <v>4.2</v>
      </c>
      <c r="I166" s="34" t="str">
        <f t="shared" si="555"/>
        <v>Hardin2007</v>
      </c>
      <c r="J166" s="76">
        <f t="shared" ca="1" si="556"/>
        <v>1</v>
      </c>
      <c r="K166" s="34" t="str">
        <f t="shared" si="557"/>
        <v>Hardin2008</v>
      </c>
      <c r="L166" s="5">
        <f t="shared" ca="1" si="574"/>
        <v>-3.5</v>
      </c>
      <c r="M166" s="34" t="str">
        <f t="shared" si="558"/>
        <v>Hardin2009</v>
      </c>
      <c r="N166" s="5">
        <f t="shared" ca="1" si="575"/>
        <v>-2.1</v>
      </c>
      <c r="O166" s="34" t="str">
        <f t="shared" si="559"/>
        <v>Hardin2010</v>
      </c>
      <c r="P166" s="5">
        <f t="shared" ca="1" si="576"/>
        <v>6.2</v>
      </c>
      <c r="Q166" s="34" t="str">
        <f t="shared" si="560"/>
        <v>Hardin2011</v>
      </c>
      <c r="R166" s="5">
        <f t="shared" ca="1" si="577"/>
        <v>0.5</v>
      </c>
      <c r="S166" s="11"/>
      <c r="T166" s="34" t="str">
        <f t="shared" si="561"/>
        <v>Hardin2005</v>
      </c>
      <c r="U166" s="3">
        <f t="shared" ca="1" si="578"/>
        <v>0.5</v>
      </c>
      <c r="V166" s="34" t="str">
        <f t="shared" si="562"/>
        <v>Hardin2006</v>
      </c>
      <c r="W166" s="3">
        <f t="shared" ca="1" si="579"/>
        <v>5</v>
      </c>
      <c r="X166" s="34" t="str">
        <f t="shared" si="563"/>
        <v>Hardin2007</v>
      </c>
      <c r="Y166" s="82">
        <f t="shared" ca="1" si="579"/>
        <v>0.6</v>
      </c>
      <c r="Z166" s="34" t="str">
        <f t="shared" si="564"/>
        <v>Hardin2008</v>
      </c>
      <c r="AA166" s="5">
        <f t="shared" ref="AA166" ca="1" si="688">VLOOKUP(Z166, (INDIRECT("'"&amp;$B166&amp;"'!"&amp;"$A$5:$L$3000")),AA$1,)</f>
        <v>5.6</v>
      </c>
      <c r="AB166" s="34" t="str">
        <f t="shared" si="566"/>
        <v>Hardin2009</v>
      </c>
      <c r="AC166" s="5">
        <f t="shared" ref="AC166" ca="1" si="689">VLOOKUP(AB166, (INDIRECT("'"&amp;$B166&amp;"'!"&amp;"$A$5:$L$3000")),AC$1,)</f>
        <v>6.8</v>
      </c>
      <c r="AD166" s="34" t="str">
        <f t="shared" si="568"/>
        <v>Hardin2010</v>
      </c>
      <c r="AE166" s="5">
        <f t="shared" ref="AE166" ca="1" si="690">VLOOKUP(AD166, (INDIRECT("'"&amp;$B166&amp;"'!"&amp;"$A$5:$L$3000")),AE$1,)</f>
        <v>0.7</v>
      </c>
      <c r="AF166" s="34" t="str">
        <f t="shared" si="570"/>
        <v>Hardin2011</v>
      </c>
      <c r="AG166" s="5">
        <f t="shared" ref="AG166" ca="1" si="691">VLOOKUP(AF166, (INDIRECT("'"&amp;$B166&amp;"'!"&amp;"$A$5:$L$3000")),AG$1,)</f>
        <v>4.3</v>
      </c>
    </row>
    <row r="167" spans="1:33" x14ac:dyDescent="0.2">
      <c r="A167" s="48"/>
      <c r="B167" s="2" t="s">
        <v>55</v>
      </c>
      <c r="C167" s="37" t="s">
        <v>335</v>
      </c>
      <c r="D167" s="35">
        <v>2007</v>
      </c>
      <c r="E167" s="34" t="str">
        <f t="shared" si="553"/>
        <v>Fulton2005</v>
      </c>
      <c r="F167" s="3">
        <f t="shared" ca="1" si="572"/>
        <v>-7.9</v>
      </c>
      <c r="G167" s="34" t="str">
        <f t="shared" si="554"/>
        <v>Fulton2006</v>
      </c>
      <c r="H167" s="3">
        <f t="shared" ca="1" si="573"/>
        <v>-0.8</v>
      </c>
      <c r="I167" s="34" t="str">
        <f t="shared" si="555"/>
        <v>Fulton2007</v>
      </c>
      <c r="J167" s="76">
        <f t="shared" ca="1" si="556"/>
        <v>-3.4</v>
      </c>
      <c r="K167" s="34" t="str">
        <f t="shared" si="557"/>
        <v>Fulton2008</v>
      </c>
      <c r="L167" s="5">
        <f t="shared" ca="1" si="574"/>
        <v>2.8</v>
      </c>
      <c r="M167" s="34" t="str">
        <f t="shared" si="558"/>
        <v>Fulton2009</v>
      </c>
      <c r="N167" s="5">
        <f t="shared" ca="1" si="575"/>
        <v>18</v>
      </c>
      <c r="O167" s="34" t="str">
        <f t="shared" si="559"/>
        <v>Fulton2010</v>
      </c>
      <c r="P167" s="5">
        <f t="shared" ca="1" si="576"/>
        <v>-14.4</v>
      </c>
      <c r="Q167" s="34" t="str">
        <f t="shared" si="560"/>
        <v>Fulton2011</v>
      </c>
      <c r="R167" s="5">
        <f t="shared" ca="1" si="577"/>
        <v>-5.8</v>
      </c>
      <c r="S167" s="11"/>
      <c r="T167" s="34" t="str">
        <f t="shared" si="561"/>
        <v>Fulton2005</v>
      </c>
      <c r="U167" s="3">
        <f t="shared" ca="1" si="578"/>
        <v>5</v>
      </c>
      <c r="V167" s="34" t="str">
        <f t="shared" si="562"/>
        <v>Fulton2006</v>
      </c>
      <c r="W167" s="3">
        <f t="shared" ca="1" si="579"/>
        <v>0.8</v>
      </c>
      <c r="X167" s="34" t="str">
        <f t="shared" si="563"/>
        <v>Fulton2007</v>
      </c>
      <c r="Y167" s="82">
        <f t="shared" ca="1" si="579"/>
        <v>-0.6</v>
      </c>
      <c r="Z167" s="34" t="str">
        <f t="shared" si="564"/>
        <v>Fulton2008</v>
      </c>
      <c r="AA167" s="5">
        <f t="shared" ref="AA167" ca="1" si="692">VLOOKUP(Z167, (INDIRECT("'"&amp;$B167&amp;"'!"&amp;"$A$5:$L$3000")),AA$1,)</f>
        <v>5.8</v>
      </c>
      <c r="AB167" s="34" t="str">
        <f t="shared" si="566"/>
        <v>Fulton2009</v>
      </c>
      <c r="AC167" s="5">
        <f t="shared" ref="AC167" ca="1" si="693">VLOOKUP(AB167, (INDIRECT("'"&amp;$B167&amp;"'!"&amp;"$A$5:$L$3000")),AC$1,)</f>
        <v>-1.8</v>
      </c>
      <c r="AD167" s="34" t="str">
        <f t="shared" si="568"/>
        <v>Fulton2010</v>
      </c>
      <c r="AE167" s="5">
        <f t="shared" ref="AE167" ca="1" si="694">VLOOKUP(AD167, (INDIRECT("'"&amp;$B167&amp;"'!"&amp;"$A$5:$L$3000")),AE$1,)</f>
        <v>11</v>
      </c>
      <c r="AF167" s="34" t="str">
        <f t="shared" si="570"/>
        <v>Fulton2011</v>
      </c>
      <c r="AG167" s="5">
        <f t="shared" ref="AG167" ca="1" si="695">VLOOKUP(AF167, (INDIRECT("'"&amp;$B167&amp;"'!"&amp;"$A$5:$L$3000")),AG$1,)</f>
        <v>2.2999999999999998</v>
      </c>
    </row>
    <row r="168" spans="1:33" x14ac:dyDescent="0.2">
      <c r="A168" s="48"/>
      <c r="B168" s="2" t="s">
        <v>55</v>
      </c>
      <c r="C168" s="37" t="s">
        <v>346</v>
      </c>
      <c r="D168" s="35">
        <v>2012</v>
      </c>
      <c r="E168" s="34" t="str">
        <f t="shared" si="553"/>
        <v>Hardin2010</v>
      </c>
      <c r="F168" s="3">
        <f t="shared" ca="1" si="572"/>
        <v>6.2</v>
      </c>
      <c r="G168" s="34" t="str">
        <f t="shared" si="554"/>
        <v>Hardin2011</v>
      </c>
      <c r="H168" s="3">
        <f t="shared" ca="1" si="573"/>
        <v>0.5</v>
      </c>
      <c r="I168" s="34" t="str">
        <f t="shared" si="555"/>
        <v>Hardin2012</v>
      </c>
      <c r="J168" s="76">
        <f t="shared" ca="1" si="556"/>
        <v>3.4</v>
      </c>
      <c r="K168" s="34" t="str">
        <f t="shared" si="557"/>
        <v>Hardin2013</v>
      </c>
      <c r="L168" s="5">
        <f t="shared" ca="1" si="574"/>
        <v>-0.7</v>
      </c>
      <c r="M168" s="34" t="str">
        <f t="shared" si="558"/>
        <v>Hardin2014</v>
      </c>
      <c r="N168" s="5">
        <f t="shared" ca="1" si="575"/>
        <v>0.4</v>
      </c>
      <c r="O168" s="34" t="str">
        <f t="shared" si="559"/>
        <v>Hardin2015</v>
      </c>
      <c r="P168" s="5">
        <f t="shared" ca="1" si="576"/>
        <v>5.0999999999999996</v>
      </c>
      <c r="Q168" s="34" t="str">
        <f t="shared" si="560"/>
        <v>Hardin2016</v>
      </c>
      <c r="R168" s="5">
        <f t="shared" ca="1" si="577"/>
        <v>-0.7</v>
      </c>
      <c r="S168" s="11"/>
      <c r="T168" s="34" t="str">
        <f t="shared" si="561"/>
        <v>Hardin2010</v>
      </c>
      <c r="U168" s="3">
        <f t="shared" ca="1" si="578"/>
        <v>0.7</v>
      </c>
      <c r="V168" s="34" t="str">
        <f t="shared" si="562"/>
        <v>Hardin2011</v>
      </c>
      <c r="W168" s="3">
        <f t="shared" ca="1" si="579"/>
        <v>4.3</v>
      </c>
      <c r="X168" s="34" t="str">
        <f t="shared" si="563"/>
        <v>Hardin2012</v>
      </c>
      <c r="Y168" s="82">
        <f t="shared" ca="1" si="579"/>
        <v>-2.2000000000000002</v>
      </c>
      <c r="Z168" s="34" t="str">
        <f t="shared" si="564"/>
        <v>Hardin2013</v>
      </c>
      <c r="AA168" s="5">
        <f t="shared" ref="AA168" ca="1" si="696">VLOOKUP(Z168, (INDIRECT("'"&amp;$B168&amp;"'!"&amp;"$A$5:$L$3000")),AA$1,)</f>
        <v>2</v>
      </c>
      <c r="AB168" s="34" t="str">
        <f t="shared" si="566"/>
        <v>Hardin2014</v>
      </c>
      <c r="AC168" s="5">
        <f t="shared" ref="AC168" ca="1" si="697">VLOOKUP(AB168, (INDIRECT("'"&amp;$B168&amp;"'!"&amp;"$A$5:$L$3000")),AC$1,)</f>
        <v>2.6</v>
      </c>
      <c r="AD168" s="34" t="str">
        <f t="shared" si="568"/>
        <v>Hardin2015</v>
      </c>
      <c r="AE168" s="5">
        <f t="shared" ref="AE168" ca="1" si="698">VLOOKUP(AD168, (INDIRECT("'"&amp;$B168&amp;"'!"&amp;"$A$5:$L$3000")),AE$1,)</f>
        <v>3.5</v>
      </c>
      <c r="AF168" s="34" t="str">
        <f t="shared" si="570"/>
        <v>Hardin2016</v>
      </c>
      <c r="AG168" s="5">
        <f t="shared" ref="AG168" ca="1" si="699">VLOOKUP(AF168, (INDIRECT("'"&amp;$B168&amp;"'!"&amp;"$A$5:$L$3000")),AG$1,)</f>
        <v>-1.7</v>
      </c>
    </row>
    <row r="169" spans="1:33" x14ac:dyDescent="0.2">
      <c r="A169" s="48"/>
      <c r="B169" s="2" t="s">
        <v>55</v>
      </c>
      <c r="C169" s="37" t="s">
        <v>351</v>
      </c>
      <c r="D169" s="35">
        <v>2009</v>
      </c>
      <c r="E169" s="34" t="str">
        <f t="shared" si="553"/>
        <v>Todd2007</v>
      </c>
      <c r="F169" s="3">
        <f t="shared" ca="1" si="572"/>
        <v>1.8</v>
      </c>
      <c r="G169" s="34" t="str">
        <f t="shared" si="554"/>
        <v>Todd2008</v>
      </c>
      <c r="H169" s="3">
        <f t="shared" ca="1" si="573"/>
        <v>5.0999999999999996</v>
      </c>
      <c r="I169" s="34" t="str">
        <f t="shared" si="555"/>
        <v>Todd2009</v>
      </c>
      <c r="J169" s="76">
        <f t="shared" ca="1" si="556"/>
        <v>-8.6999999999999993</v>
      </c>
      <c r="K169" s="34" t="str">
        <f t="shared" si="557"/>
        <v>Todd2010</v>
      </c>
      <c r="L169" s="5">
        <f t="shared" ca="1" si="574"/>
        <v>6.7</v>
      </c>
      <c r="M169" s="34" t="str">
        <f t="shared" si="558"/>
        <v>Todd2011</v>
      </c>
      <c r="N169" s="5">
        <f t="shared" ca="1" si="575"/>
        <v>4.2</v>
      </c>
      <c r="O169" s="34" t="str">
        <f t="shared" si="559"/>
        <v>Todd2012</v>
      </c>
      <c r="P169" s="5">
        <f t="shared" ca="1" si="576"/>
        <v>-4.9000000000000004</v>
      </c>
      <c r="Q169" s="34" t="str">
        <f t="shared" si="560"/>
        <v>Todd2013</v>
      </c>
      <c r="R169" s="5">
        <f t="shared" ca="1" si="577"/>
        <v>3.2</v>
      </c>
      <c r="S169" s="11"/>
      <c r="T169" s="34" t="str">
        <f t="shared" si="561"/>
        <v>Todd2007</v>
      </c>
      <c r="U169" s="3">
        <f t="shared" ca="1" si="578"/>
        <v>0.2</v>
      </c>
      <c r="V169" s="34" t="str">
        <f t="shared" si="562"/>
        <v>Todd2008</v>
      </c>
      <c r="W169" s="3">
        <f t="shared" ca="1" si="579"/>
        <v>-2.2999999999999998</v>
      </c>
      <c r="X169" s="34" t="str">
        <f t="shared" si="563"/>
        <v>Todd2009</v>
      </c>
      <c r="Y169" s="82">
        <f t="shared" ca="1" si="579"/>
        <v>8.6</v>
      </c>
      <c r="Z169" s="34" t="str">
        <f t="shared" si="564"/>
        <v>Todd2010</v>
      </c>
      <c r="AA169" s="5">
        <f t="shared" ref="AA169" ca="1" si="700">VLOOKUP(Z169, (INDIRECT("'"&amp;$B169&amp;"'!"&amp;"$A$5:$L$3000")),AA$1,)</f>
        <v>1.9</v>
      </c>
      <c r="AB169" s="34" t="str">
        <f t="shared" si="566"/>
        <v>Todd2011</v>
      </c>
      <c r="AC169" s="5">
        <f t="shared" ref="AC169" ca="1" si="701">VLOOKUP(AB169, (INDIRECT("'"&amp;$B169&amp;"'!"&amp;"$A$5:$L$3000")),AC$1,)</f>
        <v>-3.6</v>
      </c>
      <c r="AD169" s="34" t="str">
        <f t="shared" si="568"/>
        <v>Todd2012</v>
      </c>
      <c r="AE169" s="5">
        <f t="shared" ref="AE169" ca="1" si="702">VLOOKUP(AD169, (INDIRECT("'"&amp;$B169&amp;"'!"&amp;"$A$5:$L$3000")),AE$1,)</f>
        <v>7.9</v>
      </c>
      <c r="AF169" s="34" t="str">
        <f t="shared" si="570"/>
        <v>Todd2013</v>
      </c>
      <c r="AG169" s="5">
        <f t="shared" ref="AG169" ca="1" si="703">VLOOKUP(AF169, (INDIRECT("'"&amp;$B169&amp;"'!"&amp;"$A$5:$L$3000")),AG$1,)</f>
        <v>-0.5</v>
      </c>
    </row>
    <row r="170" spans="1:33" x14ac:dyDescent="0.2">
      <c r="A170" s="48"/>
      <c r="B170" s="2" t="s">
        <v>55</v>
      </c>
      <c r="C170" s="37" t="s">
        <v>344</v>
      </c>
      <c r="D170" s="35">
        <v>2016</v>
      </c>
      <c r="E170" s="34" t="str">
        <f t="shared" si="553"/>
        <v>McCracken2014</v>
      </c>
      <c r="F170" s="3">
        <f t="shared" ca="1" si="572"/>
        <v>1.3</v>
      </c>
      <c r="G170" s="34" t="str">
        <f t="shared" si="554"/>
        <v>McCracken2015</v>
      </c>
      <c r="H170" s="3">
        <f t="shared" ca="1" si="573"/>
        <v>3.7</v>
      </c>
      <c r="I170" s="34" t="str">
        <f t="shared" si="555"/>
        <v>McCracken2016</v>
      </c>
      <c r="J170" s="76">
        <f t="shared" ca="1" si="556"/>
        <v>0</v>
      </c>
      <c r="K170" s="34" t="str">
        <f t="shared" si="557"/>
        <v>McCracken2017</v>
      </c>
      <c r="L170" s="5">
        <f t="shared" ca="1" si="574"/>
        <v>-0.8</v>
      </c>
      <c r="M170" s="34" t="str">
        <f t="shared" si="558"/>
        <v>McCracken2018</v>
      </c>
      <c r="N170" s="5">
        <f t="shared" ca="1" si="575"/>
        <v>-1.6</v>
      </c>
      <c r="O170" s="34" t="str">
        <f t="shared" si="559"/>
        <v>McCracken2019</v>
      </c>
      <c r="P170" s="5">
        <f t="shared" ca="1" si="576"/>
        <v>0.5</v>
      </c>
      <c r="Q170" s="34" t="str">
        <f t="shared" si="560"/>
        <v>McCracken2020</v>
      </c>
      <c r="R170" s="5">
        <f t="shared" ca="1" si="577"/>
        <v>-4.4000000000000004</v>
      </c>
      <c r="S170" s="11"/>
      <c r="T170" s="34" t="str">
        <f t="shared" si="561"/>
        <v>McCracken2014</v>
      </c>
      <c r="U170" s="3">
        <f t="shared" ca="1" si="578"/>
        <v>2.2999999999999998</v>
      </c>
      <c r="V170" s="34" t="str">
        <f t="shared" si="562"/>
        <v>McCracken2015</v>
      </c>
      <c r="W170" s="3">
        <f t="shared" ca="1" si="579"/>
        <v>6.8</v>
      </c>
      <c r="X170" s="34" t="str">
        <f t="shared" si="563"/>
        <v>McCracken2016</v>
      </c>
      <c r="Y170" s="82">
        <f t="shared" ca="1" si="579"/>
        <v>-2.4</v>
      </c>
      <c r="Z170" s="34" t="str">
        <f t="shared" si="564"/>
        <v>McCracken2017</v>
      </c>
      <c r="AA170" s="5">
        <f t="shared" ref="AA170" ca="1" si="704">VLOOKUP(Z170, (INDIRECT("'"&amp;$B170&amp;"'!"&amp;"$A$5:$L$3000")),AA$1,)</f>
        <v>0.5</v>
      </c>
      <c r="AB170" s="34" t="str">
        <f t="shared" si="566"/>
        <v>McCracken2018</v>
      </c>
      <c r="AC170" s="5">
        <f t="shared" ref="AC170" ca="1" si="705">VLOOKUP(AB170, (INDIRECT("'"&amp;$B170&amp;"'!"&amp;"$A$5:$L$3000")),AC$1,)</f>
        <v>4.4000000000000004</v>
      </c>
      <c r="AD170" s="34" t="str">
        <f t="shared" si="568"/>
        <v>McCracken2019</v>
      </c>
      <c r="AE170" s="5">
        <f t="shared" ref="AE170" ca="1" si="706">VLOOKUP(AD170, (INDIRECT("'"&amp;$B170&amp;"'!"&amp;"$A$5:$L$3000")),AE$1,)</f>
        <v>4.4000000000000004</v>
      </c>
      <c r="AF170" s="34" t="str">
        <f t="shared" si="570"/>
        <v>McCracken2020</v>
      </c>
      <c r="AG170" s="5">
        <f t="shared" ref="AG170" ca="1" si="707">VLOOKUP(AF170, (INDIRECT("'"&amp;$B170&amp;"'!"&amp;"$A$5:$L$3000")),AG$1,)</f>
        <v>7.1</v>
      </c>
    </row>
    <row r="171" spans="1:33" x14ac:dyDescent="0.2">
      <c r="A171" s="48"/>
      <c r="B171" s="2" t="s">
        <v>55</v>
      </c>
      <c r="C171" s="37" t="s">
        <v>350</v>
      </c>
      <c r="D171" s="35">
        <v>2008</v>
      </c>
      <c r="E171" s="34" t="str">
        <f t="shared" si="553"/>
        <v>Graves2006</v>
      </c>
      <c r="F171" s="3">
        <f t="shared" ca="1" si="572"/>
        <v>0.4</v>
      </c>
      <c r="G171" s="34" t="str">
        <f t="shared" si="554"/>
        <v>Graves2007</v>
      </c>
      <c r="H171" s="3">
        <f t="shared" ca="1" si="573"/>
        <v>6</v>
      </c>
      <c r="I171" s="34" t="str">
        <f t="shared" si="555"/>
        <v>Graves2008</v>
      </c>
      <c r="J171" s="76">
        <f t="shared" ca="1" si="556"/>
        <v>-4.5999999999999996</v>
      </c>
      <c r="K171" s="34" t="str">
        <f t="shared" si="557"/>
        <v>Graves2009</v>
      </c>
      <c r="L171" s="5">
        <f t="shared" ca="1" si="574"/>
        <v>0.4</v>
      </c>
      <c r="M171" s="34" t="str">
        <f t="shared" si="558"/>
        <v>Graves2010</v>
      </c>
      <c r="N171" s="5">
        <f t="shared" ca="1" si="575"/>
        <v>2.1</v>
      </c>
      <c r="O171" s="34" t="str">
        <f t="shared" si="559"/>
        <v>Graves2011</v>
      </c>
      <c r="P171" s="5">
        <f t="shared" ca="1" si="576"/>
        <v>0.3</v>
      </c>
      <c r="Q171" s="34" t="str">
        <f t="shared" si="560"/>
        <v>Graves2012</v>
      </c>
      <c r="R171" s="5">
        <f t="shared" ca="1" si="577"/>
        <v>-1.9</v>
      </c>
      <c r="S171" s="11"/>
      <c r="T171" s="34" t="str">
        <f t="shared" si="561"/>
        <v>Graves2006</v>
      </c>
      <c r="U171" s="3">
        <f t="shared" ca="1" si="578"/>
        <v>1.8</v>
      </c>
      <c r="V171" s="34" t="str">
        <f t="shared" si="562"/>
        <v>Graves2007</v>
      </c>
      <c r="W171" s="3">
        <f t="shared" ca="1" si="579"/>
        <v>2</v>
      </c>
      <c r="X171" s="34" t="str">
        <f t="shared" si="563"/>
        <v>Graves2008</v>
      </c>
      <c r="Y171" s="82">
        <f t="shared" ca="1" si="579"/>
        <v>2.1</v>
      </c>
      <c r="Z171" s="34" t="str">
        <f t="shared" si="564"/>
        <v>Graves2009</v>
      </c>
      <c r="AA171" s="5">
        <f t="shared" ref="AA171" ca="1" si="708">VLOOKUP(Z171, (INDIRECT("'"&amp;$B171&amp;"'!"&amp;"$A$5:$L$3000")),AA$1,)</f>
        <v>5.4</v>
      </c>
      <c r="AB171" s="34" t="str">
        <f t="shared" si="566"/>
        <v>Graves2010</v>
      </c>
      <c r="AC171" s="5">
        <f t="shared" ref="AC171" ca="1" si="709">VLOOKUP(AB171, (INDIRECT("'"&amp;$B171&amp;"'!"&amp;"$A$5:$L$3000")),AC$1,)</f>
        <v>2.6</v>
      </c>
      <c r="AD171" s="34" t="str">
        <f t="shared" si="568"/>
        <v>Graves2011</v>
      </c>
      <c r="AE171" s="5">
        <f t="shared" ref="AE171" ca="1" si="710">VLOOKUP(AD171, (INDIRECT("'"&amp;$B171&amp;"'!"&amp;"$A$5:$L$3000")),AE$1,)</f>
        <v>-1.8</v>
      </c>
      <c r="AF171" s="34" t="str">
        <f t="shared" si="570"/>
        <v>Graves2012</v>
      </c>
      <c r="AG171" s="5">
        <f t="shared" ref="AG171" ca="1" si="711">VLOOKUP(AF171, (INDIRECT("'"&amp;$B171&amp;"'!"&amp;"$A$5:$L$3000")),AG$1,)</f>
        <v>4.5999999999999996</v>
      </c>
    </row>
    <row r="172" spans="1:33" x14ac:dyDescent="0.2">
      <c r="A172" s="48"/>
      <c r="B172" s="2" t="s">
        <v>55</v>
      </c>
      <c r="C172" s="37" t="s">
        <v>348</v>
      </c>
      <c r="D172" s="35">
        <v>2012</v>
      </c>
      <c r="E172" s="34" t="str">
        <f t="shared" si="553"/>
        <v>Barren2010</v>
      </c>
      <c r="F172" s="3">
        <f t="shared" ca="1" si="572"/>
        <v>0.8</v>
      </c>
      <c r="G172" s="34" t="str">
        <f t="shared" si="554"/>
        <v>Barren2011</v>
      </c>
      <c r="H172" s="3">
        <f t="shared" ca="1" si="573"/>
        <v>6.8</v>
      </c>
      <c r="I172" s="34" t="str">
        <f t="shared" si="555"/>
        <v>Barren2012</v>
      </c>
      <c r="J172" s="76">
        <f t="shared" ca="1" si="556"/>
        <v>1</v>
      </c>
      <c r="K172" s="34" t="str">
        <f t="shared" si="557"/>
        <v>Barren2013</v>
      </c>
      <c r="L172" s="5">
        <f t="shared" ca="1" si="574"/>
        <v>-3</v>
      </c>
      <c r="M172" s="34" t="str">
        <f t="shared" si="558"/>
        <v>Barren2014</v>
      </c>
      <c r="N172" s="5">
        <f t="shared" ca="1" si="575"/>
        <v>-0.3</v>
      </c>
      <c r="O172" s="34" t="str">
        <f t="shared" si="559"/>
        <v>Barren2015</v>
      </c>
      <c r="P172" s="5">
        <f t="shared" ca="1" si="576"/>
        <v>0.9</v>
      </c>
      <c r="Q172" s="34" t="str">
        <f t="shared" si="560"/>
        <v>Barren2016</v>
      </c>
      <c r="R172" s="5">
        <f t="shared" ca="1" si="577"/>
        <v>2.5</v>
      </c>
      <c r="S172" s="11"/>
      <c r="T172" s="34" t="str">
        <f t="shared" si="561"/>
        <v>Barren2010</v>
      </c>
      <c r="U172" s="3">
        <f t="shared" ca="1" si="578"/>
        <v>-0.2</v>
      </c>
      <c r="V172" s="34" t="str">
        <f t="shared" si="562"/>
        <v>Barren2011</v>
      </c>
      <c r="W172" s="3">
        <f t="shared" ca="1" si="579"/>
        <v>-5.8</v>
      </c>
      <c r="X172" s="34" t="str">
        <f t="shared" si="563"/>
        <v>Barren2012</v>
      </c>
      <c r="Y172" s="82">
        <f t="shared" ca="1" si="579"/>
        <v>1.8</v>
      </c>
      <c r="Z172" s="34" t="str">
        <f t="shared" si="564"/>
        <v>Barren2013</v>
      </c>
      <c r="AA172" s="5">
        <f t="shared" ref="AA172" ca="1" si="712">VLOOKUP(Z172, (INDIRECT("'"&amp;$B172&amp;"'!"&amp;"$A$5:$L$3000")),AA$1,)</f>
        <v>2.1</v>
      </c>
      <c r="AB172" s="34" t="str">
        <f t="shared" si="566"/>
        <v>Barren2014</v>
      </c>
      <c r="AC172" s="5">
        <f t="shared" ref="AC172" ca="1" si="713">VLOOKUP(AB172, (INDIRECT("'"&amp;$B172&amp;"'!"&amp;"$A$5:$L$3000")),AC$1,)</f>
        <v>3.3</v>
      </c>
      <c r="AD172" s="34" t="str">
        <f t="shared" si="568"/>
        <v>Barren2015</v>
      </c>
      <c r="AE172" s="5">
        <f t="shared" ref="AE172" ca="1" si="714">VLOOKUP(AD172, (INDIRECT("'"&amp;$B172&amp;"'!"&amp;"$A$5:$L$3000")),AE$1,)</f>
        <v>7</v>
      </c>
      <c r="AF172" s="34" t="str">
        <f t="shared" si="570"/>
        <v>Barren2016</v>
      </c>
      <c r="AG172" s="5">
        <f t="shared" ref="AG172" ca="1" si="715">VLOOKUP(AF172, (INDIRECT("'"&amp;$B172&amp;"'!"&amp;"$A$5:$L$3000")),AG$1,)</f>
        <v>-3.5</v>
      </c>
    </row>
    <row r="173" spans="1:33" x14ac:dyDescent="0.2">
      <c r="A173" s="48"/>
      <c r="B173" s="2" t="s">
        <v>55</v>
      </c>
      <c r="C173" s="37" t="s">
        <v>344</v>
      </c>
      <c r="D173" s="35">
        <v>2006</v>
      </c>
      <c r="E173" s="34" t="str">
        <f t="shared" si="553"/>
        <v>McCracken2004</v>
      </c>
      <c r="F173" s="3">
        <f t="shared" ca="1" si="572"/>
        <v>3.2</v>
      </c>
      <c r="G173" s="34" t="str">
        <f t="shared" si="554"/>
        <v>McCracken2005</v>
      </c>
      <c r="H173" s="3">
        <f t="shared" ca="1" si="573"/>
        <v>1</v>
      </c>
      <c r="I173" s="34" t="str">
        <f t="shared" si="555"/>
        <v>McCracken2006</v>
      </c>
      <c r="J173" s="76">
        <f t="shared" ca="1" si="556"/>
        <v>1.4</v>
      </c>
      <c r="K173" s="34" t="str">
        <f t="shared" si="557"/>
        <v>McCracken2007</v>
      </c>
      <c r="L173" s="5">
        <f t="shared" ca="1" si="574"/>
        <v>0.4</v>
      </c>
      <c r="M173" s="34" t="str">
        <f t="shared" si="558"/>
        <v>McCracken2008</v>
      </c>
      <c r="N173" s="5">
        <f t="shared" ca="1" si="575"/>
        <v>-4.4000000000000004</v>
      </c>
      <c r="O173" s="34" t="str">
        <f t="shared" si="559"/>
        <v>McCracken2009</v>
      </c>
      <c r="P173" s="5">
        <f t="shared" ca="1" si="576"/>
        <v>-2.9</v>
      </c>
      <c r="Q173" s="34" t="str">
        <f t="shared" si="560"/>
        <v>McCracken2010</v>
      </c>
      <c r="R173" s="5">
        <f t="shared" ca="1" si="577"/>
        <v>2.2000000000000002</v>
      </c>
      <c r="S173" s="11"/>
      <c r="T173" s="34" t="str">
        <f t="shared" si="561"/>
        <v>McCracken2004</v>
      </c>
      <c r="U173" s="3">
        <f t="shared" ca="1" si="578"/>
        <v>1.6</v>
      </c>
      <c r="V173" s="34" t="str">
        <f t="shared" si="562"/>
        <v>McCracken2005</v>
      </c>
      <c r="W173" s="3">
        <f t="shared" ca="1" si="579"/>
        <v>2.5</v>
      </c>
      <c r="X173" s="34" t="str">
        <f t="shared" si="563"/>
        <v>McCracken2006</v>
      </c>
      <c r="Y173" s="82">
        <f t="shared" ca="1" si="579"/>
        <v>2.8</v>
      </c>
      <c r="Z173" s="34" t="str">
        <f t="shared" si="564"/>
        <v>McCracken2007</v>
      </c>
      <c r="AA173" s="5">
        <f t="shared" ref="AA173" ca="1" si="716">VLOOKUP(Z173, (INDIRECT("'"&amp;$B173&amp;"'!"&amp;"$A$5:$L$3000")),AA$1,)</f>
        <v>4.8</v>
      </c>
      <c r="AB173" s="34" t="str">
        <f t="shared" si="566"/>
        <v>McCracken2008</v>
      </c>
      <c r="AC173" s="5">
        <f t="shared" ref="AC173" ca="1" si="717">VLOOKUP(AB173, (INDIRECT("'"&amp;$B173&amp;"'!"&amp;"$A$5:$L$3000")),AC$1,)</f>
        <v>4.9000000000000004</v>
      </c>
      <c r="AD173" s="34" t="str">
        <f t="shared" si="568"/>
        <v>McCracken2009</v>
      </c>
      <c r="AE173" s="5">
        <f t="shared" ref="AE173" ca="1" si="718">VLOOKUP(AD173, (INDIRECT("'"&amp;$B173&amp;"'!"&amp;"$A$5:$L$3000")),AE$1,)</f>
        <v>3</v>
      </c>
      <c r="AF173" s="34" t="str">
        <f t="shared" si="570"/>
        <v>McCracken2010</v>
      </c>
      <c r="AG173" s="5">
        <f t="shared" ref="AG173" ca="1" si="719">VLOOKUP(AF173, (INDIRECT("'"&amp;$B173&amp;"'!"&amp;"$A$5:$L$3000")),AG$1,)</f>
        <v>5.5</v>
      </c>
    </row>
    <row r="174" spans="1:33" x14ac:dyDescent="0.2">
      <c r="A174" s="48"/>
      <c r="B174" s="2" t="s">
        <v>55</v>
      </c>
      <c r="C174" s="37" t="s">
        <v>344</v>
      </c>
      <c r="D174" s="35">
        <v>2009</v>
      </c>
      <c r="E174" s="34" t="str">
        <f t="shared" si="553"/>
        <v>McCracken2007</v>
      </c>
      <c r="F174" s="3">
        <f t="shared" ca="1" si="572"/>
        <v>0.4</v>
      </c>
      <c r="G174" s="34" t="str">
        <f t="shared" si="554"/>
        <v>McCracken2008</v>
      </c>
      <c r="H174" s="3">
        <f t="shared" ca="1" si="573"/>
        <v>-4.4000000000000004</v>
      </c>
      <c r="I174" s="34" t="str">
        <f t="shared" si="555"/>
        <v>McCracken2009</v>
      </c>
      <c r="J174" s="76">
        <f t="shared" ca="1" si="556"/>
        <v>-2.9</v>
      </c>
      <c r="K174" s="34" t="str">
        <f t="shared" si="557"/>
        <v>McCracken2010</v>
      </c>
      <c r="L174" s="5">
        <f t="shared" ca="1" si="574"/>
        <v>2.2000000000000002</v>
      </c>
      <c r="M174" s="34" t="str">
        <f t="shared" si="558"/>
        <v>McCracken2011</v>
      </c>
      <c r="N174" s="5">
        <f t="shared" ca="1" si="575"/>
        <v>1.6</v>
      </c>
      <c r="O174" s="34" t="str">
        <f t="shared" si="559"/>
        <v>McCracken2012</v>
      </c>
      <c r="P174" s="5">
        <f t="shared" ca="1" si="576"/>
        <v>0</v>
      </c>
      <c r="Q174" s="34" t="str">
        <f t="shared" si="560"/>
        <v>McCracken2013</v>
      </c>
      <c r="R174" s="5">
        <f t="shared" ca="1" si="577"/>
        <v>-1.7</v>
      </c>
      <c r="S174" s="11"/>
      <c r="T174" s="34" t="str">
        <f t="shared" si="561"/>
        <v>McCracken2007</v>
      </c>
      <c r="U174" s="3">
        <f t="shared" ca="1" si="578"/>
        <v>4.8</v>
      </c>
      <c r="V174" s="34" t="str">
        <f t="shared" si="562"/>
        <v>McCracken2008</v>
      </c>
      <c r="W174" s="3">
        <f t="shared" ca="1" si="579"/>
        <v>4.9000000000000004</v>
      </c>
      <c r="X174" s="34" t="str">
        <f t="shared" si="563"/>
        <v>McCracken2009</v>
      </c>
      <c r="Y174" s="82">
        <f t="shared" ca="1" si="579"/>
        <v>3</v>
      </c>
      <c r="Z174" s="34" t="str">
        <f t="shared" si="564"/>
        <v>McCracken2010</v>
      </c>
      <c r="AA174" s="5">
        <f t="shared" ref="AA174" ca="1" si="720">VLOOKUP(Z174, (INDIRECT("'"&amp;$B174&amp;"'!"&amp;"$A$5:$L$3000")),AA$1,)</f>
        <v>5.5</v>
      </c>
      <c r="AB174" s="34" t="str">
        <f t="shared" si="566"/>
        <v>McCracken2011</v>
      </c>
      <c r="AC174" s="5">
        <f t="shared" ref="AC174" ca="1" si="721">VLOOKUP(AB174, (INDIRECT("'"&amp;$B174&amp;"'!"&amp;"$A$5:$L$3000")),AC$1,)</f>
        <v>-2.9</v>
      </c>
      <c r="AD174" s="34" t="str">
        <f t="shared" si="568"/>
        <v>McCracken2012</v>
      </c>
      <c r="AE174" s="5">
        <f t="shared" ref="AE174" ca="1" si="722">VLOOKUP(AD174, (INDIRECT("'"&amp;$B174&amp;"'!"&amp;"$A$5:$L$3000")),AE$1,)</f>
        <v>2.5</v>
      </c>
      <c r="AF174" s="34" t="str">
        <f t="shared" si="570"/>
        <v>McCracken2013</v>
      </c>
      <c r="AG174" s="5">
        <f t="shared" ref="AG174" ca="1" si="723">VLOOKUP(AF174, (INDIRECT("'"&amp;$B174&amp;"'!"&amp;"$A$5:$L$3000")),AG$1,)</f>
        <v>0.1</v>
      </c>
    </row>
    <row r="175" spans="1:33" ht="34" x14ac:dyDescent="0.2">
      <c r="A175" s="48" t="s">
        <v>56</v>
      </c>
      <c r="B175" s="2" t="s">
        <v>57</v>
      </c>
      <c r="C175" s="37" t="s">
        <v>352</v>
      </c>
      <c r="D175" s="35">
        <v>2016</v>
      </c>
      <c r="E175" s="34" t="str">
        <f t="shared" si="553"/>
        <v>Hinds2014</v>
      </c>
      <c r="F175" s="3">
        <f t="shared" ca="1" si="572"/>
        <v>0.6</v>
      </c>
      <c r="G175" s="34" t="str">
        <f t="shared" si="554"/>
        <v>Hinds2015</v>
      </c>
      <c r="H175" s="3">
        <f t="shared" ca="1" si="573"/>
        <v>0.9</v>
      </c>
      <c r="I175" s="34" t="str">
        <f t="shared" si="555"/>
        <v>Hinds2016</v>
      </c>
      <c r="J175" s="76">
        <f t="shared" ca="1" si="556"/>
        <v>-0.2</v>
      </c>
      <c r="K175" s="34" t="str">
        <f t="shared" si="557"/>
        <v>Hinds2017</v>
      </c>
      <c r="L175" s="5">
        <f t="shared" ca="1" si="574"/>
        <v>0.3</v>
      </c>
      <c r="M175" s="34" t="str">
        <f t="shared" si="558"/>
        <v>Hinds2018</v>
      </c>
      <c r="N175" s="5">
        <f t="shared" ca="1" si="575"/>
        <v>-1.1000000000000001</v>
      </c>
      <c r="O175" s="34" t="str">
        <f t="shared" si="559"/>
        <v>Hinds2019</v>
      </c>
      <c r="P175" s="5">
        <f t="shared" ca="1" si="576"/>
        <v>-0.5</v>
      </c>
      <c r="Q175" s="34" t="str">
        <f t="shared" si="560"/>
        <v>Hinds2020</v>
      </c>
      <c r="R175" s="5">
        <f t="shared" ca="1" si="577"/>
        <v>-4.4000000000000004</v>
      </c>
      <c r="S175" s="11"/>
      <c r="T175" s="34" t="str">
        <f t="shared" si="561"/>
        <v>Hinds2014</v>
      </c>
      <c r="U175" s="3">
        <f t="shared" ca="1" si="578"/>
        <v>0.8</v>
      </c>
      <c r="V175" s="34" t="str">
        <f t="shared" si="562"/>
        <v>Hinds2015</v>
      </c>
      <c r="W175" s="3">
        <f t="shared" ca="1" si="579"/>
        <v>2.6</v>
      </c>
      <c r="X175" s="34" t="str">
        <f t="shared" si="563"/>
        <v>Hinds2016</v>
      </c>
      <c r="Y175" s="82">
        <f t="shared" ca="1" si="579"/>
        <v>-2.7</v>
      </c>
      <c r="Z175" s="34" t="str">
        <f t="shared" si="564"/>
        <v>Hinds2017</v>
      </c>
      <c r="AA175" s="5">
        <f t="shared" ref="AA175" ca="1" si="724">VLOOKUP(Z175, (INDIRECT("'"&amp;$B175&amp;"'!"&amp;"$A$5:$L$3000")),AA$1,)</f>
        <v>1.6</v>
      </c>
      <c r="AB175" s="34" t="str">
        <f t="shared" si="566"/>
        <v>Hinds2018</v>
      </c>
      <c r="AC175" s="5">
        <f t="shared" ref="AC175" ca="1" si="725">VLOOKUP(AB175, (INDIRECT("'"&amp;$B175&amp;"'!"&amp;"$A$5:$L$3000")),AC$1,)</f>
        <v>3.2</v>
      </c>
      <c r="AD175" s="34" t="str">
        <f t="shared" si="568"/>
        <v>Hinds2019</v>
      </c>
      <c r="AE175" s="5">
        <f t="shared" ref="AE175" ca="1" si="726">VLOOKUP(AD175, (INDIRECT("'"&amp;$B175&amp;"'!"&amp;"$A$5:$L$3000")),AE$1,)</f>
        <v>2.7</v>
      </c>
      <c r="AF175" s="34" t="str">
        <f t="shared" si="570"/>
        <v>Hinds2020</v>
      </c>
      <c r="AG175" s="5">
        <f t="shared" ref="AG175" ca="1" si="727">VLOOKUP(AF175, (INDIRECT("'"&amp;$B175&amp;"'!"&amp;"$A$5:$L$3000")),AG$1,)</f>
        <v>11</v>
      </c>
    </row>
    <row r="176" spans="1:33" ht="17" x14ac:dyDescent="0.2">
      <c r="A176" s="48" t="s">
        <v>58</v>
      </c>
      <c r="B176" s="2" t="s">
        <v>57</v>
      </c>
      <c r="C176" s="37" t="s">
        <v>353</v>
      </c>
      <c r="D176" s="35">
        <v>2013</v>
      </c>
      <c r="E176" s="34" t="str">
        <f t="shared" si="553"/>
        <v>Clay2011</v>
      </c>
      <c r="F176" s="3">
        <f t="shared" ca="1" si="572"/>
        <v>-0.1</v>
      </c>
      <c r="G176" s="34" t="str">
        <f t="shared" si="554"/>
        <v>Clay2012</v>
      </c>
      <c r="H176" s="3">
        <f t="shared" ca="1" si="573"/>
        <v>1.5</v>
      </c>
      <c r="I176" s="34" t="str">
        <f t="shared" si="555"/>
        <v>Clay2013</v>
      </c>
      <c r="J176" s="76">
        <f t="shared" ca="1" si="556"/>
        <v>-2</v>
      </c>
      <c r="K176" s="34" t="str">
        <f t="shared" si="557"/>
        <v>Clay2014</v>
      </c>
      <c r="L176" s="5">
        <f t="shared" ca="1" si="574"/>
        <v>2.1</v>
      </c>
      <c r="M176" s="34" t="str">
        <f t="shared" si="558"/>
        <v>Clay2015</v>
      </c>
      <c r="N176" s="5">
        <f t="shared" ca="1" si="575"/>
        <v>5.9</v>
      </c>
      <c r="O176" s="34" t="str">
        <f t="shared" si="559"/>
        <v>Clay2016</v>
      </c>
      <c r="P176" s="5">
        <f t="shared" ca="1" si="576"/>
        <v>-3</v>
      </c>
      <c r="Q176" s="34" t="str">
        <f t="shared" si="560"/>
        <v>Clay2017</v>
      </c>
      <c r="R176" s="5">
        <f t="shared" ca="1" si="577"/>
        <v>1.5</v>
      </c>
      <c r="S176" s="11"/>
      <c r="T176" s="34" t="str">
        <f t="shared" si="561"/>
        <v>Clay2011</v>
      </c>
      <c r="U176" s="3">
        <f t="shared" ca="1" si="578"/>
        <v>3.2</v>
      </c>
      <c r="V176" s="34" t="str">
        <f t="shared" si="562"/>
        <v>Clay2012</v>
      </c>
      <c r="W176" s="3">
        <f t="shared" ca="1" si="579"/>
        <v>2.6</v>
      </c>
      <c r="X176" s="34" t="str">
        <f t="shared" si="563"/>
        <v>Clay2013</v>
      </c>
      <c r="Y176" s="82">
        <f t="shared" ca="1" si="579"/>
        <v>2.9</v>
      </c>
      <c r="Z176" s="34" t="str">
        <f t="shared" si="564"/>
        <v>Clay2014</v>
      </c>
      <c r="AA176" s="5">
        <f t="shared" ref="AA176" ca="1" si="728">VLOOKUP(Z176, (INDIRECT("'"&amp;$B176&amp;"'!"&amp;"$A$5:$L$3000")),AA$1,)</f>
        <v>2.9</v>
      </c>
      <c r="AB176" s="34" t="str">
        <f t="shared" si="566"/>
        <v>Clay2015</v>
      </c>
      <c r="AC176" s="5">
        <f t="shared" ref="AC176" ca="1" si="729">VLOOKUP(AB176, (INDIRECT("'"&amp;$B176&amp;"'!"&amp;"$A$5:$L$3000")),AC$1,)</f>
        <v>5.6</v>
      </c>
      <c r="AD176" s="34" t="str">
        <f t="shared" si="568"/>
        <v>Clay2016</v>
      </c>
      <c r="AE176" s="5">
        <f t="shared" ref="AE176" ca="1" si="730">VLOOKUP(AD176, (INDIRECT("'"&amp;$B176&amp;"'!"&amp;"$A$5:$L$3000")),AE$1,)</f>
        <v>-3.1</v>
      </c>
      <c r="AF176" s="34" t="str">
        <f t="shared" si="570"/>
        <v>Clay2017</v>
      </c>
      <c r="AG176" s="5">
        <f t="shared" ref="AG176" ca="1" si="731">VLOOKUP(AF176, (INDIRECT("'"&amp;$B176&amp;"'!"&amp;"$A$5:$L$3000")),AG$1,)</f>
        <v>5.3</v>
      </c>
    </row>
    <row r="177" spans="1:33" ht="17" x14ac:dyDescent="0.2">
      <c r="A177" s="48" t="s">
        <v>59</v>
      </c>
      <c r="B177" s="2" t="s">
        <v>57</v>
      </c>
      <c r="C177" s="37" t="s">
        <v>354</v>
      </c>
      <c r="D177" s="35">
        <v>2007</v>
      </c>
      <c r="E177" s="34" t="str">
        <f t="shared" si="553"/>
        <v>Pontotoc2005</v>
      </c>
      <c r="F177" s="3">
        <f t="shared" ca="1" si="572"/>
        <v>0.5</v>
      </c>
      <c r="G177" s="34" t="str">
        <f t="shared" si="554"/>
        <v>Pontotoc2006</v>
      </c>
      <c r="H177" s="3">
        <f t="shared" ca="1" si="573"/>
        <v>3.2</v>
      </c>
      <c r="I177" s="34" t="str">
        <f t="shared" si="555"/>
        <v>Pontotoc2007</v>
      </c>
      <c r="J177" s="76">
        <f t="shared" ca="1" si="556"/>
        <v>-6.4</v>
      </c>
      <c r="K177" s="34" t="str">
        <f t="shared" si="557"/>
        <v>Pontotoc2008</v>
      </c>
      <c r="L177" s="5">
        <f t="shared" ca="1" si="574"/>
        <v>-9.9</v>
      </c>
      <c r="M177" s="34" t="str">
        <f t="shared" si="558"/>
        <v>Pontotoc2009</v>
      </c>
      <c r="N177" s="5">
        <f t="shared" ca="1" si="575"/>
        <v>3.1</v>
      </c>
      <c r="O177" s="34" t="str">
        <f t="shared" si="559"/>
        <v>Pontotoc2010</v>
      </c>
      <c r="P177" s="5">
        <f t="shared" ca="1" si="576"/>
        <v>1</v>
      </c>
      <c r="Q177" s="34" t="str">
        <f t="shared" si="560"/>
        <v>Pontotoc2011</v>
      </c>
      <c r="R177" s="5">
        <f t="shared" ca="1" si="577"/>
        <v>5</v>
      </c>
      <c r="S177" s="11"/>
      <c r="T177" s="34" t="str">
        <f t="shared" si="561"/>
        <v>Pontotoc2005</v>
      </c>
      <c r="U177" s="3">
        <f t="shared" ca="1" si="578"/>
        <v>2.8</v>
      </c>
      <c r="V177" s="34" t="str">
        <f t="shared" si="562"/>
        <v>Pontotoc2006</v>
      </c>
      <c r="W177" s="3">
        <f t="shared" ca="1" si="579"/>
        <v>-0.4</v>
      </c>
      <c r="X177" s="34" t="str">
        <f t="shared" si="563"/>
        <v>Pontotoc2007</v>
      </c>
      <c r="Y177" s="82">
        <f t="shared" ca="1" si="579"/>
        <v>2.8</v>
      </c>
      <c r="Z177" s="34" t="str">
        <f t="shared" si="564"/>
        <v>Pontotoc2008</v>
      </c>
      <c r="AA177" s="5">
        <f t="shared" ref="AA177" ca="1" si="732">VLOOKUP(Z177, (INDIRECT("'"&amp;$B177&amp;"'!"&amp;"$A$5:$L$3000")),AA$1,)</f>
        <v>0.9</v>
      </c>
      <c r="AB177" s="34" t="str">
        <f t="shared" si="566"/>
        <v>Pontotoc2009</v>
      </c>
      <c r="AC177" s="5">
        <f t="shared" ref="AC177" ca="1" si="733">VLOOKUP(AB177, (INDIRECT("'"&amp;$B177&amp;"'!"&amp;"$A$5:$L$3000")),AC$1,)</f>
        <v>6</v>
      </c>
      <c r="AD177" s="34" t="str">
        <f t="shared" si="568"/>
        <v>Pontotoc2010</v>
      </c>
      <c r="AE177" s="5">
        <f t="shared" ref="AE177" ca="1" si="734">VLOOKUP(AD177, (INDIRECT("'"&amp;$B177&amp;"'!"&amp;"$A$5:$L$3000")),AE$1,)</f>
        <v>-2</v>
      </c>
      <c r="AF177" s="34" t="str">
        <f t="shared" si="570"/>
        <v>Pontotoc2011</v>
      </c>
      <c r="AG177" s="5">
        <f t="shared" ref="AG177" ca="1" si="735">VLOOKUP(AF177, (INDIRECT("'"&amp;$B177&amp;"'!"&amp;"$A$5:$L$3000")),AG$1,)</f>
        <v>-0.5</v>
      </c>
    </row>
    <row r="178" spans="1:33" ht="17" x14ac:dyDescent="0.2">
      <c r="A178" s="48" t="s">
        <v>60</v>
      </c>
      <c r="B178" s="2" t="s">
        <v>57</v>
      </c>
      <c r="C178" s="37" t="s">
        <v>355</v>
      </c>
      <c r="D178" s="35">
        <v>2012</v>
      </c>
      <c r="E178" s="34" t="str">
        <f t="shared" si="553"/>
        <v>Adams2010</v>
      </c>
      <c r="F178" s="3">
        <f t="shared" ca="1" si="572"/>
        <v>-2.9</v>
      </c>
      <c r="G178" s="34" t="str">
        <f t="shared" si="554"/>
        <v>Adams2011</v>
      </c>
      <c r="H178" s="3">
        <f t="shared" ca="1" si="573"/>
        <v>0.7</v>
      </c>
      <c r="I178" s="34" t="str">
        <f t="shared" si="555"/>
        <v>Adams2012</v>
      </c>
      <c r="J178" s="76">
        <f t="shared" ca="1" si="556"/>
        <v>-2.1</v>
      </c>
      <c r="K178" s="34" t="str">
        <f t="shared" si="557"/>
        <v>Adams2013</v>
      </c>
      <c r="L178" s="5">
        <f t="shared" ca="1" si="574"/>
        <v>-0.3</v>
      </c>
      <c r="M178" s="34" t="str">
        <f t="shared" si="558"/>
        <v>Adams2014</v>
      </c>
      <c r="N178" s="5">
        <f t="shared" ca="1" si="575"/>
        <v>1.2</v>
      </c>
      <c r="O178" s="34" t="str">
        <f t="shared" si="559"/>
        <v>Adams2015</v>
      </c>
      <c r="P178" s="5">
        <f t="shared" ca="1" si="576"/>
        <v>-3.4</v>
      </c>
      <c r="Q178" s="34" t="str">
        <f t="shared" si="560"/>
        <v>Adams2016</v>
      </c>
      <c r="R178" s="5">
        <f t="shared" ca="1" si="577"/>
        <v>-1.8</v>
      </c>
      <c r="S178" s="11"/>
      <c r="T178" s="34" t="str">
        <f t="shared" si="561"/>
        <v>Adams2010</v>
      </c>
      <c r="U178" s="3">
        <f t="shared" ca="1" si="578"/>
        <v>4.5</v>
      </c>
      <c r="V178" s="34" t="str">
        <f t="shared" si="562"/>
        <v>Adams2011</v>
      </c>
      <c r="W178" s="3">
        <f t="shared" ca="1" si="579"/>
        <v>1.7</v>
      </c>
      <c r="X178" s="34" t="str">
        <f t="shared" si="563"/>
        <v>Adams2012</v>
      </c>
      <c r="Y178" s="82">
        <f t="shared" ca="1" si="579"/>
        <v>5.7</v>
      </c>
      <c r="Z178" s="34" t="str">
        <f t="shared" si="564"/>
        <v>Adams2013</v>
      </c>
      <c r="AA178" s="5">
        <f t="shared" ref="AA178" ca="1" si="736">VLOOKUP(Z178, (INDIRECT("'"&amp;$B178&amp;"'!"&amp;"$A$5:$L$3000")),AA$1,)</f>
        <v>0.5</v>
      </c>
      <c r="AB178" s="34" t="str">
        <f t="shared" si="566"/>
        <v>Adams2014</v>
      </c>
      <c r="AC178" s="5">
        <f t="shared" ref="AC178" ca="1" si="737">VLOOKUP(AB178, (INDIRECT("'"&amp;$B178&amp;"'!"&amp;"$A$5:$L$3000")),AC$1,)</f>
        <v>0.3</v>
      </c>
      <c r="AD178" s="34" t="str">
        <f t="shared" si="568"/>
        <v>Adams2015</v>
      </c>
      <c r="AE178" s="5">
        <f t="shared" ref="AE178" ca="1" si="738">VLOOKUP(AD178, (INDIRECT("'"&amp;$B178&amp;"'!"&amp;"$A$5:$L$3000")),AE$1,)</f>
        <v>1.1000000000000001</v>
      </c>
      <c r="AF178" s="34" t="str">
        <f t="shared" si="570"/>
        <v>Adams2016</v>
      </c>
      <c r="AG178" s="5">
        <f t="shared" ref="AG178" ca="1" si="739">VLOOKUP(AF178, (INDIRECT("'"&amp;$B178&amp;"'!"&amp;"$A$5:$L$3000")),AG$1,)</f>
        <v>-1.1000000000000001</v>
      </c>
    </row>
    <row r="179" spans="1:33" ht="17" x14ac:dyDescent="0.2">
      <c r="A179" s="48" t="s">
        <v>61</v>
      </c>
      <c r="B179" s="2" t="s">
        <v>57</v>
      </c>
      <c r="C179" s="37" t="s">
        <v>356</v>
      </c>
      <c r="D179" s="35">
        <v>2010</v>
      </c>
      <c r="E179" s="34" t="str">
        <f t="shared" si="553"/>
        <v>Lowndes2008</v>
      </c>
      <c r="F179" s="3">
        <f t="shared" ca="1" si="572"/>
        <v>-1.7</v>
      </c>
      <c r="G179" s="34" t="str">
        <f t="shared" si="554"/>
        <v>Lowndes2009</v>
      </c>
      <c r="H179" s="3">
        <f t="shared" ca="1" si="573"/>
        <v>-6.1</v>
      </c>
      <c r="I179" s="34" t="str">
        <f t="shared" si="555"/>
        <v>Lowndes2010</v>
      </c>
      <c r="J179" s="76">
        <f t="shared" ca="1" si="556"/>
        <v>2</v>
      </c>
      <c r="K179" s="34" t="str">
        <f t="shared" si="557"/>
        <v>Lowndes2011</v>
      </c>
      <c r="L179" s="5">
        <f t="shared" ca="1" si="574"/>
        <v>3.5</v>
      </c>
      <c r="M179" s="34" t="str">
        <f t="shared" si="558"/>
        <v>Lowndes2012</v>
      </c>
      <c r="N179" s="5">
        <f t="shared" ca="1" si="575"/>
        <v>2.5</v>
      </c>
      <c r="O179" s="34" t="str">
        <f t="shared" si="559"/>
        <v>Lowndes2013</v>
      </c>
      <c r="P179" s="5">
        <f t="shared" ca="1" si="576"/>
        <v>0.6</v>
      </c>
      <c r="Q179" s="34" t="str">
        <f t="shared" si="560"/>
        <v>Lowndes2014</v>
      </c>
      <c r="R179" s="5">
        <f t="shared" ca="1" si="577"/>
        <v>-3</v>
      </c>
      <c r="S179" s="11"/>
      <c r="T179" s="34" t="str">
        <f t="shared" si="561"/>
        <v>Lowndes2008</v>
      </c>
      <c r="U179" s="3">
        <f t="shared" ca="1" si="578"/>
        <v>3.8</v>
      </c>
      <c r="V179" s="34" t="str">
        <f t="shared" si="562"/>
        <v>Lowndes2009</v>
      </c>
      <c r="W179" s="3">
        <f t="shared" ca="1" si="579"/>
        <v>4.2</v>
      </c>
      <c r="X179" s="34" t="str">
        <f t="shared" si="563"/>
        <v>Lowndes2010</v>
      </c>
      <c r="Y179" s="82">
        <f t="shared" ca="1" si="579"/>
        <v>1.3</v>
      </c>
      <c r="Z179" s="34" t="str">
        <f t="shared" si="564"/>
        <v>Lowndes2011</v>
      </c>
      <c r="AA179" s="5">
        <f t="shared" ref="AA179" ca="1" si="740">VLOOKUP(Z179, (INDIRECT("'"&amp;$B179&amp;"'!"&amp;"$A$5:$L$3000")),AA$1,)</f>
        <v>1.8</v>
      </c>
      <c r="AB179" s="34" t="str">
        <f t="shared" si="566"/>
        <v>Lowndes2012</v>
      </c>
      <c r="AC179" s="5">
        <f t="shared" ref="AC179" ca="1" si="741">VLOOKUP(AB179, (INDIRECT("'"&amp;$B179&amp;"'!"&amp;"$A$5:$L$3000")),AC$1,)</f>
        <v>2.4</v>
      </c>
      <c r="AD179" s="34" t="str">
        <f t="shared" si="568"/>
        <v>Lowndes2013</v>
      </c>
      <c r="AE179" s="5">
        <f t="shared" ref="AE179" ca="1" si="742">VLOOKUP(AD179, (INDIRECT("'"&amp;$B179&amp;"'!"&amp;"$A$5:$L$3000")),AE$1,)</f>
        <v>2.4</v>
      </c>
      <c r="AF179" s="34" t="str">
        <f t="shared" si="570"/>
        <v>Lowndes2014</v>
      </c>
      <c r="AG179" s="5">
        <f t="shared" ref="AG179" ca="1" si="743">VLOOKUP(AF179, (INDIRECT("'"&amp;$B179&amp;"'!"&amp;"$A$5:$L$3000")),AG$1,)</f>
        <v>-0.1</v>
      </c>
    </row>
    <row r="180" spans="1:33" ht="17" x14ac:dyDescent="0.2">
      <c r="A180" s="48" t="s">
        <v>62</v>
      </c>
      <c r="B180" s="2" t="s">
        <v>57</v>
      </c>
      <c r="C180" s="37" t="s">
        <v>357</v>
      </c>
      <c r="D180" s="35">
        <v>2014</v>
      </c>
      <c r="E180" s="34" t="str">
        <f t="shared" si="553"/>
        <v>Harrison2012</v>
      </c>
      <c r="F180" s="3">
        <f t="shared" ca="1" si="572"/>
        <v>0</v>
      </c>
      <c r="G180" s="34" t="str">
        <f t="shared" si="554"/>
        <v>Harrison2013</v>
      </c>
      <c r="H180" s="3">
        <f t="shared" ca="1" si="573"/>
        <v>1.2</v>
      </c>
      <c r="I180" s="34" t="str">
        <f t="shared" si="555"/>
        <v>Harrison2014</v>
      </c>
      <c r="J180" s="76">
        <f t="shared" ca="1" si="556"/>
        <v>-1.1000000000000001</v>
      </c>
      <c r="K180" s="34" t="str">
        <f t="shared" si="557"/>
        <v>Harrison2015</v>
      </c>
      <c r="L180" s="5">
        <f t="shared" ca="1" si="574"/>
        <v>2.5</v>
      </c>
      <c r="M180" s="34" t="str">
        <f t="shared" si="558"/>
        <v>Harrison2016</v>
      </c>
      <c r="N180" s="5">
        <f t="shared" ca="1" si="575"/>
        <v>0.4</v>
      </c>
      <c r="O180" s="34" t="str">
        <f t="shared" si="559"/>
        <v>Harrison2017</v>
      </c>
      <c r="P180" s="5">
        <f t="shared" ca="1" si="576"/>
        <v>0.6</v>
      </c>
      <c r="Q180" s="34" t="str">
        <f t="shared" si="560"/>
        <v>Harrison2018</v>
      </c>
      <c r="R180" s="5">
        <f t="shared" ca="1" si="577"/>
        <v>0.6</v>
      </c>
      <c r="S180" s="11"/>
      <c r="T180" s="34" t="str">
        <f t="shared" si="561"/>
        <v>Harrison2012</v>
      </c>
      <c r="U180" s="3">
        <f t="shared" ca="1" si="578"/>
        <v>0.7</v>
      </c>
      <c r="V180" s="34" t="str">
        <f t="shared" si="562"/>
        <v>Harrison2013</v>
      </c>
      <c r="W180" s="3">
        <f t="shared" ca="1" si="579"/>
        <v>0.3</v>
      </c>
      <c r="X180" s="34" t="str">
        <f t="shared" si="563"/>
        <v>Harrison2014</v>
      </c>
      <c r="Y180" s="82">
        <f t="shared" ca="1" si="579"/>
        <v>3.2</v>
      </c>
      <c r="Z180" s="34" t="str">
        <f t="shared" si="564"/>
        <v>Harrison2015</v>
      </c>
      <c r="AA180" s="5">
        <f t="shared" ref="AA180" ca="1" si="744">VLOOKUP(Z180, (INDIRECT("'"&amp;$B180&amp;"'!"&amp;"$A$5:$L$3000")),AA$1,)</f>
        <v>1.5</v>
      </c>
      <c r="AB180" s="34" t="str">
        <f t="shared" si="566"/>
        <v>Harrison2016</v>
      </c>
      <c r="AC180" s="5">
        <f t="shared" ref="AC180" ca="1" si="745">VLOOKUP(AB180, (INDIRECT("'"&amp;$B180&amp;"'!"&amp;"$A$5:$L$3000")),AC$1,)</f>
        <v>0.6</v>
      </c>
      <c r="AD180" s="34" t="str">
        <f t="shared" si="568"/>
        <v>Harrison2017</v>
      </c>
      <c r="AE180" s="5">
        <f t="shared" ref="AE180" ca="1" si="746">VLOOKUP(AD180, (INDIRECT("'"&amp;$B180&amp;"'!"&amp;"$A$5:$L$3000")),AE$1,)</f>
        <v>2.6</v>
      </c>
      <c r="AF180" s="34" t="str">
        <f t="shared" si="570"/>
        <v>Harrison2018</v>
      </c>
      <c r="AG180" s="5">
        <f t="shared" ref="AG180" ca="1" si="747">VLOOKUP(AF180, (INDIRECT("'"&amp;$B180&amp;"'!"&amp;"$A$5:$L$3000")),AG$1,)</f>
        <v>2.9</v>
      </c>
    </row>
    <row r="181" spans="1:33" ht="17" x14ac:dyDescent="0.2">
      <c r="A181" s="48" t="s">
        <v>63</v>
      </c>
      <c r="B181" s="2" t="s">
        <v>57</v>
      </c>
      <c r="C181" s="37" t="s">
        <v>356</v>
      </c>
      <c r="D181" s="35">
        <v>2005</v>
      </c>
      <c r="E181" s="34" t="str">
        <f t="shared" si="553"/>
        <v>Lowndes2003</v>
      </c>
      <c r="F181" s="3">
        <f t="shared" ca="1" si="572"/>
        <v>-0.5</v>
      </c>
      <c r="G181" s="34" t="str">
        <f t="shared" si="554"/>
        <v>Lowndes2004</v>
      </c>
      <c r="H181" s="3">
        <f t="shared" ca="1" si="573"/>
        <v>1.5</v>
      </c>
      <c r="I181" s="34" t="str">
        <f t="shared" si="555"/>
        <v>Lowndes2005</v>
      </c>
      <c r="J181" s="76">
        <f t="shared" ca="1" si="556"/>
        <v>1</v>
      </c>
      <c r="K181" s="34" t="str">
        <f t="shared" si="557"/>
        <v>Lowndes2006</v>
      </c>
      <c r="L181" s="5">
        <f t="shared" ca="1" si="574"/>
        <v>1.1000000000000001</v>
      </c>
      <c r="M181" s="34" t="str">
        <f t="shared" si="558"/>
        <v>Lowndes2007</v>
      </c>
      <c r="N181" s="5">
        <f t="shared" ca="1" si="575"/>
        <v>2</v>
      </c>
      <c r="O181" s="34" t="str">
        <f t="shared" si="559"/>
        <v>Lowndes2008</v>
      </c>
      <c r="P181" s="5">
        <f t="shared" ca="1" si="576"/>
        <v>-1.7</v>
      </c>
      <c r="Q181" s="34" t="str">
        <f t="shared" si="560"/>
        <v>Lowndes2009</v>
      </c>
      <c r="R181" s="5">
        <f t="shared" ca="1" si="577"/>
        <v>-6.1</v>
      </c>
      <c r="S181" s="11"/>
      <c r="T181" s="34" t="str">
        <f t="shared" si="561"/>
        <v>Lowndes2003</v>
      </c>
      <c r="U181" s="3">
        <f t="shared" ca="1" si="578"/>
        <v>5.3</v>
      </c>
      <c r="V181" s="34" t="str">
        <f t="shared" si="562"/>
        <v>Lowndes2004</v>
      </c>
      <c r="W181" s="3">
        <f t="shared" ca="1" si="579"/>
        <v>3.2</v>
      </c>
      <c r="X181" s="34" t="str">
        <f t="shared" si="563"/>
        <v>Lowndes2005</v>
      </c>
      <c r="Y181" s="82">
        <f t="shared" ca="1" si="579"/>
        <v>4.3</v>
      </c>
      <c r="Z181" s="34" t="str">
        <f t="shared" si="564"/>
        <v>Lowndes2006</v>
      </c>
      <c r="AA181" s="5">
        <f t="shared" ref="AA181" ca="1" si="748">VLOOKUP(Z181, (INDIRECT("'"&amp;$B181&amp;"'!"&amp;"$A$5:$L$3000")),AA$1,)</f>
        <v>5.3</v>
      </c>
      <c r="AB181" s="34" t="str">
        <f t="shared" si="566"/>
        <v>Lowndes2007</v>
      </c>
      <c r="AC181" s="5">
        <f t="shared" ref="AC181" ca="1" si="749">VLOOKUP(AB181, (INDIRECT("'"&amp;$B181&amp;"'!"&amp;"$A$5:$L$3000")),AC$1,)</f>
        <v>4.3</v>
      </c>
      <c r="AD181" s="34" t="str">
        <f t="shared" si="568"/>
        <v>Lowndes2008</v>
      </c>
      <c r="AE181" s="5">
        <f t="shared" ref="AE181" ca="1" si="750">VLOOKUP(AD181, (INDIRECT("'"&amp;$B181&amp;"'!"&amp;"$A$5:$L$3000")),AE$1,)</f>
        <v>3.8</v>
      </c>
      <c r="AF181" s="34" t="str">
        <f t="shared" si="570"/>
        <v>Lowndes2009</v>
      </c>
      <c r="AG181" s="5">
        <f t="shared" ref="AG181" ca="1" si="751">VLOOKUP(AF181, (INDIRECT("'"&amp;$B181&amp;"'!"&amp;"$A$5:$L$3000")),AG$1,)</f>
        <v>4.2</v>
      </c>
    </row>
    <row r="182" spans="1:33" ht="17" x14ac:dyDescent="0.2">
      <c r="A182" s="48" t="s">
        <v>64</v>
      </c>
      <c r="B182" s="2" t="s">
        <v>57</v>
      </c>
      <c r="C182" s="37" t="s">
        <v>356</v>
      </c>
      <c r="D182" s="35">
        <v>2011</v>
      </c>
      <c r="E182" s="34" t="str">
        <f t="shared" si="553"/>
        <v>Lowndes2009</v>
      </c>
      <c r="F182" s="3">
        <f t="shared" ca="1" si="572"/>
        <v>-6.1</v>
      </c>
      <c r="G182" s="34" t="str">
        <f t="shared" si="554"/>
        <v>Lowndes2010</v>
      </c>
      <c r="H182" s="3">
        <f t="shared" ca="1" si="573"/>
        <v>2</v>
      </c>
      <c r="I182" s="34" t="str">
        <f t="shared" si="555"/>
        <v>Lowndes2011</v>
      </c>
      <c r="J182" s="76">
        <f t="shared" ca="1" si="556"/>
        <v>3.5</v>
      </c>
      <c r="K182" s="34" t="str">
        <f t="shared" si="557"/>
        <v>Lowndes2012</v>
      </c>
      <c r="L182" s="5">
        <f t="shared" ca="1" si="574"/>
        <v>2.5</v>
      </c>
      <c r="M182" s="34" t="str">
        <f t="shared" si="558"/>
        <v>Lowndes2013</v>
      </c>
      <c r="N182" s="5">
        <f t="shared" ca="1" si="575"/>
        <v>0.6</v>
      </c>
      <c r="O182" s="34" t="str">
        <f t="shared" si="559"/>
        <v>Lowndes2014</v>
      </c>
      <c r="P182" s="5">
        <f t="shared" ca="1" si="576"/>
        <v>-3</v>
      </c>
      <c r="Q182" s="34" t="str">
        <f t="shared" si="560"/>
        <v>Lowndes2015</v>
      </c>
      <c r="R182" s="5">
        <f t="shared" ca="1" si="577"/>
        <v>-0.3</v>
      </c>
      <c r="S182" s="11"/>
      <c r="T182" s="34" t="str">
        <f t="shared" si="561"/>
        <v>Lowndes2009</v>
      </c>
      <c r="U182" s="3">
        <f t="shared" ca="1" si="578"/>
        <v>4.2</v>
      </c>
      <c r="V182" s="34" t="str">
        <f t="shared" si="562"/>
        <v>Lowndes2010</v>
      </c>
      <c r="W182" s="3">
        <f t="shared" ca="1" si="579"/>
        <v>1.3</v>
      </c>
      <c r="X182" s="34" t="str">
        <f t="shared" si="563"/>
        <v>Lowndes2011</v>
      </c>
      <c r="Y182" s="82">
        <f t="shared" ca="1" si="579"/>
        <v>1.8</v>
      </c>
      <c r="Z182" s="34" t="str">
        <f t="shared" si="564"/>
        <v>Lowndes2012</v>
      </c>
      <c r="AA182" s="5">
        <f t="shared" ref="AA182" ca="1" si="752">VLOOKUP(Z182, (INDIRECT("'"&amp;$B182&amp;"'!"&amp;"$A$5:$L$3000")),AA$1,)</f>
        <v>2.4</v>
      </c>
      <c r="AB182" s="34" t="str">
        <f t="shared" si="566"/>
        <v>Lowndes2013</v>
      </c>
      <c r="AC182" s="5">
        <f t="shared" ref="AC182" ca="1" si="753">VLOOKUP(AB182, (INDIRECT("'"&amp;$B182&amp;"'!"&amp;"$A$5:$L$3000")),AC$1,)</f>
        <v>2.4</v>
      </c>
      <c r="AD182" s="34" t="str">
        <f t="shared" si="568"/>
        <v>Lowndes2014</v>
      </c>
      <c r="AE182" s="5">
        <f t="shared" ref="AE182" ca="1" si="754">VLOOKUP(AD182, (INDIRECT("'"&amp;$B182&amp;"'!"&amp;"$A$5:$L$3000")),AE$1,)</f>
        <v>-0.1</v>
      </c>
      <c r="AF182" s="34" t="str">
        <f t="shared" si="570"/>
        <v>Lowndes2015</v>
      </c>
      <c r="AG182" s="5">
        <f t="shared" ref="AG182" ca="1" si="755">VLOOKUP(AF182, (INDIRECT("'"&amp;$B182&amp;"'!"&amp;"$A$5:$L$3000")),AG$1,)</f>
        <v>3</v>
      </c>
    </row>
    <row r="183" spans="1:33" ht="17" x14ac:dyDescent="0.2">
      <c r="A183" s="48" t="s">
        <v>65</v>
      </c>
      <c r="B183" s="2" t="s">
        <v>57</v>
      </c>
      <c r="C183" s="37" t="s">
        <v>357</v>
      </c>
      <c r="D183" s="35">
        <v>2015</v>
      </c>
      <c r="E183" s="34" t="str">
        <f t="shared" si="553"/>
        <v>Harrison2013</v>
      </c>
      <c r="F183" s="3">
        <f t="shared" ca="1" si="572"/>
        <v>1.2</v>
      </c>
      <c r="G183" s="34" t="str">
        <f t="shared" si="554"/>
        <v>Harrison2014</v>
      </c>
      <c r="H183" s="3">
        <f t="shared" ca="1" si="573"/>
        <v>-1.1000000000000001</v>
      </c>
      <c r="I183" s="34" t="str">
        <f t="shared" si="555"/>
        <v>Harrison2015</v>
      </c>
      <c r="J183" s="76">
        <f t="shared" ca="1" si="556"/>
        <v>2.5</v>
      </c>
      <c r="K183" s="34" t="str">
        <f t="shared" si="557"/>
        <v>Harrison2016</v>
      </c>
      <c r="L183" s="5">
        <f t="shared" ca="1" si="574"/>
        <v>0.4</v>
      </c>
      <c r="M183" s="34" t="str">
        <f t="shared" si="558"/>
        <v>Harrison2017</v>
      </c>
      <c r="N183" s="5">
        <f t="shared" ca="1" si="575"/>
        <v>0.6</v>
      </c>
      <c r="O183" s="34" t="str">
        <f t="shared" si="559"/>
        <v>Harrison2018</v>
      </c>
      <c r="P183" s="5">
        <f t="shared" ca="1" si="576"/>
        <v>0.6</v>
      </c>
      <c r="Q183" s="34" t="str">
        <f t="shared" si="560"/>
        <v>Harrison2019</v>
      </c>
      <c r="R183" s="5">
        <f t="shared" ca="1" si="577"/>
        <v>0.7</v>
      </c>
      <c r="S183" s="11"/>
      <c r="T183" s="34" t="str">
        <f t="shared" si="561"/>
        <v>Harrison2013</v>
      </c>
      <c r="U183" s="3">
        <f t="shared" ca="1" si="578"/>
        <v>0.3</v>
      </c>
      <c r="V183" s="34" t="str">
        <f t="shared" si="562"/>
        <v>Harrison2014</v>
      </c>
      <c r="W183" s="3">
        <f t="shared" ca="1" si="579"/>
        <v>3.2</v>
      </c>
      <c r="X183" s="34" t="str">
        <f t="shared" si="563"/>
        <v>Harrison2015</v>
      </c>
      <c r="Y183" s="82">
        <f t="shared" ca="1" si="579"/>
        <v>1.5</v>
      </c>
      <c r="Z183" s="34" t="str">
        <f t="shared" si="564"/>
        <v>Harrison2016</v>
      </c>
      <c r="AA183" s="5">
        <f t="shared" ref="AA183" ca="1" si="756">VLOOKUP(Z183, (INDIRECT("'"&amp;$B183&amp;"'!"&amp;"$A$5:$L$3000")),AA$1,)</f>
        <v>0.6</v>
      </c>
      <c r="AB183" s="34" t="str">
        <f t="shared" si="566"/>
        <v>Harrison2017</v>
      </c>
      <c r="AC183" s="5">
        <f t="shared" ref="AC183" ca="1" si="757">VLOOKUP(AB183, (INDIRECT("'"&amp;$B183&amp;"'!"&amp;"$A$5:$L$3000")),AC$1,)</f>
        <v>2.6</v>
      </c>
      <c r="AD183" s="34" t="str">
        <f t="shared" si="568"/>
        <v>Harrison2018</v>
      </c>
      <c r="AE183" s="5">
        <f t="shared" ref="AE183" ca="1" si="758">VLOOKUP(AD183, (INDIRECT("'"&amp;$B183&amp;"'!"&amp;"$A$5:$L$3000")),AE$1,)</f>
        <v>2.9</v>
      </c>
      <c r="AF183" s="34" t="str">
        <f t="shared" si="570"/>
        <v>Harrison2019</v>
      </c>
      <c r="AG183" s="5">
        <f t="shared" ref="AG183" ca="1" si="759">VLOOKUP(AF183, (INDIRECT("'"&amp;$B183&amp;"'!"&amp;"$A$5:$L$3000")),AG$1,)</f>
        <v>2.1</v>
      </c>
    </row>
    <row r="184" spans="1:33" ht="17" x14ac:dyDescent="0.2">
      <c r="A184" s="48" t="s">
        <v>66</v>
      </c>
      <c r="B184" s="2" t="s">
        <v>57</v>
      </c>
      <c r="C184" s="37" t="s">
        <v>358</v>
      </c>
      <c r="D184" s="35">
        <v>2011</v>
      </c>
      <c r="E184" s="34" t="str">
        <f t="shared" si="553"/>
        <v>Forrest2009</v>
      </c>
      <c r="F184" s="3">
        <f t="shared" ca="1" si="572"/>
        <v>-0.6</v>
      </c>
      <c r="G184" s="34" t="str">
        <f t="shared" si="554"/>
        <v>Forrest2010</v>
      </c>
      <c r="H184" s="3">
        <f t="shared" ca="1" si="573"/>
        <v>0.4</v>
      </c>
      <c r="I184" s="34" t="str">
        <f t="shared" si="555"/>
        <v>Forrest2011</v>
      </c>
      <c r="J184" s="76">
        <f t="shared" ca="1" si="556"/>
        <v>0.7</v>
      </c>
      <c r="K184" s="34" t="str">
        <f t="shared" si="557"/>
        <v>Forrest2012</v>
      </c>
      <c r="L184" s="5">
        <f t="shared" ca="1" si="574"/>
        <v>0.5</v>
      </c>
      <c r="M184" s="34" t="str">
        <f t="shared" si="558"/>
        <v>Forrest2013</v>
      </c>
      <c r="N184" s="5">
        <f t="shared" ca="1" si="575"/>
        <v>2.2999999999999998</v>
      </c>
      <c r="O184" s="34" t="str">
        <f t="shared" si="559"/>
        <v>Forrest2014</v>
      </c>
      <c r="P184" s="5">
        <f t="shared" ca="1" si="576"/>
        <v>2.2999999999999998</v>
      </c>
      <c r="Q184" s="34" t="str">
        <f t="shared" si="560"/>
        <v>Forrest2015</v>
      </c>
      <c r="R184" s="5">
        <f t="shared" ca="1" si="577"/>
        <v>1.5</v>
      </c>
      <c r="S184" s="11"/>
      <c r="T184" s="34" t="str">
        <f t="shared" si="561"/>
        <v>Forrest2009</v>
      </c>
      <c r="U184" s="3">
        <f t="shared" ca="1" si="578"/>
        <v>2.1</v>
      </c>
      <c r="V184" s="34" t="str">
        <f t="shared" si="562"/>
        <v>Forrest2010</v>
      </c>
      <c r="W184" s="3">
        <f t="shared" ca="1" si="579"/>
        <v>2.4</v>
      </c>
      <c r="X184" s="34" t="str">
        <f t="shared" si="563"/>
        <v>Forrest2011</v>
      </c>
      <c r="Y184" s="82">
        <f t="shared" ca="1" si="579"/>
        <v>-1.4</v>
      </c>
      <c r="Z184" s="34" t="str">
        <f t="shared" si="564"/>
        <v>Forrest2012</v>
      </c>
      <c r="AA184" s="5">
        <f t="shared" ref="AA184" ca="1" si="760">VLOOKUP(Z184, (INDIRECT("'"&amp;$B184&amp;"'!"&amp;"$A$5:$L$3000")),AA$1,)</f>
        <v>4.8</v>
      </c>
      <c r="AB184" s="34" t="str">
        <f t="shared" si="566"/>
        <v>Forrest2013</v>
      </c>
      <c r="AC184" s="5">
        <f t="shared" ref="AC184" ca="1" si="761">VLOOKUP(AB184, (INDIRECT("'"&amp;$B184&amp;"'!"&amp;"$A$5:$L$3000")),AC$1,)</f>
        <v>-1.8</v>
      </c>
      <c r="AD184" s="34" t="str">
        <f t="shared" si="568"/>
        <v>Forrest2014</v>
      </c>
      <c r="AE184" s="5">
        <f t="shared" ref="AE184" ca="1" si="762">VLOOKUP(AD184, (INDIRECT("'"&amp;$B184&amp;"'!"&amp;"$A$5:$L$3000")),AE$1,)</f>
        <v>4.7</v>
      </c>
      <c r="AF184" s="34" t="str">
        <f t="shared" si="570"/>
        <v>Forrest2015</v>
      </c>
      <c r="AG184" s="5">
        <f t="shared" ref="AG184" ca="1" si="763">VLOOKUP(AF184, (INDIRECT("'"&amp;$B184&amp;"'!"&amp;"$A$5:$L$3000")),AG$1,)</f>
        <v>3.8</v>
      </c>
    </row>
    <row r="185" spans="1:33" ht="17" x14ac:dyDescent="0.2">
      <c r="A185" s="48" t="s">
        <v>67</v>
      </c>
      <c r="B185" s="2" t="s">
        <v>57</v>
      </c>
      <c r="C185" s="37" t="s">
        <v>359</v>
      </c>
      <c r="D185" s="35">
        <v>2014</v>
      </c>
      <c r="E185" s="34" t="str">
        <f t="shared" si="553"/>
        <v>Desoto2012</v>
      </c>
      <c r="F185" s="3">
        <f t="shared" ca="1" si="572"/>
        <v>5.8</v>
      </c>
      <c r="G185" s="34" t="str">
        <f t="shared" si="554"/>
        <v>Desoto2013</v>
      </c>
      <c r="H185" s="3">
        <f t="shared" ca="1" si="573"/>
        <v>3.6</v>
      </c>
      <c r="I185" s="34" t="str">
        <f t="shared" si="555"/>
        <v>Desoto2014</v>
      </c>
      <c r="J185" s="76">
        <f t="shared" ca="1" si="556"/>
        <v>8.1</v>
      </c>
      <c r="K185" s="34" t="str">
        <f t="shared" si="557"/>
        <v>Desoto2015</v>
      </c>
      <c r="L185" s="5">
        <f t="shared" ca="1" si="574"/>
        <v>6.5</v>
      </c>
      <c r="M185" s="34" t="str">
        <f t="shared" si="558"/>
        <v>Desoto2016</v>
      </c>
      <c r="N185" s="5">
        <f t="shared" ca="1" si="575"/>
        <v>4.9000000000000004</v>
      </c>
      <c r="O185" s="34" t="str">
        <f t="shared" si="559"/>
        <v>Desoto2017</v>
      </c>
      <c r="P185" s="5">
        <f t="shared" ca="1" si="576"/>
        <v>3.9</v>
      </c>
      <c r="Q185" s="34" t="str">
        <f t="shared" si="560"/>
        <v>Desoto2018</v>
      </c>
      <c r="R185" s="5">
        <f t="shared" ca="1" si="577"/>
        <v>3.9</v>
      </c>
      <c r="S185" s="11"/>
      <c r="T185" s="34" t="str">
        <f t="shared" si="561"/>
        <v>Desoto2012</v>
      </c>
      <c r="U185" s="3">
        <f t="shared" ca="1" si="578"/>
        <v>2.6</v>
      </c>
      <c r="V185" s="34" t="str">
        <f t="shared" si="562"/>
        <v>Desoto2013</v>
      </c>
      <c r="W185" s="3">
        <f t="shared" ca="1" si="579"/>
        <v>-0.2</v>
      </c>
      <c r="X185" s="34" t="str">
        <f t="shared" si="563"/>
        <v>Desoto2014</v>
      </c>
      <c r="Y185" s="82">
        <f t="shared" ca="1" si="579"/>
        <v>2.2999999999999998</v>
      </c>
      <c r="Z185" s="34" t="str">
        <f t="shared" si="564"/>
        <v>Desoto2015</v>
      </c>
      <c r="AA185" s="5">
        <f t="shared" ref="AA185" ca="1" si="764">VLOOKUP(Z185, (INDIRECT("'"&amp;$B185&amp;"'!"&amp;"$A$5:$L$3000")),AA$1,)</f>
        <v>3.7</v>
      </c>
      <c r="AB185" s="34" t="str">
        <f t="shared" si="566"/>
        <v>Desoto2016</v>
      </c>
      <c r="AC185" s="5">
        <f t="shared" ref="AC185" ca="1" si="765">VLOOKUP(AB185, (INDIRECT("'"&amp;$B185&amp;"'!"&amp;"$A$5:$L$3000")),AC$1,)</f>
        <v>-3.8</v>
      </c>
      <c r="AD185" s="34" t="str">
        <f t="shared" si="568"/>
        <v>Desoto2017</v>
      </c>
      <c r="AE185" s="5">
        <f t="shared" ref="AE185" ca="1" si="766">VLOOKUP(AD185, (INDIRECT("'"&amp;$B185&amp;"'!"&amp;"$A$5:$L$3000")),AE$1,)</f>
        <v>2.9</v>
      </c>
      <c r="AF185" s="34" t="str">
        <f t="shared" si="570"/>
        <v>Desoto2018</v>
      </c>
      <c r="AG185" s="5">
        <f t="shared" ref="AG185" ca="1" si="767">VLOOKUP(AF185, (INDIRECT("'"&amp;$B185&amp;"'!"&amp;"$A$5:$L$3000")),AG$1,)</f>
        <v>3.4</v>
      </c>
    </row>
    <row r="186" spans="1:33" ht="17" x14ac:dyDescent="0.2">
      <c r="A186" s="48" t="s">
        <v>68</v>
      </c>
      <c r="B186" s="2" t="s">
        <v>57</v>
      </c>
      <c r="C186" s="37" t="s">
        <v>313</v>
      </c>
      <c r="D186" s="35">
        <v>2014</v>
      </c>
      <c r="E186" s="34" t="str">
        <f t="shared" si="553"/>
        <v>Madison2012</v>
      </c>
      <c r="F186" s="3">
        <f t="shared" ca="1" si="572"/>
        <v>7.3</v>
      </c>
      <c r="G186" s="34" t="str">
        <f t="shared" si="554"/>
        <v>Madison2013</v>
      </c>
      <c r="H186" s="3">
        <f t="shared" ca="1" si="573"/>
        <v>2.2000000000000002</v>
      </c>
      <c r="I186" s="34" t="str">
        <f t="shared" si="555"/>
        <v>Madison2014</v>
      </c>
      <c r="J186" s="76">
        <f t="shared" ca="1" si="556"/>
        <v>5.6</v>
      </c>
      <c r="K186" s="34" t="str">
        <f t="shared" si="557"/>
        <v>Madison2015</v>
      </c>
      <c r="L186" s="5">
        <f t="shared" ca="1" si="574"/>
        <v>2.2000000000000002</v>
      </c>
      <c r="M186" s="34" t="str">
        <f t="shared" si="558"/>
        <v>Madison2016</v>
      </c>
      <c r="N186" s="5">
        <f t="shared" ca="1" si="575"/>
        <v>4.2</v>
      </c>
      <c r="O186" s="34" t="str">
        <f t="shared" si="559"/>
        <v>Madison2017</v>
      </c>
      <c r="P186" s="5">
        <f t="shared" ca="1" si="576"/>
        <v>0.8</v>
      </c>
      <c r="Q186" s="34" t="str">
        <f t="shared" si="560"/>
        <v>Madison2018</v>
      </c>
      <c r="R186" s="5">
        <f t="shared" ca="1" si="577"/>
        <v>0.9</v>
      </c>
      <c r="S186" s="11"/>
      <c r="T186" s="34" t="str">
        <f t="shared" si="561"/>
        <v>Madison2012</v>
      </c>
      <c r="U186" s="3">
        <f t="shared" ca="1" si="578"/>
        <v>6.1</v>
      </c>
      <c r="V186" s="34" t="str">
        <f t="shared" si="562"/>
        <v>Madison2013</v>
      </c>
      <c r="W186" s="3">
        <f t="shared" ca="1" si="579"/>
        <v>4.5999999999999996</v>
      </c>
      <c r="X186" s="34" t="str">
        <f t="shared" si="563"/>
        <v>Madison2014</v>
      </c>
      <c r="Y186" s="82">
        <f t="shared" ca="1" si="579"/>
        <v>-0.6</v>
      </c>
      <c r="Z186" s="34" t="str">
        <f t="shared" si="564"/>
        <v>Madison2015</v>
      </c>
      <c r="AA186" s="5">
        <f t="shared" ref="AA186" ca="1" si="768">VLOOKUP(Z186, (INDIRECT("'"&amp;$B186&amp;"'!"&amp;"$A$5:$L$3000")),AA$1,)</f>
        <v>0.2</v>
      </c>
      <c r="AB186" s="34" t="str">
        <f t="shared" si="566"/>
        <v>Madison2016</v>
      </c>
      <c r="AC186" s="5">
        <f t="shared" ref="AC186" ca="1" si="769">VLOOKUP(AB186, (INDIRECT("'"&amp;$B186&amp;"'!"&amp;"$A$5:$L$3000")),AC$1,)</f>
        <v>-0.6</v>
      </c>
      <c r="AD186" s="34" t="str">
        <f t="shared" si="568"/>
        <v>Madison2017</v>
      </c>
      <c r="AE186" s="5">
        <f t="shared" ref="AE186" ca="1" si="770">VLOOKUP(AD186, (INDIRECT("'"&amp;$B186&amp;"'!"&amp;"$A$5:$L$3000")),AE$1,)</f>
        <v>-0.9</v>
      </c>
      <c r="AF186" s="34" t="str">
        <f t="shared" si="570"/>
        <v>Madison2018</v>
      </c>
      <c r="AG186" s="5">
        <f t="shared" ref="AG186" ca="1" si="771">VLOOKUP(AF186, (INDIRECT("'"&amp;$B186&amp;"'!"&amp;"$A$5:$L$3000")),AG$1,)</f>
        <v>3.1</v>
      </c>
    </row>
    <row r="187" spans="1:33" ht="17" x14ac:dyDescent="0.2">
      <c r="A187" s="48" t="s">
        <v>69</v>
      </c>
      <c r="B187" s="2" t="s">
        <v>57</v>
      </c>
      <c r="C187" s="37" t="s">
        <v>360</v>
      </c>
      <c r="D187" s="35">
        <v>2011</v>
      </c>
      <c r="E187" s="34" t="str">
        <f t="shared" si="553"/>
        <v>Clarke2009</v>
      </c>
      <c r="F187" s="3">
        <f t="shared" ca="1" si="572"/>
        <v>-3.5</v>
      </c>
      <c r="G187" s="34" t="str">
        <f t="shared" si="554"/>
        <v>Clarke2010</v>
      </c>
      <c r="H187" s="3">
        <f t="shared" ca="1" si="573"/>
        <v>-2.9</v>
      </c>
      <c r="I187" s="34" t="str">
        <f t="shared" si="555"/>
        <v>Clarke2011</v>
      </c>
      <c r="J187" s="76">
        <f t="shared" ca="1" si="556"/>
        <v>3.1</v>
      </c>
      <c r="K187" s="34" t="str">
        <f t="shared" si="557"/>
        <v>Clarke2012</v>
      </c>
      <c r="L187" s="5">
        <f t="shared" ca="1" si="574"/>
        <v>8.5</v>
      </c>
      <c r="M187" s="34" t="str">
        <f t="shared" si="558"/>
        <v>Clarke2013</v>
      </c>
      <c r="N187" s="5">
        <f t="shared" ca="1" si="575"/>
        <v>-5.6</v>
      </c>
      <c r="O187" s="34" t="str">
        <f t="shared" si="559"/>
        <v>Clarke2014</v>
      </c>
      <c r="P187" s="5">
        <f t="shared" ca="1" si="576"/>
        <v>-3.4</v>
      </c>
      <c r="Q187" s="34" t="str">
        <f t="shared" si="560"/>
        <v>Clarke2015</v>
      </c>
      <c r="R187" s="5">
        <f t="shared" ca="1" si="577"/>
        <v>-1.9</v>
      </c>
      <c r="S187" s="11"/>
      <c r="T187" s="34" t="str">
        <f t="shared" si="561"/>
        <v>Clarke2009</v>
      </c>
      <c r="U187" s="3">
        <f t="shared" ca="1" si="578"/>
        <v>-3.1</v>
      </c>
      <c r="V187" s="34" t="str">
        <f t="shared" si="562"/>
        <v>Clarke2010</v>
      </c>
      <c r="W187" s="3">
        <f t="shared" ca="1" si="579"/>
        <v>5.9</v>
      </c>
      <c r="X187" s="34" t="str">
        <f t="shared" si="563"/>
        <v>Clarke2011</v>
      </c>
      <c r="Y187" s="82">
        <f t="shared" ca="1" si="579"/>
        <v>5.5</v>
      </c>
      <c r="Z187" s="34" t="str">
        <f t="shared" si="564"/>
        <v>Clarke2012</v>
      </c>
      <c r="AA187" s="5">
        <f t="shared" ref="AA187" ca="1" si="772">VLOOKUP(Z187, (INDIRECT("'"&amp;$B187&amp;"'!"&amp;"$A$5:$L$3000")),AA$1,)</f>
        <v>16.2</v>
      </c>
      <c r="AB187" s="34" t="str">
        <f t="shared" si="566"/>
        <v>Clarke2013</v>
      </c>
      <c r="AC187" s="5">
        <f t="shared" ref="AC187" ca="1" si="773">VLOOKUP(AB187, (INDIRECT("'"&amp;$B187&amp;"'!"&amp;"$A$5:$L$3000")),AC$1,)</f>
        <v>-8.6999999999999993</v>
      </c>
      <c r="AD187" s="34" t="str">
        <f t="shared" si="568"/>
        <v>Clarke2014</v>
      </c>
      <c r="AE187" s="5">
        <f t="shared" ref="AE187" ca="1" si="774">VLOOKUP(AD187, (INDIRECT("'"&amp;$B187&amp;"'!"&amp;"$A$5:$L$3000")),AE$1,)</f>
        <v>8.9</v>
      </c>
      <c r="AF187" s="34" t="str">
        <f t="shared" si="570"/>
        <v>Clarke2015</v>
      </c>
      <c r="AG187" s="5">
        <f t="shared" ref="AG187" ca="1" si="775">VLOOKUP(AF187, (INDIRECT("'"&amp;$B187&amp;"'!"&amp;"$A$5:$L$3000")),AG$1,)</f>
        <v>-10.7</v>
      </c>
    </row>
    <row r="188" spans="1:33" ht="34" x14ac:dyDescent="0.2">
      <c r="A188" s="48" t="s">
        <v>70</v>
      </c>
      <c r="B188" s="2" t="s">
        <v>57</v>
      </c>
      <c r="C188" s="37" t="s">
        <v>318</v>
      </c>
      <c r="D188" s="35">
        <v>2009</v>
      </c>
      <c r="E188" s="34" t="str">
        <f t="shared" si="553"/>
        <v>Jackson2007</v>
      </c>
      <c r="F188" s="3">
        <f t="shared" ca="1" si="572"/>
        <v>4.3</v>
      </c>
      <c r="G188" s="34" t="str">
        <f t="shared" si="554"/>
        <v>Jackson2008</v>
      </c>
      <c r="H188" s="3">
        <f t="shared" ca="1" si="573"/>
        <v>-1.9</v>
      </c>
      <c r="I188" s="34" t="str">
        <f t="shared" si="555"/>
        <v>Jackson2009</v>
      </c>
      <c r="J188" s="76">
        <f t="shared" ca="1" si="556"/>
        <v>-0.2</v>
      </c>
      <c r="K188" s="34" t="str">
        <f t="shared" si="557"/>
        <v>Jackson2010</v>
      </c>
      <c r="L188" s="5">
        <f t="shared" ca="1" si="574"/>
        <v>-1.8</v>
      </c>
      <c r="M188" s="34" t="str">
        <f t="shared" si="558"/>
        <v>Jackson2011</v>
      </c>
      <c r="N188" s="5">
        <f t="shared" ca="1" si="575"/>
        <v>-4.5</v>
      </c>
      <c r="O188" s="34" t="str">
        <f t="shared" si="559"/>
        <v>Jackson2012</v>
      </c>
      <c r="P188" s="5">
        <f t="shared" ca="1" si="576"/>
        <v>2.9</v>
      </c>
      <c r="Q188" s="34" t="str">
        <f t="shared" si="560"/>
        <v>Jackson2013</v>
      </c>
      <c r="R188" s="5">
        <f t="shared" ca="1" si="577"/>
        <v>2.2000000000000002</v>
      </c>
      <c r="S188" s="11"/>
      <c r="T188" s="34" t="str">
        <f t="shared" si="561"/>
        <v>Jackson2007</v>
      </c>
      <c r="U188" s="3">
        <f t="shared" ca="1" si="578"/>
        <v>10.4</v>
      </c>
      <c r="V188" s="34" t="str">
        <f t="shared" si="562"/>
        <v>Jackson2008</v>
      </c>
      <c r="W188" s="3">
        <f t="shared" ca="1" si="579"/>
        <v>7.8</v>
      </c>
      <c r="X188" s="34" t="str">
        <f t="shared" si="563"/>
        <v>Jackson2009</v>
      </c>
      <c r="Y188" s="82">
        <f t="shared" ca="1" si="579"/>
        <v>1.6</v>
      </c>
      <c r="Z188" s="34" t="str">
        <f t="shared" si="564"/>
        <v>Jackson2010</v>
      </c>
      <c r="AA188" s="5">
        <f t="shared" ref="AA188" ca="1" si="776">VLOOKUP(Z188, (INDIRECT("'"&amp;$B188&amp;"'!"&amp;"$A$5:$L$3000")),AA$1,)</f>
        <v>-3.2</v>
      </c>
      <c r="AB188" s="34" t="str">
        <f t="shared" si="566"/>
        <v>Jackson2011</v>
      </c>
      <c r="AC188" s="5">
        <f t="shared" ref="AC188" ca="1" si="777">VLOOKUP(AB188, (INDIRECT("'"&amp;$B188&amp;"'!"&amp;"$A$5:$L$3000")),AC$1,)</f>
        <v>0.7</v>
      </c>
      <c r="AD188" s="34" t="str">
        <f t="shared" si="568"/>
        <v>Jackson2012</v>
      </c>
      <c r="AE188" s="5">
        <f t="shared" ref="AE188" ca="1" si="778">VLOOKUP(AD188, (INDIRECT("'"&amp;$B188&amp;"'!"&amp;"$A$5:$L$3000")),AE$1,)</f>
        <v>2.2999999999999998</v>
      </c>
      <c r="AF188" s="34" t="str">
        <f t="shared" si="570"/>
        <v>Jackson2013</v>
      </c>
      <c r="AG188" s="5">
        <f t="shared" ref="AG188" ca="1" si="779">VLOOKUP(AF188, (INDIRECT("'"&amp;$B188&amp;"'!"&amp;"$A$5:$L$3000")),AG$1,)</f>
        <v>3.9</v>
      </c>
    </row>
    <row r="189" spans="1:33" ht="17" x14ac:dyDescent="0.2">
      <c r="A189" s="48" t="s">
        <v>71</v>
      </c>
      <c r="B189" s="2" t="s">
        <v>57</v>
      </c>
      <c r="C189" s="37" t="s">
        <v>313</v>
      </c>
      <c r="D189" s="35">
        <v>2013</v>
      </c>
      <c r="E189" s="34" t="str">
        <f t="shared" si="553"/>
        <v>Madison2011</v>
      </c>
      <c r="F189" s="3">
        <f t="shared" ca="1" si="572"/>
        <v>4.5</v>
      </c>
      <c r="G189" s="34" t="str">
        <f t="shared" si="554"/>
        <v>Madison2012</v>
      </c>
      <c r="H189" s="3">
        <f t="shared" ca="1" si="573"/>
        <v>7.3</v>
      </c>
      <c r="I189" s="34" t="str">
        <f t="shared" si="555"/>
        <v>Madison2013</v>
      </c>
      <c r="J189" s="76">
        <f t="shared" ca="1" si="556"/>
        <v>2.2000000000000002</v>
      </c>
      <c r="K189" s="34" t="str">
        <f t="shared" si="557"/>
        <v>Madison2014</v>
      </c>
      <c r="L189" s="5">
        <f t="shared" ca="1" si="574"/>
        <v>5.6</v>
      </c>
      <c r="M189" s="34" t="str">
        <f t="shared" si="558"/>
        <v>Madison2015</v>
      </c>
      <c r="N189" s="5">
        <f t="shared" ca="1" si="575"/>
        <v>2.2000000000000002</v>
      </c>
      <c r="O189" s="34" t="str">
        <f t="shared" si="559"/>
        <v>Madison2016</v>
      </c>
      <c r="P189" s="5">
        <f t="shared" ca="1" si="576"/>
        <v>4.2</v>
      </c>
      <c r="Q189" s="34" t="str">
        <f t="shared" si="560"/>
        <v>Madison2017</v>
      </c>
      <c r="R189" s="5">
        <f t="shared" ca="1" si="577"/>
        <v>0.8</v>
      </c>
      <c r="S189" s="11"/>
      <c r="T189" s="34" t="str">
        <f t="shared" si="561"/>
        <v>Madison2011</v>
      </c>
      <c r="U189" s="3">
        <f t="shared" ca="1" si="578"/>
        <v>-0.4</v>
      </c>
      <c r="V189" s="34" t="str">
        <f t="shared" si="562"/>
        <v>Madison2012</v>
      </c>
      <c r="W189" s="3">
        <f t="shared" ca="1" si="579"/>
        <v>6.1</v>
      </c>
      <c r="X189" s="34" t="str">
        <f t="shared" si="563"/>
        <v>Madison2013</v>
      </c>
      <c r="Y189" s="82">
        <f t="shared" ca="1" si="579"/>
        <v>4.5999999999999996</v>
      </c>
      <c r="Z189" s="34" t="str">
        <f t="shared" si="564"/>
        <v>Madison2014</v>
      </c>
      <c r="AA189" s="5">
        <f t="shared" ref="AA189" ca="1" si="780">VLOOKUP(Z189, (INDIRECT("'"&amp;$B189&amp;"'!"&amp;"$A$5:$L$3000")),AA$1,)</f>
        <v>-0.6</v>
      </c>
      <c r="AB189" s="34" t="str">
        <f t="shared" si="566"/>
        <v>Madison2015</v>
      </c>
      <c r="AC189" s="5">
        <f t="shared" ref="AC189" ca="1" si="781">VLOOKUP(AB189, (INDIRECT("'"&amp;$B189&amp;"'!"&amp;"$A$5:$L$3000")),AC$1,)</f>
        <v>0.2</v>
      </c>
      <c r="AD189" s="34" t="str">
        <f t="shared" si="568"/>
        <v>Madison2016</v>
      </c>
      <c r="AE189" s="5">
        <f t="shared" ref="AE189" ca="1" si="782">VLOOKUP(AD189, (INDIRECT("'"&amp;$B189&amp;"'!"&amp;"$A$5:$L$3000")),AE$1,)</f>
        <v>-0.6</v>
      </c>
      <c r="AF189" s="34" t="str">
        <f t="shared" si="570"/>
        <v>Madison2017</v>
      </c>
      <c r="AG189" s="5">
        <f t="shared" ref="AG189" ca="1" si="783">VLOOKUP(AF189, (INDIRECT("'"&amp;$B189&amp;"'!"&amp;"$A$5:$L$3000")),AG$1,)</f>
        <v>-0.9</v>
      </c>
    </row>
    <row r="190" spans="1:33" ht="17" x14ac:dyDescent="0.2">
      <c r="A190" s="48" t="s">
        <v>72</v>
      </c>
      <c r="B190" s="2" t="s">
        <v>57</v>
      </c>
      <c r="C190" s="37" t="s">
        <v>352</v>
      </c>
      <c r="D190" s="35">
        <v>2008</v>
      </c>
      <c r="E190" s="34" t="str">
        <f t="shared" si="553"/>
        <v>Hinds2006</v>
      </c>
      <c r="F190" s="3">
        <f t="shared" ca="1" si="572"/>
        <v>0.6</v>
      </c>
      <c r="G190" s="34" t="str">
        <f t="shared" si="554"/>
        <v>Hinds2007</v>
      </c>
      <c r="H190" s="3">
        <f t="shared" ca="1" si="573"/>
        <v>0.9</v>
      </c>
      <c r="I190" s="34" t="str">
        <f t="shared" si="555"/>
        <v>Hinds2008</v>
      </c>
      <c r="J190" s="76">
        <f t="shared" ca="1" si="556"/>
        <v>-1.9</v>
      </c>
      <c r="K190" s="34" t="str">
        <f t="shared" si="557"/>
        <v>Hinds2009</v>
      </c>
      <c r="L190" s="5">
        <f t="shared" ca="1" si="574"/>
        <v>-2.4</v>
      </c>
      <c r="M190" s="34" t="str">
        <f t="shared" si="558"/>
        <v>Hinds2010</v>
      </c>
      <c r="N190" s="5">
        <f t="shared" ca="1" si="575"/>
        <v>-1.6</v>
      </c>
      <c r="O190" s="34" t="str">
        <f t="shared" si="559"/>
        <v>Hinds2011</v>
      </c>
      <c r="P190" s="5">
        <f t="shared" ca="1" si="576"/>
        <v>-0.1</v>
      </c>
      <c r="Q190" s="34" t="str">
        <f t="shared" si="560"/>
        <v>Hinds2012</v>
      </c>
      <c r="R190" s="5">
        <f t="shared" ca="1" si="577"/>
        <v>-1.5</v>
      </c>
      <c r="S190" s="11"/>
      <c r="T190" s="34" t="str">
        <f t="shared" si="561"/>
        <v>Hinds2006</v>
      </c>
      <c r="U190" s="3">
        <f t="shared" ca="1" si="578"/>
        <v>3.3</v>
      </c>
      <c r="V190" s="34" t="str">
        <f t="shared" si="562"/>
        <v>Hinds2007</v>
      </c>
      <c r="W190" s="3">
        <f t="shared" ca="1" si="579"/>
        <v>3.3</v>
      </c>
      <c r="X190" s="34" t="str">
        <f t="shared" si="563"/>
        <v>Hinds2008</v>
      </c>
      <c r="Y190" s="82">
        <f t="shared" ca="1" si="579"/>
        <v>2.8</v>
      </c>
      <c r="Z190" s="34" t="str">
        <f t="shared" si="564"/>
        <v>Hinds2009</v>
      </c>
      <c r="AA190" s="5">
        <f t="shared" ref="AA190" ca="1" si="784">VLOOKUP(Z190, (INDIRECT("'"&amp;$B190&amp;"'!"&amp;"$A$5:$L$3000")),AA$1,)</f>
        <v>3.2</v>
      </c>
      <c r="AB190" s="34" t="str">
        <f t="shared" si="566"/>
        <v>Hinds2010</v>
      </c>
      <c r="AC190" s="5">
        <f t="shared" ref="AC190" ca="1" si="785">VLOOKUP(AB190, (INDIRECT("'"&amp;$B190&amp;"'!"&amp;"$A$5:$L$3000")),AC$1,)</f>
        <v>1.8</v>
      </c>
      <c r="AD190" s="34" t="str">
        <f t="shared" si="568"/>
        <v>Hinds2011</v>
      </c>
      <c r="AE190" s="5">
        <f t="shared" ref="AE190" ca="1" si="786">VLOOKUP(AD190, (INDIRECT("'"&amp;$B190&amp;"'!"&amp;"$A$5:$L$3000")),AE$1,)</f>
        <v>-2.5</v>
      </c>
      <c r="AF190" s="34" t="str">
        <f t="shared" si="570"/>
        <v>Hinds2012</v>
      </c>
      <c r="AG190" s="5">
        <f t="shared" ref="AG190" ca="1" si="787">VLOOKUP(AF190, (INDIRECT("'"&amp;$B190&amp;"'!"&amp;"$A$5:$L$3000")),AG$1,)</f>
        <v>3.5</v>
      </c>
    </row>
    <row r="191" spans="1:33" ht="17" x14ac:dyDescent="0.2">
      <c r="A191" s="48" t="s">
        <v>73</v>
      </c>
      <c r="B191" s="2" t="s">
        <v>57</v>
      </c>
      <c r="C191" s="37" t="s">
        <v>352</v>
      </c>
      <c r="D191" s="35">
        <v>2014</v>
      </c>
      <c r="E191" s="34" t="str">
        <f t="shared" si="553"/>
        <v>Hinds2012</v>
      </c>
      <c r="F191" s="3">
        <f t="shared" ca="1" si="572"/>
        <v>-1.5</v>
      </c>
      <c r="G191" s="34" t="str">
        <f t="shared" si="554"/>
        <v>Hinds2013</v>
      </c>
      <c r="H191" s="3">
        <f t="shared" ca="1" si="573"/>
        <v>-0.5</v>
      </c>
      <c r="I191" s="34" t="str">
        <f t="shared" si="555"/>
        <v>Hinds2014</v>
      </c>
      <c r="J191" s="76">
        <f t="shared" ca="1" si="556"/>
        <v>0.6</v>
      </c>
      <c r="K191" s="34" t="str">
        <f t="shared" si="557"/>
        <v>Hinds2015</v>
      </c>
      <c r="L191" s="5">
        <f t="shared" ca="1" si="574"/>
        <v>0.9</v>
      </c>
      <c r="M191" s="34" t="str">
        <f t="shared" si="558"/>
        <v>Hinds2016</v>
      </c>
      <c r="N191" s="5">
        <f t="shared" ca="1" si="575"/>
        <v>-0.2</v>
      </c>
      <c r="O191" s="34" t="str">
        <f t="shared" si="559"/>
        <v>Hinds2017</v>
      </c>
      <c r="P191" s="5">
        <f t="shared" ca="1" si="576"/>
        <v>0.3</v>
      </c>
      <c r="Q191" s="34" t="str">
        <f t="shared" si="560"/>
        <v>Hinds2018</v>
      </c>
      <c r="R191" s="5">
        <f t="shared" ca="1" si="577"/>
        <v>-1.1000000000000001</v>
      </c>
      <c r="S191" s="11"/>
      <c r="T191" s="34" t="str">
        <f t="shared" si="561"/>
        <v>Hinds2012</v>
      </c>
      <c r="U191" s="3">
        <f t="shared" ca="1" si="578"/>
        <v>3.5</v>
      </c>
      <c r="V191" s="34" t="str">
        <f t="shared" si="562"/>
        <v>Hinds2013</v>
      </c>
      <c r="W191" s="3">
        <f t="shared" ca="1" si="579"/>
        <v>0.8</v>
      </c>
      <c r="X191" s="34" t="str">
        <f t="shared" si="563"/>
        <v>Hinds2014</v>
      </c>
      <c r="Y191" s="82">
        <f t="shared" ca="1" si="579"/>
        <v>0.8</v>
      </c>
      <c r="Z191" s="34" t="str">
        <f t="shared" si="564"/>
        <v>Hinds2015</v>
      </c>
      <c r="AA191" s="5">
        <f t="shared" ref="AA191" ca="1" si="788">VLOOKUP(Z191, (INDIRECT("'"&amp;$B191&amp;"'!"&amp;"$A$5:$L$3000")),AA$1,)</f>
        <v>2.6</v>
      </c>
      <c r="AB191" s="34" t="str">
        <f t="shared" si="566"/>
        <v>Hinds2016</v>
      </c>
      <c r="AC191" s="5">
        <f t="shared" ref="AC191" ca="1" si="789">VLOOKUP(AB191, (INDIRECT("'"&amp;$B191&amp;"'!"&amp;"$A$5:$L$3000")),AC$1,)</f>
        <v>-2.7</v>
      </c>
      <c r="AD191" s="34" t="str">
        <f t="shared" si="568"/>
        <v>Hinds2017</v>
      </c>
      <c r="AE191" s="5">
        <f t="shared" ref="AE191" ca="1" si="790">VLOOKUP(AD191, (INDIRECT("'"&amp;$B191&amp;"'!"&amp;"$A$5:$L$3000")),AE$1,)</f>
        <v>1.6</v>
      </c>
      <c r="AF191" s="34" t="str">
        <f t="shared" si="570"/>
        <v>Hinds2018</v>
      </c>
      <c r="AG191" s="5">
        <f t="shared" ref="AG191" ca="1" si="791">VLOOKUP(AF191, (INDIRECT("'"&amp;$B191&amp;"'!"&amp;"$A$5:$L$3000")),AG$1,)</f>
        <v>3.2</v>
      </c>
    </row>
    <row r="192" spans="1:33" ht="17" x14ac:dyDescent="0.2">
      <c r="A192" s="48" t="s">
        <v>74</v>
      </c>
      <c r="B192" s="2" t="s">
        <v>57</v>
      </c>
      <c r="C192" s="37" t="s">
        <v>361</v>
      </c>
      <c r="D192" s="35">
        <v>2009</v>
      </c>
      <c r="E192" s="34" t="str">
        <f t="shared" si="553"/>
        <v>Coahoma2007</v>
      </c>
      <c r="F192" s="3">
        <f t="shared" ca="1" si="572"/>
        <v>-2.7</v>
      </c>
      <c r="G192" s="34" t="str">
        <f t="shared" si="554"/>
        <v>Coahoma2008</v>
      </c>
      <c r="H192" s="3">
        <f t="shared" ca="1" si="573"/>
        <v>-3.3</v>
      </c>
      <c r="I192" s="34" t="str">
        <f t="shared" si="555"/>
        <v>Coahoma2009</v>
      </c>
      <c r="J192" s="76">
        <f t="shared" ca="1" si="556"/>
        <v>-1.6</v>
      </c>
      <c r="K192" s="34" t="str">
        <f t="shared" si="557"/>
        <v>Coahoma2010</v>
      </c>
      <c r="L192" s="5">
        <f t="shared" ca="1" si="574"/>
        <v>-0.8</v>
      </c>
      <c r="M192" s="34" t="str">
        <f t="shared" si="558"/>
        <v>Coahoma2011</v>
      </c>
      <c r="N192" s="5">
        <f t="shared" ca="1" si="575"/>
        <v>0.1</v>
      </c>
      <c r="O192" s="34" t="str">
        <f t="shared" si="559"/>
        <v>Coahoma2012</v>
      </c>
      <c r="P192" s="5">
        <f t="shared" ca="1" si="576"/>
        <v>-0.8</v>
      </c>
      <c r="Q192" s="34" t="str">
        <f t="shared" si="560"/>
        <v>Coahoma2013</v>
      </c>
      <c r="R192" s="5">
        <f t="shared" ca="1" si="577"/>
        <v>-0.6</v>
      </c>
      <c r="S192" s="11"/>
      <c r="T192" s="34" t="str">
        <f t="shared" si="561"/>
        <v>Coahoma2007</v>
      </c>
      <c r="U192" s="3">
        <f t="shared" ca="1" si="578"/>
        <v>5.0999999999999996</v>
      </c>
      <c r="V192" s="34" t="str">
        <f t="shared" si="562"/>
        <v>Coahoma2008</v>
      </c>
      <c r="W192" s="3">
        <f t="shared" ca="1" si="579"/>
        <v>-3.4</v>
      </c>
      <c r="X192" s="34" t="str">
        <f t="shared" si="563"/>
        <v>Coahoma2009</v>
      </c>
      <c r="Y192" s="82">
        <f t="shared" ca="1" si="579"/>
        <v>7.6</v>
      </c>
      <c r="Z192" s="34" t="str">
        <f t="shared" si="564"/>
        <v>Coahoma2010</v>
      </c>
      <c r="AA192" s="5">
        <f t="shared" ref="AA192" ca="1" si="792">VLOOKUP(Z192, (INDIRECT("'"&amp;$B192&amp;"'!"&amp;"$A$5:$L$3000")),AA$1,)</f>
        <v>1.1000000000000001</v>
      </c>
      <c r="AB192" s="34" t="str">
        <f t="shared" si="566"/>
        <v>Coahoma2011</v>
      </c>
      <c r="AC192" s="5">
        <f t="shared" ref="AC192" ca="1" si="793">VLOOKUP(AB192, (INDIRECT("'"&amp;$B192&amp;"'!"&amp;"$A$5:$L$3000")),AC$1,)</f>
        <v>-0.6</v>
      </c>
      <c r="AD192" s="34" t="str">
        <f t="shared" si="568"/>
        <v>Coahoma2012</v>
      </c>
      <c r="AE192" s="5">
        <f t="shared" ref="AE192" ca="1" si="794">VLOOKUP(AD192, (INDIRECT("'"&amp;$B192&amp;"'!"&amp;"$A$5:$L$3000")),AE$1,)</f>
        <v>3.6</v>
      </c>
      <c r="AF192" s="34" t="str">
        <f t="shared" si="570"/>
        <v>Coahoma2013</v>
      </c>
      <c r="AG192" s="5">
        <f t="shared" ref="AG192" ca="1" si="795">VLOOKUP(AF192, (INDIRECT("'"&amp;$B192&amp;"'!"&amp;"$A$5:$L$3000")),AG$1,)</f>
        <v>0.1</v>
      </c>
    </row>
    <row r="193" spans="1:33" ht="34" x14ac:dyDescent="0.2">
      <c r="A193" s="48" t="s">
        <v>75</v>
      </c>
      <c r="B193" s="2" t="s">
        <v>57</v>
      </c>
      <c r="C193" s="37" t="s">
        <v>357</v>
      </c>
      <c r="D193" s="35">
        <v>2016</v>
      </c>
      <c r="E193" s="34" t="str">
        <f t="shared" si="553"/>
        <v>Harrison2014</v>
      </c>
      <c r="F193" s="3">
        <f t="shared" ca="1" si="572"/>
        <v>-1.1000000000000001</v>
      </c>
      <c r="G193" s="34" t="str">
        <f t="shared" si="554"/>
        <v>Harrison2015</v>
      </c>
      <c r="H193" s="3">
        <f t="shared" ca="1" si="573"/>
        <v>2.5</v>
      </c>
      <c r="I193" s="34" t="str">
        <f t="shared" si="555"/>
        <v>Harrison2016</v>
      </c>
      <c r="J193" s="76">
        <f t="shared" ca="1" si="556"/>
        <v>0.4</v>
      </c>
      <c r="K193" s="34" t="str">
        <f t="shared" si="557"/>
        <v>Harrison2017</v>
      </c>
      <c r="L193" s="5">
        <f t="shared" ca="1" si="574"/>
        <v>0.6</v>
      </c>
      <c r="M193" s="34" t="str">
        <f t="shared" si="558"/>
        <v>Harrison2018</v>
      </c>
      <c r="N193" s="5">
        <f t="shared" ca="1" si="575"/>
        <v>0.6</v>
      </c>
      <c r="O193" s="34" t="str">
        <f t="shared" si="559"/>
        <v>Harrison2019</v>
      </c>
      <c r="P193" s="5">
        <f t="shared" ca="1" si="576"/>
        <v>0.7</v>
      </c>
      <c r="Q193" s="34" t="str">
        <f t="shared" si="560"/>
        <v>Harrison2020</v>
      </c>
      <c r="R193" s="5">
        <f t="shared" ca="1" si="577"/>
        <v>-3.8</v>
      </c>
      <c r="S193" s="11"/>
      <c r="T193" s="34" t="str">
        <f t="shared" si="561"/>
        <v>Harrison2014</v>
      </c>
      <c r="U193" s="3">
        <f t="shared" ca="1" si="578"/>
        <v>3.2</v>
      </c>
      <c r="V193" s="34" t="str">
        <f t="shared" si="562"/>
        <v>Harrison2015</v>
      </c>
      <c r="W193" s="3">
        <f t="shared" ca="1" si="579"/>
        <v>1.5</v>
      </c>
      <c r="X193" s="34" t="str">
        <f t="shared" si="563"/>
        <v>Harrison2016</v>
      </c>
      <c r="Y193" s="82">
        <f t="shared" ca="1" si="579"/>
        <v>0.6</v>
      </c>
      <c r="Z193" s="34" t="str">
        <f t="shared" si="564"/>
        <v>Harrison2017</v>
      </c>
      <c r="AA193" s="5">
        <f t="shared" ref="AA193" ca="1" si="796">VLOOKUP(Z193, (INDIRECT("'"&amp;$B193&amp;"'!"&amp;"$A$5:$L$3000")),AA$1,)</f>
        <v>2.6</v>
      </c>
      <c r="AB193" s="34" t="str">
        <f t="shared" si="566"/>
        <v>Harrison2018</v>
      </c>
      <c r="AC193" s="5">
        <f t="shared" ref="AC193" ca="1" si="797">VLOOKUP(AB193, (INDIRECT("'"&amp;$B193&amp;"'!"&amp;"$A$5:$L$3000")),AC$1,)</f>
        <v>2.9</v>
      </c>
      <c r="AD193" s="34" t="str">
        <f t="shared" si="568"/>
        <v>Harrison2019</v>
      </c>
      <c r="AE193" s="5">
        <f t="shared" ref="AE193" ca="1" si="798">VLOOKUP(AD193, (INDIRECT("'"&amp;$B193&amp;"'!"&amp;"$A$5:$L$3000")),AE$1,)</f>
        <v>2.1</v>
      </c>
      <c r="AF193" s="34" t="str">
        <f t="shared" si="570"/>
        <v>Harrison2020</v>
      </c>
      <c r="AG193" s="5">
        <f t="shared" ref="AG193" ca="1" si="799">VLOOKUP(AF193, (INDIRECT("'"&amp;$B193&amp;"'!"&amp;"$A$5:$L$3000")),AG$1,)</f>
        <v>9.5</v>
      </c>
    </row>
    <row r="194" spans="1:33" ht="17" x14ac:dyDescent="0.2">
      <c r="A194" s="48" t="s">
        <v>76</v>
      </c>
      <c r="B194" s="2" t="s">
        <v>57</v>
      </c>
      <c r="C194" s="37" t="s">
        <v>322</v>
      </c>
      <c r="D194" s="35">
        <v>2015</v>
      </c>
      <c r="E194" s="34" t="str">
        <f t="shared" si="553"/>
        <v>Marshall2013</v>
      </c>
      <c r="F194" s="3">
        <f t="shared" ca="1" si="572"/>
        <v>4.2</v>
      </c>
      <c r="G194" s="34" t="str">
        <f t="shared" si="554"/>
        <v>Marshall2014</v>
      </c>
      <c r="H194" s="3">
        <f t="shared" ca="1" si="573"/>
        <v>3</v>
      </c>
      <c r="I194" s="34" t="str">
        <f t="shared" si="555"/>
        <v>Marshall2015</v>
      </c>
      <c r="J194" s="76">
        <f t="shared" ca="1" si="556"/>
        <v>6.4</v>
      </c>
      <c r="K194" s="34" t="str">
        <f t="shared" si="557"/>
        <v>Marshall2016</v>
      </c>
      <c r="L194" s="5">
        <f t="shared" ca="1" si="574"/>
        <v>-1.3</v>
      </c>
      <c r="M194" s="34" t="str">
        <f t="shared" si="558"/>
        <v>Marshall2017</v>
      </c>
      <c r="N194" s="5">
        <f t="shared" ca="1" si="575"/>
        <v>11.5</v>
      </c>
      <c r="O194" s="34" t="str">
        <f t="shared" si="559"/>
        <v>Marshall2018</v>
      </c>
      <c r="P194" s="5">
        <f t="shared" ca="1" si="576"/>
        <v>6</v>
      </c>
      <c r="Q194" s="34" t="str">
        <f t="shared" si="560"/>
        <v>Marshall2019</v>
      </c>
      <c r="R194" s="5">
        <f t="shared" ca="1" si="577"/>
        <v>9</v>
      </c>
      <c r="S194" s="11"/>
      <c r="T194" s="34" t="str">
        <f t="shared" si="561"/>
        <v>Marshall2013</v>
      </c>
      <c r="U194" s="3">
        <f t="shared" ca="1" si="578"/>
        <v>3.1</v>
      </c>
      <c r="V194" s="34" t="str">
        <f t="shared" si="562"/>
        <v>Marshall2014</v>
      </c>
      <c r="W194" s="3">
        <f t="shared" ca="1" si="579"/>
        <v>0.7</v>
      </c>
      <c r="X194" s="34" t="str">
        <f t="shared" si="563"/>
        <v>Marshall2015</v>
      </c>
      <c r="Y194" s="82">
        <f t="shared" ca="1" si="579"/>
        <v>10.9</v>
      </c>
      <c r="Z194" s="34" t="str">
        <f t="shared" si="564"/>
        <v>Marshall2016</v>
      </c>
      <c r="AA194" s="5">
        <f t="shared" ref="AA194" ca="1" si="800">VLOOKUP(Z194, (INDIRECT("'"&amp;$B194&amp;"'!"&amp;"$A$5:$L$3000")),AA$1,)</f>
        <v>-1.8</v>
      </c>
      <c r="AB194" s="34" t="str">
        <f t="shared" si="566"/>
        <v>Marshall2017</v>
      </c>
      <c r="AC194" s="5">
        <f t="shared" ref="AC194" ca="1" si="801">VLOOKUP(AB194, (INDIRECT("'"&amp;$B194&amp;"'!"&amp;"$A$5:$L$3000")),AC$1,)</f>
        <v>2</v>
      </c>
      <c r="AD194" s="34" t="str">
        <f t="shared" si="568"/>
        <v>Marshall2018</v>
      </c>
      <c r="AE194" s="5">
        <f t="shared" ref="AE194" ca="1" si="802">VLOOKUP(AD194, (INDIRECT("'"&amp;$B194&amp;"'!"&amp;"$A$5:$L$3000")),AE$1,)</f>
        <v>4.5999999999999996</v>
      </c>
      <c r="AF194" s="34" t="str">
        <f t="shared" si="570"/>
        <v>Marshall2019</v>
      </c>
      <c r="AG194" s="5">
        <f t="shared" ref="AG194" ca="1" si="803">VLOOKUP(AF194, (INDIRECT("'"&amp;$B194&amp;"'!"&amp;"$A$5:$L$3000")),AG$1,)</f>
        <v>2</v>
      </c>
    </row>
    <row r="195" spans="1:33" ht="17" x14ac:dyDescent="0.2">
      <c r="A195" s="48" t="s">
        <v>77</v>
      </c>
      <c r="B195" s="2" t="s">
        <v>57</v>
      </c>
      <c r="C195" s="37" t="s">
        <v>362</v>
      </c>
      <c r="D195" s="35">
        <v>2012</v>
      </c>
      <c r="E195" s="34" t="str">
        <f t="shared" si="553"/>
        <v>Jefferson Davis2010</v>
      </c>
      <c r="F195" s="3">
        <f t="shared" ca="1" si="572"/>
        <v>-5.9</v>
      </c>
      <c r="G195" s="34" t="str">
        <f t="shared" si="554"/>
        <v>Jefferson Davis2011</v>
      </c>
      <c r="H195" s="3">
        <f t="shared" ca="1" si="573"/>
        <v>-3.4</v>
      </c>
      <c r="I195" s="34" t="str">
        <f t="shared" si="555"/>
        <v>Jefferson Davis2012</v>
      </c>
      <c r="J195" s="76">
        <f t="shared" ca="1" si="556"/>
        <v>-0.2</v>
      </c>
      <c r="K195" s="34" t="str">
        <f t="shared" si="557"/>
        <v>Jefferson Davis2013</v>
      </c>
      <c r="L195" s="5">
        <f t="shared" ca="1" si="574"/>
        <v>-5.9</v>
      </c>
      <c r="M195" s="34" t="str">
        <f t="shared" si="558"/>
        <v>Jefferson Davis2014</v>
      </c>
      <c r="N195" s="5">
        <f t="shared" ca="1" si="575"/>
        <v>8.4</v>
      </c>
      <c r="O195" s="34" t="str">
        <f t="shared" si="559"/>
        <v>Jefferson Davis2015</v>
      </c>
      <c r="P195" s="5">
        <f t="shared" ca="1" si="576"/>
        <v>-1.8</v>
      </c>
      <c r="Q195" s="34" t="str">
        <f t="shared" si="560"/>
        <v>Jefferson Davis2016</v>
      </c>
      <c r="R195" s="5">
        <f t="shared" ca="1" si="577"/>
        <v>0.4</v>
      </c>
      <c r="S195" s="11"/>
      <c r="T195" s="34" t="str">
        <f t="shared" si="561"/>
        <v>Jefferson Davis2010</v>
      </c>
      <c r="U195" s="3">
        <f t="shared" ca="1" si="578"/>
        <v>8.1</v>
      </c>
      <c r="V195" s="34" t="str">
        <f t="shared" si="562"/>
        <v>Jefferson Davis2011</v>
      </c>
      <c r="W195" s="3">
        <f t="shared" ca="1" si="579"/>
        <v>-2.5</v>
      </c>
      <c r="X195" s="34" t="str">
        <f t="shared" si="563"/>
        <v>Jefferson Davis2012</v>
      </c>
      <c r="Y195" s="82">
        <f t="shared" ca="1" si="579"/>
        <v>5</v>
      </c>
      <c r="Z195" s="34" t="str">
        <f t="shared" si="564"/>
        <v>Jefferson Davis2013</v>
      </c>
      <c r="AA195" s="5">
        <f t="shared" ref="AA195" ca="1" si="804">VLOOKUP(Z195, (INDIRECT("'"&amp;$B195&amp;"'!"&amp;"$A$5:$L$3000")),AA$1,)</f>
        <v>-9.1</v>
      </c>
      <c r="AB195" s="34" t="str">
        <f t="shared" si="566"/>
        <v>Jefferson Davis2014</v>
      </c>
      <c r="AC195" s="5">
        <f t="shared" ref="AC195" ca="1" si="805">VLOOKUP(AB195, (INDIRECT("'"&amp;$B195&amp;"'!"&amp;"$A$5:$L$3000")),AC$1,)</f>
        <v>4.8</v>
      </c>
      <c r="AD195" s="34" t="str">
        <f t="shared" si="568"/>
        <v>Jefferson Davis2015</v>
      </c>
      <c r="AE195" s="5">
        <f t="shared" ref="AE195" ca="1" si="806">VLOOKUP(AD195, (INDIRECT("'"&amp;$B195&amp;"'!"&amp;"$A$5:$L$3000")),AE$1,)</f>
        <v>6.7</v>
      </c>
      <c r="AF195" s="34" t="str">
        <f t="shared" si="570"/>
        <v>Jefferson Davis2016</v>
      </c>
      <c r="AG195" s="5">
        <f t="shared" ref="AG195" ca="1" si="807">VLOOKUP(AF195, (INDIRECT("'"&amp;$B195&amp;"'!"&amp;"$A$5:$L$3000")),AG$1,)</f>
        <v>-0.5</v>
      </c>
    </row>
    <row r="196" spans="1:33" ht="17" x14ac:dyDescent="0.2">
      <c r="A196" s="48" t="s">
        <v>78</v>
      </c>
      <c r="B196" s="2" t="s">
        <v>57</v>
      </c>
      <c r="C196" s="37" t="s">
        <v>352</v>
      </c>
      <c r="D196" s="35">
        <v>2009</v>
      </c>
      <c r="E196" s="34" t="str">
        <f t="shared" si="553"/>
        <v>Hinds2007</v>
      </c>
      <c r="F196" s="3">
        <f t="shared" ca="1" si="572"/>
        <v>0.9</v>
      </c>
      <c r="G196" s="34" t="str">
        <f t="shared" si="554"/>
        <v>Hinds2008</v>
      </c>
      <c r="H196" s="3">
        <f t="shared" ca="1" si="573"/>
        <v>-1.9</v>
      </c>
      <c r="I196" s="34" t="str">
        <f t="shared" si="555"/>
        <v>Hinds2009</v>
      </c>
      <c r="J196" s="76">
        <f t="shared" ca="1" si="556"/>
        <v>-2.4</v>
      </c>
      <c r="K196" s="34" t="str">
        <f t="shared" si="557"/>
        <v>Hinds2010</v>
      </c>
      <c r="L196" s="5">
        <f t="shared" ca="1" si="574"/>
        <v>-1.6</v>
      </c>
      <c r="M196" s="34" t="str">
        <f t="shared" si="558"/>
        <v>Hinds2011</v>
      </c>
      <c r="N196" s="5">
        <f t="shared" ca="1" si="575"/>
        <v>-0.1</v>
      </c>
      <c r="O196" s="34" t="str">
        <f t="shared" si="559"/>
        <v>Hinds2012</v>
      </c>
      <c r="P196" s="5">
        <f t="shared" ca="1" si="576"/>
        <v>-1.5</v>
      </c>
      <c r="Q196" s="34" t="str">
        <f t="shared" si="560"/>
        <v>Hinds2013</v>
      </c>
      <c r="R196" s="5">
        <f t="shared" ca="1" si="577"/>
        <v>-0.5</v>
      </c>
      <c r="S196" s="11"/>
      <c r="T196" s="34" t="str">
        <f t="shared" si="561"/>
        <v>Hinds2007</v>
      </c>
      <c r="U196" s="3">
        <f t="shared" ca="1" si="578"/>
        <v>3.3</v>
      </c>
      <c r="V196" s="34" t="str">
        <f t="shared" si="562"/>
        <v>Hinds2008</v>
      </c>
      <c r="W196" s="3">
        <f t="shared" ca="1" si="579"/>
        <v>2.8</v>
      </c>
      <c r="X196" s="34" t="str">
        <f t="shared" si="563"/>
        <v>Hinds2009</v>
      </c>
      <c r="Y196" s="82">
        <f t="shared" ca="1" si="579"/>
        <v>3.2</v>
      </c>
      <c r="Z196" s="34" t="str">
        <f t="shared" si="564"/>
        <v>Hinds2010</v>
      </c>
      <c r="AA196" s="5">
        <f t="shared" ref="AA196" ca="1" si="808">VLOOKUP(Z196, (INDIRECT("'"&amp;$B196&amp;"'!"&amp;"$A$5:$L$3000")),AA$1,)</f>
        <v>1.8</v>
      </c>
      <c r="AB196" s="34" t="str">
        <f t="shared" si="566"/>
        <v>Hinds2011</v>
      </c>
      <c r="AC196" s="5">
        <f t="shared" ref="AC196" ca="1" si="809">VLOOKUP(AB196, (INDIRECT("'"&amp;$B196&amp;"'!"&amp;"$A$5:$L$3000")),AC$1,)</f>
        <v>-2.5</v>
      </c>
      <c r="AD196" s="34" t="str">
        <f t="shared" si="568"/>
        <v>Hinds2012</v>
      </c>
      <c r="AE196" s="5">
        <f t="shared" ref="AE196" ca="1" si="810">VLOOKUP(AD196, (INDIRECT("'"&amp;$B196&amp;"'!"&amp;"$A$5:$L$3000")),AE$1,)</f>
        <v>3.5</v>
      </c>
      <c r="AF196" s="34" t="str">
        <f t="shared" si="570"/>
        <v>Hinds2013</v>
      </c>
      <c r="AG196" s="5">
        <f t="shared" ref="AG196" ca="1" si="811">VLOOKUP(AF196, (INDIRECT("'"&amp;$B196&amp;"'!"&amp;"$A$5:$L$3000")),AG$1,)</f>
        <v>0.8</v>
      </c>
    </row>
    <row r="197" spans="1:33" ht="34" x14ac:dyDescent="0.2">
      <c r="A197" s="48" t="s">
        <v>79</v>
      </c>
      <c r="B197" s="2" t="s">
        <v>57</v>
      </c>
      <c r="C197" s="37" t="s">
        <v>358</v>
      </c>
      <c r="D197" s="35">
        <v>2016</v>
      </c>
      <c r="E197" s="34" t="str">
        <f t="shared" si="553"/>
        <v>Forrest2014</v>
      </c>
      <c r="F197" s="3">
        <f t="shared" ca="1" si="572"/>
        <v>2.2999999999999998</v>
      </c>
      <c r="G197" s="34" t="str">
        <f t="shared" si="554"/>
        <v>Forrest2015</v>
      </c>
      <c r="H197" s="3">
        <f t="shared" ca="1" si="573"/>
        <v>1.5</v>
      </c>
      <c r="I197" s="34" t="str">
        <f t="shared" si="555"/>
        <v>Forrest2016</v>
      </c>
      <c r="J197" s="76">
        <f t="shared" ca="1" si="556"/>
        <v>1.3</v>
      </c>
      <c r="K197" s="34" t="str">
        <f t="shared" si="557"/>
        <v>Forrest2017</v>
      </c>
      <c r="L197" s="5">
        <f t="shared" ca="1" si="574"/>
        <v>3.2</v>
      </c>
      <c r="M197" s="34" t="str">
        <f t="shared" si="558"/>
        <v>Forrest2018</v>
      </c>
      <c r="N197" s="5">
        <f t="shared" ca="1" si="575"/>
        <v>1.2</v>
      </c>
      <c r="O197" s="34" t="str">
        <f t="shared" si="559"/>
        <v>Forrest2019</v>
      </c>
      <c r="P197" s="5">
        <f t="shared" ca="1" si="576"/>
        <v>-1.5</v>
      </c>
      <c r="Q197" s="34" t="str">
        <f t="shared" si="560"/>
        <v>Forrest2020</v>
      </c>
      <c r="R197" s="5">
        <f t="shared" ca="1" si="577"/>
        <v>-3.1</v>
      </c>
      <c r="S197" s="11"/>
      <c r="T197" s="34" t="str">
        <f t="shared" si="561"/>
        <v>Forrest2014</v>
      </c>
      <c r="U197" s="3">
        <f t="shared" ca="1" si="578"/>
        <v>4.7</v>
      </c>
      <c r="V197" s="34" t="str">
        <f t="shared" si="562"/>
        <v>Forrest2015</v>
      </c>
      <c r="W197" s="3">
        <f t="shared" ca="1" si="579"/>
        <v>3.8</v>
      </c>
      <c r="X197" s="34" t="str">
        <f t="shared" si="563"/>
        <v>Forrest2016</v>
      </c>
      <c r="Y197" s="82">
        <f t="shared" ca="1" si="579"/>
        <v>-1.5</v>
      </c>
      <c r="Z197" s="34" t="str">
        <f t="shared" si="564"/>
        <v>Forrest2017</v>
      </c>
      <c r="AA197" s="5">
        <f t="shared" ref="AA197" ca="1" si="812">VLOOKUP(Z197, (INDIRECT("'"&amp;$B197&amp;"'!"&amp;"$A$5:$L$3000")),AA$1,)</f>
        <v>1.9</v>
      </c>
      <c r="AB197" s="34" t="str">
        <f t="shared" si="566"/>
        <v>Forrest2018</v>
      </c>
      <c r="AC197" s="5">
        <f t="shared" ref="AC197" ca="1" si="813">VLOOKUP(AB197, (INDIRECT("'"&amp;$B197&amp;"'!"&amp;"$A$5:$L$3000")),AC$1,)</f>
        <v>1</v>
      </c>
      <c r="AD197" s="34" t="str">
        <f t="shared" si="568"/>
        <v>Forrest2019</v>
      </c>
      <c r="AE197" s="5">
        <f t="shared" ref="AE197" ca="1" si="814">VLOOKUP(AD197, (INDIRECT("'"&amp;$B197&amp;"'!"&amp;"$A$5:$L$3000")),AE$1,)</f>
        <v>1.8</v>
      </c>
      <c r="AF197" s="34" t="str">
        <f t="shared" si="570"/>
        <v>Forrest2020</v>
      </c>
      <c r="AG197" s="5">
        <f t="shared" ref="AG197" ca="1" si="815">VLOOKUP(AF197, (INDIRECT("'"&amp;$B197&amp;"'!"&amp;"$A$5:$L$3000")),AG$1,)</f>
        <v>13.9</v>
      </c>
    </row>
    <row r="198" spans="1:33" ht="17" x14ac:dyDescent="0.2">
      <c r="A198" s="48" t="s">
        <v>80</v>
      </c>
      <c r="B198" s="2" t="s">
        <v>57</v>
      </c>
      <c r="C198" s="37" t="s">
        <v>359</v>
      </c>
      <c r="D198" s="35">
        <v>2011</v>
      </c>
      <c r="E198" s="34" t="str">
        <f t="shared" si="553"/>
        <v>Desoto2009</v>
      </c>
      <c r="F198" s="3">
        <f t="shared" ca="1" si="572"/>
        <v>-3.2</v>
      </c>
      <c r="G198" s="34" t="str">
        <f t="shared" si="554"/>
        <v>Desoto2010</v>
      </c>
      <c r="H198" s="3">
        <f t="shared" ca="1" si="573"/>
        <v>3.8</v>
      </c>
      <c r="I198" s="34" t="str">
        <f t="shared" si="555"/>
        <v>Desoto2011</v>
      </c>
      <c r="J198" s="76">
        <f t="shared" ca="1" si="556"/>
        <v>2.6</v>
      </c>
      <c r="K198" s="34" t="str">
        <f t="shared" si="557"/>
        <v>Desoto2012</v>
      </c>
      <c r="L198" s="5">
        <f t="shared" ca="1" si="574"/>
        <v>5.8</v>
      </c>
      <c r="M198" s="34" t="str">
        <f t="shared" si="558"/>
        <v>Desoto2013</v>
      </c>
      <c r="N198" s="5">
        <f t="shared" ca="1" si="575"/>
        <v>3.6</v>
      </c>
      <c r="O198" s="34" t="str">
        <f t="shared" si="559"/>
        <v>Desoto2014</v>
      </c>
      <c r="P198" s="5">
        <f t="shared" ca="1" si="576"/>
        <v>8.1</v>
      </c>
      <c r="Q198" s="34" t="str">
        <f t="shared" si="560"/>
        <v>Desoto2015</v>
      </c>
      <c r="R198" s="5">
        <f t="shared" ca="1" si="577"/>
        <v>6.5</v>
      </c>
      <c r="S198" s="11"/>
      <c r="T198" s="34" t="str">
        <f t="shared" si="561"/>
        <v>Desoto2009</v>
      </c>
      <c r="U198" s="3">
        <f t="shared" ca="1" si="578"/>
        <v>5.5</v>
      </c>
      <c r="V198" s="34" t="str">
        <f t="shared" si="562"/>
        <v>Desoto2010</v>
      </c>
      <c r="W198" s="3">
        <f t="shared" ca="1" si="579"/>
        <v>0.5</v>
      </c>
      <c r="X198" s="34" t="str">
        <f t="shared" si="563"/>
        <v>Desoto2011</v>
      </c>
      <c r="Y198" s="82">
        <f t="shared" ca="1" si="579"/>
        <v>-1.6</v>
      </c>
      <c r="Z198" s="34" t="str">
        <f t="shared" si="564"/>
        <v>Desoto2012</v>
      </c>
      <c r="AA198" s="5">
        <f t="shared" ref="AA198" ca="1" si="816">VLOOKUP(Z198, (INDIRECT("'"&amp;$B198&amp;"'!"&amp;"$A$5:$L$3000")),AA$1,)</f>
        <v>2.6</v>
      </c>
      <c r="AB198" s="34" t="str">
        <f t="shared" si="566"/>
        <v>Desoto2013</v>
      </c>
      <c r="AC198" s="5">
        <f t="shared" ref="AC198" ca="1" si="817">VLOOKUP(AB198, (INDIRECT("'"&amp;$B198&amp;"'!"&amp;"$A$5:$L$3000")),AC$1,)</f>
        <v>-0.2</v>
      </c>
      <c r="AD198" s="34" t="str">
        <f t="shared" si="568"/>
        <v>Desoto2014</v>
      </c>
      <c r="AE198" s="5">
        <f t="shared" ref="AE198" ca="1" si="818">VLOOKUP(AD198, (INDIRECT("'"&amp;$B198&amp;"'!"&amp;"$A$5:$L$3000")),AE$1,)</f>
        <v>2.2999999999999998</v>
      </c>
      <c r="AF198" s="34" t="str">
        <f t="shared" si="570"/>
        <v>Desoto2015</v>
      </c>
      <c r="AG198" s="5">
        <f t="shared" ref="AG198" ca="1" si="819">VLOOKUP(AF198, (INDIRECT("'"&amp;$B198&amp;"'!"&amp;"$A$5:$L$3000")),AG$1,)</f>
        <v>3.7</v>
      </c>
    </row>
    <row r="199" spans="1:33" ht="17" x14ac:dyDescent="0.2">
      <c r="A199" s="48" t="s">
        <v>81</v>
      </c>
      <c r="B199" s="2" t="s">
        <v>57</v>
      </c>
      <c r="C199" s="37" t="s">
        <v>313</v>
      </c>
      <c r="D199" s="35">
        <v>2010</v>
      </c>
      <c r="E199" s="34" t="str">
        <f t="shared" si="553"/>
        <v>Madison2008</v>
      </c>
      <c r="F199" s="3">
        <f t="shared" ca="1" si="572"/>
        <v>-1.9</v>
      </c>
      <c r="G199" s="34" t="str">
        <f t="shared" si="554"/>
        <v>Madison2009</v>
      </c>
      <c r="H199" s="3">
        <f t="shared" ca="1" si="573"/>
        <v>-2.2000000000000002</v>
      </c>
      <c r="I199" s="34" t="str">
        <f t="shared" si="555"/>
        <v>Madison2010</v>
      </c>
      <c r="J199" s="76">
        <f t="shared" ca="1" si="556"/>
        <v>5.8</v>
      </c>
      <c r="K199" s="34" t="str">
        <f t="shared" si="557"/>
        <v>Madison2011</v>
      </c>
      <c r="L199" s="5">
        <f t="shared" ca="1" si="574"/>
        <v>4.5</v>
      </c>
      <c r="M199" s="34" t="str">
        <f t="shared" si="558"/>
        <v>Madison2012</v>
      </c>
      <c r="N199" s="5">
        <f t="shared" ca="1" si="575"/>
        <v>7.3</v>
      </c>
      <c r="O199" s="34" t="str">
        <f t="shared" si="559"/>
        <v>Madison2013</v>
      </c>
      <c r="P199" s="5">
        <f t="shared" ca="1" si="576"/>
        <v>2.2000000000000002</v>
      </c>
      <c r="Q199" s="34" t="str">
        <f t="shared" si="560"/>
        <v>Madison2014</v>
      </c>
      <c r="R199" s="5">
        <f t="shared" ca="1" si="577"/>
        <v>5.6</v>
      </c>
      <c r="S199" s="11"/>
      <c r="T199" s="34" t="str">
        <f t="shared" si="561"/>
        <v>Madison2008</v>
      </c>
      <c r="U199" s="3">
        <f t="shared" ca="1" si="578"/>
        <v>0.4</v>
      </c>
      <c r="V199" s="34" t="str">
        <f t="shared" si="562"/>
        <v>Madison2009</v>
      </c>
      <c r="W199" s="3">
        <f t="shared" ca="1" si="579"/>
        <v>7.2</v>
      </c>
      <c r="X199" s="34" t="str">
        <f t="shared" si="563"/>
        <v>Madison2010</v>
      </c>
      <c r="Y199" s="82">
        <f t="shared" ca="1" si="579"/>
        <v>-0.1</v>
      </c>
      <c r="Z199" s="34" t="str">
        <f t="shared" si="564"/>
        <v>Madison2011</v>
      </c>
      <c r="AA199" s="5">
        <f t="shared" ref="AA199" ca="1" si="820">VLOOKUP(Z199, (INDIRECT("'"&amp;$B199&amp;"'!"&amp;"$A$5:$L$3000")),AA$1,)</f>
        <v>-0.4</v>
      </c>
      <c r="AB199" s="34" t="str">
        <f t="shared" si="566"/>
        <v>Madison2012</v>
      </c>
      <c r="AC199" s="5">
        <f t="shared" ref="AC199" ca="1" si="821">VLOOKUP(AB199, (INDIRECT("'"&amp;$B199&amp;"'!"&amp;"$A$5:$L$3000")),AC$1,)</f>
        <v>6.1</v>
      </c>
      <c r="AD199" s="34" t="str">
        <f t="shared" si="568"/>
        <v>Madison2013</v>
      </c>
      <c r="AE199" s="5">
        <f t="shared" ref="AE199" ca="1" si="822">VLOOKUP(AD199, (INDIRECT("'"&amp;$B199&amp;"'!"&amp;"$A$5:$L$3000")),AE$1,)</f>
        <v>4.5999999999999996</v>
      </c>
      <c r="AF199" s="34" t="str">
        <f t="shared" si="570"/>
        <v>Madison2014</v>
      </c>
      <c r="AG199" s="5">
        <f t="shared" ref="AG199" ca="1" si="823">VLOOKUP(AF199, (INDIRECT("'"&amp;$B199&amp;"'!"&amp;"$A$5:$L$3000")),AG$1,)</f>
        <v>-0.6</v>
      </c>
    </row>
    <row r="200" spans="1:33" ht="17" x14ac:dyDescent="0.2">
      <c r="A200" s="48" t="s">
        <v>82</v>
      </c>
      <c r="B200" s="2" t="s">
        <v>57</v>
      </c>
      <c r="C200" s="37" t="s">
        <v>313</v>
      </c>
      <c r="D200" s="35">
        <v>2012</v>
      </c>
      <c r="E200" s="34" t="str">
        <f t="shared" si="553"/>
        <v>Madison2010</v>
      </c>
      <c r="F200" s="3">
        <f t="shared" ca="1" si="572"/>
        <v>5.8</v>
      </c>
      <c r="G200" s="34" t="str">
        <f t="shared" si="554"/>
        <v>Madison2011</v>
      </c>
      <c r="H200" s="3">
        <f t="shared" ca="1" si="573"/>
        <v>4.5</v>
      </c>
      <c r="I200" s="34" t="str">
        <f t="shared" si="555"/>
        <v>Madison2012</v>
      </c>
      <c r="J200" s="76">
        <f t="shared" ca="1" si="556"/>
        <v>7.3</v>
      </c>
      <c r="K200" s="34" t="str">
        <f t="shared" si="557"/>
        <v>Madison2013</v>
      </c>
      <c r="L200" s="5">
        <f t="shared" ca="1" si="574"/>
        <v>2.2000000000000002</v>
      </c>
      <c r="M200" s="34" t="str">
        <f t="shared" si="558"/>
        <v>Madison2014</v>
      </c>
      <c r="N200" s="5">
        <f t="shared" ca="1" si="575"/>
        <v>5.6</v>
      </c>
      <c r="O200" s="34" t="str">
        <f t="shared" si="559"/>
        <v>Madison2015</v>
      </c>
      <c r="P200" s="5">
        <f t="shared" ca="1" si="576"/>
        <v>2.2000000000000002</v>
      </c>
      <c r="Q200" s="34" t="str">
        <f t="shared" si="560"/>
        <v>Madison2016</v>
      </c>
      <c r="R200" s="5">
        <f t="shared" ca="1" si="577"/>
        <v>4.2</v>
      </c>
      <c r="S200" s="11"/>
      <c r="T200" s="34" t="str">
        <f t="shared" si="561"/>
        <v>Madison2010</v>
      </c>
      <c r="U200" s="3">
        <f t="shared" ca="1" si="578"/>
        <v>-0.1</v>
      </c>
      <c r="V200" s="34" t="str">
        <f t="shared" si="562"/>
        <v>Madison2011</v>
      </c>
      <c r="W200" s="3">
        <f t="shared" ca="1" si="579"/>
        <v>-0.4</v>
      </c>
      <c r="X200" s="34" t="str">
        <f t="shared" si="563"/>
        <v>Madison2012</v>
      </c>
      <c r="Y200" s="82">
        <f t="shared" ca="1" si="579"/>
        <v>6.1</v>
      </c>
      <c r="Z200" s="34" t="str">
        <f t="shared" si="564"/>
        <v>Madison2013</v>
      </c>
      <c r="AA200" s="5">
        <f t="shared" ref="AA200" ca="1" si="824">VLOOKUP(Z200, (INDIRECT("'"&amp;$B200&amp;"'!"&amp;"$A$5:$L$3000")),AA$1,)</f>
        <v>4.5999999999999996</v>
      </c>
      <c r="AB200" s="34" t="str">
        <f t="shared" si="566"/>
        <v>Madison2014</v>
      </c>
      <c r="AC200" s="5">
        <f t="shared" ref="AC200" ca="1" si="825">VLOOKUP(AB200, (INDIRECT("'"&amp;$B200&amp;"'!"&amp;"$A$5:$L$3000")),AC$1,)</f>
        <v>-0.6</v>
      </c>
      <c r="AD200" s="34" t="str">
        <f t="shared" si="568"/>
        <v>Madison2015</v>
      </c>
      <c r="AE200" s="5">
        <f t="shared" ref="AE200" ca="1" si="826">VLOOKUP(AD200, (INDIRECT("'"&amp;$B200&amp;"'!"&amp;"$A$5:$L$3000")),AE$1,)</f>
        <v>0.2</v>
      </c>
      <c r="AF200" s="34" t="str">
        <f t="shared" si="570"/>
        <v>Madison2016</v>
      </c>
      <c r="AG200" s="5">
        <f t="shared" ref="AG200" ca="1" si="827">VLOOKUP(AF200, (INDIRECT("'"&amp;$B200&amp;"'!"&amp;"$A$5:$L$3000")),AG$1,)</f>
        <v>-0.6</v>
      </c>
    </row>
    <row r="201" spans="1:33" ht="34" x14ac:dyDescent="0.2">
      <c r="A201" s="48" t="s">
        <v>83</v>
      </c>
      <c r="B201" s="2" t="s">
        <v>57</v>
      </c>
      <c r="C201" s="37" t="s">
        <v>363</v>
      </c>
      <c r="D201" s="35">
        <v>2017</v>
      </c>
      <c r="E201" s="34" t="str">
        <f t="shared" si="553"/>
        <v>Bolivar2015</v>
      </c>
      <c r="F201" s="3">
        <f t="shared" ca="1" si="572"/>
        <v>2.8</v>
      </c>
      <c r="G201" s="34" t="str">
        <f t="shared" si="554"/>
        <v>Bolivar2016</v>
      </c>
      <c r="H201" s="3">
        <f t="shared" ca="1" si="573"/>
        <v>-1</v>
      </c>
      <c r="I201" s="34" t="str">
        <f t="shared" si="555"/>
        <v>Bolivar2017</v>
      </c>
      <c r="J201" s="76">
        <f t="shared" ca="1" si="556"/>
        <v>-3.2</v>
      </c>
      <c r="K201" s="34" t="str">
        <f t="shared" si="557"/>
        <v>Bolivar2018</v>
      </c>
      <c r="L201" s="5">
        <f t="shared" ca="1" si="574"/>
        <v>-2.5</v>
      </c>
      <c r="M201" s="34" t="str">
        <f t="shared" si="558"/>
        <v>Bolivar2019</v>
      </c>
      <c r="N201" s="5">
        <f t="shared" ca="1" si="575"/>
        <v>-4.5</v>
      </c>
      <c r="O201" s="34" t="str">
        <f t="shared" si="559"/>
        <v>Bolivar2020</v>
      </c>
      <c r="P201" s="5">
        <f t="shared" ca="1" si="576"/>
        <v>-3.9</v>
      </c>
      <c r="Q201" s="34" t="str">
        <f t="shared" si="560"/>
        <v>Bolivar2021</v>
      </c>
      <c r="R201" s="5" t="e">
        <f t="shared" ca="1" si="577"/>
        <v>#N/A</v>
      </c>
      <c r="S201" s="11"/>
      <c r="T201" s="34" t="str">
        <f t="shared" si="561"/>
        <v>Bolivar2015</v>
      </c>
      <c r="U201" s="3">
        <f t="shared" ca="1" si="578"/>
        <v>1.8</v>
      </c>
      <c r="V201" s="34" t="str">
        <f t="shared" si="562"/>
        <v>Bolivar2016</v>
      </c>
      <c r="W201" s="3">
        <f t="shared" ca="1" si="579"/>
        <v>4.3</v>
      </c>
      <c r="X201" s="34" t="str">
        <f t="shared" si="563"/>
        <v>Bolivar2017</v>
      </c>
      <c r="Y201" s="82">
        <f t="shared" ca="1" si="579"/>
        <v>-3.3</v>
      </c>
      <c r="Z201" s="34" t="str">
        <f t="shared" si="564"/>
        <v>Bolivar2018</v>
      </c>
      <c r="AA201" s="5">
        <f t="shared" ref="AA201" ca="1" si="828">VLOOKUP(Z201, (INDIRECT("'"&amp;$B201&amp;"'!"&amp;"$A$5:$L$3000")),AA$1,)</f>
        <v>2.4</v>
      </c>
      <c r="AB201" s="34" t="str">
        <f t="shared" si="566"/>
        <v>Bolivar2019</v>
      </c>
      <c r="AC201" s="5">
        <f t="shared" ref="AC201" ca="1" si="829">VLOOKUP(AB201, (INDIRECT("'"&amp;$B201&amp;"'!"&amp;"$A$5:$L$3000")),AC$1,)</f>
        <v>1.5</v>
      </c>
      <c r="AD201" s="34" t="str">
        <f t="shared" si="568"/>
        <v>Bolivar2020</v>
      </c>
      <c r="AE201" s="5">
        <f t="shared" ref="AE201" ca="1" si="830">VLOOKUP(AD201, (INDIRECT("'"&amp;$B201&amp;"'!"&amp;"$A$5:$L$3000")),AE$1,)</f>
        <v>5.6</v>
      </c>
      <c r="AF201" s="34" t="str">
        <f t="shared" si="570"/>
        <v>Bolivar2021</v>
      </c>
      <c r="AG201" s="5" t="e">
        <f t="shared" ref="AG201" ca="1" si="831">VLOOKUP(AF201, (INDIRECT("'"&amp;$B201&amp;"'!"&amp;"$A$5:$L$3000")),AG$1,)</f>
        <v>#N/A</v>
      </c>
    </row>
    <row r="202" spans="1:33" ht="17" x14ac:dyDescent="0.2">
      <c r="A202" s="48" t="s">
        <v>84</v>
      </c>
      <c r="B202" s="2" t="s">
        <v>57</v>
      </c>
      <c r="C202" s="37" t="s">
        <v>322</v>
      </c>
      <c r="D202" s="35">
        <v>2013</v>
      </c>
      <c r="E202" s="34" t="str">
        <f t="shared" ref="E202:E265" si="832">_xlfn.CONCAT($C202, $D202-$B$5)</f>
        <v>Marshall2011</v>
      </c>
      <c r="F202" s="3">
        <f t="shared" ca="1" si="572"/>
        <v>-3.4</v>
      </c>
      <c r="G202" s="34" t="str">
        <f t="shared" ref="G202:G265" si="833">_xlfn.CONCAT($C202, $D202-$B$5+G$3)</f>
        <v>Marshall2012</v>
      </c>
      <c r="H202" s="3">
        <f t="shared" ca="1" si="573"/>
        <v>-3.8</v>
      </c>
      <c r="I202" s="34" t="str">
        <f t="shared" ref="I202:I265" si="834">_xlfn.CONCAT($C202, $D202-$B$5+I$3)</f>
        <v>Marshall2013</v>
      </c>
      <c r="J202" s="76">
        <f t="shared" ref="J202:J265" ca="1" si="835">VLOOKUP(I202, (INDIRECT("'"&amp;$B202&amp;"'!"&amp;"$A$5:$L$3000")),7,)</f>
        <v>4.2</v>
      </c>
      <c r="K202" s="34" t="str">
        <f t="shared" ref="K202:K265" si="836">_xlfn.CONCAT($C202, $D202-$B$5+K$3)</f>
        <v>Marshall2014</v>
      </c>
      <c r="L202" s="5">
        <f t="shared" ca="1" si="574"/>
        <v>3</v>
      </c>
      <c r="M202" s="34" t="str">
        <f t="shared" ref="M202:M265" si="837">_xlfn.CONCAT($C202, $D202-$B$5+M$3)</f>
        <v>Marshall2015</v>
      </c>
      <c r="N202" s="5">
        <f t="shared" ca="1" si="575"/>
        <v>6.4</v>
      </c>
      <c r="O202" s="34" t="str">
        <f t="shared" ref="O202:O265" si="838">_xlfn.CONCAT($C202, $D202-$B$5+O$3)</f>
        <v>Marshall2016</v>
      </c>
      <c r="P202" s="5">
        <f t="shared" ca="1" si="576"/>
        <v>-1.3</v>
      </c>
      <c r="Q202" s="34" t="str">
        <f t="shared" ref="Q202:Q265" si="839">_xlfn.CONCAT($C202, $D202-$B$5+Q$3)</f>
        <v>Marshall2017</v>
      </c>
      <c r="R202" s="5">
        <f t="shared" ca="1" si="577"/>
        <v>11.5</v>
      </c>
      <c r="S202" s="11"/>
      <c r="T202" s="34" t="str">
        <f t="shared" ref="T202:T265" si="840">_xlfn.CONCAT($C202, $D202-$B$5)</f>
        <v>Marshall2011</v>
      </c>
      <c r="U202" s="3">
        <f t="shared" ca="1" si="578"/>
        <v>0.3</v>
      </c>
      <c r="V202" s="34" t="str">
        <f t="shared" ref="V202:V265" si="841">_xlfn.CONCAT($C202, $D202-$B$5+V$3)</f>
        <v>Marshall2012</v>
      </c>
      <c r="W202" s="3">
        <f t="shared" ca="1" si="579"/>
        <v>-3.2</v>
      </c>
      <c r="X202" s="34" t="str">
        <f t="shared" ref="X202:X265" si="842">_xlfn.CONCAT($C202, $D202-$B$5+X$3)</f>
        <v>Marshall2013</v>
      </c>
      <c r="Y202" s="82">
        <f t="shared" ca="1" si="579"/>
        <v>3.1</v>
      </c>
      <c r="Z202" s="34" t="str">
        <f t="shared" ref="Z202:Z265" si="843">_xlfn.CONCAT($C202, $D202-$B$5+Z$3)</f>
        <v>Marshall2014</v>
      </c>
      <c r="AA202" s="5">
        <f t="shared" ref="AA202" ca="1" si="844">VLOOKUP(Z202, (INDIRECT("'"&amp;$B202&amp;"'!"&amp;"$A$5:$L$3000")),AA$1,)</f>
        <v>0.7</v>
      </c>
      <c r="AB202" s="34" t="str">
        <f t="shared" ref="AB202:AB265" si="845">_xlfn.CONCAT($C202, $D202-$B$5+AB$3)</f>
        <v>Marshall2015</v>
      </c>
      <c r="AC202" s="5">
        <f t="shared" ref="AC202" ca="1" si="846">VLOOKUP(AB202, (INDIRECT("'"&amp;$B202&amp;"'!"&amp;"$A$5:$L$3000")),AC$1,)</f>
        <v>10.9</v>
      </c>
      <c r="AD202" s="34" t="str">
        <f t="shared" ref="AD202:AD265" si="847">_xlfn.CONCAT($C202, $D202-$B$5+AD$3)</f>
        <v>Marshall2016</v>
      </c>
      <c r="AE202" s="5">
        <f t="shared" ref="AE202" ca="1" si="848">VLOOKUP(AD202, (INDIRECT("'"&amp;$B202&amp;"'!"&amp;"$A$5:$L$3000")),AE$1,)</f>
        <v>-1.8</v>
      </c>
      <c r="AF202" s="34" t="str">
        <f t="shared" ref="AF202:AF265" si="849">_xlfn.CONCAT($C202, $D202-$B$5+AF$3)</f>
        <v>Marshall2017</v>
      </c>
      <c r="AG202" s="5">
        <f t="shared" ref="AG202" ca="1" si="850">VLOOKUP(AF202, (INDIRECT("'"&amp;$B202&amp;"'!"&amp;"$A$5:$L$3000")),AG$1,)</f>
        <v>2</v>
      </c>
    </row>
    <row r="203" spans="1:33" ht="17" x14ac:dyDescent="0.2">
      <c r="A203" s="48" t="s">
        <v>85</v>
      </c>
      <c r="B203" s="2" t="s">
        <v>57</v>
      </c>
      <c r="C203" s="37" t="s">
        <v>354</v>
      </c>
      <c r="D203" s="35">
        <v>2016</v>
      </c>
      <c r="E203" s="34" t="str">
        <f t="shared" si="832"/>
        <v>Pontotoc2014</v>
      </c>
      <c r="F203" s="3">
        <f t="shared" ref="F203:F266" ca="1" si="851">VLOOKUP(E203, (INDIRECT("'"&amp;$B203&amp;"'!"&amp;"$A$5:$L$3000")),F$1,)</f>
        <v>3.6</v>
      </c>
      <c r="G203" s="34" t="str">
        <f t="shared" si="833"/>
        <v>Pontotoc2015</v>
      </c>
      <c r="H203" s="3">
        <f t="shared" ref="H203:H266" ca="1" si="852">VLOOKUP(G203, (INDIRECT("'"&amp;$B203&amp;"'!"&amp;"$A$5:$L$3000")),H$1,)</f>
        <v>6.2</v>
      </c>
      <c r="I203" s="34" t="str">
        <f t="shared" si="834"/>
        <v>Pontotoc2016</v>
      </c>
      <c r="J203" s="76">
        <f t="shared" ca="1" si="835"/>
        <v>-0.2</v>
      </c>
      <c r="K203" s="34" t="str">
        <f t="shared" si="836"/>
        <v>Pontotoc2017</v>
      </c>
      <c r="L203" s="5">
        <f t="shared" ref="L203:L266" ca="1" si="853">VLOOKUP(K203, (INDIRECT("'"&amp;$B203&amp;"'!"&amp;"$A$5:$L$3000")),7,)</f>
        <v>-1</v>
      </c>
      <c r="M203" s="34" t="str">
        <f t="shared" si="837"/>
        <v>Pontotoc2018</v>
      </c>
      <c r="N203" s="5">
        <f t="shared" ref="N203:N266" ca="1" si="854">VLOOKUP(M203, (INDIRECT("'"&amp;$B203&amp;"'!"&amp;"$A$5:$L$3000")),7,)</f>
        <v>1</v>
      </c>
      <c r="O203" s="34" t="str">
        <f t="shared" si="838"/>
        <v>Pontotoc2019</v>
      </c>
      <c r="P203" s="5">
        <f t="shared" ref="P203:P266" ca="1" si="855">VLOOKUP(O203, (INDIRECT("'"&amp;$B203&amp;"'!"&amp;"$A$5:$L$3000")),7,)</f>
        <v>1.8</v>
      </c>
      <c r="Q203" s="34" t="str">
        <f t="shared" si="839"/>
        <v>Pontotoc2020</v>
      </c>
      <c r="R203" s="5">
        <f t="shared" ref="R203:R266" ca="1" si="856">VLOOKUP(Q203, (INDIRECT("'"&amp;$B203&amp;"'!"&amp;"$A$5:$L$3000")),7,)</f>
        <v>-3.1</v>
      </c>
      <c r="S203" s="11"/>
      <c r="T203" s="34" t="str">
        <f t="shared" si="840"/>
        <v>Pontotoc2014</v>
      </c>
      <c r="U203" s="3">
        <f t="shared" ref="U203:U266" ca="1" si="857">VLOOKUP(T203, (INDIRECT("'"&amp;$B203&amp;"'!"&amp;"$A$5:$L$3000")),U$1,)</f>
        <v>5.2</v>
      </c>
      <c r="V203" s="34" t="str">
        <f t="shared" si="841"/>
        <v>Pontotoc2015</v>
      </c>
      <c r="W203" s="3">
        <f t="shared" ref="W203:Y266" ca="1" si="858">VLOOKUP(V203, (INDIRECT("'"&amp;$B203&amp;"'!"&amp;"$A$5:$L$3000")),W$1,)</f>
        <v>6.3</v>
      </c>
      <c r="X203" s="34" t="str">
        <f t="shared" si="842"/>
        <v>Pontotoc2016</v>
      </c>
      <c r="Y203" s="82">
        <f t="shared" ca="1" si="858"/>
        <v>-1.6</v>
      </c>
      <c r="Z203" s="34" t="str">
        <f t="shared" si="843"/>
        <v>Pontotoc2017</v>
      </c>
      <c r="AA203" s="5">
        <f t="shared" ref="AA203" ca="1" si="859">VLOOKUP(Z203, (INDIRECT("'"&amp;$B203&amp;"'!"&amp;"$A$5:$L$3000")),AA$1,)</f>
        <v>0.3</v>
      </c>
      <c r="AB203" s="34" t="str">
        <f t="shared" si="845"/>
        <v>Pontotoc2018</v>
      </c>
      <c r="AC203" s="5">
        <f t="shared" ref="AC203" ca="1" si="860">VLOOKUP(AB203, (INDIRECT("'"&amp;$B203&amp;"'!"&amp;"$A$5:$L$3000")),AC$1,)</f>
        <v>5</v>
      </c>
      <c r="AD203" s="34" t="str">
        <f t="shared" si="847"/>
        <v>Pontotoc2019</v>
      </c>
      <c r="AE203" s="5">
        <f t="shared" ref="AE203" ca="1" si="861">VLOOKUP(AD203, (INDIRECT("'"&amp;$B203&amp;"'!"&amp;"$A$5:$L$3000")),AE$1,)</f>
        <v>0.4</v>
      </c>
      <c r="AF203" s="34" t="str">
        <f t="shared" si="849"/>
        <v>Pontotoc2020</v>
      </c>
      <c r="AG203" s="5">
        <f t="shared" ref="AG203" ca="1" si="862">VLOOKUP(AF203, (INDIRECT("'"&amp;$B203&amp;"'!"&amp;"$A$5:$L$3000")),AG$1,)</f>
        <v>13</v>
      </c>
    </row>
    <row r="204" spans="1:33" ht="17" x14ac:dyDescent="0.2">
      <c r="A204" s="48" t="s">
        <v>86</v>
      </c>
      <c r="B204" s="2" t="s">
        <v>57</v>
      </c>
      <c r="C204" s="37" t="s">
        <v>354</v>
      </c>
      <c r="D204" s="35">
        <v>2010</v>
      </c>
      <c r="E204" s="34" t="str">
        <f t="shared" si="832"/>
        <v>Pontotoc2008</v>
      </c>
      <c r="F204" s="3">
        <f t="shared" ca="1" si="851"/>
        <v>-9.9</v>
      </c>
      <c r="G204" s="34" t="str">
        <f t="shared" si="833"/>
        <v>Pontotoc2009</v>
      </c>
      <c r="H204" s="3">
        <f t="shared" ca="1" si="852"/>
        <v>3.1</v>
      </c>
      <c r="I204" s="34" t="str">
        <f t="shared" si="834"/>
        <v>Pontotoc2010</v>
      </c>
      <c r="J204" s="76">
        <f t="shared" ca="1" si="835"/>
        <v>1</v>
      </c>
      <c r="K204" s="34" t="str">
        <f t="shared" si="836"/>
        <v>Pontotoc2011</v>
      </c>
      <c r="L204" s="5">
        <f t="shared" ca="1" si="853"/>
        <v>5</v>
      </c>
      <c r="M204" s="34" t="str">
        <f t="shared" si="837"/>
        <v>Pontotoc2012</v>
      </c>
      <c r="N204" s="5">
        <f t="shared" ca="1" si="854"/>
        <v>3</v>
      </c>
      <c r="O204" s="34" t="str">
        <f t="shared" si="838"/>
        <v>Pontotoc2013</v>
      </c>
      <c r="P204" s="5">
        <f t="shared" ca="1" si="855"/>
        <v>2</v>
      </c>
      <c r="Q204" s="34" t="str">
        <f t="shared" si="839"/>
        <v>Pontotoc2014</v>
      </c>
      <c r="R204" s="5">
        <f t="shared" ca="1" si="856"/>
        <v>3.6</v>
      </c>
      <c r="S204" s="11"/>
      <c r="T204" s="34" t="str">
        <f t="shared" si="840"/>
        <v>Pontotoc2008</v>
      </c>
      <c r="U204" s="3">
        <f t="shared" ca="1" si="857"/>
        <v>0.9</v>
      </c>
      <c r="V204" s="34" t="str">
        <f t="shared" si="841"/>
        <v>Pontotoc2009</v>
      </c>
      <c r="W204" s="3">
        <f t="shared" ca="1" si="858"/>
        <v>6</v>
      </c>
      <c r="X204" s="34" t="str">
        <f t="shared" si="842"/>
        <v>Pontotoc2010</v>
      </c>
      <c r="Y204" s="82">
        <f t="shared" ca="1" si="858"/>
        <v>-2</v>
      </c>
      <c r="Z204" s="34" t="str">
        <f t="shared" si="843"/>
        <v>Pontotoc2011</v>
      </c>
      <c r="AA204" s="5">
        <f t="shared" ref="AA204" ca="1" si="863">VLOOKUP(Z204, (INDIRECT("'"&amp;$B204&amp;"'!"&amp;"$A$5:$L$3000")),AA$1,)</f>
        <v>-0.5</v>
      </c>
      <c r="AB204" s="34" t="str">
        <f t="shared" si="845"/>
        <v>Pontotoc2012</v>
      </c>
      <c r="AC204" s="5">
        <f t="shared" ref="AC204" ca="1" si="864">VLOOKUP(AB204, (INDIRECT("'"&amp;$B204&amp;"'!"&amp;"$A$5:$L$3000")),AC$1,)</f>
        <v>-1.2</v>
      </c>
      <c r="AD204" s="34" t="str">
        <f t="shared" si="847"/>
        <v>Pontotoc2013</v>
      </c>
      <c r="AE204" s="5">
        <f t="shared" ref="AE204" ca="1" si="865">VLOOKUP(AD204, (INDIRECT("'"&amp;$B204&amp;"'!"&amp;"$A$5:$L$3000")),AE$1,)</f>
        <v>4.3</v>
      </c>
      <c r="AF204" s="34" t="str">
        <f t="shared" si="849"/>
        <v>Pontotoc2014</v>
      </c>
      <c r="AG204" s="5">
        <f t="shared" ref="AG204" ca="1" si="866">VLOOKUP(AF204, (INDIRECT("'"&amp;$B204&amp;"'!"&amp;"$A$5:$L$3000")),AG$1,)</f>
        <v>5.2</v>
      </c>
    </row>
    <row r="205" spans="1:33" ht="17" x14ac:dyDescent="0.2">
      <c r="A205" s="48" t="s">
        <v>87</v>
      </c>
      <c r="B205" s="2" t="s">
        <v>57</v>
      </c>
      <c r="C205" s="37" t="s">
        <v>322</v>
      </c>
      <c r="D205" s="35">
        <v>2010</v>
      </c>
      <c r="E205" s="34" t="str">
        <f t="shared" si="832"/>
        <v>Marshall2008</v>
      </c>
      <c r="F205" s="3">
        <f t="shared" ca="1" si="851"/>
        <v>-1.2</v>
      </c>
      <c r="G205" s="34" t="str">
        <f t="shared" si="833"/>
        <v>Marshall2009</v>
      </c>
      <c r="H205" s="3">
        <f t="shared" ca="1" si="852"/>
        <v>-4.7</v>
      </c>
      <c r="I205" s="34" t="str">
        <f t="shared" si="834"/>
        <v>Marshall2010</v>
      </c>
      <c r="J205" s="76">
        <f t="shared" ca="1" si="835"/>
        <v>0.9</v>
      </c>
      <c r="K205" s="34" t="str">
        <f t="shared" si="836"/>
        <v>Marshall2011</v>
      </c>
      <c r="L205" s="5">
        <f t="shared" ca="1" si="853"/>
        <v>-3.4</v>
      </c>
      <c r="M205" s="34" t="str">
        <f t="shared" si="837"/>
        <v>Marshall2012</v>
      </c>
      <c r="N205" s="5">
        <f t="shared" ca="1" si="854"/>
        <v>-3.8</v>
      </c>
      <c r="O205" s="34" t="str">
        <f t="shared" si="838"/>
        <v>Marshall2013</v>
      </c>
      <c r="P205" s="5">
        <f t="shared" ca="1" si="855"/>
        <v>4.2</v>
      </c>
      <c r="Q205" s="34" t="str">
        <f t="shared" si="839"/>
        <v>Marshall2014</v>
      </c>
      <c r="R205" s="5">
        <f t="shared" ca="1" si="856"/>
        <v>3</v>
      </c>
      <c r="S205" s="11"/>
      <c r="T205" s="34" t="str">
        <f t="shared" si="840"/>
        <v>Marshall2008</v>
      </c>
      <c r="U205" s="3">
        <f t="shared" ca="1" si="857"/>
        <v>8.9</v>
      </c>
      <c r="V205" s="34" t="str">
        <f t="shared" si="841"/>
        <v>Marshall2009</v>
      </c>
      <c r="W205" s="3">
        <f t="shared" ca="1" si="858"/>
        <v>8.1999999999999993</v>
      </c>
      <c r="X205" s="34" t="str">
        <f t="shared" si="842"/>
        <v>Marshall2010</v>
      </c>
      <c r="Y205" s="82">
        <f t="shared" ca="1" si="858"/>
        <v>-2.8</v>
      </c>
      <c r="Z205" s="34" t="str">
        <f t="shared" si="843"/>
        <v>Marshall2011</v>
      </c>
      <c r="AA205" s="5">
        <f t="shared" ref="AA205" ca="1" si="867">VLOOKUP(Z205, (INDIRECT("'"&amp;$B205&amp;"'!"&amp;"$A$5:$L$3000")),AA$1,)</f>
        <v>0.3</v>
      </c>
      <c r="AB205" s="34" t="str">
        <f t="shared" si="845"/>
        <v>Marshall2012</v>
      </c>
      <c r="AC205" s="5">
        <f t="shared" ref="AC205" ca="1" si="868">VLOOKUP(AB205, (INDIRECT("'"&amp;$B205&amp;"'!"&amp;"$A$5:$L$3000")),AC$1,)</f>
        <v>-3.2</v>
      </c>
      <c r="AD205" s="34" t="str">
        <f t="shared" si="847"/>
        <v>Marshall2013</v>
      </c>
      <c r="AE205" s="5">
        <f t="shared" ref="AE205" ca="1" si="869">VLOOKUP(AD205, (INDIRECT("'"&amp;$B205&amp;"'!"&amp;"$A$5:$L$3000")),AE$1,)</f>
        <v>3.1</v>
      </c>
      <c r="AF205" s="34" t="str">
        <f t="shared" si="849"/>
        <v>Marshall2014</v>
      </c>
      <c r="AG205" s="5">
        <f t="shared" ref="AG205" ca="1" si="870">VLOOKUP(AF205, (INDIRECT("'"&amp;$B205&amp;"'!"&amp;"$A$5:$L$3000")),AG$1,)</f>
        <v>0.7</v>
      </c>
    </row>
    <row r="206" spans="1:33" ht="17" x14ac:dyDescent="0.2">
      <c r="A206" s="48" t="s">
        <v>88</v>
      </c>
      <c r="B206" s="2" t="s">
        <v>57</v>
      </c>
      <c r="C206" s="37" t="s">
        <v>357</v>
      </c>
      <c r="D206" s="35">
        <v>2005</v>
      </c>
      <c r="E206" s="34" t="str">
        <f t="shared" si="832"/>
        <v>Harrison2003</v>
      </c>
      <c r="F206" s="3">
        <f t="shared" ca="1" si="851"/>
        <v>2.9</v>
      </c>
      <c r="G206" s="34" t="str">
        <f t="shared" si="833"/>
        <v>Harrison2004</v>
      </c>
      <c r="H206" s="3">
        <f t="shared" ca="1" si="852"/>
        <v>0.7</v>
      </c>
      <c r="I206" s="34" t="str">
        <f t="shared" si="834"/>
        <v>Harrison2005</v>
      </c>
      <c r="J206" s="76">
        <f t="shared" ca="1" si="835"/>
        <v>-19.600000000000001</v>
      </c>
      <c r="K206" s="34" t="str">
        <f t="shared" si="836"/>
        <v>Harrison2006</v>
      </c>
      <c r="L206" s="5">
        <f t="shared" ca="1" si="853"/>
        <v>18.899999999999999</v>
      </c>
      <c r="M206" s="34" t="str">
        <f t="shared" si="837"/>
        <v>Harrison2007</v>
      </c>
      <c r="N206" s="5">
        <f t="shared" ca="1" si="854"/>
        <v>1.2</v>
      </c>
      <c r="O206" s="34" t="str">
        <f t="shared" si="838"/>
        <v>Harrison2008</v>
      </c>
      <c r="P206" s="5">
        <f t="shared" ca="1" si="855"/>
        <v>-2.5</v>
      </c>
      <c r="Q206" s="34" t="str">
        <f t="shared" si="839"/>
        <v>Harrison2009</v>
      </c>
      <c r="R206" s="5">
        <f t="shared" ca="1" si="856"/>
        <v>-2.2000000000000002</v>
      </c>
      <c r="S206" s="11"/>
      <c r="T206" s="34" t="str">
        <f t="shared" si="840"/>
        <v>Harrison2003</v>
      </c>
      <c r="U206" s="3">
        <f t="shared" ca="1" si="857"/>
        <v>3.2</v>
      </c>
      <c r="V206" s="34" t="str">
        <f t="shared" si="841"/>
        <v>Harrison2004</v>
      </c>
      <c r="W206" s="3">
        <f t="shared" ca="1" si="858"/>
        <v>5.3</v>
      </c>
      <c r="X206" s="34" t="str">
        <f t="shared" si="842"/>
        <v>Harrison2005</v>
      </c>
      <c r="Y206" s="82">
        <f t="shared" ca="1" si="858"/>
        <v>18.5</v>
      </c>
      <c r="Z206" s="34" t="str">
        <f t="shared" si="843"/>
        <v>Harrison2006</v>
      </c>
      <c r="AA206" s="5">
        <f t="shared" ref="AA206" ca="1" si="871">VLOOKUP(Z206, (INDIRECT("'"&amp;$B206&amp;"'!"&amp;"$A$5:$L$3000")),AA$1,)</f>
        <v>-2.2000000000000002</v>
      </c>
      <c r="AB206" s="34" t="str">
        <f t="shared" si="845"/>
        <v>Harrison2007</v>
      </c>
      <c r="AC206" s="5">
        <f t="shared" ref="AC206" ca="1" si="872">VLOOKUP(AB206, (INDIRECT("'"&amp;$B206&amp;"'!"&amp;"$A$5:$L$3000")),AC$1,)</f>
        <v>2.4</v>
      </c>
      <c r="AD206" s="34" t="str">
        <f t="shared" si="847"/>
        <v>Harrison2008</v>
      </c>
      <c r="AE206" s="5">
        <f t="shared" ref="AE206" ca="1" si="873">VLOOKUP(AD206, (INDIRECT("'"&amp;$B206&amp;"'!"&amp;"$A$5:$L$3000")),AE$1,)</f>
        <v>3.2</v>
      </c>
      <c r="AF206" s="34" t="str">
        <f t="shared" si="849"/>
        <v>Harrison2009</v>
      </c>
      <c r="AG206" s="5">
        <f t="shared" ref="AG206" ca="1" si="874">VLOOKUP(AF206, (INDIRECT("'"&amp;$B206&amp;"'!"&amp;"$A$5:$L$3000")),AG$1,)</f>
        <v>2.7</v>
      </c>
    </row>
    <row r="207" spans="1:33" ht="17" x14ac:dyDescent="0.2">
      <c r="A207" s="48" t="s">
        <v>89</v>
      </c>
      <c r="B207" s="2" t="s">
        <v>57</v>
      </c>
      <c r="C207" s="37" t="s">
        <v>364</v>
      </c>
      <c r="D207" s="35">
        <v>2009</v>
      </c>
      <c r="E207" s="34" t="str">
        <f t="shared" si="832"/>
        <v>Itawamba2007</v>
      </c>
      <c r="F207" s="3">
        <f t="shared" ca="1" si="851"/>
        <v>2.2000000000000002</v>
      </c>
      <c r="G207" s="34" t="str">
        <f t="shared" si="833"/>
        <v>Itawamba2008</v>
      </c>
      <c r="H207" s="3">
        <f t="shared" ca="1" si="852"/>
        <v>-9.8000000000000007</v>
      </c>
      <c r="I207" s="34" t="str">
        <f t="shared" si="834"/>
        <v>Itawamba2009</v>
      </c>
      <c r="J207" s="76">
        <f t="shared" ca="1" si="835"/>
        <v>-0.6</v>
      </c>
      <c r="K207" s="34" t="str">
        <f t="shared" si="836"/>
        <v>Itawamba2010</v>
      </c>
      <c r="L207" s="5">
        <f t="shared" ca="1" si="853"/>
        <v>-2.5</v>
      </c>
      <c r="M207" s="34" t="str">
        <f t="shared" si="837"/>
        <v>Itawamba2011</v>
      </c>
      <c r="N207" s="5">
        <f t="shared" ca="1" si="854"/>
        <v>9.3000000000000007</v>
      </c>
      <c r="O207" s="34" t="str">
        <f t="shared" si="838"/>
        <v>Itawamba2012</v>
      </c>
      <c r="P207" s="5">
        <f t="shared" ca="1" si="855"/>
        <v>2.2000000000000002</v>
      </c>
      <c r="Q207" s="34" t="str">
        <f t="shared" si="839"/>
        <v>Itawamba2013</v>
      </c>
      <c r="R207" s="5">
        <f t="shared" ca="1" si="856"/>
        <v>2.7</v>
      </c>
      <c r="S207" s="11"/>
      <c r="T207" s="34" t="str">
        <f t="shared" si="840"/>
        <v>Itawamba2007</v>
      </c>
      <c r="U207" s="3">
        <f t="shared" ca="1" si="857"/>
        <v>2.2000000000000002</v>
      </c>
      <c r="V207" s="34" t="str">
        <f t="shared" si="841"/>
        <v>Itawamba2008</v>
      </c>
      <c r="W207" s="3">
        <f t="shared" ca="1" si="858"/>
        <v>10.4</v>
      </c>
      <c r="X207" s="34" t="str">
        <f t="shared" si="842"/>
        <v>Itawamba2009</v>
      </c>
      <c r="Y207" s="82">
        <f t="shared" ca="1" si="858"/>
        <v>-3.6</v>
      </c>
      <c r="Z207" s="34" t="str">
        <f t="shared" si="843"/>
        <v>Itawamba2010</v>
      </c>
      <c r="AA207" s="5">
        <f t="shared" ref="AA207" ca="1" si="875">VLOOKUP(Z207, (INDIRECT("'"&amp;$B207&amp;"'!"&amp;"$A$5:$L$3000")),AA$1,)</f>
        <v>0</v>
      </c>
      <c r="AB207" s="34" t="str">
        <f t="shared" si="845"/>
        <v>Itawamba2011</v>
      </c>
      <c r="AC207" s="5">
        <f t="shared" ref="AC207" ca="1" si="876">VLOOKUP(AB207, (INDIRECT("'"&amp;$B207&amp;"'!"&amp;"$A$5:$L$3000")),AC$1,)</f>
        <v>1.4</v>
      </c>
      <c r="AD207" s="34" t="str">
        <f t="shared" si="847"/>
        <v>Itawamba2012</v>
      </c>
      <c r="AE207" s="5">
        <f t="shared" ref="AE207" ca="1" si="877">VLOOKUP(AD207, (INDIRECT("'"&amp;$B207&amp;"'!"&amp;"$A$5:$L$3000")),AE$1,)</f>
        <v>-1.7</v>
      </c>
      <c r="AF207" s="34" t="str">
        <f t="shared" si="849"/>
        <v>Itawamba2013</v>
      </c>
      <c r="AG207" s="5">
        <f t="shared" ref="AG207" ca="1" si="878">VLOOKUP(AF207, (INDIRECT("'"&amp;$B207&amp;"'!"&amp;"$A$5:$L$3000")),AG$1,)</f>
        <v>4.9000000000000004</v>
      </c>
    </row>
    <row r="208" spans="1:33" ht="17" x14ac:dyDescent="0.2">
      <c r="A208" s="48" t="s">
        <v>63</v>
      </c>
      <c r="B208" s="2" t="s">
        <v>57</v>
      </c>
      <c r="C208" s="37" t="s">
        <v>356</v>
      </c>
      <c r="D208" s="35">
        <v>2009</v>
      </c>
      <c r="E208" s="34" t="str">
        <f t="shared" si="832"/>
        <v>Lowndes2007</v>
      </c>
      <c r="F208" s="3">
        <f t="shared" ca="1" si="851"/>
        <v>2</v>
      </c>
      <c r="G208" s="34" t="str">
        <f t="shared" si="833"/>
        <v>Lowndes2008</v>
      </c>
      <c r="H208" s="3">
        <f t="shared" ca="1" si="852"/>
        <v>-1.7</v>
      </c>
      <c r="I208" s="34" t="str">
        <f t="shared" si="834"/>
        <v>Lowndes2009</v>
      </c>
      <c r="J208" s="76">
        <f t="shared" ca="1" si="835"/>
        <v>-6.1</v>
      </c>
      <c r="K208" s="34" t="str">
        <f t="shared" si="836"/>
        <v>Lowndes2010</v>
      </c>
      <c r="L208" s="5">
        <f t="shared" ca="1" si="853"/>
        <v>2</v>
      </c>
      <c r="M208" s="34" t="str">
        <f t="shared" si="837"/>
        <v>Lowndes2011</v>
      </c>
      <c r="N208" s="5">
        <f t="shared" ca="1" si="854"/>
        <v>3.5</v>
      </c>
      <c r="O208" s="34" t="str">
        <f t="shared" si="838"/>
        <v>Lowndes2012</v>
      </c>
      <c r="P208" s="5">
        <f t="shared" ca="1" si="855"/>
        <v>2.5</v>
      </c>
      <c r="Q208" s="34" t="str">
        <f t="shared" si="839"/>
        <v>Lowndes2013</v>
      </c>
      <c r="R208" s="5">
        <f t="shared" ca="1" si="856"/>
        <v>0.6</v>
      </c>
      <c r="S208" s="11"/>
      <c r="T208" s="34" t="str">
        <f t="shared" si="840"/>
        <v>Lowndes2007</v>
      </c>
      <c r="U208" s="3">
        <f t="shared" ca="1" si="857"/>
        <v>4.3</v>
      </c>
      <c r="V208" s="34" t="str">
        <f t="shared" si="841"/>
        <v>Lowndes2008</v>
      </c>
      <c r="W208" s="3">
        <f t="shared" ca="1" si="858"/>
        <v>3.8</v>
      </c>
      <c r="X208" s="34" t="str">
        <f t="shared" si="842"/>
        <v>Lowndes2009</v>
      </c>
      <c r="Y208" s="82">
        <f t="shared" ca="1" si="858"/>
        <v>4.2</v>
      </c>
      <c r="Z208" s="34" t="str">
        <f t="shared" si="843"/>
        <v>Lowndes2010</v>
      </c>
      <c r="AA208" s="5">
        <f t="shared" ref="AA208" ca="1" si="879">VLOOKUP(Z208, (INDIRECT("'"&amp;$B208&amp;"'!"&amp;"$A$5:$L$3000")),AA$1,)</f>
        <v>1.3</v>
      </c>
      <c r="AB208" s="34" t="str">
        <f t="shared" si="845"/>
        <v>Lowndes2011</v>
      </c>
      <c r="AC208" s="5">
        <f t="shared" ref="AC208" ca="1" si="880">VLOOKUP(AB208, (INDIRECT("'"&amp;$B208&amp;"'!"&amp;"$A$5:$L$3000")),AC$1,)</f>
        <v>1.8</v>
      </c>
      <c r="AD208" s="34" t="str">
        <f t="shared" si="847"/>
        <v>Lowndes2012</v>
      </c>
      <c r="AE208" s="5">
        <f t="shared" ref="AE208" ca="1" si="881">VLOOKUP(AD208, (INDIRECT("'"&amp;$B208&amp;"'!"&amp;"$A$5:$L$3000")),AE$1,)</f>
        <v>2.4</v>
      </c>
      <c r="AF208" s="34" t="str">
        <f t="shared" si="849"/>
        <v>Lowndes2013</v>
      </c>
      <c r="AG208" s="5">
        <f t="shared" ref="AG208" ca="1" si="882">VLOOKUP(AF208, (INDIRECT("'"&amp;$B208&amp;"'!"&amp;"$A$5:$L$3000")),AG$1,)</f>
        <v>2.4</v>
      </c>
    </row>
    <row r="209" spans="1:33" ht="17" x14ac:dyDescent="0.2">
      <c r="A209" s="48" t="s">
        <v>90</v>
      </c>
      <c r="B209" s="2" t="s">
        <v>57</v>
      </c>
      <c r="C209" s="37" t="s">
        <v>352</v>
      </c>
      <c r="D209" s="35">
        <v>2011</v>
      </c>
      <c r="E209" s="34" t="str">
        <f t="shared" si="832"/>
        <v>Hinds2009</v>
      </c>
      <c r="F209" s="3">
        <f t="shared" ca="1" si="851"/>
        <v>-2.4</v>
      </c>
      <c r="G209" s="34" t="str">
        <f t="shared" si="833"/>
        <v>Hinds2010</v>
      </c>
      <c r="H209" s="3">
        <f t="shared" ca="1" si="852"/>
        <v>-1.6</v>
      </c>
      <c r="I209" s="34" t="str">
        <f t="shared" si="834"/>
        <v>Hinds2011</v>
      </c>
      <c r="J209" s="76">
        <f t="shared" ca="1" si="835"/>
        <v>-0.1</v>
      </c>
      <c r="K209" s="34" t="str">
        <f t="shared" si="836"/>
        <v>Hinds2012</v>
      </c>
      <c r="L209" s="5">
        <f t="shared" ca="1" si="853"/>
        <v>-1.5</v>
      </c>
      <c r="M209" s="34" t="str">
        <f t="shared" si="837"/>
        <v>Hinds2013</v>
      </c>
      <c r="N209" s="5">
        <f t="shared" ca="1" si="854"/>
        <v>-0.5</v>
      </c>
      <c r="O209" s="34" t="str">
        <f t="shared" si="838"/>
        <v>Hinds2014</v>
      </c>
      <c r="P209" s="5">
        <f t="shared" ca="1" si="855"/>
        <v>0.6</v>
      </c>
      <c r="Q209" s="34" t="str">
        <f t="shared" si="839"/>
        <v>Hinds2015</v>
      </c>
      <c r="R209" s="5">
        <f t="shared" ca="1" si="856"/>
        <v>0.9</v>
      </c>
      <c r="S209" s="11"/>
      <c r="T209" s="34" t="str">
        <f t="shared" si="840"/>
        <v>Hinds2009</v>
      </c>
      <c r="U209" s="3">
        <f t="shared" ca="1" si="857"/>
        <v>3.2</v>
      </c>
      <c r="V209" s="34" t="str">
        <f t="shared" si="841"/>
        <v>Hinds2010</v>
      </c>
      <c r="W209" s="3">
        <f t="shared" ca="1" si="858"/>
        <v>1.8</v>
      </c>
      <c r="X209" s="34" t="str">
        <f t="shared" si="842"/>
        <v>Hinds2011</v>
      </c>
      <c r="Y209" s="82">
        <f t="shared" ca="1" si="858"/>
        <v>-2.5</v>
      </c>
      <c r="Z209" s="34" t="str">
        <f t="shared" si="843"/>
        <v>Hinds2012</v>
      </c>
      <c r="AA209" s="5">
        <f t="shared" ref="AA209" ca="1" si="883">VLOOKUP(Z209, (INDIRECT("'"&amp;$B209&amp;"'!"&amp;"$A$5:$L$3000")),AA$1,)</f>
        <v>3.5</v>
      </c>
      <c r="AB209" s="34" t="str">
        <f t="shared" si="845"/>
        <v>Hinds2013</v>
      </c>
      <c r="AC209" s="5">
        <f t="shared" ref="AC209" ca="1" si="884">VLOOKUP(AB209, (INDIRECT("'"&amp;$B209&amp;"'!"&amp;"$A$5:$L$3000")),AC$1,)</f>
        <v>0.8</v>
      </c>
      <c r="AD209" s="34" t="str">
        <f t="shared" si="847"/>
        <v>Hinds2014</v>
      </c>
      <c r="AE209" s="5">
        <f t="shared" ref="AE209" ca="1" si="885">VLOOKUP(AD209, (INDIRECT("'"&amp;$B209&amp;"'!"&amp;"$A$5:$L$3000")),AE$1,)</f>
        <v>0.8</v>
      </c>
      <c r="AF209" s="34" t="str">
        <f t="shared" si="849"/>
        <v>Hinds2015</v>
      </c>
      <c r="AG209" s="5">
        <f t="shared" ref="AG209" ca="1" si="886">VLOOKUP(AF209, (INDIRECT("'"&amp;$B209&amp;"'!"&amp;"$A$5:$L$3000")),AG$1,)</f>
        <v>2.6</v>
      </c>
    </row>
    <row r="210" spans="1:33" ht="17" x14ac:dyDescent="0.2">
      <c r="A210" s="48" t="s">
        <v>91</v>
      </c>
      <c r="B210" s="2" t="s">
        <v>57</v>
      </c>
      <c r="C210" s="37" t="s">
        <v>365</v>
      </c>
      <c r="D210" s="35">
        <v>2009</v>
      </c>
      <c r="E210" s="34" t="str">
        <f t="shared" si="832"/>
        <v>Copiah2007</v>
      </c>
      <c r="F210" s="3">
        <f t="shared" ca="1" si="851"/>
        <v>-0.2</v>
      </c>
      <c r="G210" s="34" t="str">
        <f t="shared" si="833"/>
        <v>Copiah2008</v>
      </c>
      <c r="H210" s="3">
        <f t="shared" ca="1" si="852"/>
        <v>1.1000000000000001</v>
      </c>
      <c r="I210" s="34" t="str">
        <f t="shared" si="834"/>
        <v>Copiah2009</v>
      </c>
      <c r="J210" s="76">
        <f t="shared" ca="1" si="835"/>
        <v>-7.5</v>
      </c>
      <c r="K210" s="34" t="str">
        <f t="shared" si="836"/>
        <v>Copiah2010</v>
      </c>
      <c r="L210" s="5">
        <f t="shared" ca="1" si="853"/>
        <v>-3.4</v>
      </c>
      <c r="M210" s="34" t="str">
        <f t="shared" si="837"/>
        <v>Copiah2011</v>
      </c>
      <c r="N210" s="5">
        <f t="shared" ca="1" si="854"/>
        <v>3</v>
      </c>
      <c r="O210" s="34" t="str">
        <f t="shared" si="838"/>
        <v>Copiah2012</v>
      </c>
      <c r="P210" s="5">
        <f t="shared" ca="1" si="855"/>
        <v>-2.4</v>
      </c>
      <c r="Q210" s="34" t="str">
        <f t="shared" si="839"/>
        <v>Copiah2013</v>
      </c>
      <c r="R210" s="5">
        <f t="shared" ca="1" si="856"/>
        <v>-0.3</v>
      </c>
      <c r="S210" s="11"/>
      <c r="T210" s="34" t="str">
        <f t="shared" si="840"/>
        <v>Copiah2007</v>
      </c>
      <c r="U210" s="3">
        <f t="shared" ca="1" si="857"/>
        <v>2.6</v>
      </c>
      <c r="V210" s="34" t="str">
        <f t="shared" si="841"/>
        <v>Copiah2008</v>
      </c>
      <c r="W210" s="3">
        <f t="shared" ca="1" si="858"/>
        <v>10.5</v>
      </c>
      <c r="X210" s="34" t="str">
        <f t="shared" si="842"/>
        <v>Copiah2009</v>
      </c>
      <c r="Y210" s="82">
        <f t="shared" ca="1" si="858"/>
        <v>-3.4</v>
      </c>
      <c r="Z210" s="34" t="str">
        <f t="shared" si="843"/>
        <v>Copiah2010</v>
      </c>
      <c r="AA210" s="5">
        <f t="shared" ref="AA210" ca="1" si="887">VLOOKUP(Z210, (INDIRECT("'"&amp;$B210&amp;"'!"&amp;"$A$5:$L$3000")),AA$1,)</f>
        <v>2.7</v>
      </c>
      <c r="AB210" s="34" t="str">
        <f t="shared" si="845"/>
        <v>Copiah2011</v>
      </c>
      <c r="AC210" s="5">
        <f t="shared" ref="AC210" ca="1" si="888">VLOOKUP(AB210, (INDIRECT("'"&amp;$B210&amp;"'!"&amp;"$A$5:$L$3000")),AC$1,)</f>
        <v>4.8</v>
      </c>
      <c r="AD210" s="34" t="str">
        <f t="shared" si="847"/>
        <v>Copiah2012</v>
      </c>
      <c r="AE210" s="5">
        <f t="shared" ref="AE210" ca="1" si="889">VLOOKUP(AD210, (INDIRECT("'"&amp;$B210&amp;"'!"&amp;"$A$5:$L$3000")),AE$1,)</f>
        <v>1.5</v>
      </c>
      <c r="AF210" s="34" t="str">
        <f t="shared" si="849"/>
        <v>Copiah2013</v>
      </c>
      <c r="AG210" s="5">
        <f t="shared" ref="AG210" ca="1" si="890">VLOOKUP(AF210, (INDIRECT("'"&amp;$B210&amp;"'!"&amp;"$A$5:$L$3000")),AG$1,)</f>
        <v>3.8</v>
      </c>
    </row>
    <row r="211" spans="1:33" ht="17" x14ac:dyDescent="0.2">
      <c r="A211" s="48" t="s">
        <v>92</v>
      </c>
      <c r="B211" s="2" t="s">
        <v>57</v>
      </c>
      <c r="C211" s="37" t="s">
        <v>366</v>
      </c>
      <c r="D211" s="35">
        <v>2011</v>
      </c>
      <c r="E211" s="34" t="str">
        <f t="shared" si="832"/>
        <v>Holmes2009</v>
      </c>
      <c r="F211" s="3">
        <f t="shared" ca="1" si="851"/>
        <v>-5.2</v>
      </c>
      <c r="G211" s="34" t="str">
        <f t="shared" si="833"/>
        <v>Holmes2010</v>
      </c>
      <c r="H211" s="3">
        <f t="shared" ca="1" si="852"/>
        <v>-0.9</v>
      </c>
      <c r="I211" s="34" t="str">
        <f t="shared" si="834"/>
        <v>Holmes2011</v>
      </c>
      <c r="J211" s="76">
        <f t="shared" ca="1" si="835"/>
        <v>2.4</v>
      </c>
      <c r="K211" s="34" t="str">
        <f t="shared" si="836"/>
        <v>Holmes2012</v>
      </c>
      <c r="L211" s="5">
        <f t="shared" ca="1" si="853"/>
        <v>-2</v>
      </c>
      <c r="M211" s="34" t="str">
        <f t="shared" si="837"/>
        <v>Holmes2013</v>
      </c>
      <c r="N211" s="5">
        <f t="shared" ca="1" si="854"/>
        <v>-2.9</v>
      </c>
      <c r="O211" s="34" t="str">
        <f t="shared" si="838"/>
        <v>Holmes2014</v>
      </c>
      <c r="P211" s="5">
        <f t="shared" ca="1" si="855"/>
        <v>2</v>
      </c>
      <c r="Q211" s="34" t="str">
        <f t="shared" si="839"/>
        <v>Holmes2015</v>
      </c>
      <c r="R211" s="5">
        <f t="shared" ca="1" si="856"/>
        <v>-0.5</v>
      </c>
      <c r="S211" s="11"/>
      <c r="T211" s="34" t="str">
        <f t="shared" si="840"/>
        <v>Holmes2009</v>
      </c>
      <c r="U211" s="3">
        <f t="shared" ca="1" si="857"/>
        <v>1.3</v>
      </c>
      <c r="V211" s="34" t="str">
        <f t="shared" si="841"/>
        <v>Holmes2010</v>
      </c>
      <c r="W211" s="3">
        <f t="shared" ca="1" si="858"/>
        <v>2.9</v>
      </c>
      <c r="X211" s="34" t="str">
        <f t="shared" si="842"/>
        <v>Holmes2011</v>
      </c>
      <c r="Y211" s="82">
        <f t="shared" ca="1" si="858"/>
        <v>0.5</v>
      </c>
      <c r="Z211" s="34" t="str">
        <f t="shared" si="843"/>
        <v>Holmes2012</v>
      </c>
      <c r="AA211" s="5">
        <f t="shared" ref="AA211" ca="1" si="891">VLOOKUP(Z211, (INDIRECT("'"&amp;$B211&amp;"'!"&amp;"$A$5:$L$3000")),AA$1,)</f>
        <v>-2.9</v>
      </c>
      <c r="AB211" s="34" t="str">
        <f t="shared" si="845"/>
        <v>Holmes2013</v>
      </c>
      <c r="AC211" s="5">
        <f t="shared" ref="AC211" ca="1" si="892">VLOOKUP(AB211, (INDIRECT("'"&amp;$B211&amp;"'!"&amp;"$A$5:$L$3000")),AC$1,)</f>
        <v>16.3</v>
      </c>
      <c r="AD211" s="34" t="str">
        <f t="shared" si="847"/>
        <v>Holmes2014</v>
      </c>
      <c r="AE211" s="5">
        <f t="shared" ref="AE211" ca="1" si="893">VLOOKUP(AD211, (INDIRECT("'"&amp;$B211&amp;"'!"&amp;"$A$5:$L$3000")),AE$1,)</f>
        <v>-9.8000000000000007</v>
      </c>
      <c r="AF211" s="34" t="str">
        <f t="shared" si="849"/>
        <v>Holmes2015</v>
      </c>
      <c r="AG211" s="5">
        <f t="shared" ref="AG211" ca="1" si="894">VLOOKUP(AF211, (INDIRECT("'"&amp;$B211&amp;"'!"&amp;"$A$5:$L$3000")),AG$1,)</f>
        <v>2.4</v>
      </c>
    </row>
    <row r="212" spans="1:33" ht="17" x14ac:dyDescent="0.2">
      <c r="A212" s="48" t="s">
        <v>93</v>
      </c>
      <c r="B212" s="2" t="s">
        <v>57</v>
      </c>
      <c r="C212" s="37" t="s">
        <v>367</v>
      </c>
      <c r="D212" s="35">
        <v>2011</v>
      </c>
      <c r="E212" s="34" t="str">
        <f t="shared" si="832"/>
        <v>Attala2009</v>
      </c>
      <c r="F212" s="3">
        <f t="shared" ca="1" si="851"/>
        <v>-11.6</v>
      </c>
      <c r="G212" s="34" t="str">
        <f t="shared" si="833"/>
        <v>Attala2010</v>
      </c>
      <c r="H212" s="3">
        <f t="shared" ca="1" si="852"/>
        <v>3.6</v>
      </c>
      <c r="I212" s="34" t="str">
        <f t="shared" si="834"/>
        <v>Attala2011</v>
      </c>
      <c r="J212" s="76">
        <f t="shared" ca="1" si="835"/>
        <v>-2</v>
      </c>
      <c r="K212" s="34" t="str">
        <f t="shared" si="836"/>
        <v>Attala2012</v>
      </c>
      <c r="L212" s="5">
        <f t="shared" ca="1" si="853"/>
        <v>0.1</v>
      </c>
      <c r="M212" s="34" t="str">
        <f t="shared" si="837"/>
        <v>Attala2013</v>
      </c>
      <c r="N212" s="5">
        <f t="shared" ca="1" si="854"/>
        <v>0.7</v>
      </c>
      <c r="O212" s="34" t="str">
        <f t="shared" si="838"/>
        <v>Attala2014</v>
      </c>
      <c r="P212" s="5">
        <f t="shared" ca="1" si="855"/>
        <v>-2.5</v>
      </c>
      <c r="Q212" s="34" t="str">
        <f t="shared" si="839"/>
        <v>Attala2015</v>
      </c>
      <c r="R212" s="5">
        <f t="shared" ca="1" si="856"/>
        <v>-1.6</v>
      </c>
      <c r="S212" s="11"/>
      <c r="T212" s="34" t="str">
        <f t="shared" si="840"/>
        <v>Attala2009</v>
      </c>
      <c r="U212" s="3">
        <f t="shared" ca="1" si="857"/>
        <v>-17.399999999999999</v>
      </c>
      <c r="V212" s="34" t="str">
        <f t="shared" si="841"/>
        <v>Attala2010</v>
      </c>
      <c r="W212" s="3">
        <f t="shared" ca="1" si="858"/>
        <v>1.6</v>
      </c>
      <c r="X212" s="34" t="str">
        <f t="shared" si="842"/>
        <v>Attala2011</v>
      </c>
      <c r="Y212" s="82">
        <f t="shared" ca="1" si="858"/>
        <v>-2.6</v>
      </c>
      <c r="Z212" s="34" t="str">
        <f t="shared" si="843"/>
        <v>Attala2012</v>
      </c>
      <c r="AA212" s="5">
        <f t="shared" ref="AA212" ca="1" si="895">VLOOKUP(Z212, (INDIRECT("'"&amp;$B212&amp;"'!"&amp;"$A$5:$L$3000")),AA$1,)</f>
        <v>2.2000000000000002</v>
      </c>
      <c r="AB212" s="34" t="str">
        <f t="shared" si="845"/>
        <v>Attala2013</v>
      </c>
      <c r="AC212" s="5">
        <f t="shared" ref="AC212" ca="1" si="896">VLOOKUP(AB212, (INDIRECT("'"&amp;$B212&amp;"'!"&amp;"$A$5:$L$3000")),AC$1,)</f>
        <v>2.8</v>
      </c>
      <c r="AD212" s="34" t="str">
        <f t="shared" si="847"/>
        <v>Attala2014</v>
      </c>
      <c r="AE212" s="5">
        <f t="shared" ref="AE212" ca="1" si="897">VLOOKUP(AD212, (INDIRECT("'"&amp;$B212&amp;"'!"&amp;"$A$5:$L$3000")),AE$1,)</f>
        <v>3.8</v>
      </c>
      <c r="AF212" s="34" t="str">
        <f t="shared" si="849"/>
        <v>Attala2015</v>
      </c>
      <c r="AG212" s="5">
        <f t="shared" ref="AG212" ca="1" si="898">VLOOKUP(AF212, (INDIRECT("'"&amp;$B212&amp;"'!"&amp;"$A$5:$L$3000")),AG$1,)</f>
        <v>1</v>
      </c>
    </row>
    <row r="213" spans="1:33" ht="17" x14ac:dyDescent="0.2">
      <c r="A213" s="48" t="s">
        <v>94</v>
      </c>
      <c r="B213" s="2" t="s">
        <v>57</v>
      </c>
      <c r="C213" s="37" t="s">
        <v>360</v>
      </c>
      <c r="D213" s="35">
        <v>2012</v>
      </c>
      <c r="E213" s="34" t="str">
        <f t="shared" si="832"/>
        <v>Clarke2010</v>
      </c>
      <c r="F213" s="3">
        <f t="shared" ca="1" si="851"/>
        <v>-2.9</v>
      </c>
      <c r="G213" s="34" t="str">
        <f t="shared" si="833"/>
        <v>Clarke2011</v>
      </c>
      <c r="H213" s="3">
        <f t="shared" ca="1" si="852"/>
        <v>3.1</v>
      </c>
      <c r="I213" s="34" t="str">
        <f t="shared" si="834"/>
        <v>Clarke2012</v>
      </c>
      <c r="J213" s="76">
        <f t="shared" ca="1" si="835"/>
        <v>8.5</v>
      </c>
      <c r="K213" s="34" t="str">
        <f t="shared" si="836"/>
        <v>Clarke2013</v>
      </c>
      <c r="L213" s="5">
        <f t="shared" ca="1" si="853"/>
        <v>-5.6</v>
      </c>
      <c r="M213" s="34" t="str">
        <f t="shared" si="837"/>
        <v>Clarke2014</v>
      </c>
      <c r="N213" s="5">
        <f t="shared" ca="1" si="854"/>
        <v>-3.4</v>
      </c>
      <c r="O213" s="34" t="str">
        <f t="shared" si="838"/>
        <v>Clarke2015</v>
      </c>
      <c r="P213" s="5">
        <f t="shared" ca="1" si="855"/>
        <v>-1.9</v>
      </c>
      <c r="Q213" s="34" t="str">
        <f t="shared" si="839"/>
        <v>Clarke2016</v>
      </c>
      <c r="R213" s="5">
        <f t="shared" ca="1" si="856"/>
        <v>-3</v>
      </c>
      <c r="S213" s="11"/>
      <c r="T213" s="34" t="str">
        <f t="shared" si="840"/>
        <v>Clarke2010</v>
      </c>
      <c r="U213" s="3">
        <f t="shared" ca="1" si="857"/>
        <v>5.9</v>
      </c>
      <c r="V213" s="34" t="str">
        <f t="shared" si="841"/>
        <v>Clarke2011</v>
      </c>
      <c r="W213" s="3">
        <f t="shared" ca="1" si="858"/>
        <v>5.5</v>
      </c>
      <c r="X213" s="34" t="str">
        <f t="shared" si="842"/>
        <v>Clarke2012</v>
      </c>
      <c r="Y213" s="82">
        <f t="shared" ca="1" si="858"/>
        <v>16.2</v>
      </c>
      <c r="Z213" s="34" t="str">
        <f t="shared" si="843"/>
        <v>Clarke2013</v>
      </c>
      <c r="AA213" s="5">
        <f t="shared" ref="AA213" ca="1" si="899">VLOOKUP(Z213, (INDIRECT("'"&amp;$B213&amp;"'!"&amp;"$A$5:$L$3000")),AA$1,)</f>
        <v>-8.6999999999999993</v>
      </c>
      <c r="AB213" s="34" t="str">
        <f t="shared" si="845"/>
        <v>Clarke2014</v>
      </c>
      <c r="AC213" s="5">
        <f t="shared" ref="AC213" ca="1" si="900">VLOOKUP(AB213, (INDIRECT("'"&amp;$B213&amp;"'!"&amp;"$A$5:$L$3000")),AC$1,)</f>
        <v>8.9</v>
      </c>
      <c r="AD213" s="34" t="str">
        <f t="shared" si="847"/>
        <v>Clarke2015</v>
      </c>
      <c r="AE213" s="5">
        <f t="shared" ref="AE213" ca="1" si="901">VLOOKUP(AD213, (INDIRECT("'"&amp;$B213&amp;"'!"&amp;"$A$5:$L$3000")),AE$1,)</f>
        <v>-10.7</v>
      </c>
      <c r="AF213" s="34" t="str">
        <f t="shared" si="849"/>
        <v>Clarke2016</v>
      </c>
      <c r="AG213" s="5">
        <f t="shared" ref="AG213" ca="1" si="902">VLOOKUP(AF213, (INDIRECT("'"&amp;$B213&amp;"'!"&amp;"$A$5:$L$3000")),AG$1,)</f>
        <v>4.9000000000000004</v>
      </c>
    </row>
    <row r="214" spans="1:33" ht="17" x14ac:dyDescent="0.2">
      <c r="A214" s="48" t="s">
        <v>95</v>
      </c>
      <c r="B214" s="2" t="s">
        <v>57</v>
      </c>
      <c r="C214" s="37" t="s">
        <v>359</v>
      </c>
      <c r="D214" s="35">
        <v>2012</v>
      </c>
      <c r="E214" s="34" t="str">
        <f t="shared" si="832"/>
        <v>Desoto2010</v>
      </c>
      <c r="F214" s="3">
        <f t="shared" ca="1" si="851"/>
        <v>3.8</v>
      </c>
      <c r="G214" s="34" t="str">
        <f t="shared" si="833"/>
        <v>Desoto2011</v>
      </c>
      <c r="H214" s="3">
        <f t="shared" ca="1" si="852"/>
        <v>2.6</v>
      </c>
      <c r="I214" s="34" t="str">
        <f t="shared" si="834"/>
        <v>Desoto2012</v>
      </c>
      <c r="J214" s="76">
        <f t="shared" ca="1" si="835"/>
        <v>5.8</v>
      </c>
      <c r="K214" s="34" t="str">
        <f t="shared" si="836"/>
        <v>Desoto2013</v>
      </c>
      <c r="L214" s="5">
        <f t="shared" ca="1" si="853"/>
        <v>3.6</v>
      </c>
      <c r="M214" s="34" t="str">
        <f t="shared" si="837"/>
        <v>Desoto2014</v>
      </c>
      <c r="N214" s="5">
        <f t="shared" ca="1" si="854"/>
        <v>8.1</v>
      </c>
      <c r="O214" s="34" t="str">
        <f t="shared" si="838"/>
        <v>Desoto2015</v>
      </c>
      <c r="P214" s="5">
        <f t="shared" ca="1" si="855"/>
        <v>6.5</v>
      </c>
      <c r="Q214" s="34" t="str">
        <f t="shared" si="839"/>
        <v>Desoto2016</v>
      </c>
      <c r="R214" s="5">
        <f t="shared" ca="1" si="856"/>
        <v>4.9000000000000004</v>
      </c>
      <c r="S214" s="11"/>
      <c r="T214" s="34" t="str">
        <f t="shared" si="840"/>
        <v>Desoto2010</v>
      </c>
      <c r="U214" s="3">
        <f t="shared" ca="1" si="857"/>
        <v>0.5</v>
      </c>
      <c r="V214" s="34" t="str">
        <f t="shared" si="841"/>
        <v>Desoto2011</v>
      </c>
      <c r="W214" s="3">
        <f t="shared" ca="1" si="858"/>
        <v>-1.6</v>
      </c>
      <c r="X214" s="34" t="str">
        <f t="shared" si="842"/>
        <v>Desoto2012</v>
      </c>
      <c r="Y214" s="82">
        <f t="shared" ca="1" si="858"/>
        <v>2.6</v>
      </c>
      <c r="Z214" s="34" t="str">
        <f t="shared" si="843"/>
        <v>Desoto2013</v>
      </c>
      <c r="AA214" s="5">
        <f t="shared" ref="AA214" ca="1" si="903">VLOOKUP(Z214, (INDIRECT("'"&amp;$B214&amp;"'!"&amp;"$A$5:$L$3000")),AA$1,)</f>
        <v>-0.2</v>
      </c>
      <c r="AB214" s="34" t="str">
        <f t="shared" si="845"/>
        <v>Desoto2014</v>
      </c>
      <c r="AC214" s="5">
        <f t="shared" ref="AC214" ca="1" si="904">VLOOKUP(AB214, (INDIRECT("'"&amp;$B214&amp;"'!"&amp;"$A$5:$L$3000")),AC$1,)</f>
        <v>2.2999999999999998</v>
      </c>
      <c r="AD214" s="34" t="str">
        <f t="shared" si="847"/>
        <v>Desoto2015</v>
      </c>
      <c r="AE214" s="5">
        <f t="shared" ref="AE214" ca="1" si="905">VLOOKUP(AD214, (INDIRECT("'"&amp;$B214&amp;"'!"&amp;"$A$5:$L$3000")),AE$1,)</f>
        <v>3.7</v>
      </c>
      <c r="AF214" s="34" t="str">
        <f t="shared" si="849"/>
        <v>Desoto2016</v>
      </c>
      <c r="AG214" s="5">
        <f t="shared" ref="AG214" ca="1" si="906">VLOOKUP(AF214, (INDIRECT("'"&amp;$B214&amp;"'!"&amp;"$A$5:$L$3000")),AG$1,)</f>
        <v>-3.8</v>
      </c>
    </row>
    <row r="215" spans="1:33" ht="17" x14ac:dyDescent="0.2">
      <c r="A215" s="48" t="s">
        <v>96</v>
      </c>
      <c r="B215" s="2" t="s">
        <v>57</v>
      </c>
      <c r="C215" s="37" t="s">
        <v>358</v>
      </c>
      <c r="D215" s="35">
        <v>2010</v>
      </c>
      <c r="E215" s="34" t="str">
        <f t="shared" si="832"/>
        <v>Forrest2008</v>
      </c>
      <c r="F215" s="3">
        <f t="shared" ca="1" si="851"/>
        <v>-2.1</v>
      </c>
      <c r="G215" s="34" t="str">
        <f t="shared" si="833"/>
        <v>Forrest2009</v>
      </c>
      <c r="H215" s="3">
        <f t="shared" ca="1" si="852"/>
        <v>-0.6</v>
      </c>
      <c r="I215" s="34" t="str">
        <f t="shared" si="834"/>
        <v>Forrest2010</v>
      </c>
      <c r="J215" s="76">
        <f t="shared" ca="1" si="835"/>
        <v>0.4</v>
      </c>
      <c r="K215" s="34" t="str">
        <f t="shared" si="836"/>
        <v>Forrest2011</v>
      </c>
      <c r="L215" s="5">
        <f t="shared" ca="1" si="853"/>
        <v>0.7</v>
      </c>
      <c r="M215" s="34" t="str">
        <f t="shared" si="837"/>
        <v>Forrest2012</v>
      </c>
      <c r="N215" s="5">
        <f t="shared" ca="1" si="854"/>
        <v>0.5</v>
      </c>
      <c r="O215" s="34" t="str">
        <f t="shared" si="838"/>
        <v>Forrest2013</v>
      </c>
      <c r="P215" s="5">
        <f t="shared" ca="1" si="855"/>
        <v>2.2999999999999998</v>
      </c>
      <c r="Q215" s="34" t="str">
        <f t="shared" si="839"/>
        <v>Forrest2014</v>
      </c>
      <c r="R215" s="5">
        <f t="shared" ca="1" si="856"/>
        <v>2.2999999999999998</v>
      </c>
      <c r="S215" s="11"/>
      <c r="T215" s="34" t="str">
        <f t="shared" si="840"/>
        <v>Forrest2008</v>
      </c>
      <c r="U215" s="3">
        <f t="shared" ca="1" si="857"/>
        <v>2.2000000000000002</v>
      </c>
      <c r="V215" s="34" t="str">
        <f t="shared" si="841"/>
        <v>Forrest2009</v>
      </c>
      <c r="W215" s="3">
        <f t="shared" ca="1" si="858"/>
        <v>2.1</v>
      </c>
      <c r="X215" s="34" t="str">
        <f t="shared" si="842"/>
        <v>Forrest2010</v>
      </c>
      <c r="Y215" s="82">
        <f t="shared" ca="1" si="858"/>
        <v>2.4</v>
      </c>
      <c r="Z215" s="34" t="str">
        <f t="shared" si="843"/>
        <v>Forrest2011</v>
      </c>
      <c r="AA215" s="5">
        <f t="shared" ref="AA215" ca="1" si="907">VLOOKUP(Z215, (INDIRECT("'"&amp;$B215&amp;"'!"&amp;"$A$5:$L$3000")),AA$1,)</f>
        <v>-1.4</v>
      </c>
      <c r="AB215" s="34" t="str">
        <f t="shared" si="845"/>
        <v>Forrest2012</v>
      </c>
      <c r="AC215" s="5">
        <f t="shared" ref="AC215" ca="1" si="908">VLOOKUP(AB215, (INDIRECT("'"&amp;$B215&amp;"'!"&amp;"$A$5:$L$3000")),AC$1,)</f>
        <v>4.8</v>
      </c>
      <c r="AD215" s="34" t="str">
        <f t="shared" si="847"/>
        <v>Forrest2013</v>
      </c>
      <c r="AE215" s="5">
        <f t="shared" ref="AE215" ca="1" si="909">VLOOKUP(AD215, (INDIRECT("'"&amp;$B215&amp;"'!"&amp;"$A$5:$L$3000")),AE$1,)</f>
        <v>-1.8</v>
      </c>
      <c r="AF215" s="34" t="str">
        <f t="shared" si="849"/>
        <v>Forrest2014</v>
      </c>
      <c r="AG215" s="5">
        <f t="shared" ref="AG215" ca="1" si="910">VLOOKUP(AF215, (INDIRECT("'"&amp;$B215&amp;"'!"&amp;"$A$5:$L$3000")),AG$1,)</f>
        <v>4.7</v>
      </c>
    </row>
    <row r="216" spans="1:33" ht="17" x14ac:dyDescent="0.2">
      <c r="A216" s="48" t="s">
        <v>97</v>
      </c>
      <c r="B216" s="2" t="s">
        <v>57</v>
      </c>
      <c r="C216" s="37" t="s">
        <v>364</v>
      </c>
      <c r="D216" s="35">
        <v>2016</v>
      </c>
      <c r="E216" s="34" t="str">
        <f t="shared" si="832"/>
        <v>Itawamba2014</v>
      </c>
      <c r="F216" s="3">
        <f t="shared" ca="1" si="851"/>
        <v>4.2</v>
      </c>
      <c r="G216" s="34" t="str">
        <f t="shared" si="833"/>
        <v>Itawamba2015</v>
      </c>
      <c r="H216" s="3">
        <f t="shared" ca="1" si="852"/>
        <v>7.1</v>
      </c>
      <c r="I216" s="34" t="str">
        <f t="shared" si="834"/>
        <v>Itawamba2016</v>
      </c>
      <c r="J216" s="76">
        <f t="shared" ca="1" si="835"/>
        <v>-6.2</v>
      </c>
      <c r="K216" s="34" t="str">
        <f t="shared" si="836"/>
        <v>Itawamba2017</v>
      </c>
      <c r="L216" s="5">
        <f t="shared" ca="1" si="853"/>
        <v>-0.5</v>
      </c>
      <c r="M216" s="34" t="str">
        <f t="shared" si="837"/>
        <v>Itawamba2018</v>
      </c>
      <c r="N216" s="5">
        <f t="shared" ca="1" si="854"/>
        <v>0</v>
      </c>
      <c r="O216" s="34" t="str">
        <f t="shared" si="838"/>
        <v>Itawamba2019</v>
      </c>
      <c r="P216" s="5">
        <f t="shared" ca="1" si="855"/>
        <v>-4.3</v>
      </c>
      <c r="Q216" s="34" t="str">
        <f t="shared" si="839"/>
        <v>Itawamba2020</v>
      </c>
      <c r="R216" s="5">
        <f t="shared" ca="1" si="856"/>
        <v>-1.4</v>
      </c>
      <c r="S216" s="11"/>
      <c r="T216" s="34" t="str">
        <f t="shared" si="840"/>
        <v>Itawamba2014</v>
      </c>
      <c r="U216" s="3">
        <f t="shared" ca="1" si="857"/>
        <v>4</v>
      </c>
      <c r="V216" s="34" t="str">
        <f t="shared" si="841"/>
        <v>Itawamba2015</v>
      </c>
      <c r="W216" s="3">
        <f t="shared" ca="1" si="858"/>
        <v>3.7</v>
      </c>
      <c r="X216" s="34" t="str">
        <f t="shared" si="842"/>
        <v>Itawamba2016</v>
      </c>
      <c r="Y216" s="82">
        <f t="shared" ca="1" si="858"/>
        <v>-1.6</v>
      </c>
      <c r="Z216" s="34" t="str">
        <f t="shared" si="843"/>
        <v>Itawamba2017</v>
      </c>
      <c r="AA216" s="5">
        <f t="shared" ref="AA216" ca="1" si="911">VLOOKUP(Z216, (INDIRECT("'"&amp;$B216&amp;"'!"&amp;"$A$5:$L$3000")),AA$1,)</f>
        <v>3</v>
      </c>
      <c r="AB216" s="34" t="str">
        <f t="shared" si="845"/>
        <v>Itawamba2018</v>
      </c>
      <c r="AC216" s="5">
        <f t="shared" ref="AC216" ca="1" si="912">VLOOKUP(AB216, (INDIRECT("'"&amp;$B216&amp;"'!"&amp;"$A$5:$L$3000")),AC$1,)</f>
        <v>2.2000000000000002</v>
      </c>
      <c r="AD216" s="34" t="str">
        <f t="shared" si="847"/>
        <v>Itawamba2019</v>
      </c>
      <c r="AE216" s="5">
        <f t="shared" ref="AE216" ca="1" si="913">VLOOKUP(AD216, (INDIRECT("'"&amp;$B216&amp;"'!"&amp;"$A$5:$L$3000")),AE$1,)</f>
        <v>3</v>
      </c>
      <c r="AF216" s="34" t="str">
        <f t="shared" si="849"/>
        <v>Itawamba2020</v>
      </c>
      <c r="AG216" s="5">
        <f t="shared" ref="AG216" ca="1" si="914">VLOOKUP(AF216, (INDIRECT("'"&amp;$B216&amp;"'!"&amp;"$A$5:$L$3000")),AG$1,)</f>
        <v>11.8</v>
      </c>
    </row>
    <row r="217" spans="1:33" ht="17" x14ac:dyDescent="0.2">
      <c r="A217" s="48" t="s">
        <v>98</v>
      </c>
      <c r="B217" s="2" t="s">
        <v>57</v>
      </c>
      <c r="C217" s="37" t="s">
        <v>322</v>
      </c>
      <c r="D217" s="35">
        <v>2016</v>
      </c>
      <c r="E217" s="34" t="str">
        <f t="shared" si="832"/>
        <v>Marshall2014</v>
      </c>
      <c r="F217" s="3">
        <f t="shared" ca="1" si="851"/>
        <v>3</v>
      </c>
      <c r="G217" s="34" t="str">
        <f t="shared" si="833"/>
        <v>Marshall2015</v>
      </c>
      <c r="H217" s="3">
        <f t="shared" ca="1" si="852"/>
        <v>6.4</v>
      </c>
      <c r="I217" s="34" t="str">
        <f t="shared" si="834"/>
        <v>Marshall2016</v>
      </c>
      <c r="J217" s="76">
        <f t="shared" ca="1" si="835"/>
        <v>-1.3</v>
      </c>
      <c r="K217" s="34" t="str">
        <f t="shared" si="836"/>
        <v>Marshall2017</v>
      </c>
      <c r="L217" s="5">
        <f t="shared" ca="1" si="853"/>
        <v>11.5</v>
      </c>
      <c r="M217" s="34" t="str">
        <f t="shared" si="837"/>
        <v>Marshall2018</v>
      </c>
      <c r="N217" s="5">
        <f t="shared" ca="1" si="854"/>
        <v>6</v>
      </c>
      <c r="O217" s="34" t="str">
        <f t="shared" si="838"/>
        <v>Marshall2019</v>
      </c>
      <c r="P217" s="5">
        <f t="shared" ca="1" si="855"/>
        <v>9</v>
      </c>
      <c r="Q217" s="34" t="str">
        <f t="shared" si="839"/>
        <v>Marshall2020</v>
      </c>
      <c r="R217" s="5">
        <f t="shared" ca="1" si="856"/>
        <v>19.2</v>
      </c>
      <c r="S217" s="11"/>
      <c r="T217" s="34" t="str">
        <f t="shared" si="840"/>
        <v>Marshall2014</v>
      </c>
      <c r="U217" s="3">
        <f t="shared" ca="1" si="857"/>
        <v>0.7</v>
      </c>
      <c r="V217" s="34" t="str">
        <f t="shared" si="841"/>
        <v>Marshall2015</v>
      </c>
      <c r="W217" s="3">
        <f t="shared" ca="1" si="858"/>
        <v>10.9</v>
      </c>
      <c r="X217" s="34" t="str">
        <f t="shared" si="842"/>
        <v>Marshall2016</v>
      </c>
      <c r="Y217" s="82">
        <f t="shared" ca="1" si="858"/>
        <v>-1.8</v>
      </c>
      <c r="Z217" s="34" t="str">
        <f t="shared" si="843"/>
        <v>Marshall2017</v>
      </c>
      <c r="AA217" s="5">
        <f t="shared" ref="AA217" ca="1" si="915">VLOOKUP(Z217, (INDIRECT("'"&amp;$B217&amp;"'!"&amp;"$A$5:$L$3000")),AA$1,)</f>
        <v>2</v>
      </c>
      <c r="AB217" s="34" t="str">
        <f t="shared" si="845"/>
        <v>Marshall2018</v>
      </c>
      <c r="AC217" s="5">
        <f t="shared" ref="AC217" ca="1" si="916">VLOOKUP(AB217, (INDIRECT("'"&amp;$B217&amp;"'!"&amp;"$A$5:$L$3000")),AC$1,)</f>
        <v>4.5999999999999996</v>
      </c>
      <c r="AD217" s="34" t="str">
        <f t="shared" si="847"/>
        <v>Marshall2019</v>
      </c>
      <c r="AE217" s="5">
        <f t="shared" ref="AE217" ca="1" si="917">VLOOKUP(AD217, (INDIRECT("'"&amp;$B217&amp;"'!"&amp;"$A$5:$L$3000")),AE$1,)</f>
        <v>2</v>
      </c>
      <c r="AF217" s="34" t="str">
        <f t="shared" si="849"/>
        <v>Marshall2020</v>
      </c>
      <c r="AG217" s="5">
        <f t="shared" ref="AG217" ca="1" si="918">VLOOKUP(AF217, (INDIRECT("'"&amp;$B217&amp;"'!"&amp;"$A$5:$L$3000")),AG$1,)</f>
        <v>9.3000000000000007</v>
      </c>
    </row>
    <row r="218" spans="1:33" ht="17" x14ac:dyDescent="0.2">
      <c r="A218" s="48" t="s">
        <v>99</v>
      </c>
      <c r="B218" s="2" t="s">
        <v>57</v>
      </c>
      <c r="C218" s="37" t="s">
        <v>368</v>
      </c>
      <c r="D218" s="35">
        <v>2010</v>
      </c>
      <c r="E218" s="34" t="str">
        <f t="shared" si="832"/>
        <v>Jasper2008</v>
      </c>
      <c r="F218" s="3">
        <f t="shared" ca="1" si="851"/>
        <v>1.6</v>
      </c>
      <c r="G218" s="34" t="str">
        <f t="shared" si="833"/>
        <v>Jasper2009</v>
      </c>
      <c r="H218" s="3">
        <f t="shared" ca="1" si="852"/>
        <v>-3.2</v>
      </c>
      <c r="I218" s="34" t="str">
        <f t="shared" si="834"/>
        <v>Jasper2010</v>
      </c>
      <c r="J218" s="76">
        <f t="shared" ca="1" si="835"/>
        <v>7.5</v>
      </c>
      <c r="K218" s="34" t="str">
        <f t="shared" si="836"/>
        <v>Jasper2011</v>
      </c>
      <c r="L218" s="5">
        <f t="shared" ca="1" si="853"/>
        <v>-4.2</v>
      </c>
      <c r="M218" s="34" t="str">
        <f t="shared" si="837"/>
        <v>Jasper2012</v>
      </c>
      <c r="N218" s="5">
        <f t="shared" ca="1" si="854"/>
        <v>-1.5</v>
      </c>
      <c r="O218" s="34" t="str">
        <f t="shared" si="838"/>
        <v>Jasper2013</v>
      </c>
      <c r="P218" s="5">
        <f t="shared" ca="1" si="855"/>
        <v>-6.1</v>
      </c>
      <c r="Q218" s="34" t="str">
        <f t="shared" si="839"/>
        <v>Jasper2014</v>
      </c>
      <c r="R218" s="5">
        <f t="shared" ca="1" si="856"/>
        <v>-3</v>
      </c>
      <c r="S218" s="11"/>
      <c r="T218" s="34" t="str">
        <f t="shared" si="840"/>
        <v>Jasper2008</v>
      </c>
      <c r="U218" s="3">
        <f t="shared" ca="1" si="857"/>
        <v>14.2</v>
      </c>
      <c r="V218" s="34" t="str">
        <f t="shared" si="841"/>
        <v>Jasper2009</v>
      </c>
      <c r="W218" s="3">
        <f t="shared" ca="1" si="858"/>
        <v>0.7</v>
      </c>
      <c r="X218" s="34" t="str">
        <f t="shared" si="842"/>
        <v>Jasper2010</v>
      </c>
      <c r="Y218" s="82">
        <f t="shared" ca="1" si="858"/>
        <v>5.9</v>
      </c>
      <c r="Z218" s="34" t="str">
        <f t="shared" si="843"/>
        <v>Jasper2011</v>
      </c>
      <c r="AA218" s="5">
        <f t="shared" ref="AA218" ca="1" si="919">VLOOKUP(Z218, (INDIRECT("'"&amp;$B218&amp;"'!"&amp;"$A$5:$L$3000")),AA$1,)</f>
        <v>-5.0999999999999996</v>
      </c>
      <c r="AB218" s="34" t="str">
        <f t="shared" si="845"/>
        <v>Jasper2012</v>
      </c>
      <c r="AC218" s="5">
        <f t="shared" ref="AC218" ca="1" si="920">VLOOKUP(AB218, (INDIRECT("'"&amp;$B218&amp;"'!"&amp;"$A$5:$L$3000")),AC$1,)</f>
        <v>3.8</v>
      </c>
      <c r="AD218" s="34" t="str">
        <f t="shared" si="847"/>
        <v>Jasper2013</v>
      </c>
      <c r="AE218" s="5">
        <f t="shared" ref="AE218" ca="1" si="921">VLOOKUP(AD218, (INDIRECT("'"&amp;$B218&amp;"'!"&amp;"$A$5:$L$3000")),AE$1,)</f>
        <v>-0.6</v>
      </c>
      <c r="AF218" s="34" t="str">
        <f t="shared" si="849"/>
        <v>Jasper2014</v>
      </c>
      <c r="AG218" s="5">
        <f t="shared" ref="AG218" ca="1" si="922">VLOOKUP(AF218, (INDIRECT("'"&amp;$B218&amp;"'!"&amp;"$A$5:$L$3000")),AG$1,)</f>
        <v>5.5</v>
      </c>
    </row>
    <row r="219" spans="1:33" ht="17" x14ac:dyDescent="0.2">
      <c r="A219" s="48" t="s">
        <v>100</v>
      </c>
      <c r="B219" s="2" t="s">
        <v>57</v>
      </c>
      <c r="C219" s="37" t="s">
        <v>356</v>
      </c>
      <c r="D219" s="35">
        <v>2015</v>
      </c>
      <c r="E219" s="34" t="str">
        <f t="shared" si="832"/>
        <v>Lowndes2013</v>
      </c>
      <c r="F219" s="3">
        <f t="shared" ca="1" si="851"/>
        <v>0.6</v>
      </c>
      <c r="G219" s="34" t="str">
        <f t="shared" si="833"/>
        <v>Lowndes2014</v>
      </c>
      <c r="H219" s="3">
        <f t="shared" ca="1" si="852"/>
        <v>-3</v>
      </c>
      <c r="I219" s="34" t="str">
        <f t="shared" si="834"/>
        <v>Lowndes2015</v>
      </c>
      <c r="J219" s="76">
        <f t="shared" ca="1" si="835"/>
        <v>-0.3</v>
      </c>
      <c r="K219" s="34" t="str">
        <f t="shared" si="836"/>
        <v>Lowndes2016</v>
      </c>
      <c r="L219" s="5">
        <f t="shared" ca="1" si="853"/>
        <v>2.5</v>
      </c>
      <c r="M219" s="34" t="str">
        <f t="shared" si="837"/>
        <v>Lowndes2017</v>
      </c>
      <c r="N219" s="5">
        <f t="shared" ca="1" si="854"/>
        <v>-1.8</v>
      </c>
      <c r="O219" s="34" t="str">
        <f t="shared" si="838"/>
        <v>Lowndes2018</v>
      </c>
      <c r="P219" s="5">
        <f t="shared" ca="1" si="855"/>
        <v>1.2</v>
      </c>
      <c r="Q219" s="34" t="str">
        <f t="shared" si="839"/>
        <v>Lowndes2019</v>
      </c>
      <c r="R219" s="5">
        <f t="shared" ca="1" si="856"/>
        <v>2.2000000000000002</v>
      </c>
      <c r="S219" s="11"/>
      <c r="T219" s="34" t="str">
        <f t="shared" si="840"/>
        <v>Lowndes2013</v>
      </c>
      <c r="U219" s="3">
        <f t="shared" ca="1" si="857"/>
        <v>2.4</v>
      </c>
      <c r="V219" s="34" t="str">
        <f t="shared" si="841"/>
        <v>Lowndes2014</v>
      </c>
      <c r="W219" s="3">
        <f t="shared" ca="1" si="858"/>
        <v>-0.1</v>
      </c>
      <c r="X219" s="34" t="str">
        <f t="shared" si="842"/>
        <v>Lowndes2015</v>
      </c>
      <c r="Y219" s="82">
        <f t="shared" ca="1" si="858"/>
        <v>3</v>
      </c>
      <c r="Z219" s="34" t="str">
        <f t="shared" si="843"/>
        <v>Lowndes2016</v>
      </c>
      <c r="AA219" s="5">
        <f t="shared" ref="AA219" ca="1" si="923">VLOOKUP(Z219, (INDIRECT("'"&amp;$B219&amp;"'!"&amp;"$A$5:$L$3000")),AA$1,)</f>
        <v>-1.4</v>
      </c>
      <c r="AB219" s="34" t="str">
        <f t="shared" si="845"/>
        <v>Lowndes2017</v>
      </c>
      <c r="AC219" s="5">
        <f t="shared" ref="AC219" ca="1" si="924">VLOOKUP(AB219, (INDIRECT("'"&amp;$B219&amp;"'!"&amp;"$A$5:$L$3000")),AC$1,)</f>
        <v>2.7</v>
      </c>
      <c r="AD219" s="34" t="str">
        <f t="shared" si="847"/>
        <v>Lowndes2018</v>
      </c>
      <c r="AE219" s="5">
        <f t="shared" ref="AE219" ca="1" si="925">VLOOKUP(AD219, (INDIRECT("'"&amp;$B219&amp;"'!"&amp;"$A$5:$L$3000")),AE$1,)</f>
        <v>-1.4</v>
      </c>
      <c r="AF219" s="34" t="str">
        <f t="shared" si="849"/>
        <v>Lowndes2019</v>
      </c>
      <c r="AG219" s="5">
        <f t="shared" ref="AG219" ca="1" si="926">VLOOKUP(AF219, (INDIRECT("'"&amp;$B219&amp;"'!"&amp;"$A$5:$L$3000")),AG$1,)</f>
        <v>9.4</v>
      </c>
    </row>
    <row r="220" spans="1:33" ht="17" x14ac:dyDescent="0.2">
      <c r="A220" s="48" t="s">
        <v>101</v>
      </c>
      <c r="B220" s="2" t="s">
        <v>57</v>
      </c>
      <c r="C220" s="37" t="s">
        <v>352</v>
      </c>
      <c r="D220" s="35">
        <v>2013</v>
      </c>
      <c r="E220" s="34" t="str">
        <f t="shared" si="832"/>
        <v>Hinds2011</v>
      </c>
      <c r="F220" s="3">
        <f t="shared" ca="1" si="851"/>
        <v>-0.1</v>
      </c>
      <c r="G220" s="34" t="str">
        <f t="shared" si="833"/>
        <v>Hinds2012</v>
      </c>
      <c r="H220" s="3">
        <f t="shared" ca="1" si="852"/>
        <v>-1.5</v>
      </c>
      <c r="I220" s="34" t="str">
        <f t="shared" si="834"/>
        <v>Hinds2013</v>
      </c>
      <c r="J220" s="76">
        <f t="shared" ca="1" si="835"/>
        <v>-0.5</v>
      </c>
      <c r="K220" s="34" t="str">
        <f t="shared" si="836"/>
        <v>Hinds2014</v>
      </c>
      <c r="L220" s="5">
        <f t="shared" ca="1" si="853"/>
        <v>0.6</v>
      </c>
      <c r="M220" s="34" t="str">
        <f t="shared" si="837"/>
        <v>Hinds2015</v>
      </c>
      <c r="N220" s="5">
        <f t="shared" ca="1" si="854"/>
        <v>0.9</v>
      </c>
      <c r="O220" s="34" t="str">
        <f t="shared" si="838"/>
        <v>Hinds2016</v>
      </c>
      <c r="P220" s="5">
        <f t="shared" ca="1" si="855"/>
        <v>-0.2</v>
      </c>
      <c r="Q220" s="34" t="str">
        <f t="shared" si="839"/>
        <v>Hinds2017</v>
      </c>
      <c r="R220" s="5">
        <f t="shared" ca="1" si="856"/>
        <v>0.3</v>
      </c>
      <c r="S220" s="11"/>
      <c r="T220" s="34" t="str">
        <f t="shared" si="840"/>
        <v>Hinds2011</v>
      </c>
      <c r="U220" s="3">
        <f t="shared" ca="1" si="857"/>
        <v>-2.5</v>
      </c>
      <c r="V220" s="34" t="str">
        <f t="shared" si="841"/>
        <v>Hinds2012</v>
      </c>
      <c r="W220" s="3">
        <f t="shared" ca="1" si="858"/>
        <v>3.5</v>
      </c>
      <c r="X220" s="34" t="str">
        <f t="shared" si="842"/>
        <v>Hinds2013</v>
      </c>
      <c r="Y220" s="82">
        <f t="shared" ca="1" si="858"/>
        <v>0.8</v>
      </c>
      <c r="Z220" s="34" t="str">
        <f t="shared" si="843"/>
        <v>Hinds2014</v>
      </c>
      <c r="AA220" s="5">
        <f t="shared" ref="AA220" ca="1" si="927">VLOOKUP(Z220, (INDIRECT("'"&amp;$B220&amp;"'!"&amp;"$A$5:$L$3000")),AA$1,)</f>
        <v>0.8</v>
      </c>
      <c r="AB220" s="34" t="str">
        <f t="shared" si="845"/>
        <v>Hinds2015</v>
      </c>
      <c r="AC220" s="5">
        <f t="shared" ref="AC220" ca="1" si="928">VLOOKUP(AB220, (INDIRECT("'"&amp;$B220&amp;"'!"&amp;"$A$5:$L$3000")),AC$1,)</f>
        <v>2.6</v>
      </c>
      <c r="AD220" s="34" t="str">
        <f t="shared" si="847"/>
        <v>Hinds2016</v>
      </c>
      <c r="AE220" s="5">
        <f t="shared" ref="AE220" ca="1" si="929">VLOOKUP(AD220, (INDIRECT("'"&amp;$B220&amp;"'!"&amp;"$A$5:$L$3000")),AE$1,)</f>
        <v>-2.7</v>
      </c>
      <c r="AF220" s="34" t="str">
        <f t="shared" si="849"/>
        <v>Hinds2017</v>
      </c>
      <c r="AG220" s="5">
        <f t="shared" ref="AG220" ca="1" si="930">VLOOKUP(AF220, (INDIRECT("'"&amp;$B220&amp;"'!"&amp;"$A$5:$L$3000")),AG$1,)</f>
        <v>1.6</v>
      </c>
    </row>
    <row r="221" spans="1:33" ht="17" x14ac:dyDescent="0.2">
      <c r="A221" s="48" t="s">
        <v>102</v>
      </c>
      <c r="B221" s="2" t="s">
        <v>57</v>
      </c>
      <c r="C221" s="37" t="s">
        <v>369</v>
      </c>
      <c r="D221" s="35">
        <v>2013</v>
      </c>
      <c r="E221" s="34" t="str">
        <f t="shared" si="832"/>
        <v>Amite2011</v>
      </c>
      <c r="F221" s="3">
        <f t="shared" ca="1" si="851"/>
        <v>-6.3</v>
      </c>
      <c r="G221" s="34" t="str">
        <f t="shared" si="833"/>
        <v>Amite2012</v>
      </c>
      <c r="H221" s="3">
        <f t="shared" ca="1" si="852"/>
        <v>-1.7</v>
      </c>
      <c r="I221" s="34" t="str">
        <f t="shared" si="834"/>
        <v>Amite2013</v>
      </c>
      <c r="J221" s="76">
        <f t="shared" ca="1" si="835"/>
        <v>6.6</v>
      </c>
      <c r="K221" s="34" t="str">
        <f t="shared" si="836"/>
        <v>Amite2014</v>
      </c>
      <c r="L221" s="5">
        <f t="shared" ca="1" si="853"/>
        <v>8.1999999999999993</v>
      </c>
      <c r="M221" s="34" t="str">
        <f t="shared" si="837"/>
        <v>Amite2015</v>
      </c>
      <c r="N221" s="5">
        <f t="shared" ca="1" si="854"/>
        <v>-4.5</v>
      </c>
      <c r="O221" s="34" t="str">
        <f t="shared" si="838"/>
        <v>Amite2016</v>
      </c>
      <c r="P221" s="5">
        <f t="shared" ca="1" si="855"/>
        <v>2.2000000000000002</v>
      </c>
      <c r="Q221" s="34" t="str">
        <f t="shared" si="839"/>
        <v>Amite2017</v>
      </c>
      <c r="R221" s="5">
        <f t="shared" ca="1" si="856"/>
        <v>-1.4</v>
      </c>
      <c r="S221" s="11"/>
      <c r="T221" s="34" t="str">
        <f t="shared" si="840"/>
        <v>Amite2011</v>
      </c>
      <c r="U221" s="3">
        <f t="shared" ca="1" si="857"/>
        <v>0.9</v>
      </c>
      <c r="V221" s="34" t="str">
        <f t="shared" si="841"/>
        <v>Amite2012</v>
      </c>
      <c r="W221" s="3">
        <f t="shared" ca="1" si="858"/>
        <v>-0.4</v>
      </c>
      <c r="X221" s="34" t="str">
        <f t="shared" si="842"/>
        <v>Amite2013</v>
      </c>
      <c r="Y221" s="82">
        <f t="shared" ca="1" si="858"/>
        <v>10.4</v>
      </c>
      <c r="Z221" s="34" t="str">
        <f t="shared" si="843"/>
        <v>Amite2014</v>
      </c>
      <c r="AA221" s="5">
        <f t="shared" ref="AA221" ca="1" si="931">VLOOKUP(Z221, (INDIRECT("'"&amp;$B221&amp;"'!"&amp;"$A$5:$L$3000")),AA$1,)</f>
        <v>8.8000000000000007</v>
      </c>
      <c r="AB221" s="34" t="str">
        <f t="shared" si="845"/>
        <v>Amite2015</v>
      </c>
      <c r="AC221" s="5">
        <f t="shared" ref="AC221" ca="1" si="932">VLOOKUP(AB221, (INDIRECT("'"&amp;$B221&amp;"'!"&amp;"$A$5:$L$3000")),AC$1,)</f>
        <v>-5.9</v>
      </c>
      <c r="AD221" s="34" t="str">
        <f t="shared" si="847"/>
        <v>Amite2016</v>
      </c>
      <c r="AE221" s="5">
        <f t="shared" ref="AE221" ca="1" si="933">VLOOKUP(AD221, (INDIRECT("'"&amp;$B221&amp;"'!"&amp;"$A$5:$L$3000")),AE$1,)</f>
        <v>2.8</v>
      </c>
      <c r="AF221" s="34" t="str">
        <f t="shared" si="849"/>
        <v>Amite2017</v>
      </c>
      <c r="AG221" s="5">
        <f t="shared" ref="AG221" ca="1" si="934">VLOOKUP(AF221, (INDIRECT("'"&amp;$B221&amp;"'!"&amp;"$A$5:$L$3000")),AG$1,)</f>
        <v>5</v>
      </c>
    </row>
    <row r="222" spans="1:33" ht="17" x14ac:dyDescent="0.2">
      <c r="A222" s="48" t="s">
        <v>103</v>
      </c>
      <c r="B222" s="2" t="s">
        <v>57</v>
      </c>
      <c r="C222" s="37" t="s">
        <v>352</v>
      </c>
      <c r="D222" s="35">
        <v>2017</v>
      </c>
      <c r="E222" s="34" t="str">
        <f t="shared" si="832"/>
        <v>Hinds2015</v>
      </c>
      <c r="F222" s="3">
        <f t="shared" ca="1" si="851"/>
        <v>0.9</v>
      </c>
      <c r="G222" s="34" t="str">
        <f t="shared" si="833"/>
        <v>Hinds2016</v>
      </c>
      <c r="H222" s="3">
        <f t="shared" ca="1" si="852"/>
        <v>-0.2</v>
      </c>
      <c r="I222" s="34" t="str">
        <f t="shared" si="834"/>
        <v>Hinds2017</v>
      </c>
      <c r="J222" s="76">
        <f t="shared" ca="1" si="835"/>
        <v>0.3</v>
      </c>
      <c r="K222" s="34" t="str">
        <f t="shared" si="836"/>
        <v>Hinds2018</v>
      </c>
      <c r="L222" s="5">
        <f t="shared" ca="1" si="853"/>
        <v>-1.1000000000000001</v>
      </c>
      <c r="M222" s="34" t="str">
        <f t="shared" si="837"/>
        <v>Hinds2019</v>
      </c>
      <c r="N222" s="5">
        <f t="shared" ca="1" si="854"/>
        <v>-0.5</v>
      </c>
      <c r="O222" s="34" t="str">
        <f t="shared" si="838"/>
        <v>Hinds2020</v>
      </c>
      <c r="P222" s="5">
        <f t="shared" ca="1" si="855"/>
        <v>-4.4000000000000004</v>
      </c>
      <c r="Q222" s="34" t="str">
        <f t="shared" si="839"/>
        <v>Hinds2021</v>
      </c>
      <c r="R222" s="5" t="e">
        <f t="shared" ca="1" si="856"/>
        <v>#N/A</v>
      </c>
      <c r="S222" s="11"/>
      <c r="T222" s="34" t="str">
        <f t="shared" si="840"/>
        <v>Hinds2015</v>
      </c>
      <c r="U222" s="3">
        <f t="shared" ca="1" si="857"/>
        <v>2.6</v>
      </c>
      <c r="V222" s="34" t="str">
        <f t="shared" si="841"/>
        <v>Hinds2016</v>
      </c>
      <c r="W222" s="3">
        <f t="shared" ca="1" si="858"/>
        <v>-2.7</v>
      </c>
      <c r="X222" s="34" t="str">
        <f t="shared" si="842"/>
        <v>Hinds2017</v>
      </c>
      <c r="Y222" s="82">
        <f t="shared" ca="1" si="858"/>
        <v>1.6</v>
      </c>
      <c r="Z222" s="34" t="str">
        <f t="shared" si="843"/>
        <v>Hinds2018</v>
      </c>
      <c r="AA222" s="5">
        <f t="shared" ref="AA222" ca="1" si="935">VLOOKUP(Z222, (INDIRECT("'"&amp;$B222&amp;"'!"&amp;"$A$5:$L$3000")),AA$1,)</f>
        <v>3.2</v>
      </c>
      <c r="AB222" s="34" t="str">
        <f t="shared" si="845"/>
        <v>Hinds2019</v>
      </c>
      <c r="AC222" s="5">
        <f t="shared" ref="AC222" ca="1" si="936">VLOOKUP(AB222, (INDIRECT("'"&amp;$B222&amp;"'!"&amp;"$A$5:$L$3000")),AC$1,)</f>
        <v>2.7</v>
      </c>
      <c r="AD222" s="34" t="str">
        <f t="shared" si="847"/>
        <v>Hinds2020</v>
      </c>
      <c r="AE222" s="5">
        <f t="shared" ref="AE222" ca="1" si="937">VLOOKUP(AD222, (INDIRECT("'"&amp;$B222&amp;"'!"&amp;"$A$5:$L$3000")),AE$1,)</f>
        <v>11</v>
      </c>
      <c r="AF222" s="34" t="str">
        <f t="shared" si="849"/>
        <v>Hinds2021</v>
      </c>
      <c r="AG222" s="5" t="e">
        <f t="shared" ref="AG222" ca="1" si="938">VLOOKUP(AF222, (INDIRECT("'"&amp;$B222&amp;"'!"&amp;"$A$5:$L$3000")),AG$1,)</f>
        <v>#N/A</v>
      </c>
    </row>
    <row r="223" spans="1:33" ht="17" x14ac:dyDescent="0.2">
      <c r="A223" s="48" t="s">
        <v>104</v>
      </c>
      <c r="B223" s="2" t="s">
        <v>57</v>
      </c>
      <c r="C223" s="37" t="s">
        <v>318</v>
      </c>
      <c r="D223" s="35">
        <v>2017</v>
      </c>
      <c r="E223" s="34" t="str">
        <f t="shared" si="832"/>
        <v>Jackson2015</v>
      </c>
      <c r="F223" s="3">
        <f t="shared" ca="1" si="851"/>
        <v>3.7</v>
      </c>
      <c r="G223" s="34" t="str">
        <f t="shared" si="833"/>
        <v>Jackson2016</v>
      </c>
      <c r="H223" s="3">
        <f t="shared" ca="1" si="852"/>
        <v>-3.1</v>
      </c>
      <c r="I223" s="34" t="str">
        <f t="shared" si="834"/>
        <v>Jackson2017</v>
      </c>
      <c r="J223" s="76">
        <f t="shared" ca="1" si="835"/>
        <v>0</v>
      </c>
      <c r="K223" s="34" t="str">
        <f t="shared" si="836"/>
        <v>Jackson2018</v>
      </c>
      <c r="L223" s="5">
        <f t="shared" ca="1" si="853"/>
        <v>-1.5</v>
      </c>
      <c r="M223" s="34" t="str">
        <f t="shared" si="837"/>
        <v>Jackson2019</v>
      </c>
      <c r="N223" s="5">
        <f t="shared" ca="1" si="854"/>
        <v>1.7</v>
      </c>
      <c r="O223" s="34" t="str">
        <f t="shared" si="838"/>
        <v>Jackson2020</v>
      </c>
      <c r="P223" s="5">
        <f t="shared" ca="1" si="855"/>
        <v>1.4</v>
      </c>
      <c r="Q223" s="34" t="str">
        <f t="shared" si="839"/>
        <v>Jackson2021</v>
      </c>
      <c r="R223" s="5" t="e">
        <f t="shared" ca="1" si="856"/>
        <v>#N/A</v>
      </c>
      <c r="S223" s="11"/>
      <c r="T223" s="34" t="str">
        <f t="shared" si="840"/>
        <v>Jackson2015</v>
      </c>
      <c r="U223" s="3">
        <f t="shared" ca="1" si="857"/>
        <v>2.1</v>
      </c>
      <c r="V223" s="34" t="str">
        <f t="shared" si="841"/>
        <v>Jackson2016</v>
      </c>
      <c r="W223" s="3">
        <f t="shared" ca="1" si="858"/>
        <v>-1.5</v>
      </c>
      <c r="X223" s="34" t="str">
        <f t="shared" si="842"/>
        <v>Jackson2017</v>
      </c>
      <c r="Y223" s="82">
        <f t="shared" ca="1" si="858"/>
        <v>4.2</v>
      </c>
      <c r="Z223" s="34" t="str">
        <f t="shared" si="843"/>
        <v>Jackson2018</v>
      </c>
      <c r="AA223" s="5">
        <f t="shared" ref="AA223" ca="1" si="939">VLOOKUP(Z223, (INDIRECT("'"&amp;$B223&amp;"'!"&amp;"$A$5:$L$3000")),AA$1,)</f>
        <v>-0.3</v>
      </c>
      <c r="AB223" s="34" t="str">
        <f t="shared" si="845"/>
        <v>Jackson2019</v>
      </c>
      <c r="AC223" s="5">
        <f t="shared" ref="AC223" ca="1" si="940">VLOOKUP(AB223, (INDIRECT("'"&amp;$B223&amp;"'!"&amp;"$A$5:$L$3000")),AC$1,)</f>
        <v>5.7</v>
      </c>
      <c r="AD223" s="34" t="str">
        <f t="shared" si="847"/>
        <v>Jackson2020</v>
      </c>
      <c r="AE223" s="5">
        <f t="shared" ref="AE223" ca="1" si="941">VLOOKUP(AD223, (INDIRECT("'"&amp;$B223&amp;"'!"&amp;"$A$5:$L$3000")),AE$1,)</f>
        <v>2.1</v>
      </c>
      <c r="AF223" s="34" t="str">
        <f t="shared" si="849"/>
        <v>Jackson2021</v>
      </c>
      <c r="AG223" s="5" t="e">
        <f t="shared" ref="AG223" ca="1" si="942">VLOOKUP(AF223, (INDIRECT("'"&amp;$B223&amp;"'!"&amp;"$A$5:$L$3000")),AG$1,)</f>
        <v>#N/A</v>
      </c>
    </row>
    <row r="224" spans="1:33" ht="17" x14ac:dyDescent="0.2">
      <c r="A224" s="48" t="s">
        <v>105</v>
      </c>
      <c r="B224" s="2" t="s">
        <v>57</v>
      </c>
      <c r="C224" s="37" t="s">
        <v>370</v>
      </c>
      <c r="D224" s="35">
        <v>2011</v>
      </c>
      <c r="E224" s="34" t="str">
        <f t="shared" si="832"/>
        <v>Choctaw2009</v>
      </c>
      <c r="F224" s="3">
        <f t="shared" ca="1" si="851"/>
        <v>-0.6</v>
      </c>
      <c r="G224" s="34" t="str">
        <f t="shared" si="833"/>
        <v>Choctaw2010</v>
      </c>
      <c r="H224" s="3">
        <f t="shared" ca="1" si="852"/>
        <v>1.9</v>
      </c>
      <c r="I224" s="34" t="str">
        <f t="shared" si="834"/>
        <v>Choctaw2011</v>
      </c>
      <c r="J224" s="76">
        <f t="shared" ca="1" si="835"/>
        <v>-2.9</v>
      </c>
      <c r="K224" s="34" t="str">
        <f t="shared" si="836"/>
        <v>Choctaw2012</v>
      </c>
      <c r="L224" s="5">
        <f t="shared" ca="1" si="853"/>
        <v>2.7</v>
      </c>
      <c r="M224" s="34" t="str">
        <f t="shared" si="837"/>
        <v>Choctaw2013</v>
      </c>
      <c r="N224" s="5">
        <f t="shared" ca="1" si="854"/>
        <v>3.8</v>
      </c>
      <c r="O224" s="34" t="str">
        <f t="shared" si="838"/>
        <v>Choctaw2014</v>
      </c>
      <c r="P224" s="5">
        <f t="shared" ca="1" si="855"/>
        <v>2</v>
      </c>
      <c r="Q224" s="34" t="str">
        <f t="shared" si="839"/>
        <v>Choctaw2015</v>
      </c>
      <c r="R224" s="5">
        <f t="shared" ca="1" si="856"/>
        <v>7.4</v>
      </c>
      <c r="S224" s="11"/>
      <c r="T224" s="34" t="str">
        <f t="shared" si="840"/>
        <v>Choctaw2009</v>
      </c>
      <c r="U224" s="3">
        <f t="shared" ca="1" si="857"/>
        <v>3.6</v>
      </c>
      <c r="V224" s="34" t="str">
        <f t="shared" si="841"/>
        <v>Choctaw2010</v>
      </c>
      <c r="W224" s="3">
        <f t="shared" ca="1" si="858"/>
        <v>3.7</v>
      </c>
      <c r="X224" s="34" t="str">
        <f t="shared" si="842"/>
        <v>Choctaw2011</v>
      </c>
      <c r="Y224" s="82">
        <f t="shared" ca="1" si="858"/>
        <v>2.5</v>
      </c>
      <c r="Z224" s="34" t="str">
        <f t="shared" si="843"/>
        <v>Choctaw2012</v>
      </c>
      <c r="AA224" s="5">
        <f t="shared" ref="AA224" ca="1" si="943">VLOOKUP(Z224, (INDIRECT("'"&amp;$B224&amp;"'!"&amp;"$A$5:$L$3000")),AA$1,)</f>
        <v>-0.8</v>
      </c>
      <c r="AB224" s="34" t="str">
        <f t="shared" si="845"/>
        <v>Choctaw2013</v>
      </c>
      <c r="AC224" s="5">
        <f t="shared" ref="AC224" ca="1" si="944">VLOOKUP(AB224, (INDIRECT("'"&amp;$B224&amp;"'!"&amp;"$A$5:$L$3000")),AC$1,)</f>
        <v>4.8</v>
      </c>
      <c r="AD224" s="34" t="str">
        <f t="shared" si="847"/>
        <v>Choctaw2014</v>
      </c>
      <c r="AE224" s="5">
        <f t="shared" ref="AE224" ca="1" si="945">VLOOKUP(AD224, (INDIRECT("'"&amp;$B224&amp;"'!"&amp;"$A$5:$L$3000")),AE$1,)</f>
        <v>5.6</v>
      </c>
      <c r="AF224" s="34" t="str">
        <f t="shared" si="849"/>
        <v>Choctaw2015</v>
      </c>
      <c r="AG224" s="5">
        <f t="shared" ref="AG224" ca="1" si="946">VLOOKUP(AF224, (INDIRECT("'"&amp;$B224&amp;"'!"&amp;"$A$5:$L$3000")),AG$1,)</f>
        <v>4.9000000000000004</v>
      </c>
    </row>
    <row r="225" spans="1:33" ht="17" x14ac:dyDescent="0.2">
      <c r="A225" s="48" t="s">
        <v>106</v>
      </c>
      <c r="B225" s="2" t="s">
        <v>57</v>
      </c>
      <c r="C225" s="37" t="s">
        <v>358</v>
      </c>
      <c r="D225" s="35">
        <v>2015</v>
      </c>
      <c r="E225" s="34" t="str">
        <f t="shared" si="832"/>
        <v>Forrest2013</v>
      </c>
      <c r="F225" s="3">
        <f t="shared" ca="1" si="851"/>
        <v>2.2999999999999998</v>
      </c>
      <c r="G225" s="34" t="str">
        <f t="shared" si="833"/>
        <v>Forrest2014</v>
      </c>
      <c r="H225" s="3">
        <f t="shared" ca="1" si="852"/>
        <v>2.2999999999999998</v>
      </c>
      <c r="I225" s="34" t="str">
        <f t="shared" si="834"/>
        <v>Forrest2015</v>
      </c>
      <c r="J225" s="76">
        <f t="shared" ca="1" si="835"/>
        <v>1.5</v>
      </c>
      <c r="K225" s="34" t="str">
        <f t="shared" si="836"/>
        <v>Forrest2016</v>
      </c>
      <c r="L225" s="5">
        <f t="shared" ca="1" si="853"/>
        <v>1.3</v>
      </c>
      <c r="M225" s="34" t="str">
        <f t="shared" si="837"/>
        <v>Forrest2017</v>
      </c>
      <c r="N225" s="5">
        <f t="shared" ca="1" si="854"/>
        <v>3.2</v>
      </c>
      <c r="O225" s="34" t="str">
        <f t="shared" si="838"/>
        <v>Forrest2018</v>
      </c>
      <c r="P225" s="5">
        <f t="shared" ca="1" si="855"/>
        <v>1.2</v>
      </c>
      <c r="Q225" s="34" t="str">
        <f t="shared" si="839"/>
        <v>Forrest2019</v>
      </c>
      <c r="R225" s="5">
        <f t="shared" ca="1" si="856"/>
        <v>-1.5</v>
      </c>
      <c r="S225" s="11"/>
      <c r="T225" s="34" t="str">
        <f t="shared" si="840"/>
        <v>Forrest2013</v>
      </c>
      <c r="U225" s="3">
        <f t="shared" ca="1" si="857"/>
        <v>-1.8</v>
      </c>
      <c r="V225" s="34" t="str">
        <f t="shared" si="841"/>
        <v>Forrest2014</v>
      </c>
      <c r="W225" s="3">
        <f t="shared" ca="1" si="858"/>
        <v>4.7</v>
      </c>
      <c r="X225" s="34" t="str">
        <f t="shared" si="842"/>
        <v>Forrest2015</v>
      </c>
      <c r="Y225" s="82">
        <f t="shared" ca="1" si="858"/>
        <v>3.8</v>
      </c>
      <c r="Z225" s="34" t="str">
        <f t="shared" si="843"/>
        <v>Forrest2016</v>
      </c>
      <c r="AA225" s="5">
        <f t="shared" ref="AA225" ca="1" si="947">VLOOKUP(Z225, (INDIRECT("'"&amp;$B225&amp;"'!"&amp;"$A$5:$L$3000")),AA$1,)</f>
        <v>-1.5</v>
      </c>
      <c r="AB225" s="34" t="str">
        <f t="shared" si="845"/>
        <v>Forrest2017</v>
      </c>
      <c r="AC225" s="5">
        <f t="shared" ref="AC225" ca="1" si="948">VLOOKUP(AB225, (INDIRECT("'"&amp;$B225&amp;"'!"&amp;"$A$5:$L$3000")),AC$1,)</f>
        <v>1.9</v>
      </c>
      <c r="AD225" s="34" t="str">
        <f t="shared" si="847"/>
        <v>Forrest2018</v>
      </c>
      <c r="AE225" s="5">
        <f t="shared" ref="AE225" ca="1" si="949">VLOOKUP(AD225, (INDIRECT("'"&amp;$B225&amp;"'!"&amp;"$A$5:$L$3000")),AE$1,)</f>
        <v>1</v>
      </c>
      <c r="AF225" s="34" t="str">
        <f t="shared" si="849"/>
        <v>Forrest2019</v>
      </c>
      <c r="AG225" s="5">
        <f t="shared" ref="AG225" ca="1" si="950">VLOOKUP(AF225, (INDIRECT("'"&amp;$B225&amp;"'!"&amp;"$A$5:$L$3000")),AG$1,)</f>
        <v>1.8</v>
      </c>
    </row>
    <row r="226" spans="1:33" ht="34" x14ac:dyDescent="0.2">
      <c r="A226" s="48" t="s">
        <v>107</v>
      </c>
      <c r="B226" s="2" t="s">
        <v>57</v>
      </c>
      <c r="C226" s="37" t="s">
        <v>357</v>
      </c>
      <c r="D226" s="35">
        <v>2013</v>
      </c>
      <c r="E226" s="34" t="str">
        <f t="shared" si="832"/>
        <v>Harrison2011</v>
      </c>
      <c r="F226" s="3">
        <f t="shared" ca="1" si="851"/>
        <v>0.3</v>
      </c>
      <c r="G226" s="34" t="str">
        <f t="shared" si="833"/>
        <v>Harrison2012</v>
      </c>
      <c r="H226" s="3">
        <f t="shared" ca="1" si="852"/>
        <v>0</v>
      </c>
      <c r="I226" s="34" t="str">
        <f t="shared" si="834"/>
        <v>Harrison2013</v>
      </c>
      <c r="J226" s="76">
        <f t="shared" ca="1" si="835"/>
        <v>1.2</v>
      </c>
      <c r="K226" s="34" t="str">
        <f t="shared" si="836"/>
        <v>Harrison2014</v>
      </c>
      <c r="L226" s="5">
        <f t="shared" ca="1" si="853"/>
        <v>-1.1000000000000001</v>
      </c>
      <c r="M226" s="34" t="str">
        <f t="shared" si="837"/>
        <v>Harrison2015</v>
      </c>
      <c r="N226" s="5">
        <f t="shared" ca="1" si="854"/>
        <v>2.5</v>
      </c>
      <c r="O226" s="34" t="str">
        <f t="shared" si="838"/>
        <v>Harrison2016</v>
      </c>
      <c r="P226" s="5">
        <f t="shared" ca="1" si="855"/>
        <v>0.4</v>
      </c>
      <c r="Q226" s="34" t="str">
        <f t="shared" si="839"/>
        <v>Harrison2017</v>
      </c>
      <c r="R226" s="5">
        <f t="shared" ca="1" si="856"/>
        <v>0.6</v>
      </c>
      <c r="S226" s="11"/>
      <c r="T226" s="34" t="str">
        <f t="shared" si="840"/>
        <v>Harrison2011</v>
      </c>
      <c r="U226" s="3">
        <f t="shared" ca="1" si="857"/>
        <v>-3.2</v>
      </c>
      <c r="V226" s="34" t="str">
        <f t="shared" si="841"/>
        <v>Harrison2012</v>
      </c>
      <c r="W226" s="3">
        <f t="shared" ca="1" si="858"/>
        <v>0.7</v>
      </c>
      <c r="X226" s="34" t="str">
        <f t="shared" si="842"/>
        <v>Harrison2013</v>
      </c>
      <c r="Y226" s="82">
        <f t="shared" ca="1" si="858"/>
        <v>0.3</v>
      </c>
      <c r="Z226" s="34" t="str">
        <f t="shared" si="843"/>
        <v>Harrison2014</v>
      </c>
      <c r="AA226" s="5">
        <f t="shared" ref="AA226" ca="1" si="951">VLOOKUP(Z226, (INDIRECT("'"&amp;$B226&amp;"'!"&amp;"$A$5:$L$3000")),AA$1,)</f>
        <v>3.2</v>
      </c>
      <c r="AB226" s="34" t="str">
        <f t="shared" si="845"/>
        <v>Harrison2015</v>
      </c>
      <c r="AC226" s="5">
        <f t="shared" ref="AC226" ca="1" si="952">VLOOKUP(AB226, (INDIRECT("'"&amp;$B226&amp;"'!"&amp;"$A$5:$L$3000")),AC$1,)</f>
        <v>1.5</v>
      </c>
      <c r="AD226" s="34" t="str">
        <f t="shared" si="847"/>
        <v>Harrison2016</v>
      </c>
      <c r="AE226" s="5">
        <f t="shared" ref="AE226" ca="1" si="953">VLOOKUP(AD226, (INDIRECT("'"&amp;$B226&amp;"'!"&amp;"$A$5:$L$3000")),AE$1,)</f>
        <v>0.6</v>
      </c>
      <c r="AF226" s="34" t="str">
        <f t="shared" si="849"/>
        <v>Harrison2017</v>
      </c>
      <c r="AG226" s="5">
        <f t="shared" ref="AG226" ca="1" si="954">VLOOKUP(AF226, (INDIRECT("'"&amp;$B226&amp;"'!"&amp;"$A$5:$L$3000")),AG$1,)</f>
        <v>2.6</v>
      </c>
    </row>
    <row r="227" spans="1:33" ht="17" x14ac:dyDescent="0.2">
      <c r="A227" s="48" t="s">
        <v>108</v>
      </c>
      <c r="B227" s="2" t="s">
        <v>57</v>
      </c>
      <c r="C227" s="37" t="s">
        <v>371</v>
      </c>
      <c r="D227" s="35">
        <v>2015</v>
      </c>
      <c r="E227" s="34" t="str">
        <f t="shared" si="832"/>
        <v>Grenada2013</v>
      </c>
      <c r="F227" s="3">
        <f t="shared" ca="1" si="851"/>
        <v>4.8</v>
      </c>
      <c r="G227" s="34" t="str">
        <f t="shared" si="833"/>
        <v>Grenada2014</v>
      </c>
      <c r="H227" s="3">
        <f t="shared" ca="1" si="852"/>
        <v>3.1</v>
      </c>
      <c r="I227" s="34" t="str">
        <f t="shared" si="834"/>
        <v>Grenada2015</v>
      </c>
      <c r="J227" s="76">
        <f t="shared" ca="1" si="835"/>
        <v>-1.1000000000000001</v>
      </c>
      <c r="K227" s="34" t="str">
        <f t="shared" si="836"/>
        <v>Grenada2016</v>
      </c>
      <c r="L227" s="5">
        <f t="shared" ca="1" si="853"/>
        <v>1.3</v>
      </c>
      <c r="M227" s="34" t="str">
        <f t="shared" si="837"/>
        <v>Grenada2017</v>
      </c>
      <c r="N227" s="5">
        <f t="shared" ca="1" si="854"/>
        <v>1.4</v>
      </c>
      <c r="O227" s="34" t="str">
        <f t="shared" si="838"/>
        <v>Grenada2018</v>
      </c>
      <c r="P227" s="5">
        <f t="shared" ca="1" si="855"/>
        <v>0.5</v>
      </c>
      <c r="Q227" s="34" t="str">
        <f t="shared" si="839"/>
        <v>Grenada2019</v>
      </c>
      <c r="R227" s="5">
        <f t="shared" ca="1" si="856"/>
        <v>-3.8</v>
      </c>
      <c r="S227" s="11"/>
      <c r="T227" s="34" t="str">
        <f t="shared" si="840"/>
        <v>Grenada2013</v>
      </c>
      <c r="U227" s="3">
        <f t="shared" ca="1" si="857"/>
        <v>-1.9</v>
      </c>
      <c r="V227" s="34" t="str">
        <f t="shared" si="841"/>
        <v>Grenada2014</v>
      </c>
      <c r="W227" s="3">
        <f t="shared" ca="1" si="858"/>
        <v>2.1</v>
      </c>
      <c r="X227" s="34" t="str">
        <f t="shared" si="842"/>
        <v>Grenada2015</v>
      </c>
      <c r="Y227" s="82">
        <f t="shared" ca="1" si="858"/>
        <v>4.8</v>
      </c>
      <c r="Z227" s="34" t="str">
        <f t="shared" si="843"/>
        <v>Grenada2016</v>
      </c>
      <c r="AA227" s="5">
        <f t="shared" ref="AA227" ca="1" si="955">VLOOKUP(Z227, (INDIRECT("'"&amp;$B227&amp;"'!"&amp;"$A$5:$L$3000")),AA$1,)</f>
        <v>3.5</v>
      </c>
      <c r="AB227" s="34" t="str">
        <f t="shared" si="845"/>
        <v>Grenada2017</v>
      </c>
      <c r="AC227" s="5">
        <f t="shared" ref="AC227" ca="1" si="956">VLOOKUP(AB227, (INDIRECT("'"&amp;$B227&amp;"'!"&amp;"$A$5:$L$3000")),AC$1,)</f>
        <v>-1.3</v>
      </c>
      <c r="AD227" s="34" t="str">
        <f t="shared" si="847"/>
        <v>Grenada2018</v>
      </c>
      <c r="AE227" s="5">
        <f t="shared" ref="AE227" ca="1" si="957">VLOOKUP(AD227, (INDIRECT("'"&amp;$B227&amp;"'!"&amp;"$A$5:$L$3000")),AE$1,)</f>
        <v>0.3</v>
      </c>
      <c r="AF227" s="34" t="str">
        <f t="shared" si="849"/>
        <v>Grenada2019</v>
      </c>
      <c r="AG227" s="5">
        <f t="shared" ref="AG227" ca="1" si="958">VLOOKUP(AF227, (INDIRECT("'"&amp;$B227&amp;"'!"&amp;"$A$5:$L$3000")),AG$1,)</f>
        <v>6</v>
      </c>
    </row>
    <row r="228" spans="1:33" ht="17" x14ac:dyDescent="0.2">
      <c r="A228" s="48" t="s">
        <v>109</v>
      </c>
      <c r="B228" s="2" t="s">
        <v>57</v>
      </c>
      <c r="C228" s="37" t="s">
        <v>372</v>
      </c>
      <c r="D228" s="35">
        <v>2014</v>
      </c>
      <c r="E228" s="34" t="str">
        <f t="shared" si="832"/>
        <v>Alcorn2012</v>
      </c>
      <c r="F228" s="3">
        <f t="shared" ca="1" si="851"/>
        <v>2.7</v>
      </c>
      <c r="G228" s="34" t="str">
        <f t="shared" si="833"/>
        <v>Alcorn2013</v>
      </c>
      <c r="H228" s="3">
        <f t="shared" ca="1" si="852"/>
        <v>0.4</v>
      </c>
      <c r="I228" s="34" t="str">
        <f t="shared" si="834"/>
        <v>Alcorn2014</v>
      </c>
      <c r="J228" s="76">
        <f t="shared" ca="1" si="835"/>
        <v>2.4</v>
      </c>
      <c r="K228" s="34" t="str">
        <f t="shared" si="836"/>
        <v>Alcorn2015</v>
      </c>
      <c r="L228" s="5">
        <f t="shared" ca="1" si="853"/>
        <v>6.2</v>
      </c>
      <c r="M228" s="34" t="str">
        <f t="shared" si="837"/>
        <v>Alcorn2016</v>
      </c>
      <c r="N228" s="5">
        <f t="shared" ca="1" si="854"/>
        <v>-0.9</v>
      </c>
      <c r="O228" s="34" t="str">
        <f t="shared" si="838"/>
        <v>Alcorn2017</v>
      </c>
      <c r="P228" s="5">
        <f t="shared" ca="1" si="855"/>
        <v>2.2000000000000002</v>
      </c>
      <c r="Q228" s="34" t="str">
        <f t="shared" si="839"/>
        <v>Alcorn2018</v>
      </c>
      <c r="R228" s="5">
        <f t="shared" ca="1" si="856"/>
        <v>0.1</v>
      </c>
      <c r="S228" s="11"/>
      <c r="T228" s="34" t="str">
        <f t="shared" si="840"/>
        <v>Alcorn2012</v>
      </c>
      <c r="U228" s="3">
        <f t="shared" ca="1" si="857"/>
        <v>0.3</v>
      </c>
      <c r="V228" s="34" t="str">
        <f t="shared" si="841"/>
        <v>Alcorn2013</v>
      </c>
      <c r="W228" s="3">
        <f t="shared" ca="1" si="858"/>
        <v>2.4</v>
      </c>
      <c r="X228" s="34" t="str">
        <f t="shared" si="842"/>
        <v>Alcorn2014</v>
      </c>
      <c r="Y228" s="82">
        <f t="shared" ca="1" si="858"/>
        <v>4</v>
      </c>
      <c r="Z228" s="34" t="str">
        <f t="shared" si="843"/>
        <v>Alcorn2015</v>
      </c>
      <c r="AA228" s="5">
        <f t="shared" ref="AA228" ca="1" si="959">VLOOKUP(Z228, (INDIRECT("'"&amp;$B228&amp;"'!"&amp;"$A$5:$L$3000")),AA$1,)</f>
        <v>1.2</v>
      </c>
      <c r="AB228" s="34" t="str">
        <f t="shared" si="845"/>
        <v>Alcorn2016</v>
      </c>
      <c r="AC228" s="5">
        <f t="shared" ref="AC228" ca="1" si="960">VLOOKUP(AB228, (INDIRECT("'"&amp;$B228&amp;"'!"&amp;"$A$5:$L$3000")),AC$1,)</f>
        <v>-6</v>
      </c>
      <c r="AD228" s="34" t="str">
        <f t="shared" si="847"/>
        <v>Alcorn2017</v>
      </c>
      <c r="AE228" s="5">
        <f t="shared" ref="AE228" ca="1" si="961">VLOOKUP(AD228, (INDIRECT("'"&amp;$B228&amp;"'!"&amp;"$A$5:$L$3000")),AE$1,)</f>
        <v>7.6</v>
      </c>
      <c r="AF228" s="34" t="str">
        <f t="shared" si="849"/>
        <v>Alcorn2018</v>
      </c>
      <c r="AG228" s="5">
        <f t="shared" ref="AG228" ca="1" si="962">VLOOKUP(AF228, (INDIRECT("'"&amp;$B228&amp;"'!"&amp;"$A$5:$L$3000")),AG$1,)</f>
        <v>2.7</v>
      </c>
    </row>
    <row r="229" spans="1:33" ht="17" x14ac:dyDescent="0.2">
      <c r="A229" s="48" t="s">
        <v>110</v>
      </c>
      <c r="B229" s="2" t="s">
        <v>57</v>
      </c>
      <c r="C229" s="37" t="s">
        <v>318</v>
      </c>
      <c r="D229" s="35">
        <v>2010</v>
      </c>
      <c r="E229" s="34" t="str">
        <f t="shared" si="832"/>
        <v>Jackson2008</v>
      </c>
      <c r="F229" s="3">
        <f t="shared" ca="1" si="851"/>
        <v>-1.9</v>
      </c>
      <c r="G229" s="34" t="str">
        <f t="shared" si="833"/>
        <v>Jackson2009</v>
      </c>
      <c r="H229" s="3">
        <f t="shared" ca="1" si="852"/>
        <v>-0.2</v>
      </c>
      <c r="I229" s="34" t="str">
        <f t="shared" si="834"/>
        <v>Jackson2010</v>
      </c>
      <c r="J229" s="76">
        <f t="shared" ca="1" si="835"/>
        <v>-1.8</v>
      </c>
      <c r="K229" s="34" t="str">
        <f t="shared" si="836"/>
        <v>Jackson2011</v>
      </c>
      <c r="L229" s="5">
        <f t="shared" ca="1" si="853"/>
        <v>-4.5</v>
      </c>
      <c r="M229" s="34" t="str">
        <f t="shared" si="837"/>
        <v>Jackson2012</v>
      </c>
      <c r="N229" s="5">
        <f t="shared" ca="1" si="854"/>
        <v>2.9</v>
      </c>
      <c r="O229" s="34" t="str">
        <f t="shared" si="838"/>
        <v>Jackson2013</v>
      </c>
      <c r="P229" s="5">
        <f t="shared" ca="1" si="855"/>
        <v>2.2000000000000002</v>
      </c>
      <c r="Q229" s="34" t="str">
        <f t="shared" si="839"/>
        <v>Jackson2014</v>
      </c>
      <c r="R229" s="5">
        <f t="shared" ca="1" si="856"/>
        <v>-2.5</v>
      </c>
      <c r="S229" s="11"/>
      <c r="T229" s="34" t="str">
        <f t="shared" si="840"/>
        <v>Jackson2008</v>
      </c>
      <c r="U229" s="3">
        <f t="shared" ca="1" si="857"/>
        <v>7.8</v>
      </c>
      <c r="V229" s="34" t="str">
        <f t="shared" si="841"/>
        <v>Jackson2009</v>
      </c>
      <c r="W229" s="3">
        <f t="shared" ca="1" si="858"/>
        <v>1.6</v>
      </c>
      <c r="X229" s="34" t="str">
        <f t="shared" si="842"/>
        <v>Jackson2010</v>
      </c>
      <c r="Y229" s="82">
        <f t="shared" ca="1" si="858"/>
        <v>-3.2</v>
      </c>
      <c r="Z229" s="34" t="str">
        <f t="shared" si="843"/>
        <v>Jackson2011</v>
      </c>
      <c r="AA229" s="5">
        <f t="shared" ref="AA229" ca="1" si="963">VLOOKUP(Z229, (INDIRECT("'"&amp;$B229&amp;"'!"&amp;"$A$5:$L$3000")),AA$1,)</f>
        <v>0.7</v>
      </c>
      <c r="AB229" s="34" t="str">
        <f t="shared" si="845"/>
        <v>Jackson2012</v>
      </c>
      <c r="AC229" s="5">
        <f t="shared" ref="AC229" ca="1" si="964">VLOOKUP(AB229, (INDIRECT("'"&amp;$B229&amp;"'!"&amp;"$A$5:$L$3000")),AC$1,)</f>
        <v>2.2999999999999998</v>
      </c>
      <c r="AD229" s="34" t="str">
        <f t="shared" si="847"/>
        <v>Jackson2013</v>
      </c>
      <c r="AE229" s="5">
        <f t="shared" ref="AE229" ca="1" si="965">VLOOKUP(AD229, (INDIRECT("'"&amp;$B229&amp;"'!"&amp;"$A$5:$L$3000")),AE$1,)</f>
        <v>3.9</v>
      </c>
      <c r="AF229" s="34" t="str">
        <f t="shared" si="849"/>
        <v>Jackson2014</v>
      </c>
      <c r="AG229" s="5">
        <f t="shared" ref="AG229" ca="1" si="966">VLOOKUP(AF229, (INDIRECT("'"&amp;$B229&amp;"'!"&amp;"$A$5:$L$3000")),AG$1,)</f>
        <v>1</v>
      </c>
    </row>
    <row r="230" spans="1:33" ht="17" x14ac:dyDescent="0.2">
      <c r="A230" s="48" t="s">
        <v>111</v>
      </c>
      <c r="B230" s="2" t="s">
        <v>57</v>
      </c>
      <c r="C230" s="37" t="s">
        <v>318</v>
      </c>
      <c r="D230" s="35">
        <v>2012</v>
      </c>
      <c r="E230" s="34" t="str">
        <f t="shared" si="832"/>
        <v>Jackson2010</v>
      </c>
      <c r="F230" s="3">
        <f t="shared" ca="1" si="851"/>
        <v>-1.8</v>
      </c>
      <c r="G230" s="34" t="str">
        <f t="shared" si="833"/>
        <v>Jackson2011</v>
      </c>
      <c r="H230" s="3">
        <f t="shared" ca="1" si="852"/>
        <v>-4.5</v>
      </c>
      <c r="I230" s="34" t="str">
        <f t="shared" si="834"/>
        <v>Jackson2012</v>
      </c>
      <c r="J230" s="76">
        <f t="shared" ca="1" si="835"/>
        <v>2.9</v>
      </c>
      <c r="K230" s="34" t="str">
        <f t="shared" si="836"/>
        <v>Jackson2013</v>
      </c>
      <c r="L230" s="5">
        <f t="shared" ca="1" si="853"/>
        <v>2.2000000000000002</v>
      </c>
      <c r="M230" s="34" t="str">
        <f t="shared" si="837"/>
        <v>Jackson2014</v>
      </c>
      <c r="N230" s="5">
        <f t="shared" ca="1" si="854"/>
        <v>-2.5</v>
      </c>
      <c r="O230" s="34" t="str">
        <f t="shared" si="838"/>
        <v>Jackson2015</v>
      </c>
      <c r="P230" s="5">
        <f t="shared" ca="1" si="855"/>
        <v>3.7</v>
      </c>
      <c r="Q230" s="34" t="str">
        <f t="shared" si="839"/>
        <v>Jackson2016</v>
      </c>
      <c r="R230" s="5">
        <f t="shared" ca="1" si="856"/>
        <v>-3.1</v>
      </c>
      <c r="S230" s="11"/>
      <c r="T230" s="34" t="str">
        <f t="shared" si="840"/>
        <v>Jackson2010</v>
      </c>
      <c r="U230" s="3">
        <f t="shared" ca="1" si="857"/>
        <v>-3.2</v>
      </c>
      <c r="V230" s="34" t="str">
        <f t="shared" si="841"/>
        <v>Jackson2011</v>
      </c>
      <c r="W230" s="3">
        <f t="shared" ca="1" si="858"/>
        <v>0.7</v>
      </c>
      <c r="X230" s="34" t="str">
        <f t="shared" si="842"/>
        <v>Jackson2012</v>
      </c>
      <c r="Y230" s="82">
        <f t="shared" ca="1" si="858"/>
        <v>2.2999999999999998</v>
      </c>
      <c r="Z230" s="34" t="str">
        <f t="shared" si="843"/>
        <v>Jackson2013</v>
      </c>
      <c r="AA230" s="5">
        <f t="shared" ref="AA230" ca="1" si="967">VLOOKUP(Z230, (INDIRECT("'"&amp;$B230&amp;"'!"&amp;"$A$5:$L$3000")),AA$1,)</f>
        <v>3.9</v>
      </c>
      <c r="AB230" s="34" t="str">
        <f t="shared" si="845"/>
        <v>Jackson2014</v>
      </c>
      <c r="AC230" s="5">
        <f t="shared" ref="AC230" ca="1" si="968">VLOOKUP(AB230, (INDIRECT("'"&amp;$B230&amp;"'!"&amp;"$A$5:$L$3000")),AC$1,)</f>
        <v>1</v>
      </c>
      <c r="AD230" s="34" t="str">
        <f t="shared" si="847"/>
        <v>Jackson2015</v>
      </c>
      <c r="AE230" s="5">
        <f t="shared" ref="AE230" ca="1" si="969">VLOOKUP(AD230, (INDIRECT("'"&amp;$B230&amp;"'!"&amp;"$A$5:$L$3000")),AE$1,)</f>
        <v>2.1</v>
      </c>
      <c r="AF230" s="34" t="str">
        <f t="shared" si="849"/>
        <v>Jackson2016</v>
      </c>
      <c r="AG230" s="5">
        <f t="shared" ref="AG230" ca="1" si="970">VLOOKUP(AF230, (INDIRECT("'"&amp;$B230&amp;"'!"&amp;"$A$5:$L$3000")),AG$1,)</f>
        <v>-1.5</v>
      </c>
    </row>
    <row r="231" spans="1:33" ht="17" x14ac:dyDescent="0.2">
      <c r="A231" s="48" t="s">
        <v>112</v>
      </c>
      <c r="B231" s="2" t="s">
        <v>57</v>
      </c>
      <c r="C231" s="37" t="s">
        <v>373</v>
      </c>
      <c r="D231" s="35">
        <v>2010</v>
      </c>
      <c r="E231" s="34" t="str">
        <f t="shared" si="832"/>
        <v>Carroll2008</v>
      </c>
      <c r="F231" s="3">
        <f t="shared" ca="1" si="851"/>
        <v>1.5</v>
      </c>
      <c r="G231" s="34" t="str">
        <f t="shared" si="833"/>
        <v>Carroll2009</v>
      </c>
      <c r="H231" s="3">
        <f t="shared" ca="1" si="852"/>
        <v>-9.9</v>
      </c>
      <c r="I231" s="34" t="str">
        <f t="shared" si="834"/>
        <v>Carroll2010</v>
      </c>
      <c r="J231" s="76">
        <f t="shared" ca="1" si="835"/>
        <v>2.5</v>
      </c>
      <c r="K231" s="34" t="str">
        <f t="shared" si="836"/>
        <v>Carroll2011</v>
      </c>
      <c r="L231" s="5">
        <f t="shared" ca="1" si="853"/>
        <v>8.4</v>
      </c>
      <c r="M231" s="34" t="str">
        <f t="shared" si="837"/>
        <v>Carroll2012</v>
      </c>
      <c r="N231" s="5">
        <f t="shared" ca="1" si="854"/>
        <v>-3.1</v>
      </c>
      <c r="O231" s="34" t="str">
        <f t="shared" si="838"/>
        <v>Carroll2013</v>
      </c>
      <c r="P231" s="5">
        <f t="shared" ca="1" si="855"/>
        <v>0</v>
      </c>
      <c r="Q231" s="34" t="str">
        <f t="shared" si="839"/>
        <v>Carroll2014</v>
      </c>
      <c r="R231" s="5">
        <f t="shared" ca="1" si="856"/>
        <v>2</v>
      </c>
      <c r="S231" s="11"/>
      <c r="T231" s="34" t="str">
        <f t="shared" si="840"/>
        <v>Carroll2008</v>
      </c>
      <c r="U231" s="3">
        <f t="shared" ca="1" si="857"/>
        <v>6.7</v>
      </c>
      <c r="V231" s="34" t="str">
        <f t="shared" si="841"/>
        <v>Carroll2009</v>
      </c>
      <c r="W231" s="3">
        <f t="shared" ca="1" si="858"/>
        <v>-1.8</v>
      </c>
      <c r="X231" s="34" t="str">
        <f t="shared" si="842"/>
        <v>Carroll2010</v>
      </c>
      <c r="Y231" s="82">
        <f t="shared" ca="1" si="858"/>
        <v>6.4</v>
      </c>
      <c r="Z231" s="34" t="str">
        <f t="shared" si="843"/>
        <v>Carroll2011</v>
      </c>
      <c r="AA231" s="5">
        <f t="shared" ref="AA231" ca="1" si="971">VLOOKUP(Z231, (INDIRECT("'"&amp;$B231&amp;"'!"&amp;"$A$5:$L$3000")),AA$1,)</f>
        <v>-0.7</v>
      </c>
      <c r="AB231" s="34" t="str">
        <f t="shared" si="845"/>
        <v>Carroll2012</v>
      </c>
      <c r="AC231" s="5">
        <f t="shared" ref="AC231" ca="1" si="972">VLOOKUP(AB231, (INDIRECT("'"&amp;$B231&amp;"'!"&amp;"$A$5:$L$3000")),AC$1,)</f>
        <v>5.7</v>
      </c>
      <c r="AD231" s="34" t="str">
        <f t="shared" si="847"/>
        <v>Carroll2013</v>
      </c>
      <c r="AE231" s="5">
        <f t="shared" ref="AE231" ca="1" si="973">VLOOKUP(AD231, (INDIRECT("'"&amp;$B231&amp;"'!"&amp;"$A$5:$L$3000")),AE$1,)</f>
        <v>-6.1</v>
      </c>
      <c r="AF231" s="34" t="str">
        <f t="shared" si="849"/>
        <v>Carroll2014</v>
      </c>
      <c r="AG231" s="5">
        <f t="shared" ref="AG231" ca="1" si="974">VLOOKUP(AF231, (INDIRECT("'"&amp;$B231&amp;"'!"&amp;"$A$5:$L$3000")),AG$1,)</f>
        <v>-1.1000000000000001</v>
      </c>
    </row>
    <row r="232" spans="1:33" ht="17" x14ac:dyDescent="0.2">
      <c r="A232" s="48" t="s">
        <v>113</v>
      </c>
      <c r="B232" s="2" t="s">
        <v>57</v>
      </c>
      <c r="C232" s="37" t="s">
        <v>374</v>
      </c>
      <c r="D232" s="35">
        <v>2016</v>
      </c>
      <c r="E232" s="34" t="str">
        <f t="shared" si="832"/>
        <v>DeSoto2014</v>
      </c>
      <c r="F232" s="3">
        <f t="shared" ca="1" si="851"/>
        <v>8.1</v>
      </c>
      <c r="G232" s="34" t="str">
        <f t="shared" si="833"/>
        <v>DeSoto2015</v>
      </c>
      <c r="H232" s="3">
        <f t="shared" ca="1" si="852"/>
        <v>6.5</v>
      </c>
      <c r="I232" s="34" t="str">
        <f t="shared" si="834"/>
        <v>DeSoto2016</v>
      </c>
      <c r="J232" s="76">
        <f t="shared" ca="1" si="835"/>
        <v>4.9000000000000004</v>
      </c>
      <c r="K232" s="34" t="str">
        <f t="shared" si="836"/>
        <v>DeSoto2017</v>
      </c>
      <c r="L232" s="5">
        <f t="shared" ca="1" si="853"/>
        <v>3.9</v>
      </c>
      <c r="M232" s="34" t="str">
        <f t="shared" si="837"/>
        <v>DeSoto2018</v>
      </c>
      <c r="N232" s="5">
        <f t="shared" ca="1" si="854"/>
        <v>3.9</v>
      </c>
      <c r="O232" s="34" t="str">
        <f t="shared" si="838"/>
        <v>DeSoto2019</v>
      </c>
      <c r="P232" s="5">
        <f t="shared" ca="1" si="855"/>
        <v>1.1000000000000001</v>
      </c>
      <c r="Q232" s="34" t="str">
        <f t="shared" si="839"/>
        <v>DeSoto2020</v>
      </c>
      <c r="R232" s="5">
        <f t="shared" ca="1" si="856"/>
        <v>3.9</v>
      </c>
      <c r="S232" s="11"/>
      <c r="T232" s="34" t="str">
        <f t="shared" si="840"/>
        <v>DeSoto2014</v>
      </c>
      <c r="U232" s="3">
        <f t="shared" ca="1" si="857"/>
        <v>2.2999999999999998</v>
      </c>
      <c r="V232" s="34" t="str">
        <f t="shared" si="841"/>
        <v>DeSoto2015</v>
      </c>
      <c r="W232" s="3">
        <f t="shared" ca="1" si="858"/>
        <v>3.7</v>
      </c>
      <c r="X232" s="34" t="str">
        <f t="shared" si="842"/>
        <v>DeSoto2016</v>
      </c>
      <c r="Y232" s="82">
        <f t="shared" ca="1" si="858"/>
        <v>-3.8</v>
      </c>
      <c r="Z232" s="34" t="str">
        <f t="shared" si="843"/>
        <v>DeSoto2017</v>
      </c>
      <c r="AA232" s="5">
        <f t="shared" ref="AA232" ca="1" si="975">VLOOKUP(Z232, (INDIRECT("'"&amp;$B232&amp;"'!"&amp;"$A$5:$L$3000")),AA$1,)</f>
        <v>2.9</v>
      </c>
      <c r="AB232" s="34" t="str">
        <f t="shared" si="845"/>
        <v>DeSoto2018</v>
      </c>
      <c r="AC232" s="5">
        <f t="shared" ref="AC232" ca="1" si="976">VLOOKUP(AB232, (INDIRECT("'"&amp;$B232&amp;"'!"&amp;"$A$5:$L$3000")),AC$1,)</f>
        <v>3.4</v>
      </c>
      <c r="AD232" s="34" t="str">
        <f t="shared" si="847"/>
        <v>DeSoto2019</v>
      </c>
      <c r="AE232" s="5">
        <f t="shared" ref="AE232" ca="1" si="977">VLOOKUP(AD232, (INDIRECT("'"&amp;$B232&amp;"'!"&amp;"$A$5:$L$3000")),AE$1,)</f>
        <v>3</v>
      </c>
      <c r="AF232" s="34" t="str">
        <f t="shared" si="849"/>
        <v>DeSoto2020</v>
      </c>
      <c r="AG232" s="5">
        <f t="shared" ref="AG232" ca="1" si="978">VLOOKUP(AF232, (INDIRECT("'"&amp;$B232&amp;"'!"&amp;"$A$5:$L$3000")),AG$1,)</f>
        <v>13.2</v>
      </c>
    </row>
    <row r="233" spans="1:33" ht="17" x14ac:dyDescent="0.2">
      <c r="A233" s="48" t="s">
        <v>114</v>
      </c>
      <c r="B233" s="2" t="s">
        <v>57</v>
      </c>
      <c r="C233" s="37" t="s">
        <v>358</v>
      </c>
      <c r="D233" s="35">
        <v>2014</v>
      </c>
      <c r="E233" s="34" t="str">
        <f t="shared" si="832"/>
        <v>Forrest2012</v>
      </c>
      <c r="F233" s="3">
        <f t="shared" ca="1" si="851"/>
        <v>0.5</v>
      </c>
      <c r="G233" s="34" t="str">
        <f t="shared" si="833"/>
        <v>Forrest2013</v>
      </c>
      <c r="H233" s="3">
        <f t="shared" ca="1" si="852"/>
        <v>2.2999999999999998</v>
      </c>
      <c r="I233" s="34" t="str">
        <f t="shared" si="834"/>
        <v>Forrest2014</v>
      </c>
      <c r="J233" s="76">
        <f t="shared" ca="1" si="835"/>
        <v>2.2999999999999998</v>
      </c>
      <c r="K233" s="34" t="str">
        <f t="shared" si="836"/>
        <v>Forrest2015</v>
      </c>
      <c r="L233" s="5">
        <f t="shared" ca="1" si="853"/>
        <v>1.5</v>
      </c>
      <c r="M233" s="34" t="str">
        <f t="shared" si="837"/>
        <v>Forrest2016</v>
      </c>
      <c r="N233" s="5">
        <f t="shared" ca="1" si="854"/>
        <v>1.3</v>
      </c>
      <c r="O233" s="34" t="str">
        <f t="shared" si="838"/>
        <v>Forrest2017</v>
      </c>
      <c r="P233" s="5">
        <f t="shared" ca="1" si="855"/>
        <v>3.2</v>
      </c>
      <c r="Q233" s="34" t="str">
        <f t="shared" si="839"/>
        <v>Forrest2018</v>
      </c>
      <c r="R233" s="5">
        <f t="shared" ca="1" si="856"/>
        <v>1.2</v>
      </c>
      <c r="S233" s="11"/>
      <c r="T233" s="34" t="str">
        <f t="shared" si="840"/>
        <v>Forrest2012</v>
      </c>
      <c r="U233" s="3">
        <f t="shared" ca="1" si="857"/>
        <v>4.8</v>
      </c>
      <c r="V233" s="34" t="str">
        <f t="shared" si="841"/>
        <v>Forrest2013</v>
      </c>
      <c r="W233" s="3">
        <f t="shared" ca="1" si="858"/>
        <v>-1.8</v>
      </c>
      <c r="X233" s="34" t="str">
        <f t="shared" si="842"/>
        <v>Forrest2014</v>
      </c>
      <c r="Y233" s="82">
        <f t="shared" ca="1" si="858"/>
        <v>4.7</v>
      </c>
      <c r="Z233" s="34" t="str">
        <f t="shared" si="843"/>
        <v>Forrest2015</v>
      </c>
      <c r="AA233" s="5">
        <f t="shared" ref="AA233" ca="1" si="979">VLOOKUP(Z233, (INDIRECT("'"&amp;$B233&amp;"'!"&amp;"$A$5:$L$3000")),AA$1,)</f>
        <v>3.8</v>
      </c>
      <c r="AB233" s="34" t="str">
        <f t="shared" si="845"/>
        <v>Forrest2016</v>
      </c>
      <c r="AC233" s="5">
        <f t="shared" ref="AC233" ca="1" si="980">VLOOKUP(AB233, (INDIRECT("'"&amp;$B233&amp;"'!"&amp;"$A$5:$L$3000")),AC$1,)</f>
        <v>-1.5</v>
      </c>
      <c r="AD233" s="34" t="str">
        <f t="shared" si="847"/>
        <v>Forrest2017</v>
      </c>
      <c r="AE233" s="5">
        <f t="shared" ref="AE233" ca="1" si="981">VLOOKUP(AD233, (INDIRECT("'"&amp;$B233&amp;"'!"&amp;"$A$5:$L$3000")),AE$1,)</f>
        <v>1.9</v>
      </c>
      <c r="AF233" s="34" t="str">
        <f t="shared" si="849"/>
        <v>Forrest2018</v>
      </c>
      <c r="AG233" s="5">
        <f t="shared" ref="AG233" ca="1" si="982">VLOOKUP(AF233, (INDIRECT("'"&amp;$B233&amp;"'!"&amp;"$A$5:$L$3000")),AG$1,)</f>
        <v>1</v>
      </c>
    </row>
    <row r="234" spans="1:33" ht="17" x14ac:dyDescent="0.2">
      <c r="A234" s="48" t="s">
        <v>115</v>
      </c>
      <c r="B234" s="2" t="s">
        <v>57</v>
      </c>
      <c r="C234" s="37" t="s">
        <v>356</v>
      </c>
      <c r="D234" s="35">
        <v>2016</v>
      </c>
      <c r="E234" s="34" t="str">
        <f t="shared" si="832"/>
        <v>Lowndes2014</v>
      </c>
      <c r="F234" s="3">
        <f t="shared" ca="1" si="851"/>
        <v>-3</v>
      </c>
      <c r="G234" s="34" t="str">
        <f t="shared" si="833"/>
        <v>Lowndes2015</v>
      </c>
      <c r="H234" s="3">
        <f t="shared" ca="1" si="852"/>
        <v>-0.3</v>
      </c>
      <c r="I234" s="34" t="str">
        <f t="shared" si="834"/>
        <v>Lowndes2016</v>
      </c>
      <c r="J234" s="76">
        <f t="shared" ca="1" si="835"/>
        <v>2.5</v>
      </c>
      <c r="K234" s="34" t="str">
        <f t="shared" si="836"/>
        <v>Lowndes2017</v>
      </c>
      <c r="L234" s="5">
        <f t="shared" ca="1" si="853"/>
        <v>-1.8</v>
      </c>
      <c r="M234" s="34" t="str">
        <f t="shared" si="837"/>
        <v>Lowndes2018</v>
      </c>
      <c r="N234" s="5">
        <f t="shared" ca="1" si="854"/>
        <v>1.2</v>
      </c>
      <c r="O234" s="34" t="str">
        <f t="shared" si="838"/>
        <v>Lowndes2019</v>
      </c>
      <c r="P234" s="5">
        <f t="shared" ca="1" si="855"/>
        <v>2.2000000000000002</v>
      </c>
      <c r="Q234" s="34" t="str">
        <f t="shared" si="839"/>
        <v>Lowndes2020</v>
      </c>
      <c r="R234" s="5">
        <f t="shared" ca="1" si="856"/>
        <v>-6.8</v>
      </c>
      <c r="S234" s="11"/>
      <c r="T234" s="34" t="str">
        <f t="shared" si="840"/>
        <v>Lowndes2014</v>
      </c>
      <c r="U234" s="3">
        <f t="shared" ca="1" si="857"/>
        <v>-0.1</v>
      </c>
      <c r="V234" s="34" t="str">
        <f t="shared" si="841"/>
        <v>Lowndes2015</v>
      </c>
      <c r="W234" s="3">
        <f t="shared" ca="1" si="858"/>
        <v>3</v>
      </c>
      <c r="X234" s="34" t="str">
        <f t="shared" si="842"/>
        <v>Lowndes2016</v>
      </c>
      <c r="Y234" s="82">
        <f t="shared" ca="1" si="858"/>
        <v>-1.4</v>
      </c>
      <c r="Z234" s="34" t="str">
        <f t="shared" si="843"/>
        <v>Lowndes2017</v>
      </c>
      <c r="AA234" s="5">
        <f t="shared" ref="AA234" ca="1" si="983">VLOOKUP(Z234, (INDIRECT("'"&amp;$B234&amp;"'!"&amp;"$A$5:$L$3000")),AA$1,)</f>
        <v>2.7</v>
      </c>
      <c r="AB234" s="34" t="str">
        <f t="shared" si="845"/>
        <v>Lowndes2018</v>
      </c>
      <c r="AC234" s="5">
        <f t="shared" ref="AC234" ca="1" si="984">VLOOKUP(AB234, (INDIRECT("'"&amp;$B234&amp;"'!"&amp;"$A$5:$L$3000")),AC$1,)</f>
        <v>-1.4</v>
      </c>
      <c r="AD234" s="34" t="str">
        <f t="shared" si="847"/>
        <v>Lowndes2019</v>
      </c>
      <c r="AE234" s="5">
        <f t="shared" ref="AE234" ca="1" si="985">VLOOKUP(AD234, (INDIRECT("'"&amp;$B234&amp;"'!"&amp;"$A$5:$L$3000")),AE$1,)</f>
        <v>9.4</v>
      </c>
      <c r="AF234" s="34" t="str">
        <f t="shared" si="849"/>
        <v>Lowndes2020</v>
      </c>
      <c r="AG234" s="5">
        <f t="shared" ref="AG234" ca="1" si="986">VLOOKUP(AF234, (INDIRECT("'"&amp;$B234&amp;"'!"&amp;"$A$5:$L$3000")),AG$1,)</f>
        <v>10</v>
      </c>
    </row>
    <row r="235" spans="1:33" ht="17" x14ac:dyDescent="0.2">
      <c r="A235" s="48" t="s">
        <v>116</v>
      </c>
      <c r="B235" s="2" t="s">
        <v>57</v>
      </c>
      <c r="C235" s="37" t="s">
        <v>313</v>
      </c>
      <c r="D235" s="35">
        <v>2016</v>
      </c>
      <c r="E235" s="34" t="str">
        <f t="shared" si="832"/>
        <v>Madison2014</v>
      </c>
      <c r="F235" s="3">
        <f t="shared" ca="1" si="851"/>
        <v>5.6</v>
      </c>
      <c r="G235" s="34" t="str">
        <f t="shared" si="833"/>
        <v>Madison2015</v>
      </c>
      <c r="H235" s="3">
        <f t="shared" ca="1" si="852"/>
        <v>2.2000000000000002</v>
      </c>
      <c r="I235" s="34" t="str">
        <f t="shared" si="834"/>
        <v>Madison2016</v>
      </c>
      <c r="J235" s="76">
        <f t="shared" ca="1" si="835"/>
        <v>4.2</v>
      </c>
      <c r="K235" s="34" t="str">
        <f t="shared" si="836"/>
        <v>Madison2017</v>
      </c>
      <c r="L235" s="5">
        <f t="shared" ca="1" si="853"/>
        <v>0.8</v>
      </c>
      <c r="M235" s="34" t="str">
        <f t="shared" si="837"/>
        <v>Madison2018</v>
      </c>
      <c r="N235" s="5">
        <f t="shared" ca="1" si="854"/>
        <v>0.9</v>
      </c>
      <c r="O235" s="34" t="str">
        <f t="shared" si="838"/>
        <v>Madison2019</v>
      </c>
      <c r="P235" s="5">
        <f t="shared" ca="1" si="855"/>
        <v>-0.8</v>
      </c>
      <c r="Q235" s="34" t="str">
        <f t="shared" si="839"/>
        <v>Madison2020</v>
      </c>
      <c r="R235" s="5">
        <f t="shared" ca="1" si="856"/>
        <v>-4.5</v>
      </c>
      <c r="S235" s="11"/>
      <c r="T235" s="34" t="str">
        <f t="shared" si="840"/>
        <v>Madison2014</v>
      </c>
      <c r="U235" s="3">
        <f t="shared" ca="1" si="857"/>
        <v>-0.6</v>
      </c>
      <c r="V235" s="34" t="str">
        <f t="shared" si="841"/>
        <v>Madison2015</v>
      </c>
      <c r="W235" s="3">
        <f t="shared" ca="1" si="858"/>
        <v>0.2</v>
      </c>
      <c r="X235" s="34" t="str">
        <f t="shared" si="842"/>
        <v>Madison2016</v>
      </c>
      <c r="Y235" s="82">
        <f t="shared" ca="1" si="858"/>
        <v>-0.6</v>
      </c>
      <c r="Z235" s="34" t="str">
        <f t="shared" si="843"/>
        <v>Madison2017</v>
      </c>
      <c r="AA235" s="5">
        <f t="shared" ref="AA235" ca="1" si="987">VLOOKUP(Z235, (INDIRECT("'"&amp;$B235&amp;"'!"&amp;"$A$5:$L$3000")),AA$1,)</f>
        <v>-0.9</v>
      </c>
      <c r="AB235" s="34" t="str">
        <f t="shared" si="845"/>
        <v>Madison2018</v>
      </c>
      <c r="AC235" s="5">
        <f t="shared" ref="AC235" ca="1" si="988">VLOOKUP(AB235, (INDIRECT("'"&amp;$B235&amp;"'!"&amp;"$A$5:$L$3000")),AC$1,)</f>
        <v>3.1</v>
      </c>
      <c r="AD235" s="34" t="str">
        <f t="shared" si="847"/>
        <v>Madison2019</v>
      </c>
      <c r="AE235" s="5">
        <f t="shared" ref="AE235" ca="1" si="989">VLOOKUP(AD235, (INDIRECT("'"&amp;$B235&amp;"'!"&amp;"$A$5:$L$3000")),AE$1,)</f>
        <v>-0.5</v>
      </c>
      <c r="AF235" s="34" t="str">
        <f t="shared" si="849"/>
        <v>Madison2020</v>
      </c>
      <c r="AG235" s="5">
        <f t="shared" ref="AG235" ca="1" si="990">VLOOKUP(AF235, (INDIRECT("'"&amp;$B235&amp;"'!"&amp;"$A$5:$L$3000")),AG$1,)</f>
        <v>11.6</v>
      </c>
    </row>
    <row r="236" spans="1:33" ht="17" x14ac:dyDescent="0.2">
      <c r="A236" s="48" t="s">
        <v>117</v>
      </c>
      <c r="B236" s="2" t="s">
        <v>57</v>
      </c>
      <c r="C236" s="37" t="s">
        <v>365</v>
      </c>
      <c r="D236" s="35">
        <v>2016</v>
      </c>
      <c r="E236" s="34" t="str">
        <f t="shared" si="832"/>
        <v>Copiah2014</v>
      </c>
      <c r="F236" s="3">
        <f t="shared" ca="1" si="851"/>
        <v>0.6</v>
      </c>
      <c r="G236" s="34" t="str">
        <f t="shared" si="833"/>
        <v>Copiah2015</v>
      </c>
      <c r="H236" s="3">
        <f t="shared" ca="1" si="852"/>
        <v>0.3</v>
      </c>
      <c r="I236" s="34" t="str">
        <f t="shared" si="834"/>
        <v>Copiah2016</v>
      </c>
      <c r="J236" s="76">
        <f t="shared" ca="1" si="835"/>
        <v>-1.2</v>
      </c>
      <c r="K236" s="34" t="str">
        <f t="shared" si="836"/>
        <v>Copiah2017</v>
      </c>
      <c r="L236" s="5">
        <f t="shared" ca="1" si="853"/>
        <v>1.6</v>
      </c>
      <c r="M236" s="34" t="str">
        <f t="shared" si="837"/>
        <v>Copiah2018</v>
      </c>
      <c r="N236" s="5">
        <f t="shared" ca="1" si="854"/>
        <v>-6</v>
      </c>
      <c r="O236" s="34" t="str">
        <f t="shared" si="838"/>
        <v>Copiah2019</v>
      </c>
      <c r="P236" s="5">
        <f t="shared" ca="1" si="855"/>
        <v>-3.5</v>
      </c>
      <c r="Q236" s="34" t="str">
        <f t="shared" si="839"/>
        <v>Copiah2020</v>
      </c>
      <c r="R236" s="5">
        <f t="shared" ca="1" si="856"/>
        <v>-3.5</v>
      </c>
      <c r="S236" s="11"/>
      <c r="T236" s="34" t="str">
        <f t="shared" si="840"/>
        <v>Copiah2014</v>
      </c>
      <c r="U236" s="3">
        <f t="shared" ca="1" si="857"/>
        <v>5</v>
      </c>
      <c r="V236" s="34" t="str">
        <f t="shared" si="841"/>
        <v>Copiah2015</v>
      </c>
      <c r="W236" s="3">
        <f t="shared" ca="1" si="858"/>
        <v>5.4</v>
      </c>
      <c r="X236" s="34" t="str">
        <f t="shared" si="842"/>
        <v>Copiah2016</v>
      </c>
      <c r="Y236" s="82">
        <f t="shared" ca="1" si="858"/>
        <v>2.6</v>
      </c>
      <c r="Z236" s="34" t="str">
        <f t="shared" si="843"/>
        <v>Copiah2017</v>
      </c>
      <c r="AA236" s="5">
        <f t="shared" ref="AA236" ca="1" si="991">VLOOKUP(Z236, (INDIRECT("'"&amp;$B236&amp;"'!"&amp;"$A$5:$L$3000")),AA$1,)</f>
        <v>5.9</v>
      </c>
      <c r="AB236" s="34" t="str">
        <f t="shared" si="845"/>
        <v>Copiah2018</v>
      </c>
      <c r="AC236" s="5">
        <f t="shared" ref="AC236" ca="1" si="992">VLOOKUP(AB236, (INDIRECT("'"&amp;$B236&amp;"'!"&amp;"$A$5:$L$3000")),AC$1,)</f>
        <v>-8.4</v>
      </c>
      <c r="AD236" s="34" t="str">
        <f t="shared" si="847"/>
        <v>Copiah2019</v>
      </c>
      <c r="AE236" s="5">
        <f t="shared" ref="AE236" ca="1" si="993">VLOOKUP(AD236, (INDIRECT("'"&amp;$B236&amp;"'!"&amp;"$A$5:$L$3000")),AE$1,)</f>
        <v>-3.5</v>
      </c>
      <c r="AF236" s="34" t="str">
        <f t="shared" si="849"/>
        <v>Copiah2020</v>
      </c>
      <c r="AG236" s="5">
        <f t="shared" ref="AG236" ca="1" si="994">VLOOKUP(AF236, (INDIRECT("'"&amp;$B236&amp;"'!"&amp;"$A$5:$L$3000")),AG$1,)</f>
        <v>8.5</v>
      </c>
    </row>
    <row r="237" spans="1:33" ht="17" x14ac:dyDescent="0.2">
      <c r="A237" s="48" t="s">
        <v>118</v>
      </c>
      <c r="B237" s="2" t="s">
        <v>57</v>
      </c>
      <c r="C237" s="37" t="s">
        <v>356</v>
      </c>
      <c r="D237" s="35">
        <v>2012</v>
      </c>
      <c r="E237" s="34" t="str">
        <f t="shared" si="832"/>
        <v>Lowndes2010</v>
      </c>
      <c r="F237" s="3">
        <f t="shared" ca="1" si="851"/>
        <v>2</v>
      </c>
      <c r="G237" s="34" t="str">
        <f t="shared" si="833"/>
        <v>Lowndes2011</v>
      </c>
      <c r="H237" s="3">
        <f t="shared" ca="1" si="852"/>
        <v>3.5</v>
      </c>
      <c r="I237" s="34" t="str">
        <f t="shared" si="834"/>
        <v>Lowndes2012</v>
      </c>
      <c r="J237" s="76">
        <f t="shared" ca="1" si="835"/>
        <v>2.5</v>
      </c>
      <c r="K237" s="34" t="str">
        <f t="shared" si="836"/>
        <v>Lowndes2013</v>
      </c>
      <c r="L237" s="5">
        <f t="shared" ca="1" si="853"/>
        <v>0.6</v>
      </c>
      <c r="M237" s="34" t="str">
        <f t="shared" si="837"/>
        <v>Lowndes2014</v>
      </c>
      <c r="N237" s="5">
        <f t="shared" ca="1" si="854"/>
        <v>-3</v>
      </c>
      <c r="O237" s="34" t="str">
        <f t="shared" si="838"/>
        <v>Lowndes2015</v>
      </c>
      <c r="P237" s="5">
        <f t="shared" ca="1" si="855"/>
        <v>-0.3</v>
      </c>
      <c r="Q237" s="34" t="str">
        <f t="shared" si="839"/>
        <v>Lowndes2016</v>
      </c>
      <c r="R237" s="5">
        <f t="shared" ca="1" si="856"/>
        <v>2.5</v>
      </c>
      <c r="S237" s="11"/>
      <c r="T237" s="34" t="str">
        <f t="shared" si="840"/>
        <v>Lowndes2010</v>
      </c>
      <c r="U237" s="3">
        <f t="shared" ca="1" si="857"/>
        <v>1.3</v>
      </c>
      <c r="V237" s="34" t="str">
        <f t="shared" si="841"/>
        <v>Lowndes2011</v>
      </c>
      <c r="W237" s="3">
        <f t="shared" ca="1" si="858"/>
        <v>1.8</v>
      </c>
      <c r="X237" s="34" t="str">
        <f t="shared" si="842"/>
        <v>Lowndes2012</v>
      </c>
      <c r="Y237" s="82">
        <f t="shared" ca="1" si="858"/>
        <v>2.4</v>
      </c>
      <c r="Z237" s="34" t="str">
        <f t="shared" si="843"/>
        <v>Lowndes2013</v>
      </c>
      <c r="AA237" s="5">
        <f t="shared" ref="AA237" ca="1" si="995">VLOOKUP(Z237, (INDIRECT("'"&amp;$B237&amp;"'!"&amp;"$A$5:$L$3000")),AA$1,)</f>
        <v>2.4</v>
      </c>
      <c r="AB237" s="34" t="str">
        <f t="shared" si="845"/>
        <v>Lowndes2014</v>
      </c>
      <c r="AC237" s="5">
        <f t="shared" ref="AC237" ca="1" si="996">VLOOKUP(AB237, (INDIRECT("'"&amp;$B237&amp;"'!"&amp;"$A$5:$L$3000")),AC$1,)</f>
        <v>-0.1</v>
      </c>
      <c r="AD237" s="34" t="str">
        <f t="shared" si="847"/>
        <v>Lowndes2015</v>
      </c>
      <c r="AE237" s="5">
        <f t="shared" ref="AE237" ca="1" si="997">VLOOKUP(AD237, (INDIRECT("'"&amp;$B237&amp;"'!"&amp;"$A$5:$L$3000")),AE$1,)</f>
        <v>3</v>
      </c>
      <c r="AF237" s="34" t="str">
        <f t="shared" si="849"/>
        <v>Lowndes2016</v>
      </c>
      <c r="AG237" s="5">
        <f t="shared" ref="AG237" ca="1" si="998">VLOOKUP(AF237, (INDIRECT("'"&amp;$B237&amp;"'!"&amp;"$A$5:$L$3000")),AG$1,)</f>
        <v>-1.4</v>
      </c>
    </row>
    <row r="238" spans="1:33" ht="17" x14ac:dyDescent="0.2">
      <c r="A238" s="48" t="s">
        <v>119</v>
      </c>
      <c r="B238" s="2" t="s">
        <v>57</v>
      </c>
      <c r="C238" s="37" t="s">
        <v>372</v>
      </c>
      <c r="D238" s="35">
        <v>2016</v>
      </c>
      <c r="E238" s="34" t="str">
        <f t="shared" si="832"/>
        <v>Alcorn2014</v>
      </c>
      <c r="F238" s="3">
        <f t="shared" ca="1" si="851"/>
        <v>2.4</v>
      </c>
      <c r="G238" s="34" t="str">
        <f t="shared" si="833"/>
        <v>Alcorn2015</v>
      </c>
      <c r="H238" s="3">
        <f t="shared" ca="1" si="852"/>
        <v>6.2</v>
      </c>
      <c r="I238" s="34" t="str">
        <f t="shared" si="834"/>
        <v>Alcorn2016</v>
      </c>
      <c r="J238" s="76">
        <f t="shared" ca="1" si="835"/>
        <v>-0.9</v>
      </c>
      <c r="K238" s="34" t="str">
        <f t="shared" si="836"/>
        <v>Alcorn2017</v>
      </c>
      <c r="L238" s="5">
        <f t="shared" ca="1" si="853"/>
        <v>2.2000000000000002</v>
      </c>
      <c r="M238" s="34" t="str">
        <f t="shared" si="837"/>
        <v>Alcorn2018</v>
      </c>
      <c r="N238" s="5">
        <f t="shared" ca="1" si="854"/>
        <v>0.1</v>
      </c>
      <c r="O238" s="34" t="str">
        <f t="shared" si="838"/>
        <v>Alcorn2019</v>
      </c>
      <c r="P238" s="5">
        <f t="shared" ca="1" si="855"/>
        <v>-0.2</v>
      </c>
      <c r="Q238" s="34" t="str">
        <f t="shared" si="839"/>
        <v>Alcorn2020</v>
      </c>
      <c r="R238" s="5">
        <f t="shared" ca="1" si="856"/>
        <v>-5.4</v>
      </c>
      <c r="S238" s="11"/>
      <c r="T238" s="34" t="str">
        <f t="shared" si="840"/>
        <v>Alcorn2014</v>
      </c>
      <c r="U238" s="3">
        <f t="shared" ca="1" si="857"/>
        <v>4</v>
      </c>
      <c r="V238" s="34" t="str">
        <f t="shared" si="841"/>
        <v>Alcorn2015</v>
      </c>
      <c r="W238" s="3">
        <f t="shared" ca="1" si="858"/>
        <v>1.2</v>
      </c>
      <c r="X238" s="34" t="str">
        <f t="shared" si="842"/>
        <v>Alcorn2016</v>
      </c>
      <c r="Y238" s="82">
        <f t="shared" ca="1" si="858"/>
        <v>-6</v>
      </c>
      <c r="Z238" s="34" t="str">
        <f t="shared" si="843"/>
        <v>Alcorn2017</v>
      </c>
      <c r="AA238" s="5">
        <f t="shared" ref="AA238" ca="1" si="999">VLOOKUP(Z238, (INDIRECT("'"&amp;$B238&amp;"'!"&amp;"$A$5:$L$3000")),AA$1,)</f>
        <v>7.6</v>
      </c>
      <c r="AB238" s="34" t="str">
        <f t="shared" si="845"/>
        <v>Alcorn2018</v>
      </c>
      <c r="AC238" s="5">
        <f t="shared" ref="AC238" ca="1" si="1000">VLOOKUP(AB238, (INDIRECT("'"&amp;$B238&amp;"'!"&amp;"$A$5:$L$3000")),AC$1,)</f>
        <v>2.7</v>
      </c>
      <c r="AD238" s="34" t="str">
        <f t="shared" si="847"/>
        <v>Alcorn2019</v>
      </c>
      <c r="AE238" s="5">
        <f t="shared" ref="AE238" ca="1" si="1001">VLOOKUP(AD238, (INDIRECT("'"&amp;$B238&amp;"'!"&amp;"$A$5:$L$3000")),AE$1,)</f>
        <v>0.3</v>
      </c>
      <c r="AF238" s="34" t="str">
        <f t="shared" si="849"/>
        <v>Alcorn2020</v>
      </c>
      <c r="AG238" s="5">
        <f t="shared" ref="AG238" ca="1" si="1002">VLOOKUP(AF238, (INDIRECT("'"&amp;$B238&amp;"'!"&amp;"$A$5:$L$3000")),AG$1,)</f>
        <v>11.9</v>
      </c>
    </row>
    <row r="239" spans="1:33" ht="17" x14ac:dyDescent="0.2">
      <c r="A239" s="48" t="s">
        <v>120</v>
      </c>
      <c r="B239" s="2" t="s">
        <v>57</v>
      </c>
      <c r="C239" s="37" t="s">
        <v>358</v>
      </c>
      <c r="D239" s="35">
        <v>2013</v>
      </c>
      <c r="E239" s="34" t="str">
        <f t="shared" si="832"/>
        <v>Forrest2011</v>
      </c>
      <c r="F239" s="3">
        <f t="shared" ca="1" si="851"/>
        <v>0.7</v>
      </c>
      <c r="G239" s="34" t="str">
        <f t="shared" si="833"/>
        <v>Forrest2012</v>
      </c>
      <c r="H239" s="3">
        <f t="shared" ca="1" si="852"/>
        <v>0.5</v>
      </c>
      <c r="I239" s="34" t="str">
        <f t="shared" si="834"/>
        <v>Forrest2013</v>
      </c>
      <c r="J239" s="76">
        <f t="shared" ca="1" si="835"/>
        <v>2.2999999999999998</v>
      </c>
      <c r="K239" s="34" t="str">
        <f t="shared" si="836"/>
        <v>Forrest2014</v>
      </c>
      <c r="L239" s="5">
        <f t="shared" ca="1" si="853"/>
        <v>2.2999999999999998</v>
      </c>
      <c r="M239" s="34" t="str">
        <f t="shared" si="837"/>
        <v>Forrest2015</v>
      </c>
      <c r="N239" s="5">
        <f t="shared" ca="1" si="854"/>
        <v>1.5</v>
      </c>
      <c r="O239" s="34" t="str">
        <f t="shared" si="838"/>
        <v>Forrest2016</v>
      </c>
      <c r="P239" s="5">
        <f t="shared" ca="1" si="855"/>
        <v>1.3</v>
      </c>
      <c r="Q239" s="34" t="str">
        <f t="shared" si="839"/>
        <v>Forrest2017</v>
      </c>
      <c r="R239" s="5">
        <f t="shared" ca="1" si="856"/>
        <v>3.2</v>
      </c>
      <c r="S239" s="11"/>
      <c r="T239" s="34" t="str">
        <f t="shared" si="840"/>
        <v>Forrest2011</v>
      </c>
      <c r="U239" s="3">
        <f t="shared" ca="1" si="857"/>
        <v>-1.4</v>
      </c>
      <c r="V239" s="34" t="str">
        <f t="shared" si="841"/>
        <v>Forrest2012</v>
      </c>
      <c r="W239" s="3">
        <f t="shared" ca="1" si="858"/>
        <v>4.8</v>
      </c>
      <c r="X239" s="34" t="str">
        <f t="shared" si="842"/>
        <v>Forrest2013</v>
      </c>
      <c r="Y239" s="82">
        <f t="shared" ca="1" si="858"/>
        <v>-1.8</v>
      </c>
      <c r="Z239" s="34" t="str">
        <f t="shared" si="843"/>
        <v>Forrest2014</v>
      </c>
      <c r="AA239" s="5">
        <f t="shared" ref="AA239" ca="1" si="1003">VLOOKUP(Z239, (INDIRECT("'"&amp;$B239&amp;"'!"&amp;"$A$5:$L$3000")),AA$1,)</f>
        <v>4.7</v>
      </c>
      <c r="AB239" s="34" t="str">
        <f t="shared" si="845"/>
        <v>Forrest2015</v>
      </c>
      <c r="AC239" s="5">
        <f t="shared" ref="AC239" ca="1" si="1004">VLOOKUP(AB239, (INDIRECT("'"&amp;$B239&amp;"'!"&amp;"$A$5:$L$3000")),AC$1,)</f>
        <v>3.8</v>
      </c>
      <c r="AD239" s="34" t="str">
        <f t="shared" si="847"/>
        <v>Forrest2016</v>
      </c>
      <c r="AE239" s="5">
        <f t="shared" ref="AE239" ca="1" si="1005">VLOOKUP(AD239, (INDIRECT("'"&amp;$B239&amp;"'!"&amp;"$A$5:$L$3000")),AE$1,)</f>
        <v>-1.5</v>
      </c>
      <c r="AF239" s="34" t="str">
        <f t="shared" si="849"/>
        <v>Forrest2017</v>
      </c>
      <c r="AG239" s="5">
        <f t="shared" ref="AG239" ca="1" si="1006">VLOOKUP(AF239, (INDIRECT("'"&amp;$B239&amp;"'!"&amp;"$A$5:$L$3000")),AG$1,)</f>
        <v>1.9</v>
      </c>
    </row>
    <row r="240" spans="1:33" ht="17" x14ac:dyDescent="0.2">
      <c r="A240" s="48" t="s">
        <v>121</v>
      </c>
      <c r="B240" s="2" t="s">
        <v>57</v>
      </c>
      <c r="C240" s="37" t="s">
        <v>354</v>
      </c>
      <c r="D240" s="35">
        <v>2015</v>
      </c>
      <c r="E240" s="34" t="str">
        <f t="shared" si="832"/>
        <v>Pontotoc2013</v>
      </c>
      <c r="F240" s="3">
        <f t="shared" ca="1" si="851"/>
        <v>2</v>
      </c>
      <c r="G240" s="34" t="str">
        <f t="shared" si="833"/>
        <v>Pontotoc2014</v>
      </c>
      <c r="H240" s="3">
        <f t="shared" ca="1" si="852"/>
        <v>3.6</v>
      </c>
      <c r="I240" s="34" t="str">
        <f t="shared" si="834"/>
        <v>Pontotoc2015</v>
      </c>
      <c r="J240" s="76">
        <f t="shared" ca="1" si="835"/>
        <v>6.2</v>
      </c>
      <c r="K240" s="34" t="str">
        <f t="shared" si="836"/>
        <v>Pontotoc2016</v>
      </c>
      <c r="L240" s="5">
        <f t="shared" ca="1" si="853"/>
        <v>-0.2</v>
      </c>
      <c r="M240" s="34" t="str">
        <f t="shared" si="837"/>
        <v>Pontotoc2017</v>
      </c>
      <c r="N240" s="5">
        <f t="shared" ca="1" si="854"/>
        <v>-1</v>
      </c>
      <c r="O240" s="34" t="str">
        <f t="shared" si="838"/>
        <v>Pontotoc2018</v>
      </c>
      <c r="P240" s="5">
        <f t="shared" ca="1" si="855"/>
        <v>1</v>
      </c>
      <c r="Q240" s="34" t="str">
        <f t="shared" si="839"/>
        <v>Pontotoc2019</v>
      </c>
      <c r="R240" s="5">
        <f t="shared" ca="1" si="856"/>
        <v>1.8</v>
      </c>
      <c r="S240" s="11"/>
      <c r="T240" s="34" t="str">
        <f t="shared" si="840"/>
        <v>Pontotoc2013</v>
      </c>
      <c r="U240" s="3">
        <f t="shared" ca="1" si="857"/>
        <v>4.3</v>
      </c>
      <c r="V240" s="34" t="str">
        <f t="shared" si="841"/>
        <v>Pontotoc2014</v>
      </c>
      <c r="W240" s="3">
        <f t="shared" ca="1" si="858"/>
        <v>5.2</v>
      </c>
      <c r="X240" s="34" t="str">
        <f t="shared" si="842"/>
        <v>Pontotoc2015</v>
      </c>
      <c r="Y240" s="82">
        <f t="shared" ca="1" si="858"/>
        <v>6.3</v>
      </c>
      <c r="Z240" s="34" t="str">
        <f t="shared" si="843"/>
        <v>Pontotoc2016</v>
      </c>
      <c r="AA240" s="5">
        <f t="shared" ref="AA240" ca="1" si="1007">VLOOKUP(Z240, (INDIRECT("'"&amp;$B240&amp;"'!"&amp;"$A$5:$L$3000")),AA$1,)</f>
        <v>-1.6</v>
      </c>
      <c r="AB240" s="34" t="str">
        <f t="shared" si="845"/>
        <v>Pontotoc2017</v>
      </c>
      <c r="AC240" s="5">
        <f t="shared" ref="AC240" ca="1" si="1008">VLOOKUP(AB240, (INDIRECT("'"&amp;$B240&amp;"'!"&amp;"$A$5:$L$3000")),AC$1,)</f>
        <v>0.3</v>
      </c>
      <c r="AD240" s="34" t="str">
        <f t="shared" si="847"/>
        <v>Pontotoc2018</v>
      </c>
      <c r="AE240" s="5">
        <f t="shared" ref="AE240" ca="1" si="1009">VLOOKUP(AD240, (INDIRECT("'"&amp;$B240&amp;"'!"&amp;"$A$5:$L$3000")),AE$1,)</f>
        <v>5</v>
      </c>
      <c r="AF240" s="34" t="str">
        <f t="shared" si="849"/>
        <v>Pontotoc2019</v>
      </c>
      <c r="AG240" s="5">
        <f t="shared" ref="AG240" ca="1" si="1010">VLOOKUP(AF240, (INDIRECT("'"&amp;$B240&amp;"'!"&amp;"$A$5:$L$3000")),AG$1,)</f>
        <v>0.4</v>
      </c>
    </row>
    <row r="241" spans="1:33" x14ac:dyDescent="0.2">
      <c r="A241" s="48"/>
      <c r="B241" s="2" t="s">
        <v>122</v>
      </c>
      <c r="C241" s="37" t="s">
        <v>375</v>
      </c>
      <c r="D241" s="35">
        <v>2006</v>
      </c>
      <c r="E241" s="34" t="str">
        <f t="shared" si="832"/>
        <v>Wake2004</v>
      </c>
      <c r="F241" s="3">
        <f t="shared" ca="1" si="851"/>
        <v>2.7</v>
      </c>
      <c r="G241" s="34" t="str">
        <f t="shared" si="833"/>
        <v>Wake2005</v>
      </c>
      <c r="H241" s="3">
        <f t="shared" ca="1" si="852"/>
        <v>4.3</v>
      </c>
      <c r="I241" s="34" t="str">
        <f t="shared" si="834"/>
        <v>Wake2006</v>
      </c>
      <c r="J241" s="76">
        <f t="shared" ca="1" si="835"/>
        <v>5.9</v>
      </c>
      <c r="K241" s="34" t="str">
        <f t="shared" si="836"/>
        <v>Wake2007</v>
      </c>
      <c r="L241" s="5">
        <f t="shared" ca="1" si="853"/>
        <v>3.9</v>
      </c>
      <c r="M241" s="34" t="str">
        <f t="shared" si="837"/>
        <v>Wake2008</v>
      </c>
      <c r="N241" s="5">
        <f t="shared" ca="1" si="854"/>
        <v>-2.6</v>
      </c>
      <c r="O241" s="34" t="str">
        <f t="shared" si="838"/>
        <v>Wake2009</v>
      </c>
      <c r="P241" s="5">
        <f t="shared" ca="1" si="855"/>
        <v>-3.8</v>
      </c>
      <c r="Q241" s="34" t="str">
        <f t="shared" si="839"/>
        <v>Wake2010</v>
      </c>
      <c r="R241" s="5">
        <f t="shared" ca="1" si="856"/>
        <v>1.6</v>
      </c>
      <c r="S241" s="11"/>
      <c r="T241" s="34" t="str">
        <f t="shared" si="840"/>
        <v>Wake2004</v>
      </c>
      <c r="U241" s="3">
        <f t="shared" ca="1" si="857"/>
        <v>4.5</v>
      </c>
      <c r="V241" s="34" t="str">
        <f t="shared" si="841"/>
        <v>Wake2005</v>
      </c>
      <c r="W241" s="3">
        <f t="shared" ca="1" si="858"/>
        <v>1.1000000000000001</v>
      </c>
      <c r="X241" s="34" t="str">
        <f t="shared" si="842"/>
        <v>Wake2006</v>
      </c>
      <c r="Y241" s="82">
        <f t="shared" ca="1" si="858"/>
        <v>4.7</v>
      </c>
      <c r="Z241" s="34" t="str">
        <f t="shared" si="843"/>
        <v>Wake2007</v>
      </c>
      <c r="AA241" s="5">
        <f t="shared" ref="AA241" ca="1" si="1011">VLOOKUP(Z241, (INDIRECT("'"&amp;$B241&amp;"'!"&amp;"$A$5:$L$3000")),AA$1,)</f>
        <v>3.4</v>
      </c>
      <c r="AB241" s="34" t="str">
        <f t="shared" si="845"/>
        <v>Wake2008</v>
      </c>
      <c r="AC241" s="5">
        <f t="shared" ref="AC241" ca="1" si="1012">VLOOKUP(AB241, (INDIRECT("'"&amp;$B241&amp;"'!"&amp;"$A$5:$L$3000")),AC$1,)</f>
        <v>2.6</v>
      </c>
      <c r="AD241" s="34" t="str">
        <f t="shared" si="847"/>
        <v>Wake2009</v>
      </c>
      <c r="AE241" s="5">
        <f t="shared" ref="AE241" ca="1" si="1013">VLOOKUP(AD241, (INDIRECT("'"&amp;$B241&amp;"'!"&amp;"$A$5:$L$3000")),AE$1,)</f>
        <v>1.2</v>
      </c>
      <c r="AF241" s="34" t="str">
        <f t="shared" si="849"/>
        <v>Wake2010</v>
      </c>
      <c r="AG241" s="5">
        <f t="shared" ref="AG241" ca="1" si="1014">VLOOKUP(AF241, (INDIRECT("'"&amp;$B241&amp;"'!"&amp;"$A$5:$L$3000")),AG$1,)</f>
        <v>3.7</v>
      </c>
    </row>
    <row r="242" spans="1:33" x14ac:dyDescent="0.2">
      <c r="A242" s="48"/>
      <c r="B242" s="2" t="s">
        <v>122</v>
      </c>
      <c r="C242" s="37" t="s">
        <v>376</v>
      </c>
      <c r="D242" s="35">
        <v>2006</v>
      </c>
      <c r="E242" s="34" t="str">
        <f t="shared" si="832"/>
        <v>Forsyth2004</v>
      </c>
      <c r="F242" s="3">
        <f t="shared" ca="1" si="851"/>
        <v>1.8</v>
      </c>
      <c r="G242" s="34" t="str">
        <f t="shared" si="833"/>
        <v>Forsyth2005</v>
      </c>
      <c r="H242" s="3">
        <f t="shared" ca="1" si="852"/>
        <v>2.4</v>
      </c>
      <c r="I242" s="34" t="str">
        <f t="shared" si="834"/>
        <v>Forsyth2006</v>
      </c>
      <c r="J242" s="76">
        <f t="shared" ca="1" si="835"/>
        <v>0.4</v>
      </c>
      <c r="K242" s="34" t="str">
        <f t="shared" si="836"/>
        <v>Forsyth2007</v>
      </c>
      <c r="L242" s="5">
        <f t="shared" ca="1" si="853"/>
        <v>2.6</v>
      </c>
      <c r="M242" s="34" t="str">
        <f t="shared" si="837"/>
        <v>Forsyth2008</v>
      </c>
      <c r="N242" s="5">
        <f t="shared" ca="1" si="854"/>
        <v>-2.6</v>
      </c>
      <c r="O242" s="34" t="str">
        <f t="shared" si="838"/>
        <v>Forsyth2009</v>
      </c>
      <c r="P242" s="5">
        <f t="shared" ca="1" si="855"/>
        <v>-5.0999999999999996</v>
      </c>
      <c r="Q242" s="34" t="str">
        <f t="shared" si="839"/>
        <v>Forsyth2010</v>
      </c>
      <c r="R242" s="5">
        <f t="shared" ca="1" si="856"/>
        <v>-0.3</v>
      </c>
      <c r="S242" s="11"/>
      <c r="T242" s="34" t="str">
        <f t="shared" si="840"/>
        <v>Forsyth2004</v>
      </c>
      <c r="U242" s="3">
        <f t="shared" ca="1" si="857"/>
        <v>5.6</v>
      </c>
      <c r="V242" s="34" t="str">
        <f t="shared" si="841"/>
        <v>Forsyth2005</v>
      </c>
      <c r="W242" s="3">
        <f t="shared" ca="1" si="858"/>
        <v>-2.2000000000000002</v>
      </c>
      <c r="X242" s="34" t="str">
        <f t="shared" si="842"/>
        <v>Forsyth2006</v>
      </c>
      <c r="Y242" s="82">
        <f t="shared" ca="1" si="858"/>
        <v>4.8</v>
      </c>
      <c r="Z242" s="34" t="str">
        <f t="shared" si="843"/>
        <v>Forsyth2007</v>
      </c>
      <c r="AA242" s="5">
        <f t="shared" ref="AA242" ca="1" si="1015">VLOOKUP(Z242, (INDIRECT("'"&amp;$B242&amp;"'!"&amp;"$A$5:$L$3000")),AA$1,)</f>
        <v>1.8</v>
      </c>
      <c r="AB242" s="34" t="str">
        <f t="shared" si="845"/>
        <v>Forsyth2008</v>
      </c>
      <c r="AC242" s="5">
        <f t="shared" ref="AC242" ca="1" si="1016">VLOOKUP(AB242, (INDIRECT("'"&amp;$B242&amp;"'!"&amp;"$A$5:$L$3000")),AC$1,)</f>
        <v>2.7</v>
      </c>
      <c r="AD242" s="34" t="str">
        <f t="shared" si="847"/>
        <v>Forsyth2009</v>
      </c>
      <c r="AE242" s="5">
        <f t="shared" ref="AE242" ca="1" si="1017">VLOOKUP(AD242, (INDIRECT("'"&amp;$B242&amp;"'!"&amp;"$A$5:$L$3000")),AE$1,)</f>
        <v>2.5</v>
      </c>
      <c r="AF242" s="34" t="str">
        <f t="shared" si="849"/>
        <v>Forsyth2010</v>
      </c>
      <c r="AG242" s="5">
        <f t="shared" ref="AG242" ca="1" si="1018">VLOOKUP(AF242, (INDIRECT("'"&amp;$B242&amp;"'!"&amp;"$A$5:$L$3000")),AG$1,)</f>
        <v>3.7</v>
      </c>
    </row>
    <row r="243" spans="1:33" x14ac:dyDescent="0.2">
      <c r="A243" s="48"/>
      <c r="B243" s="2" t="s">
        <v>122</v>
      </c>
      <c r="C243" s="37" t="s">
        <v>375</v>
      </c>
      <c r="D243" s="35">
        <v>2017</v>
      </c>
      <c r="E243" s="34" t="str">
        <f t="shared" si="832"/>
        <v>Wake2015</v>
      </c>
      <c r="F243" s="3">
        <f t="shared" ca="1" si="851"/>
        <v>4.5999999999999996</v>
      </c>
      <c r="G243" s="34" t="str">
        <f t="shared" si="833"/>
        <v>Wake2016</v>
      </c>
      <c r="H243" s="3">
        <f t="shared" ca="1" si="852"/>
        <v>3.1</v>
      </c>
      <c r="I243" s="34" t="str">
        <f t="shared" si="834"/>
        <v>Wake2017</v>
      </c>
      <c r="J243" s="76">
        <f t="shared" ca="1" si="835"/>
        <v>2.5</v>
      </c>
      <c r="K243" s="34" t="str">
        <f t="shared" si="836"/>
        <v>Wake2018</v>
      </c>
      <c r="L243" s="5">
        <f t="shared" ca="1" si="853"/>
        <v>2.2000000000000002</v>
      </c>
      <c r="M243" s="34" t="str">
        <f t="shared" si="837"/>
        <v>Wake2019</v>
      </c>
      <c r="N243" s="5">
        <f t="shared" ca="1" si="854"/>
        <v>3</v>
      </c>
      <c r="O243" s="34" t="str">
        <f t="shared" si="838"/>
        <v>Wake2020</v>
      </c>
      <c r="P243" s="5">
        <f t="shared" ca="1" si="855"/>
        <v>-2.7</v>
      </c>
      <c r="Q243" s="34" t="str">
        <f t="shared" si="839"/>
        <v>Wake2021</v>
      </c>
      <c r="R243" s="5" t="e">
        <f t="shared" ca="1" si="856"/>
        <v>#N/A</v>
      </c>
      <c r="S243" s="11"/>
      <c r="T243" s="34" t="str">
        <f t="shared" si="840"/>
        <v>Wake2015</v>
      </c>
      <c r="U243" s="3">
        <f t="shared" ca="1" si="857"/>
        <v>6.2</v>
      </c>
      <c r="V243" s="34" t="str">
        <f t="shared" si="841"/>
        <v>Wake2016</v>
      </c>
      <c r="W243" s="3">
        <f t="shared" ca="1" si="858"/>
        <v>1.4</v>
      </c>
      <c r="X243" s="34" t="str">
        <f t="shared" si="842"/>
        <v>Wake2017</v>
      </c>
      <c r="Y243" s="82">
        <f t="shared" ca="1" si="858"/>
        <v>2.9</v>
      </c>
      <c r="Z243" s="34" t="str">
        <f t="shared" si="843"/>
        <v>Wake2018</v>
      </c>
      <c r="AA243" s="5">
        <f t="shared" ref="AA243" ca="1" si="1019">VLOOKUP(Z243, (INDIRECT("'"&amp;$B243&amp;"'!"&amp;"$A$5:$L$3000")),AA$1,)</f>
        <v>12</v>
      </c>
      <c r="AB243" s="34" t="str">
        <f t="shared" si="845"/>
        <v>Wake2019</v>
      </c>
      <c r="AC243" s="5">
        <f t="shared" ref="AC243" ca="1" si="1020">VLOOKUP(AB243, (INDIRECT("'"&amp;$B243&amp;"'!"&amp;"$A$5:$L$3000")),AC$1,)</f>
        <v>-3.1</v>
      </c>
      <c r="AD243" s="34" t="str">
        <f t="shared" si="847"/>
        <v>Wake2020</v>
      </c>
      <c r="AE243" s="5">
        <f t="shared" ref="AE243" ca="1" si="1021">VLOOKUP(AD243, (INDIRECT("'"&amp;$B243&amp;"'!"&amp;"$A$5:$L$3000")),AE$1,)</f>
        <v>8.9</v>
      </c>
      <c r="AF243" s="34" t="str">
        <f t="shared" si="849"/>
        <v>Wake2021</v>
      </c>
      <c r="AG243" s="5" t="e">
        <f t="shared" ref="AG243" ca="1" si="1022">VLOOKUP(AF243, (INDIRECT("'"&amp;$B243&amp;"'!"&amp;"$A$5:$L$3000")),AG$1,)</f>
        <v>#N/A</v>
      </c>
    </row>
    <row r="244" spans="1:33" x14ac:dyDescent="0.2">
      <c r="A244" s="48"/>
      <c r="B244" s="2" t="s">
        <v>122</v>
      </c>
      <c r="C244" s="37" t="s">
        <v>377</v>
      </c>
      <c r="D244" s="35">
        <v>2016</v>
      </c>
      <c r="E244" s="34" t="str">
        <f t="shared" si="832"/>
        <v>Johnston2014</v>
      </c>
      <c r="F244" s="3">
        <f t="shared" ca="1" si="851"/>
        <v>5.6</v>
      </c>
      <c r="G244" s="34" t="str">
        <f t="shared" si="833"/>
        <v>Johnston2015</v>
      </c>
      <c r="H244" s="3">
        <f t="shared" ca="1" si="852"/>
        <v>2.4</v>
      </c>
      <c r="I244" s="34" t="str">
        <f t="shared" si="834"/>
        <v>Johnston2016</v>
      </c>
      <c r="J244" s="76">
        <f t="shared" ca="1" si="835"/>
        <v>0.6</v>
      </c>
      <c r="K244" s="34" t="str">
        <f t="shared" si="836"/>
        <v>Johnston2017</v>
      </c>
      <c r="L244" s="5">
        <f t="shared" ca="1" si="853"/>
        <v>2.7</v>
      </c>
      <c r="M244" s="34" t="str">
        <f t="shared" si="837"/>
        <v>Johnston2018</v>
      </c>
      <c r="N244" s="5">
        <f t="shared" ca="1" si="854"/>
        <v>2.7</v>
      </c>
      <c r="O244" s="34" t="str">
        <f t="shared" si="838"/>
        <v>Johnston2019</v>
      </c>
      <c r="P244" s="5">
        <f t="shared" ca="1" si="855"/>
        <v>4.5</v>
      </c>
      <c r="Q244" s="34" t="str">
        <f t="shared" si="839"/>
        <v>Johnston2020</v>
      </c>
      <c r="R244" s="5">
        <f t="shared" ca="1" si="856"/>
        <v>1.3</v>
      </c>
      <c r="S244" s="11"/>
      <c r="T244" s="34" t="str">
        <f t="shared" si="840"/>
        <v>Johnston2014</v>
      </c>
      <c r="U244" s="3">
        <f t="shared" ca="1" si="857"/>
        <v>0.8</v>
      </c>
      <c r="V244" s="34" t="str">
        <f t="shared" si="841"/>
        <v>Johnston2015</v>
      </c>
      <c r="W244" s="3">
        <f t="shared" ca="1" si="858"/>
        <v>4.8</v>
      </c>
      <c r="X244" s="34" t="str">
        <f t="shared" si="842"/>
        <v>Johnston2016</v>
      </c>
      <c r="Y244" s="82">
        <f t="shared" ca="1" si="858"/>
        <v>1.9</v>
      </c>
      <c r="Z244" s="34" t="str">
        <f t="shared" si="843"/>
        <v>Johnston2017</v>
      </c>
      <c r="AA244" s="5">
        <f t="shared" ref="AA244" ca="1" si="1023">VLOOKUP(Z244, (INDIRECT("'"&amp;$B244&amp;"'!"&amp;"$A$5:$L$3000")),AA$1,)</f>
        <v>4.2</v>
      </c>
      <c r="AB244" s="34" t="str">
        <f t="shared" si="845"/>
        <v>Johnston2018</v>
      </c>
      <c r="AC244" s="5">
        <f t="shared" ref="AC244" ca="1" si="1024">VLOOKUP(AB244, (INDIRECT("'"&amp;$B244&amp;"'!"&amp;"$A$5:$L$3000")),AC$1,)</f>
        <v>2.4</v>
      </c>
      <c r="AD244" s="34" t="str">
        <f t="shared" si="847"/>
        <v>Johnston2019</v>
      </c>
      <c r="AE244" s="5">
        <f t="shared" ref="AE244" ca="1" si="1025">VLOOKUP(AD244, (INDIRECT("'"&amp;$B244&amp;"'!"&amp;"$A$5:$L$3000")),AE$1,)</f>
        <v>1</v>
      </c>
      <c r="AF244" s="34" t="str">
        <f t="shared" si="849"/>
        <v>Johnston2020</v>
      </c>
      <c r="AG244" s="5">
        <f t="shared" ref="AG244" ca="1" si="1026">VLOOKUP(AF244, (INDIRECT("'"&amp;$B244&amp;"'!"&amp;"$A$5:$L$3000")),AG$1,)</f>
        <v>12</v>
      </c>
    </row>
    <row r="245" spans="1:33" x14ac:dyDescent="0.2">
      <c r="A245" s="48"/>
      <c r="B245" s="2" t="s">
        <v>122</v>
      </c>
      <c r="C245" s="37" t="s">
        <v>375</v>
      </c>
      <c r="D245" s="35">
        <v>2011</v>
      </c>
      <c r="E245" s="34" t="str">
        <f t="shared" si="832"/>
        <v>Wake2009</v>
      </c>
      <c r="F245" s="3">
        <f t="shared" ca="1" si="851"/>
        <v>-3.8</v>
      </c>
      <c r="G245" s="34" t="str">
        <f t="shared" si="833"/>
        <v>Wake2010</v>
      </c>
      <c r="H245" s="3">
        <f t="shared" ca="1" si="852"/>
        <v>1.6</v>
      </c>
      <c r="I245" s="34" t="str">
        <f t="shared" si="834"/>
        <v>Wake2011</v>
      </c>
      <c r="J245" s="76">
        <f t="shared" ca="1" si="835"/>
        <v>2.2999999999999998</v>
      </c>
      <c r="K245" s="34" t="str">
        <f t="shared" si="836"/>
        <v>Wake2012</v>
      </c>
      <c r="L245" s="5">
        <f t="shared" ca="1" si="853"/>
        <v>3.6</v>
      </c>
      <c r="M245" s="34" t="str">
        <f t="shared" si="837"/>
        <v>Wake2013</v>
      </c>
      <c r="N245" s="5">
        <f t="shared" ca="1" si="854"/>
        <v>4.4000000000000004</v>
      </c>
      <c r="O245" s="34" t="str">
        <f t="shared" si="838"/>
        <v>Wake2014</v>
      </c>
      <c r="P245" s="5">
        <f t="shared" ca="1" si="855"/>
        <v>3.6</v>
      </c>
      <c r="Q245" s="34" t="str">
        <f t="shared" si="839"/>
        <v>Wake2015</v>
      </c>
      <c r="R245" s="5">
        <f t="shared" ca="1" si="856"/>
        <v>4.5999999999999996</v>
      </c>
      <c r="S245" s="11"/>
      <c r="T245" s="34" t="str">
        <f t="shared" si="840"/>
        <v>Wake2009</v>
      </c>
      <c r="U245" s="3">
        <f t="shared" ca="1" si="857"/>
        <v>1.2</v>
      </c>
      <c r="V245" s="34" t="str">
        <f t="shared" si="841"/>
        <v>Wake2010</v>
      </c>
      <c r="W245" s="3">
        <f t="shared" ca="1" si="858"/>
        <v>3.7</v>
      </c>
      <c r="X245" s="34" t="str">
        <f t="shared" si="842"/>
        <v>Wake2011</v>
      </c>
      <c r="Y245" s="82">
        <f t="shared" ca="1" si="858"/>
        <v>-1.9</v>
      </c>
      <c r="Z245" s="34" t="str">
        <f t="shared" si="843"/>
        <v>Wake2012</v>
      </c>
      <c r="AA245" s="5">
        <f t="shared" ref="AA245" ca="1" si="1027">VLOOKUP(Z245, (INDIRECT("'"&amp;$B245&amp;"'!"&amp;"$A$5:$L$3000")),AA$1,)</f>
        <v>2.4</v>
      </c>
      <c r="AB245" s="34" t="str">
        <f t="shared" si="845"/>
        <v>Wake2013</v>
      </c>
      <c r="AC245" s="5">
        <f t="shared" ref="AC245" ca="1" si="1028">VLOOKUP(AB245, (INDIRECT("'"&amp;$B245&amp;"'!"&amp;"$A$5:$L$3000")),AC$1,)</f>
        <v>1.9</v>
      </c>
      <c r="AD245" s="34" t="str">
        <f t="shared" si="847"/>
        <v>Wake2014</v>
      </c>
      <c r="AE245" s="5">
        <f t="shared" ref="AE245" ca="1" si="1029">VLOOKUP(AD245, (INDIRECT("'"&amp;$B245&amp;"'!"&amp;"$A$5:$L$3000")),AE$1,)</f>
        <v>2.4</v>
      </c>
      <c r="AF245" s="34" t="str">
        <f t="shared" si="849"/>
        <v>Wake2015</v>
      </c>
      <c r="AG245" s="5">
        <f t="shared" ref="AG245" ca="1" si="1030">VLOOKUP(AF245, (INDIRECT("'"&amp;$B245&amp;"'!"&amp;"$A$5:$L$3000")),AG$1,)</f>
        <v>6.2</v>
      </c>
    </row>
    <row r="246" spans="1:33" x14ac:dyDescent="0.2">
      <c r="A246" s="48"/>
      <c r="B246" s="2" t="s">
        <v>122</v>
      </c>
      <c r="C246" s="37" t="s">
        <v>376</v>
      </c>
      <c r="D246" s="35">
        <v>2013</v>
      </c>
      <c r="E246" s="34" t="str">
        <f t="shared" si="832"/>
        <v>Forsyth2011</v>
      </c>
      <c r="F246" s="3">
        <f t="shared" ca="1" si="851"/>
        <v>-0.1</v>
      </c>
      <c r="G246" s="34" t="str">
        <f t="shared" si="833"/>
        <v>Forsyth2012</v>
      </c>
      <c r="H246" s="3">
        <f t="shared" ca="1" si="852"/>
        <v>1.5</v>
      </c>
      <c r="I246" s="34" t="str">
        <f t="shared" si="834"/>
        <v>Forsyth2013</v>
      </c>
      <c r="J246" s="76">
        <f t="shared" ca="1" si="835"/>
        <v>0.5</v>
      </c>
      <c r="K246" s="34" t="str">
        <f t="shared" si="836"/>
        <v>Forsyth2014</v>
      </c>
      <c r="L246" s="5">
        <f t="shared" ca="1" si="853"/>
        <v>2.2000000000000002</v>
      </c>
      <c r="M246" s="34" t="str">
        <f t="shared" si="837"/>
        <v>Forsyth2015</v>
      </c>
      <c r="N246" s="5">
        <f t="shared" ca="1" si="854"/>
        <v>1</v>
      </c>
      <c r="O246" s="34" t="str">
        <f t="shared" si="838"/>
        <v>Forsyth2016</v>
      </c>
      <c r="P246" s="5">
        <f t="shared" ca="1" si="855"/>
        <v>0.4</v>
      </c>
      <c r="Q246" s="34" t="str">
        <f t="shared" si="839"/>
        <v>Forsyth2017</v>
      </c>
      <c r="R246" s="5">
        <f t="shared" ca="1" si="856"/>
        <v>1.2</v>
      </c>
      <c r="S246" s="11"/>
      <c r="T246" s="34" t="str">
        <f t="shared" si="840"/>
        <v>Forsyth2011</v>
      </c>
      <c r="U246" s="3">
        <f t="shared" ca="1" si="857"/>
        <v>-2.8</v>
      </c>
      <c r="V246" s="34" t="str">
        <f t="shared" si="841"/>
        <v>Forsyth2012</v>
      </c>
      <c r="W246" s="3">
        <f t="shared" ca="1" si="858"/>
        <v>3.5</v>
      </c>
      <c r="X246" s="34" t="str">
        <f t="shared" si="842"/>
        <v>Forsyth2013</v>
      </c>
      <c r="Y246" s="82">
        <f t="shared" ca="1" si="858"/>
        <v>1.1000000000000001</v>
      </c>
      <c r="Z246" s="34" t="str">
        <f t="shared" si="843"/>
        <v>Forsyth2014</v>
      </c>
      <c r="AA246" s="5">
        <f t="shared" ref="AA246" ca="1" si="1031">VLOOKUP(Z246, (INDIRECT("'"&amp;$B246&amp;"'!"&amp;"$A$5:$L$3000")),AA$1,)</f>
        <v>4.4000000000000004</v>
      </c>
      <c r="AB246" s="34" t="str">
        <f t="shared" si="845"/>
        <v>Forsyth2015</v>
      </c>
      <c r="AC246" s="5">
        <f t="shared" ref="AC246" ca="1" si="1032">VLOOKUP(AB246, (INDIRECT("'"&amp;$B246&amp;"'!"&amp;"$A$5:$L$3000")),AC$1,)</f>
        <v>4.5</v>
      </c>
      <c r="AD246" s="34" t="str">
        <f t="shared" si="847"/>
        <v>Forsyth2016</v>
      </c>
      <c r="AE246" s="5">
        <f t="shared" ref="AE246" ca="1" si="1033">VLOOKUP(AD246, (INDIRECT("'"&amp;$B246&amp;"'!"&amp;"$A$5:$L$3000")),AE$1,)</f>
        <v>-2</v>
      </c>
      <c r="AF246" s="34" t="str">
        <f t="shared" si="849"/>
        <v>Forsyth2017</v>
      </c>
      <c r="AG246" s="5">
        <f t="shared" ref="AG246" ca="1" si="1034">VLOOKUP(AF246, (INDIRECT("'"&amp;$B246&amp;"'!"&amp;"$A$5:$L$3000")),AG$1,)</f>
        <v>5.3</v>
      </c>
    </row>
    <row r="247" spans="1:33" x14ac:dyDescent="0.2">
      <c r="A247" s="48"/>
      <c r="B247" s="2" t="s">
        <v>122</v>
      </c>
      <c r="C247" s="37" t="s">
        <v>375</v>
      </c>
      <c r="D247" s="35">
        <v>2014</v>
      </c>
      <c r="E247" s="34" t="str">
        <f t="shared" si="832"/>
        <v>Wake2012</v>
      </c>
      <c r="F247" s="3">
        <f t="shared" ca="1" si="851"/>
        <v>3.6</v>
      </c>
      <c r="G247" s="34" t="str">
        <f t="shared" si="833"/>
        <v>Wake2013</v>
      </c>
      <c r="H247" s="3">
        <f t="shared" ca="1" si="852"/>
        <v>4.4000000000000004</v>
      </c>
      <c r="I247" s="34" t="str">
        <f t="shared" si="834"/>
        <v>Wake2014</v>
      </c>
      <c r="J247" s="76">
        <f t="shared" ca="1" si="835"/>
        <v>3.6</v>
      </c>
      <c r="K247" s="34" t="str">
        <f t="shared" si="836"/>
        <v>Wake2015</v>
      </c>
      <c r="L247" s="5">
        <f t="shared" ca="1" si="853"/>
        <v>4.5999999999999996</v>
      </c>
      <c r="M247" s="34" t="str">
        <f t="shared" si="837"/>
        <v>Wake2016</v>
      </c>
      <c r="N247" s="5">
        <f t="shared" ca="1" si="854"/>
        <v>3.1</v>
      </c>
      <c r="O247" s="34" t="str">
        <f t="shared" si="838"/>
        <v>Wake2017</v>
      </c>
      <c r="P247" s="5">
        <f t="shared" ca="1" si="855"/>
        <v>2.5</v>
      </c>
      <c r="Q247" s="34" t="str">
        <f t="shared" si="839"/>
        <v>Wake2018</v>
      </c>
      <c r="R247" s="5">
        <f t="shared" ca="1" si="856"/>
        <v>2.2000000000000002</v>
      </c>
      <c r="S247" s="11"/>
      <c r="T247" s="34" t="str">
        <f t="shared" si="840"/>
        <v>Wake2012</v>
      </c>
      <c r="U247" s="3">
        <f t="shared" ca="1" si="857"/>
        <v>2.4</v>
      </c>
      <c r="V247" s="34" t="str">
        <f t="shared" si="841"/>
        <v>Wake2013</v>
      </c>
      <c r="W247" s="3">
        <f t="shared" ca="1" si="858"/>
        <v>1.9</v>
      </c>
      <c r="X247" s="34" t="str">
        <f t="shared" si="842"/>
        <v>Wake2014</v>
      </c>
      <c r="Y247" s="82">
        <f t="shared" ca="1" si="858"/>
        <v>2.4</v>
      </c>
      <c r="Z247" s="34" t="str">
        <f t="shared" si="843"/>
        <v>Wake2015</v>
      </c>
      <c r="AA247" s="5">
        <f t="shared" ref="AA247" ca="1" si="1035">VLOOKUP(Z247, (INDIRECT("'"&amp;$B247&amp;"'!"&amp;"$A$5:$L$3000")),AA$1,)</f>
        <v>6.2</v>
      </c>
      <c r="AB247" s="34" t="str">
        <f t="shared" si="845"/>
        <v>Wake2016</v>
      </c>
      <c r="AC247" s="5">
        <f t="shared" ref="AC247" ca="1" si="1036">VLOOKUP(AB247, (INDIRECT("'"&amp;$B247&amp;"'!"&amp;"$A$5:$L$3000")),AC$1,)</f>
        <v>1.4</v>
      </c>
      <c r="AD247" s="34" t="str">
        <f t="shared" si="847"/>
        <v>Wake2017</v>
      </c>
      <c r="AE247" s="5">
        <f t="shared" ref="AE247" ca="1" si="1037">VLOOKUP(AD247, (INDIRECT("'"&amp;$B247&amp;"'!"&amp;"$A$5:$L$3000")),AE$1,)</f>
        <v>2.9</v>
      </c>
      <c r="AF247" s="34" t="str">
        <f t="shared" si="849"/>
        <v>Wake2018</v>
      </c>
      <c r="AG247" s="5">
        <f t="shared" ref="AG247" ca="1" si="1038">VLOOKUP(AF247, (INDIRECT("'"&amp;$B247&amp;"'!"&amp;"$A$5:$L$3000")),AG$1,)</f>
        <v>12</v>
      </c>
    </row>
    <row r="248" spans="1:33" x14ac:dyDescent="0.2">
      <c r="A248" s="48"/>
      <c r="B248" s="2" t="s">
        <v>122</v>
      </c>
      <c r="C248" s="37" t="s">
        <v>803</v>
      </c>
      <c r="D248" s="35">
        <v>2008</v>
      </c>
      <c r="E248" s="34" t="str">
        <f t="shared" si="832"/>
        <v>New Hanover2006</v>
      </c>
      <c r="F248" s="3">
        <f t="shared" ca="1" si="851"/>
        <v>4.0999999999999996</v>
      </c>
      <c r="G248" s="34" t="str">
        <f t="shared" si="833"/>
        <v>New Hanover2007</v>
      </c>
      <c r="H248" s="3">
        <f t="shared" ca="1" si="852"/>
        <v>3.5</v>
      </c>
      <c r="I248" s="34" t="str">
        <f t="shared" si="834"/>
        <v>New Hanover2008</v>
      </c>
      <c r="J248" s="76">
        <f t="shared" ca="1" si="835"/>
        <v>-4.5999999999999996</v>
      </c>
      <c r="K248" s="34" t="str">
        <f t="shared" si="836"/>
        <v>New Hanover2009</v>
      </c>
      <c r="L248" s="5">
        <f t="shared" ca="1" si="853"/>
        <v>-6.2</v>
      </c>
      <c r="M248" s="34" t="str">
        <f t="shared" si="837"/>
        <v>New Hanover2010</v>
      </c>
      <c r="N248" s="5">
        <f t="shared" ca="1" si="854"/>
        <v>0.1</v>
      </c>
      <c r="O248" s="34" t="str">
        <f t="shared" si="838"/>
        <v>New Hanover2011</v>
      </c>
      <c r="P248" s="5">
        <f t="shared" ca="1" si="855"/>
        <v>1.7</v>
      </c>
      <c r="Q248" s="34" t="str">
        <f t="shared" si="839"/>
        <v>New Hanover2012</v>
      </c>
      <c r="R248" s="5">
        <f t="shared" ca="1" si="856"/>
        <v>0.4</v>
      </c>
      <c r="S248" s="11"/>
      <c r="T248" s="34" t="str">
        <f t="shared" si="840"/>
        <v>New Hanover2006</v>
      </c>
      <c r="U248" s="3">
        <f t="shared" ca="1" si="857"/>
        <v>3.8</v>
      </c>
      <c r="V248" s="34" t="str">
        <f t="shared" si="841"/>
        <v>New Hanover2007</v>
      </c>
      <c r="W248" s="3">
        <f t="shared" ca="1" si="858"/>
        <v>4.2</v>
      </c>
      <c r="X248" s="34" t="str">
        <f t="shared" si="842"/>
        <v>New Hanover2008</v>
      </c>
      <c r="Y248" s="82">
        <f t="shared" ca="1" si="858"/>
        <v>2.2999999999999998</v>
      </c>
      <c r="Z248" s="34" t="str">
        <f t="shared" si="843"/>
        <v>New Hanover2009</v>
      </c>
      <c r="AA248" s="5">
        <f t="shared" ref="AA248" ca="1" si="1039">VLOOKUP(Z248, (INDIRECT("'"&amp;$B248&amp;"'!"&amp;"$A$5:$L$3000")),AA$1,)</f>
        <v>6</v>
      </c>
      <c r="AB248" s="34" t="str">
        <f t="shared" si="845"/>
        <v>New Hanover2010</v>
      </c>
      <c r="AC248" s="5">
        <f t="shared" ref="AC248" ca="1" si="1040">VLOOKUP(AB248, (INDIRECT("'"&amp;$B248&amp;"'!"&amp;"$A$5:$L$3000")),AC$1,)</f>
        <v>0.5</v>
      </c>
      <c r="AD248" s="34" t="str">
        <f t="shared" si="847"/>
        <v>New Hanover2011</v>
      </c>
      <c r="AE248" s="5">
        <f t="shared" ref="AE248" ca="1" si="1041">VLOOKUP(AD248, (INDIRECT("'"&amp;$B248&amp;"'!"&amp;"$A$5:$L$3000")),AE$1,)</f>
        <v>-1.7</v>
      </c>
      <c r="AF248" s="34" t="str">
        <f t="shared" si="849"/>
        <v>New Hanover2012</v>
      </c>
      <c r="AG248" s="5">
        <f t="shared" ref="AG248" ca="1" si="1042">VLOOKUP(AF248, (INDIRECT("'"&amp;$B248&amp;"'!"&amp;"$A$5:$L$3000")),AG$1,)</f>
        <v>0.9</v>
      </c>
    </row>
    <row r="249" spans="1:33" x14ac:dyDescent="0.2">
      <c r="A249" s="48"/>
      <c r="B249" s="2" t="s">
        <v>122</v>
      </c>
      <c r="C249" s="37" t="s">
        <v>375</v>
      </c>
      <c r="D249" s="35">
        <v>2015</v>
      </c>
      <c r="E249" s="34" t="str">
        <f t="shared" si="832"/>
        <v>Wake2013</v>
      </c>
      <c r="F249" s="3">
        <f t="shared" ca="1" si="851"/>
        <v>4.4000000000000004</v>
      </c>
      <c r="G249" s="34" t="str">
        <f t="shared" si="833"/>
        <v>Wake2014</v>
      </c>
      <c r="H249" s="3">
        <f t="shared" ca="1" si="852"/>
        <v>3.6</v>
      </c>
      <c r="I249" s="34" t="str">
        <f t="shared" si="834"/>
        <v>Wake2015</v>
      </c>
      <c r="J249" s="76">
        <f t="shared" ca="1" si="835"/>
        <v>4.5999999999999996</v>
      </c>
      <c r="K249" s="34" t="str">
        <f t="shared" si="836"/>
        <v>Wake2016</v>
      </c>
      <c r="L249" s="5">
        <f t="shared" ca="1" si="853"/>
        <v>3.1</v>
      </c>
      <c r="M249" s="34" t="str">
        <f t="shared" si="837"/>
        <v>Wake2017</v>
      </c>
      <c r="N249" s="5">
        <f t="shared" ca="1" si="854"/>
        <v>2.5</v>
      </c>
      <c r="O249" s="34" t="str">
        <f t="shared" si="838"/>
        <v>Wake2018</v>
      </c>
      <c r="P249" s="5">
        <f t="shared" ca="1" si="855"/>
        <v>2.2000000000000002</v>
      </c>
      <c r="Q249" s="34" t="str">
        <f t="shared" si="839"/>
        <v>Wake2019</v>
      </c>
      <c r="R249" s="5">
        <f t="shared" ca="1" si="856"/>
        <v>3</v>
      </c>
      <c r="S249" s="11"/>
      <c r="T249" s="34" t="str">
        <f t="shared" si="840"/>
        <v>Wake2013</v>
      </c>
      <c r="U249" s="3">
        <f t="shared" ca="1" si="857"/>
        <v>1.9</v>
      </c>
      <c r="V249" s="34" t="str">
        <f t="shared" si="841"/>
        <v>Wake2014</v>
      </c>
      <c r="W249" s="3">
        <f t="shared" ca="1" si="858"/>
        <v>2.4</v>
      </c>
      <c r="X249" s="34" t="str">
        <f t="shared" si="842"/>
        <v>Wake2015</v>
      </c>
      <c r="Y249" s="82">
        <f t="shared" ca="1" si="858"/>
        <v>6.2</v>
      </c>
      <c r="Z249" s="34" t="str">
        <f t="shared" si="843"/>
        <v>Wake2016</v>
      </c>
      <c r="AA249" s="5">
        <f t="shared" ref="AA249" ca="1" si="1043">VLOOKUP(Z249, (INDIRECT("'"&amp;$B249&amp;"'!"&amp;"$A$5:$L$3000")),AA$1,)</f>
        <v>1.4</v>
      </c>
      <c r="AB249" s="34" t="str">
        <f t="shared" si="845"/>
        <v>Wake2017</v>
      </c>
      <c r="AC249" s="5">
        <f t="shared" ref="AC249" ca="1" si="1044">VLOOKUP(AB249, (INDIRECT("'"&amp;$B249&amp;"'!"&amp;"$A$5:$L$3000")),AC$1,)</f>
        <v>2.9</v>
      </c>
      <c r="AD249" s="34" t="str">
        <f t="shared" si="847"/>
        <v>Wake2018</v>
      </c>
      <c r="AE249" s="5">
        <f t="shared" ref="AE249" ca="1" si="1045">VLOOKUP(AD249, (INDIRECT("'"&amp;$B249&amp;"'!"&amp;"$A$5:$L$3000")),AE$1,)</f>
        <v>12</v>
      </c>
      <c r="AF249" s="34" t="str">
        <f t="shared" si="849"/>
        <v>Wake2019</v>
      </c>
      <c r="AG249" s="5">
        <f t="shared" ref="AG249" ca="1" si="1046">VLOOKUP(AF249, (INDIRECT("'"&amp;$B249&amp;"'!"&amp;"$A$5:$L$3000")),AG$1,)</f>
        <v>-3.1</v>
      </c>
    </row>
    <row r="250" spans="1:33" x14ac:dyDescent="0.2">
      <c r="A250" s="48"/>
      <c r="B250" s="2" t="s">
        <v>122</v>
      </c>
      <c r="C250" s="37" t="s">
        <v>375</v>
      </c>
      <c r="D250" s="35">
        <v>2007</v>
      </c>
      <c r="E250" s="34" t="str">
        <f t="shared" si="832"/>
        <v>Wake2005</v>
      </c>
      <c r="F250" s="3">
        <f t="shared" ca="1" si="851"/>
        <v>4.3</v>
      </c>
      <c r="G250" s="34" t="str">
        <f t="shared" si="833"/>
        <v>Wake2006</v>
      </c>
      <c r="H250" s="3">
        <f t="shared" ca="1" si="852"/>
        <v>5.9</v>
      </c>
      <c r="I250" s="34" t="str">
        <f t="shared" si="834"/>
        <v>Wake2007</v>
      </c>
      <c r="J250" s="76">
        <f t="shared" ca="1" si="835"/>
        <v>3.9</v>
      </c>
      <c r="K250" s="34" t="str">
        <f t="shared" si="836"/>
        <v>Wake2008</v>
      </c>
      <c r="L250" s="5">
        <f t="shared" ca="1" si="853"/>
        <v>-2.6</v>
      </c>
      <c r="M250" s="34" t="str">
        <f t="shared" si="837"/>
        <v>Wake2009</v>
      </c>
      <c r="N250" s="5">
        <f t="shared" ca="1" si="854"/>
        <v>-3.8</v>
      </c>
      <c r="O250" s="34" t="str">
        <f t="shared" si="838"/>
        <v>Wake2010</v>
      </c>
      <c r="P250" s="5">
        <f t="shared" ca="1" si="855"/>
        <v>1.6</v>
      </c>
      <c r="Q250" s="34" t="str">
        <f t="shared" si="839"/>
        <v>Wake2011</v>
      </c>
      <c r="R250" s="5">
        <f t="shared" ca="1" si="856"/>
        <v>2.2999999999999998</v>
      </c>
      <c r="S250" s="11"/>
      <c r="T250" s="34" t="str">
        <f t="shared" si="840"/>
        <v>Wake2005</v>
      </c>
      <c r="U250" s="3">
        <f t="shared" ca="1" si="857"/>
        <v>1.1000000000000001</v>
      </c>
      <c r="V250" s="34" t="str">
        <f t="shared" si="841"/>
        <v>Wake2006</v>
      </c>
      <c r="W250" s="3">
        <f t="shared" ca="1" si="858"/>
        <v>4.7</v>
      </c>
      <c r="X250" s="34" t="str">
        <f t="shared" si="842"/>
        <v>Wake2007</v>
      </c>
      <c r="Y250" s="82">
        <f t="shared" ca="1" si="858"/>
        <v>3.4</v>
      </c>
      <c r="Z250" s="34" t="str">
        <f t="shared" si="843"/>
        <v>Wake2008</v>
      </c>
      <c r="AA250" s="5">
        <f t="shared" ref="AA250" ca="1" si="1047">VLOOKUP(Z250, (INDIRECT("'"&amp;$B250&amp;"'!"&amp;"$A$5:$L$3000")),AA$1,)</f>
        <v>2.6</v>
      </c>
      <c r="AB250" s="34" t="str">
        <f t="shared" si="845"/>
        <v>Wake2009</v>
      </c>
      <c r="AC250" s="5">
        <f t="shared" ref="AC250" ca="1" si="1048">VLOOKUP(AB250, (INDIRECT("'"&amp;$B250&amp;"'!"&amp;"$A$5:$L$3000")),AC$1,)</f>
        <v>1.2</v>
      </c>
      <c r="AD250" s="34" t="str">
        <f t="shared" si="847"/>
        <v>Wake2010</v>
      </c>
      <c r="AE250" s="5">
        <f t="shared" ref="AE250" ca="1" si="1049">VLOOKUP(AD250, (INDIRECT("'"&amp;$B250&amp;"'!"&amp;"$A$5:$L$3000")),AE$1,)</f>
        <v>3.7</v>
      </c>
      <c r="AF250" s="34" t="str">
        <f t="shared" si="849"/>
        <v>Wake2011</v>
      </c>
      <c r="AG250" s="5">
        <f t="shared" ref="AG250" ca="1" si="1050">VLOOKUP(AF250, (INDIRECT("'"&amp;$B250&amp;"'!"&amp;"$A$5:$L$3000")),AG$1,)</f>
        <v>-1.9</v>
      </c>
    </row>
    <row r="251" spans="1:33" x14ac:dyDescent="0.2">
      <c r="A251" s="48"/>
      <c r="B251" s="2" t="s">
        <v>122</v>
      </c>
      <c r="C251" s="37" t="s">
        <v>375</v>
      </c>
      <c r="D251" s="35">
        <v>2009</v>
      </c>
      <c r="E251" s="34" t="str">
        <f t="shared" si="832"/>
        <v>Wake2007</v>
      </c>
      <c r="F251" s="3">
        <f t="shared" ca="1" si="851"/>
        <v>3.9</v>
      </c>
      <c r="G251" s="34" t="str">
        <f t="shared" si="833"/>
        <v>Wake2008</v>
      </c>
      <c r="H251" s="3">
        <f t="shared" ca="1" si="852"/>
        <v>-2.6</v>
      </c>
      <c r="I251" s="34" t="str">
        <f t="shared" si="834"/>
        <v>Wake2009</v>
      </c>
      <c r="J251" s="76">
        <f t="shared" ca="1" si="835"/>
        <v>-3.8</v>
      </c>
      <c r="K251" s="34" t="str">
        <f t="shared" si="836"/>
        <v>Wake2010</v>
      </c>
      <c r="L251" s="5">
        <f t="shared" ca="1" si="853"/>
        <v>1.6</v>
      </c>
      <c r="M251" s="34" t="str">
        <f t="shared" si="837"/>
        <v>Wake2011</v>
      </c>
      <c r="N251" s="5">
        <f t="shared" ca="1" si="854"/>
        <v>2.2999999999999998</v>
      </c>
      <c r="O251" s="34" t="str">
        <f t="shared" si="838"/>
        <v>Wake2012</v>
      </c>
      <c r="P251" s="5">
        <f t="shared" ca="1" si="855"/>
        <v>3.6</v>
      </c>
      <c r="Q251" s="34" t="str">
        <f t="shared" si="839"/>
        <v>Wake2013</v>
      </c>
      <c r="R251" s="5">
        <f t="shared" ca="1" si="856"/>
        <v>4.4000000000000004</v>
      </c>
      <c r="S251" s="11"/>
      <c r="T251" s="34" t="str">
        <f t="shared" si="840"/>
        <v>Wake2007</v>
      </c>
      <c r="U251" s="3">
        <f t="shared" ca="1" si="857"/>
        <v>3.4</v>
      </c>
      <c r="V251" s="34" t="str">
        <f t="shared" si="841"/>
        <v>Wake2008</v>
      </c>
      <c r="W251" s="3">
        <f t="shared" ca="1" si="858"/>
        <v>2.6</v>
      </c>
      <c r="X251" s="34" t="str">
        <f t="shared" si="842"/>
        <v>Wake2009</v>
      </c>
      <c r="Y251" s="82">
        <f t="shared" ca="1" si="858"/>
        <v>1.2</v>
      </c>
      <c r="Z251" s="34" t="str">
        <f t="shared" si="843"/>
        <v>Wake2010</v>
      </c>
      <c r="AA251" s="5">
        <f t="shared" ref="AA251" ca="1" si="1051">VLOOKUP(Z251, (INDIRECT("'"&amp;$B251&amp;"'!"&amp;"$A$5:$L$3000")),AA$1,)</f>
        <v>3.7</v>
      </c>
      <c r="AB251" s="34" t="str">
        <f t="shared" si="845"/>
        <v>Wake2011</v>
      </c>
      <c r="AC251" s="5">
        <f t="shared" ref="AC251" ca="1" si="1052">VLOOKUP(AB251, (INDIRECT("'"&amp;$B251&amp;"'!"&amp;"$A$5:$L$3000")),AC$1,)</f>
        <v>-1.9</v>
      </c>
      <c r="AD251" s="34" t="str">
        <f t="shared" si="847"/>
        <v>Wake2012</v>
      </c>
      <c r="AE251" s="5">
        <f t="shared" ref="AE251" ca="1" si="1053">VLOOKUP(AD251, (INDIRECT("'"&amp;$B251&amp;"'!"&amp;"$A$5:$L$3000")),AE$1,)</f>
        <v>2.4</v>
      </c>
      <c r="AF251" s="34" t="str">
        <f t="shared" si="849"/>
        <v>Wake2013</v>
      </c>
      <c r="AG251" s="5">
        <f t="shared" ref="AG251" ca="1" si="1054">VLOOKUP(AF251, (INDIRECT("'"&amp;$B251&amp;"'!"&amp;"$A$5:$L$3000")),AG$1,)</f>
        <v>1.9</v>
      </c>
    </row>
    <row r="252" spans="1:33" x14ac:dyDescent="0.2">
      <c r="A252" s="48"/>
      <c r="B252" s="2" t="s">
        <v>122</v>
      </c>
      <c r="C252" s="37" t="s">
        <v>378</v>
      </c>
      <c r="D252" s="35">
        <v>2008</v>
      </c>
      <c r="E252" s="34" t="str">
        <f t="shared" si="832"/>
        <v>Wilson2006</v>
      </c>
      <c r="F252" s="3">
        <f t="shared" ca="1" si="851"/>
        <v>1.7</v>
      </c>
      <c r="G252" s="34" t="str">
        <f t="shared" si="833"/>
        <v>Wilson2007</v>
      </c>
      <c r="H252" s="3">
        <f t="shared" ca="1" si="852"/>
        <v>2.6</v>
      </c>
      <c r="I252" s="34" t="str">
        <f t="shared" si="834"/>
        <v>Wilson2008</v>
      </c>
      <c r="J252" s="76">
        <f t="shared" ca="1" si="835"/>
        <v>-5.8</v>
      </c>
      <c r="K252" s="34" t="str">
        <f t="shared" si="836"/>
        <v>Wilson2009</v>
      </c>
      <c r="L252" s="5">
        <f t="shared" ca="1" si="853"/>
        <v>-4.3</v>
      </c>
      <c r="M252" s="34" t="str">
        <f t="shared" si="837"/>
        <v>Wilson2010</v>
      </c>
      <c r="N252" s="5">
        <f t="shared" ca="1" si="854"/>
        <v>-0.4</v>
      </c>
      <c r="O252" s="34" t="str">
        <f t="shared" si="838"/>
        <v>Wilson2011</v>
      </c>
      <c r="P252" s="5">
        <f t="shared" ca="1" si="855"/>
        <v>0.4</v>
      </c>
      <c r="Q252" s="34" t="str">
        <f t="shared" si="839"/>
        <v>Wilson2012</v>
      </c>
      <c r="R252" s="5">
        <f t="shared" ca="1" si="856"/>
        <v>2.4</v>
      </c>
      <c r="S252" s="11"/>
      <c r="T252" s="34" t="str">
        <f t="shared" si="840"/>
        <v>Wilson2006</v>
      </c>
      <c r="U252" s="3">
        <f t="shared" ca="1" si="857"/>
        <v>5.2</v>
      </c>
      <c r="V252" s="34" t="str">
        <f t="shared" si="841"/>
        <v>Wilson2007</v>
      </c>
      <c r="W252" s="3">
        <f t="shared" ca="1" si="858"/>
        <v>4.5999999999999996</v>
      </c>
      <c r="X252" s="34" t="str">
        <f t="shared" si="842"/>
        <v>Wilson2008</v>
      </c>
      <c r="Y252" s="82">
        <f t="shared" ca="1" si="858"/>
        <v>-0.4</v>
      </c>
      <c r="Z252" s="34" t="str">
        <f t="shared" si="843"/>
        <v>Wilson2009</v>
      </c>
      <c r="AA252" s="5">
        <f t="shared" ref="AA252" ca="1" si="1055">VLOOKUP(Z252, (INDIRECT("'"&amp;$B252&amp;"'!"&amp;"$A$5:$L$3000")),AA$1,)</f>
        <v>2.5</v>
      </c>
      <c r="AB252" s="34" t="str">
        <f t="shared" si="845"/>
        <v>Wilson2010</v>
      </c>
      <c r="AC252" s="5">
        <f t="shared" ref="AC252" ca="1" si="1056">VLOOKUP(AB252, (INDIRECT("'"&amp;$B252&amp;"'!"&amp;"$A$5:$L$3000")),AC$1,)</f>
        <v>2.6</v>
      </c>
      <c r="AD252" s="34" t="str">
        <f t="shared" si="847"/>
        <v>Wilson2011</v>
      </c>
      <c r="AE252" s="5">
        <f t="shared" ref="AE252" ca="1" si="1057">VLOOKUP(AD252, (INDIRECT("'"&amp;$B252&amp;"'!"&amp;"$A$5:$L$3000")),AE$1,)</f>
        <v>-1.6</v>
      </c>
      <c r="AF252" s="34" t="str">
        <f t="shared" si="849"/>
        <v>Wilson2012</v>
      </c>
      <c r="AG252" s="5">
        <f t="shared" ref="AG252" ca="1" si="1058">VLOOKUP(AF252, (INDIRECT("'"&amp;$B252&amp;"'!"&amp;"$A$5:$L$3000")),AG$1,)</f>
        <v>4</v>
      </c>
    </row>
    <row r="253" spans="1:33" x14ac:dyDescent="0.2">
      <c r="A253" s="48"/>
      <c r="B253" s="2" t="s">
        <v>122</v>
      </c>
      <c r="C253" s="37" t="s">
        <v>375</v>
      </c>
      <c r="D253" s="35">
        <v>2012</v>
      </c>
      <c r="E253" s="34" t="str">
        <f t="shared" si="832"/>
        <v>Wake2010</v>
      </c>
      <c r="F253" s="3">
        <f t="shared" ca="1" si="851"/>
        <v>1.6</v>
      </c>
      <c r="G253" s="34" t="str">
        <f t="shared" si="833"/>
        <v>Wake2011</v>
      </c>
      <c r="H253" s="3">
        <f t="shared" ca="1" si="852"/>
        <v>2.2999999999999998</v>
      </c>
      <c r="I253" s="34" t="str">
        <f t="shared" si="834"/>
        <v>Wake2012</v>
      </c>
      <c r="J253" s="76">
        <f t="shared" ca="1" si="835"/>
        <v>3.6</v>
      </c>
      <c r="K253" s="34" t="str">
        <f t="shared" si="836"/>
        <v>Wake2013</v>
      </c>
      <c r="L253" s="5">
        <f t="shared" ca="1" si="853"/>
        <v>4.4000000000000004</v>
      </c>
      <c r="M253" s="34" t="str">
        <f t="shared" si="837"/>
        <v>Wake2014</v>
      </c>
      <c r="N253" s="5">
        <f t="shared" ca="1" si="854"/>
        <v>3.6</v>
      </c>
      <c r="O253" s="34" t="str">
        <f t="shared" si="838"/>
        <v>Wake2015</v>
      </c>
      <c r="P253" s="5">
        <f t="shared" ca="1" si="855"/>
        <v>4.5999999999999996</v>
      </c>
      <c r="Q253" s="34" t="str">
        <f t="shared" si="839"/>
        <v>Wake2016</v>
      </c>
      <c r="R253" s="5">
        <f t="shared" ca="1" si="856"/>
        <v>3.1</v>
      </c>
      <c r="S253" s="11"/>
      <c r="T253" s="34" t="str">
        <f t="shared" si="840"/>
        <v>Wake2010</v>
      </c>
      <c r="U253" s="3">
        <f t="shared" ca="1" si="857"/>
        <v>3.7</v>
      </c>
      <c r="V253" s="34" t="str">
        <f t="shared" si="841"/>
        <v>Wake2011</v>
      </c>
      <c r="W253" s="3">
        <f t="shared" ca="1" si="858"/>
        <v>-1.9</v>
      </c>
      <c r="X253" s="34" t="str">
        <f t="shared" si="842"/>
        <v>Wake2012</v>
      </c>
      <c r="Y253" s="82">
        <f t="shared" ca="1" si="858"/>
        <v>2.4</v>
      </c>
      <c r="Z253" s="34" t="str">
        <f t="shared" si="843"/>
        <v>Wake2013</v>
      </c>
      <c r="AA253" s="5">
        <f t="shared" ref="AA253" ca="1" si="1059">VLOOKUP(Z253, (INDIRECT("'"&amp;$B253&amp;"'!"&amp;"$A$5:$L$3000")),AA$1,)</f>
        <v>1.9</v>
      </c>
      <c r="AB253" s="34" t="str">
        <f t="shared" si="845"/>
        <v>Wake2014</v>
      </c>
      <c r="AC253" s="5">
        <f t="shared" ref="AC253" ca="1" si="1060">VLOOKUP(AB253, (INDIRECT("'"&amp;$B253&amp;"'!"&amp;"$A$5:$L$3000")),AC$1,)</f>
        <v>2.4</v>
      </c>
      <c r="AD253" s="34" t="str">
        <f t="shared" si="847"/>
        <v>Wake2015</v>
      </c>
      <c r="AE253" s="5">
        <f t="shared" ref="AE253" ca="1" si="1061">VLOOKUP(AD253, (INDIRECT("'"&amp;$B253&amp;"'!"&amp;"$A$5:$L$3000")),AE$1,)</f>
        <v>6.2</v>
      </c>
      <c r="AF253" s="34" t="str">
        <f t="shared" si="849"/>
        <v>Wake2016</v>
      </c>
      <c r="AG253" s="5">
        <f t="shared" ref="AG253" ca="1" si="1062">VLOOKUP(AF253, (INDIRECT("'"&amp;$B253&amp;"'!"&amp;"$A$5:$L$3000")),AG$1,)</f>
        <v>1.4</v>
      </c>
    </row>
    <row r="254" spans="1:33" x14ac:dyDescent="0.2">
      <c r="A254" s="48"/>
      <c r="B254" s="2" t="s">
        <v>122</v>
      </c>
      <c r="C254" s="37" t="s">
        <v>378</v>
      </c>
      <c r="D254" s="35">
        <v>2010</v>
      </c>
      <c r="E254" s="34" t="str">
        <f t="shared" si="832"/>
        <v>Wilson2008</v>
      </c>
      <c r="F254" s="3">
        <f t="shared" ca="1" si="851"/>
        <v>-5.8</v>
      </c>
      <c r="G254" s="34" t="str">
        <f t="shared" si="833"/>
        <v>Wilson2009</v>
      </c>
      <c r="H254" s="3">
        <f t="shared" ca="1" si="852"/>
        <v>-4.3</v>
      </c>
      <c r="I254" s="34" t="str">
        <f t="shared" si="834"/>
        <v>Wilson2010</v>
      </c>
      <c r="J254" s="76">
        <f t="shared" ca="1" si="835"/>
        <v>-0.4</v>
      </c>
      <c r="K254" s="34" t="str">
        <f t="shared" si="836"/>
        <v>Wilson2011</v>
      </c>
      <c r="L254" s="5">
        <f t="shared" ca="1" si="853"/>
        <v>0.4</v>
      </c>
      <c r="M254" s="34" t="str">
        <f t="shared" si="837"/>
        <v>Wilson2012</v>
      </c>
      <c r="N254" s="5">
        <f t="shared" ca="1" si="854"/>
        <v>2.4</v>
      </c>
      <c r="O254" s="34" t="str">
        <f t="shared" si="838"/>
        <v>Wilson2013</v>
      </c>
      <c r="P254" s="5">
        <f t="shared" ca="1" si="855"/>
        <v>-0.7</v>
      </c>
      <c r="Q254" s="34" t="str">
        <f t="shared" si="839"/>
        <v>Wilson2014</v>
      </c>
      <c r="R254" s="5">
        <f t="shared" ca="1" si="856"/>
        <v>1.9</v>
      </c>
      <c r="S254" s="11"/>
      <c r="T254" s="34" t="str">
        <f t="shared" si="840"/>
        <v>Wilson2008</v>
      </c>
      <c r="U254" s="3">
        <f t="shared" ca="1" si="857"/>
        <v>-0.4</v>
      </c>
      <c r="V254" s="34" t="str">
        <f t="shared" si="841"/>
        <v>Wilson2009</v>
      </c>
      <c r="W254" s="3">
        <f t="shared" ca="1" si="858"/>
        <v>2.5</v>
      </c>
      <c r="X254" s="34" t="str">
        <f t="shared" si="842"/>
        <v>Wilson2010</v>
      </c>
      <c r="Y254" s="82">
        <f t="shared" ca="1" si="858"/>
        <v>2.6</v>
      </c>
      <c r="Z254" s="34" t="str">
        <f t="shared" si="843"/>
        <v>Wilson2011</v>
      </c>
      <c r="AA254" s="5">
        <f t="shared" ref="AA254" ca="1" si="1063">VLOOKUP(Z254, (INDIRECT("'"&amp;$B254&amp;"'!"&amp;"$A$5:$L$3000")),AA$1,)</f>
        <v>-1.6</v>
      </c>
      <c r="AB254" s="34" t="str">
        <f t="shared" si="845"/>
        <v>Wilson2012</v>
      </c>
      <c r="AC254" s="5">
        <f t="shared" ref="AC254" ca="1" si="1064">VLOOKUP(AB254, (INDIRECT("'"&amp;$B254&amp;"'!"&amp;"$A$5:$L$3000")),AC$1,)</f>
        <v>4</v>
      </c>
      <c r="AD254" s="34" t="str">
        <f t="shared" si="847"/>
        <v>Wilson2013</v>
      </c>
      <c r="AE254" s="5">
        <f t="shared" ref="AE254" ca="1" si="1065">VLOOKUP(AD254, (INDIRECT("'"&amp;$B254&amp;"'!"&amp;"$A$5:$L$3000")),AE$1,)</f>
        <v>0.5</v>
      </c>
      <c r="AF254" s="34" t="str">
        <f t="shared" si="849"/>
        <v>Wilson2014</v>
      </c>
      <c r="AG254" s="5">
        <f t="shared" ref="AG254" ca="1" si="1066">VLOOKUP(AF254, (INDIRECT("'"&amp;$B254&amp;"'!"&amp;"$A$5:$L$3000")),AG$1,)</f>
        <v>3.7</v>
      </c>
    </row>
    <row r="255" spans="1:33" x14ac:dyDescent="0.2">
      <c r="A255" s="48"/>
      <c r="B255" s="2" t="s">
        <v>122</v>
      </c>
      <c r="C255" s="37" t="s">
        <v>375</v>
      </c>
      <c r="D255" s="35">
        <v>2016</v>
      </c>
      <c r="E255" s="34" t="str">
        <f t="shared" si="832"/>
        <v>Wake2014</v>
      </c>
      <c r="F255" s="3">
        <f t="shared" ca="1" si="851"/>
        <v>3.6</v>
      </c>
      <c r="G255" s="34" t="str">
        <f t="shared" si="833"/>
        <v>Wake2015</v>
      </c>
      <c r="H255" s="3">
        <f t="shared" ca="1" si="852"/>
        <v>4.5999999999999996</v>
      </c>
      <c r="I255" s="34" t="str">
        <f t="shared" si="834"/>
        <v>Wake2016</v>
      </c>
      <c r="J255" s="76">
        <f t="shared" ca="1" si="835"/>
        <v>3.1</v>
      </c>
      <c r="K255" s="34" t="str">
        <f t="shared" si="836"/>
        <v>Wake2017</v>
      </c>
      <c r="L255" s="5">
        <f t="shared" ca="1" si="853"/>
        <v>2.5</v>
      </c>
      <c r="M255" s="34" t="str">
        <f t="shared" si="837"/>
        <v>Wake2018</v>
      </c>
      <c r="N255" s="5">
        <f t="shared" ca="1" si="854"/>
        <v>2.2000000000000002</v>
      </c>
      <c r="O255" s="34" t="str">
        <f t="shared" si="838"/>
        <v>Wake2019</v>
      </c>
      <c r="P255" s="5">
        <f t="shared" ca="1" si="855"/>
        <v>3</v>
      </c>
      <c r="Q255" s="34" t="str">
        <f t="shared" si="839"/>
        <v>Wake2020</v>
      </c>
      <c r="R255" s="5">
        <f t="shared" ca="1" si="856"/>
        <v>-2.7</v>
      </c>
      <c r="S255" s="11"/>
      <c r="T255" s="34" t="str">
        <f t="shared" si="840"/>
        <v>Wake2014</v>
      </c>
      <c r="U255" s="3">
        <f t="shared" ca="1" si="857"/>
        <v>2.4</v>
      </c>
      <c r="V255" s="34" t="str">
        <f t="shared" si="841"/>
        <v>Wake2015</v>
      </c>
      <c r="W255" s="3">
        <f t="shared" ca="1" si="858"/>
        <v>6.2</v>
      </c>
      <c r="X255" s="34" t="str">
        <f t="shared" si="842"/>
        <v>Wake2016</v>
      </c>
      <c r="Y255" s="82">
        <f t="shared" ca="1" si="858"/>
        <v>1.4</v>
      </c>
      <c r="Z255" s="34" t="str">
        <f t="shared" si="843"/>
        <v>Wake2017</v>
      </c>
      <c r="AA255" s="5">
        <f t="shared" ref="AA255" ca="1" si="1067">VLOOKUP(Z255, (INDIRECT("'"&amp;$B255&amp;"'!"&amp;"$A$5:$L$3000")),AA$1,)</f>
        <v>2.9</v>
      </c>
      <c r="AB255" s="34" t="str">
        <f t="shared" si="845"/>
        <v>Wake2018</v>
      </c>
      <c r="AC255" s="5">
        <f t="shared" ref="AC255" ca="1" si="1068">VLOOKUP(AB255, (INDIRECT("'"&amp;$B255&amp;"'!"&amp;"$A$5:$L$3000")),AC$1,)</f>
        <v>12</v>
      </c>
      <c r="AD255" s="34" t="str">
        <f t="shared" si="847"/>
        <v>Wake2019</v>
      </c>
      <c r="AE255" s="5">
        <f t="shared" ref="AE255" ca="1" si="1069">VLOOKUP(AD255, (INDIRECT("'"&amp;$B255&amp;"'!"&amp;"$A$5:$L$3000")),AE$1,)</f>
        <v>-3.1</v>
      </c>
      <c r="AF255" s="34" t="str">
        <f t="shared" si="849"/>
        <v>Wake2020</v>
      </c>
      <c r="AG255" s="5">
        <f t="shared" ref="AG255" ca="1" si="1070">VLOOKUP(AF255, (INDIRECT("'"&amp;$B255&amp;"'!"&amp;"$A$5:$L$3000")),AG$1,)</f>
        <v>8.9</v>
      </c>
    </row>
    <row r="256" spans="1:33" x14ac:dyDescent="0.2">
      <c r="A256" s="48"/>
      <c r="B256" s="2" t="s">
        <v>122</v>
      </c>
      <c r="C256" s="37" t="s">
        <v>377</v>
      </c>
      <c r="D256" s="35">
        <v>2010</v>
      </c>
      <c r="E256" s="34" t="str">
        <f t="shared" si="832"/>
        <v>Johnston2008</v>
      </c>
      <c r="F256" s="3">
        <f t="shared" ca="1" si="851"/>
        <v>-2.9</v>
      </c>
      <c r="G256" s="34" t="str">
        <f t="shared" si="833"/>
        <v>Johnston2009</v>
      </c>
      <c r="H256" s="3">
        <f t="shared" ca="1" si="852"/>
        <v>-3.6</v>
      </c>
      <c r="I256" s="34" t="str">
        <f t="shared" si="834"/>
        <v>Johnston2010</v>
      </c>
      <c r="J256" s="76">
        <f t="shared" ca="1" si="835"/>
        <v>0.7</v>
      </c>
      <c r="K256" s="34" t="str">
        <f t="shared" si="836"/>
        <v>Johnston2011</v>
      </c>
      <c r="L256" s="5">
        <f t="shared" ca="1" si="853"/>
        <v>0.5</v>
      </c>
      <c r="M256" s="34" t="str">
        <f t="shared" si="837"/>
        <v>Johnston2012</v>
      </c>
      <c r="N256" s="5">
        <f t="shared" ca="1" si="854"/>
        <v>2.9</v>
      </c>
      <c r="O256" s="34" t="str">
        <f t="shared" si="838"/>
        <v>Johnston2013</v>
      </c>
      <c r="P256" s="5">
        <f t="shared" ca="1" si="855"/>
        <v>-0.6</v>
      </c>
      <c r="Q256" s="34" t="str">
        <f t="shared" si="839"/>
        <v>Johnston2014</v>
      </c>
      <c r="R256" s="5">
        <f t="shared" ca="1" si="856"/>
        <v>5.6</v>
      </c>
      <c r="S256" s="11"/>
      <c r="T256" s="34" t="str">
        <f t="shared" si="840"/>
        <v>Johnston2008</v>
      </c>
      <c r="U256" s="3">
        <f t="shared" ca="1" si="857"/>
        <v>1.8</v>
      </c>
      <c r="V256" s="34" t="str">
        <f t="shared" si="841"/>
        <v>Johnston2009</v>
      </c>
      <c r="W256" s="3">
        <f t="shared" ca="1" si="858"/>
        <v>5.9</v>
      </c>
      <c r="X256" s="34" t="str">
        <f t="shared" si="842"/>
        <v>Johnston2010</v>
      </c>
      <c r="Y256" s="82">
        <f t="shared" ca="1" si="858"/>
        <v>-6.7</v>
      </c>
      <c r="Z256" s="34" t="str">
        <f t="shared" si="843"/>
        <v>Johnston2011</v>
      </c>
      <c r="AA256" s="5">
        <f t="shared" ref="AA256" ca="1" si="1071">VLOOKUP(Z256, (INDIRECT("'"&amp;$B256&amp;"'!"&amp;"$A$5:$L$3000")),AA$1,)</f>
        <v>-1</v>
      </c>
      <c r="AB256" s="34" t="str">
        <f t="shared" si="845"/>
        <v>Johnston2012</v>
      </c>
      <c r="AC256" s="5">
        <f t="shared" ref="AC256" ca="1" si="1072">VLOOKUP(AB256, (INDIRECT("'"&amp;$B256&amp;"'!"&amp;"$A$5:$L$3000")),AC$1,)</f>
        <v>3.8</v>
      </c>
      <c r="AD256" s="34" t="str">
        <f t="shared" si="847"/>
        <v>Johnston2013</v>
      </c>
      <c r="AE256" s="5">
        <f t="shared" ref="AE256" ca="1" si="1073">VLOOKUP(AD256, (INDIRECT("'"&amp;$B256&amp;"'!"&amp;"$A$5:$L$3000")),AE$1,)</f>
        <v>3.2</v>
      </c>
      <c r="AF256" s="34" t="str">
        <f t="shared" si="849"/>
        <v>Johnston2014</v>
      </c>
      <c r="AG256" s="5">
        <f t="shared" ref="AG256" ca="1" si="1074">VLOOKUP(AF256, (INDIRECT("'"&amp;$B256&amp;"'!"&amp;"$A$5:$L$3000")),AG$1,)</f>
        <v>0.8</v>
      </c>
    </row>
    <row r="257" spans="1:33" x14ac:dyDescent="0.2">
      <c r="A257" s="48"/>
      <c r="B257" s="2" t="s">
        <v>122</v>
      </c>
      <c r="C257" s="37" t="s">
        <v>377</v>
      </c>
      <c r="D257" s="35">
        <v>2015</v>
      </c>
      <c r="E257" s="34" t="str">
        <f t="shared" si="832"/>
        <v>Johnston2013</v>
      </c>
      <c r="F257" s="3">
        <f t="shared" ca="1" si="851"/>
        <v>-0.6</v>
      </c>
      <c r="G257" s="34" t="str">
        <f t="shared" si="833"/>
        <v>Johnston2014</v>
      </c>
      <c r="H257" s="3">
        <f t="shared" ca="1" si="852"/>
        <v>5.6</v>
      </c>
      <c r="I257" s="34" t="str">
        <f t="shared" si="834"/>
        <v>Johnston2015</v>
      </c>
      <c r="J257" s="76">
        <f t="shared" ca="1" si="835"/>
        <v>2.4</v>
      </c>
      <c r="K257" s="34" t="str">
        <f t="shared" si="836"/>
        <v>Johnston2016</v>
      </c>
      <c r="L257" s="5">
        <f t="shared" ca="1" si="853"/>
        <v>0.6</v>
      </c>
      <c r="M257" s="34" t="str">
        <f t="shared" si="837"/>
        <v>Johnston2017</v>
      </c>
      <c r="N257" s="5">
        <f t="shared" ca="1" si="854"/>
        <v>2.7</v>
      </c>
      <c r="O257" s="34" t="str">
        <f t="shared" si="838"/>
        <v>Johnston2018</v>
      </c>
      <c r="P257" s="5">
        <f t="shared" ca="1" si="855"/>
        <v>2.7</v>
      </c>
      <c r="Q257" s="34" t="str">
        <f t="shared" si="839"/>
        <v>Johnston2019</v>
      </c>
      <c r="R257" s="5">
        <f t="shared" ca="1" si="856"/>
        <v>4.5</v>
      </c>
      <c r="S257" s="11"/>
      <c r="T257" s="34" t="str">
        <f t="shared" si="840"/>
        <v>Johnston2013</v>
      </c>
      <c r="U257" s="3">
        <f t="shared" ca="1" si="857"/>
        <v>3.2</v>
      </c>
      <c r="V257" s="34" t="str">
        <f t="shared" si="841"/>
        <v>Johnston2014</v>
      </c>
      <c r="W257" s="3">
        <f t="shared" ca="1" si="858"/>
        <v>0.8</v>
      </c>
      <c r="X257" s="34" t="str">
        <f t="shared" si="842"/>
        <v>Johnston2015</v>
      </c>
      <c r="Y257" s="82">
        <f t="shared" ca="1" si="858"/>
        <v>4.8</v>
      </c>
      <c r="Z257" s="34" t="str">
        <f t="shared" si="843"/>
        <v>Johnston2016</v>
      </c>
      <c r="AA257" s="5">
        <f t="shared" ref="AA257" ca="1" si="1075">VLOOKUP(Z257, (INDIRECT("'"&amp;$B257&amp;"'!"&amp;"$A$5:$L$3000")),AA$1,)</f>
        <v>1.9</v>
      </c>
      <c r="AB257" s="34" t="str">
        <f t="shared" si="845"/>
        <v>Johnston2017</v>
      </c>
      <c r="AC257" s="5">
        <f t="shared" ref="AC257" ca="1" si="1076">VLOOKUP(AB257, (INDIRECT("'"&amp;$B257&amp;"'!"&amp;"$A$5:$L$3000")),AC$1,)</f>
        <v>4.2</v>
      </c>
      <c r="AD257" s="34" t="str">
        <f t="shared" si="847"/>
        <v>Johnston2018</v>
      </c>
      <c r="AE257" s="5">
        <f t="shared" ref="AE257" ca="1" si="1077">VLOOKUP(AD257, (INDIRECT("'"&amp;$B257&amp;"'!"&amp;"$A$5:$L$3000")),AE$1,)</f>
        <v>2.4</v>
      </c>
      <c r="AF257" s="34" t="str">
        <f t="shared" si="849"/>
        <v>Johnston2019</v>
      </c>
      <c r="AG257" s="5">
        <f t="shared" ref="AG257" ca="1" si="1078">VLOOKUP(AF257, (INDIRECT("'"&amp;$B257&amp;"'!"&amp;"$A$5:$L$3000")),AG$1,)</f>
        <v>1</v>
      </c>
    </row>
    <row r="258" spans="1:33" x14ac:dyDescent="0.2">
      <c r="A258" s="48"/>
      <c r="B258" s="2" t="s">
        <v>122</v>
      </c>
      <c r="C258" s="37" t="s">
        <v>375</v>
      </c>
      <c r="D258" s="35">
        <v>2005</v>
      </c>
      <c r="E258" s="34" t="str">
        <f t="shared" si="832"/>
        <v>Wake2003</v>
      </c>
      <c r="F258" s="3">
        <f t="shared" ca="1" si="851"/>
        <v>1.4</v>
      </c>
      <c r="G258" s="34" t="str">
        <f t="shared" si="833"/>
        <v>Wake2004</v>
      </c>
      <c r="H258" s="3">
        <f t="shared" ca="1" si="852"/>
        <v>2.7</v>
      </c>
      <c r="I258" s="34" t="str">
        <f t="shared" si="834"/>
        <v>Wake2005</v>
      </c>
      <c r="J258" s="76">
        <f t="shared" ca="1" si="835"/>
        <v>4.3</v>
      </c>
      <c r="K258" s="34" t="str">
        <f t="shared" si="836"/>
        <v>Wake2006</v>
      </c>
      <c r="L258" s="5">
        <f t="shared" ca="1" si="853"/>
        <v>5.9</v>
      </c>
      <c r="M258" s="34" t="str">
        <f t="shared" si="837"/>
        <v>Wake2007</v>
      </c>
      <c r="N258" s="5">
        <f t="shared" ca="1" si="854"/>
        <v>3.9</v>
      </c>
      <c r="O258" s="34" t="str">
        <f t="shared" si="838"/>
        <v>Wake2008</v>
      </c>
      <c r="P258" s="5">
        <f t="shared" ca="1" si="855"/>
        <v>-2.6</v>
      </c>
      <c r="Q258" s="34" t="str">
        <f t="shared" si="839"/>
        <v>Wake2009</v>
      </c>
      <c r="R258" s="5">
        <f t="shared" ca="1" si="856"/>
        <v>-3.8</v>
      </c>
      <c r="S258" s="11"/>
      <c r="T258" s="34" t="str">
        <f t="shared" si="840"/>
        <v>Wake2003</v>
      </c>
      <c r="U258" s="3">
        <f t="shared" ca="1" si="857"/>
        <v>4.5</v>
      </c>
      <c r="V258" s="34" t="str">
        <f t="shared" si="841"/>
        <v>Wake2004</v>
      </c>
      <c r="W258" s="3">
        <f t="shared" ca="1" si="858"/>
        <v>4.5</v>
      </c>
      <c r="X258" s="34" t="str">
        <f t="shared" si="842"/>
        <v>Wake2005</v>
      </c>
      <c r="Y258" s="82">
        <f t="shared" ca="1" si="858"/>
        <v>1.1000000000000001</v>
      </c>
      <c r="Z258" s="34" t="str">
        <f t="shared" si="843"/>
        <v>Wake2006</v>
      </c>
      <c r="AA258" s="5">
        <f t="shared" ref="AA258" ca="1" si="1079">VLOOKUP(Z258, (INDIRECT("'"&amp;$B258&amp;"'!"&amp;"$A$5:$L$3000")),AA$1,)</f>
        <v>4.7</v>
      </c>
      <c r="AB258" s="34" t="str">
        <f t="shared" si="845"/>
        <v>Wake2007</v>
      </c>
      <c r="AC258" s="5">
        <f t="shared" ref="AC258" ca="1" si="1080">VLOOKUP(AB258, (INDIRECT("'"&amp;$B258&amp;"'!"&amp;"$A$5:$L$3000")),AC$1,)</f>
        <v>3.4</v>
      </c>
      <c r="AD258" s="34" t="str">
        <f t="shared" si="847"/>
        <v>Wake2008</v>
      </c>
      <c r="AE258" s="5">
        <f t="shared" ref="AE258" ca="1" si="1081">VLOOKUP(AD258, (INDIRECT("'"&amp;$B258&amp;"'!"&amp;"$A$5:$L$3000")),AE$1,)</f>
        <v>2.6</v>
      </c>
      <c r="AF258" s="34" t="str">
        <f t="shared" si="849"/>
        <v>Wake2009</v>
      </c>
      <c r="AG258" s="5">
        <f t="shared" ref="AG258" ca="1" si="1082">VLOOKUP(AF258, (INDIRECT("'"&amp;$B258&amp;"'!"&amp;"$A$5:$L$3000")),AG$1,)</f>
        <v>1.2</v>
      </c>
    </row>
    <row r="259" spans="1:33" x14ac:dyDescent="0.2">
      <c r="A259" s="48"/>
      <c r="B259" s="2" t="s">
        <v>122</v>
      </c>
      <c r="C259" s="37" t="s">
        <v>376</v>
      </c>
      <c r="D259" s="35">
        <v>2015</v>
      </c>
      <c r="E259" s="34" t="str">
        <f t="shared" si="832"/>
        <v>Forsyth2013</v>
      </c>
      <c r="F259" s="3">
        <f t="shared" ca="1" si="851"/>
        <v>0.5</v>
      </c>
      <c r="G259" s="34" t="str">
        <f t="shared" si="833"/>
        <v>Forsyth2014</v>
      </c>
      <c r="H259" s="3">
        <f t="shared" ca="1" si="852"/>
        <v>2.2000000000000002</v>
      </c>
      <c r="I259" s="34" t="str">
        <f t="shared" si="834"/>
        <v>Forsyth2015</v>
      </c>
      <c r="J259" s="76">
        <f t="shared" ca="1" si="835"/>
        <v>1</v>
      </c>
      <c r="K259" s="34" t="str">
        <f t="shared" si="836"/>
        <v>Forsyth2016</v>
      </c>
      <c r="L259" s="5">
        <f t="shared" ca="1" si="853"/>
        <v>0.4</v>
      </c>
      <c r="M259" s="34" t="str">
        <f t="shared" si="837"/>
        <v>Forsyth2017</v>
      </c>
      <c r="N259" s="5">
        <f t="shared" ca="1" si="854"/>
        <v>1.2</v>
      </c>
      <c r="O259" s="34" t="str">
        <f t="shared" si="838"/>
        <v>Forsyth2018</v>
      </c>
      <c r="P259" s="5">
        <f t="shared" ca="1" si="855"/>
        <v>1</v>
      </c>
      <c r="Q259" s="34" t="str">
        <f t="shared" si="839"/>
        <v>Forsyth2019</v>
      </c>
      <c r="R259" s="5">
        <f t="shared" ca="1" si="856"/>
        <v>2.7</v>
      </c>
      <c r="S259" s="11"/>
      <c r="T259" s="34" t="str">
        <f t="shared" si="840"/>
        <v>Forsyth2013</v>
      </c>
      <c r="U259" s="3">
        <f t="shared" ca="1" si="857"/>
        <v>1.1000000000000001</v>
      </c>
      <c r="V259" s="34" t="str">
        <f t="shared" si="841"/>
        <v>Forsyth2014</v>
      </c>
      <c r="W259" s="3">
        <f t="shared" ca="1" si="858"/>
        <v>4.4000000000000004</v>
      </c>
      <c r="X259" s="34" t="str">
        <f t="shared" si="842"/>
        <v>Forsyth2015</v>
      </c>
      <c r="Y259" s="82">
        <f t="shared" ca="1" si="858"/>
        <v>4.5</v>
      </c>
      <c r="Z259" s="34" t="str">
        <f t="shared" si="843"/>
        <v>Forsyth2016</v>
      </c>
      <c r="AA259" s="5">
        <f t="shared" ref="AA259" ca="1" si="1083">VLOOKUP(Z259, (INDIRECT("'"&amp;$B259&amp;"'!"&amp;"$A$5:$L$3000")),AA$1,)</f>
        <v>-2</v>
      </c>
      <c r="AB259" s="34" t="str">
        <f t="shared" si="845"/>
        <v>Forsyth2017</v>
      </c>
      <c r="AC259" s="5">
        <f t="shared" ref="AC259" ca="1" si="1084">VLOOKUP(AB259, (INDIRECT("'"&amp;$B259&amp;"'!"&amp;"$A$5:$L$3000")),AC$1,)</f>
        <v>5.3</v>
      </c>
      <c r="AD259" s="34" t="str">
        <f t="shared" si="847"/>
        <v>Forsyth2018</v>
      </c>
      <c r="AE259" s="5">
        <f t="shared" ref="AE259" ca="1" si="1085">VLOOKUP(AD259, (INDIRECT("'"&amp;$B259&amp;"'!"&amp;"$A$5:$L$3000")),AE$1,)</f>
        <v>0.4</v>
      </c>
      <c r="AF259" s="34" t="str">
        <f t="shared" si="849"/>
        <v>Forsyth2019</v>
      </c>
      <c r="AG259" s="5">
        <f t="shared" ref="AG259" ca="1" si="1086">VLOOKUP(AF259, (INDIRECT("'"&amp;$B259&amp;"'!"&amp;"$A$5:$L$3000")),AG$1,)</f>
        <v>3.5</v>
      </c>
    </row>
    <row r="260" spans="1:33" x14ac:dyDescent="0.2">
      <c r="A260" s="48"/>
      <c r="B260" s="2" t="s">
        <v>122</v>
      </c>
      <c r="C260" s="37" t="s">
        <v>376</v>
      </c>
      <c r="D260" s="35">
        <v>2009</v>
      </c>
      <c r="E260" s="34" t="str">
        <f t="shared" si="832"/>
        <v>Forsyth2007</v>
      </c>
      <c r="F260" s="3">
        <f t="shared" ca="1" si="851"/>
        <v>2.6</v>
      </c>
      <c r="G260" s="34" t="str">
        <f t="shared" si="833"/>
        <v>Forsyth2008</v>
      </c>
      <c r="H260" s="3">
        <f t="shared" ca="1" si="852"/>
        <v>-2.6</v>
      </c>
      <c r="I260" s="34" t="str">
        <f t="shared" si="834"/>
        <v>Forsyth2009</v>
      </c>
      <c r="J260" s="76">
        <f t="shared" ca="1" si="835"/>
        <v>-5.0999999999999996</v>
      </c>
      <c r="K260" s="34" t="str">
        <f t="shared" si="836"/>
        <v>Forsyth2010</v>
      </c>
      <c r="L260" s="5">
        <f t="shared" ca="1" si="853"/>
        <v>-0.3</v>
      </c>
      <c r="M260" s="34" t="str">
        <f t="shared" si="837"/>
        <v>Forsyth2011</v>
      </c>
      <c r="N260" s="5">
        <f t="shared" ca="1" si="854"/>
        <v>-0.1</v>
      </c>
      <c r="O260" s="34" t="str">
        <f t="shared" si="838"/>
        <v>Forsyth2012</v>
      </c>
      <c r="P260" s="5">
        <f t="shared" ca="1" si="855"/>
        <v>1.5</v>
      </c>
      <c r="Q260" s="34" t="str">
        <f t="shared" si="839"/>
        <v>Forsyth2013</v>
      </c>
      <c r="R260" s="5">
        <f t="shared" ca="1" si="856"/>
        <v>0.5</v>
      </c>
      <c r="S260" s="11"/>
      <c r="T260" s="34" t="str">
        <f t="shared" si="840"/>
        <v>Forsyth2007</v>
      </c>
      <c r="U260" s="3">
        <f t="shared" ca="1" si="857"/>
        <v>1.8</v>
      </c>
      <c r="V260" s="34" t="str">
        <f t="shared" si="841"/>
        <v>Forsyth2008</v>
      </c>
      <c r="W260" s="3">
        <f t="shared" ca="1" si="858"/>
        <v>2.7</v>
      </c>
      <c r="X260" s="34" t="str">
        <f t="shared" si="842"/>
        <v>Forsyth2009</v>
      </c>
      <c r="Y260" s="82">
        <f t="shared" ca="1" si="858"/>
        <v>2.5</v>
      </c>
      <c r="Z260" s="34" t="str">
        <f t="shared" si="843"/>
        <v>Forsyth2010</v>
      </c>
      <c r="AA260" s="5">
        <f t="shared" ref="AA260" ca="1" si="1087">VLOOKUP(Z260, (INDIRECT("'"&amp;$B260&amp;"'!"&amp;"$A$5:$L$3000")),AA$1,)</f>
        <v>3.7</v>
      </c>
      <c r="AB260" s="34" t="str">
        <f t="shared" si="845"/>
        <v>Forsyth2011</v>
      </c>
      <c r="AC260" s="5">
        <f t="shared" ref="AC260" ca="1" si="1088">VLOOKUP(AB260, (INDIRECT("'"&amp;$B260&amp;"'!"&amp;"$A$5:$L$3000")),AC$1,)</f>
        <v>-2.8</v>
      </c>
      <c r="AD260" s="34" t="str">
        <f t="shared" si="847"/>
        <v>Forsyth2012</v>
      </c>
      <c r="AE260" s="5">
        <f t="shared" ref="AE260" ca="1" si="1089">VLOOKUP(AD260, (INDIRECT("'"&amp;$B260&amp;"'!"&amp;"$A$5:$L$3000")),AE$1,)</f>
        <v>3.5</v>
      </c>
      <c r="AF260" s="34" t="str">
        <f t="shared" si="849"/>
        <v>Forsyth2013</v>
      </c>
      <c r="AG260" s="5">
        <f t="shared" ref="AG260" ca="1" si="1090">VLOOKUP(AF260, (INDIRECT("'"&amp;$B260&amp;"'!"&amp;"$A$5:$L$3000")),AG$1,)</f>
        <v>1.1000000000000001</v>
      </c>
    </row>
    <row r="261" spans="1:33" x14ac:dyDescent="0.2">
      <c r="A261" s="48"/>
      <c r="B261" s="2" t="s">
        <v>122</v>
      </c>
      <c r="C261" s="37" t="s">
        <v>376</v>
      </c>
      <c r="D261" s="35">
        <v>2016</v>
      </c>
      <c r="E261" s="34" t="str">
        <f t="shared" si="832"/>
        <v>Forsyth2014</v>
      </c>
      <c r="F261" s="3">
        <f t="shared" ca="1" si="851"/>
        <v>2.2000000000000002</v>
      </c>
      <c r="G261" s="34" t="str">
        <f t="shared" si="833"/>
        <v>Forsyth2015</v>
      </c>
      <c r="H261" s="3">
        <f t="shared" ca="1" si="852"/>
        <v>1</v>
      </c>
      <c r="I261" s="34" t="str">
        <f t="shared" si="834"/>
        <v>Forsyth2016</v>
      </c>
      <c r="J261" s="76">
        <f t="shared" ca="1" si="835"/>
        <v>0.4</v>
      </c>
      <c r="K261" s="34" t="str">
        <f t="shared" si="836"/>
        <v>Forsyth2017</v>
      </c>
      <c r="L261" s="5">
        <f t="shared" ca="1" si="853"/>
        <v>1.2</v>
      </c>
      <c r="M261" s="34" t="str">
        <f t="shared" si="837"/>
        <v>Forsyth2018</v>
      </c>
      <c r="N261" s="5">
        <f t="shared" ca="1" si="854"/>
        <v>1</v>
      </c>
      <c r="O261" s="34" t="str">
        <f t="shared" si="838"/>
        <v>Forsyth2019</v>
      </c>
      <c r="P261" s="5">
        <f t="shared" ca="1" si="855"/>
        <v>2.7</v>
      </c>
      <c r="Q261" s="34" t="str">
        <f t="shared" si="839"/>
        <v>Forsyth2020</v>
      </c>
      <c r="R261" s="5">
        <f t="shared" ca="1" si="856"/>
        <v>-3.8</v>
      </c>
      <c r="S261" s="11"/>
      <c r="T261" s="34" t="str">
        <f t="shared" si="840"/>
        <v>Forsyth2014</v>
      </c>
      <c r="U261" s="3">
        <f t="shared" ca="1" si="857"/>
        <v>4.4000000000000004</v>
      </c>
      <c r="V261" s="34" t="str">
        <f t="shared" si="841"/>
        <v>Forsyth2015</v>
      </c>
      <c r="W261" s="3">
        <f t="shared" ca="1" si="858"/>
        <v>4.5</v>
      </c>
      <c r="X261" s="34" t="str">
        <f t="shared" si="842"/>
        <v>Forsyth2016</v>
      </c>
      <c r="Y261" s="82">
        <f t="shared" ca="1" si="858"/>
        <v>-2</v>
      </c>
      <c r="Z261" s="34" t="str">
        <f t="shared" si="843"/>
        <v>Forsyth2017</v>
      </c>
      <c r="AA261" s="5">
        <f t="shared" ref="AA261" ca="1" si="1091">VLOOKUP(Z261, (INDIRECT("'"&amp;$B261&amp;"'!"&amp;"$A$5:$L$3000")),AA$1,)</f>
        <v>5.3</v>
      </c>
      <c r="AB261" s="34" t="str">
        <f t="shared" si="845"/>
        <v>Forsyth2018</v>
      </c>
      <c r="AC261" s="5">
        <f t="shared" ref="AC261" ca="1" si="1092">VLOOKUP(AB261, (INDIRECT("'"&amp;$B261&amp;"'!"&amp;"$A$5:$L$3000")),AC$1,)</f>
        <v>0.4</v>
      </c>
      <c r="AD261" s="34" t="str">
        <f t="shared" si="847"/>
        <v>Forsyth2019</v>
      </c>
      <c r="AE261" s="5">
        <f t="shared" ref="AE261" ca="1" si="1093">VLOOKUP(AD261, (INDIRECT("'"&amp;$B261&amp;"'!"&amp;"$A$5:$L$3000")),AE$1,)</f>
        <v>3.5</v>
      </c>
      <c r="AF261" s="34" t="str">
        <f t="shared" si="849"/>
        <v>Forsyth2020</v>
      </c>
      <c r="AG261" s="5">
        <f t="shared" ref="AG261" ca="1" si="1094">VLOOKUP(AF261, (INDIRECT("'"&amp;$B261&amp;"'!"&amp;"$A$5:$L$3000")),AG$1,)</f>
        <v>8.1999999999999993</v>
      </c>
    </row>
    <row r="262" spans="1:33" x14ac:dyDescent="0.2">
      <c r="A262" s="48"/>
      <c r="B262" s="2" t="s">
        <v>122</v>
      </c>
      <c r="C262" s="37" t="s">
        <v>376</v>
      </c>
      <c r="D262" s="35">
        <v>2014</v>
      </c>
      <c r="E262" s="34" t="str">
        <f t="shared" si="832"/>
        <v>Forsyth2012</v>
      </c>
      <c r="F262" s="3">
        <f t="shared" ca="1" si="851"/>
        <v>1.5</v>
      </c>
      <c r="G262" s="34" t="str">
        <f t="shared" si="833"/>
        <v>Forsyth2013</v>
      </c>
      <c r="H262" s="3">
        <f t="shared" ca="1" si="852"/>
        <v>0.5</v>
      </c>
      <c r="I262" s="34" t="str">
        <f t="shared" si="834"/>
        <v>Forsyth2014</v>
      </c>
      <c r="J262" s="76">
        <f t="shared" ca="1" si="835"/>
        <v>2.2000000000000002</v>
      </c>
      <c r="K262" s="34" t="str">
        <f t="shared" si="836"/>
        <v>Forsyth2015</v>
      </c>
      <c r="L262" s="5">
        <f t="shared" ca="1" si="853"/>
        <v>1</v>
      </c>
      <c r="M262" s="34" t="str">
        <f t="shared" si="837"/>
        <v>Forsyth2016</v>
      </c>
      <c r="N262" s="5">
        <f t="shared" ca="1" si="854"/>
        <v>0.4</v>
      </c>
      <c r="O262" s="34" t="str">
        <f t="shared" si="838"/>
        <v>Forsyth2017</v>
      </c>
      <c r="P262" s="5">
        <f t="shared" ca="1" si="855"/>
        <v>1.2</v>
      </c>
      <c r="Q262" s="34" t="str">
        <f t="shared" si="839"/>
        <v>Forsyth2018</v>
      </c>
      <c r="R262" s="5">
        <f t="shared" ca="1" si="856"/>
        <v>1</v>
      </c>
      <c r="S262" s="11"/>
      <c r="T262" s="34" t="str">
        <f t="shared" si="840"/>
        <v>Forsyth2012</v>
      </c>
      <c r="U262" s="3">
        <f t="shared" ca="1" si="857"/>
        <v>3.5</v>
      </c>
      <c r="V262" s="34" t="str">
        <f t="shared" si="841"/>
        <v>Forsyth2013</v>
      </c>
      <c r="W262" s="3">
        <f t="shared" ca="1" si="858"/>
        <v>1.1000000000000001</v>
      </c>
      <c r="X262" s="34" t="str">
        <f t="shared" si="842"/>
        <v>Forsyth2014</v>
      </c>
      <c r="Y262" s="82">
        <f t="shared" ca="1" si="858"/>
        <v>4.4000000000000004</v>
      </c>
      <c r="Z262" s="34" t="str">
        <f t="shared" si="843"/>
        <v>Forsyth2015</v>
      </c>
      <c r="AA262" s="5">
        <f t="shared" ref="AA262" ca="1" si="1095">VLOOKUP(Z262, (INDIRECT("'"&amp;$B262&amp;"'!"&amp;"$A$5:$L$3000")),AA$1,)</f>
        <v>4.5</v>
      </c>
      <c r="AB262" s="34" t="str">
        <f t="shared" si="845"/>
        <v>Forsyth2016</v>
      </c>
      <c r="AC262" s="5">
        <f t="shared" ref="AC262" ca="1" si="1096">VLOOKUP(AB262, (INDIRECT("'"&amp;$B262&amp;"'!"&amp;"$A$5:$L$3000")),AC$1,)</f>
        <v>-2</v>
      </c>
      <c r="AD262" s="34" t="str">
        <f t="shared" si="847"/>
        <v>Forsyth2017</v>
      </c>
      <c r="AE262" s="5">
        <f t="shared" ref="AE262" ca="1" si="1097">VLOOKUP(AD262, (INDIRECT("'"&amp;$B262&amp;"'!"&amp;"$A$5:$L$3000")),AE$1,)</f>
        <v>5.3</v>
      </c>
      <c r="AF262" s="34" t="str">
        <f t="shared" si="849"/>
        <v>Forsyth2018</v>
      </c>
      <c r="AG262" s="5">
        <f t="shared" ref="AG262" ca="1" si="1098">VLOOKUP(AF262, (INDIRECT("'"&amp;$B262&amp;"'!"&amp;"$A$5:$L$3000")),AG$1,)</f>
        <v>0.4</v>
      </c>
    </row>
    <row r="263" spans="1:33" x14ac:dyDescent="0.2">
      <c r="A263" s="48"/>
      <c r="B263" s="2" t="s">
        <v>122</v>
      </c>
      <c r="C263" s="37" t="s">
        <v>379</v>
      </c>
      <c r="D263" s="35">
        <v>2007</v>
      </c>
      <c r="E263" s="34" t="str">
        <f t="shared" si="832"/>
        <v>Buncombe2005</v>
      </c>
      <c r="F263" s="3">
        <f t="shared" ca="1" si="851"/>
        <v>1</v>
      </c>
      <c r="G263" s="34" t="str">
        <f t="shared" si="833"/>
        <v>Buncombe2006</v>
      </c>
      <c r="H263" s="3">
        <f t="shared" ca="1" si="852"/>
        <v>4</v>
      </c>
      <c r="I263" s="34" t="str">
        <f t="shared" si="834"/>
        <v>Buncombe2007</v>
      </c>
      <c r="J263" s="76">
        <f t="shared" ca="1" si="835"/>
        <v>2.7</v>
      </c>
      <c r="K263" s="34" t="str">
        <f t="shared" si="836"/>
        <v>Buncombe2008</v>
      </c>
      <c r="L263" s="5">
        <f t="shared" ca="1" si="853"/>
        <v>-2.7</v>
      </c>
      <c r="M263" s="34" t="str">
        <f t="shared" si="837"/>
        <v>Buncombe2009</v>
      </c>
      <c r="N263" s="5">
        <f t="shared" ca="1" si="854"/>
        <v>-4</v>
      </c>
      <c r="O263" s="34" t="str">
        <f t="shared" si="838"/>
        <v>Buncombe2010</v>
      </c>
      <c r="P263" s="5">
        <f t="shared" ca="1" si="855"/>
        <v>1</v>
      </c>
      <c r="Q263" s="34" t="str">
        <f t="shared" si="839"/>
        <v>Buncombe2011</v>
      </c>
      <c r="R263" s="5">
        <f t="shared" ca="1" si="856"/>
        <v>1.3</v>
      </c>
      <c r="S263" s="11"/>
      <c r="T263" s="34" t="str">
        <f t="shared" si="840"/>
        <v>Buncombe2005</v>
      </c>
      <c r="U263" s="3">
        <f t="shared" ca="1" si="857"/>
        <v>1.7</v>
      </c>
      <c r="V263" s="34" t="str">
        <f t="shared" si="841"/>
        <v>Buncombe2006</v>
      </c>
      <c r="W263" s="3">
        <f t="shared" ca="1" si="858"/>
        <v>4.4000000000000004</v>
      </c>
      <c r="X263" s="34" t="str">
        <f t="shared" si="842"/>
        <v>Buncombe2007</v>
      </c>
      <c r="Y263" s="82">
        <f t="shared" ca="1" si="858"/>
        <v>3.3</v>
      </c>
      <c r="Z263" s="34" t="str">
        <f t="shared" si="843"/>
        <v>Buncombe2008</v>
      </c>
      <c r="AA263" s="5">
        <f t="shared" ref="AA263" ca="1" si="1099">VLOOKUP(Z263, (INDIRECT("'"&amp;$B263&amp;"'!"&amp;"$A$5:$L$3000")),AA$1,)</f>
        <v>2</v>
      </c>
      <c r="AB263" s="34" t="str">
        <f t="shared" si="845"/>
        <v>Buncombe2009</v>
      </c>
      <c r="AC263" s="5">
        <f t="shared" ref="AC263" ca="1" si="1100">VLOOKUP(AB263, (INDIRECT("'"&amp;$B263&amp;"'!"&amp;"$A$5:$L$3000")),AC$1,)</f>
        <v>2.8</v>
      </c>
      <c r="AD263" s="34" t="str">
        <f t="shared" si="847"/>
        <v>Buncombe2010</v>
      </c>
      <c r="AE263" s="5">
        <f t="shared" ref="AE263" ca="1" si="1101">VLOOKUP(AD263, (INDIRECT("'"&amp;$B263&amp;"'!"&amp;"$A$5:$L$3000")),AE$1,)</f>
        <v>0.1</v>
      </c>
      <c r="AF263" s="34" t="str">
        <f t="shared" si="849"/>
        <v>Buncombe2011</v>
      </c>
      <c r="AG263" s="5">
        <f t="shared" ref="AG263" ca="1" si="1102">VLOOKUP(AF263, (INDIRECT("'"&amp;$B263&amp;"'!"&amp;"$A$5:$L$3000")),AG$1,)</f>
        <v>-1.7</v>
      </c>
    </row>
    <row r="264" spans="1:33" x14ac:dyDescent="0.2">
      <c r="A264" s="48"/>
      <c r="B264" s="2" t="s">
        <v>122</v>
      </c>
      <c r="C264" s="37" t="s">
        <v>378</v>
      </c>
      <c r="D264" s="35">
        <v>2017</v>
      </c>
      <c r="E264" s="34" t="str">
        <f t="shared" si="832"/>
        <v>Wilson2015</v>
      </c>
      <c r="F264" s="3">
        <f t="shared" ca="1" si="851"/>
        <v>-1.5</v>
      </c>
      <c r="G264" s="34" t="str">
        <f t="shared" si="833"/>
        <v>Wilson2016</v>
      </c>
      <c r="H264" s="3">
        <f t="shared" ca="1" si="852"/>
        <v>-1.1000000000000001</v>
      </c>
      <c r="I264" s="34" t="str">
        <f t="shared" si="834"/>
        <v>Wilson2017</v>
      </c>
      <c r="J264" s="76">
        <f t="shared" ca="1" si="835"/>
        <v>-1.2</v>
      </c>
      <c r="K264" s="34" t="str">
        <f t="shared" si="836"/>
        <v>Wilson2018</v>
      </c>
      <c r="L264" s="5">
        <f t="shared" ca="1" si="853"/>
        <v>-1.1000000000000001</v>
      </c>
      <c r="M264" s="34" t="str">
        <f t="shared" si="837"/>
        <v>Wilson2019</v>
      </c>
      <c r="N264" s="5">
        <f t="shared" ca="1" si="854"/>
        <v>1.3</v>
      </c>
      <c r="O264" s="34" t="str">
        <f t="shared" si="838"/>
        <v>Wilson2020</v>
      </c>
      <c r="P264" s="5">
        <f t="shared" ca="1" si="855"/>
        <v>-1.9</v>
      </c>
      <c r="Q264" s="34" t="str">
        <f t="shared" si="839"/>
        <v>Wilson2021</v>
      </c>
      <c r="R264" s="5" t="e">
        <f t="shared" ca="1" si="856"/>
        <v>#N/A</v>
      </c>
      <c r="S264" s="11"/>
      <c r="T264" s="34" t="str">
        <f t="shared" si="840"/>
        <v>Wilson2015</v>
      </c>
      <c r="U264" s="3">
        <f t="shared" ca="1" si="857"/>
        <v>0.7</v>
      </c>
      <c r="V264" s="34" t="str">
        <f t="shared" si="841"/>
        <v>Wilson2016</v>
      </c>
      <c r="W264" s="3">
        <f t="shared" ca="1" si="858"/>
        <v>-0.7</v>
      </c>
      <c r="X264" s="34" t="str">
        <f t="shared" si="842"/>
        <v>Wilson2017</v>
      </c>
      <c r="Y264" s="82">
        <f t="shared" ca="1" si="858"/>
        <v>3.7</v>
      </c>
      <c r="Z264" s="34" t="str">
        <f t="shared" si="843"/>
        <v>Wilson2018</v>
      </c>
      <c r="AA264" s="5">
        <f t="shared" ref="AA264" ca="1" si="1103">VLOOKUP(Z264, (INDIRECT("'"&amp;$B264&amp;"'!"&amp;"$A$5:$L$3000")),AA$1,)</f>
        <v>5.9</v>
      </c>
      <c r="AB264" s="34" t="str">
        <f t="shared" si="845"/>
        <v>Wilson2019</v>
      </c>
      <c r="AC264" s="5">
        <f t="shared" ref="AC264" ca="1" si="1104">VLOOKUP(AB264, (INDIRECT("'"&amp;$B264&amp;"'!"&amp;"$A$5:$L$3000")),AC$1,)</f>
        <v>3.8</v>
      </c>
      <c r="AD264" s="34" t="str">
        <f t="shared" si="847"/>
        <v>Wilson2020</v>
      </c>
      <c r="AE264" s="5">
        <f t="shared" ref="AE264" ca="1" si="1105">VLOOKUP(AD264, (INDIRECT("'"&amp;$B264&amp;"'!"&amp;"$A$5:$L$3000")),AE$1,)</f>
        <v>5</v>
      </c>
      <c r="AF264" s="34" t="str">
        <f t="shared" si="849"/>
        <v>Wilson2021</v>
      </c>
      <c r="AG264" s="5" t="e">
        <f t="shared" ref="AG264" ca="1" si="1106">VLOOKUP(AF264, (INDIRECT("'"&amp;$B264&amp;"'!"&amp;"$A$5:$L$3000")),AG$1,)</f>
        <v>#N/A</v>
      </c>
    </row>
    <row r="265" spans="1:33" x14ac:dyDescent="0.2">
      <c r="A265" s="48"/>
      <c r="B265" s="2" t="s">
        <v>122</v>
      </c>
      <c r="C265" s="37" t="s">
        <v>380</v>
      </c>
      <c r="D265" s="35">
        <v>2013</v>
      </c>
      <c r="E265" s="34" t="str">
        <f t="shared" si="832"/>
        <v>Rockingham2011</v>
      </c>
      <c r="F265" s="3">
        <f t="shared" ca="1" si="851"/>
        <v>-0.4</v>
      </c>
      <c r="G265" s="34" t="str">
        <f t="shared" si="833"/>
        <v>Rockingham2012</v>
      </c>
      <c r="H265" s="3">
        <f t="shared" ca="1" si="852"/>
        <v>-0.2</v>
      </c>
      <c r="I265" s="34" t="str">
        <f t="shared" si="834"/>
        <v>Rockingham2013</v>
      </c>
      <c r="J265" s="76">
        <f t="shared" ca="1" si="835"/>
        <v>-1.8</v>
      </c>
      <c r="K265" s="34" t="str">
        <f t="shared" si="836"/>
        <v>Rockingham2014</v>
      </c>
      <c r="L265" s="5">
        <f t="shared" ca="1" si="853"/>
        <v>1.4</v>
      </c>
      <c r="M265" s="34" t="str">
        <f t="shared" si="837"/>
        <v>Rockingham2015</v>
      </c>
      <c r="N265" s="5">
        <f t="shared" ca="1" si="854"/>
        <v>0.3</v>
      </c>
      <c r="O265" s="34" t="str">
        <f t="shared" si="838"/>
        <v>Rockingham2016</v>
      </c>
      <c r="P265" s="5">
        <f t="shared" ca="1" si="855"/>
        <v>0.9</v>
      </c>
      <c r="Q265" s="34" t="str">
        <f t="shared" si="839"/>
        <v>Rockingham2017</v>
      </c>
      <c r="R265" s="5">
        <f t="shared" ca="1" si="856"/>
        <v>-4.4000000000000004</v>
      </c>
      <c r="S265" s="11"/>
      <c r="T265" s="34" t="str">
        <f t="shared" si="840"/>
        <v>Rockingham2011</v>
      </c>
      <c r="U265" s="3">
        <f t="shared" ca="1" si="857"/>
        <v>-3</v>
      </c>
      <c r="V265" s="34" t="str">
        <f t="shared" si="841"/>
        <v>Rockingham2012</v>
      </c>
      <c r="W265" s="3">
        <f t="shared" ca="1" si="858"/>
        <v>8.3000000000000007</v>
      </c>
      <c r="X265" s="34" t="str">
        <f t="shared" si="842"/>
        <v>Rockingham2013</v>
      </c>
      <c r="Y265" s="82">
        <f t="shared" ca="1" si="858"/>
        <v>-1.6</v>
      </c>
      <c r="Z265" s="34" t="str">
        <f t="shared" si="843"/>
        <v>Rockingham2014</v>
      </c>
      <c r="AA265" s="5">
        <f t="shared" ref="AA265" ca="1" si="1107">VLOOKUP(Z265, (INDIRECT("'"&amp;$B265&amp;"'!"&amp;"$A$5:$L$3000")),AA$1,)</f>
        <v>0.1</v>
      </c>
      <c r="AB265" s="34" t="str">
        <f t="shared" si="845"/>
        <v>Rockingham2015</v>
      </c>
      <c r="AC265" s="5">
        <f t="shared" ref="AC265" ca="1" si="1108">VLOOKUP(AB265, (INDIRECT("'"&amp;$B265&amp;"'!"&amp;"$A$5:$L$3000")),AC$1,)</f>
        <v>4.7</v>
      </c>
      <c r="AD265" s="34" t="str">
        <f t="shared" si="847"/>
        <v>Rockingham2016</v>
      </c>
      <c r="AE265" s="5">
        <f t="shared" ref="AE265" ca="1" si="1109">VLOOKUP(AD265, (INDIRECT("'"&amp;$B265&amp;"'!"&amp;"$A$5:$L$3000")),AE$1,)</f>
        <v>-4.9000000000000004</v>
      </c>
      <c r="AF265" s="34" t="str">
        <f t="shared" si="849"/>
        <v>Rockingham2017</v>
      </c>
      <c r="AG265" s="5">
        <f t="shared" ref="AG265" ca="1" si="1110">VLOOKUP(AF265, (INDIRECT("'"&amp;$B265&amp;"'!"&amp;"$A$5:$L$3000")),AG$1,)</f>
        <v>2.7</v>
      </c>
    </row>
    <row r="266" spans="1:33" x14ac:dyDescent="0.2">
      <c r="A266" s="48"/>
      <c r="B266" s="2" t="s">
        <v>122</v>
      </c>
      <c r="C266" s="37" t="s">
        <v>803</v>
      </c>
      <c r="D266" s="35">
        <v>2011</v>
      </c>
      <c r="E266" s="34" t="str">
        <f t="shared" ref="E266:E329" si="1111">_xlfn.CONCAT($C266, $D266-$B$5)</f>
        <v>New Hanover2009</v>
      </c>
      <c r="F266" s="3">
        <f t="shared" ca="1" si="851"/>
        <v>-6.2</v>
      </c>
      <c r="G266" s="34" t="str">
        <f t="shared" ref="G266:G329" si="1112">_xlfn.CONCAT($C266, $D266-$B$5+G$3)</f>
        <v>New Hanover2010</v>
      </c>
      <c r="H266" s="3">
        <f t="shared" ca="1" si="852"/>
        <v>0.1</v>
      </c>
      <c r="I266" s="34" t="str">
        <f t="shared" ref="I266:I329" si="1113">_xlfn.CONCAT($C266, $D266-$B$5+I$3)</f>
        <v>New Hanover2011</v>
      </c>
      <c r="J266" s="76">
        <f t="shared" ref="J266:J329" ca="1" si="1114">VLOOKUP(I266, (INDIRECT("'"&amp;$B266&amp;"'!"&amp;"$A$5:$L$3000")),7,)</f>
        <v>1.7</v>
      </c>
      <c r="K266" s="34" t="str">
        <f t="shared" ref="K266:K329" si="1115">_xlfn.CONCAT($C266, $D266-$B$5+K$3)</f>
        <v>New Hanover2012</v>
      </c>
      <c r="L266" s="5">
        <f t="shared" ca="1" si="853"/>
        <v>0.4</v>
      </c>
      <c r="M266" s="34" t="str">
        <f t="shared" ref="M266:M329" si="1116">_xlfn.CONCAT($C266, $D266-$B$5+M$3)</f>
        <v>New Hanover2013</v>
      </c>
      <c r="N266" s="5">
        <f t="shared" ca="1" si="854"/>
        <v>4.5</v>
      </c>
      <c r="O266" s="34" t="str">
        <f t="shared" ref="O266:O329" si="1117">_xlfn.CONCAT($C266, $D266-$B$5+O$3)</f>
        <v>New Hanover2014</v>
      </c>
      <c r="P266" s="5">
        <f t="shared" ca="1" si="855"/>
        <v>3.3</v>
      </c>
      <c r="Q266" s="34" t="str">
        <f t="shared" ref="Q266:Q329" si="1118">_xlfn.CONCAT($C266, $D266-$B$5+Q$3)</f>
        <v>New Hanover2015</v>
      </c>
      <c r="R266" s="5">
        <f t="shared" ca="1" si="856"/>
        <v>2.5</v>
      </c>
      <c r="S266" s="11"/>
      <c r="T266" s="34" t="str">
        <f t="shared" ref="T266:T329" si="1119">_xlfn.CONCAT($C266, $D266-$B$5)</f>
        <v>New Hanover2009</v>
      </c>
      <c r="U266" s="3">
        <f t="shared" ca="1" si="857"/>
        <v>6</v>
      </c>
      <c r="V266" s="34" t="str">
        <f t="shared" ref="V266:V329" si="1120">_xlfn.CONCAT($C266, $D266-$B$5+V$3)</f>
        <v>New Hanover2010</v>
      </c>
      <c r="W266" s="3">
        <f t="shared" ca="1" si="858"/>
        <v>0.5</v>
      </c>
      <c r="X266" s="34" t="str">
        <f t="shared" ref="X266:X329" si="1121">_xlfn.CONCAT($C266, $D266-$B$5+X$3)</f>
        <v>New Hanover2011</v>
      </c>
      <c r="Y266" s="82">
        <f t="shared" ca="1" si="858"/>
        <v>-1.7</v>
      </c>
      <c r="Z266" s="34" t="str">
        <f t="shared" ref="Z266:Z329" si="1122">_xlfn.CONCAT($C266, $D266-$B$5+Z$3)</f>
        <v>New Hanover2012</v>
      </c>
      <c r="AA266" s="5">
        <f t="shared" ref="AA266" ca="1" si="1123">VLOOKUP(Z266, (INDIRECT("'"&amp;$B266&amp;"'!"&amp;"$A$5:$L$3000")),AA$1,)</f>
        <v>0.9</v>
      </c>
      <c r="AB266" s="34" t="str">
        <f t="shared" ref="AB266:AB329" si="1124">_xlfn.CONCAT($C266, $D266-$B$5+AB$3)</f>
        <v>New Hanover2013</v>
      </c>
      <c r="AC266" s="5">
        <f t="shared" ref="AC266" ca="1" si="1125">VLOOKUP(AB266, (INDIRECT("'"&amp;$B266&amp;"'!"&amp;"$A$5:$L$3000")),AC$1,)</f>
        <v>0.3</v>
      </c>
      <c r="AD266" s="34" t="str">
        <f t="shared" ref="AD266:AD329" si="1126">_xlfn.CONCAT($C266, $D266-$B$5+AD$3)</f>
        <v>New Hanover2014</v>
      </c>
      <c r="AE266" s="5">
        <f t="shared" ref="AE266" ca="1" si="1127">VLOOKUP(AD266, (INDIRECT("'"&amp;$B266&amp;"'!"&amp;"$A$5:$L$3000")),AE$1,)</f>
        <v>3.8</v>
      </c>
      <c r="AF266" s="34" t="str">
        <f t="shared" ref="AF266:AF329" si="1128">_xlfn.CONCAT($C266, $D266-$B$5+AF$3)</f>
        <v>New Hanover2015</v>
      </c>
      <c r="AG266" s="5">
        <f t="shared" ref="AG266" ca="1" si="1129">VLOOKUP(AF266, (INDIRECT("'"&amp;$B266&amp;"'!"&amp;"$A$5:$L$3000")),AG$1,)</f>
        <v>4.3</v>
      </c>
    </row>
    <row r="267" spans="1:33" x14ac:dyDescent="0.2">
      <c r="A267" s="48"/>
      <c r="B267" s="2" t="s">
        <v>122</v>
      </c>
      <c r="C267" s="37" t="s">
        <v>376</v>
      </c>
      <c r="D267" s="35">
        <v>2010</v>
      </c>
      <c r="E267" s="34" t="str">
        <f t="shared" si="1111"/>
        <v>Forsyth2008</v>
      </c>
      <c r="F267" s="3">
        <f t="shared" ref="F267:F330" ca="1" si="1130">VLOOKUP(E267, (INDIRECT("'"&amp;$B267&amp;"'!"&amp;"$A$5:$L$3000")),F$1,)</f>
        <v>-2.6</v>
      </c>
      <c r="G267" s="34" t="str">
        <f t="shared" si="1112"/>
        <v>Forsyth2009</v>
      </c>
      <c r="H267" s="3">
        <f t="shared" ref="H267:H330" ca="1" si="1131">VLOOKUP(G267, (INDIRECT("'"&amp;$B267&amp;"'!"&amp;"$A$5:$L$3000")),H$1,)</f>
        <v>-5.0999999999999996</v>
      </c>
      <c r="I267" s="34" t="str">
        <f t="shared" si="1113"/>
        <v>Forsyth2010</v>
      </c>
      <c r="J267" s="76">
        <f t="shared" ca="1" si="1114"/>
        <v>-0.3</v>
      </c>
      <c r="K267" s="34" t="str">
        <f t="shared" si="1115"/>
        <v>Forsyth2011</v>
      </c>
      <c r="L267" s="5">
        <f t="shared" ref="L267:L330" ca="1" si="1132">VLOOKUP(K267, (INDIRECT("'"&amp;$B267&amp;"'!"&amp;"$A$5:$L$3000")),7,)</f>
        <v>-0.1</v>
      </c>
      <c r="M267" s="34" t="str">
        <f t="shared" si="1116"/>
        <v>Forsyth2012</v>
      </c>
      <c r="N267" s="5">
        <f t="shared" ref="N267:N330" ca="1" si="1133">VLOOKUP(M267, (INDIRECT("'"&amp;$B267&amp;"'!"&amp;"$A$5:$L$3000")),7,)</f>
        <v>1.5</v>
      </c>
      <c r="O267" s="34" t="str">
        <f t="shared" si="1117"/>
        <v>Forsyth2013</v>
      </c>
      <c r="P267" s="5">
        <f t="shared" ref="P267:P330" ca="1" si="1134">VLOOKUP(O267, (INDIRECT("'"&amp;$B267&amp;"'!"&amp;"$A$5:$L$3000")),7,)</f>
        <v>0.5</v>
      </c>
      <c r="Q267" s="34" t="str">
        <f t="shared" si="1118"/>
        <v>Forsyth2014</v>
      </c>
      <c r="R267" s="5">
        <f t="shared" ref="R267:R330" ca="1" si="1135">VLOOKUP(Q267, (INDIRECT("'"&amp;$B267&amp;"'!"&amp;"$A$5:$L$3000")),7,)</f>
        <v>2.2000000000000002</v>
      </c>
      <c r="S267" s="11"/>
      <c r="T267" s="34" t="str">
        <f t="shared" si="1119"/>
        <v>Forsyth2008</v>
      </c>
      <c r="U267" s="3">
        <f t="shared" ref="U267:U330" ca="1" si="1136">VLOOKUP(T267, (INDIRECT("'"&amp;$B267&amp;"'!"&amp;"$A$5:$L$3000")),U$1,)</f>
        <v>2.7</v>
      </c>
      <c r="V267" s="34" t="str">
        <f t="shared" si="1120"/>
        <v>Forsyth2009</v>
      </c>
      <c r="W267" s="3">
        <f t="shared" ref="W267:Y330" ca="1" si="1137">VLOOKUP(V267, (INDIRECT("'"&amp;$B267&amp;"'!"&amp;"$A$5:$L$3000")),W$1,)</f>
        <v>2.5</v>
      </c>
      <c r="X267" s="34" t="str">
        <f t="shared" si="1121"/>
        <v>Forsyth2010</v>
      </c>
      <c r="Y267" s="82">
        <f t="shared" ca="1" si="1137"/>
        <v>3.7</v>
      </c>
      <c r="Z267" s="34" t="str">
        <f t="shared" si="1122"/>
        <v>Forsyth2011</v>
      </c>
      <c r="AA267" s="5">
        <f t="shared" ref="AA267" ca="1" si="1138">VLOOKUP(Z267, (INDIRECT("'"&amp;$B267&amp;"'!"&amp;"$A$5:$L$3000")),AA$1,)</f>
        <v>-2.8</v>
      </c>
      <c r="AB267" s="34" t="str">
        <f t="shared" si="1124"/>
        <v>Forsyth2012</v>
      </c>
      <c r="AC267" s="5">
        <f t="shared" ref="AC267" ca="1" si="1139">VLOOKUP(AB267, (INDIRECT("'"&amp;$B267&amp;"'!"&amp;"$A$5:$L$3000")),AC$1,)</f>
        <v>3.5</v>
      </c>
      <c r="AD267" s="34" t="str">
        <f t="shared" si="1126"/>
        <v>Forsyth2013</v>
      </c>
      <c r="AE267" s="5">
        <f t="shared" ref="AE267" ca="1" si="1140">VLOOKUP(AD267, (INDIRECT("'"&amp;$B267&amp;"'!"&amp;"$A$5:$L$3000")),AE$1,)</f>
        <v>1.1000000000000001</v>
      </c>
      <c r="AF267" s="34" t="str">
        <f t="shared" si="1128"/>
        <v>Forsyth2014</v>
      </c>
      <c r="AG267" s="5">
        <f t="shared" ref="AG267" ca="1" si="1141">VLOOKUP(AF267, (INDIRECT("'"&amp;$B267&amp;"'!"&amp;"$A$5:$L$3000")),AG$1,)</f>
        <v>4.4000000000000004</v>
      </c>
    </row>
    <row r="268" spans="1:33" x14ac:dyDescent="0.2">
      <c r="A268" s="48"/>
      <c r="B268" s="2" t="s">
        <v>122</v>
      </c>
      <c r="C268" s="37" t="s">
        <v>375</v>
      </c>
      <c r="D268" s="35">
        <v>2010</v>
      </c>
      <c r="E268" s="34" t="str">
        <f t="shared" si="1111"/>
        <v>Wake2008</v>
      </c>
      <c r="F268" s="3">
        <f t="shared" ca="1" si="1130"/>
        <v>-2.6</v>
      </c>
      <c r="G268" s="34" t="str">
        <f t="shared" si="1112"/>
        <v>Wake2009</v>
      </c>
      <c r="H268" s="3">
        <f t="shared" ca="1" si="1131"/>
        <v>-3.8</v>
      </c>
      <c r="I268" s="34" t="str">
        <f t="shared" si="1113"/>
        <v>Wake2010</v>
      </c>
      <c r="J268" s="76">
        <f t="shared" ca="1" si="1114"/>
        <v>1.6</v>
      </c>
      <c r="K268" s="34" t="str">
        <f t="shared" si="1115"/>
        <v>Wake2011</v>
      </c>
      <c r="L268" s="5">
        <f t="shared" ca="1" si="1132"/>
        <v>2.2999999999999998</v>
      </c>
      <c r="M268" s="34" t="str">
        <f t="shared" si="1116"/>
        <v>Wake2012</v>
      </c>
      <c r="N268" s="5">
        <f t="shared" ca="1" si="1133"/>
        <v>3.6</v>
      </c>
      <c r="O268" s="34" t="str">
        <f t="shared" si="1117"/>
        <v>Wake2013</v>
      </c>
      <c r="P268" s="5">
        <f t="shared" ca="1" si="1134"/>
        <v>4.4000000000000004</v>
      </c>
      <c r="Q268" s="34" t="str">
        <f t="shared" si="1118"/>
        <v>Wake2014</v>
      </c>
      <c r="R268" s="5">
        <f t="shared" ca="1" si="1135"/>
        <v>3.6</v>
      </c>
      <c r="S268" s="11"/>
      <c r="T268" s="34" t="str">
        <f t="shared" si="1119"/>
        <v>Wake2008</v>
      </c>
      <c r="U268" s="3">
        <f t="shared" ca="1" si="1136"/>
        <v>2.6</v>
      </c>
      <c r="V268" s="34" t="str">
        <f t="shared" si="1120"/>
        <v>Wake2009</v>
      </c>
      <c r="W268" s="3">
        <f t="shared" ca="1" si="1137"/>
        <v>1.2</v>
      </c>
      <c r="X268" s="34" t="str">
        <f t="shared" si="1121"/>
        <v>Wake2010</v>
      </c>
      <c r="Y268" s="82">
        <f t="shared" ca="1" si="1137"/>
        <v>3.7</v>
      </c>
      <c r="Z268" s="34" t="str">
        <f t="shared" si="1122"/>
        <v>Wake2011</v>
      </c>
      <c r="AA268" s="5">
        <f t="shared" ref="AA268" ca="1" si="1142">VLOOKUP(Z268, (INDIRECT("'"&amp;$B268&amp;"'!"&amp;"$A$5:$L$3000")),AA$1,)</f>
        <v>-1.9</v>
      </c>
      <c r="AB268" s="34" t="str">
        <f t="shared" si="1124"/>
        <v>Wake2012</v>
      </c>
      <c r="AC268" s="5">
        <f t="shared" ref="AC268" ca="1" si="1143">VLOOKUP(AB268, (INDIRECT("'"&amp;$B268&amp;"'!"&amp;"$A$5:$L$3000")),AC$1,)</f>
        <v>2.4</v>
      </c>
      <c r="AD268" s="34" t="str">
        <f t="shared" si="1126"/>
        <v>Wake2013</v>
      </c>
      <c r="AE268" s="5">
        <f t="shared" ref="AE268" ca="1" si="1144">VLOOKUP(AD268, (INDIRECT("'"&amp;$B268&amp;"'!"&amp;"$A$5:$L$3000")),AE$1,)</f>
        <v>1.9</v>
      </c>
      <c r="AF268" s="34" t="str">
        <f t="shared" si="1128"/>
        <v>Wake2014</v>
      </c>
      <c r="AG268" s="5">
        <f t="shared" ref="AG268" ca="1" si="1145">VLOOKUP(AF268, (INDIRECT("'"&amp;$B268&amp;"'!"&amp;"$A$5:$L$3000")),AG$1,)</f>
        <v>2.4</v>
      </c>
    </row>
    <row r="269" spans="1:33" x14ac:dyDescent="0.2">
      <c r="A269" s="48"/>
      <c r="B269" s="2" t="s">
        <v>122</v>
      </c>
      <c r="C269" s="37" t="s">
        <v>376</v>
      </c>
      <c r="D269" s="35">
        <v>2011</v>
      </c>
      <c r="E269" s="34" t="str">
        <f t="shared" si="1111"/>
        <v>Forsyth2009</v>
      </c>
      <c r="F269" s="3">
        <f t="shared" ca="1" si="1130"/>
        <v>-5.0999999999999996</v>
      </c>
      <c r="G269" s="34" t="str">
        <f t="shared" si="1112"/>
        <v>Forsyth2010</v>
      </c>
      <c r="H269" s="3">
        <f t="shared" ca="1" si="1131"/>
        <v>-0.3</v>
      </c>
      <c r="I269" s="34" t="str">
        <f t="shared" si="1113"/>
        <v>Forsyth2011</v>
      </c>
      <c r="J269" s="76">
        <f t="shared" ca="1" si="1114"/>
        <v>-0.1</v>
      </c>
      <c r="K269" s="34" t="str">
        <f t="shared" si="1115"/>
        <v>Forsyth2012</v>
      </c>
      <c r="L269" s="5">
        <f t="shared" ca="1" si="1132"/>
        <v>1.5</v>
      </c>
      <c r="M269" s="34" t="str">
        <f t="shared" si="1116"/>
        <v>Forsyth2013</v>
      </c>
      <c r="N269" s="5">
        <f t="shared" ca="1" si="1133"/>
        <v>0.5</v>
      </c>
      <c r="O269" s="34" t="str">
        <f t="shared" si="1117"/>
        <v>Forsyth2014</v>
      </c>
      <c r="P269" s="5">
        <f t="shared" ca="1" si="1134"/>
        <v>2.2000000000000002</v>
      </c>
      <c r="Q269" s="34" t="str">
        <f t="shared" si="1118"/>
        <v>Forsyth2015</v>
      </c>
      <c r="R269" s="5">
        <f t="shared" ca="1" si="1135"/>
        <v>1</v>
      </c>
      <c r="S269" s="11"/>
      <c r="T269" s="34" t="str">
        <f t="shared" si="1119"/>
        <v>Forsyth2009</v>
      </c>
      <c r="U269" s="3">
        <f t="shared" ca="1" si="1136"/>
        <v>2.5</v>
      </c>
      <c r="V269" s="34" t="str">
        <f t="shared" si="1120"/>
        <v>Forsyth2010</v>
      </c>
      <c r="W269" s="3">
        <f t="shared" ca="1" si="1137"/>
        <v>3.7</v>
      </c>
      <c r="X269" s="34" t="str">
        <f t="shared" si="1121"/>
        <v>Forsyth2011</v>
      </c>
      <c r="Y269" s="82">
        <f t="shared" ca="1" si="1137"/>
        <v>-2.8</v>
      </c>
      <c r="Z269" s="34" t="str">
        <f t="shared" si="1122"/>
        <v>Forsyth2012</v>
      </c>
      <c r="AA269" s="5">
        <f t="shared" ref="AA269" ca="1" si="1146">VLOOKUP(Z269, (INDIRECT("'"&amp;$B269&amp;"'!"&amp;"$A$5:$L$3000")),AA$1,)</f>
        <v>3.5</v>
      </c>
      <c r="AB269" s="34" t="str">
        <f t="shared" si="1124"/>
        <v>Forsyth2013</v>
      </c>
      <c r="AC269" s="5">
        <f t="shared" ref="AC269" ca="1" si="1147">VLOOKUP(AB269, (INDIRECT("'"&amp;$B269&amp;"'!"&amp;"$A$5:$L$3000")),AC$1,)</f>
        <v>1.1000000000000001</v>
      </c>
      <c r="AD269" s="34" t="str">
        <f t="shared" si="1126"/>
        <v>Forsyth2014</v>
      </c>
      <c r="AE269" s="5">
        <f t="shared" ref="AE269" ca="1" si="1148">VLOOKUP(AD269, (INDIRECT("'"&amp;$B269&amp;"'!"&amp;"$A$5:$L$3000")),AE$1,)</f>
        <v>4.4000000000000004</v>
      </c>
      <c r="AF269" s="34" t="str">
        <f t="shared" si="1128"/>
        <v>Forsyth2015</v>
      </c>
      <c r="AG269" s="5">
        <f t="shared" ref="AG269" ca="1" si="1149">VLOOKUP(AF269, (INDIRECT("'"&amp;$B269&amp;"'!"&amp;"$A$5:$L$3000")),AG$1,)</f>
        <v>4.5</v>
      </c>
    </row>
    <row r="270" spans="1:33" ht="17" x14ac:dyDescent="0.2">
      <c r="A270" s="48" t="s">
        <v>123</v>
      </c>
      <c r="B270" s="2" t="s">
        <v>122</v>
      </c>
      <c r="C270" s="37" t="s">
        <v>381</v>
      </c>
      <c r="D270" s="35">
        <v>2008</v>
      </c>
      <c r="E270" s="34" t="str">
        <f t="shared" si="1111"/>
        <v>Pasquotank2006</v>
      </c>
      <c r="F270" s="3">
        <f t="shared" ca="1" si="1130"/>
        <v>1.2</v>
      </c>
      <c r="G270" s="34" t="str">
        <f t="shared" si="1112"/>
        <v>Pasquotank2007</v>
      </c>
      <c r="H270" s="3">
        <f t="shared" ca="1" si="1131"/>
        <v>5.3</v>
      </c>
      <c r="I270" s="34" t="str">
        <f t="shared" si="1113"/>
        <v>Pasquotank2008</v>
      </c>
      <c r="J270" s="76">
        <f t="shared" ca="1" si="1114"/>
        <v>-3.4</v>
      </c>
      <c r="K270" s="34" t="str">
        <f t="shared" si="1115"/>
        <v>Pasquotank2009</v>
      </c>
      <c r="L270" s="5">
        <f t="shared" ca="1" si="1132"/>
        <v>-7.5</v>
      </c>
      <c r="M270" s="34" t="str">
        <f t="shared" si="1116"/>
        <v>Pasquotank2010</v>
      </c>
      <c r="N270" s="5">
        <f t="shared" ca="1" si="1133"/>
        <v>-1.2</v>
      </c>
      <c r="O270" s="34" t="str">
        <f t="shared" si="1117"/>
        <v>Pasquotank2011</v>
      </c>
      <c r="P270" s="5">
        <f t="shared" ca="1" si="1134"/>
        <v>-2.1</v>
      </c>
      <c r="Q270" s="34" t="str">
        <f t="shared" si="1118"/>
        <v>Pasquotank2012</v>
      </c>
      <c r="R270" s="5">
        <f t="shared" ca="1" si="1135"/>
        <v>-0.5</v>
      </c>
      <c r="S270" s="11"/>
      <c r="T270" s="34" t="str">
        <f t="shared" si="1119"/>
        <v>Pasquotank2006</v>
      </c>
      <c r="U270" s="3">
        <f t="shared" ca="1" si="1136"/>
        <v>5.4</v>
      </c>
      <c r="V270" s="34" t="str">
        <f t="shared" si="1120"/>
        <v>Pasquotank2007</v>
      </c>
      <c r="W270" s="3">
        <f t="shared" ca="1" si="1137"/>
        <v>2.6</v>
      </c>
      <c r="X270" s="34" t="str">
        <f t="shared" si="1121"/>
        <v>Pasquotank2008</v>
      </c>
      <c r="Y270" s="82">
        <f t="shared" ca="1" si="1137"/>
        <v>4.3</v>
      </c>
      <c r="Z270" s="34" t="str">
        <f t="shared" si="1122"/>
        <v>Pasquotank2009</v>
      </c>
      <c r="AA270" s="5">
        <f t="shared" ref="AA270" ca="1" si="1150">VLOOKUP(Z270, (INDIRECT("'"&amp;$B270&amp;"'!"&amp;"$A$5:$L$3000")),AA$1,)</f>
        <v>0.9</v>
      </c>
      <c r="AB270" s="34" t="str">
        <f t="shared" si="1124"/>
        <v>Pasquotank2010</v>
      </c>
      <c r="AC270" s="5">
        <f t="shared" ref="AC270" ca="1" si="1151">VLOOKUP(AB270, (INDIRECT("'"&amp;$B270&amp;"'!"&amp;"$A$5:$L$3000")),AC$1,)</f>
        <v>3.4</v>
      </c>
      <c r="AD270" s="34" t="str">
        <f t="shared" si="1126"/>
        <v>Pasquotank2011</v>
      </c>
      <c r="AE270" s="5">
        <f t="shared" ref="AE270" ca="1" si="1152">VLOOKUP(AD270, (INDIRECT("'"&amp;$B270&amp;"'!"&amp;"$A$5:$L$3000")),AE$1,)</f>
        <v>-1.3</v>
      </c>
      <c r="AF270" s="34" t="str">
        <f t="shared" si="1128"/>
        <v>Pasquotank2012</v>
      </c>
      <c r="AG270" s="5">
        <f t="shared" ref="AG270" ca="1" si="1153">VLOOKUP(AF270, (INDIRECT("'"&amp;$B270&amp;"'!"&amp;"$A$5:$L$3000")),AG$1,)</f>
        <v>3.4</v>
      </c>
    </row>
    <row r="271" spans="1:33" x14ac:dyDescent="0.2">
      <c r="A271" s="48"/>
      <c r="B271" s="2" t="s">
        <v>122</v>
      </c>
      <c r="C271" s="37" t="s">
        <v>375</v>
      </c>
      <c r="D271" s="35">
        <v>2008</v>
      </c>
      <c r="E271" s="34" t="str">
        <f t="shared" si="1111"/>
        <v>Wake2006</v>
      </c>
      <c r="F271" s="3">
        <f t="shared" ca="1" si="1130"/>
        <v>5.9</v>
      </c>
      <c r="G271" s="34" t="str">
        <f t="shared" si="1112"/>
        <v>Wake2007</v>
      </c>
      <c r="H271" s="3">
        <f t="shared" ca="1" si="1131"/>
        <v>3.9</v>
      </c>
      <c r="I271" s="34" t="str">
        <f t="shared" si="1113"/>
        <v>Wake2008</v>
      </c>
      <c r="J271" s="76">
        <f t="shared" ca="1" si="1114"/>
        <v>-2.6</v>
      </c>
      <c r="K271" s="34" t="str">
        <f t="shared" si="1115"/>
        <v>Wake2009</v>
      </c>
      <c r="L271" s="5">
        <f t="shared" ca="1" si="1132"/>
        <v>-3.8</v>
      </c>
      <c r="M271" s="34" t="str">
        <f t="shared" si="1116"/>
        <v>Wake2010</v>
      </c>
      <c r="N271" s="5">
        <f t="shared" ca="1" si="1133"/>
        <v>1.6</v>
      </c>
      <c r="O271" s="34" t="str">
        <f t="shared" si="1117"/>
        <v>Wake2011</v>
      </c>
      <c r="P271" s="5">
        <f t="shared" ca="1" si="1134"/>
        <v>2.2999999999999998</v>
      </c>
      <c r="Q271" s="34" t="str">
        <f t="shared" si="1118"/>
        <v>Wake2012</v>
      </c>
      <c r="R271" s="5">
        <f t="shared" ca="1" si="1135"/>
        <v>3.6</v>
      </c>
      <c r="S271" s="11"/>
      <c r="T271" s="34" t="str">
        <f t="shared" si="1119"/>
        <v>Wake2006</v>
      </c>
      <c r="U271" s="3">
        <f t="shared" ca="1" si="1136"/>
        <v>4.7</v>
      </c>
      <c r="V271" s="34" t="str">
        <f t="shared" si="1120"/>
        <v>Wake2007</v>
      </c>
      <c r="W271" s="3">
        <f t="shared" ca="1" si="1137"/>
        <v>3.4</v>
      </c>
      <c r="X271" s="34" t="str">
        <f t="shared" si="1121"/>
        <v>Wake2008</v>
      </c>
      <c r="Y271" s="82">
        <f t="shared" ca="1" si="1137"/>
        <v>2.6</v>
      </c>
      <c r="Z271" s="34" t="str">
        <f t="shared" si="1122"/>
        <v>Wake2009</v>
      </c>
      <c r="AA271" s="5">
        <f t="shared" ref="AA271" ca="1" si="1154">VLOOKUP(Z271, (INDIRECT("'"&amp;$B271&amp;"'!"&amp;"$A$5:$L$3000")),AA$1,)</f>
        <v>1.2</v>
      </c>
      <c r="AB271" s="34" t="str">
        <f t="shared" si="1124"/>
        <v>Wake2010</v>
      </c>
      <c r="AC271" s="5">
        <f t="shared" ref="AC271" ca="1" si="1155">VLOOKUP(AB271, (INDIRECT("'"&amp;$B271&amp;"'!"&amp;"$A$5:$L$3000")),AC$1,)</f>
        <v>3.7</v>
      </c>
      <c r="AD271" s="34" t="str">
        <f t="shared" si="1126"/>
        <v>Wake2011</v>
      </c>
      <c r="AE271" s="5">
        <f t="shared" ref="AE271" ca="1" si="1156">VLOOKUP(AD271, (INDIRECT("'"&amp;$B271&amp;"'!"&amp;"$A$5:$L$3000")),AE$1,)</f>
        <v>-1.9</v>
      </c>
      <c r="AF271" s="34" t="str">
        <f t="shared" si="1128"/>
        <v>Wake2012</v>
      </c>
      <c r="AG271" s="5">
        <f t="shared" ref="AG271" ca="1" si="1157">VLOOKUP(AF271, (INDIRECT("'"&amp;$B271&amp;"'!"&amp;"$A$5:$L$3000")),AG$1,)</f>
        <v>2.4</v>
      </c>
    </row>
    <row r="272" spans="1:33" x14ac:dyDescent="0.2">
      <c r="A272" s="48"/>
      <c r="B272" s="2" t="s">
        <v>122</v>
      </c>
      <c r="C272" s="37" t="s">
        <v>342</v>
      </c>
      <c r="D272" s="35">
        <v>2010</v>
      </c>
      <c r="E272" s="34" t="str">
        <f t="shared" si="1111"/>
        <v>Richmond2008</v>
      </c>
      <c r="F272" s="3">
        <f t="shared" ca="1" si="1130"/>
        <v>-3.8</v>
      </c>
      <c r="G272" s="34" t="str">
        <f t="shared" si="1112"/>
        <v>Richmond2009</v>
      </c>
      <c r="H272" s="3">
        <f t="shared" ca="1" si="1131"/>
        <v>-5.6</v>
      </c>
      <c r="I272" s="34" t="str">
        <f t="shared" si="1113"/>
        <v>Richmond2010</v>
      </c>
      <c r="J272" s="76">
        <f t="shared" ca="1" si="1114"/>
        <v>0.1</v>
      </c>
      <c r="K272" s="34" t="str">
        <f t="shared" si="1115"/>
        <v>Richmond2011</v>
      </c>
      <c r="L272" s="5">
        <f t="shared" ca="1" si="1132"/>
        <v>-1.3</v>
      </c>
      <c r="M272" s="34" t="str">
        <f t="shared" si="1116"/>
        <v>Richmond2012</v>
      </c>
      <c r="N272" s="5">
        <f t="shared" ca="1" si="1133"/>
        <v>0</v>
      </c>
      <c r="O272" s="34" t="str">
        <f t="shared" si="1117"/>
        <v>Richmond2013</v>
      </c>
      <c r="P272" s="5">
        <f t="shared" ca="1" si="1134"/>
        <v>-1</v>
      </c>
      <c r="Q272" s="34" t="str">
        <f t="shared" si="1118"/>
        <v>Richmond2014</v>
      </c>
      <c r="R272" s="5">
        <f t="shared" ca="1" si="1135"/>
        <v>1.3</v>
      </c>
      <c r="S272" s="11"/>
      <c r="T272" s="34" t="str">
        <f t="shared" si="1119"/>
        <v>Richmond2008</v>
      </c>
      <c r="U272" s="3">
        <f t="shared" ca="1" si="1136"/>
        <v>6.9</v>
      </c>
      <c r="V272" s="34" t="str">
        <f t="shared" si="1120"/>
        <v>Richmond2009</v>
      </c>
      <c r="W272" s="3">
        <f t="shared" ca="1" si="1137"/>
        <v>4.2</v>
      </c>
      <c r="X272" s="34" t="str">
        <f t="shared" si="1121"/>
        <v>Richmond2010</v>
      </c>
      <c r="Y272" s="82">
        <f t="shared" ca="1" si="1137"/>
        <v>3.9</v>
      </c>
      <c r="Z272" s="34" t="str">
        <f t="shared" si="1122"/>
        <v>Richmond2011</v>
      </c>
      <c r="AA272" s="5">
        <f t="shared" ref="AA272" ca="1" si="1158">VLOOKUP(Z272, (INDIRECT("'"&amp;$B272&amp;"'!"&amp;"$A$5:$L$3000")),AA$1,)</f>
        <v>-4.5</v>
      </c>
      <c r="AB272" s="34" t="str">
        <f t="shared" si="1124"/>
        <v>Richmond2012</v>
      </c>
      <c r="AC272" s="5">
        <f t="shared" ref="AC272" ca="1" si="1159">VLOOKUP(AB272, (INDIRECT("'"&amp;$B272&amp;"'!"&amp;"$A$5:$L$3000")),AC$1,)</f>
        <v>4.4000000000000004</v>
      </c>
      <c r="AD272" s="34" t="str">
        <f t="shared" si="1126"/>
        <v>Richmond2013</v>
      </c>
      <c r="AE272" s="5">
        <f t="shared" ref="AE272" ca="1" si="1160">VLOOKUP(AD272, (INDIRECT("'"&amp;$B272&amp;"'!"&amp;"$A$5:$L$3000")),AE$1,)</f>
        <v>2.8</v>
      </c>
      <c r="AF272" s="34" t="str">
        <f t="shared" si="1128"/>
        <v>Richmond2014</v>
      </c>
      <c r="AG272" s="5">
        <f t="shared" ref="AG272" ca="1" si="1161">VLOOKUP(AF272, (INDIRECT("'"&amp;$B272&amp;"'!"&amp;"$A$5:$L$3000")),AG$1,)</f>
        <v>3.3</v>
      </c>
    </row>
    <row r="273" spans="1:33" x14ac:dyDescent="0.2">
      <c r="A273" s="48"/>
      <c r="B273" s="2" t="s">
        <v>122</v>
      </c>
      <c r="C273" s="37" t="s">
        <v>380</v>
      </c>
      <c r="D273" s="35">
        <v>2008</v>
      </c>
      <c r="E273" s="34" t="str">
        <f t="shared" si="1111"/>
        <v>Rockingham2006</v>
      </c>
      <c r="F273" s="3">
        <f t="shared" ca="1" si="1130"/>
        <v>-1.9</v>
      </c>
      <c r="G273" s="34" t="str">
        <f t="shared" si="1112"/>
        <v>Rockingham2007</v>
      </c>
      <c r="H273" s="3">
        <f t="shared" ca="1" si="1131"/>
        <v>-0.4</v>
      </c>
      <c r="I273" s="34" t="str">
        <f t="shared" si="1113"/>
        <v>Rockingham2008</v>
      </c>
      <c r="J273" s="76">
        <f t="shared" ca="1" si="1114"/>
        <v>-5.2</v>
      </c>
      <c r="K273" s="34" t="str">
        <f t="shared" si="1115"/>
        <v>Rockingham2009</v>
      </c>
      <c r="L273" s="5">
        <f t="shared" ca="1" si="1132"/>
        <v>-4.5</v>
      </c>
      <c r="M273" s="34" t="str">
        <f t="shared" si="1116"/>
        <v>Rockingham2010</v>
      </c>
      <c r="N273" s="5">
        <f t="shared" ca="1" si="1133"/>
        <v>-2.4</v>
      </c>
      <c r="O273" s="34" t="str">
        <f t="shared" si="1117"/>
        <v>Rockingham2011</v>
      </c>
      <c r="P273" s="5">
        <f t="shared" ca="1" si="1134"/>
        <v>-0.4</v>
      </c>
      <c r="Q273" s="34" t="str">
        <f t="shared" si="1118"/>
        <v>Rockingham2012</v>
      </c>
      <c r="R273" s="5">
        <f t="shared" ca="1" si="1135"/>
        <v>-0.2</v>
      </c>
      <c r="S273" s="11"/>
      <c r="T273" s="34" t="str">
        <f t="shared" si="1119"/>
        <v>Rockingham2006</v>
      </c>
      <c r="U273" s="3">
        <f t="shared" ca="1" si="1136"/>
        <v>4.5</v>
      </c>
      <c r="V273" s="34" t="str">
        <f t="shared" si="1120"/>
        <v>Rockingham2007</v>
      </c>
      <c r="W273" s="3">
        <f t="shared" ca="1" si="1137"/>
        <v>3.2</v>
      </c>
      <c r="X273" s="34" t="str">
        <f t="shared" si="1121"/>
        <v>Rockingham2008</v>
      </c>
      <c r="Y273" s="82">
        <f t="shared" ca="1" si="1137"/>
        <v>0.2</v>
      </c>
      <c r="Z273" s="34" t="str">
        <f t="shared" si="1122"/>
        <v>Rockingham2009</v>
      </c>
      <c r="AA273" s="5">
        <f t="shared" ref="AA273" ca="1" si="1162">VLOOKUP(Z273, (INDIRECT("'"&amp;$B273&amp;"'!"&amp;"$A$5:$L$3000")),AA$1,)</f>
        <v>2.9</v>
      </c>
      <c r="AB273" s="34" t="str">
        <f t="shared" si="1124"/>
        <v>Rockingham2010</v>
      </c>
      <c r="AC273" s="5">
        <f t="shared" ref="AC273" ca="1" si="1163">VLOOKUP(AB273, (INDIRECT("'"&amp;$B273&amp;"'!"&amp;"$A$5:$L$3000")),AC$1,)</f>
        <v>3.1</v>
      </c>
      <c r="AD273" s="34" t="str">
        <f t="shared" si="1126"/>
        <v>Rockingham2011</v>
      </c>
      <c r="AE273" s="5">
        <f t="shared" ref="AE273" ca="1" si="1164">VLOOKUP(AD273, (INDIRECT("'"&amp;$B273&amp;"'!"&amp;"$A$5:$L$3000")),AE$1,)</f>
        <v>-3</v>
      </c>
      <c r="AF273" s="34" t="str">
        <f t="shared" si="1128"/>
        <v>Rockingham2012</v>
      </c>
      <c r="AG273" s="5">
        <f t="shared" ref="AG273" ca="1" si="1165">VLOOKUP(AF273, (INDIRECT("'"&amp;$B273&amp;"'!"&amp;"$A$5:$L$3000")),AG$1,)</f>
        <v>8.3000000000000007</v>
      </c>
    </row>
    <row r="274" spans="1:33" x14ac:dyDescent="0.2">
      <c r="A274" s="48"/>
      <c r="B274" s="2" t="s">
        <v>122</v>
      </c>
      <c r="C274" s="37" t="s">
        <v>376</v>
      </c>
      <c r="D274" s="35">
        <v>2012</v>
      </c>
      <c r="E274" s="34" t="str">
        <f t="shared" si="1111"/>
        <v>Forsyth2010</v>
      </c>
      <c r="F274" s="3">
        <f t="shared" ca="1" si="1130"/>
        <v>-0.3</v>
      </c>
      <c r="G274" s="34" t="str">
        <f t="shared" si="1112"/>
        <v>Forsyth2011</v>
      </c>
      <c r="H274" s="3">
        <f t="shared" ca="1" si="1131"/>
        <v>-0.1</v>
      </c>
      <c r="I274" s="34" t="str">
        <f t="shared" si="1113"/>
        <v>Forsyth2012</v>
      </c>
      <c r="J274" s="76">
        <f t="shared" ca="1" si="1114"/>
        <v>1.5</v>
      </c>
      <c r="K274" s="34" t="str">
        <f t="shared" si="1115"/>
        <v>Forsyth2013</v>
      </c>
      <c r="L274" s="5">
        <f t="shared" ca="1" si="1132"/>
        <v>0.5</v>
      </c>
      <c r="M274" s="34" t="str">
        <f t="shared" si="1116"/>
        <v>Forsyth2014</v>
      </c>
      <c r="N274" s="5">
        <f t="shared" ca="1" si="1133"/>
        <v>2.2000000000000002</v>
      </c>
      <c r="O274" s="34" t="str">
        <f t="shared" si="1117"/>
        <v>Forsyth2015</v>
      </c>
      <c r="P274" s="5">
        <f t="shared" ca="1" si="1134"/>
        <v>1</v>
      </c>
      <c r="Q274" s="34" t="str">
        <f t="shared" si="1118"/>
        <v>Forsyth2016</v>
      </c>
      <c r="R274" s="5">
        <f t="shared" ca="1" si="1135"/>
        <v>0.4</v>
      </c>
      <c r="S274" s="11"/>
      <c r="T274" s="34" t="str">
        <f t="shared" si="1119"/>
        <v>Forsyth2010</v>
      </c>
      <c r="U274" s="3">
        <f t="shared" ca="1" si="1136"/>
        <v>3.7</v>
      </c>
      <c r="V274" s="34" t="str">
        <f t="shared" si="1120"/>
        <v>Forsyth2011</v>
      </c>
      <c r="W274" s="3">
        <f t="shared" ca="1" si="1137"/>
        <v>-2.8</v>
      </c>
      <c r="X274" s="34" t="str">
        <f t="shared" si="1121"/>
        <v>Forsyth2012</v>
      </c>
      <c r="Y274" s="82">
        <f t="shared" ca="1" si="1137"/>
        <v>3.5</v>
      </c>
      <c r="Z274" s="34" t="str">
        <f t="shared" si="1122"/>
        <v>Forsyth2013</v>
      </c>
      <c r="AA274" s="5">
        <f t="shared" ref="AA274" ca="1" si="1166">VLOOKUP(Z274, (INDIRECT("'"&amp;$B274&amp;"'!"&amp;"$A$5:$L$3000")),AA$1,)</f>
        <v>1.1000000000000001</v>
      </c>
      <c r="AB274" s="34" t="str">
        <f t="shared" si="1124"/>
        <v>Forsyth2014</v>
      </c>
      <c r="AC274" s="5">
        <f t="shared" ref="AC274" ca="1" si="1167">VLOOKUP(AB274, (INDIRECT("'"&amp;$B274&amp;"'!"&amp;"$A$5:$L$3000")),AC$1,)</f>
        <v>4.4000000000000004</v>
      </c>
      <c r="AD274" s="34" t="str">
        <f t="shared" si="1126"/>
        <v>Forsyth2015</v>
      </c>
      <c r="AE274" s="5">
        <f t="shared" ref="AE274" ca="1" si="1168">VLOOKUP(AD274, (INDIRECT("'"&amp;$B274&amp;"'!"&amp;"$A$5:$L$3000")),AE$1,)</f>
        <v>4.5</v>
      </c>
      <c r="AF274" s="34" t="str">
        <f t="shared" si="1128"/>
        <v>Forsyth2016</v>
      </c>
      <c r="AG274" s="5">
        <f t="shared" ref="AG274" ca="1" si="1169">VLOOKUP(AF274, (INDIRECT("'"&amp;$B274&amp;"'!"&amp;"$A$5:$L$3000")),AG$1,)</f>
        <v>-2</v>
      </c>
    </row>
    <row r="275" spans="1:33" x14ac:dyDescent="0.2">
      <c r="A275" s="48"/>
      <c r="B275" s="2" t="s">
        <v>122</v>
      </c>
      <c r="C275" s="37" t="s">
        <v>803</v>
      </c>
      <c r="D275" s="35">
        <v>2013</v>
      </c>
      <c r="E275" s="34" t="str">
        <f t="shared" si="1111"/>
        <v>New Hanover2011</v>
      </c>
      <c r="F275" s="3">
        <f t="shared" ca="1" si="1130"/>
        <v>1.7</v>
      </c>
      <c r="G275" s="34" t="str">
        <f t="shared" si="1112"/>
        <v>New Hanover2012</v>
      </c>
      <c r="H275" s="3">
        <f t="shared" ca="1" si="1131"/>
        <v>0.4</v>
      </c>
      <c r="I275" s="34" t="str">
        <f t="shared" si="1113"/>
        <v>New Hanover2013</v>
      </c>
      <c r="J275" s="76">
        <f t="shared" ca="1" si="1114"/>
        <v>4.5</v>
      </c>
      <c r="K275" s="34" t="str">
        <f t="shared" si="1115"/>
        <v>New Hanover2014</v>
      </c>
      <c r="L275" s="5">
        <f t="shared" ca="1" si="1132"/>
        <v>3.3</v>
      </c>
      <c r="M275" s="34" t="str">
        <f t="shared" si="1116"/>
        <v>New Hanover2015</v>
      </c>
      <c r="N275" s="5">
        <f t="shared" ca="1" si="1133"/>
        <v>2.5</v>
      </c>
      <c r="O275" s="34" t="str">
        <f t="shared" si="1117"/>
        <v>New Hanover2016</v>
      </c>
      <c r="P275" s="5">
        <f t="shared" ca="1" si="1134"/>
        <v>2.7</v>
      </c>
      <c r="Q275" s="34" t="str">
        <f t="shared" si="1118"/>
        <v>New Hanover2017</v>
      </c>
      <c r="R275" s="5">
        <f t="shared" ca="1" si="1135"/>
        <v>1.2</v>
      </c>
      <c r="S275" s="11"/>
      <c r="T275" s="34" t="str">
        <f t="shared" si="1119"/>
        <v>New Hanover2011</v>
      </c>
      <c r="U275" s="3">
        <f t="shared" ca="1" si="1136"/>
        <v>-1.7</v>
      </c>
      <c r="V275" s="34" t="str">
        <f t="shared" si="1120"/>
        <v>New Hanover2012</v>
      </c>
      <c r="W275" s="3">
        <f t="shared" ca="1" si="1137"/>
        <v>0.9</v>
      </c>
      <c r="X275" s="34" t="str">
        <f t="shared" si="1121"/>
        <v>New Hanover2013</v>
      </c>
      <c r="Y275" s="82">
        <f t="shared" ca="1" si="1137"/>
        <v>0.3</v>
      </c>
      <c r="Z275" s="34" t="str">
        <f t="shared" si="1122"/>
        <v>New Hanover2014</v>
      </c>
      <c r="AA275" s="5">
        <f t="shared" ref="AA275" ca="1" si="1170">VLOOKUP(Z275, (INDIRECT("'"&amp;$B275&amp;"'!"&amp;"$A$5:$L$3000")),AA$1,)</f>
        <v>3.8</v>
      </c>
      <c r="AB275" s="34" t="str">
        <f t="shared" si="1124"/>
        <v>New Hanover2015</v>
      </c>
      <c r="AC275" s="5">
        <f t="shared" ref="AC275" ca="1" si="1171">VLOOKUP(AB275, (INDIRECT("'"&amp;$B275&amp;"'!"&amp;"$A$5:$L$3000")),AC$1,)</f>
        <v>4.3</v>
      </c>
      <c r="AD275" s="34" t="str">
        <f t="shared" si="1126"/>
        <v>New Hanover2016</v>
      </c>
      <c r="AE275" s="5">
        <f t="shared" ref="AE275" ca="1" si="1172">VLOOKUP(AD275, (INDIRECT("'"&amp;$B275&amp;"'!"&amp;"$A$5:$L$3000")),AE$1,)</f>
        <v>0.1</v>
      </c>
      <c r="AF275" s="34" t="str">
        <f t="shared" si="1128"/>
        <v>New Hanover2017</v>
      </c>
      <c r="AG275" s="5">
        <f t="shared" ref="AG275" ca="1" si="1173">VLOOKUP(AF275, (INDIRECT("'"&amp;$B275&amp;"'!"&amp;"$A$5:$L$3000")),AG$1,)</f>
        <v>1</v>
      </c>
    </row>
    <row r="276" spans="1:33" x14ac:dyDescent="0.2">
      <c r="A276" s="48"/>
      <c r="B276" s="2" t="s">
        <v>122</v>
      </c>
      <c r="C276" s="37" t="s">
        <v>380</v>
      </c>
      <c r="D276" s="35">
        <v>2016</v>
      </c>
      <c r="E276" s="34" t="str">
        <f t="shared" si="1111"/>
        <v>Rockingham2014</v>
      </c>
      <c r="F276" s="3">
        <f t="shared" ca="1" si="1130"/>
        <v>1.4</v>
      </c>
      <c r="G276" s="34" t="str">
        <f t="shared" si="1112"/>
        <v>Rockingham2015</v>
      </c>
      <c r="H276" s="3">
        <f t="shared" ca="1" si="1131"/>
        <v>0.3</v>
      </c>
      <c r="I276" s="34" t="str">
        <f t="shared" si="1113"/>
        <v>Rockingham2016</v>
      </c>
      <c r="J276" s="76">
        <f t="shared" ca="1" si="1114"/>
        <v>0.9</v>
      </c>
      <c r="K276" s="34" t="str">
        <f t="shared" si="1115"/>
        <v>Rockingham2017</v>
      </c>
      <c r="L276" s="5">
        <f t="shared" ca="1" si="1132"/>
        <v>-4.4000000000000004</v>
      </c>
      <c r="M276" s="34" t="str">
        <f t="shared" si="1116"/>
        <v>Rockingham2018</v>
      </c>
      <c r="N276" s="5">
        <f t="shared" ca="1" si="1133"/>
        <v>-0.6</v>
      </c>
      <c r="O276" s="34" t="str">
        <f t="shared" si="1117"/>
        <v>Rockingham2019</v>
      </c>
      <c r="P276" s="5">
        <f t="shared" ca="1" si="1134"/>
        <v>-0.6</v>
      </c>
      <c r="Q276" s="34" t="str">
        <f t="shared" si="1118"/>
        <v>Rockingham2020</v>
      </c>
      <c r="R276" s="5">
        <f t="shared" ca="1" si="1135"/>
        <v>-4.7</v>
      </c>
      <c r="S276" s="11"/>
      <c r="T276" s="34" t="str">
        <f t="shared" si="1119"/>
        <v>Rockingham2014</v>
      </c>
      <c r="U276" s="3">
        <f t="shared" ca="1" si="1136"/>
        <v>0.1</v>
      </c>
      <c r="V276" s="34" t="str">
        <f t="shared" si="1120"/>
        <v>Rockingham2015</v>
      </c>
      <c r="W276" s="3">
        <f t="shared" ca="1" si="1137"/>
        <v>4.7</v>
      </c>
      <c r="X276" s="34" t="str">
        <f t="shared" si="1121"/>
        <v>Rockingham2016</v>
      </c>
      <c r="Y276" s="82">
        <f t="shared" ca="1" si="1137"/>
        <v>-4.9000000000000004</v>
      </c>
      <c r="Z276" s="34" t="str">
        <f t="shared" si="1122"/>
        <v>Rockingham2017</v>
      </c>
      <c r="AA276" s="5">
        <f t="shared" ref="AA276" ca="1" si="1174">VLOOKUP(Z276, (INDIRECT("'"&amp;$B276&amp;"'!"&amp;"$A$5:$L$3000")),AA$1,)</f>
        <v>2.7</v>
      </c>
      <c r="AB276" s="34" t="str">
        <f t="shared" si="1124"/>
        <v>Rockingham2018</v>
      </c>
      <c r="AC276" s="5">
        <f t="shared" ref="AC276" ca="1" si="1175">VLOOKUP(AB276, (INDIRECT("'"&amp;$B276&amp;"'!"&amp;"$A$5:$L$3000")),AC$1,)</f>
        <v>1.7</v>
      </c>
      <c r="AD276" s="34" t="str">
        <f t="shared" si="1126"/>
        <v>Rockingham2019</v>
      </c>
      <c r="AE276" s="5">
        <f t="shared" ref="AE276" ca="1" si="1176">VLOOKUP(AD276, (INDIRECT("'"&amp;$B276&amp;"'!"&amp;"$A$5:$L$3000")),AE$1,)</f>
        <v>2.4</v>
      </c>
      <c r="AF276" s="34" t="str">
        <f t="shared" si="1128"/>
        <v>Rockingham2020</v>
      </c>
      <c r="AG276" s="5">
        <f t="shared" ref="AG276" ca="1" si="1177">VLOOKUP(AF276, (INDIRECT("'"&amp;$B276&amp;"'!"&amp;"$A$5:$L$3000")),AG$1,)</f>
        <v>9.3000000000000007</v>
      </c>
    </row>
    <row r="277" spans="1:33" x14ac:dyDescent="0.2">
      <c r="A277" s="48"/>
      <c r="B277" s="2" t="s">
        <v>122</v>
      </c>
      <c r="C277" s="37" t="s">
        <v>377</v>
      </c>
      <c r="D277" s="35">
        <v>2008</v>
      </c>
      <c r="E277" s="34" t="str">
        <f t="shared" si="1111"/>
        <v>Johnston2006</v>
      </c>
      <c r="F277" s="3">
        <f t="shared" ca="1" si="1130"/>
        <v>8.3000000000000007</v>
      </c>
      <c r="G277" s="34" t="str">
        <f t="shared" si="1112"/>
        <v>Johnston2007</v>
      </c>
      <c r="H277" s="3">
        <f t="shared" ca="1" si="1131"/>
        <v>-0.4</v>
      </c>
      <c r="I277" s="34" t="str">
        <f t="shared" si="1113"/>
        <v>Johnston2008</v>
      </c>
      <c r="J277" s="76">
        <f t="shared" ca="1" si="1114"/>
        <v>-2.9</v>
      </c>
      <c r="K277" s="34" t="str">
        <f t="shared" si="1115"/>
        <v>Johnston2009</v>
      </c>
      <c r="L277" s="5">
        <f t="shared" ca="1" si="1132"/>
        <v>-3.6</v>
      </c>
      <c r="M277" s="34" t="str">
        <f t="shared" si="1116"/>
        <v>Johnston2010</v>
      </c>
      <c r="N277" s="5">
        <f t="shared" ca="1" si="1133"/>
        <v>0.7</v>
      </c>
      <c r="O277" s="34" t="str">
        <f t="shared" si="1117"/>
        <v>Johnston2011</v>
      </c>
      <c r="P277" s="5">
        <f t="shared" ca="1" si="1134"/>
        <v>0.5</v>
      </c>
      <c r="Q277" s="34" t="str">
        <f t="shared" si="1118"/>
        <v>Johnston2012</v>
      </c>
      <c r="R277" s="5">
        <f t="shared" ca="1" si="1135"/>
        <v>2.9</v>
      </c>
      <c r="S277" s="11"/>
      <c r="T277" s="34" t="str">
        <f t="shared" si="1119"/>
        <v>Johnston2006</v>
      </c>
      <c r="U277" s="3">
        <f t="shared" ca="1" si="1136"/>
        <v>9.8000000000000007</v>
      </c>
      <c r="V277" s="34" t="str">
        <f t="shared" si="1120"/>
        <v>Johnston2007</v>
      </c>
      <c r="W277" s="3">
        <f t="shared" ca="1" si="1137"/>
        <v>-3.1</v>
      </c>
      <c r="X277" s="34" t="str">
        <f t="shared" si="1121"/>
        <v>Johnston2008</v>
      </c>
      <c r="Y277" s="82">
        <f t="shared" ca="1" si="1137"/>
        <v>1.8</v>
      </c>
      <c r="Z277" s="34" t="str">
        <f t="shared" si="1122"/>
        <v>Johnston2009</v>
      </c>
      <c r="AA277" s="5">
        <f t="shared" ref="AA277" ca="1" si="1178">VLOOKUP(Z277, (INDIRECT("'"&amp;$B277&amp;"'!"&amp;"$A$5:$L$3000")),AA$1,)</f>
        <v>5.9</v>
      </c>
      <c r="AB277" s="34" t="str">
        <f t="shared" si="1124"/>
        <v>Johnston2010</v>
      </c>
      <c r="AC277" s="5">
        <f t="shared" ref="AC277" ca="1" si="1179">VLOOKUP(AB277, (INDIRECT("'"&amp;$B277&amp;"'!"&amp;"$A$5:$L$3000")),AC$1,)</f>
        <v>-6.7</v>
      </c>
      <c r="AD277" s="34" t="str">
        <f t="shared" si="1126"/>
        <v>Johnston2011</v>
      </c>
      <c r="AE277" s="5">
        <f t="shared" ref="AE277" ca="1" si="1180">VLOOKUP(AD277, (INDIRECT("'"&amp;$B277&amp;"'!"&amp;"$A$5:$L$3000")),AE$1,)</f>
        <v>-1</v>
      </c>
      <c r="AF277" s="34" t="str">
        <f t="shared" si="1128"/>
        <v>Johnston2012</v>
      </c>
      <c r="AG277" s="5">
        <f t="shared" ref="AG277" ca="1" si="1181">VLOOKUP(AF277, (INDIRECT("'"&amp;$B277&amp;"'!"&amp;"$A$5:$L$3000")),AG$1,)</f>
        <v>3.8</v>
      </c>
    </row>
    <row r="278" spans="1:33" x14ac:dyDescent="0.2">
      <c r="A278" s="48"/>
      <c r="B278" s="2" t="s">
        <v>122</v>
      </c>
      <c r="C278" s="37" t="s">
        <v>379</v>
      </c>
      <c r="D278" s="35">
        <v>2016</v>
      </c>
      <c r="E278" s="34" t="str">
        <f t="shared" si="1111"/>
        <v>Buncombe2014</v>
      </c>
      <c r="F278" s="3">
        <f t="shared" ca="1" si="1130"/>
        <v>3.6</v>
      </c>
      <c r="G278" s="34" t="str">
        <f t="shared" si="1112"/>
        <v>Buncombe2015</v>
      </c>
      <c r="H278" s="3">
        <f t="shared" ca="1" si="1131"/>
        <v>3.9</v>
      </c>
      <c r="I278" s="34" t="str">
        <f t="shared" si="1113"/>
        <v>Buncombe2016</v>
      </c>
      <c r="J278" s="76">
        <f t="shared" ca="1" si="1114"/>
        <v>2</v>
      </c>
      <c r="K278" s="34" t="str">
        <f t="shared" si="1115"/>
        <v>Buncombe2017</v>
      </c>
      <c r="L278" s="5">
        <f t="shared" ca="1" si="1132"/>
        <v>1.4</v>
      </c>
      <c r="M278" s="34" t="str">
        <f t="shared" si="1116"/>
        <v>Buncombe2018</v>
      </c>
      <c r="N278" s="5">
        <f t="shared" ca="1" si="1133"/>
        <v>1.6</v>
      </c>
      <c r="O278" s="34" t="str">
        <f t="shared" si="1117"/>
        <v>Buncombe2019</v>
      </c>
      <c r="P278" s="5">
        <f t="shared" ca="1" si="1134"/>
        <v>1.6</v>
      </c>
      <c r="Q278" s="34" t="str">
        <f t="shared" si="1118"/>
        <v>Buncombe2020</v>
      </c>
      <c r="R278" s="5">
        <f t="shared" ca="1" si="1135"/>
        <v>-7</v>
      </c>
      <c r="S278" s="11"/>
      <c r="T278" s="34" t="str">
        <f t="shared" si="1119"/>
        <v>Buncombe2014</v>
      </c>
      <c r="U278" s="3">
        <f t="shared" ca="1" si="1136"/>
        <v>5.3</v>
      </c>
      <c r="V278" s="34" t="str">
        <f t="shared" si="1120"/>
        <v>Buncombe2015</v>
      </c>
      <c r="W278" s="3">
        <f t="shared" ca="1" si="1137"/>
        <v>5.4</v>
      </c>
      <c r="X278" s="34" t="str">
        <f t="shared" si="1121"/>
        <v>Buncombe2016</v>
      </c>
      <c r="Y278" s="82">
        <f t="shared" ca="1" si="1137"/>
        <v>-0.4</v>
      </c>
      <c r="Z278" s="34" t="str">
        <f t="shared" si="1122"/>
        <v>Buncombe2017</v>
      </c>
      <c r="AA278" s="5">
        <f t="shared" ref="AA278" ca="1" si="1182">VLOOKUP(Z278, (INDIRECT("'"&amp;$B278&amp;"'!"&amp;"$A$5:$L$3000")),AA$1,)</f>
        <v>1.6</v>
      </c>
      <c r="AB278" s="34" t="str">
        <f t="shared" si="1124"/>
        <v>Buncombe2018</v>
      </c>
      <c r="AC278" s="5">
        <f t="shared" ref="AC278" ca="1" si="1183">VLOOKUP(AB278, (INDIRECT("'"&amp;$B278&amp;"'!"&amp;"$A$5:$L$3000")),AC$1,)</f>
        <v>5.4</v>
      </c>
      <c r="AD278" s="34" t="str">
        <f t="shared" si="1126"/>
        <v>Buncombe2019</v>
      </c>
      <c r="AE278" s="5">
        <f t="shared" ref="AE278" ca="1" si="1184">VLOOKUP(AD278, (INDIRECT("'"&amp;$B278&amp;"'!"&amp;"$A$5:$L$3000")),AE$1,)</f>
        <v>2</v>
      </c>
      <c r="AF278" s="34" t="str">
        <f t="shared" si="1128"/>
        <v>Buncombe2020</v>
      </c>
      <c r="AG278" s="5">
        <f t="shared" ref="AG278" ca="1" si="1185">VLOOKUP(AF278, (INDIRECT("'"&amp;$B278&amp;"'!"&amp;"$A$5:$L$3000")),AG$1,)</f>
        <v>11.9</v>
      </c>
    </row>
    <row r="279" spans="1:33" ht="17" x14ac:dyDescent="0.2">
      <c r="A279" s="48" t="s">
        <v>123</v>
      </c>
      <c r="B279" s="2" t="s">
        <v>122</v>
      </c>
      <c r="C279" s="37" t="s">
        <v>381</v>
      </c>
      <c r="D279" s="35">
        <v>2009</v>
      </c>
      <c r="E279" s="34" t="str">
        <f t="shared" si="1111"/>
        <v>Pasquotank2007</v>
      </c>
      <c r="F279" s="3">
        <f t="shared" ca="1" si="1130"/>
        <v>5.3</v>
      </c>
      <c r="G279" s="34" t="str">
        <f t="shared" si="1112"/>
        <v>Pasquotank2008</v>
      </c>
      <c r="H279" s="3">
        <f t="shared" ca="1" si="1131"/>
        <v>-3.4</v>
      </c>
      <c r="I279" s="34" t="str">
        <f t="shared" si="1113"/>
        <v>Pasquotank2009</v>
      </c>
      <c r="J279" s="76">
        <f t="shared" ca="1" si="1114"/>
        <v>-7.5</v>
      </c>
      <c r="K279" s="34" t="str">
        <f t="shared" si="1115"/>
        <v>Pasquotank2010</v>
      </c>
      <c r="L279" s="5">
        <f t="shared" ca="1" si="1132"/>
        <v>-1.2</v>
      </c>
      <c r="M279" s="34" t="str">
        <f t="shared" si="1116"/>
        <v>Pasquotank2011</v>
      </c>
      <c r="N279" s="5">
        <f t="shared" ca="1" si="1133"/>
        <v>-2.1</v>
      </c>
      <c r="O279" s="34" t="str">
        <f t="shared" si="1117"/>
        <v>Pasquotank2012</v>
      </c>
      <c r="P279" s="5">
        <f t="shared" ca="1" si="1134"/>
        <v>-0.5</v>
      </c>
      <c r="Q279" s="34" t="str">
        <f t="shared" si="1118"/>
        <v>Pasquotank2013</v>
      </c>
      <c r="R279" s="5">
        <f t="shared" ca="1" si="1135"/>
        <v>-1</v>
      </c>
      <c r="S279" s="11"/>
      <c r="T279" s="34" t="str">
        <f t="shared" si="1119"/>
        <v>Pasquotank2007</v>
      </c>
      <c r="U279" s="3">
        <f t="shared" ca="1" si="1136"/>
        <v>2.6</v>
      </c>
      <c r="V279" s="34" t="str">
        <f t="shared" si="1120"/>
        <v>Pasquotank2008</v>
      </c>
      <c r="W279" s="3">
        <f t="shared" ca="1" si="1137"/>
        <v>4.3</v>
      </c>
      <c r="X279" s="34" t="str">
        <f t="shared" si="1121"/>
        <v>Pasquotank2009</v>
      </c>
      <c r="Y279" s="82">
        <f t="shared" ca="1" si="1137"/>
        <v>0.9</v>
      </c>
      <c r="Z279" s="34" t="str">
        <f t="shared" si="1122"/>
        <v>Pasquotank2010</v>
      </c>
      <c r="AA279" s="5">
        <f t="shared" ref="AA279" ca="1" si="1186">VLOOKUP(Z279, (INDIRECT("'"&amp;$B279&amp;"'!"&amp;"$A$5:$L$3000")),AA$1,)</f>
        <v>3.4</v>
      </c>
      <c r="AB279" s="34" t="str">
        <f t="shared" si="1124"/>
        <v>Pasquotank2011</v>
      </c>
      <c r="AC279" s="5">
        <f t="shared" ref="AC279" ca="1" si="1187">VLOOKUP(AB279, (INDIRECT("'"&amp;$B279&amp;"'!"&amp;"$A$5:$L$3000")),AC$1,)</f>
        <v>-1.3</v>
      </c>
      <c r="AD279" s="34" t="str">
        <f t="shared" si="1126"/>
        <v>Pasquotank2012</v>
      </c>
      <c r="AE279" s="5">
        <f t="shared" ref="AE279" ca="1" si="1188">VLOOKUP(AD279, (INDIRECT("'"&amp;$B279&amp;"'!"&amp;"$A$5:$L$3000")),AE$1,)</f>
        <v>3.4</v>
      </c>
      <c r="AF279" s="34" t="str">
        <f t="shared" si="1128"/>
        <v>Pasquotank2013</v>
      </c>
      <c r="AG279" s="5">
        <f t="shared" ref="AG279" ca="1" si="1189">VLOOKUP(AF279, (INDIRECT("'"&amp;$B279&amp;"'!"&amp;"$A$5:$L$3000")),AG$1,)</f>
        <v>-1.9</v>
      </c>
    </row>
    <row r="280" spans="1:33" x14ac:dyDescent="0.2">
      <c r="A280" s="48"/>
      <c r="B280" s="2" t="s">
        <v>122</v>
      </c>
      <c r="C280" s="37" t="s">
        <v>376</v>
      </c>
      <c r="D280" s="35">
        <v>2008</v>
      </c>
      <c r="E280" s="34" t="str">
        <f t="shared" si="1111"/>
        <v>Forsyth2006</v>
      </c>
      <c r="F280" s="3">
        <f t="shared" ca="1" si="1130"/>
        <v>0.4</v>
      </c>
      <c r="G280" s="34" t="str">
        <f t="shared" si="1112"/>
        <v>Forsyth2007</v>
      </c>
      <c r="H280" s="3">
        <f t="shared" ca="1" si="1131"/>
        <v>2.6</v>
      </c>
      <c r="I280" s="34" t="str">
        <f t="shared" si="1113"/>
        <v>Forsyth2008</v>
      </c>
      <c r="J280" s="76">
        <f t="shared" ca="1" si="1114"/>
        <v>-2.6</v>
      </c>
      <c r="K280" s="34" t="str">
        <f t="shared" si="1115"/>
        <v>Forsyth2009</v>
      </c>
      <c r="L280" s="5">
        <f t="shared" ca="1" si="1132"/>
        <v>-5.0999999999999996</v>
      </c>
      <c r="M280" s="34" t="str">
        <f t="shared" si="1116"/>
        <v>Forsyth2010</v>
      </c>
      <c r="N280" s="5">
        <f t="shared" ca="1" si="1133"/>
        <v>-0.3</v>
      </c>
      <c r="O280" s="34" t="str">
        <f t="shared" si="1117"/>
        <v>Forsyth2011</v>
      </c>
      <c r="P280" s="5">
        <f t="shared" ca="1" si="1134"/>
        <v>-0.1</v>
      </c>
      <c r="Q280" s="34" t="str">
        <f t="shared" si="1118"/>
        <v>Forsyth2012</v>
      </c>
      <c r="R280" s="5">
        <f t="shared" ca="1" si="1135"/>
        <v>1.5</v>
      </c>
      <c r="S280" s="11"/>
      <c r="T280" s="34" t="str">
        <f t="shared" si="1119"/>
        <v>Forsyth2006</v>
      </c>
      <c r="U280" s="3">
        <f t="shared" ca="1" si="1136"/>
        <v>4.8</v>
      </c>
      <c r="V280" s="34" t="str">
        <f t="shared" si="1120"/>
        <v>Forsyth2007</v>
      </c>
      <c r="W280" s="3">
        <f t="shared" ca="1" si="1137"/>
        <v>1.8</v>
      </c>
      <c r="X280" s="34" t="str">
        <f t="shared" si="1121"/>
        <v>Forsyth2008</v>
      </c>
      <c r="Y280" s="82">
        <f t="shared" ca="1" si="1137"/>
        <v>2.7</v>
      </c>
      <c r="Z280" s="34" t="str">
        <f t="shared" si="1122"/>
        <v>Forsyth2009</v>
      </c>
      <c r="AA280" s="5">
        <f t="shared" ref="AA280" ca="1" si="1190">VLOOKUP(Z280, (INDIRECT("'"&amp;$B280&amp;"'!"&amp;"$A$5:$L$3000")),AA$1,)</f>
        <v>2.5</v>
      </c>
      <c r="AB280" s="34" t="str">
        <f t="shared" si="1124"/>
        <v>Forsyth2010</v>
      </c>
      <c r="AC280" s="5">
        <f t="shared" ref="AC280" ca="1" si="1191">VLOOKUP(AB280, (INDIRECT("'"&amp;$B280&amp;"'!"&amp;"$A$5:$L$3000")),AC$1,)</f>
        <v>3.7</v>
      </c>
      <c r="AD280" s="34" t="str">
        <f t="shared" si="1126"/>
        <v>Forsyth2011</v>
      </c>
      <c r="AE280" s="5">
        <f t="shared" ref="AE280" ca="1" si="1192">VLOOKUP(AD280, (INDIRECT("'"&amp;$B280&amp;"'!"&amp;"$A$5:$L$3000")),AE$1,)</f>
        <v>-2.8</v>
      </c>
      <c r="AF280" s="34" t="str">
        <f t="shared" si="1128"/>
        <v>Forsyth2012</v>
      </c>
      <c r="AG280" s="5">
        <f t="shared" ref="AG280" ca="1" si="1193">VLOOKUP(AF280, (INDIRECT("'"&amp;$B280&amp;"'!"&amp;"$A$5:$L$3000")),AG$1,)</f>
        <v>3.5</v>
      </c>
    </row>
    <row r="281" spans="1:33" x14ac:dyDescent="0.2">
      <c r="A281" s="48"/>
      <c r="B281" s="2" t="s">
        <v>122</v>
      </c>
      <c r="C281" s="37" t="s">
        <v>377</v>
      </c>
      <c r="D281" s="35">
        <v>2009</v>
      </c>
      <c r="E281" s="34" t="str">
        <f t="shared" si="1111"/>
        <v>Johnston2007</v>
      </c>
      <c r="F281" s="3">
        <f t="shared" ca="1" si="1130"/>
        <v>-0.4</v>
      </c>
      <c r="G281" s="34" t="str">
        <f t="shared" si="1112"/>
        <v>Johnston2008</v>
      </c>
      <c r="H281" s="3">
        <f t="shared" ca="1" si="1131"/>
        <v>-2.9</v>
      </c>
      <c r="I281" s="34" t="str">
        <f t="shared" si="1113"/>
        <v>Johnston2009</v>
      </c>
      <c r="J281" s="76">
        <f t="shared" ca="1" si="1114"/>
        <v>-3.6</v>
      </c>
      <c r="K281" s="34" t="str">
        <f t="shared" si="1115"/>
        <v>Johnston2010</v>
      </c>
      <c r="L281" s="5">
        <f t="shared" ca="1" si="1132"/>
        <v>0.7</v>
      </c>
      <c r="M281" s="34" t="str">
        <f t="shared" si="1116"/>
        <v>Johnston2011</v>
      </c>
      <c r="N281" s="5">
        <f t="shared" ca="1" si="1133"/>
        <v>0.5</v>
      </c>
      <c r="O281" s="34" t="str">
        <f t="shared" si="1117"/>
        <v>Johnston2012</v>
      </c>
      <c r="P281" s="5">
        <f t="shared" ca="1" si="1134"/>
        <v>2.9</v>
      </c>
      <c r="Q281" s="34" t="str">
        <f t="shared" si="1118"/>
        <v>Johnston2013</v>
      </c>
      <c r="R281" s="5">
        <f t="shared" ca="1" si="1135"/>
        <v>-0.6</v>
      </c>
      <c r="S281" s="11"/>
      <c r="T281" s="34" t="str">
        <f t="shared" si="1119"/>
        <v>Johnston2007</v>
      </c>
      <c r="U281" s="3">
        <f t="shared" ca="1" si="1136"/>
        <v>-3.1</v>
      </c>
      <c r="V281" s="34" t="str">
        <f t="shared" si="1120"/>
        <v>Johnston2008</v>
      </c>
      <c r="W281" s="3">
        <f t="shared" ca="1" si="1137"/>
        <v>1.8</v>
      </c>
      <c r="X281" s="34" t="str">
        <f t="shared" si="1121"/>
        <v>Johnston2009</v>
      </c>
      <c r="Y281" s="82">
        <f t="shared" ca="1" si="1137"/>
        <v>5.9</v>
      </c>
      <c r="Z281" s="34" t="str">
        <f t="shared" si="1122"/>
        <v>Johnston2010</v>
      </c>
      <c r="AA281" s="5">
        <f t="shared" ref="AA281" ca="1" si="1194">VLOOKUP(Z281, (INDIRECT("'"&amp;$B281&amp;"'!"&amp;"$A$5:$L$3000")),AA$1,)</f>
        <v>-6.7</v>
      </c>
      <c r="AB281" s="34" t="str">
        <f t="shared" si="1124"/>
        <v>Johnston2011</v>
      </c>
      <c r="AC281" s="5">
        <f t="shared" ref="AC281" ca="1" si="1195">VLOOKUP(AB281, (INDIRECT("'"&amp;$B281&amp;"'!"&amp;"$A$5:$L$3000")),AC$1,)</f>
        <v>-1</v>
      </c>
      <c r="AD281" s="34" t="str">
        <f t="shared" si="1126"/>
        <v>Johnston2012</v>
      </c>
      <c r="AE281" s="5">
        <f t="shared" ref="AE281" ca="1" si="1196">VLOOKUP(AD281, (INDIRECT("'"&amp;$B281&amp;"'!"&amp;"$A$5:$L$3000")),AE$1,)</f>
        <v>3.8</v>
      </c>
      <c r="AF281" s="34" t="str">
        <f t="shared" si="1128"/>
        <v>Johnston2013</v>
      </c>
      <c r="AG281" s="5">
        <f t="shared" ref="AG281" ca="1" si="1197">VLOOKUP(AF281, (INDIRECT("'"&amp;$B281&amp;"'!"&amp;"$A$5:$L$3000")),AG$1,)</f>
        <v>3.2</v>
      </c>
    </row>
    <row r="282" spans="1:33" ht="17" x14ac:dyDescent="0.2">
      <c r="A282" s="48" t="s">
        <v>124</v>
      </c>
      <c r="B282" s="2" t="s">
        <v>122</v>
      </c>
      <c r="C282" s="37" t="s">
        <v>382</v>
      </c>
      <c r="D282" s="35">
        <v>2009</v>
      </c>
      <c r="E282" s="34" t="str">
        <f t="shared" si="1111"/>
        <v>Wayne2007</v>
      </c>
      <c r="F282" s="3">
        <f t="shared" ca="1" si="1130"/>
        <v>2.7</v>
      </c>
      <c r="G282" s="34" t="str">
        <f t="shared" si="1112"/>
        <v>Wayne2008</v>
      </c>
      <c r="H282" s="3">
        <f t="shared" ca="1" si="1131"/>
        <v>-1.8</v>
      </c>
      <c r="I282" s="34" t="str">
        <f t="shared" si="1113"/>
        <v>Wayne2009</v>
      </c>
      <c r="J282" s="76">
        <f t="shared" ca="1" si="1114"/>
        <v>-3.7</v>
      </c>
      <c r="K282" s="34" t="str">
        <f t="shared" si="1115"/>
        <v>Wayne2010</v>
      </c>
      <c r="L282" s="5">
        <f t="shared" ca="1" si="1132"/>
        <v>-3.1</v>
      </c>
      <c r="M282" s="34" t="str">
        <f t="shared" si="1116"/>
        <v>Wayne2011</v>
      </c>
      <c r="N282" s="5">
        <f t="shared" ca="1" si="1133"/>
        <v>3.4</v>
      </c>
      <c r="O282" s="34" t="str">
        <f t="shared" si="1117"/>
        <v>Wayne2012</v>
      </c>
      <c r="P282" s="5">
        <f t="shared" ca="1" si="1134"/>
        <v>0.2</v>
      </c>
      <c r="Q282" s="34" t="str">
        <f t="shared" si="1118"/>
        <v>Wayne2013</v>
      </c>
      <c r="R282" s="5">
        <f t="shared" ca="1" si="1135"/>
        <v>-1.7</v>
      </c>
      <c r="S282" s="11"/>
      <c r="T282" s="34" t="str">
        <f t="shared" si="1119"/>
        <v>Wayne2007</v>
      </c>
      <c r="U282" s="3">
        <f t="shared" ca="1" si="1136"/>
        <v>3.5</v>
      </c>
      <c r="V282" s="34" t="str">
        <f t="shared" si="1120"/>
        <v>Wayne2008</v>
      </c>
      <c r="W282" s="3">
        <f t="shared" ca="1" si="1137"/>
        <v>0.3</v>
      </c>
      <c r="X282" s="34" t="str">
        <f t="shared" si="1121"/>
        <v>Wayne2009</v>
      </c>
      <c r="Y282" s="82">
        <f t="shared" ca="1" si="1137"/>
        <v>4.2</v>
      </c>
      <c r="Z282" s="34" t="str">
        <f t="shared" si="1122"/>
        <v>Wayne2010</v>
      </c>
      <c r="AA282" s="5">
        <f t="shared" ref="AA282" ca="1" si="1198">VLOOKUP(Z282, (INDIRECT("'"&amp;$B282&amp;"'!"&amp;"$A$5:$L$3000")),AA$1,)</f>
        <v>2.9</v>
      </c>
      <c r="AB282" s="34" t="str">
        <f t="shared" si="1124"/>
        <v>Wayne2011</v>
      </c>
      <c r="AC282" s="5">
        <f t="shared" ref="AC282" ca="1" si="1199">VLOOKUP(AB282, (INDIRECT("'"&amp;$B282&amp;"'!"&amp;"$A$5:$L$3000")),AC$1,)</f>
        <v>0</v>
      </c>
      <c r="AD282" s="34" t="str">
        <f t="shared" si="1126"/>
        <v>Wayne2012</v>
      </c>
      <c r="AE282" s="5">
        <f t="shared" ref="AE282" ca="1" si="1200">VLOOKUP(AD282, (INDIRECT("'"&amp;$B282&amp;"'!"&amp;"$A$5:$L$3000")),AE$1,)</f>
        <v>1.5</v>
      </c>
      <c r="AF282" s="34" t="str">
        <f t="shared" si="1128"/>
        <v>Wayne2013</v>
      </c>
      <c r="AG282" s="5">
        <f t="shared" ref="AG282" ca="1" si="1201">VLOOKUP(AF282, (INDIRECT("'"&amp;$B282&amp;"'!"&amp;"$A$5:$L$3000")),AG$1,)</f>
        <v>-1.2</v>
      </c>
    </row>
    <row r="283" spans="1:33" x14ac:dyDescent="0.2">
      <c r="A283" s="48"/>
      <c r="B283" s="2" t="s">
        <v>122</v>
      </c>
      <c r="C283" s="37" t="s">
        <v>379</v>
      </c>
      <c r="D283" s="35">
        <v>2012</v>
      </c>
      <c r="E283" s="34" t="str">
        <f t="shared" si="1111"/>
        <v>Buncombe2010</v>
      </c>
      <c r="F283" s="3">
        <f t="shared" ca="1" si="1130"/>
        <v>1</v>
      </c>
      <c r="G283" s="34" t="str">
        <f t="shared" si="1112"/>
        <v>Buncombe2011</v>
      </c>
      <c r="H283" s="3">
        <f t="shared" ca="1" si="1131"/>
        <v>1.3</v>
      </c>
      <c r="I283" s="34" t="str">
        <f t="shared" si="1113"/>
        <v>Buncombe2012</v>
      </c>
      <c r="J283" s="76">
        <f t="shared" ca="1" si="1114"/>
        <v>2.6</v>
      </c>
      <c r="K283" s="34" t="str">
        <f t="shared" si="1115"/>
        <v>Buncombe2013</v>
      </c>
      <c r="L283" s="5">
        <f t="shared" ca="1" si="1132"/>
        <v>2.1</v>
      </c>
      <c r="M283" s="34" t="str">
        <f t="shared" si="1116"/>
        <v>Buncombe2014</v>
      </c>
      <c r="N283" s="5">
        <f t="shared" ca="1" si="1133"/>
        <v>3.6</v>
      </c>
      <c r="O283" s="34" t="str">
        <f t="shared" si="1117"/>
        <v>Buncombe2015</v>
      </c>
      <c r="P283" s="5">
        <f t="shared" ca="1" si="1134"/>
        <v>3.9</v>
      </c>
      <c r="Q283" s="34" t="str">
        <f t="shared" si="1118"/>
        <v>Buncombe2016</v>
      </c>
      <c r="R283" s="5">
        <f t="shared" ca="1" si="1135"/>
        <v>2</v>
      </c>
      <c r="S283" s="11"/>
      <c r="T283" s="34" t="str">
        <f t="shared" si="1119"/>
        <v>Buncombe2010</v>
      </c>
      <c r="U283" s="3">
        <f t="shared" ca="1" si="1136"/>
        <v>0.1</v>
      </c>
      <c r="V283" s="34" t="str">
        <f t="shared" si="1120"/>
        <v>Buncombe2011</v>
      </c>
      <c r="W283" s="3">
        <f t="shared" ca="1" si="1137"/>
        <v>-1.7</v>
      </c>
      <c r="X283" s="34" t="str">
        <f t="shared" si="1121"/>
        <v>Buncombe2012</v>
      </c>
      <c r="Y283" s="82">
        <f t="shared" ca="1" si="1137"/>
        <v>2.5</v>
      </c>
      <c r="Z283" s="34" t="str">
        <f t="shared" si="1122"/>
        <v>Buncombe2013</v>
      </c>
      <c r="AA283" s="5">
        <f t="shared" ref="AA283" ca="1" si="1202">VLOOKUP(Z283, (INDIRECT("'"&amp;$B283&amp;"'!"&amp;"$A$5:$L$3000")),AA$1,)</f>
        <v>0.8</v>
      </c>
      <c r="AB283" s="34" t="str">
        <f t="shared" si="1124"/>
        <v>Buncombe2014</v>
      </c>
      <c r="AC283" s="5">
        <f t="shared" ref="AC283" ca="1" si="1203">VLOOKUP(AB283, (INDIRECT("'"&amp;$B283&amp;"'!"&amp;"$A$5:$L$3000")),AC$1,)</f>
        <v>5.3</v>
      </c>
      <c r="AD283" s="34" t="str">
        <f t="shared" si="1126"/>
        <v>Buncombe2015</v>
      </c>
      <c r="AE283" s="5">
        <f t="shared" ref="AE283" ca="1" si="1204">VLOOKUP(AD283, (INDIRECT("'"&amp;$B283&amp;"'!"&amp;"$A$5:$L$3000")),AE$1,)</f>
        <v>5.4</v>
      </c>
      <c r="AF283" s="34" t="str">
        <f t="shared" si="1128"/>
        <v>Buncombe2016</v>
      </c>
      <c r="AG283" s="5">
        <f t="shared" ref="AG283" ca="1" si="1205">VLOOKUP(AF283, (INDIRECT("'"&amp;$B283&amp;"'!"&amp;"$A$5:$L$3000")),AG$1,)</f>
        <v>-0.4</v>
      </c>
    </row>
    <row r="284" spans="1:33" x14ac:dyDescent="0.2">
      <c r="A284" s="48"/>
      <c r="B284" s="2" t="s">
        <v>122</v>
      </c>
      <c r="C284" s="37" t="s">
        <v>380</v>
      </c>
      <c r="D284" s="35">
        <v>2011</v>
      </c>
      <c r="E284" s="34" t="str">
        <f t="shared" si="1111"/>
        <v>Rockingham2009</v>
      </c>
      <c r="F284" s="3">
        <f t="shared" ca="1" si="1130"/>
        <v>-4.5</v>
      </c>
      <c r="G284" s="34" t="str">
        <f t="shared" si="1112"/>
        <v>Rockingham2010</v>
      </c>
      <c r="H284" s="3">
        <f t="shared" ca="1" si="1131"/>
        <v>-2.4</v>
      </c>
      <c r="I284" s="34" t="str">
        <f t="shared" si="1113"/>
        <v>Rockingham2011</v>
      </c>
      <c r="J284" s="76">
        <f t="shared" ca="1" si="1114"/>
        <v>-0.4</v>
      </c>
      <c r="K284" s="34" t="str">
        <f t="shared" si="1115"/>
        <v>Rockingham2012</v>
      </c>
      <c r="L284" s="5">
        <f t="shared" ca="1" si="1132"/>
        <v>-0.2</v>
      </c>
      <c r="M284" s="34" t="str">
        <f t="shared" si="1116"/>
        <v>Rockingham2013</v>
      </c>
      <c r="N284" s="5">
        <f t="shared" ca="1" si="1133"/>
        <v>-1.8</v>
      </c>
      <c r="O284" s="34" t="str">
        <f t="shared" si="1117"/>
        <v>Rockingham2014</v>
      </c>
      <c r="P284" s="5">
        <f t="shared" ca="1" si="1134"/>
        <v>1.4</v>
      </c>
      <c r="Q284" s="34" t="str">
        <f t="shared" si="1118"/>
        <v>Rockingham2015</v>
      </c>
      <c r="R284" s="5">
        <f t="shared" ca="1" si="1135"/>
        <v>0.3</v>
      </c>
      <c r="S284" s="11"/>
      <c r="T284" s="34" t="str">
        <f t="shared" si="1119"/>
        <v>Rockingham2009</v>
      </c>
      <c r="U284" s="3">
        <f t="shared" ca="1" si="1136"/>
        <v>2.9</v>
      </c>
      <c r="V284" s="34" t="str">
        <f t="shared" si="1120"/>
        <v>Rockingham2010</v>
      </c>
      <c r="W284" s="3">
        <f t="shared" ca="1" si="1137"/>
        <v>3.1</v>
      </c>
      <c r="X284" s="34" t="str">
        <f t="shared" si="1121"/>
        <v>Rockingham2011</v>
      </c>
      <c r="Y284" s="82">
        <f t="shared" ca="1" si="1137"/>
        <v>-3</v>
      </c>
      <c r="Z284" s="34" t="str">
        <f t="shared" si="1122"/>
        <v>Rockingham2012</v>
      </c>
      <c r="AA284" s="5">
        <f t="shared" ref="AA284" ca="1" si="1206">VLOOKUP(Z284, (INDIRECT("'"&amp;$B284&amp;"'!"&amp;"$A$5:$L$3000")),AA$1,)</f>
        <v>8.3000000000000007</v>
      </c>
      <c r="AB284" s="34" t="str">
        <f t="shared" si="1124"/>
        <v>Rockingham2013</v>
      </c>
      <c r="AC284" s="5">
        <f t="shared" ref="AC284" ca="1" si="1207">VLOOKUP(AB284, (INDIRECT("'"&amp;$B284&amp;"'!"&amp;"$A$5:$L$3000")),AC$1,)</f>
        <v>-1.6</v>
      </c>
      <c r="AD284" s="34" t="str">
        <f t="shared" si="1126"/>
        <v>Rockingham2014</v>
      </c>
      <c r="AE284" s="5">
        <f t="shared" ref="AE284" ca="1" si="1208">VLOOKUP(AD284, (INDIRECT("'"&amp;$B284&amp;"'!"&amp;"$A$5:$L$3000")),AE$1,)</f>
        <v>0.1</v>
      </c>
      <c r="AF284" s="34" t="str">
        <f t="shared" si="1128"/>
        <v>Rockingham2015</v>
      </c>
      <c r="AG284" s="5">
        <f t="shared" ref="AG284" ca="1" si="1209">VLOOKUP(AF284, (INDIRECT("'"&amp;$B284&amp;"'!"&amp;"$A$5:$L$3000")),AG$1,)</f>
        <v>4.7</v>
      </c>
    </row>
    <row r="285" spans="1:33" x14ac:dyDescent="0.2">
      <c r="A285" s="48"/>
      <c r="B285" s="2" t="s">
        <v>122</v>
      </c>
      <c r="C285" s="37" t="s">
        <v>803</v>
      </c>
      <c r="D285" s="35">
        <v>2012</v>
      </c>
      <c r="E285" s="34" t="str">
        <f t="shared" si="1111"/>
        <v>New Hanover2010</v>
      </c>
      <c r="F285" s="3">
        <f t="shared" ca="1" si="1130"/>
        <v>0.1</v>
      </c>
      <c r="G285" s="34" t="str">
        <f t="shared" si="1112"/>
        <v>New Hanover2011</v>
      </c>
      <c r="H285" s="3">
        <f t="shared" ca="1" si="1131"/>
        <v>1.7</v>
      </c>
      <c r="I285" s="34" t="str">
        <f t="shared" si="1113"/>
        <v>New Hanover2012</v>
      </c>
      <c r="J285" s="76">
        <f t="shared" ca="1" si="1114"/>
        <v>0.4</v>
      </c>
      <c r="K285" s="34" t="str">
        <f t="shared" si="1115"/>
        <v>New Hanover2013</v>
      </c>
      <c r="L285" s="5">
        <f t="shared" ca="1" si="1132"/>
        <v>4.5</v>
      </c>
      <c r="M285" s="34" t="str">
        <f t="shared" si="1116"/>
        <v>New Hanover2014</v>
      </c>
      <c r="N285" s="5">
        <f t="shared" ca="1" si="1133"/>
        <v>3.3</v>
      </c>
      <c r="O285" s="34" t="str">
        <f t="shared" si="1117"/>
        <v>New Hanover2015</v>
      </c>
      <c r="P285" s="5">
        <f t="shared" ca="1" si="1134"/>
        <v>2.5</v>
      </c>
      <c r="Q285" s="34" t="str">
        <f t="shared" si="1118"/>
        <v>New Hanover2016</v>
      </c>
      <c r="R285" s="5">
        <f t="shared" ca="1" si="1135"/>
        <v>2.7</v>
      </c>
      <c r="S285" s="11"/>
      <c r="T285" s="34" t="str">
        <f t="shared" si="1119"/>
        <v>New Hanover2010</v>
      </c>
      <c r="U285" s="3">
        <f t="shared" ca="1" si="1136"/>
        <v>0.5</v>
      </c>
      <c r="V285" s="34" t="str">
        <f t="shared" si="1120"/>
        <v>New Hanover2011</v>
      </c>
      <c r="W285" s="3">
        <f t="shared" ca="1" si="1137"/>
        <v>-1.7</v>
      </c>
      <c r="X285" s="34" t="str">
        <f t="shared" si="1121"/>
        <v>New Hanover2012</v>
      </c>
      <c r="Y285" s="82">
        <f t="shared" ca="1" si="1137"/>
        <v>0.9</v>
      </c>
      <c r="Z285" s="34" t="str">
        <f t="shared" si="1122"/>
        <v>New Hanover2013</v>
      </c>
      <c r="AA285" s="5">
        <f t="shared" ref="AA285" ca="1" si="1210">VLOOKUP(Z285, (INDIRECT("'"&amp;$B285&amp;"'!"&amp;"$A$5:$L$3000")),AA$1,)</f>
        <v>0.3</v>
      </c>
      <c r="AB285" s="34" t="str">
        <f t="shared" si="1124"/>
        <v>New Hanover2014</v>
      </c>
      <c r="AC285" s="5">
        <f t="shared" ref="AC285" ca="1" si="1211">VLOOKUP(AB285, (INDIRECT("'"&amp;$B285&amp;"'!"&amp;"$A$5:$L$3000")),AC$1,)</f>
        <v>3.8</v>
      </c>
      <c r="AD285" s="34" t="str">
        <f t="shared" si="1126"/>
        <v>New Hanover2015</v>
      </c>
      <c r="AE285" s="5">
        <f t="shared" ref="AE285" ca="1" si="1212">VLOOKUP(AD285, (INDIRECT("'"&amp;$B285&amp;"'!"&amp;"$A$5:$L$3000")),AE$1,)</f>
        <v>4.3</v>
      </c>
      <c r="AF285" s="34" t="str">
        <f t="shared" si="1128"/>
        <v>New Hanover2016</v>
      </c>
      <c r="AG285" s="5">
        <f t="shared" ref="AG285" ca="1" si="1213">VLOOKUP(AF285, (INDIRECT("'"&amp;$B285&amp;"'!"&amp;"$A$5:$L$3000")),AG$1,)</f>
        <v>0.1</v>
      </c>
    </row>
    <row r="286" spans="1:33" ht="17" x14ac:dyDescent="0.2">
      <c r="A286" s="48" t="s">
        <v>124</v>
      </c>
      <c r="B286" s="2" t="s">
        <v>122</v>
      </c>
      <c r="C286" s="37" t="s">
        <v>382</v>
      </c>
      <c r="D286" s="35">
        <v>2005</v>
      </c>
      <c r="E286" s="34" t="str">
        <f t="shared" si="1111"/>
        <v>Wayne2003</v>
      </c>
      <c r="F286" s="3">
        <f t="shared" ca="1" si="1130"/>
        <v>-2.7</v>
      </c>
      <c r="G286" s="34" t="str">
        <f t="shared" si="1112"/>
        <v>Wayne2004</v>
      </c>
      <c r="H286" s="3">
        <f t="shared" ca="1" si="1131"/>
        <v>0.4</v>
      </c>
      <c r="I286" s="34" t="str">
        <f t="shared" si="1113"/>
        <v>Wayne2005</v>
      </c>
      <c r="J286" s="76">
        <f t="shared" ca="1" si="1114"/>
        <v>-0.7</v>
      </c>
      <c r="K286" s="34" t="str">
        <f t="shared" si="1115"/>
        <v>Wayne2006</v>
      </c>
      <c r="L286" s="5">
        <f t="shared" ca="1" si="1132"/>
        <v>2.2999999999999998</v>
      </c>
      <c r="M286" s="34" t="str">
        <f t="shared" si="1116"/>
        <v>Wayne2007</v>
      </c>
      <c r="N286" s="5">
        <f t="shared" ca="1" si="1133"/>
        <v>2.7</v>
      </c>
      <c r="O286" s="34" t="str">
        <f t="shared" si="1117"/>
        <v>Wayne2008</v>
      </c>
      <c r="P286" s="5">
        <f t="shared" ca="1" si="1134"/>
        <v>-1.8</v>
      </c>
      <c r="Q286" s="34" t="str">
        <f t="shared" si="1118"/>
        <v>Wayne2009</v>
      </c>
      <c r="R286" s="5">
        <f t="shared" ca="1" si="1135"/>
        <v>-3.7</v>
      </c>
      <c r="S286" s="11"/>
      <c r="T286" s="34" t="str">
        <f t="shared" si="1119"/>
        <v>Wayne2003</v>
      </c>
      <c r="U286" s="3">
        <f t="shared" ca="1" si="1136"/>
        <v>4.4000000000000004</v>
      </c>
      <c r="V286" s="34" t="str">
        <f t="shared" si="1120"/>
        <v>Wayne2004</v>
      </c>
      <c r="W286" s="3">
        <f t="shared" ca="1" si="1137"/>
        <v>5</v>
      </c>
      <c r="X286" s="34" t="str">
        <f t="shared" si="1121"/>
        <v>Wayne2005</v>
      </c>
      <c r="Y286" s="82">
        <f t="shared" ca="1" si="1137"/>
        <v>1.6</v>
      </c>
      <c r="Z286" s="34" t="str">
        <f t="shared" si="1122"/>
        <v>Wayne2006</v>
      </c>
      <c r="AA286" s="5">
        <f t="shared" ref="AA286" ca="1" si="1214">VLOOKUP(Z286, (INDIRECT("'"&amp;$B286&amp;"'!"&amp;"$A$5:$L$3000")),AA$1,)</f>
        <v>3.6</v>
      </c>
      <c r="AB286" s="34" t="str">
        <f t="shared" si="1124"/>
        <v>Wayne2007</v>
      </c>
      <c r="AC286" s="5">
        <f t="shared" ref="AC286" ca="1" si="1215">VLOOKUP(AB286, (INDIRECT("'"&amp;$B286&amp;"'!"&amp;"$A$5:$L$3000")),AC$1,)</f>
        <v>3.5</v>
      </c>
      <c r="AD286" s="34" t="str">
        <f t="shared" si="1126"/>
        <v>Wayne2008</v>
      </c>
      <c r="AE286" s="5">
        <f t="shared" ref="AE286" ca="1" si="1216">VLOOKUP(AD286, (INDIRECT("'"&amp;$B286&amp;"'!"&amp;"$A$5:$L$3000")),AE$1,)</f>
        <v>0.3</v>
      </c>
      <c r="AF286" s="34" t="str">
        <f t="shared" si="1128"/>
        <v>Wayne2009</v>
      </c>
      <c r="AG286" s="5">
        <f t="shared" ref="AG286" ca="1" si="1217">VLOOKUP(AF286, (INDIRECT("'"&amp;$B286&amp;"'!"&amp;"$A$5:$L$3000")),AG$1,)</f>
        <v>4.2</v>
      </c>
    </row>
    <row r="287" spans="1:33" x14ac:dyDescent="0.2">
      <c r="A287" s="48"/>
      <c r="B287" s="2" t="s">
        <v>122</v>
      </c>
      <c r="C287" s="37" t="s">
        <v>377</v>
      </c>
      <c r="D287" s="35">
        <v>2011</v>
      </c>
      <c r="E287" s="34" t="str">
        <f t="shared" si="1111"/>
        <v>Johnston2009</v>
      </c>
      <c r="F287" s="3">
        <f t="shared" ca="1" si="1130"/>
        <v>-3.6</v>
      </c>
      <c r="G287" s="34" t="str">
        <f t="shared" si="1112"/>
        <v>Johnston2010</v>
      </c>
      <c r="H287" s="3">
        <f t="shared" ca="1" si="1131"/>
        <v>0.7</v>
      </c>
      <c r="I287" s="34" t="str">
        <f t="shared" si="1113"/>
        <v>Johnston2011</v>
      </c>
      <c r="J287" s="76">
        <f t="shared" ca="1" si="1114"/>
        <v>0.5</v>
      </c>
      <c r="K287" s="34" t="str">
        <f t="shared" si="1115"/>
        <v>Johnston2012</v>
      </c>
      <c r="L287" s="5">
        <f t="shared" ca="1" si="1132"/>
        <v>2.9</v>
      </c>
      <c r="M287" s="34" t="str">
        <f t="shared" si="1116"/>
        <v>Johnston2013</v>
      </c>
      <c r="N287" s="5">
        <f t="shared" ca="1" si="1133"/>
        <v>-0.6</v>
      </c>
      <c r="O287" s="34" t="str">
        <f t="shared" si="1117"/>
        <v>Johnston2014</v>
      </c>
      <c r="P287" s="5">
        <f t="shared" ca="1" si="1134"/>
        <v>5.6</v>
      </c>
      <c r="Q287" s="34" t="str">
        <f t="shared" si="1118"/>
        <v>Johnston2015</v>
      </c>
      <c r="R287" s="5">
        <f t="shared" ca="1" si="1135"/>
        <v>2.4</v>
      </c>
      <c r="S287" s="11"/>
      <c r="T287" s="34" t="str">
        <f t="shared" si="1119"/>
        <v>Johnston2009</v>
      </c>
      <c r="U287" s="3">
        <f t="shared" ca="1" si="1136"/>
        <v>5.9</v>
      </c>
      <c r="V287" s="34" t="str">
        <f t="shared" si="1120"/>
        <v>Johnston2010</v>
      </c>
      <c r="W287" s="3">
        <f t="shared" ca="1" si="1137"/>
        <v>-6.7</v>
      </c>
      <c r="X287" s="34" t="str">
        <f t="shared" si="1121"/>
        <v>Johnston2011</v>
      </c>
      <c r="Y287" s="82">
        <f t="shared" ca="1" si="1137"/>
        <v>-1</v>
      </c>
      <c r="Z287" s="34" t="str">
        <f t="shared" si="1122"/>
        <v>Johnston2012</v>
      </c>
      <c r="AA287" s="5">
        <f t="shared" ref="AA287" ca="1" si="1218">VLOOKUP(Z287, (INDIRECT("'"&amp;$B287&amp;"'!"&amp;"$A$5:$L$3000")),AA$1,)</f>
        <v>3.8</v>
      </c>
      <c r="AB287" s="34" t="str">
        <f t="shared" si="1124"/>
        <v>Johnston2013</v>
      </c>
      <c r="AC287" s="5">
        <f t="shared" ref="AC287" ca="1" si="1219">VLOOKUP(AB287, (INDIRECT("'"&amp;$B287&amp;"'!"&amp;"$A$5:$L$3000")),AC$1,)</f>
        <v>3.2</v>
      </c>
      <c r="AD287" s="34" t="str">
        <f t="shared" si="1126"/>
        <v>Johnston2014</v>
      </c>
      <c r="AE287" s="5">
        <f t="shared" ref="AE287" ca="1" si="1220">VLOOKUP(AD287, (INDIRECT("'"&amp;$B287&amp;"'!"&amp;"$A$5:$L$3000")),AE$1,)</f>
        <v>0.8</v>
      </c>
      <c r="AF287" s="34" t="str">
        <f t="shared" si="1128"/>
        <v>Johnston2015</v>
      </c>
      <c r="AG287" s="5">
        <f t="shared" ref="AG287" ca="1" si="1221">VLOOKUP(AF287, (INDIRECT("'"&amp;$B287&amp;"'!"&amp;"$A$5:$L$3000")),AG$1,)</f>
        <v>4.8</v>
      </c>
    </row>
    <row r="288" spans="1:33" x14ac:dyDescent="0.2">
      <c r="A288" s="48"/>
      <c r="B288" s="2" t="s">
        <v>122</v>
      </c>
      <c r="C288" s="37" t="s">
        <v>378</v>
      </c>
      <c r="D288" s="35">
        <v>2009</v>
      </c>
      <c r="E288" s="34" t="str">
        <f t="shared" si="1111"/>
        <v>Wilson2007</v>
      </c>
      <c r="F288" s="3">
        <f t="shared" ca="1" si="1130"/>
        <v>2.6</v>
      </c>
      <c r="G288" s="34" t="str">
        <f t="shared" si="1112"/>
        <v>Wilson2008</v>
      </c>
      <c r="H288" s="3">
        <f t="shared" ca="1" si="1131"/>
        <v>-5.8</v>
      </c>
      <c r="I288" s="34" t="str">
        <f t="shared" si="1113"/>
        <v>Wilson2009</v>
      </c>
      <c r="J288" s="76">
        <f t="shared" ca="1" si="1114"/>
        <v>-4.3</v>
      </c>
      <c r="K288" s="34" t="str">
        <f t="shared" si="1115"/>
        <v>Wilson2010</v>
      </c>
      <c r="L288" s="5">
        <f t="shared" ca="1" si="1132"/>
        <v>-0.4</v>
      </c>
      <c r="M288" s="34" t="str">
        <f t="shared" si="1116"/>
        <v>Wilson2011</v>
      </c>
      <c r="N288" s="5">
        <f t="shared" ca="1" si="1133"/>
        <v>0.4</v>
      </c>
      <c r="O288" s="34" t="str">
        <f t="shared" si="1117"/>
        <v>Wilson2012</v>
      </c>
      <c r="P288" s="5">
        <f t="shared" ca="1" si="1134"/>
        <v>2.4</v>
      </c>
      <c r="Q288" s="34" t="str">
        <f t="shared" si="1118"/>
        <v>Wilson2013</v>
      </c>
      <c r="R288" s="5">
        <f t="shared" ca="1" si="1135"/>
        <v>-0.7</v>
      </c>
      <c r="S288" s="11"/>
      <c r="T288" s="34" t="str">
        <f t="shared" si="1119"/>
        <v>Wilson2007</v>
      </c>
      <c r="U288" s="3">
        <f t="shared" ca="1" si="1136"/>
        <v>4.5999999999999996</v>
      </c>
      <c r="V288" s="34" t="str">
        <f t="shared" si="1120"/>
        <v>Wilson2008</v>
      </c>
      <c r="W288" s="3">
        <f t="shared" ca="1" si="1137"/>
        <v>-0.4</v>
      </c>
      <c r="X288" s="34" t="str">
        <f t="shared" si="1121"/>
        <v>Wilson2009</v>
      </c>
      <c r="Y288" s="82">
        <f t="shared" ca="1" si="1137"/>
        <v>2.5</v>
      </c>
      <c r="Z288" s="34" t="str">
        <f t="shared" si="1122"/>
        <v>Wilson2010</v>
      </c>
      <c r="AA288" s="5">
        <f t="shared" ref="AA288" ca="1" si="1222">VLOOKUP(Z288, (INDIRECT("'"&amp;$B288&amp;"'!"&amp;"$A$5:$L$3000")),AA$1,)</f>
        <v>2.6</v>
      </c>
      <c r="AB288" s="34" t="str">
        <f t="shared" si="1124"/>
        <v>Wilson2011</v>
      </c>
      <c r="AC288" s="5">
        <f t="shared" ref="AC288" ca="1" si="1223">VLOOKUP(AB288, (INDIRECT("'"&amp;$B288&amp;"'!"&amp;"$A$5:$L$3000")),AC$1,)</f>
        <v>-1.6</v>
      </c>
      <c r="AD288" s="34" t="str">
        <f t="shared" si="1126"/>
        <v>Wilson2012</v>
      </c>
      <c r="AE288" s="5">
        <f t="shared" ref="AE288" ca="1" si="1224">VLOOKUP(AD288, (INDIRECT("'"&amp;$B288&amp;"'!"&amp;"$A$5:$L$3000")),AE$1,)</f>
        <v>4</v>
      </c>
      <c r="AF288" s="34" t="str">
        <f t="shared" si="1128"/>
        <v>Wilson2013</v>
      </c>
      <c r="AG288" s="5">
        <f t="shared" ref="AG288" ca="1" si="1225">VLOOKUP(AF288, (INDIRECT("'"&amp;$B288&amp;"'!"&amp;"$A$5:$L$3000")),AG$1,)</f>
        <v>0.5</v>
      </c>
    </row>
    <row r="289" spans="1:33" x14ac:dyDescent="0.2">
      <c r="A289" s="48"/>
      <c r="B289" s="2" t="s">
        <v>122</v>
      </c>
      <c r="C289" s="37" t="s">
        <v>803</v>
      </c>
      <c r="D289" s="35">
        <v>2014</v>
      </c>
      <c r="E289" s="34" t="str">
        <f t="shared" si="1111"/>
        <v>New Hanover2012</v>
      </c>
      <c r="F289" s="3">
        <f t="shared" ca="1" si="1130"/>
        <v>0.4</v>
      </c>
      <c r="G289" s="34" t="str">
        <f t="shared" si="1112"/>
        <v>New Hanover2013</v>
      </c>
      <c r="H289" s="3">
        <f t="shared" ca="1" si="1131"/>
        <v>4.5</v>
      </c>
      <c r="I289" s="34" t="str">
        <f t="shared" si="1113"/>
        <v>New Hanover2014</v>
      </c>
      <c r="J289" s="76">
        <f t="shared" ca="1" si="1114"/>
        <v>3.3</v>
      </c>
      <c r="K289" s="34" t="str">
        <f t="shared" si="1115"/>
        <v>New Hanover2015</v>
      </c>
      <c r="L289" s="5">
        <f t="shared" ca="1" si="1132"/>
        <v>2.5</v>
      </c>
      <c r="M289" s="34" t="str">
        <f t="shared" si="1116"/>
        <v>New Hanover2016</v>
      </c>
      <c r="N289" s="5">
        <f t="shared" ca="1" si="1133"/>
        <v>2.7</v>
      </c>
      <c r="O289" s="34" t="str">
        <f t="shared" si="1117"/>
        <v>New Hanover2017</v>
      </c>
      <c r="P289" s="5">
        <f t="shared" ca="1" si="1134"/>
        <v>1.2</v>
      </c>
      <c r="Q289" s="34" t="str">
        <f t="shared" si="1118"/>
        <v>New Hanover2018</v>
      </c>
      <c r="R289" s="5">
        <f t="shared" ca="1" si="1135"/>
        <v>3.5</v>
      </c>
      <c r="S289" s="11"/>
      <c r="T289" s="34" t="str">
        <f t="shared" si="1119"/>
        <v>New Hanover2012</v>
      </c>
      <c r="U289" s="3">
        <f t="shared" ca="1" si="1136"/>
        <v>0.9</v>
      </c>
      <c r="V289" s="34" t="str">
        <f t="shared" si="1120"/>
        <v>New Hanover2013</v>
      </c>
      <c r="W289" s="3">
        <f t="shared" ca="1" si="1137"/>
        <v>0.3</v>
      </c>
      <c r="X289" s="34" t="str">
        <f t="shared" si="1121"/>
        <v>New Hanover2014</v>
      </c>
      <c r="Y289" s="82">
        <f t="shared" ca="1" si="1137"/>
        <v>3.8</v>
      </c>
      <c r="Z289" s="34" t="str">
        <f t="shared" si="1122"/>
        <v>New Hanover2015</v>
      </c>
      <c r="AA289" s="5">
        <f t="shared" ref="AA289" ca="1" si="1226">VLOOKUP(Z289, (INDIRECT("'"&amp;$B289&amp;"'!"&amp;"$A$5:$L$3000")),AA$1,)</f>
        <v>4.3</v>
      </c>
      <c r="AB289" s="34" t="str">
        <f t="shared" si="1124"/>
        <v>New Hanover2016</v>
      </c>
      <c r="AC289" s="5">
        <f t="shared" ref="AC289" ca="1" si="1227">VLOOKUP(AB289, (INDIRECT("'"&amp;$B289&amp;"'!"&amp;"$A$5:$L$3000")),AC$1,)</f>
        <v>0.1</v>
      </c>
      <c r="AD289" s="34" t="str">
        <f t="shared" si="1126"/>
        <v>New Hanover2017</v>
      </c>
      <c r="AE289" s="5">
        <f t="shared" ref="AE289" ca="1" si="1228">VLOOKUP(AD289, (INDIRECT("'"&amp;$B289&amp;"'!"&amp;"$A$5:$L$3000")),AE$1,)</f>
        <v>1</v>
      </c>
      <c r="AF289" s="34" t="str">
        <f t="shared" si="1128"/>
        <v>New Hanover2018</v>
      </c>
      <c r="AG289" s="5">
        <f t="shared" ref="AG289" ca="1" si="1229">VLOOKUP(AF289, (INDIRECT("'"&amp;$B289&amp;"'!"&amp;"$A$5:$L$3000")),AG$1,)</f>
        <v>4.3</v>
      </c>
    </row>
    <row r="290" spans="1:33" ht="17" x14ac:dyDescent="0.2">
      <c r="A290" s="48" t="s">
        <v>123</v>
      </c>
      <c r="B290" s="2" t="s">
        <v>122</v>
      </c>
      <c r="C290" s="37" t="s">
        <v>381</v>
      </c>
      <c r="D290" s="35">
        <v>2012</v>
      </c>
      <c r="E290" s="34" t="str">
        <f t="shared" si="1111"/>
        <v>Pasquotank2010</v>
      </c>
      <c r="F290" s="3">
        <f t="shared" ca="1" si="1130"/>
        <v>-1.2</v>
      </c>
      <c r="G290" s="34" t="str">
        <f t="shared" si="1112"/>
        <v>Pasquotank2011</v>
      </c>
      <c r="H290" s="3">
        <f t="shared" ca="1" si="1131"/>
        <v>-2.1</v>
      </c>
      <c r="I290" s="34" t="str">
        <f t="shared" si="1113"/>
        <v>Pasquotank2012</v>
      </c>
      <c r="J290" s="76">
        <f t="shared" ca="1" si="1114"/>
        <v>-0.5</v>
      </c>
      <c r="K290" s="34" t="str">
        <f t="shared" si="1115"/>
        <v>Pasquotank2013</v>
      </c>
      <c r="L290" s="5">
        <f t="shared" ca="1" si="1132"/>
        <v>-1</v>
      </c>
      <c r="M290" s="34" t="str">
        <f t="shared" si="1116"/>
        <v>Pasquotank2014</v>
      </c>
      <c r="N290" s="5">
        <f t="shared" ca="1" si="1133"/>
        <v>-0.1</v>
      </c>
      <c r="O290" s="34" t="str">
        <f t="shared" si="1117"/>
        <v>Pasquotank2015</v>
      </c>
      <c r="P290" s="5">
        <f t="shared" ca="1" si="1134"/>
        <v>4.2</v>
      </c>
      <c r="Q290" s="34" t="str">
        <f t="shared" si="1118"/>
        <v>Pasquotank2016</v>
      </c>
      <c r="R290" s="5">
        <f t="shared" ca="1" si="1135"/>
        <v>-2.1</v>
      </c>
      <c r="S290" s="11"/>
      <c r="T290" s="34" t="str">
        <f t="shared" si="1119"/>
        <v>Pasquotank2010</v>
      </c>
      <c r="U290" s="3">
        <f t="shared" ca="1" si="1136"/>
        <v>3.4</v>
      </c>
      <c r="V290" s="34" t="str">
        <f t="shared" si="1120"/>
        <v>Pasquotank2011</v>
      </c>
      <c r="W290" s="3">
        <f t="shared" ca="1" si="1137"/>
        <v>-1.3</v>
      </c>
      <c r="X290" s="34" t="str">
        <f t="shared" si="1121"/>
        <v>Pasquotank2012</v>
      </c>
      <c r="Y290" s="82">
        <f t="shared" ca="1" si="1137"/>
        <v>3.4</v>
      </c>
      <c r="Z290" s="34" t="str">
        <f t="shared" si="1122"/>
        <v>Pasquotank2013</v>
      </c>
      <c r="AA290" s="5">
        <f t="shared" ref="AA290" ca="1" si="1230">VLOOKUP(Z290, (INDIRECT("'"&amp;$B290&amp;"'!"&amp;"$A$5:$L$3000")),AA$1,)</f>
        <v>-1.9</v>
      </c>
      <c r="AB290" s="34" t="str">
        <f t="shared" si="1124"/>
        <v>Pasquotank2014</v>
      </c>
      <c r="AC290" s="5">
        <f t="shared" ref="AC290" ca="1" si="1231">VLOOKUP(AB290, (INDIRECT("'"&amp;$B290&amp;"'!"&amp;"$A$5:$L$3000")),AC$1,)</f>
        <v>4.3</v>
      </c>
      <c r="AD290" s="34" t="str">
        <f t="shared" si="1126"/>
        <v>Pasquotank2015</v>
      </c>
      <c r="AE290" s="5">
        <f t="shared" ref="AE290" ca="1" si="1232">VLOOKUP(AD290, (INDIRECT("'"&amp;$B290&amp;"'!"&amp;"$A$5:$L$3000")),AE$1,)</f>
        <v>2.1</v>
      </c>
      <c r="AF290" s="34" t="str">
        <f t="shared" si="1128"/>
        <v>Pasquotank2016</v>
      </c>
      <c r="AG290" s="5">
        <f t="shared" ref="AG290" ca="1" si="1233">VLOOKUP(AF290, (INDIRECT("'"&amp;$B290&amp;"'!"&amp;"$A$5:$L$3000")),AG$1,)</f>
        <v>-1.9</v>
      </c>
    </row>
    <row r="291" spans="1:33" x14ac:dyDescent="0.2">
      <c r="A291" s="48"/>
      <c r="B291" s="2" t="s">
        <v>122</v>
      </c>
      <c r="C291" s="37" t="s">
        <v>379</v>
      </c>
      <c r="D291" s="35">
        <v>2008</v>
      </c>
      <c r="E291" s="34" t="str">
        <f t="shared" si="1111"/>
        <v>Buncombe2006</v>
      </c>
      <c r="F291" s="3">
        <f t="shared" ca="1" si="1130"/>
        <v>4</v>
      </c>
      <c r="G291" s="34" t="str">
        <f t="shared" si="1112"/>
        <v>Buncombe2007</v>
      </c>
      <c r="H291" s="3">
        <f t="shared" ca="1" si="1131"/>
        <v>2.7</v>
      </c>
      <c r="I291" s="34" t="str">
        <f t="shared" si="1113"/>
        <v>Buncombe2008</v>
      </c>
      <c r="J291" s="76">
        <f t="shared" ca="1" si="1114"/>
        <v>-2.7</v>
      </c>
      <c r="K291" s="34" t="str">
        <f t="shared" si="1115"/>
        <v>Buncombe2009</v>
      </c>
      <c r="L291" s="5">
        <f t="shared" ca="1" si="1132"/>
        <v>-4</v>
      </c>
      <c r="M291" s="34" t="str">
        <f t="shared" si="1116"/>
        <v>Buncombe2010</v>
      </c>
      <c r="N291" s="5">
        <f t="shared" ca="1" si="1133"/>
        <v>1</v>
      </c>
      <c r="O291" s="34" t="str">
        <f t="shared" si="1117"/>
        <v>Buncombe2011</v>
      </c>
      <c r="P291" s="5">
        <f t="shared" ca="1" si="1134"/>
        <v>1.3</v>
      </c>
      <c r="Q291" s="34" t="str">
        <f t="shared" si="1118"/>
        <v>Buncombe2012</v>
      </c>
      <c r="R291" s="5">
        <f t="shared" ca="1" si="1135"/>
        <v>2.6</v>
      </c>
      <c r="S291" s="11"/>
      <c r="T291" s="34" t="str">
        <f t="shared" si="1119"/>
        <v>Buncombe2006</v>
      </c>
      <c r="U291" s="3">
        <f t="shared" ca="1" si="1136"/>
        <v>4.4000000000000004</v>
      </c>
      <c r="V291" s="34" t="str">
        <f t="shared" si="1120"/>
        <v>Buncombe2007</v>
      </c>
      <c r="W291" s="3">
        <f t="shared" ca="1" si="1137"/>
        <v>3.3</v>
      </c>
      <c r="X291" s="34" t="str">
        <f t="shared" si="1121"/>
        <v>Buncombe2008</v>
      </c>
      <c r="Y291" s="82">
        <f t="shared" ca="1" si="1137"/>
        <v>2</v>
      </c>
      <c r="Z291" s="34" t="str">
        <f t="shared" si="1122"/>
        <v>Buncombe2009</v>
      </c>
      <c r="AA291" s="5">
        <f t="shared" ref="AA291" ca="1" si="1234">VLOOKUP(Z291, (INDIRECT("'"&amp;$B291&amp;"'!"&amp;"$A$5:$L$3000")),AA$1,)</f>
        <v>2.8</v>
      </c>
      <c r="AB291" s="34" t="str">
        <f t="shared" si="1124"/>
        <v>Buncombe2010</v>
      </c>
      <c r="AC291" s="5">
        <f t="shared" ref="AC291" ca="1" si="1235">VLOOKUP(AB291, (INDIRECT("'"&amp;$B291&amp;"'!"&amp;"$A$5:$L$3000")),AC$1,)</f>
        <v>0.1</v>
      </c>
      <c r="AD291" s="34" t="str">
        <f t="shared" si="1126"/>
        <v>Buncombe2011</v>
      </c>
      <c r="AE291" s="5">
        <f t="shared" ref="AE291" ca="1" si="1236">VLOOKUP(AD291, (INDIRECT("'"&amp;$B291&amp;"'!"&amp;"$A$5:$L$3000")),AE$1,)</f>
        <v>-1.7</v>
      </c>
      <c r="AF291" s="34" t="str">
        <f t="shared" si="1128"/>
        <v>Buncombe2012</v>
      </c>
      <c r="AG291" s="5">
        <f t="shared" ref="AG291" ca="1" si="1237">VLOOKUP(AF291, (INDIRECT("'"&amp;$B291&amp;"'!"&amp;"$A$5:$L$3000")),AG$1,)</f>
        <v>2.5</v>
      </c>
    </row>
    <row r="292" spans="1:33" x14ac:dyDescent="0.2">
      <c r="A292" s="48"/>
      <c r="B292" s="2" t="s">
        <v>122</v>
      </c>
      <c r="C292" s="37" t="s">
        <v>383</v>
      </c>
      <c r="D292" s="35">
        <v>2007</v>
      </c>
      <c r="E292" s="34" t="str">
        <f t="shared" si="1111"/>
        <v>Person2005</v>
      </c>
      <c r="F292" s="3">
        <f t="shared" ca="1" si="1130"/>
        <v>2.2999999999999998</v>
      </c>
      <c r="G292" s="34" t="str">
        <f t="shared" si="1112"/>
        <v>Person2006</v>
      </c>
      <c r="H292" s="3">
        <f t="shared" ca="1" si="1131"/>
        <v>-2.9</v>
      </c>
      <c r="I292" s="34" t="str">
        <f t="shared" si="1113"/>
        <v>Person2007</v>
      </c>
      <c r="J292" s="76">
        <f t="shared" ca="1" si="1114"/>
        <v>-4.4000000000000004</v>
      </c>
      <c r="K292" s="34" t="str">
        <f t="shared" si="1115"/>
        <v>Person2008</v>
      </c>
      <c r="L292" s="5">
        <f t="shared" ca="1" si="1132"/>
        <v>-5.3</v>
      </c>
      <c r="M292" s="34" t="str">
        <f t="shared" si="1116"/>
        <v>Person2009</v>
      </c>
      <c r="N292" s="5">
        <f t="shared" ca="1" si="1133"/>
        <v>-5.0999999999999996</v>
      </c>
      <c r="O292" s="34" t="str">
        <f t="shared" si="1117"/>
        <v>Person2010</v>
      </c>
      <c r="P292" s="5">
        <f t="shared" ca="1" si="1134"/>
        <v>0.3</v>
      </c>
      <c r="Q292" s="34" t="str">
        <f t="shared" si="1118"/>
        <v>Person2011</v>
      </c>
      <c r="R292" s="5">
        <f t="shared" ca="1" si="1135"/>
        <v>-0.5</v>
      </c>
      <c r="S292" s="11"/>
      <c r="T292" s="34" t="str">
        <f t="shared" si="1119"/>
        <v>Person2005</v>
      </c>
      <c r="U292" s="3">
        <f t="shared" ca="1" si="1136"/>
        <v>-1.3</v>
      </c>
      <c r="V292" s="34" t="str">
        <f t="shared" si="1120"/>
        <v>Person2006</v>
      </c>
      <c r="W292" s="3">
        <f t="shared" ca="1" si="1137"/>
        <v>3.8</v>
      </c>
      <c r="X292" s="34" t="str">
        <f t="shared" si="1121"/>
        <v>Person2007</v>
      </c>
      <c r="Y292" s="82">
        <f t="shared" ca="1" si="1137"/>
        <v>3</v>
      </c>
      <c r="Z292" s="34" t="str">
        <f t="shared" si="1122"/>
        <v>Person2008</v>
      </c>
      <c r="AA292" s="5">
        <f t="shared" ref="AA292" ca="1" si="1238">VLOOKUP(Z292, (INDIRECT("'"&amp;$B292&amp;"'!"&amp;"$A$5:$L$3000")),AA$1,)</f>
        <v>-2</v>
      </c>
      <c r="AB292" s="34" t="str">
        <f t="shared" si="1124"/>
        <v>Person2009</v>
      </c>
      <c r="AC292" s="5">
        <f t="shared" ref="AC292" ca="1" si="1239">VLOOKUP(AB292, (INDIRECT("'"&amp;$B292&amp;"'!"&amp;"$A$5:$L$3000")),AC$1,)</f>
        <v>4.5999999999999996</v>
      </c>
      <c r="AD292" s="34" t="str">
        <f t="shared" si="1126"/>
        <v>Person2010</v>
      </c>
      <c r="AE292" s="5">
        <f t="shared" ref="AE292" ca="1" si="1240">VLOOKUP(AD292, (INDIRECT("'"&amp;$B292&amp;"'!"&amp;"$A$5:$L$3000")),AE$1,)</f>
        <v>-0.2</v>
      </c>
      <c r="AF292" s="34" t="str">
        <f t="shared" si="1128"/>
        <v>Person2011</v>
      </c>
      <c r="AG292" s="5">
        <f t="shared" ref="AG292" ca="1" si="1241">VLOOKUP(AF292, (INDIRECT("'"&amp;$B292&amp;"'!"&amp;"$A$5:$L$3000")),AG$1,)</f>
        <v>-3.3</v>
      </c>
    </row>
    <row r="293" spans="1:33" x14ac:dyDescent="0.2">
      <c r="A293" s="48"/>
      <c r="B293" s="2" t="s">
        <v>122</v>
      </c>
      <c r="C293" s="37" t="s">
        <v>379</v>
      </c>
      <c r="D293" s="35">
        <v>2011</v>
      </c>
      <c r="E293" s="34" t="str">
        <f t="shared" si="1111"/>
        <v>Buncombe2009</v>
      </c>
      <c r="F293" s="3">
        <f t="shared" ca="1" si="1130"/>
        <v>-4</v>
      </c>
      <c r="G293" s="34" t="str">
        <f t="shared" si="1112"/>
        <v>Buncombe2010</v>
      </c>
      <c r="H293" s="3">
        <f t="shared" ca="1" si="1131"/>
        <v>1</v>
      </c>
      <c r="I293" s="34" t="str">
        <f t="shared" si="1113"/>
        <v>Buncombe2011</v>
      </c>
      <c r="J293" s="76">
        <f t="shared" ca="1" si="1114"/>
        <v>1.3</v>
      </c>
      <c r="K293" s="34" t="str">
        <f t="shared" si="1115"/>
        <v>Buncombe2012</v>
      </c>
      <c r="L293" s="5">
        <f t="shared" ca="1" si="1132"/>
        <v>2.6</v>
      </c>
      <c r="M293" s="34" t="str">
        <f t="shared" si="1116"/>
        <v>Buncombe2013</v>
      </c>
      <c r="N293" s="5">
        <f t="shared" ca="1" si="1133"/>
        <v>2.1</v>
      </c>
      <c r="O293" s="34" t="str">
        <f t="shared" si="1117"/>
        <v>Buncombe2014</v>
      </c>
      <c r="P293" s="5">
        <f t="shared" ca="1" si="1134"/>
        <v>3.6</v>
      </c>
      <c r="Q293" s="34" t="str">
        <f t="shared" si="1118"/>
        <v>Buncombe2015</v>
      </c>
      <c r="R293" s="5">
        <f t="shared" ca="1" si="1135"/>
        <v>3.9</v>
      </c>
      <c r="S293" s="11"/>
      <c r="T293" s="34" t="str">
        <f t="shared" si="1119"/>
        <v>Buncombe2009</v>
      </c>
      <c r="U293" s="3">
        <f t="shared" ca="1" si="1136"/>
        <v>2.8</v>
      </c>
      <c r="V293" s="34" t="str">
        <f t="shared" si="1120"/>
        <v>Buncombe2010</v>
      </c>
      <c r="W293" s="3">
        <f t="shared" ca="1" si="1137"/>
        <v>0.1</v>
      </c>
      <c r="X293" s="34" t="str">
        <f t="shared" si="1121"/>
        <v>Buncombe2011</v>
      </c>
      <c r="Y293" s="82">
        <f t="shared" ca="1" si="1137"/>
        <v>-1.7</v>
      </c>
      <c r="Z293" s="34" t="str">
        <f t="shared" si="1122"/>
        <v>Buncombe2012</v>
      </c>
      <c r="AA293" s="5">
        <f t="shared" ref="AA293" ca="1" si="1242">VLOOKUP(Z293, (INDIRECT("'"&amp;$B293&amp;"'!"&amp;"$A$5:$L$3000")),AA$1,)</f>
        <v>2.5</v>
      </c>
      <c r="AB293" s="34" t="str">
        <f t="shared" si="1124"/>
        <v>Buncombe2013</v>
      </c>
      <c r="AC293" s="5">
        <f t="shared" ref="AC293" ca="1" si="1243">VLOOKUP(AB293, (INDIRECT("'"&amp;$B293&amp;"'!"&amp;"$A$5:$L$3000")),AC$1,)</f>
        <v>0.8</v>
      </c>
      <c r="AD293" s="34" t="str">
        <f t="shared" si="1126"/>
        <v>Buncombe2014</v>
      </c>
      <c r="AE293" s="5">
        <f t="shared" ref="AE293" ca="1" si="1244">VLOOKUP(AD293, (INDIRECT("'"&amp;$B293&amp;"'!"&amp;"$A$5:$L$3000")),AE$1,)</f>
        <v>5.3</v>
      </c>
      <c r="AF293" s="34" t="str">
        <f t="shared" si="1128"/>
        <v>Buncombe2015</v>
      </c>
      <c r="AG293" s="5">
        <f t="shared" ref="AG293" ca="1" si="1245">VLOOKUP(AF293, (INDIRECT("'"&amp;$B293&amp;"'!"&amp;"$A$5:$L$3000")),AG$1,)</f>
        <v>5.4</v>
      </c>
    </row>
    <row r="294" spans="1:33" x14ac:dyDescent="0.2">
      <c r="A294" s="48"/>
      <c r="B294" s="2" t="s">
        <v>122</v>
      </c>
      <c r="C294" s="37" t="s">
        <v>803</v>
      </c>
      <c r="D294" s="35">
        <v>2009</v>
      </c>
      <c r="E294" s="34" t="str">
        <f t="shared" si="1111"/>
        <v>New Hanover2007</v>
      </c>
      <c r="F294" s="3">
        <f t="shared" ca="1" si="1130"/>
        <v>3.5</v>
      </c>
      <c r="G294" s="34" t="str">
        <f t="shared" si="1112"/>
        <v>New Hanover2008</v>
      </c>
      <c r="H294" s="3">
        <f t="shared" ca="1" si="1131"/>
        <v>-4.5999999999999996</v>
      </c>
      <c r="I294" s="34" t="str">
        <f t="shared" si="1113"/>
        <v>New Hanover2009</v>
      </c>
      <c r="J294" s="76">
        <f t="shared" ca="1" si="1114"/>
        <v>-6.2</v>
      </c>
      <c r="K294" s="34" t="str">
        <f t="shared" si="1115"/>
        <v>New Hanover2010</v>
      </c>
      <c r="L294" s="5">
        <f t="shared" ca="1" si="1132"/>
        <v>0.1</v>
      </c>
      <c r="M294" s="34" t="str">
        <f t="shared" si="1116"/>
        <v>New Hanover2011</v>
      </c>
      <c r="N294" s="5">
        <f t="shared" ca="1" si="1133"/>
        <v>1.7</v>
      </c>
      <c r="O294" s="34" t="str">
        <f t="shared" si="1117"/>
        <v>New Hanover2012</v>
      </c>
      <c r="P294" s="5">
        <f t="shared" ca="1" si="1134"/>
        <v>0.4</v>
      </c>
      <c r="Q294" s="34" t="str">
        <f t="shared" si="1118"/>
        <v>New Hanover2013</v>
      </c>
      <c r="R294" s="5">
        <f t="shared" ca="1" si="1135"/>
        <v>4.5</v>
      </c>
      <c r="S294" s="11"/>
      <c r="T294" s="34" t="str">
        <f t="shared" si="1119"/>
        <v>New Hanover2007</v>
      </c>
      <c r="U294" s="3">
        <f t="shared" ca="1" si="1136"/>
        <v>4.2</v>
      </c>
      <c r="V294" s="34" t="str">
        <f t="shared" si="1120"/>
        <v>New Hanover2008</v>
      </c>
      <c r="W294" s="3">
        <f t="shared" ca="1" si="1137"/>
        <v>2.2999999999999998</v>
      </c>
      <c r="X294" s="34" t="str">
        <f t="shared" si="1121"/>
        <v>New Hanover2009</v>
      </c>
      <c r="Y294" s="82">
        <f t="shared" ca="1" si="1137"/>
        <v>6</v>
      </c>
      <c r="Z294" s="34" t="str">
        <f t="shared" si="1122"/>
        <v>New Hanover2010</v>
      </c>
      <c r="AA294" s="5">
        <f t="shared" ref="AA294" ca="1" si="1246">VLOOKUP(Z294, (INDIRECT("'"&amp;$B294&amp;"'!"&amp;"$A$5:$L$3000")),AA$1,)</f>
        <v>0.5</v>
      </c>
      <c r="AB294" s="34" t="str">
        <f t="shared" si="1124"/>
        <v>New Hanover2011</v>
      </c>
      <c r="AC294" s="5">
        <f t="shared" ref="AC294" ca="1" si="1247">VLOOKUP(AB294, (INDIRECT("'"&amp;$B294&amp;"'!"&amp;"$A$5:$L$3000")),AC$1,)</f>
        <v>-1.7</v>
      </c>
      <c r="AD294" s="34" t="str">
        <f t="shared" si="1126"/>
        <v>New Hanover2012</v>
      </c>
      <c r="AE294" s="5">
        <f t="shared" ref="AE294" ca="1" si="1248">VLOOKUP(AD294, (INDIRECT("'"&amp;$B294&amp;"'!"&amp;"$A$5:$L$3000")),AE$1,)</f>
        <v>0.9</v>
      </c>
      <c r="AF294" s="34" t="str">
        <f t="shared" si="1128"/>
        <v>New Hanover2013</v>
      </c>
      <c r="AG294" s="5">
        <f t="shared" ref="AG294" ca="1" si="1249">VLOOKUP(AF294, (INDIRECT("'"&amp;$B294&amp;"'!"&amp;"$A$5:$L$3000")),AG$1,)</f>
        <v>0.3</v>
      </c>
    </row>
    <row r="295" spans="1:33" x14ac:dyDescent="0.2">
      <c r="A295" s="48"/>
      <c r="B295" s="2" t="s">
        <v>122</v>
      </c>
      <c r="C295" s="37" t="s">
        <v>378</v>
      </c>
      <c r="D295" s="35">
        <v>2015</v>
      </c>
      <c r="E295" s="34" t="str">
        <f t="shared" si="1111"/>
        <v>Wilson2013</v>
      </c>
      <c r="F295" s="3">
        <f t="shared" ca="1" si="1130"/>
        <v>-0.7</v>
      </c>
      <c r="G295" s="34" t="str">
        <f t="shared" si="1112"/>
        <v>Wilson2014</v>
      </c>
      <c r="H295" s="3">
        <f t="shared" ca="1" si="1131"/>
        <v>1.9</v>
      </c>
      <c r="I295" s="34" t="str">
        <f t="shared" si="1113"/>
        <v>Wilson2015</v>
      </c>
      <c r="J295" s="76">
        <f t="shared" ca="1" si="1114"/>
        <v>-1.5</v>
      </c>
      <c r="K295" s="34" t="str">
        <f t="shared" si="1115"/>
        <v>Wilson2016</v>
      </c>
      <c r="L295" s="5">
        <f t="shared" ca="1" si="1132"/>
        <v>-1.1000000000000001</v>
      </c>
      <c r="M295" s="34" t="str">
        <f t="shared" si="1116"/>
        <v>Wilson2017</v>
      </c>
      <c r="N295" s="5">
        <f t="shared" ca="1" si="1133"/>
        <v>-1.2</v>
      </c>
      <c r="O295" s="34" t="str">
        <f t="shared" si="1117"/>
        <v>Wilson2018</v>
      </c>
      <c r="P295" s="5">
        <f t="shared" ca="1" si="1134"/>
        <v>-1.1000000000000001</v>
      </c>
      <c r="Q295" s="34" t="str">
        <f t="shared" si="1118"/>
        <v>Wilson2019</v>
      </c>
      <c r="R295" s="5">
        <f t="shared" ca="1" si="1135"/>
        <v>1.3</v>
      </c>
      <c r="S295" s="11"/>
      <c r="T295" s="34" t="str">
        <f t="shared" si="1119"/>
        <v>Wilson2013</v>
      </c>
      <c r="U295" s="3">
        <f t="shared" ca="1" si="1136"/>
        <v>0.5</v>
      </c>
      <c r="V295" s="34" t="str">
        <f t="shared" si="1120"/>
        <v>Wilson2014</v>
      </c>
      <c r="W295" s="3">
        <f t="shared" ca="1" si="1137"/>
        <v>3.7</v>
      </c>
      <c r="X295" s="34" t="str">
        <f t="shared" si="1121"/>
        <v>Wilson2015</v>
      </c>
      <c r="Y295" s="82">
        <f t="shared" ca="1" si="1137"/>
        <v>0.7</v>
      </c>
      <c r="Z295" s="34" t="str">
        <f t="shared" si="1122"/>
        <v>Wilson2016</v>
      </c>
      <c r="AA295" s="5">
        <f t="shared" ref="AA295" ca="1" si="1250">VLOOKUP(Z295, (INDIRECT("'"&amp;$B295&amp;"'!"&amp;"$A$5:$L$3000")),AA$1,)</f>
        <v>-0.7</v>
      </c>
      <c r="AB295" s="34" t="str">
        <f t="shared" si="1124"/>
        <v>Wilson2017</v>
      </c>
      <c r="AC295" s="5">
        <f t="shared" ref="AC295" ca="1" si="1251">VLOOKUP(AB295, (INDIRECT("'"&amp;$B295&amp;"'!"&amp;"$A$5:$L$3000")),AC$1,)</f>
        <v>3.7</v>
      </c>
      <c r="AD295" s="34" t="str">
        <f t="shared" si="1126"/>
        <v>Wilson2018</v>
      </c>
      <c r="AE295" s="5">
        <f t="shared" ref="AE295" ca="1" si="1252">VLOOKUP(AD295, (INDIRECT("'"&amp;$B295&amp;"'!"&amp;"$A$5:$L$3000")),AE$1,)</f>
        <v>5.9</v>
      </c>
      <c r="AF295" s="34" t="str">
        <f t="shared" si="1128"/>
        <v>Wilson2019</v>
      </c>
      <c r="AG295" s="5">
        <f t="shared" ref="AG295" ca="1" si="1253">VLOOKUP(AF295, (INDIRECT("'"&amp;$B295&amp;"'!"&amp;"$A$5:$L$3000")),AG$1,)</f>
        <v>3.8</v>
      </c>
    </row>
    <row r="296" spans="1:33" x14ac:dyDescent="0.2">
      <c r="A296" s="48"/>
      <c r="B296" s="2" t="s">
        <v>122</v>
      </c>
      <c r="C296" s="37" t="s">
        <v>383</v>
      </c>
      <c r="D296" s="35">
        <v>2012</v>
      </c>
      <c r="E296" s="34" t="str">
        <f t="shared" si="1111"/>
        <v>Person2010</v>
      </c>
      <c r="F296" s="3">
        <f t="shared" ca="1" si="1130"/>
        <v>0.3</v>
      </c>
      <c r="G296" s="34" t="str">
        <f t="shared" si="1112"/>
        <v>Person2011</v>
      </c>
      <c r="H296" s="3">
        <f t="shared" ca="1" si="1131"/>
        <v>-0.5</v>
      </c>
      <c r="I296" s="34" t="str">
        <f t="shared" si="1113"/>
        <v>Person2012</v>
      </c>
      <c r="J296" s="76">
        <f t="shared" ca="1" si="1114"/>
        <v>-1</v>
      </c>
      <c r="K296" s="34" t="str">
        <f t="shared" si="1115"/>
        <v>Person2013</v>
      </c>
      <c r="L296" s="5">
        <f t="shared" ca="1" si="1132"/>
        <v>-2.2000000000000002</v>
      </c>
      <c r="M296" s="34" t="str">
        <f t="shared" si="1116"/>
        <v>Person2014</v>
      </c>
      <c r="N296" s="5">
        <f t="shared" ca="1" si="1133"/>
        <v>4</v>
      </c>
      <c r="O296" s="34" t="str">
        <f t="shared" si="1117"/>
        <v>Person2015</v>
      </c>
      <c r="P296" s="5">
        <f t="shared" ca="1" si="1134"/>
        <v>2.2000000000000002</v>
      </c>
      <c r="Q296" s="34" t="str">
        <f t="shared" si="1118"/>
        <v>Person2016</v>
      </c>
      <c r="R296" s="5">
        <f t="shared" ca="1" si="1135"/>
        <v>-0.1</v>
      </c>
      <c r="S296" s="11"/>
      <c r="T296" s="34" t="str">
        <f t="shared" si="1119"/>
        <v>Person2010</v>
      </c>
      <c r="U296" s="3">
        <f t="shared" ca="1" si="1136"/>
        <v>-0.2</v>
      </c>
      <c r="V296" s="34" t="str">
        <f t="shared" si="1120"/>
        <v>Person2011</v>
      </c>
      <c r="W296" s="3">
        <f t="shared" ca="1" si="1137"/>
        <v>-3.3</v>
      </c>
      <c r="X296" s="34" t="str">
        <f t="shared" si="1121"/>
        <v>Person2012</v>
      </c>
      <c r="Y296" s="82">
        <f t="shared" ca="1" si="1137"/>
        <v>7.3</v>
      </c>
      <c r="Z296" s="34" t="str">
        <f t="shared" si="1122"/>
        <v>Person2013</v>
      </c>
      <c r="AA296" s="5">
        <f t="shared" ref="AA296" ca="1" si="1254">VLOOKUP(Z296, (INDIRECT("'"&amp;$B296&amp;"'!"&amp;"$A$5:$L$3000")),AA$1,)</f>
        <v>3.8</v>
      </c>
      <c r="AB296" s="34" t="str">
        <f t="shared" si="1124"/>
        <v>Person2014</v>
      </c>
      <c r="AC296" s="5">
        <f t="shared" ref="AC296" ca="1" si="1255">VLOOKUP(AB296, (INDIRECT("'"&amp;$B296&amp;"'!"&amp;"$A$5:$L$3000")),AC$1,)</f>
        <v>3.2</v>
      </c>
      <c r="AD296" s="34" t="str">
        <f t="shared" si="1126"/>
        <v>Person2015</v>
      </c>
      <c r="AE296" s="5">
        <f t="shared" ref="AE296" ca="1" si="1256">VLOOKUP(AD296, (INDIRECT("'"&amp;$B296&amp;"'!"&amp;"$A$5:$L$3000")),AE$1,)</f>
        <v>1.6</v>
      </c>
      <c r="AF296" s="34" t="str">
        <f t="shared" si="1128"/>
        <v>Person2016</v>
      </c>
      <c r="AG296" s="5">
        <f t="shared" ref="AG296" ca="1" si="1257">VLOOKUP(AF296, (INDIRECT("'"&amp;$B296&amp;"'!"&amp;"$A$5:$L$3000")),AG$1,)</f>
        <v>0.5</v>
      </c>
    </row>
    <row r="297" spans="1:33" x14ac:dyDescent="0.2">
      <c r="A297" s="48"/>
      <c r="B297" s="2" t="s">
        <v>122</v>
      </c>
      <c r="C297" s="37" t="s">
        <v>342</v>
      </c>
      <c r="D297" s="35">
        <v>2016</v>
      </c>
      <c r="E297" s="34" t="str">
        <f t="shared" si="1111"/>
        <v>Richmond2014</v>
      </c>
      <c r="F297" s="3">
        <f t="shared" ca="1" si="1130"/>
        <v>1.3</v>
      </c>
      <c r="G297" s="34" t="str">
        <f t="shared" si="1112"/>
        <v>Richmond2015</v>
      </c>
      <c r="H297" s="3">
        <f t="shared" ca="1" si="1131"/>
        <v>0</v>
      </c>
      <c r="I297" s="34" t="str">
        <f t="shared" si="1113"/>
        <v>Richmond2016</v>
      </c>
      <c r="J297" s="76">
        <f t="shared" ca="1" si="1114"/>
        <v>0.3</v>
      </c>
      <c r="K297" s="34" t="str">
        <f t="shared" si="1115"/>
        <v>Richmond2017</v>
      </c>
      <c r="L297" s="5">
        <f t="shared" ca="1" si="1132"/>
        <v>-0.1</v>
      </c>
      <c r="M297" s="34" t="str">
        <f t="shared" si="1116"/>
        <v>Richmond2018</v>
      </c>
      <c r="N297" s="5">
        <f t="shared" ca="1" si="1133"/>
        <v>-0.5</v>
      </c>
      <c r="O297" s="34" t="str">
        <f t="shared" si="1117"/>
        <v>Richmond2019</v>
      </c>
      <c r="P297" s="5">
        <f t="shared" ca="1" si="1134"/>
        <v>0.8</v>
      </c>
      <c r="Q297" s="34" t="str">
        <f t="shared" si="1118"/>
        <v>Richmond2020</v>
      </c>
      <c r="R297" s="5">
        <f t="shared" ca="1" si="1135"/>
        <v>-2.7</v>
      </c>
      <c r="S297" s="11"/>
      <c r="T297" s="34" t="str">
        <f t="shared" si="1119"/>
        <v>Richmond2014</v>
      </c>
      <c r="U297" s="3">
        <f t="shared" ca="1" si="1136"/>
        <v>3.3</v>
      </c>
      <c r="V297" s="34" t="str">
        <f t="shared" si="1120"/>
        <v>Richmond2015</v>
      </c>
      <c r="W297" s="3">
        <f t="shared" ca="1" si="1137"/>
        <v>4.3</v>
      </c>
      <c r="X297" s="34" t="str">
        <f t="shared" si="1121"/>
        <v>Richmond2016</v>
      </c>
      <c r="Y297" s="82">
        <f t="shared" ca="1" si="1137"/>
        <v>-1.6</v>
      </c>
      <c r="Z297" s="34" t="str">
        <f t="shared" si="1122"/>
        <v>Richmond2017</v>
      </c>
      <c r="AA297" s="5">
        <f t="shared" ref="AA297" ca="1" si="1258">VLOOKUP(Z297, (INDIRECT("'"&amp;$B297&amp;"'!"&amp;"$A$5:$L$3000")),AA$1,)</f>
        <v>0</v>
      </c>
      <c r="AB297" s="34" t="str">
        <f t="shared" si="1124"/>
        <v>Richmond2018</v>
      </c>
      <c r="AC297" s="5">
        <f t="shared" ref="AC297" ca="1" si="1259">VLOOKUP(AB297, (INDIRECT("'"&amp;$B297&amp;"'!"&amp;"$A$5:$L$3000")),AC$1,)</f>
        <v>2.4</v>
      </c>
      <c r="AD297" s="34" t="str">
        <f t="shared" si="1126"/>
        <v>Richmond2019</v>
      </c>
      <c r="AE297" s="5">
        <f t="shared" ref="AE297" ca="1" si="1260">VLOOKUP(AD297, (INDIRECT("'"&amp;$B297&amp;"'!"&amp;"$A$5:$L$3000")),AE$1,)</f>
        <v>3.6</v>
      </c>
      <c r="AF297" s="34" t="str">
        <f t="shared" si="1128"/>
        <v>Richmond2020</v>
      </c>
      <c r="AG297" s="5">
        <f t="shared" ref="AG297" ca="1" si="1261">VLOOKUP(AF297, (INDIRECT("'"&amp;$B297&amp;"'!"&amp;"$A$5:$L$3000")),AG$1,)</f>
        <v>12.6</v>
      </c>
    </row>
    <row r="298" spans="1:33" x14ac:dyDescent="0.2">
      <c r="A298" s="48"/>
      <c r="B298" s="2" t="s">
        <v>122</v>
      </c>
      <c r="C298" s="37" t="s">
        <v>383</v>
      </c>
      <c r="D298" s="35">
        <v>2011</v>
      </c>
      <c r="E298" s="34" t="str">
        <f t="shared" si="1111"/>
        <v>Person2009</v>
      </c>
      <c r="F298" s="3">
        <f t="shared" ca="1" si="1130"/>
        <v>-5.0999999999999996</v>
      </c>
      <c r="G298" s="34" t="str">
        <f t="shared" si="1112"/>
        <v>Person2010</v>
      </c>
      <c r="H298" s="3">
        <f t="shared" ca="1" si="1131"/>
        <v>0.3</v>
      </c>
      <c r="I298" s="34" t="str">
        <f t="shared" si="1113"/>
        <v>Person2011</v>
      </c>
      <c r="J298" s="76">
        <f t="shared" ca="1" si="1114"/>
        <v>-0.5</v>
      </c>
      <c r="K298" s="34" t="str">
        <f t="shared" si="1115"/>
        <v>Person2012</v>
      </c>
      <c r="L298" s="5">
        <f t="shared" ca="1" si="1132"/>
        <v>-1</v>
      </c>
      <c r="M298" s="34" t="str">
        <f t="shared" si="1116"/>
        <v>Person2013</v>
      </c>
      <c r="N298" s="5">
        <f t="shared" ca="1" si="1133"/>
        <v>-2.2000000000000002</v>
      </c>
      <c r="O298" s="34" t="str">
        <f t="shared" si="1117"/>
        <v>Person2014</v>
      </c>
      <c r="P298" s="5">
        <f t="shared" ca="1" si="1134"/>
        <v>4</v>
      </c>
      <c r="Q298" s="34" t="str">
        <f t="shared" si="1118"/>
        <v>Person2015</v>
      </c>
      <c r="R298" s="5">
        <f t="shared" ca="1" si="1135"/>
        <v>2.2000000000000002</v>
      </c>
      <c r="S298" s="11"/>
      <c r="T298" s="34" t="str">
        <f t="shared" si="1119"/>
        <v>Person2009</v>
      </c>
      <c r="U298" s="3">
        <f t="shared" ca="1" si="1136"/>
        <v>4.5999999999999996</v>
      </c>
      <c r="V298" s="34" t="str">
        <f t="shared" si="1120"/>
        <v>Person2010</v>
      </c>
      <c r="W298" s="3">
        <f t="shared" ca="1" si="1137"/>
        <v>-0.2</v>
      </c>
      <c r="X298" s="34" t="str">
        <f t="shared" si="1121"/>
        <v>Person2011</v>
      </c>
      <c r="Y298" s="82">
        <f t="shared" ca="1" si="1137"/>
        <v>-3.3</v>
      </c>
      <c r="Z298" s="34" t="str">
        <f t="shared" si="1122"/>
        <v>Person2012</v>
      </c>
      <c r="AA298" s="5">
        <f t="shared" ref="AA298" ca="1" si="1262">VLOOKUP(Z298, (INDIRECT("'"&amp;$B298&amp;"'!"&amp;"$A$5:$L$3000")),AA$1,)</f>
        <v>7.3</v>
      </c>
      <c r="AB298" s="34" t="str">
        <f t="shared" si="1124"/>
        <v>Person2013</v>
      </c>
      <c r="AC298" s="5">
        <f t="shared" ref="AC298" ca="1" si="1263">VLOOKUP(AB298, (INDIRECT("'"&amp;$B298&amp;"'!"&amp;"$A$5:$L$3000")),AC$1,)</f>
        <v>3.8</v>
      </c>
      <c r="AD298" s="34" t="str">
        <f t="shared" si="1126"/>
        <v>Person2014</v>
      </c>
      <c r="AE298" s="5">
        <f t="shared" ref="AE298" ca="1" si="1264">VLOOKUP(AD298, (INDIRECT("'"&amp;$B298&amp;"'!"&amp;"$A$5:$L$3000")),AE$1,)</f>
        <v>3.2</v>
      </c>
      <c r="AF298" s="34" t="str">
        <f t="shared" si="1128"/>
        <v>Person2015</v>
      </c>
      <c r="AG298" s="5">
        <f t="shared" ref="AG298" ca="1" si="1265">VLOOKUP(AF298, (INDIRECT("'"&amp;$B298&amp;"'!"&amp;"$A$5:$L$3000")),AG$1,)</f>
        <v>1.6</v>
      </c>
    </row>
    <row r="299" spans="1:33" ht="17" x14ac:dyDescent="0.2">
      <c r="A299" s="48" t="s">
        <v>124</v>
      </c>
      <c r="B299" s="2" t="s">
        <v>122</v>
      </c>
      <c r="C299" s="37" t="s">
        <v>382</v>
      </c>
      <c r="D299" s="35">
        <v>2010</v>
      </c>
      <c r="E299" s="34" t="str">
        <f t="shared" si="1111"/>
        <v>Wayne2008</v>
      </c>
      <c r="F299" s="3">
        <f t="shared" ca="1" si="1130"/>
        <v>-1.8</v>
      </c>
      <c r="G299" s="34" t="str">
        <f t="shared" si="1112"/>
        <v>Wayne2009</v>
      </c>
      <c r="H299" s="3">
        <f t="shared" ca="1" si="1131"/>
        <v>-3.7</v>
      </c>
      <c r="I299" s="34" t="str">
        <f t="shared" si="1113"/>
        <v>Wayne2010</v>
      </c>
      <c r="J299" s="76">
        <f t="shared" ca="1" si="1114"/>
        <v>-3.1</v>
      </c>
      <c r="K299" s="34" t="str">
        <f t="shared" si="1115"/>
        <v>Wayne2011</v>
      </c>
      <c r="L299" s="5">
        <f t="shared" ca="1" si="1132"/>
        <v>3.4</v>
      </c>
      <c r="M299" s="34" t="str">
        <f t="shared" si="1116"/>
        <v>Wayne2012</v>
      </c>
      <c r="N299" s="5">
        <f t="shared" ca="1" si="1133"/>
        <v>0.2</v>
      </c>
      <c r="O299" s="34" t="str">
        <f t="shared" si="1117"/>
        <v>Wayne2013</v>
      </c>
      <c r="P299" s="5">
        <f t="shared" ca="1" si="1134"/>
        <v>-1.7</v>
      </c>
      <c r="Q299" s="34" t="str">
        <f t="shared" si="1118"/>
        <v>Wayne2014</v>
      </c>
      <c r="R299" s="5">
        <f t="shared" ca="1" si="1135"/>
        <v>-1</v>
      </c>
      <c r="S299" s="11"/>
      <c r="T299" s="34" t="str">
        <f t="shared" si="1119"/>
        <v>Wayne2008</v>
      </c>
      <c r="U299" s="3">
        <f t="shared" ca="1" si="1136"/>
        <v>0.3</v>
      </c>
      <c r="V299" s="34" t="str">
        <f t="shared" si="1120"/>
        <v>Wayne2009</v>
      </c>
      <c r="W299" s="3">
        <f t="shared" ca="1" si="1137"/>
        <v>4.2</v>
      </c>
      <c r="X299" s="34" t="str">
        <f t="shared" si="1121"/>
        <v>Wayne2010</v>
      </c>
      <c r="Y299" s="82">
        <f t="shared" ca="1" si="1137"/>
        <v>2.9</v>
      </c>
      <c r="Z299" s="34" t="str">
        <f t="shared" si="1122"/>
        <v>Wayne2011</v>
      </c>
      <c r="AA299" s="5">
        <f t="shared" ref="AA299" ca="1" si="1266">VLOOKUP(Z299, (INDIRECT("'"&amp;$B299&amp;"'!"&amp;"$A$5:$L$3000")),AA$1,)</f>
        <v>0</v>
      </c>
      <c r="AB299" s="34" t="str">
        <f t="shared" si="1124"/>
        <v>Wayne2012</v>
      </c>
      <c r="AC299" s="5">
        <f t="shared" ref="AC299" ca="1" si="1267">VLOOKUP(AB299, (INDIRECT("'"&amp;$B299&amp;"'!"&amp;"$A$5:$L$3000")),AC$1,)</f>
        <v>1.5</v>
      </c>
      <c r="AD299" s="34" t="str">
        <f t="shared" si="1126"/>
        <v>Wayne2013</v>
      </c>
      <c r="AE299" s="5">
        <f t="shared" ref="AE299" ca="1" si="1268">VLOOKUP(AD299, (INDIRECT("'"&amp;$B299&amp;"'!"&amp;"$A$5:$L$3000")),AE$1,)</f>
        <v>-1.2</v>
      </c>
      <c r="AF299" s="34" t="str">
        <f t="shared" si="1128"/>
        <v>Wayne2014</v>
      </c>
      <c r="AG299" s="5">
        <f t="shared" ref="AG299" ca="1" si="1269">VLOOKUP(AF299, (INDIRECT("'"&amp;$B299&amp;"'!"&amp;"$A$5:$L$3000")),AG$1,)</f>
        <v>3.1</v>
      </c>
    </row>
    <row r="300" spans="1:33" x14ac:dyDescent="0.2">
      <c r="A300" s="48"/>
      <c r="B300" s="2" t="s">
        <v>122</v>
      </c>
      <c r="C300" s="37" t="s">
        <v>342</v>
      </c>
      <c r="D300" s="35">
        <v>2012</v>
      </c>
      <c r="E300" s="34" t="str">
        <f t="shared" si="1111"/>
        <v>Richmond2010</v>
      </c>
      <c r="F300" s="3">
        <f t="shared" ca="1" si="1130"/>
        <v>0.1</v>
      </c>
      <c r="G300" s="34" t="str">
        <f t="shared" si="1112"/>
        <v>Richmond2011</v>
      </c>
      <c r="H300" s="3">
        <f t="shared" ca="1" si="1131"/>
        <v>-1.3</v>
      </c>
      <c r="I300" s="34" t="str">
        <f t="shared" si="1113"/>
        <v>Richmond2012</v>
      </c>
      <c r="J300" s="76">
        <f t="shared" ca="1" si="1114"/>
        <v>0</v>
      </c>
      <c r="K300" s="34" t="str">
        <f t="shared" si="1115"/>
        <v>Richmond2013</v>
      </c>
      <c r="L300" s="5">
        <f t="shared" ca="1" si="1132"/>
        <v>-1</v>
      </c>
      <c r="M300" s="34" t="str">
        <f t="shared" si="1116"/>
        <v>Richmond2014</v>
      </c>
      <c r="N300" s="5">
        <f t="shared" ca="1" si="1133"/>
        <v>1.3</v>
      </c>
      <c r="O300" s="34" t="str">
        <f t="shared" si="1117"/>
        <v>Richmond2015</v>
      </c>
      <c r="P300" s="5">
        <f t="shared" ca="1" si="1134"/>
        <v>0</v>
      </c>
      <c r="Q300" s="34" t="str">
        <f t="shared" si="1118"/>
        <v>Richmond2016</v>
      </c>
      <c r="R300" s="5">
        <f t="shared" ca="1" si="1135"/>
        <v>0.3</v>
      </c>
      <c r="S300" s="11"/>
      <c r="T300" s="34" t="str">
        <f t="shared" si="1119"/>
        <v>Richmond2010</v>
      </c>
      <c r="U300" s="3">
        <f t="shared" ca="1" si="1136"/>
        <v>3.9</v>
      </c>
      <c r="V300" s="34" t="str">
        <f t="shared" si="1120"/>
        <v>Richmond2011</v>
      </c>
      <c r="W300" s="3">
        <f t="shared" ca="1" si="1137"/>
        <v>-4.5</v>
      </c>
      <c r="X300" s="34" t="str">
        <f t="shared" si="1121"/>
        <v>Richmond2012</v>
      </c>
      <c r="Y300" s="82">
        <f t="shared" ca="1" si="1137"/>
        <v>4.4000000000000004</v>
      </c>
      <c r="Z300" s="34" t="str">
        <f t="shared" si="1122"/>
        <v>Richmond2013</v>
      </c>
      <c r="AA300" s="5">
        <f t="shared" ref="AA300" ca="1" si="1270">VLOOKUP(Z300, (INDIRECT("'"&amp;$B300&amp;"'!"&amp;"$A$5:$L$3000")),AA$1,)</f>
        <v>2.8</v>
      </c>
      <c r="AB300" s="34" t="str">
        <f t="shared" si="1124"/>
        <v>Richmond2014</v>
      </c>
      <c r="AC300" s="5">
        <f t="shared" ref="AC300" ca="1" si="1271">VLOOKUP(AB300, (INDIRECT("'"&amp;$B300&amp;"'!"&amp;"$A$5:$L$3000")),AC$1,)</f>
        <v>3.3</v>
      </c>
      <c r="AD300" s="34" t="str">
        <f t="shared" si="1126"/>
        <v>Richmond2015</v>
      </c>
      <c r="AE300" s="5">
        <f t="shared" ref="AE300" ca="1" si="1272">VLOOKUP(AD300, (INDIRECT("'"&amp;$B300&amp;"'!"&amp;"$A$5:$L$3000")),AE$1,)</f>
        <v>4.3</v>
      </c>
      <c r="AF300" s="34" t="str">
        <f t="shared" si="1128"/>
        <v>Richmond2016</v>
      </c>
      <c r="AG300" s="5">
        <f t="shared" ref="AG300" ca="1" si="1273">VLOOKUP(AF300, (INDIRECT("'"&amp;$B300&amp;"'!"&amp;"$A$5:$L$3000")),AG$1,)</f>
        <v>-1.6</v>
      </c>
    </row>
    <row r="301" spans="1:33" x14ac:dyDescent="0.2">
      <c r="A301" s="48"/>
      <c r="B301" s="2" t="s">
        <v>122</v>
      </c>
      <c r="C301" s="37" t="s">
        <v>383</v>
      </c>
      <c r="D301" s="35">
        <v>2016</v>
      </c>
      <c r="E301" s="34" t="str">
        <f t="shared" si="1111"/>
        <v>Person2014</v>
      </c>
      <c r="F301" s="3">
        <f t="shared" ca="1" si="1130"/>
        <v>4</v>
      </c>
      <c r="G301" s="34" t="str">
        <f t="shared" si="1112"/>
        <v>Person2015</v>
      </c>
      <c r="H301" s="3">
        <f t="shared" ca="1" si="1131"/>
        <v>2.2000000000000002</v>
      </c>
      <c r="I301" s="34" t="str">
        <f t="shared" si="1113"/>
        <v>Person2016</v>
      </c>
      <c r="J301" s="76">
        <f t="shared" ca="1" si="1114"/>
        <v>-0.1</v>
      </c>
      <c r="K301" s="34" t="str">
        <f t="shared" si="1115"/>
        <v>Person2017</v>
      </c>
      <c r="L301" s="5">
        <f t="shared" ca="1" si="1132"/>
        <v>-2.2999999999999998</v>
      </c>
      <c r="M301" s="34" t="str">
        <f t="shared" si="1116"/>
        <v>Person2018</v>
      </c>
      <c r="N301" s="5">
        <f t="shared" ca="1" si="1133"/>
        <v>-2.7</v>
      </c>
      <c r="O301" s="34" t="str">
        <f t="shared" si="1117"/>
        <v>Person2019</v>
      </c>
      <c r="P301" s="5">
        <f t="shared" ca="1" si="1134"/>
        <v>-0.3</v>
      </c>
      <c r="Q301" s="34" t="str">
        <f t="shared" si="1118"/>
        <v>Person2020</v>
      </c>
      <c r="R301" s="5">
        <f t="shared" ca="1" si="1135"/>
        <v>-1.3</v>
      </c>
      <c r="S301" s="11"/>
      <c r="T301" s="34" t="str">
        <f t="shared" si="1119"/>
        <v>Person2014</v>
      </c>
      <c r="U301" s="3">
        <f t="shared" ca="1" si="1136"/>
        <v>3.2</v>
      </c>
      <c r="V301" s="34" t="str">
        <f t="shared" si="1120"/>
        <v>Person2015</v>
      </c>
      <c r="W301" s="3">
        <f t="shared" ca="1" si="1137"/>
        <v>1.6</v>
      </c>
      <c r="X301" s="34" t="str">
        <f t="shared" si="1121"/>
        <v>Person2016</v>
      </c>
      <c r="Y301" s="82">
        <f t="shared" ca="1" si="1137"/>
        <v>0.5</v>
      </c>
      <c r="Z301" s="34" t="str">
        <f t="shared" si="1122"/>
        <v>Person2017</v>
      </c>
      <c r="AA301" s="5">
        <f t="shared" ref="AA301" ca="1" si="1274">VLOOKUP(Z301, (INDIRECT("'"&amp;$B301&amp;"'!"&amp;"$A$5:$L$3000")),AA$1,)</f>
        <v>2.4</v>
      </c>
      <c r="AB301" s="34" t="str">
        <f t="shared" si="1124"/>
        <v>Person2018</v>
      </c>
      <c r="AC301" s="5">
        <f t="shared" ref="AC301" ca="1" si="1275">VLOOKUP(AB301, (INDIRECT("'"&amp;$B301&amp;"'!"&amp;"$A$5:$L$3000")),AC$1,)</f>
        <v>7.1</v>
      </c>
      <c r="AD301" s="34" t="str">
        <f t="shared" si="1126"/>
        <v>Person2019</v>
      </c>
      <c r="AE301" s="5">
        <f t="shared" ref="AE301" ca="1" si="1276">VLOOKUP(AD301, (INDIRECT("'"&amp;$B301&amp;"'!"&amp;"$A$5:$L$3000")),AE$1,)</f>
        <v>-2.7</v>
      </c>
      <c r="AF301" s="34" t="str">
        <f t="shared" si="1128"/>
        <v>Person2020</v>
      </c>
      <c r="AG301" s="5">
        <f t="shared" ref="AG301" ca="1" si="1277">VLOOKUP(AF301, (INDIRECT("'"&amp;$B301&amp;"'!"&amp;"$A$5:$L$3000")),AG$1,)</f>
        <v>10.1</v>
      </c>
    </row>
    <row r="302" spans="1:33" x14ac:dyDescent="0.2">
      <c r="A302" s="48"/>
      <c r="B302" s="2" t="s">
        <v>122</v>
      </c>
      <c r="C302" s="37" t="s">
        <v>377</v>
      </c>
      <c r="D302" s="35">
        <v>2012</v>
      </c>
      <c r="E302" s="34" t="str">
        <f t="shared" si="1111"/>
        <v>Johnston2010</v>
      </c>
      <c r="F302" s="3">
        <f t="shared" ca="1" si="1130"/>
        <v>0.7</v>
      </c>
      <c r="G302" s="34" t="str">
        <f t="shared" si="1112"/>
        <v>Johnston2011</v>
      </c>
      <c r="H302" s="3">
        <f t="shared" ca="1" si="1131"/>
        <v>0.5</v>
      </c>
      <c r="I302" s="34" t="str">
        <f t="shared" si="1113"/>
        <v>Johnston2012</v>
      </c>
      <c r="J302" s="76">
        <f t="shared" ca="1" si="1114"/>
        <v>2.9</v>
      </c>
      <c r="K302" s="34" t="str">
        <f t="shared" si="1115"/>
        <v>Johnston2013</v>
      </c>
      <c r="L302" s="5">
        <f t="shared" ca="1" si="1132"/>
        <v>-0.6</v>
      </c>
      <c r="M302" s="34" t="str">
        <f t="shared" si="1116"/>
        <v>Johnston2014</v>
      </c>
      <c r="N302" s="5">
        <f t="shared" ca="1" si="1133"/>
        <v>5.6</v>
      </c>
      <c r="O302" s="34" t="str">
        <f t="shared" si="1117"/>
        <v>Johnston2015</v>
      </c>
      <c r="P302" s="5">
        <f t="shared" ca="1" si="1134"/>
        <v>2.4</v>
      </c>
      <c r="Q302" s="34" t="str">
        <f t="shared" si="1118"/>
        <v>Johnston2016</v>
      </c>
      <c r="R302" s="5">
        <f t="shared" ca="1" si="1135"/>
        <v>0.6</v>
      </c>
      <c r="S302" s="11"/>
      <c r="T302" s="34" t="str">
        <f t="shared" si="1119"/>
        <v>Johnston2010</v>
      </c>
      <c r="U302" s="3">
        <f t="shared" ca="1" si="1136"/>
        <v>-6.7</v>
      </c>
      <c r="V302" s="34" t="str">
        <f t="shared" si="1120"/>
        <v>Johnston2011</v>
      </c>
      <c r="W302" s="3">
        <f t="shared" ca="1" si="1137"/>
        <v>-1</v>
      </c>
      <c r="X302" s="34" t="str">
        <f t="shared" si="1121"/>
        <v>Johnston2012</v>
      </c>
      <c r="Y302" s="82">
        <f t="shared" ca="1" si="1137"/>
        <v>3.8</v>
      </c>
      <c r="Z302" s="34" t="str">
        <f t="shared" si="1122"/>
        <v>Johnston2013</v>
      </c>
      <c r="AA302" s="5">
        <f t="shared" ref="AA302" ca="1" si="1278">VLOOKUP(Z302, (INDIRECT("'"&amp;$B302&amp;"'!"&amp;"$A$5:$L$3000")),AA$1,)</f>
        <v>3.2</v>
      </c>
      <c r="AB302" s="34" t="str">
        <f t="shared" si="1124"/>
        <v>Johnston2014</v>
      </c>
      <c r="AC302" s="5">
        <f t="shared" ref="AC302" ca="1" si="1279">VLOOKUP(AB302, (INDIRECT("'"&amp;$B302&amp;"'!"&amp;"$A$5:$L$3000")),AC$1,)</f>
        <v>0.8</v>
      </c>
      <c r="AD302" s="34" t="str">
        <f t="shared" si="1126"/>
        <v>Johnston2015</v>
      </c>
      <c r="AE302" s="5">
        <f t="shared" ref="AE302" ca="1" si="1280">VLOOKUP(AD302, (INDIRECT("'"&amp;$B302&amp;"'!"&amp;"$A$5:$L$3000")),AE$1,)</f>
        <v>4.8</v>
      </c>
      <c r="AF302" s="34" t="str">
        <f t="shared" si="1128"/>
        <v>Johnston2016</v>
      </c>
      <c r="AG302" s="5">
        <f t="shared" ref="AG302" ca="1" si="1281">VLOOKUP(AF302, (INDIRECT("'"&amp;$B302&amp;"'!"&amp;"$A$5:$L$3000")),AG$1,)</f>
        <v>1.9</v>
      </c>
    </row>
    <row r="303" spans="1:33" x14ac:dyDescent="0.2">
      <c r="A303" s="48"/>
      <c r="B303" s="2" t="s">
        <v>122</v>
      </c>
      <c r="C303" s="37" t="s">
        <v>380</v>
      </c>
      <c r="D303" s="35">
        <v>2012</v>
      </c>
      <c r="E303" s="34" t="str">
        <f t="shared" si="1111"/>
        <v>Rockingham2010</v>
      </c>
      <c r="F303" s="3">
        <f t="shared" ca="1" si="1130"/>
        <v>-2.4</v>
      </c>
      <c r="G303" s="34" t="str">
        <f t="shared" si="1112"/>
        <v>Rockingham2011</v>
      </c>
      <c r="H303" s="3">
        <f t="shared" ca="1" si="1131"/>
        <v>-0.4</v>
      </c>
      <c r="I303" s="34" t="str">
        <f t="shared" si="1113"/>
        <v>Rockingham2012</v>
      </c>
      <c r="J303" s="76">
        <f t="shared" ca="1" si="1114"/>
        <v>-0.2</v>
      </c>
      <c r="K303" s="34" t="str">
        <f t="shared" si="1115"/>
        <v>Rockingham2013</v>
      </c>
      <c r="L303" s="5">
        <f t="shared" ca="1" si="1132"/>
        <v>-1.8</v>
      </c>
      <c r="M303" s="34" t="str">
        <f t="shared" si="1116"/>
        <v>Rockingham2014</v>
      </c>
      <c r="N303" s="5">
        <f t="shared" ca="1" si="1133"/>
        <v>1.4</v>
      </c>
      <c r="O303" s="34" t="str">
        <f t="shared" si="1117"/>
        <v>Rockingham2015</v>
      </c>
      <c r="P303" s="5">
        <f t="shared" ca="1" si="1134"/>
        <v>0.3</v>
      </c>
      <c r="Q303" s="34" t="str">
        <f t="shared" si="1118"/>
        <v>Rockingham2016</v>
      </c>
      <c r="R303" s="5">
        <f t="shared" ca="1" si="1135"/>
        <v>0.9</v>
      </c>
      <c r="S303" s="11"/>
      <c r="T303" s="34" t="str">
        <f t="shared" si="1119"/>
        <v>Rockingham2010</v>
      </c>
      <c r="U303" s="3">
        <f t="shared" ca="1" si="1136"/>
        <v>3.1</v>
      </c>
      <c r="V303" s="34" t="str">
        <f t="shared" si="1120"/>
        <v>Rockingham2011</v>
      </c>
      <c r="W303" s="3">
        <f t="shared" ca="1" si="1137"/>
        <v>-3</v>
      </c>
      <c r="X303" s="34" t="str">
        <f t="shared" si="1121"/>
        <v>Rockingham2012</v>
      </c>
      <c r="Y303" s="82">
        <f t="shared" ca="1" si="1137"/>
        <v>8.3000000000000007</v>
      </c>
      <c r="Z303" s="34" t="str">
        <f t="shared" si="1122"/>
        <v>Rockingham2013</v>
      </c>
      <c r="AA303" s="5">
        <f t="shared" ref="AA303" ca="1" si="1282">VLOOKUP(Z303, (INDIRECT("'"&amp;$B303&amp;"'!"&amp;"$A$5:$L$3000")),AA$1,)</f>
        <v>-1.6</v>
      </c>
      <c r="AB303" s="34" t="str">
        <f t="shared" si="1124"/>
        <v>Rockingham2014</v>
      </c>
      <c r="AC303" s="5">
        <f t="shared" ref="AC303" ca="1" si="1283">VLOOKUP(AB303, (INDIRECT("'"&amp;$B303&amp;"'!"&amp;"$A$5:$L$3000")),AC$1,)</f>
        <v>0.1</v>
      </c>
      <c r="AD303" s="34" t="str">
        <f t="shared" si="1126"/>
        <v>Rockingham2015</v>
      </c>
      <c r="AE303" s="5">
        <f t="shared" ref="AE303" ca="1" si="1284">VLOOKUP(AD303, (INDIRECT("'"&amp;$B303&amp;"'!"&amp;"$A$5:$L$3000")),AE$1,)</f>
        <v>4.7</v>
      </c>
      <c r="AF303" s="34" t="str">
        <f t="shared" si="1128"/>
        <v>Rockingham2016</v>
      </c>
      <c r="AG303" s="5">
        <f t="shared" ref="AG303" ca="1" si="1285">VLOOKUP(AF303, (INDIRECT("'"&amp;$B303&amp;"'!"&amp;"$A$5:$L$3000")),AG$1,)</f>
        <v>-4.9000000000000004</v>
      </c>
    </row>
    <row r="304" spans="1:33" x14ac:dyDescent="0.2">
      <c r="A304" s="48"/>
      <c r="B304" s="2" t="s">
        <v>122</v>
      </c>
      <c r="C304" s="37" t="s">
        <v>376</v>
      </c>
      <c r="D304" s="35">
        <v>2007</v>
      </c>
      <c r="E304" s="34" t="str">
        <f t="shared" si="1111"/>
        <v>Forsyth2005</v>
      </c>
      <c r="F304" s="3">
        <f t="shared" ca="1" si="1130"/>
        <v>2.4</v>
      </c>
      <c r="G304" s="34" t="str">
        <f t="shared" si="1112"/>
        <v>Forsyth2006</v>
      </c>
      <c r="H304" s="3">
        <f t="shared" ca="1" si="1131"/>
        <v>0.4</v>
      </c>
      <c r="I304" s="34" t="str">
        <f t="shared" si="1113"/>
        <v>Forsyth2007</v>
      </c>
      <c r="J304" s="76">
        <f t="shared" ca="1" si="1114"/>
        <v>2.6</v>
      </c>
      <c r="K304" s="34" t="str">
        <f t="shared" si="1115"/>
        <v>Forsyth2008</v>
      </c>
      <c r="L304" s="5">
        <f t="shared" ca="1" si="1132"/>
        <v>-2.6</v>
      </c>
      <c r="M304" s="34" t="str">
        <f t="shared" si="1116"/>
        <v>Forsyth2009</v>
      </c>
      <c r="N304" s="5">
        <f t="shared" ca="1" si="1133"/>
        <v>-5.0999999999999996</v>
      </c>
      <c r="O304" s="34" t="str">
        <f t="shared" si="1117"/>
        <v>Forsyth2010</v>
      </c>
      <c r="P304" s="5">
        <f t="shared" ca="1" si="1134"/>
        <v>-0.3</v>
      </c>
      <c r="Q304" s="34" t="str">
        <f t="shared" si="1118"/>
        <v>Forsyth2011</v>
      </c>
      <c r="R304" s="5">
        <f t="shared" ca="1" si="1135"/>
        <v>-0.1</v>
      </c>
      <c r="S304" s="11"/>
      <c r="T304" s="34" t="str">
        <f t="shared" si="1119"/>
        <v>Forsyth2005</v>
      </c>
      <c r="U304" s="3">
        <f t="shared" ca="1" si="1136"/>
        <v>-2.2000000000000002</v>
      </c>
      <c r="V304" s="34" t="str">
        <f t="shared" si="1120"/>
        <v>Forsyth2006</v>
      </c>
      <c r="W304" s="3">
        <f t="shared" ca="1" si="1137"/>
        <v>4.8</v>
      </c>
      <c r="X304" s="34" t="str">
        <f t="shared" si="1121"/>
        <v>Forsyth2007</v>
      </c>
      <c r="Y304" s="82">
        <f t="shared" ca="1" si="1137"/>
        <v>1.8</v>
      </c>
      <c r="Z304" s="34" t="str">
        <f t="shared" si="1122"/>
        <v>Forsyth2008</v>
      </c>
      <c r="AA304" s="5">
        <f t="shared" ref="AA304" ca="1" si="1286">VLOOKUP(Z304, (INDIRECT("'"&amp;$B304&amp;"'!"&amp;"$A$5:$L$3000")),AA$1,)</f>
        <v>2.7</v>
      </c>
      <c r="AB304" s="34" t="str">
        <f t="shared" si="1124"/>
        <v>Forsyth2009</v>
      </c>
      <c r="AC304" s="5">
        <f t="shared" ref="AC304" ca="1" si="1287">VLOOKUP(AB304, (INDIRECT("'"&amp;$B304&amp;"'!"&amp;"$A$5:$L$3000")),AC$1,)</f>
        <v>2.5</v>
      </c>
      <c r="AD304" s="34" t="str">
        <f t="shared" si="1126"/>
        <v>Forsyth2010</v>
      </c>
      <c r="AE304" s="5">
        <f t="shared" ref="AE304" ca="1" si="1288">VLOOKUP(AD304, (INDIRECT("'"&amp;$B304&amp;"'!"&amp;"$A$5:$L$3000")),AE$1,)</f>
        <v>3.7</v>
      </c>
      <c r="AF304" s="34" t="str">
        <f t="shared" si="1128"/>
        <v>Forsyth2011</v>
      </c>
      <c r="AG304" s="5">
        <f t="shared" ref="AG304" ca="1" si="1289">VLOOKUP(AF304, (INDIRECT("'"&amp;$B304&amp;"'!"&amp;"$A$5:$L$3000")),AG$1,)</f>
        <v>-2.8</v>
      </c>
    </row>
    <row r="305" spans="1:33" x14ac:dyDescent="0.2">
      <c r="A305" s="48"/>
      <c r="B305" s="2" t="s">
        <v>122</v>
      </c>
      <c r="C305" s="37" t="s">
        <v>377</v>
      </c>
      <c r="D305" s="35">
        <v>2013</v>
      </c>
      <c r="E305" s="34" t="str">
        <f t="shared" si="1111"/>
        <v>Johnston2011</v>
      </c>
      <c r="F305" s="3">
        <f t="shared" ca="1" si="1130"/>
        <v>0.5</v>
      </c>
      <c r="G305" s="34" t="str">
        <f t="shared" si="1112"/>
        <v>Johnston2012</v>
      </c>
      <c r="H305" s="3">
        <f t="shared" ca="1" si="1131"/>
        <v>2.9</v>
      </c>
      <c r="I305" s="34" t="str">
        <f t="shared" si="1113"/>
        <v>Johnston2013</v>
      </c>
      <c r="J305" s="76">
        <f t="shared" ca="1" si="1114"/>
        <v>-0.6</v>
      </c>
      <c r="K305" s="34" t="str">
        <f t="shared" si="1115"/>
        <v>Johnston2014</v>
      </c>
      <c r="L305" s="5">
        <f t="shared" ca="1" si="1132"/>
        <v>5.6</v>
      </c>
      <c r="M305" s="34" t="str">
        <f t="shared" si="1116"/>
        <v>Johnston2015</v>
      </c>
      <c r="N305" s="5">
        <f t="shared" ca="1" si="1133"/>
        <v>2.4</v>
      </c>
      <c r="O305" s="34" t="str">
        <f t="shared" si="1117"/>
        <v>Johnston2016</v>
      </c>
      <c r="P305" s="5">
        <f t="shared" ca="1" si="1134"/>
        <v>0.6</v>
      </c>
      <c r="Q305" s="34" t="str">
        <f t="shared" si="1118"/>
        <v>Johnston2017</v>
      </c>
      <c r="R305" s="5">
        <f t="shared" ca="1" si="1135"/>
        <v>2.7</v>
      </c>
      <c r="S305" s="11"/>
      <c r="T305" s="34" t="str">
        <f t="shared" si="1119"/>
        <v>Johnston2011</v>
      </c>
      <c r="U305" s="3">
        <f t="shared" ca="1" si="1136"/>
        <v>-1</v>
      </c>
      <c r="V305" s="34" t="str">
        <f t="shared" si="1120"/>
        <v>Johnston2012</v>
      </c>
      <c r="W305" s="3">
        <f t="shared" ca="1" si="1137"/>
        <v>3.8</v>
      </c>
      <c r="X305" s="34" t="str">
        <f t="shared" si="1121"/>
        <v>Johnston2013</v>
      </c>
      <c r="Y305" s="82">
        <f t="shared" ca="1" si="1137"/>
        <v>3.2</v>
      </c>
      <c r="Z305" s="34" t="str">
        <f t="shared" si="1122"/>
        <v>Johnston2014</v>
      </c>
      <c r="AA305" s="5">
        <f t="shared" ref="AA305" ca="1" si="1290">VLOOKUP(Z305, (INDIRECT("'"&amp;$B305&amp;"'!"&amp;"$A$5:$L$3000")),AA$1,)</f>
        <v>0.8</v>
      </c>
      <c r="AB305" s="34" t="str">
        <f t="shared" si="1124"/>
        <v>Johnston2015</v>
      </c>
      <c r="AC305" s="5">
        <f t="shared" ref="AC305" ca="1" si="1291">VLOOKUP(AB305, (INDIRECT("'"&amp;$B305&amp;"'!"&amp;"$A$5:$L$3000")),AC$1,)</f>
        <v>4.8</v>
      </c>
      <c r="AD305" s="34" t="str">
        <f t="shared" si="1126"/>
        <v>Johnston2016</v>
      </c>
      <c r="AE305" s="5">
        <f t="shared" ref="AE305" ca="1" si="1292">VLOOKUP(AD305, (INDIRECT("'"&amp;$B305&amp;"'!"&amp;"$A$5:$L$3000")),AE$1,)</f>
        <v>1.9</v>
      </c>
      <c r="AF305" s="34" t="str">
        <f t="shared" si="1128"/>
        <v>Johnston2017</v>
      </c>
      <c r="AG305" s="5">
        <f t="shared" ref="AG305" ca="1" si="1293">VLOOKUP(AF305, (INDIRECT("'"&amp;$B305&amp;"'!"&amp;"$A$5:$L$3000")),AG$1,)</f>
        <v>4.2</v>
      </c>
    </row>
    <row r="306" spans="1:33" x14ac:dyDescent="0.2">
      <c r="A306" s="48"/>
      <c r="B306" s="2" t="s">
        <v>122</v>
      </c>
      <c r="C306" s="37" t="s">
        <v>803</v>
      </c>
      <c r="D306" s="35">
        <v>2007</v>
      </c>
      <c r="E306" s="34" t="str">
        <f t="shared" si="1111"/>
        <v>New Hanover2005</v>
      </c>
      <c r="F306" s="3">
        <f t="shared" ca="1" si="1130"/>
        <v>5.4</v>
      </c>
      <c r="G306" s="34" t="str">
        <f t="shared" si="1112"/>
        <v>New Hanover2006</v>
      </c>
      <c r="H306" s="3">
        <f t="shared" ca="1" si="1131"/>
        <v>4.0999999999999996</v>
      </c>
      <c r="I306" s="34" t="str">
        <f t="shared" si="1113"/>
        <v>New Hanover2007</v>
      </c>
      <c r="J306" s="76">
        <f t="shared" ca="1" si="1114"/>
        <v>3.5</v>
      </c>
      <c r="K306" s="34" t="str">
        <f t="shared" si="1115"/>
        <v>New Hanover2008</v>
      </c>
      <c r="L306" s="5">
        <f t="shared" ca="1" si="1132"/>
        <v>-4.5999999999999996</v>
      </c>
      <c r="M306" s="34" t="str">
        <f t="shared" si="1116"/>
        <v>New Hanover2009</v>
      </c>
      <c r="N306" s="5">
        <f t="shared" ca="1" si="1133"/>
        <v>-6.2</v>
      </c>
      <c r="O306" s="34" t="str">
        <f t="shared" si="1117"/>
        <v>New Hanover2010</v>
      </c>
      <c r="P306" s="5">
        <f t="shared" ca="1" si="1134"/>
        <v>0.1</v>
      </c>
      <c r="Q306" s="34" t="str">
        <f t="shared" si="1118"/>
        <v>New Hanover2011</v>
      </c>
      <c r="R306" s="5">
        <f t="shared" ca="1" si="1135"/>
        <v>1.7</v>
      </c>
      <c r="S306" s="11"/>
      <c r="T306" s="34" t="str">
        <f t="shared" si="1119"/>
        <v>New Hanover2005</v>
      </c>
      <c r="U306" s="3">
        <f t="shared" ca="1" si="1136"/>
        <v>4.0999999999999996</v>
      </c>
      <c r="V306" s="34" t="str">
        <f t="shared" si="1120"/>
        <v>New Hanover2006</v>
      </c>
      <c r="W306" s="3">
        <f t="shared" ca="1" si="1137"/>
        <v>3.8</v>
      </c>
      <c r="X306" s="34" t="str">
        <f t="shared" si="1121"/>
        <v>New Hanover2007</v>
      </c>
      <c r="Y306" s="82">
        <f t="shared" ca="1" si="1137"/>
        <v>4.2</v>
      </c>
      <c r="Z306" s="34" t="str">
        <f t="shared" si="1122"/>
        <v>New Hanover2008</v>
      </c>
      <c r="AA306" s="5">
        <f t="shared" ref="AA306" ca="1" si="1294">VLOOKUP(Z306, (INDIRECT("'"&amp;$B306&amp;"'!"&amp;"$A$5:$L$3000")),AA$1,)</f>
        <v>2.2999999999999998</v>
      </c>
      <c r="AB306" s="34" t="str">
        <f t="shared" si="1124"/>
        <v>New Hanover2009</v>
      </c>
      <c r="AC306" s="5">
        <f t="shared" ref="AC306" ca="1" si="1295">VLOOKUP(AB306, (INDIRECT("'"&amp;$B306&amp;"'!"&amp;"$A$5:$L$3000")),AC$1,)</f>
        <v>6</v>
      </c>
      <c r="AD306" s="34" t="str">
        <f t="shared" si="1126"/>
        <v>New Hanover2010</v>
      </c>
      <c r="AE306" s="5">
        <f t="shared" ref="AE306" ca="1" si="1296">VLOOKUP(AD306, (INDIRECT("'"&amp;$B306&amp;"'!"&amp;"$A$5:$L$3000")),AE$1,)</f>
        <v>0.5</v>
      </c>
      <c r="AF306" s="34" t="str">
        <f t="shared" si="1128"/>
        <v>New Hanover2011</v>
      </c>
      <c r="AG306" s="5">
        <f t="shared" ref="AG306" ca="1" si="1297">VLOOKUP(AF306, (INDIRECT("'"&amp;$B306&amp;"'!"&amp;"$A$5:$L$3000")),AG$1,)</f>
        <v>-1.7</v>
      </c>
    </row>
    <row r="307" spans="1:33" x14ac:dyDescent="0.2">
      <c r="A307" s="48"/>
      <c r="B307" s="2" t="s">
        <v>122</v>
      </c>
      <c r="C307" s="37" t="s">
        <v>378</v>
      </c>
      <c r="D307" s="35">
        <v>2014</v>
      </c>
      <c r="E307" s="34" t="str">
        <f t="shared" si="1111"/>
        <v>Wilson2012</v>
      </c>
      <c r="F307" s="3">
        <f t="shared" ca="1" si="1130"/>
        <v>2.4</v>
      </c>
      <c r="G307" s="34" t="str">
        <f t="shared" si="1112"/>
        <v>Wilson2013</v>
      </c>
      <c r="H307" s="3">
        <f t="shared" ca="1" si="1131"/>
        <v>-0.7</v>
      </c>
      <c r="I307" s="34" t="str">
        <f t="shared" si="1113"/>
        <v>Wilson2014</v>
      </c>
      <c r="J307" s="76">
        <f t="shared" ca="1" si="1114"/>
        <v>1.9</v>
      </c>
      <c r="K307" s="34" t="str">
        <f t="shared" si="1115"/>
        <v>Wilson2015</v>
      </c>
      <c r="L307" s="5">
        <f t="shared" ca="1" si="1132"/>
        <v>-1.5</v>
      </c>
      <c r="M307" s="34" t="str">
        <f t="shared" si="1116"/>
        <v>Wilson2016</v>
      </c>
      <c r="N307" s="5">
        <f t="shared" ca="1" si="1133"/>
        <v>-1.1000000000000001</v>
      </c>
      <c r="O307" s="34" t="str">
        <f t="shared" si="1117"/>
        <v>Wilson2017</v>
      </c>
      <c r="P307" s="5">
        <f t="shared" ca="1" si="1134"/>
        <v>-1.2</v>
      </c>
      <c r="Q307" s="34" t="str">
        <f t="shared" si="1118"/>
        <v>Wilson2018</v>
      </c>
      <c r="R307" s="5">
        <f t="shared" ca="1" si="1135"/>
        <v>-1.1000000000000001</v>
      </c>
      <c r="S307" s="11"/>
      <c r="T307" s="34" t="str">
        <f t="shared" si="1119"/>
        <v>Wilson2012</v>
      </c>
      <c r="U307" s="3">
        <f t="shared" ca="1" si="1136"/>
        <v>4</v>
      </c>
      <c r="V307" s="34" t="str">
        <f t="shared" si="1120"/>
        <v>Wilson2013</v>
      </c>
      <c r="W307" s="3">
        <f t="shared" ca="1" si="1137"/>
        <v>0.5</v>
      </c>
      <c r="X307" s="34" t="str">
        <f t="shared" si="1121"/>
        <v>Wilson2014</v>
      </c>
      <c r="Y307" s="82">
        <f t="shared" ca="1" si="1137"/>
        <v>3.7</v>
      </c>
      <c r="Z307" s="34" t="str">
        <f t="shared" si="1122"/>
        <v>Wilson2015</v>
      </c>
      <c r="AA307" s="5">
        <f t="shared" ref="AA307" ca="1" si="1298">VLOOKUP(Z307, (INDIRECT("'"&amp;$B307&amp;"'!"&amp;"$A$5:$L$3000")),AA$1,)</f>
        <v>0.7</v>
      </c>
      <c r="AB307" s="34" t="str">
        <f t="shared" si="1124"/>
        <v>Wilson2016</v>
      </c>
      <c r="AC307" s="5">
        <f t="shared" ref="AC307" ca="1" si="1299">VLOOKUP(AB307, (INDIRECT("'"&amp;$B307&amp;"'!"&amp;"$A$5:$L$3000")),AC$1,)</f>
        <v>-0.7</v>
      </c>
      <c r="AD307" s="34" t="str">
        <f t="shared" si="1126"/>
        <v>Wilson2017</v>
      </c>
      <c r="AE307" s="5">
        <f t="shared" ref="AE307" ca="1" si="1300">VLOOKUP(AD307, (INDIRECT("'"&amp;$B307&amp;"'!"&amp;"$A$5:$L$3000")),AE$1,)</f>
        <v>3.7</v>
      </c>
      <c r="AF307" s="34" t="str">
        <f t="shared" si="1128"/>
        <v>Wilson2018</v>
      </c>
      <c r="AG307" s="5">
        <f t="shared" ref="AG307" ca="1" si="1301">VLOOKUP(AF307, (INDIRECT("'"&amp;$B307&amp;"'!"&amp;"$A$5:$L$3000")),AG$1,)</f>
        <v>5.9</v>
      </c>
    </row>
    <row r="308" spans="1:33" x14ac:dyDescent="0.2">
      <c r="A308" s="48"/>
      <c r="B308" s="2" t="s">
        <v>122</v>
      </c>
      <c r="C308" s="37" t="s">
        <v>377</v>
      </c>
      <c r="D308" s="35">
        <v>2005</v>
      </c>
      <c r="E308" s="34" t="str">
        <f t="shared" si="1111"/>
        <v>Johnston2003</v>
      </c>
      <c r="F308" s="3">
        <f t="shared" ca="1" si="1130"/>
        <v>3.7</v>
      </c>
      <c r="G308" s="34" t="str">
        <f t="shared" si="1112"/>
        <v>Johnston2004</v>
      </c>
      <c r="H308" s="3">
        <f t="shared" ca="1" si="1131"/>
        <v>5.8</v>
      </c>
      <c r="I308" s="34" t="str">
        <f t="shared" si="1113"/>
        <v>Johnston2005</v>
      </c>
      <c r="J308" s="76">
        <f t="shared" ca="1" si="1114"/>
        <v>6.3</v>
      </c>
      <c r="K308" s="34" t="str">
        <f t="shared" si="1115"/>
        <v>Johnston2006</v>
      </c>
      <c r="L308" s="5">
        <f t="shared" ca="1" si="1132"/>
        <v>8.3000000000000007</v>
      </c>
      <c r="M308" s="34" t="str">
        <f t="shared" si="1116"/>
        <v>Johnston2007</v>
      </c>
      <c r="N308" s="5">
        <f t="shared" ca="1" si="1133"/>
        <v>-0.4</v>
      </c>
      <c r="O308" s="34" t="str">
        <f t="shared" si="1117"/>
        <v>Johnston2008</v>
      </c>
      <c r="P308" s="5">
        <f t="shared" ca="1" si="1134"/>
        <v>-2.9</v>
      </c>
      <c r="Q308" s="34" t="str">
        <f t="shared" si="1118"/>
        <v>Johnston2009</v>
      </c>
      <c r="R308" s="5">
        <f t="shared" ca="1" si="1135"/>
        <v>-3.6</v>
      </c>
      <c r="S308" s="11"/>
      <c r="T308" s="34" t="str">
        <f t="shared" si="1119"/>
        <v>Johnston2003</v>
      </c>
      <c r="U308" s="3">
        <f t="shared" ca="1" si="1136"/>
        <v>1.2</v>
      </c>
      <c r="V308" s="34" t="str">
        <f t="shared" si="1120"/>
        <v>Johnston2004</v>
      </c>
      <c r="W308" s="3">
        <f t="shared" ca="1" si="1137"/>
        <v>0.2</v>
      </c>
      <c r="X308" s="34" t="str">
        <f t="shared" si="1121"/>
        <v>Johnston2005</v>
      </c>
      <c r="Y308" s="82">
        <f t="shared" ca="1" si="1137"/>
        <v>7</v>
      </c>
      <c r="Z308" s="34" t="str">
        <f t="shared" si="1122"/>
        <v>Johnston2006</v>
      </c>
      <c r="AA308" s="5">
        <f t="shared" ref="AA308" ca="1" si="1302">VLOOKUP(Z308, (INDIRECT("'"&amp;$B308&amp;"'!"&amp;"$A$5:$L$3000")),AA$1,)</f>
        <v>9.8000000000000007</v>
      </c>
      <c r="AB308" s="34" t="str">
        <f t="shared" si="1124"/>
        <v>Johnston2007</v>
      </c>
      <c r="AC308" s="5">
        <f t="shared" ref="AC308" ca="1" si="1303">VLOOKUP(AB308, (INDIRECT("'"&amp;$B308&amp;"'!"&amp;"$A$5:$L$3000")),AC$1,)</f>
        <v>-3.1</v>
      </c>
      <c r="AD308" s="34" t="str">
        <f t="shared" si="1126"/>
        <v>Johnston2008</v>
      </c>
      <c r="AE308" s="5">
        <f t="shared" ref="AE308" ca="1" si="1304">VLOOKUP(AD308, (INDIRECT("'"&amp;$B308&amp;"'!"&amp;"$A$5:$L$3000")),AE$1,)</f>
        <v>1.8</v>
      </c>
      <c r="AF308" s="34" t="str">
        <f t="shared" si="1128"/>
        <v>Johnston2009</v>
      </c>
      <c r="AG308" s="5">
        <f t="shared" ref="AG308" ca="1" si="1305">VLOOKUP(AF308, (INDIRECT("'"&amp;$B308&amp;"'!"&amp;"$A$5:$L$3000")),AG$1,)</f>
        <v>5.9</v>
      </c>
    </row>
    <row r="309" spans="1:33" ht="17" x14ac:dyDescent="0.2">
      <c r="A309" s="48" t="s">
        <v>123</v>
      </c>
      <c r="B309" s="2" t="s">
        <v>122</v>
      </c>
      <c r="C309" s="37" t="s">
        <v>381</v>
      </c>
      <c r="D309" s="35">
        <v>2011</v>
      </c>
      <c r="E309" s="34" t="str">
        <f t="shared" si="1111"/>
        <v>Pasquotank2009</v>
      </c>
      <c r="F309" s="3">
        <f t="shared" ca="1" si="1130"/>
        <v>-7.5</v>
      </c>
      <c r="G309" s="34" t="str">
        <f t="shared" si="1112"/>
        <v>Pasquotank2010</v>
      </c>
      <c r="H309" s="3">
        <f t="shared" ca="1" si="1131"/>
        <v>-1.2</v>
      </c>
      <c r="I309" s="34" t="str">
        <f t="shared" si="1113"/>
        <v>Pasquotank2011</v>
      </c>
      <c r="J309" s="76">
        <f t="shared" ca="1" si="1114"/>
        <v>-2.1</v>
      </c>
      <c r="K309" s="34" t="str">
        <f t="shared" si="1115"/>
        <v>Pasquotank2012</v>
      </c>
      <c r="L309" s="5">
        <f t="shared" ca="1" si="1132"/>
        <v>-0.5</v>
      </c>
      <c r="M309" s="34" t="str">
        <f t="shared" si="1116"/>
        <v>Pasquotank2013</v>
      </c>
      <c r="N309" s="5">
        <f t="shared" ca="1" si="1133"/>
        <v>-1</v>
      </c>
      <c r="O309" s="34" t="str">
        <f t="shared" si="1117"/>
        <v>Pasquotank2014</v>
      </c>
      <c r="P309" s="5">
        <f t="shared" ca="1" si="1134"/>
        <v>-0.1</v>
      </c>
      <c r="Q309" s="34" t="str">
        <f t="shared" si="1118"/>
        <v>Pasquotank2015</v>
      </c>
      <c r="R309" s="5">
        <f t="shared" ca="1" si="1135"/>
        <v>4.2</v>
      </c>
      <c r="S309" s="11"/>
      <c r="T309" s="34" t="str">
        <f t="shared" si="1119"/>
        <v>Pasquotank2009</v>
      </c>
      <c r="U309" s="3">
        <f t="shared" ca="1" si="1136"/>
        <v>0.9</v>
      </c>
      <c r="V309" s="34" t="str">
        <f t="shared" si="1120"/>
        <v>Pasquotank2010</v>
      </c>
      <c r="W309" s="3">
        <f t="shared" ca="1" si="1137"/>
        <v>3.4</v>
      </c>
      <c r="X309" s="34" t="str">
        <f t="shared" si="1121"/>
        <v>Pasquotank2011</v>
      </c>
      <c r="Y309" s="82">
        <f t="shared" ca="1" si="1137"/>
        <v>-1.3</v>
      </c>
      <c r="Z309" s="34" t="str">
        <f t="shared" si="1122"/>
        <v>Pasquotank2012</v>
      </c>
      <c r="AA309" s="5">
        <f t="shared" ref="AA309" ca="1" si="1306">VLOOKUP(Z309, (INDIRECT("'"&amp;$B309&amp;"'!"&amp;"$A$5:$L$3000")),AA$1,)</f>
        <v>3.4</v>
      </c>
      <c r="AB309" s="34" t="str">
        <f t="shared" si="1124"/>
        <v>Pasquotank2013</v>
      </c>
      <c r="AC309" s="5">
        <f t="shared" ref="AC309" ca="1" si="1307">VLOOKUP(AB309, (INDIRECT("'"&amp;$B309&amp;"'!"&amp;"$A$5:$L$3000")),AC$1,)</f>
        <v>-1.9</v>
      </c>
      <c r="AD309" s="34" t="str">
        <f t="shared" si="1126"/>
        <v>Pasquotank2014</v>
      </c>
      <c r="AE309" s="5">
        <f t="shared" ref="AE309" ca="1" si="1308">VLOOKUP(AD309, (INDIRECT("'"&amp;$B309&amp;"'!"&amp;"$A$5:$L$3000")),AE$1,)</f>
        <v>4.3</v>
      </c>
      <c r="AF309" s="34" t="str">
        <f t="shared" si="1128"/>
        <v>Pasquotank2015</v>
      </c>
      <c r="AG309" s="5">
        <f t="shared" ref="AG309" ca="1" si="1309">VLOOKUP(AF309, (INDIRECT("'"&amp;$B309&amp;"'!"&amp;"$A$5:$L$3000")),AG$1,)</f>
        <v>2.1</v>
      </c>
    </row>
    <row r="310" spans="1:33" x14ac:dyDescent="0.2">
      <c r="A310" s="48"/>
      <c r="B310" s="2" t="s">
        <v>122</v>
      </c>
      <c r="C310" s="37" t="s">
        <v>803</v>
      </c>
      <c r="D310" s="35">
        <v>2010</v>
      </c>
      <c r="E310" s="34" t="str">
        <f t="shared" si="1111"/>
        <v>New Hanover2008</v>
      </c>
      <c r="F310" s="3">
        <f t="shared" ca="1" si="1130"/>
        <v>-4.5999999999999996</v>
      </c>
      <c r="G310" s="34" t="str">
        <f t="shared" si="1112"/>
        <v>New Hanover2009</v>
      </c>
      <c r="H310" s="3">
        <f t="shared" ca="1" si="1131"/>
        <v>-6.2</v>
      </c>
      <c r="I310" s="34" t="str">
        <f t="shared" si="1113"/>
        <v>New Hanover2010</v>
      </c>
      <c r="J310" s="76">
        <f t="shared" ca="1" si="1114"/>
        <v>0.1</v>
      </c>
      <c r="K310" s="34" t="str">
        <f t="shared" si="1115"/>
        <v>New Hanover2011</v>
      </c>
      <c r="L310" s="5">
        <f t="shared" ca="1" si="1132"/>
        <v>1.7</v>
      </c>
      <c r="M310" s="34" t="str">
        <f t="shared" si="1116"/>
        <v>New Hanover2012</v>
      </c>
      <c r="N310" s="5">
        <f t="shared" ca="1" si="1133"/>
        <v>0.4</v>
      </c>
      <c r="O310" s="34" t="str">
        <f t="shared" si="1117"/>
        <v>New Hanover2013</v>
      </c>
      <c r="P310" s="5">
        <f t="shared" ca="1" si="1134"/>
        <v>4.5</v>
      </c>
      <c r="Q310" s="34" t="str">
        <f t="shared" si="1118"/>
        <v>New Hanover2014</v>
      </c>
      <c r="R310" s="5">
        <f t="shared" ca="1" si="1135"/>
        <v>3.3</v>
      </c>
      <c r="S310" s="11"/>
      <c r="T310" s="34" t="str">
        <f t="shared" si="1119"/>
        <v>New Hanover2008</v>
      </c>
      <c r="U310" s="3">
        <f t="shared" ca="1" si="1136"/>
        <v>2.2999999999999998</v>
      </c>
      <c r="V310" s="34" t="str">
        <f t="shared" si="1120"/>
        <v>New Hanover2009</v>
      </c>
      <c r="W310" s="3">
        <f t="shared" ca="1" si="1137"/>
        <v>6</v>
      </c>
      <c r="X310" s="34" t="str">
        <f t="shared" si="1121"/>
        <v>New Hanover2010</v>
      </c>
      <c r="Y310" s="82">
        <f t="shared" ca="1" si="1137"/>
        <v>0.5</v>
      </c>
      <c r="Z310" s="34" t="str">
        <f t="shared" si="1122"/>
        <v>New Hanover2011</v>
      </c>
      <c r="AA310" s="5">
        <f t="shared" ref="AA310" ca="1" si="1310">VLOOKUP(Z310, (INDIRECT("'"&amp;$B310&amp;"'!"&amp;"$A$5:$L$3000")),AA$1,)</f>
        <v>-1.7</v>
      </c>
      <c r="AB310" s="34" t="str">
        <f t="shared" si="1124"/>
        <v>New Hanover2012</v>
      </c>
      <c r="AC310" s="5">
        <f t="shared" ref="AC310" ca="1" si="1311">VLOOKUP(AB310, (INDIRECT("'"&amp;$B310&amp;"'!"&amp;"$A$5:$L$3000")),AC$1,)</f>
        <v>0.9</v>
      </c>
      <c r="AD310" s="34" t="str">
        <f t="shared" si="1126"/>
        <v>New Hanover2013</v>
      </c>
      <c r="AE310" s="5">
        <f t="shared" ref="AE310" ca="1" si="1312">VLOOKUP(AD310, (INDIRECT("'"&amp;$B310&amp;"'!"&amp;"$A$5:$L$3000")),AE$1,)</f>
        <v>0.3</v>
      </c>
      <c r="AF310" s="34" t="str">
        <f t="shared" si="1128"/>
        <v>New Hanover2014</v>
      </c>
      <c r="AG310" s="5">
        <f t="shared" ref="AG310" ca="1" si="1313">VLOOKUP(AF310, (INDIRECT("'"&amp;$B310&amp;"'!"&amp;"$A$5:$L$3000")),AG$1,)</f>
        <v>3.8</v>
      </c>
    </row>
    <row r="311" spans="1:33" x14ac:dyDescent="0.2">
      <c r="A311" s="48"/>
      <c r="B311" s="2" t="s">
        <v>122</v>
      </c>
      <c r="C311" s="37" t="s">
        <v>379</v>
      </c>
      <c r="D311" s="35">
        <v>2009</v>
      </c>
      <c r="E311" s="34" t="str">
        <f t="shared" si="1111"/>
        <v>Buncombe2007</v>
      </c>
      <c r="F311" s="3">
        <f t="shared" ca="1" si="1130"/>
        <v>2.7</v>
      </c>
      <c r="G311" s="34" t="str">
        <f t="shared" si="1112"/>
        <v>Buncombe2008</v>
      </c>
      <c r="H311" s="3">
        <f t="shared" ca="1" si="1131"/>
        <v>-2.7</v>
      </c>
      <c r="I311" s="34" t="str">
        <f t="shared" si="1113"/>
        <v>Buncombe2009</v>
      </c>
      <c r="J311" s="76">
        <f t="shared" ca="1" si="1114"/>
        <v>-4</v>
      </c>
      <c r="K311" s="34" t="str">
        <f t="shared" si="1115"/>
        <v>Buncombe2010</v>
      </c>
      <c r="L311" s="5">
        <f t="shared" ca="1" si="1132"/>
        <v>1</v>
      </c>
      <c r="M311" s="34" t="str">
        <f t="shared" si="1116"/>
        <v>Buncombe2011</v>
      </c>
      <c r="N311" s="5">
        <f t="shared" ca="1" si="1133"/>
        <v>1.3</v>
      </c>
      <c r="O311" s="34" t="str">
        <f t="shared" si="1117"/>
        <v>Buncombe2012</v>
      </c>
      <c r="P311" s="5">
        <f t="shared" ca="1" si="1134"/>
        <v>2.6</v>
      </c>
      <c r="Q311" s="34" t="str">
        <f t="shared" si="1118"/>
        <v>Buncombe2013</v>
      </c>
      <c r="R311" s="5">
        <f t="shared" ca="1" si="1135"/>
        <v>2.1</v>
      </c>
      <c r="S311" s="11"/>
      <c r="T311" s="34" t="str">
        <f t="shared" si="1119"/>
        <v>Buncombe2007</v>
      </c>
      <c r="U311" s="3">
        <f t="shared" ca="1" si="1136"/>
        <v>3.3</v>
      </c>
      <c r="V311" s="34" t="str">
        <f t="shared" si="1120"/>
        <v>Buncombe2008</v>
      </c>
      <c r="W311" s="3">
        <f t="shared" ca="1" si="1137"/>
        <v>2</v>
      </c>
      <c r="X311" s="34" t="str">
        <f t="shared" si="1121"/>
        <v>Buncombe2009</v>
      </c>
      <c r="Y311" s="82">
        <f t="shared" ca="1" si="1137"/>
        <v>2.8</v>
      </c>
      <c r="Z311" s="34" t="str">
        <f t="shared" si="1122"/>
        <v>Buncombe2010</v>
      </c>
      <c r="AA311" s="5">
        <f t="shared" ref="AA311" ca="1" si="1314">VLOOKUP(Z311, (INDIRECT("'"&amp;$B311&amp;"'!"&amp;"$A$5:$L$3000")),AA$1,)</f>
        <v>0.1</v>
      </c>
      <c r="AB311" s="34" t="str">
        <f t="shared" si="1124"/>
        <v>Buncombe2011</v>
      </c>
      <c r="AC311" s="5">
        <f t="shared" ref="AC311" ca="1" si="1315">VLOOKUP(AB311, (INDIRECT("'"&amp;$B311&amp;"'!"&amp;"$A$5:$L$3000")),AC$1,)</f>
        <v>-1.7</v>
      </c>
      <c r="AD311" s="34" t="str">
        <f t="shared" si="1126"/>
        <v>Buncombe2012</v>
      </c>
      <c r="AE311" s="5">
        <f t="shared" ref="AE311" ca="1" si="1316">VLOOKUP(AD311, (INDIRECT("'"&amp;$B311&amp;"'!"&amp;"$A$5:$L$3000")),AE$1,)</f>
        <v>2.5</v>
      </c>
      <c r="AF311" s="34" t="str">
        <f t="shared" si="1128"/>
        <v>Buncombe2013</v>
      </c>
      <c r="AG311" s="5">
        <f t="shared" ref="AG311" ca="1" si="1317">VLOOKUP(AF311, (INDIRECT("'"&amp;$B311&amp;"'!"&amp;"$A$5:$L$3000")),AG$1,)</f>
        <v>0.8</v>
      </c>
    </row>
    <row r="312" spans="1:33" ht="17" x14ac:dyDescent="0.2">
      <c r="A312" s="48" t="s">
        <v>123</v>
      </c>
      <c r="B312" s="2" t="s">
        <v>122</v>
      </c>
      <c r="C312" s="37" t="s">
        <v>381</v>
      </c>
      <c r="D312" s="35">
        <v>2010</v>
      </c>
      <c r="E312" s="34" t="str">
        <f t="shared" si="1111"/>
        <v>Pasquotank2008</v>
      </c>
      <c r="F312" s="3">
        <f t="shared" ca="1" si="1130"/>
        <v>-3.4</v>
      </c>
      <c r="G312" s="34" t="str">
        <f t="shared" si="1112"/>
        <v>Pasquotank2009</v>
      </c>
      <c r="H312" s="3">
        <f t="shared" ca="1" si="1131"/>
        <v>-7.5</v>
      </c>
      <c r="I312" s="34" t="str">
        <f t="shared" si="1113"/>
        <v>Pasquotank2010</v>
      </c>
      <c r="J312" s="76">
        <f t="shared" ca="1" si="1114"/>
        <v>-1.2</v>
      </c>
      <c r="K312" s="34" t="str">
        <f t="shared" si="1115"/>
        <v>Pasquotank2011</v>
      </c>
      <c r="L312" s="5">
        <f t="shared" ca="1" si="1132"/>
        <v>-2.1</v>
      </c>
      <c r="M312" s="34" t="str">
        <f t="shared" si="1116"/>
        <v>Pasquotank2012</v>
      </c>
      <c r="N312" s="5">
        <f t="shared" ca="1" si="1133"/>
        <v>-0.5</v>
      </c>
      <c r="O312" s="34" t="str">
        <f t="shared" si="1117"/>
        <v>Pasquotank2013</v>
      </c>
      <c r="P312" s="5">
        <f t="shared" ca="1" si="1134"/>
        <v>-1</v>
      </c>
      <c r="Q312" s="34" t="str">
        <f t="shared" si="1118"/>
        <v>Pasquotank2014</v>
      </c>
      <c r="R312" s="5">
        <f t="shared" ca="1" si="1135"/>
        <v>-0.1</v>
      </c>
      <c r="S312" s="11"/>
      <c r="T312" s="34" t="str">
        <f t="shared" si="1119"/>
        <v>Pasquotank2008</v>
      </c>
      <c r="U312" s="3">
        <f t="shared" ca="1" si="1136"/>
        <v>4.3</v>
      </c>
      <c r="V312" s="34" t="str">
        <f t="shared" si="1120"/>
        <v>Pasquotank2009</v>
      </c>
      <c r="W312" s="3">
        <f t="shared" ca="1" si="1137"/>
        <v>0.9</v>
      </c>
      <c r="X312" s="34" t="str">
        <f t="shared" si="1121"/>
        <v>Pasquotank2010</v>
      </c>
      <c r="Y312" s="82">
        <f t="shared" ca="1" si="1137"/>
        <v>3.4</v>
      </c>
      <c r="Z312" s="34" t="str">
        <f t="shared" si="1122"/>
        <v>Pasquotank2011</v>
      </c>
      <c r="AA312" s="5">
        <f t="shared" ref="AA312" ca="1" si="1318">VLOOKUP(Z312, (INDIRECT("'"&amp;$B312&amp;"'!"&amp;"$A$5:$L$3000")),AA$1,)</f>
        <v>-1.3</v>
      </c>
      <c r="AB312" s="34" t="str">
        <f t="shared" si="1124"/>
        <v>Pasquotank2012</v>
      </c>
      <c r="AC312" s="5">
        <f t="shared" ref="AC312" ca="1" si="1319">VLOOKUP(AB312, (INDIRECT("'"&amp;$B312&amp;"'!"&amp;"$A$5:$L$3000")),AC$1,)</f>
        <v>3.4</v>
      </c>
      <c r="AD312" s="34" t="str">
        <f t="shared" si="1126"/>
        <v>Pasquotank2013</v>
      </c>
      <c r="AE312" s="5">
        <f t="shared" ref="AE312" ca="1" si="1320">VLOOKUP(AD312, (INDIRECT("'"&amp;$B312&amp;"'!"&amp;"$A$5:$L$3000")),AE$1,)</f>
        <v>-1.9</v>
      </c>
      <c r="AF312" s="34" t="str">
        <f t="shared" si="1128"/>
        <v>Pasquotank2014</v>
      </c>
      <c r="AG312" s="5">
        <f t="shared" ref="AG312" ca="1" si="1321">VLOOKUP(AF312, (INDIRECT("'"&amp;$B312&amp;"'!"&amp;"$A$5:$L$3000")),AG$1,)</f>
        <v>4.3</v>
      </c>
    </row>
    <row r="313" spans="1:33" x14ac:dyDescent="0.2">
      <c r="A313" s="48"/>
      <c r="B313" s="2" t="s">
        <v>122</v>
      </c>
      <c r="C313" s="37" t="s">
        <v>383</v>
      </c>
      <c r="D313" s="35">
        <v>2013</v>
      </c>
      <c r="E313" s="34" t="str">
        <f t="shared" si="1111"/>
        <v>Person2011</v>
      </c>
      <c r="F313" s="3">
        <f t="shared" ca="1" si="1130"/>
        <v>-0.5</v>
      </c>
      <c r="G313" s="34" t="str">
        <f t="shared" si="1112"/>
        <v>Person2012</v>
      </c>
      <c r="H313" s="3">
        <f t="shared" ca="1" si="1131"/>
        <v>-1</v>
      </c>
      <c r="I313" s="34" t="str">
        <f t="shared" si="1113"/>
        <v>Person2013</v>
      </c>
      <c r="J313" s="76">
        <f t="shared" ca="1" si="1114"/>
        <v>-2.2000000000000002</v>
      </c>
      <c r="K313" s="34" t="str">
        <f t="shared" si="1115"/>
        <v>Person2014</v>
      </c>
      <c r="L313" s="5">
        <f t="shared" ca="1" si="1132"/>
        <v>4</v>
      </c>
      <c r="M313" s="34" t="str">
        <f t="shared" si="1116"/>
        <v>Person2015</v>
      </c>
      <c r="N313" s="5">
        <f t="shared" ca="1" si="1133"/>
        <v>2.2000000000000002</v>
      </c>
      <c r="O313" s="34" t="str">
        <f t="shared" si="1117"/>
        <v>Person2016</v>
      </c>
      <c r="P313" s="5">
        <f t="shared" ca="1" si="1134"/>
        <v>-0.1</v>
      </c>
      <c r="Q313" s="34" t="str">
        <f t="shared" si="1118"/>
        <v>Person2017</v>
      </c>
      <c r="R313" s="5">
        <f t="shared" ca="1" si="1135"/>
        <v>-2.2999999999999998</v>
      </c>
      <c r="S313" s="11"/>
      <c r="T313" s="34" t="str">
        <f t="shared" si="1119"/>
        <v>Person2011</v>
      </c>
      <c r="U313" s="3">
        <f t="shared" ca="1" si="1136"/>
        <v>-3.3</v>
      </c>
      <c r="V313" s="34" t="str">
        <f t="shared" si="1120"/>
        <v>Person2012</v>
      </c>
      <c r="W313" s="3">
        <f t="shared" ca="1" si="1137"/>
        <v>7.3</v>
      </c>
      <c r="X313" s="34" t="str">
        <f t="shared" si="1121"/>
        <v>Person2013</v>
      </c>
      <c r="Y313" s="82">
        <f t="shared" ca="1" si="1137"/>
        <v>3.8</v>
      </c>
      <c r="Z313" s="34" t="str">
        <f t="shared" si="1122"/>
        <v>Person2014</v>
      </c>
      <c r="AA313" s="5">
        <f t="shared" ref="AA313" ca="1" si="1322">VLOOKUP(Z313, (INDIRECT("'"&amp;$B313&amp;"'!"&amp;"$A$5:$L$3000")),AA$1,)</f>
        <v>3.2</v>
      </c>
      <c r="AB313" s="34" t="str">
        <f t="shared" si="1124"/>
        <v>Person2015</v>
      </c>
      <c r="AC313" s="5">
        <f t="shared" ref="AC313" ca="1" si="1323">VLOOKUP(AB313, (INDIRECT("'"&amp;$B313&amp;"'!"&amp;"$A$5:$L$3000")),AC$1,)</f>
        <v>1.6</v>
      </c>
      <c r="AD313" s="34" t="str">
        <f t="shared" si="1126"/>
        <v>Person2016</v>
      </c>
      <c r="AE313" s="5">
        <f t="shared" ref="AE313" ca="1" si="1324">VLOOKUP(AD313, (INDIRECT("'"&amp;$B313&amp;"'!"&amp;"$A$5:$L$3000")),AE$1,)</f>
        <v>0.5</v>
      </c>
      <c r="AF313" s="34" t="str">
        <f t="shared" si="1128"/>
        <v>Person2017</v>
      </c>
      <c r="AG313" s="5">
        <f t="shared" ref="AG313" ca="1" si="1325">VLOOKUP(AF313, (INDIRECT("'"&amp;$B313&amp;"'!"&amp;"$A$5:$L$3000")),AG$1,)</f>
        <v>2.4</v>
      </c>
    </row>
    <row r="314" spans="1:33" x14ac:dyDescent="0.2">
      <c r="A314" s="48"/>
      <c r="B314" s="2" t="s">
        <v>122</v>
      </c>
      <c r="C314" s="37" t="s">
        <v>380</v>
      </c>
      <c r="D314" s="35">
        <v>2015</v>
      </c>
      <c r="E314" s="34" t="str">
        <f t="shared" si="1111"/>
        <v>Rockingham2013</v>
      </c>
      <c r="F314" s="3">
        <f t="shared" ca="1" si="1130"/>
        <v>-1.8</v>
      </c>
      <c r="G314" s="34" t="str">
        <f t="shared" si="1112"/>
        <v>Rockingham2014</v>
      </c>
      <c r="H314" s="3">
        <f t="shared" ca="1" si="1131"/>
        <v>1.4</v>
      </c>
      <c r="I314" s="34" t="str">
        <f t="shared" si="1113"/>
        <v>Rockingham2015</v>
      </c>
      <c r="J314" s="76">
        <f t="shared" ca="1" si="1114"/>
        <v>0.3</v>
      </c>
      <c r="K314" s="34" t="str">
        <f t="shared" si="1115"/>
        <v>Rockingham2016</v>
      </c>
      <c r="L314" s="5">
        <f t="shared" ca="1" si="1132"/>
        <v>0.9</v>
      </c>
      <c r="M314" s="34" t="str">
        <f t="shared" si="1116"/>
        <v>Rockingham2017</v>
      </c>
      <c r="N314" s="5">
        <f t="shared" ca="1" si="1133"/>
        <v>-4.4000000000000004</v>
      </c>
      <c r="O314" s="34" t="str">
        <f t="shared" si="1117"/>
        <v>Rockingham2018</v>
      </c>
      <c r="P314" s="5">
        <f t="shared" ca="1" si="1134"/>
        <v>-0.6</v>
      </c>
      <c r="Q314" s="34" t="str">
        <f t="shared" si="1118"/>
        <v>Rockingham2019</v>
      </c>
      <c r="R314" s="5">
        <f t="shared" ca="1" si="1135"/>
        <v>-0.6</v>
      </c>
      <c r="S314" s="11"/>
      <c r="T314" s="34" t="str">
        <f t="shared" si="1119"/>
        <v>Rockingham2013</v>
      </c>
      <c r="U314" s="3">
        <f t="shared" ca="1" si="1136"/>
        <v>-1.6</v>
      </c>
      <c r="V314" s="34" t="str">
        <f t="shared" si="1120"/>
        <v>Rockingham2014</v>
      </c>
      <c r="W314" s="3">
        <f t="shared" ca="1" si="1137"/>
        <v>0.1</v>
      </c>
      <c r="X314" s="34" t="str">
        <f t="shared" si="1121"/>
        <v>Rockingham2015</v>
      </c>
      <c r="Y314" s="82">
        <f t="shared" ca="1" si="1137"/>
        <v>4.7</v>
      </c>
      <c r="Z314" s="34" t="str">
        <f t="shared" si="1122"/>
        <v>Rockingham2016</v>
      </c>
      <c r="AA314" s="5">
        <f t="shared" ref="AA314" ca="1" si="1326">VLOOKUP(Z314, (INDIRECT("'"&amp;$B314&amp;"'!"&amp;"$A$5:$L$3000")),AA$1,)</f>
        <v>-4.9000000000000004</v>
      </c>
      <c r="AB314" s="34" t="str">
        <f t="shared" si="1124"/>
        <v>Rockingham2017</v>
      </c>
      <c r="AC314" s="5">
        <f t="shared" ref="AC314" ca="1" si="1327">VLOOKUP(AB314, (INDIRECT("'"&amp;$B314&amp;"'!"&amp;"$A$5:$L$3000")),AC$1,)</f>
        <v>2.7</v>
      </c>
      <c r="AD314" s="34" t="str">
        <f t="shared" si="1126"/>
        <v>Rockingham2018</v>
      </c>
      <c r="AE314" s="5">
        <f t="shared" ref="AE314" ca="1" si="1328">VLOOKUP(AD314, (INDIRECT("'"&amp;$B314&amp;"'!"&amp;"$A$5:$L$3000")),AE$1,)</f>
        <v>1.7</v>
      </c>
      <c r="AF314" s="34" t="str">
        <f t="shared" si="1128"/>
        <v>Rockingham2019</v>
      </c>
      <c r="AG314" s="5">
        <f t="shared" ref="AG314" ca="1" si="1329">VLOOKUP(AF314, (INDIRECT("'"&amp;$B314&amp;"'!"&amp;"$A$5:$L$3000")),AG$1,)</f>
        <v>2.4</v>
      </c>
    </row>
    <row r="315" spans="1:33" x14ac:dyDescent="0.2">
      <c r="A315" s="48"/>
      <c r="B315" s="2" t="s">
        <v>122</v>
      </c>
      <c r="C315" s="37" t="s">
        <v>383</v>
      </c>
      <c r="D315" s="35">
        <v>2014</v>
      </c>
      <c r="E315" s="34" t="str">
        <f t="shared" si="1111"/>
        <v>Person2012</v>
      </c>
      <c r="F315" s="3">
        <f t="shared" ca="1" si="1130"/>
        <v>-1</v>
      </c>
      <c r="G315" s="34" t="str">
        <f t="shared" si="1112"/>
        <v>Person2013</v>
      </c>
      <c r="H315" s="3">
        <f t="shared" ca="1" si="1131"/>
        <v>-2.2000000000000002</v>
      </c>
      <c r="I315" s="34" t="str">
        <f t="shared" si="1113"/>
        <v>Person2014</v>
      </c>
      <c r="J315" s="76">
        <f t="shared" ca="1" si="1114"/>
        <v>4</v>
      </c>
      <c r="K315" s="34" t="str">
        <f t="shared" si="1115"/>
        <v>Person2015</v>
      </c>
      <c r="L315" s="5">
        <f t="shared" ca="1" si="1132"/>
        <v>2.2000000000000002</v>
      </c>
      <c r="M315" s="34" t="str">
        <f t="shared" si="1116"/>
        <v>Person2016</v>
      </c>
      <c r="N315" s="5">
        <f t="shared" ca="1" si="1133"/>
        <v>-0.1</v>
      </c>
      <c r="O315" s="34" t="str">
        <f t="shared" si="1117"/>
        <v>Person2017</v>
      </c>
      <c r="P315" s="5">
        <f t="shared" ca="1" si="1134"/>
        <v>-2.2999999999999998</v>
      </c>
      <c r="Q315" s="34" t="str">
        <f t="shared" si="1118"/>
        <v>Person2018</v>
      </c>
      <c r="R315" s="5">
        <f t="shared" ca="1" si="1135"/>
        <v>-2.7</v>
      </c>
      <c r="S315" s="11"/>
      <c r="T315" s="34" t="str">
        <f t="shared" si="1119"/>
        <v>Person2012</v>
      </c>
      <c r="U315" s="3">
        <f t="shared" ca="1" si="1136"/>
        <v>7.3</v>
      </c>
      <c r="V315" s="34" t="str">
        <f t="shared" si="1120"/>
        <v>Person2013</v>
      </c>
      <c r="W315" s="3">
        <f t="shared" ca="1" si="1137"/>
        <v>3.8</v>
      </c>
      <c r="X315" s="34" t="str">
        <f t="shared" si="1121"/>
        <v>Person2014</v>
      </c>
      <c r="Y315" s="82">
        <f t="shared" ca="1" si="1137"/>
        <v>3.2</v>
      </c>
      <c r="Z315" s="34" t="str">
        <f t="shared" si="1122"/>
        <v>Person2015</v>
      </c>
      <c r="AA315" s="5">
        <f t="shared" ref="AA315" ca="1" si="1330">VLOOKUP(Z315, (INDIRECT("'"&amp;$B315&amp;"'!"&amp;"$A$5:$L$3000")),AA$1,)</f>
        <v>1.6</v>
      </c>
      <c r="AB315" s="34" t="str">
        <f t="shared" si="1124"/>
        <v>Person2016</v>
      </c>
      <c r="AC315" s="5">
        <f t="shared" ref="AC315" ca="1" si="1331">VLOOKUP(AB315, (INDIRECT("'"&amp;$B315&amp;"'!"&amp;"$A$5:$L$3000")),AC$1,)</f>
        <v>0.5</v>
      </c>
      <c r="AD315" s="34" t="str">
        <f t="shared" si="1126"/>
        <v>Person2017</v>
      </c>
      <c r="AE315" s="5">
        <f t="shared" ref="AE315" ca="1" si="1332">VLOOKUP(AD315, (INDIRECT("'"&amp;$B315&amp;"'!"&amp;"$A$5:$L$3000")),AE$1,)</f>
        <v>2.4</v>
      </c>
      <c r="AF315" s="34" t="str">
        <f t="shared" si="1128"/>
        <v>Person2018</v>
      </c>
      <c r="AG315" s="5">
        <f t="shared" ref="AG315" ca="1" si="1333">VLOOKUP(AF315, (INDIRECT("'"&amp;$B315&amp;"'!"&amp;"$A$5:$L$3000")),AG$1,)</f>
        <v>7.1</v>
      </c>
    </row>
    <row r="316" spans="1:33" ht="34" x14ac:dyDescent="0.2">
      <c r="A316" s="48" t="s">
        <v>125</v>
      </c>
      <c r="B316" s="2" t="s">
        <v>126</v>
      </c>
      <c r="C316" s="37" t="s">
        <v>384</v>
      </c>
      <c r="D316" s="35">
        <v>2010</v>
      </c>
      <c r="E316" s="34" t="str">
        <f t="shared" si="1111"/>
        <v>Charleston2008</v>
      </c>
      <c r="F316" s="3">
        <f t="shared" ca="1" si="1130"/>
        <v>-0.8</v>
      </c>
      <c r="G316" s="34" t="str">
        <f t="shared" si="1112"/>
        <v>Charleston2009</v>
      </c>
      <c r="H316" s="3">
        <f t="shared" ca="1" si="1131"/>
        <v>-5.6</v>
      </c>
      <c r="I316" s="34" t="str">
        <f t="shared" si="1113"/>
        <v>Charleston2010</v>
      </c>
      <c r="J316" s="76">
        <f t="shared" ca="1" si="1114"/>
        <v>4.8</v>
      </c>
      <c r="K316" s="34" t="str">
        <f t="shared" si="1115"/>
        <v>Charleston2011</v>
      </c>
      <c r="L316" s="5">
        <f t="shared" ca="1" si="1132"/>
        <v>2.2999999999999998</v>
      </c>
      <c r="M316" s="34" t="str">
        <f t="shared" si="1116"/>
        <v>Charleston2012</v>
      </c>
      <c r="N316" s="5">
        <f t="shared" ca="1" si="1133"/>
        <v>2.9</v>
      </c>
      <c r="O316" s="34" t="str">
        <f t="shared" si="1117"/>
        <v>Charleston2013</v>
      </c>
      <c r="P316" s="5">
        <f t="shared" ca="1" si="1134"/>
        <v>1.4</v>
      </c>
      <c r="Q316" s="34" t="str">
        <f t="shared" si="1118"/>
        <v>Charleston2014</v>
      </c>
      <c r="R316" s="5">
        <f t="shared" ca="1" si="1135"/>
        <v>4.5999999999999996</v>
      </c>
      <c r="S316" s="11"/>
      <c r="T316" s="34" t="str">
        <f t="shared" si="1119"/>
        <v>Charleston2008</v>
      </c>
      <c r="U316" s="3">
        <f t="shared" ca="1" si="1136"/>
        <v>-1</v>
      </c>
      <c r="V316" s="34" t="str">
        <f t="shared" si="1120"/>
        <v>Charleston2009</v>
      </c>
      <c r="W316" s="3">
        <f t="shared" ca="1" si="1137"/>
        <v>5.0999999999999996</v>
      </c>
      <c r="X316" s="34" t="str">
        <f t="shared" si="1121"/>
        <v>Charleston2010</v>
      </c>
      <c r="Y316" s="82">
        <f t="shared" ca="1" si="1137"/>
        <v>2.7</v>
      </c>
      <c r="Z316" s="34" t="str">
        <f t="shared" si="1122"/>
        <v>Charleston2011</v>
      </c>
      <c r="AA316" s="5">
        <f t="shared" ref="AA316" ca="1" si="1334">VLOOKUP(Z316, (INDIRECT("'"&amp;$B316&amp;"'!"&amp;"$A$5:$L$3000")),AA$1,)</f>
        <v>-2</v>
      </c>
      <c r="AB316" s="34" t="str">
        <f t="shared" si="1124"/>
        <v>Charleston2012</v>
      </c>
      <c r="AC316" s="5">
        <f t="shared" ref="AC316" ca="1" si="1335">VLOOKUP(AB316, (INDIRECT("'"&amp;$B316&amp;"'!"&amp;"$A$5:$L$3000")),AC$1,)</f>
        <v>1.5</v>
      </c>
      <c r="AD316" s="34" t="str">
        <f t="shared" si="1126"/>
        <v>Charleston2013</v>
      </c>
      <c r="AE316" s="5">
        <f t="shared" ref="AE316" ca="1" si="1336">VLOOKUP(AD316, (INDIRECT("'"&amp;$B316&amp;"'!"&amp;"$A$5:$L$3000")),AE$1,)</f>
        <v>0.8</v>
      </c>
      <c r="AF316" s="34" t="str">
        <f t="shared" si="1128"/>
        <v>Charleston2014</v>
      </c>
      <c r="AG316" s="5">
        <f t="shared" ref="AG316" ca="1" si="1337">VLOOKUP(AF316, (INDIRECT("'"&amp;$B316&amp;"'!"&amp;"$A$5:$L$3000")),AG$1,)</f>
        <v>4.5</v>
      </c>
    </row>
    <row r="317" spans="1:33" ht="17" x14ac:dyDescent="0.2">
      <c r="A317" s="48" t="s">
        <v>127</v>
      </c>
      <c r="B317" s="2" t="s">
        <v>126</v>
      </c>
      <c r="C317" s="37" t="s">
        <v>385</v>
      </c>
      <c r="D317" s="35">
        <v>2011</v>
      </c>
      <c r="E317" s="34" t="str">
        <f t="shared" si="1111"/>
        <v>Sumter2009</v>
      </c>
      <c r="F317" s="3">
        <f t="shared" ca="1" si="1130"/>
        <v>-4.5999999999999996</v>
      </c>
      <c r="G317" s="34" t="str">
        <f t="shared" si="1112"/>
        <v>Sumter2010</v>
      </c>
      <c r="H317" s="3">
        <f t="shared" ca="1" si="1131"/>
        <v>1.9</v>
      </c>
      <c r="I317" s="34" t="str">
        <f t="shared" si="1113"/>
        <v>Sumter2011</v>
      </c>
      <c r="J317" s="76">
        <f t="shared" ca="1" si="1114"/>
        <v>-0.1</v>
      </c>
      <c r="K317" s="34" t="str">
        <f t="shared" si="1115"/>
        <v>Sumter2012</v>
      </c>
      <c r="L317" s="5">
        <f t="shared" ca="1" si="1132"/>
        <v>1.8</v>
      </c>
      <c r="M317" s="34" t="str">
        <f t="shared" si="1116"/>
        <v>Sumter2013</v>
      </c>
      <c r="N317" s="5">
        <f t="shared" ca="1" si="1133"/>
        <v>0.3</v>
      </c>
      <c r="O317" s="34" t="str">
        <f t="shared" si="1117"/>
        <v>Sumter2014</v>
      </c>
      <c r="P317" s="5">
        <f t="shared" ca="1" si="1134"/>
        <v>2.6</v>
      </c>
      <c r="Q317" s="34" t="str">
        <f t="shared" si="1118"/>
        <v>Sumter2015</v>
      </c>
      <c r="R317" s="5">
        <f t="shared" ca="1" si="1135"/>
        <v>0.7</v>
      </c>
      <c r="S317" s="11"/>
      <c r="T317" s="34" t="str">
        <f t="shared" si="1119"/>
        <v>Sumter2009</v>
      </c>
      <c r="U317" s="3">
        <f t="shared" ca="1" si="1136"/>
        <v>3.4</v>
      </c>
      <c r="V317" s="34" t="str">
        <f t="shared" si="1120"/>
        <v>Sumter2010</v>
      </c>
      <c r="W317" s="3">
        <f t="shared" ca="1" si="1137"/>
        <v>2.8</v>
      </c>
      <c r="X317" s="34" t="str">
        <f t="shared" si="1121"/>
        <v>Sumter2011</v>
      </c>
      <c r="Y317" s="82">
        <f t="shared" ca="1" si="1137"/>
        <v>0</v>
      </c>
      <c r="Z317" s="34" t="str">
        <f t="shared" si="1122"/>
        <v>Sumter2012</v>
      </c>
      <c r="AA317" s="5">
        <f t="shared" ref="AA317" ca="1" si="1338">VLOOKUP(Z317, (INDIRECT("'"&amp;$B317&amp;"'!"&amp;"$A$5:$L$3000")),AA$1,)</f>
        <v>6.6</v>
      </c>
      <c r="AB317" s="34" t="str">
        <f t="shared" si="1124"/>
        <v>Sumter2013</v>
      </c>
      <c r="AC317" s="5">
        <f t="shared" ref="AC317" ca="1" si="1339">VLOOKUP(AB317, (INDIRECT("'"&amp;$B317&amp;"'!"&amp;"$A$5:$L$3000")),AC$1,)</f>
        <v>-1.4</v>
      </c>
      <c r="AD317" s="34" t="str">
        <f t="shared" si="1126"/>
        <v>Sumter2014</v>
      </c>
      <c r="AE317" s="5">
        <f t="shared" ref="AE317" ca="1" si="1340">VLOOKUP(AD317, (INDIRECT("'"&amp;$B317&amp;"'!"&amp;"$A$5:$L$3000")),AE$1,)</f>
        <v>1.1000000000000001</v>
      </c>
      <c r="AF317" s="34" t="str">
        <f t="shared" si="1128"/>
        <v>Sumter2015</v>
      </c>
      <c r="AG317" s="5">
        <f t="shared" ref="AG317" ca="1" si="1341">VLOOKUP(AF317, (INDIRECT("'"&amp;$B317&amp;"'!"&amp;"$A$5:$L$3000")),AG$1,)</f>
        <v>2.7</v>
      </c>
    </row>
    <row r="318" spans="1:33" ht="17" x14ac:dyDescent="0.2">
      <c r="A318" s="48" t="s">
        <v>128</v>
      </c>
      <c r="B318" s="2" t="s">
        <v>126</v>
      </c>
      <c r="C318" s="37" t="s">
        <v>386</v>
      </c>
      <c r="D318" s="35">
        <v>2015</v>
      </c>
      <c r="E318" s="34" t="str">
        <f t="shared" si="1111"/>
        <v>Berkeley2013</v>
      </c>
      <c r="F318" s="3">
        <f t="shared" ca="1" si="1130"/>
        <v>9.9</v>
      </c>
      <c r="G318" s="34" t="str">
        <f t="shared" si="1112"/>
        <v>Berkeley2014</v>
      </c>
      <c r="H318" s="3">
        <f t="shared" ca="1" si="1131"/>
        <v>2.7</v>
      </c>
      <c r="I318" s="34" t="str">
        <f t="shared" si="1113"/>
        <v>Berkeley2015</v>
      </c>
      <c r="J318" s="76">
        <f t="shared" ca="1" si="1114"/>
        <v>6.6</v>
      </c>
      <c r="K318" s="34" t="str">
        <f t="shared" si="1115"/>
        <v>Berkeley2016</v>
      </c>
      <c r="L318" s="5">
        <f t="shared" ca="1" si="1132"/>
        <v>5.3</v>
      </c>
      <c r="M318" s="34" t="str">
        <f t="shared" si="1116"/>
        <v>Berkeley2017</v>
      </c>
      <c r="N318" s="5">
        <f t="shared" ca="1" si="1133"/>
        <v>4.2</v>
      </c>
      <c r="O318" s="34" t="str">
        <f t="shared" si="1117"/>
        <v>Berkeley2018</v>
      </c>
      <c r="P318" s="5">
        <f t="shared" ca="1" si="1134"/>
        <v>5.4</v>
      </c>
      <c r="Q318" s="34" t="str">
        <f t="shared" si="1118"/>
        <v>Berkeley2019</v>
      </c>
      <c r="R318" s="5">
        <f t="shared" ca="1" si="1135"/>
        <v>5.3</v>
      </c>
      <c r="S318" s="11"/>
      <c r="T318" s="34" t="str">
        <f t="shared" si="1119"/>
        <v>Berkeley2013</v>
      </c>
      <c r="U318" s="3">
        <f t="shared" ca="1" si="1136"/>
        <v>4.0999999999999996</v>
      </c>
      <c r="V318" s="34" t="str">
        <f t="shared" si="1120"/>
        <v>Berkeley2014</v>
      </c>
      <c r="W318" s="3">
        <f t="shared" ca="1" si="1137"/>
        <v>4.4000000000000004</v>
      </c>
      <c r="X318" s="34" t="str">
        <f t="shared" si="1121"/>
        <v>Berkeley2015</v>
      </c>
      <c r="Y318" s="82">
        <f t="shared" ca="1" si="1137"/>
        <v>6.5</v>
      </c>
      <c r="Z318" s="34" t="str">
        <f t="shared" si="1122"/>
        <v>Berkeley2016</v>
      </c>
      <c r="AA318" s="5">
        <f t="shared" ref="AA318" ca="1" si="1342">VLOOKUP(Z318, (INDIRECT("'"&amp;$B318&amp;"'!"&amp;"$A$5:$L$3000")),AA$1,)</f>
        <v>-1.5</v>
      </c>
      <c r="AB318" s="34" t="str">
        <f t="shared" si="1124"/>
        <v>Berkeley2017</v>
      </c>
      <c r="AC318" s="5">
        <f t="shared" ref="AC318" ca="1" si="1343">VLOOKUP(AB318, (INDIRECT("'"&amp;$B318&amp;"'!"&amp;"$A$5:$L$3000")),AC$1,)</f>
        <v>1.3</v>
      </c>
      <c r="AD318" s="34" t="str">
        <f t="shared" si="1126"/>
        <v>Berkeley2018</v>
      </c>
      <c r="AE318" s="5">
        <f t="shared" ref="AE318" ca="1" si="1344">VLOOKUP(AD318, (INDIRECT("'"&amp;$B318&amp;"'!"&amp;"$A$5:$L$3000")),AE$1,)</f>
        <v>3.5</v>
      </c>
      <c r="AF318" s="34" t="str">
        <f t="shared" si="1128"/>
        <v>Berkeley2019</v>
      </c>
      <c r="AG318" s="5">
        <f t="shared" ref="AG318" ca="1" si="1345">VLOOKUP(AF318, (INDIRECT("'"&amp;$B318&amp;"'!"&amp;"$A$5:$L$3000")),AG$1,)</f>
        <v>1.7</v>
      </c>
    </row>
    <row r="319" spans="1:33" ht="85" x14ac:dyDescent="0.2">
      <c r="A319" s="48" t="s">
        <v>129</v>
      </c>
      <c r="B319" s="2" t="s">
        <v>126</v>
      </c>
      <c r="C319" s="37" t="s">
        <v>384</v>
      </c>
      <c r="D319" s="35">
        <v>2013</v>
      </c>
      <c r="E319" s="34" t="str">
        <f t="shared" si="1111"/>
        <v>Charleston2011</v>
      </c>
      <c r="F319" s="3">
        <f t="shared" ca="1" si="1130"/>
        <v>2.2999999999999998</v>
      </c>
      <c r="G319" s="34" t="str">
        <f t="shared" si="1112"/>
        <v>Charleston2012</v>
      </c>
      <c r="H319" s="3">
        <f t="shared" ca="1" si="1131"/>
        <v>2.9</v>
      </c>
      <c r="I319" s="34" t="str">
        <f t="shared" si="1113"/>
        <v>Charleston2013</v>
      </c>
      <c r="J319" s="76">
        <f t="shared" ca="1" si="1114"/>
        <v>1.4</v>
      </c>
      <c r="K319" s="34" t="str">
        <f t="shared" si="1115"/>
        <v>Charleston2014</v>
      </c>
      <c r="L319" s="5">
        <f t="shared" ca="1" si="1132"/>
        <v>4.5999999999999996</v>
      </c>
      <c r="M319" s="34" t="str">
        <f t="shared" si="1116"/>
        <v>Charleston2015</v>
      </c>
      <c r="N319" s="5">
        <f t="shared" ca="1" si="1133"/>
        <v>3.3</v>
      </c>
      <c r="O319" s="34" t="str">
        <f t="shared" si="1117"/>
        <v>Charleston2016</v>
      </c>
      <c r="P319" s="5">
        <f t="shared" ca="1" si="1134"/>
        <v>2</v>
      </c>
      <c r="Q319" s="34" t="str">
        <f t="shared" si="1118"/>
        <v>Charleston2017</v>
      </c>
      <c r="R319" s="5">
        <f t="shared" ca="1" si="1135"/>
        <v>1.7</v>
      </c>
      <c r="S319" s="11"/>
      <c r="T319" s="34" t="str">
        <f t="shared" si="1119"/>
        <v>Charleston2011</v>
      </c>
      <c r="U319" s="3">
        <f t="shared" ca="1" si="1136"/>
        <v>-2</v>
      </c>
      <c r="V319" s="34" t="str">
        <f t="shared" si="1120"/>
        <v>Charleston2012</v>
      </c>
      <c r="W319" s="3">
        <f t="shared" ca="1" si="1137"/>
        <v>1.5</v>
      </c>
      <c r="X319" s="34" t="str">
        <f t="shared" si="1121"/>
        <v>Charleston2013</v>
      </c>
      <c r="Y319" s="82">
        <f t="shared" ca="1" si="1137"/>
        <v>0.8</v>
      </c>
      <c r="Z319" s="34" t="str">
        <f t="shared" si="1122"/>
        <v>Charleston2014</v>
      </c>
      <c r="AA319" s="5">
        <f t="shared" ref="AA319" ca="1" si="1346">VLOOKUP(Z319, (INDIRECT("'"&amp;$B319&amp;"'!"&amp;"$A$5:$L$3000")),AA$1,)</f>
        <v>4.5</v>
      </c>
      <c r="AB319" s="34" t="str">
        <f t="shared" si="1124"/>
        <v>Charleston2015</v>
      </c>
      <c r="AC319" s="5">
        <f t="shared" ref="AC319" ca="1" si="1347">VLOOKUP(AB319, (INDIRECT("'"&amp;$B319&amp;"'!"&amp;"$A$5:$L$3000")),AC$1,)</f>
        <v>4.8</v>
      </c>
      <c r="AD319" s="34" t="str">
        <f t="shared" si="1126"/>
        <v>Charleston2016</v>
      </c>
      <c r="AE319" s="5">
        <f t="shared" ref="AE319" ca="1" si="1348">VLOOKUP(AD319, (INDIRECT("'"&amp;$B319&amp;"'!"&amp;"$A$5:$L$3000")),AE$1,)</f>
        <v>1.2</v>
      </c>
      <c r="AF319" s="34" t="str">
        <f t="shared" si="1128"/>
        <v>Charleston2017</v>
      </c>
      <c r="AG319" s="5">
        <f t="shared" ref="AG319" ca="1" si="1349">VLOOKUP(AF319, (INDIRECT("'"&amp;$B319&amp;"'!"&amp;"$A$5:$L$3000")),AG$1,)</f>
        <v>4.2</v>
      </c>
    </row>
    <row r="320" spans="1:33" ht="17" x14ac:dyDescent="0.2">
      <c r="A320" s="48" t="s">
        <v>130</v>
      </c>
      <c r="B320" s="2" t="s">
        <v>126</v>
      </c>
      <c r="C320" s="37" t="s">
        <v>387</v>
      </c>
      <c r="D320" s="35">
        <v>2012</v>
      </c>
      <c r="E320" s="34" t="str">
        <f t="shared" si="1111"/>
        <v>Lexington2010</v>
      </c>
      <c r="F320" s="3">
        <f t="shared" ca="1" si="1130"/>
        <v>0.8</v>
      </c>
      <c r="G320" s="34" t="str">
        <f t="shared" si="1112"/>
        <v>Lexington2011</v>
      </c>
      <c r="H320" s="3">
        <f t="shared" ca="1" si="1131"/>
        <v>4.2</v>
      </c>
      <c r="I320" s="34" t="str">
        <f t="shared" si="1113"/>
        <v>Lexington2012</v>
      </c>
      <c r="J320" s="76">
        <f t="shared" ca="1" si="1114"/>
        <v>7.6</v>
      </c>
      <c r="K320" s="34" t="str">
        <f t="shared" si="1115"/>
        <v>Lexington2013</v>
      </c>
      <c r="L320" s="5">
        <f t="shared" ca="1" si="1132"/>
        <v>4.4000000000000004</v>
      </c>
      <c r="M320" s="34" t="str">
        <f t="shared" si="1116"/>
        <v>Lexington2014</v>
      </c>
      <c r="N320" s="5">
        <f t="shared" ca="1" si="1133"/>
        <v>4.0999999999999996</v>
      </c>
      <c r="O320" s="34" t="str">
        <f t="shared" si="1117"/>
        <v>Lexington2015</v>
      </c>
      <c r="P320" s="5">
        <f t="shared" ca="1" si="1134"/>
        <v>4.4000000000000004</v>
      </c>
      <c r="Q320" s="34" t="str">
        <f t="shared" si="1118"/>
        <v>Lexington2016</v>
      </c>
      <c r="R320" s="5">
        <f t="shared" ca="1" si="1135"/>
        <v>-0.1</v>
      </c>
      <c r="S320" s="11"/>
      <c r="T320" s="34" t="str">
        <f t="shared" si="1119"/>
        <v>Lexington2010</v>
      </c>
      <c r="U320" s="3">
        <f t="shared" ca="1" si="1136"/>
        <v>0.8</v>
      </c>
      <c r="V320" s="34" t="str">
        <f t="shared" si="1120"/>
        <v>Lexington2011</v>
      </c>
      <c r="W320" s="3">
        <f t="shared" ca="1" si="1137"/>
        <v>-0.7</v>
      </c>
      <c r="X320" s="34" t="str">
        <f t="shared" si="1121"/>
        <v>Lexington2012</v>
      </c>
      <c r="Y320" s="82">
        <f t="shared" ca="1" si="1137"/>
        <v>2.9</v>
      </c>
      <c r="Z320" s="34" t="str">
        <f t="shared" si="1122"/>
        <v>Lexington2013</v>
      </c>
      <c r="AA320" s="5">
        <f t="shared" ref="AA320" ca="1" si="1350">VLOOKUP(Z320, (INDIRECT("'"&amp;$B320&amp;"'!"&amp;"$A$5:$L$3000")),AA$1,)</f>
        <v>-1.4</v>
      </c>
      <c r="AB320" s="34" t="str">
        <f t="shared" si="1124"/>
        <v>Lexington2014</v>
      </c>
      <c r="AC320" s="5">
        <f t="shared" ref="AC320" ca="1" si="1351">VLOOKUP(AB320, (INDIRECT("'"&amp;$B320&amp;"'!"&amp;"$A$5:$L$3000")),AC$1,)</f>
        <v>5.9</v>
      </c>
      <c r="AD320" s="34" t="str">
        <f t="shared" si="1126"/>
        <v>Lexington2015</v>
      </c>
      <c r="AE320" s="5">
        <f t="shared" ref="AE320" ca="1" si="1352">VLOOKUP(AD320, (INDIRECT("'"&amp;$B320&amp;"'!"&amp;"$A$5:$L$3000")),AE$1,)</f>
        <v>3.8</v>
      </c>
      <c r="AF320" s="34" t="str">
        <f t="shared" si="1128"/>
        <v>Lexington2016</v>
      </c>
      <c r="AG320" s="5">
        <f t="shared" ref="AG320" ca="1" si="1353">VLOOKUP(AF320, (INDIRECT("'"&amp;$B320&amp;"'!"&amp;"$A$5:$L$3000")),AG$1,)</f>
        <v>-0.3</v>
      </c>
    </row>
    <row r="321" spans="1:33" ht="17" x14ac:dyDescent="0.2">
      <c r="A321" s="48" t="s">
        <v>131</v>
      </c>
      <c r="B321" s="2" t="s">
        <v>126</v>
      </c>
      <c r="C321" s="37" t="s">
        <v>388</v>
      </c>
      <c r="D321" s="35">
        <v>2013</v>
      </c>
      <c r="E321" s="34" t="str">
        <f t="shared" si="1111"/>
        <v>Lancaster2011</v>
      </c>
      <c r="F321" s="3">
        <f t="shared" ca="1" si="1130"/>
        <v>1.3</v>
      </c>
      <c r="G321" s="34" t="str">
        <f t="shared" si="1112"/>
        <v>Lancaster2012</v>
      </c>
      <c r="H321" s="3">
        <f t="shared" ca="1" si="1131"/>
        <v>11.2</v>
      </c>
      <c r="I321" s="34" t="str">
        <f t="shared" si="1113"/>
        <v>Lancaster2013</v>
      </c>
      <c r="J321" s="76">
        <f t="shared" ca="1" si="1114"/>
        <v>9.1999999999999993</v>
      </c>
      <c r="K321" s="34" t="str">
        <f t="shared" si="1115"/>
        <v>Lancaster2014</v>
      </c>
      <c r="L321" s="5">
        <f t="shared" ca="1" si="1132"/>
        <v>6.9</v>
      </c>
      <c r="M321" s="34" t="str">
        <f t="shared" si="1116"/>
        <v>Lancaster2015</v>
      </c>
      <c r="N321" s="5">
        <f t="shared" ca="1" si="1133"/>
        <v>5.2</v>
      </c>
      <c r="O321" s="34" t="str">
        <f t="shared" si="1117"/>
        <v>Lancaster2016</v>
      </c>
      <c r="P321" s="5">
        <f t="shared" ca="1" si="1134"/>
        <v>6.1</v>
      </c>
      <c r="Q321" s="34" t="str">
        <f t="shared" si="1118"/>
        <v>Lancaster2017</v>
      </c>
      <c r="R321" s="5">
        <f t="shared" ca="1" si="1135"/>
        <v>0.8</v>
      </c>
      <c r="S321" s="11"/>
      <c r="T321" s="34" t="str">
        <f t="shared" si="1119"/>
        <v>Lancaster2011</v>
      </c>
      <c r="U321" s="3">
        <f t="shared" ca="1" si="1136"/>
        <v>-0.4</v>
      </c>
      <c r="V321" s="34" t="str">
        <f t="shared" si="1120"/>
        <v>Lancaster2012</v>
      </c>
      <c r="W321" s="3">
        <f t="shared" ca="1" si="1137"/>
        <v>5.5</v>
      </c>
      <c r="X321" s="34" t="str">
        <f t="shared" si="1121"/>
        <v>Lancaster2013</v>
      </c>
      <c r="Y321" s="82">
        <f t="shared" ca="1" si="1137"/>
        <v>6.5</v>
      </c>
      <c r="Z321" s="34" t="str">
        <f t="shared" si="1122"/>
        <v>Lancaster2014</v>
      </c>
      <c r="AA321" s="5">
        <f t="shared" ref="AA321" ca="1" si="1354">VLOOKUP(Z321, (INDIRECT("'"&amp;$B321&amp;"'!"&amp;"$A$5:$L$3000")),AA$1,)</f>
        <v>4.5</v>
      </c>
      <c r="AB321" s="34" t="str">
        <f t="shared" si="1124"/>
        <v>Lancaster2015</v>
      </c>
      <c r="AC321" s="5">
        <f t="shared" ref="AC321" ca="1" si="1355">VLOOKUP(AB321, (INDIRECT("'"&amp;$B321&amp;"'!"&amp;"$A$5:$L$3000")),AC$1,)</f>
        <v>5.6</v>
      </c>
      <c r="AD321" s="34" t="str">
        <f t="shared" si="1126"/>
        <v>Lancaster2016</v>
      </c>
      <c r="AE321" s="5">
        <f t="shared" ref="AE321" ca="1" si="1356">VLOOKUP(AD321, (INDIRECT("'"&amp;$B321&amp;"'!"&amp;"$A$5:$L$3000")),AE$1,)</f>
        <v>-0.8</v>
      </c>
      <c r="AF321" s="34" t="str">
        <f t="shared" si="1128"/>
        <v>Lancaster2017</v>
      </c>
      <c r="AG321" s="5">
        <f t="shared" ref="AG321" ca="1" si="1357">VLOOKUP(AF321, (INDIRECT("'"&amp;$B321&amp;"'!"&amp;"$A$5:$L$3000")),AG$1,)</f>
        <v>5.8</v>
      </c>
    </row>
    <row r="322" spans="1:33" ht="17" x14ac:dyDescent="0.2">
      <c r="A322" s="48" t="s">
        <v>132</v>
      </c>
      <c r="B322" s="2" t="s">
        <v>126</v>
      </c>
      <c r="C322" s="37" t="s">
        <v>389</v>
      </c>
      <c r="D322" s="35">
        <v>2011</v>
      </c>
      <c r="E322" s="34" t="str">
        <f t="shared" si="1111"/>
        <v>Aiken2009</v>
      </c>
      <c r="F322" s="3">
        <f t="shared" ca="1" si="1130"/>
        <v>-1.1000000000000001</v>
      </c>
      <c r="G322" s="34" t="str">
        <f t="shared" si="1112"/>
        <v>Aiken2010</v>
      </c>
      <c r="H322" s="3">
        <f t="shared" ca="1" si="1131"/>
        <v>3.4</v>
      </c>
      <c r="I322" s="34" t="str">
        <f t="shared" si="1113"/>
        <v>Aiken2011</v>
      </c>
      <c r="J322" s="76">
        <f t="shared" ca="1" si="1114"/>
        <v>-1.5</v>
      </c>
      <c r="K322" s="34" t="str">
        <f t="shared" si="1115"/>
        <v>Aiken2012</v>
      </c>
      <c r="L322" s="5">
        <f t="shared" ca="1" si="1132"/>
        <v>-1.3</v>
      </c>
      <c r="M322" s="34" t="str">
        <f t="shared" si="1116"/>
        <v>Aiken2013</v>
      </c>
      <c r="N322" s="5">
        <f t="shared" ca="1" si="1133"/>
        <v>-2.2999999999999998</v>
      </c>
      <c r="O322" s="34" t="str">
        <f t="shared" si="1117"/>
        <v>Aiken2014</v>
      </c>
      <c r="P322" s="5">
        <f t="shared" ca="1" si="1134"/>
        <v>4.9000000000000004</v>
      </c>
      <c r="Q322" s="34" t="str">
        <f t="shared" si="1118"/>
        <v>Aiken2015</v>
      </c>
      <c r="R322" s="5">
        <f t="shared" ca="1" si="1135"/>
        <v>2</v>
      </c>
      <c r="S322" s="11"/>
      <c r="T322" s="34" t="str">
        <f t="shared" si="1119"/>
        <v>Aiken2009</v>
      </c>
      <c r="U322" s="3">
        <f t="shared" ca="1" si="1136"/>
        <v>7.7</v>
      </c>
      <c r="V322" s="34" t="str">
        <f t="shared" si="1120"/>
        <v>Aiken2010</v>
      </c>
      <c r="W322" s="3">
        <f t="shared" ca="1" si="1137"/>
        <v>3.6</v>
      </c>
      <c r="X322" s="34" t="str">
        <f t="shared" si="1121"/>
        <v>Aiken2011</v>
      </c>
      <c r="Y322" s="82">
        <f t="shared" ca="1" si="1137"/>
        <v>-2.9</v>
      </c>
      <c r="Z322" s="34" t="str">
        <f t="shared" si="1122"/>
        <v>Aiken2012</v>
      </c>
      <c r="AA322" s="5">
        <f t="shared" ref="AA322" ca="1" si="1358">VLOOKUP(Z322, (INDIRECT("'"&amp;$B322&amp;"'!"&amp;"$A$5:$L$3000")),AA$1,)</f>
        <v>1.2</v>
      </c>
      <c r="AB322" s="34" t="str">
        <f t="shared" si="1124"/>
        <v>Aiken2013</v>
      </c>
      <c r="AC322" s="5">
        <f t="shared" ref="AC322" ca="1" si="1359">VLOOKUP(AB322, (INDIRECT("'"&amp;$B322&amp;"'!"&amp;"$A$5:$L$3000")),AC$1,)</f>
        <v>-3.2</v>
      </c>
      <c r="AD322" s="34" t="str">
        <f t="shared" si="1126"/>
        <v>Aiken2014</v>
      </c>
      <c r="AE322" s="5">
        <f t="shared" ref="AE322" ca="1" si="1360">VLOOKUP(AD322, (INDIRECT("'"&amp;$B322&amp;"'!"&amp;"$A$5:$L$3000")),AE$1,)</f>
        <v>3.2</v>
      </c>
      <c r="AF322" s="34" t="str">
        <f t="shared" si="1128"/>
        <v>Aiken2015</v>
      </c>
      <c r="AG322" s="5">
        <f t="shared" ref="AG322" ca="1" si="1361">VLOOKUP(AF322, (INDIRECT("'"&amp;$B322&amp;"'!"&amp;"$A$5:$L$3000")),AG$1,)</f>
        <v>4.8</v>
      </c>
    </row>
    <row r="323" spans="1:33" ht="17" x14ac:dyDescent="0.2">
      <c r="A323" s="48" t="s">
        <v>133</v>
      </c>
      <c r="B323" s="2" t="s">
        <v>126</v>
      </c>
      <c r="C323" s="37" t="s">
        <v>387</v>
      </c>
      <c r="D323" s="35">
        <v>2011</v>
      </c>
      <c r="E323" s="34" t="str">
        <f t="shared" si="1111"/>
        <v>Lexington2009</v>
      </c>
      <c r="F323" s="3">
        <f t="shared" ca="1" si="1130"/>
        <v>-5.5</v>
      </c>
      <c r="G323" s="34" t="str">
        <f t="shared" si="1112"/>
        <v>Lexington2010</v>
      </c>
      <c r="H323" s="3">
        <f t="shared" ca="1" si="1131"/>
        <v>0.8</v>
      </c>
      <c r="I323" s="34" t="str">
        <f t="shared" si="1113"/>
        <v>Lexington2011</v>
      </c>
      <c r="J323" s="76">
        <f t="shared" ca="1" si="1114"/>
        <v>4.2</v>
      </c>
      <c r="K323" s="34" t="str">
        <f t="shared" si="1115"/>
        <v>Lexington2012</v>
      </c>
      <c r="L323" s="5">
        <f t="shared" ca="1" si="1132"/>
        <v>7.6</v>
      </c>
      <c r="M323" s="34" t="str">
        <f t="shared" si="1116"/>
        <v>Lexington2013</v>
      </c>
      <c r="N323" s="5">
        <f t="shared" ca="1" si="1133"/>
        <v>4.4000000000000004</v>
      </c>
      <c r="O323" s="34" t="str">
        <f t="shared" si="1117"/>
        <v>Lexington2014</v>
      </c>
      <c r="P323" s="5">
        <f t="shared" ca="1" si="1134"/>
        <v>4.0999999999999996</v>
      </c>
      <c r="Q323" s="34" t="str">
        <f t="shared" si="1118"/>
        <v>Lexington2015</v>
      </c>
      <c r="R323" s="5">
        <f t="shared" ca="1" si="1135"/>
        <v>4.4000000000000004</v>
      </c>
      <c r="S323" s="11"/>
      <c r="T323" s="34" t="str">
        <f t="shared" si="1119"/>
        <v>Lexington2009</v>
      </c>
      <c r="U323" s="3">
        <f t="shared" ca="1" si="1136"/>
        <v>4.4000000000000004</v>
      </c>
      <c r="V323" s="34" t="str">
        <f t="shared" si="1120"/>
        <v>Lexington2010</v>
      </c>
      <c r="W323" s="3">
        <f t="shared" ca="1" si="1137"/>
        <v>0.8</v>
      </c>
      <c r="X323" s="34" t="str">
        <f t="shared" si="1121"/>
        <v>Lexington2011</v>
      </c>
      <c r="Y323" s="82">
        <f t="shared" ca="1" si="1137"/>
        <v>-0.7</v>
      </c>
      <c r="Z323" s="34" t="str">
        <f t="shared" si="1122"/>
        <v>Lexington2012</v>
      </c>
      <c r="AA323" s="5">
        <f t="shared" ref="AA323" ca="1" si="1362">VLOOKUP(Z323, (INDIRECT("'"&amp;$B323&amp;"'!"&amp;"$A$5:$L$3000")),AA$1,)</f>
        <v>2.9</v>
      </c>
      <c r="AB323" s="34" t="str">
        <f t="shared" si="1124"/>
        <v>Lexington2013</v>
      </c>
      <c r="AC323" s="5">
        <f t="shared" ref="AC323" ca="1" si="1363">VLOOKUP(AB323, (INDIRECT("'"&amp;$B323&amp;"'!"&amp;"$A$5:$L$3000")),AC$1,)</f>
        <v>-1.4</v>
      </c>
      <c r="AD323" s="34" t="str">
        <f t="shared" si="1126"/>
        <v>Lexington2014</v>
      </c>
      <c r="AE323" s="5">
        <f t="shared" ref="AE323" ca="1" si="1364">VLOOKUP(AD323, (INDIRECT("'"&amp;$B323&amp;"'!"&amp;"$A$5:$L$3000")),AE$1,)</f>
        <v>5.9</v>
      </c>
      <c r="AF323" s="34" t="str">
        <f t="shared" si="1128"/>
        <v>Lexington2015</v>
      </c>
      <c r="AG323" s="5">
        <f t="shared" ref="AG323" ca="1" si="1365">VLOOKUP(AF323, (INDIRECT("'"&amp;$B323&amp;"'!"&amp;"$A$5:$L$3000")),AG$1,)</f>
        <v>3.8</v>
      </c>
    </row>
    <row r="324" spans="1:33" ht="17" x14ac:dyDescent="0.2">
      <c r="A324" s="48" t="s">
        <v>134</v>
      </c>
      <c r="B324" s="2" t="s">
        <v>126</v>
      </c>
      <c r="C324" s="37" t="s">
        <v>384</v>
      </c>
      <c r="D324" s="35">
        <v>2017</v>
      </c>
      <c r="E324" s="34" t="str">
        <f t="shared" si="1111"/>
        <v>Charleston2015</v>
      </c>
      <c r="F324" s="3">
        <f t="shared" ca="1" si="1130"/>
        <v>3.3</v>
      </c>
      <c r="G324" s="34" t="str">
        <f t="shared" si="1112"/>
        <v>Charleston2016</v>
      </c>
      <c r="H324" s="3">
        <f t="shared" ca="1" si="1131"/>
        <v>2</v>
      </c>
      <c r="I324" s="34" t="str">
        <f t="shared" si="1113"/>
        <v>Charleston2017</v>
      </c>
      <c r="J324" s="76">
        <f t="shared" ca="1" si="1114"/>
        <v>1.7</v>
      </c>
      <c r="K324" s="34" t="str">
        <f t="shared" si="1115"/>
        <v>Charleston2018</v>
      </c>
      <c r="L324" s="5">
        <f t="shared" ca="1" si="1132"/>
        <v>3.5</v>
      </c>
      <c r="M324" s="34" t="str">
        <f t="shared" si="1116"/>
        <v>Charleston2019</v>
      </c>
      <c r="N324" s="5">
        <f t="shared" ca="1" si="1133"/>
        <v>1.5</v>
      </c>
      <c r="O324" s="34" t="str">
        <f t="shared" si="1117"/>
        <v>Charleston2020</v>
      </c>
      <c r="P324" s="5">
        <f t="shared" ca="1" si="1134"/>
        <v>-5.2</v>
      </c>
      <c r="Q324" s="34" t="str">
        <f t="shared" si="1118"/>
        <v>Charleston2021</v>
      </c>
      <c r="R324" s="5" t="e">
        <f t="shared" ca="1" si="1135"/>
        <v>#N/A</v>
      </c>
      <c r="S324" s="11"/>
      <c r="T324" s="34" t="str">
        <f t="shared" si="1119"/>
        <v>Charleston2015</v>
      </c>
      <c r="U324" s="3">
        <f t="shared" ca="1" si="1136"/>
        <v>4.8</v>
      </c>
      <c r="V324" s="34" t="str">
        <f t="shared" si="1120"/>
        <v>Charleston2016</v>
      </c>
      <c r="W324" s="3">
        <f t="shared" ca="1" si="1137"/>
        <v>1.2</v>
      </c>
      <c r="X324" s="34" t="str">
        <f t="shared" si="1121"/>
        <v>Charleston2017</v>
      </c>
      <c r="Y324" s="82">
        <f t="shared" ca="1" si="1137"/>
        <v>4.2</v>
      </c>
      <c r="Z324" s="34" t="str">
        <f t="shared" si="1122"/>
        <v>Charleston2018</v>
      </c>
      <c r="AA324" s="5">
        <f t="shared" ref="AA324" ca="1" si="1366">VLOOKUP(Z324, (INDIRECT("'"&amp;$B324&amp;"'!"&amp;"$A$5:$L$3000")),AA$1,)</f>
        <v>3</v>
      </c>
      <c r="AB324" s="34" t="str">
        <f t="shared" si="1124"/>
        <v>Charleston2019</v>
      </c>
      <c r="AC324" s="5">
        <f t="shared" ref="AC324" ca="1" si="1367">VLOOKUP(AB324, (INDIRECT("'"&amp;$B324&amp;"'!"&amp;"$A$5:$L$3000")),AC$1,)</f>
        <v>5.0999999999999996</v>
      </c>
      <c r="AD324" s="34" t="str">
        <f t="shared" si="1126"/>
        <v>Charleston2020</v>
      </c>
      <c r="AE324" s="5">
        <f t="shared" ref="AE324" ca="1" si="1368">VLOOKUP(AD324, (INDIRECT("'"&amp;$B324&amp;"'!"&amp;"$A$5:$L$3000")),AE$1,)</f>
        <v>11.9</v>
      </c>
      <c r="AF324" s="34" t="str">
        <f t="shared" si="1128"/>
        <v>Charleston2021</v>
      </c>
      <c r="AG324" s="5" t="e">
        <f t="shared" ref="AG324" ca="1" si="1369">VLOOKUP(AF324, (INDIRECT("'"&amp;$B324&amp;"'!"&amp;"$A$5:$L$3000")),AG$1,)</f>
        <v>#N/A</v>
      </c>
    </row>
    <row r="325" spans="1:33" ht="34" x14ac:dyDescent="0.2">
      <c r="A325" s="48" t="s">
        <v>135</v>
      </c>
      <c r="B325" s="2" t="s">
        <v>126</v>
      </c>
      <c r="C325" s="37" t="s">
        <v>390</v>
      </c>
      <c r="D325" s="35">
        <v>2012</v>
      </c>
      <c r="E325" s="34" t="str">
        <f t="shared" si="1111"/>
        <v>Spartanburg2010</v>
      </c>
      <c r="F325" s="3">
        <f t="shared" ca="1" si="1130"/>
        <v>0.9</v>
      </c>
      <c r="G325" s="34" t="str">
        <f t="shared" si="1112"/>
        <v>Spartanburg2011</v>
      </c>
      <c r="H325" s="3">
        <f t="shared" ca="1" si="1131"/>
        <v>0.9</v>
      </c>
      <c r="I325" s="34" t="str">
        <f t="shared" si="1113"/>
        <v>Spartanburg2012</v>
      </c>
      <c r="J325" s="76">
        <f t="shared" ca="1" si="1114"/>
        <v>3.1</v>
      </c>
      <c r="K325" s="34" t="str">
        <f t="shared" si="1115"/>
        <v>Spartanburg2013</v>
      </c>
      <c r="L325" s="5">
        <f t="shared" ca="1" si="1132"/>
        <v>4.5</v>
      </c>
      <c r="M325" s="34" t="str">
        <f t="shared" si="1116"/>
        <v>Spartanburg2014</v>
      </c>
      <c r="N325" s="5">
        <f t="shared" ca="1" si="1133"/>
        <v>3.2</v>
      </c>
      <c r="O325" s="34" t="str">
        <f t="shared" si="1117"/>
        <v>Spartanburg2015</v>
      </c>
      <c r="P325" s="5">
        <f t="shared" ca="1" si="1134"/>
        <v>3.1</v>
      </c>
      <c r="Q325" s="34" t="str">
        <f t="shared" si="1118"/>
        <v>Spartanburg2016</v>
      </c>
      <c r="R325" s="5">
        <f t="shared" ca="1" si="1135"/>
        <v>4.9000000000000004</v>
      </c>
      <c r="S325" s="11"/>
      <c r="T325" s="34" t="str">
        <f t="shared" si="1119"/>
        <v>Spartanburg2010</v>
      </c>
      <c r="U325" s="3">
        <f t="shared" ca="1" si="1136"/>
        <v>2</v>
      </c>
      <c r="V325" s="34" t="str">
        <f t="shared" si="1120"/>
        <v>Spartanburg2011</v>
      </c>
      <c r="W325" s="3">
        <f t="shared" ca="1" si="1137"/>
        <v>-0.2</v>
      </c>
      <c r="X325" s="34" t="str">
        <f t="shared" si="1121"/>
        <v>Spartanburg2012</v>
      </c>
      <c r="Y325" s="82">
        <f t="shared" ca="1" si="1137"/>
        <v>1.7</v>
      </c>
      <c r="Z325" s="34" t="str">
        <f t="shared" si="1122"/>
        <v>Spartanburg2013</v>
      </c>
      <c r="AA325" s="5">
        <f t="shared" ref="AA325" ca="1" si="1370">VLOOKUP(Z325, (INDIRECT("'"&amp;$B325&amp;"'!"&amp;"$A$5:$L$3000")),AA$1,)</f>
        <v>-0.8</v>
      </c>
      <c r="AB325" s="34" t="str">
        <f t="shared" si="1124"/>
        <v>Spartanburg2014</v>
      </c>
      <c r="AC325" s="5">
        <f t="shared" ref="AC325" ca="1" si="1371">VLOOKUP(AB325, (INDIRECT("'"&amp;$B325&amp;"'!"&amp;"$A$5:$L$3000")),AC$1,)</f>
        <v>4.5999999999999996</v>
      </c>
      <c r="AD325" s="34" t="str">
        <f t="shared" si="1126"/>
        <v>Spartanburg2015</v>
      </c>
      <c r="AE325" s="5">
        <f t="shared" ref="AE325" ca="1" si="1372">VLOOKUP(AD325, (INDIRECT("'"&amp;$B325&amp;"'!"&amp;"$A$5:$L$3000")),AE$1,)</f>
        <v>4.5999999999999996</v>
      </c>
      <c r="AF325" s="34" t="str">
        <f t="shared" si="1128"/>
        <v>Spartanburg2016</v>
      </c>
      <c r="AG325" s="5">
        <f t="shared" ref="AG325" ca="1" si="1373">VLOOKUP(AF325, (INDIRECT("'"&amp;$B325&amp;"'!"&amp;"$A$5:$L$3000")),AG$1,)</f>
        <v>-2.7</v>
      </c>
    </row>
    <row r="326" spans="1:33" ht="34" x14ac:dyDescent="0.2">
      <c r="A326" s="48" t="s">
        <v>136</v>
      </c>
      <c r="B326" s="2" t="s">
        <v>126</v>
      </c>
      <c r="C326" s="37" t="s">
        <v>384</v>
      </c>
      <c r="D326" s="35">
        <v>2016</v>
      </c>
      <c r="E326" s="34" t="str">
        <f t="shared" si="1111"/>
        <v>Charleston2014</v>
      </c>
      <c r="F326" s="3">
        <f t="shared" ca="1" si="1130"/>
        <v>4.5999999999999996</v>
      </c>
      <c r="G326" s="34" t="str">
        <f t="shared" si="1112"/>
        <v>Charleston2015</v>
      </c>
      <c r="H326" s="3">
        <f t="shared" ca="1" si="1131"/>
        <v>3.3</v>
      </c>
      <c r="I326" s="34" t="str">
        <f t="shared" si="1113"/>
        <v>Charleston2016</v>
      </c>
      <c r="J326" s="76">
        <f t="shared" ca="1" si="1114"/>
        <v>2</v>
      </c>
      <c r="K326" s="34" t="str">
        <f t="shared" si="1115"/>
        <v>Charleston2017</v>
      </c>
      <c r="L326" s="5">
        <f t="shared" ca="1" si="1132"/>
        <v>1.7</v>
      </c>
      <c r="M326" s="34" t="str">
        <f t="shared" si="1116"/>
        <v>Charleston2018</v>
      </c>
      <c r="N326" s="5">
        <f t="shared" ca="1" si="1133"/>
        <v>3.5</v>
      </c>
      <c r="O326" s="34" t="str">
        <f t="shared" si="1117"/>
        <v>Charleston2019</v>
      </c>
      <c r="P326" s="5">
        <f t="shared" ca="1" si="1134"/>
        <v>1.5</v>
      </c>
      <c r="Q326" s="34" t="str">
        <f t="shared" si="1118"/>
        <v>Charleston2020</v>
      </c>
      <c r="R326" s="5">
        <f t="shared" ca="1" si="1135"/>
        <v>-5.2</v>
      </c>
      <c r="S326" s="11"/>
      <c r="T326" s="34" t="str">
        <f t="shared" si="1119"/>
        <v>Charleston2014</v>
      </c>
      <c r="U326" s="3">
        <f t="shared" ca="1" si="1136"/>
        <v>4.5</v>
      </c>
      <c r="V326" s="34" t="str">
        <f t="shared" si="1120"/>
        <v>Charleston2015</v>
      </c>
      <c r="W326" s="3">
        <f t="shared" ca="1" si="1137"/>
        <v>4.8</v>
      </c>
      <c r="X326" s="34" t="str">
        <f t="shared" si="1121"/>
        <v>Charleston2016</v>
      </c>
      <c r="Y326" s="82">
        <f t="shared" ca="1" si="1137"/>
        <v>1.2</v>
      </c>
      <c r="Z326" s="34" t="str">
        <f t="shared" si="1122"/>
        <v>Charleston2017</v>
      </c>
      <c r="AA326" s="5">
        <f t="shared" ref="AA326" ca="1" si="1374">VLOOKUP(Z326, (INDIRECT("'"&amp;$B326&amp;"'!"&amp;"$A$5:$L$3000")),AA$1,)</f>
        <v>4.2</v>
      </c>
      <c r="AB326" s="34" t="str">
        <f t="shared" si="1124"/>
        <v>Charleston2018</v>
      </c>
      <c r="AC326" s="5">
        <f t="shared" ref="AC326" ca="1" si="1375">VLOOKUP(AB326, (INDIRECT("'"&amp;$B326&amp;"'!"&amp;"$A$5:$L$3000")),AC$1,)</f>
        <v>3</v>
      </c>
      <c r="AD326" s="34" t="str">
        <f t="shared" si="1126"/>
        <v>Charleston2019</v>
      </c>
      <c r="AE326" s="5">
        <f t="shared" ref="AE326" ca="1" si="1376">VLOOKUP(AD326, (INDIRECT("'"&amp;$B326&amp;"'!"&amp;"$A$5:$L$3000")),AE$1,)</f>
        <v>5.0999999999999996</v>
      </c>
      <c r="AF326" s="34" t="str">
        <f t="shared" si="1128"/>
        <v>Charleston2020</v>
      </c>
      <c r="AG326" s="5">
        <f t="shared" ref="AG326" ca="1" si="1377">VLOOKUP(AF326, (INDIRECT("'"&amp;$B326&amp;"'!"&amp;"$A$5:$L$3000")),AG$1,)</f>
        <v>11.9</v>
      </c>
    </row>
    <row r="327" spans="1:33" ht="17" x14ac:dyDescent="0.2">
      <c r="A327" s="48" t="s">
        <v>137</v>
      </c>
      <c r="B327" s="2" t="s">
        <v>126</v>
      </c>
      <c r="C327" s="37" t="s">
        <v>390</v>
      </c>
      <c r="D327" s="35">
        <v>2011</v>
      </c>
      <c r="E327" s="34" t="str">
        <f t="shared" si="1111"/>
        <v>Spartanburg2009</v>
      </c>
      <c r="F327" s="3">
        <f t="shared" ca="1" si="1130"/>
        <v>-5.0999999999999996</v>
      </c>
      <c r="G327" s="34" t="str">
        <f t="shared" si="1112"/>
        <v>Spartanburg2010</v>
      </c>
      <c r="H327" s="3">
        <f t="shared" ca="1" si="1131"/>
        <v>0.9</v>
      </c>
      <c r="I327" s="34" t="str">
        <f t="shared" si="1113"/>
        <v>Spartanburg2011</v>
      </c>
      <c r="J327" s="76">
        <f t="shared" ca="1" si="1114"/>
        <v>0.9</v>
      </c>
      <c r="K327" s="34" t="str">
        <f t="shared" si="1115"/>
        <v>Spartanburg2012</v>
      </c>
      <c r="L327" s="5">
        <f t="shared" ca="1" si="1132"/>
        <v>3.1</v>
      </c>
      <c r="M327" s="34" t="str">
        <f t="shared" si="1116"/>
        <v>Spartanburg2013</v>
      </c>
      <c r="N327" s="5">
        <f t="shared" ca="1" si="1133"/>
        <v>4.5</v>
      </c>
      <c r="O327" s="34" t="str">
        <f t="shared" si="1117"/>
        <v>Spartanburg2014</v>
      </c>
      <c r="P327" s="5">
        <f t="shared" ca="1" si="1134"/>
        <v>3.2</v>
      </c>
      <c r="Q327" s="34" t="str">
        <f t="shared" si="1118"/>
        <v>Spartanburg2015</v>
      </c>
      <c r="R327" s="5">
        <f t="shared" ca="1" si="1135"/>
        <v>3.1</v>
      </c>
      <c r="S327" s="11"/>
      <c r="T327" s="34" t="str">
        <f t="shared" si="1119"/>
        <v>Spartanburg2009</v>
      </c>
      <c r="U327" s="3">
        <f t="shared" ca="1" si="1136"/>
        <v>3.6</v>
      </c>
      <c r="V327" s="34" t="str">
        <f t="shared" si="1120"/>
        <v>Spartanburg2010</v>
      </c>
      <c r="W327" s="3">
        <f t="shared" ca="1" si="1137"/>
        <v>2</v>
      </c>
      <c r="X327" s="34" t="str">
        <f t="shared" si="1121"/>
        <v>Spartanburg2011</v>
      </c>
      <c r="Y327" s="82">
        <f t="shared" ca="1" si="1137"/>
        <v>-0.2</v>
      </c>
      <c r="Z327" s="34" t="str">
        <f t="shared" si="1122"/>
        <v>Spartanburg2012</v>
      </c>
      <c r="AA327" s="5">
        <f t="shared" ref="AA327" ca="1" si="1378">VLOOKUP(Z327, (INDIRECT("'"&amp;$B327&amp;"'!"&amp;"$A$5:$L$3000")),AA$1,)</f>
        <v>1.7</v>
      </c>
      <c r="AB327" s="34" t="str">
        <f t="shared" si="1124"/>
        <v>Spartanburg2013</v>
      </c>
      <c r="AC327" s="5">
        <f t="shared" ref="AC327" ca="1" si="1379">VLOOKUP(AB327, (INDIRECT("'"&amp;$B327&amp;"'!"&amp;"$A$5:$L$3000")),AC$1,)</f>
        <v>-0.8</v>
      </c>
      <c r="AD327" s="34" t="str">
        <f t="shared" si="1126"/>
        <v>Spartanburg2014</v>
      </c>
      <c r="AE327" s="5">
        <f t="shared" ref="AE327" ca="1" si="1380">VLOOKUP(AD327, (INDIRECT("'"&amp;$B327&amp;"'!"&amp;"$A$5:$L$3000")),AE$1,)</f>
        <v>4.5999999999999996</v>
      </c>
      <c r="AF327" s="34" t="str">
        <f t="shared" si="1128"/>
        <v>Spartanburg2015</v>
      </c>
      <c r="AG327" s="5">
        <f t="shared" ref="AG327" ca="1" si="1381">VLOOKUP(AF327, (INDIRECT("'"&amp;$B327&amp;"'!"&amp;"$A$5:$L$3000")),AG$1,)</f>
        <v>4.5999999999999996</v>
      </c>
    </row>
    <row r="328" spans="1:33" ht="17" x14ac:dyDescent="0.2">
      <c r="A328" s="48" t="s">
        <v>138</v>
      </c>
      <c r="B328" s="2" t="s">
        <v>126</v>
      </c>
      <c r="C328" s="37" t="s">
        <v>384</v>
      </c>
      <c r="D328" s="35">
        <v>2014</v>
      </c>
      <c r="E328" s="34" t="str">
        <f t="shared" si="1111"/>
        <v>Charleston2012</v>
      </c>
      <c r="F328" s="3">
        <f t="shared" ca="1" si="1130"/>
        <v>2.9</v>
      </c>
      <c r="G328" s="34" t="str">
        <f t="shared" si="1112"/>
        <v>Charleston2013</v>
      </c>
      <c r="H328" s="3">
        <f t="shared" ca="1" si="1131"/>
        <v>1.4</v>
      </c>
      <c r="I328" s="34" t="str">
        <f t="shared" si="1113"/>
        <v>Charleston2014</v>
      </c>
      <c r="J328" s="76">
        <f t="shared" ca="1" si="1114"/>
        <v>4.5999999999999996</v>
      </c>
      <c r="K328" s="34" t="str">
        <f t="shared" si="1115"/>
        <v>Charleston2015</v>
      </c>
      <c r="L328" s="5">
        <f t="shared" ca="1" si="1132"/>
        <v>3.3</v>
      </c>
      <c r="M328" s="34" t="str">
        <f t="shared" si="1116"/>
        <v>Charleston2016</v>
      </c>
      <c r="N328" s="5">
        <f t="shared" ca="1" si="1133"/>
        <v>2</v>
      </c>
      <c r="O328" s="34" t="str">
        <f t="shared" si="1117"/>
        <v>Charleston2017</v>
      </c>
      <c r="P328" s="5">
        <f t="shared" ca="1" si="1134"/>
        <v>1.7</v>
      </c>
      <c r="Q328" s="34" t="str">
        <f t="shared" si="1118"/>
        <v>Charleston2018</v>
      </c>
      <c r="R328" s="5">
        <f t="shared" ca="1" si="1135"/>
        <v>3.5</v>
      </c>
      <c r="S328" s="11"/>
      <c r="T328" s="34" t="str">
        <f t="shared" si="1119"/>
        <v>Charleston2012</v>
      </c>
      <c r="U328" s="3">
        <f t="shared" ca="1" si="1136"/>
        <v>1.5</v>
      </c>
      <c r="V328" s="34" t="str">
        <f t="shared" si="1120"/>
        <v>Charleston2013</v>
      </c>
      <c r="W328" s="3">
        <f t="shared" ca="1" si="1137"/>
        <v>0.8</v>
      </c>
      <c r="X328" s="34" t="str">
        <f t="shared" si="1121"/>
        <v>Charleston2014</v>
      </c>
      <c r="Y328" s="82">
        <f t="shared" ca="1" si="1137"/>
        <v>4.5</v>
      </c>
      <c r="Z328" s="34" t="str">
        <f t="shared" si="1122"/>
        <v>Charleston2015</v>
      </c>
      <c r="AA328" s="5">
        <f t="shared" ref="AA328" ca="1" si="1382">VLOOKUP(Z328, (INDIRECT("'"&amp;$B328&amp;"'!"&amp;"$A$5:$L$3000")),AA$1,)</f>
        <v>4.8</v>
      </c>
      <c r="AB328" s="34" t="str">
        <f t="shared" si="1124"/>
        <v>Charleston2016</v>
      </c>
      <c r="AC328" s="5">
        <f t="shared" ref="AC328" ca="1" si="1383">VLOOKUP(AB328, (INDIRECT("'"&amp;$B328&amp;"'!"&amp;"$A$5:$L$3000")),AC$1,)</f>
        <v>1.2</v>
      </c>
      <c r="AD328" s="34" t="str">
        <f t="shared" si="1126"/>
        <v>Charleston2017</v>
      </c>
      <c r="AE328" s="5">
        <f t="shared" ref="AE328" ca="1" si="1384">VLOOKUP(AD328, (INDIRECT("'"&amp;$B328&amp;"'!"&amp;"$A$5:$L$3000")),AE$1,)</f>
        <v>4.2</v>
      </c>
      <c r="AF328" s="34" t="str">
        <f t="shared" si="1128"/>
        <v>Charleston2018</v>
      </c>
      <c r="AG328" s="5">
        <f t="shared" ref="AG328" ca="1" si="1385">VLOOKUP(AF328, (INDIRECT("'"&amp;$B328&amp;"'!"&amp;"$A$5:$L$3000")),AG$1,)</f>
        <v>3</v>
      </c>
    </row>
    <row r="329" spans="1:33" ht="17" x14ac:dyDescent="0.2">
      <c r="A329" s="48" t="s">
        <v>139</v>
      </c>
      <c r="B329" s="2" t="s">
        <v>126</v>
      </c>
      <c r="C329" s="37" t="s">
        <v>390</v>
      </c>
      <c r="D329" s="35">
        <v>2014</v>
      </c>
      <c r="E329" s="34" t="str">
        <f t="shared" si="1111"/>
        <v>Spartanburg2012</v>
      </c>
      <c r="F329" s="3">
        <f t="shared" ca="1" si="1130"/>
        <v>3.1</v>
      </c>
      <c r="G329" s="34" t="str">
        <f t="shared" si="1112"/>
        <v>Spartanburg2013</v>
      </c>
      <c r="H329" s="3">
        <f t="shared" ca="1" si="1131"/>
        <v>4.5</v>
      </c>
      <c r="I329" s="34" t="str">
        <f t="shared" si="1113"/>
        <v>Spartanburg2014</v>
      </c>
      <c r="J329" s="76">
        <f t="shared" ca="1" si="1114"/>
        <v>3.2</v>
      </c>
      <c r="K329" s="34" t="str">
        <f t="shared" si="1115"/>
        <v>Spartanburg2015</v>
      </c>
      <c r="L329" s="5">
        <f t="shared" ca="1" si="1132"/>
        <v>3.1</v>
      </c>
      <c r="M329" s="34" t="str">
        <f t="shared" si="1116"/>
        <v>Spartanburg2016</v>
      </c>
      <c r="N329" s="5">
        <f t="shared" ca="1" si="1133"/>
        <v>4.9000000000000004</v>
      </c>
      <c r="O329" s="34" t="str">
        <f t="shared" si="1117"/>
        <v>Spartanburg2017</v>
      </c>
      <c r="P329" s="5">
        <f t="shared" ca="1" si="1134"/>
        <v>2.8</v>
      </c>
      <c r="Q329" s="34" t="str">
        <f t="shared" si="1118"/>
        <v>Spartanburg2018</v>
      </c>
      <c r="R329" s="5">
        <f t="shared" ca="1" si="1135"/>
        <v>3.5</v>
      </c>
      <c r="S329" s="11"/>
      <c r="T329" s="34" t="str">
        <f t="shared" si="1119"/>
        <v>Spartanburg2012</v>
      </c>
      <c r="U329" s="3">
        <f t="shared" ca="1" si="1136"/>
        <v>1.7</v>
      </c>
      <c r="V329" s="34" t="str">
        <f t="shared" si="1120"/>
        <v>Spartanburg2013</v>
      </c>
      <c r="W329" s="3">
        <f t="shared" ca="1" si="1137"/>
        <v>-0.8</v>
      </c>
      <c r="X329" s="34" t="str">
        <f t="shared" si="1121"/>
        <v>Spartanburg2014</v>
      </c>
      <c r="Y329" s="82">
        <f t="shared" ca="1" si="1137"/>
        <v>4.5999999999999996</v>
      </c>
      <c r="Z329" s="34" t="str">
        <f t="shared" si="1122"/>
        <v>Spartanburg2015</v>
      </c>
      <c r="AA329" s="5">
        <f t="shared" ref="AA329" ca="1" si="1386">VLOOKUP(Z329, (INDIRECT("'"&amp;$B329&amp;"'!"&amp;"$A$5:$L$3000")),AA$1,)</f>
        <v>4.5999999999999996</v>
      </c>
      <c r="AB329" s="34" t="str">
        <f t="shared" si="1124"/>
        <v>Spartanburg2016</v>
      </c>
      <c r="AC329" s="5">
        <f t="shared" ref="AC329" ca="1" si="1387">VLOOKUP(AB329, (INDIRECT("'"&amp;$B329&amp;"'!"&amp;"$A$5:$L$3000")),AC$1,)</f>
        <v>-2.7</v>
      </c>
      <c r="AD329" s="34" t="str">
        <f t="shared" si="1126"/>
        <v>Spartanburg2017</v>
      </c>
      <c r="AE329" s="5">
        <f t="shared" ref="AE329" ca="1" si="1388">VLOOKUP(AD329, (INDIRECT("'"&amp;$B329&amp;"'!"&amp;"$A$5:$L$3000")),AE$1,)</f>
        <v>3</v>
      </c>
      <c r="AF329" s="34" t="str">
        <f t="shared" si="1128"/>
        <v>Spartanburg2018</v>
      </c>
      <c r="AG329" s="5">
        <f t="shared" ref="AG329" ca="1" si="1389">VLOOKUP(AF329, (INDIRECT("'"&amp;$B329&amp;"'!"&amp;"$A$5:$L$3000")),AG$1,)</f>
        <v>0.1</v>
      </c>
    </row>
    <row r="330" spans="1:33" ht="17" x14ac:dyDescent="0.2">
      <c r="A330" s="48" t="s">
        <v>140</v>
      </c>
      <c r="B330" s="2" t="s">
        <v>126</v>
      </c>
      <c r="C330" s="37" t="s">
        <v>384</v>
      </c>
      <c r="D330" s="35">
        <v>2015</v>
      </c>
      <c r="E330" s="34" t="str">
        <f t="shared" ref="E330:E393" si="1390">_xlfn.CONCAT($C330, $D330-$B$5)</f>
        <v>Charleston2013</v>
      </c>
      <c r="F330" s="3">
        <f t="shared" ca="1" si="1130"/>
        <v>1.4</v>
      </c>
      <c r="G330" s="34" t="str">
        <f t="shared" ref="G330:G393" si="1391">_xlfn.CONCAT($C330, $D330-$B$5+G$3)</f>
        <v>Charleston2014</v>
      </c>
      <c r="H330" s="3">
        <f t="shared" ca="1" si="1131"/>
        <v>4.5999999999999996</v>
      </c>
      <c r="I330" s="34" t="str">
        <f t="shared" ref="I330:I393" si="1392">_xlfn.CONCAT($C330, $D330-$B$5+I$3)</f>
        <v>Charleston2015</v>
      </c>
      <c r="J330" s="76">
        <f t="shared" ref="J330:J393" ca="1" si="1393">VLOOKUP(I330, (INDIRECT("'"&amp;$B330&amp;"'!"&amp;"$A$5:$L$3000")),7,)</f>
        <v>3.3</v>
      </c>
      <c r="K330" s="34" t="str">
        <f t="shared" ref="K330:K393" si="1394">_xlfn.CONCAT($C330, $D330-$B$5+K$3)</f>
        <v>Charleston2016</v>
      </c>
      <c r="L330" s="5">
        <f t="shared" ca="1" si="1132"/>
        <v>2</v>
      </c>
      <c r="M330" s="34" t="str">
        <f t="shared" ref="M330:M393" si="1395">_xlfn.CONCAT($C330, $D330-$B$5+M$3)</f>
        <v>Charleston2017</v>
      </c>
      <c r="N330" s="5">
        <f t="shared" ca="1" si="1133"/>
        <v>1.7</v>
      </c>
      <c r="O330" s="34" t="str">
        <f t="shared" ref="O330:O393" si="1396">_xlfn.CONCAT($C330, $D330-$B$5+O$3)</f>
        <v>Charleston2018</v>
      </c>
      <c r="P330" s="5">
        <f t="shared" ca="1" si="1134"/>
        <v>3.5</v>
      </c>
      <c r="Q330" s="34" t="str">
        <f t="shared" ref="Q330:Q393" si="1397">_xlfn.CONCAT($C330, $D330-$B$5+Q$3)</f>
        <v>Charleston2019</v>
      </c>
      <c r="R330" s="5">
        <f t="shared" ca="1" si="1135"/>
        <v>1.5</v>
      </c>
      <c r="S330" s="11"/>
      <c r="T330" s="34" t="str">
        <f t="shared" ref="T330:T393" si="1398">_xlfn.CONCAT($C330, $D330-$B$5)</f>
        <v>Charleston2013</v>
      </c>
      <c r="U330" s="3">
        <f t="shared" ca="1" si="1136"/>
        <v>0.8</v>
      </c>
      <c r="V330" s="34" t="str">
        <f t="shared" ref="V330:V393" si="1399">_xlfn.CONCAT($C330, $D330-$B$5+V$3)</f>
        <v>Charleston2014</v>
      </c>
      <c r="W330" s="3">
        <f t="shared" ca="1" si="1137"/>
        <v>4.5</v>
      </c>
      <c r="X330" s="34" t="str">
        <f t="shared" ref="X330:X393" si="1400">_xlfn.CONCAT($C330, $D330-$B$5+X$3)</f>
        <v>Charleston2015</v>
      </c>
      <c r="Y330" s="82">
        <f t="shared" ca="1" si="1137"/>
        <v>4.8</v>
      </c>
      <c r="Z330" s="34" t="str">
        <f t="shared" ref="Z330:Z393" si="1401">_xlfn.CONCAT($C330, $D330-$B$5+Z$3)</f>
        <v>Charleston2016</v>
      </c>
      <c r="AA330" s="5">
        <f t="shared" ref="AA330" ca="1" si="1402">VLOOKUP(Z330, (INDIRECT("'"&amp;$B330&amp;"'!"&amp;"$A$5:$L$3000")),AA$1,)</f>
        <v>1.2</v>
      </c>
      <c r="AB330" s="34" t="str">
        <f t="shared" ref="AB330:AB393" si="1403">_xlfn.CONCAT($C330, $D330-$B$5+AB$3)</f>
        <v>Charleston2017</v>
      </c>
      <c r="AC330" s="5">
        <f t="shared" ref="AC330" ca="1" si="1404">VLOOKUP(AB330, (INDIRECT("'"&amp;$B330&amp;"'!"&amp;"$A$5:$L$3000")),AC$1,)</f>
        <v>4.2</v>
      </c>
      <c r="AD330" s="34" t="str">
        <f t="shared" ref="AD330:AD393" si="1405">_xlfn.CONCAT($C330, $D330-$B$5+AD$3)</f>
        <v>Charleston2018</v>
      </c>
      <c r="AE330" s="5">
        <f t="shared" ref="AE330" ca="1" si="1406">VLOOKUP(AD330, (INDIRECT("'"&amp;$B330&amp;"'!"&amp;"$A$5:$L$3000")),AE$1,)</f>
        <v>3</v>
      </c>
      <c r="AF330" s="34" t="str">
        <f t="shared" ref="AF330:AF393" si="1407">_xlfn.CONCAT($C330, $D330-$B$5+AF$3)</f>
        <v>Charleston2019</v>
      </c>
      <c r="AG330" s="5">
        <f t="shared" ref="AG330" ca="1" si="1408">VLOOKUP(AF330, (INDIRECT("'"&amp;$B330&amp;"'!"&amp;"$A$5:$L$3000")),AG$1,)</f>
        <v>5.0999999999999996</v>
      </c>
    </row>
    <row r="331" spans="1:33" ht="17" x14ac:dyDescent="0.2">
      <c r="A331" s="48" t="s">
        <v>141</v>
      </c>
      <c r="B331" s="2" t="s">
        <v>126</v>
      </c>
      <c r="C331" s="37" t="s">
        <v>349</v>
      </c>
      <c r="D331" s="35">
        <v>2012</v>
      </c>
      <c r="E331" s="34" t="str">
        <f t="shared" si="1390"/>
        <v>Anderson2010</v>
      </c>
      <c r="F331" s="3">
        <f t="shared" ref="F331:F394" ca="1" si="1409">VLOOKUP(E331, (INDIRECT("'"&amp;$B331&amp;"'!"&amp;"$A$5:$L$3000")),F$1,)</f>
        <v>1.9</v>
      </c>
      <c r="G331" s="34" t="str">
        <f t="shared" si="1391"/>
        <v>Anderson2011</v>
      </c>
      <c r="H331" s="3">
        <f t="shared" ref="H331:H394" ca="1" si="1410">VLOOKUP(G331, (INDIRECT("'"&amp;$B331&amp;"'!"&amp;"$A$5:$L$3000")),H$1,)</f>
        <v>2.2000000000000002</v>
      </c>
      <c r="I331" s="34" t="str">
        <f t="shared" si="1392"/>
        <v>Anderson2012</v>
      </c>
      <c r="J331" s="76">
        <f t="shared" ca="1" si="1393"/>
        <v>1</v>
      </c>
      <c r="K331" s="34" t="str">
        <f t="shared" si="1394"/>
        <v>Anderson2013</v>
      </c>
      <c r="L331" s="5">
        <f t="shared" ref="L331:L394" ca="1" si="1411">VLOOKUP(K331, (INDIRECT("'"&amp;$B331&amp;"'!"&amp;"$A$5:$L$3000")),7,)</f>
        <v>6.1</v>
      </c>
      <c r="M331" s="34" t="str">
        <f t="shared" si="1395"/>
        <v>Anderson2014</v>
      </c>
      <c r="N331" s="5">
        <f t="shared" ref="N331:N394" ca="1" si="1412">VLOOKUP(M331, (INDIRECT("'"&amp;$B331&amp;"'!"&amp;"$A$5:$L$3000")),7,)</f>
        <v>2.2999999999999998</v>
      </c>
      <c r="O331" s="34" t="str">
        <f t="shared" si="1396"/>
        <v>Anderson2015</v>
      </c>
      <c r="P331" s="5">
        <f t="shared" ref="P331:P394" ca="1" si="1413">VLOOKUP(O331, (INDIRECT("'"&amp;$B331&amp;"'!"&amp;"$A$5:$L$3000")),7,)</f>
        <v>3</v>
      </c>
      <c r="Q331" s="34" t="str">
        <f t="shared" si="1397"/>
        <v>Anderson2016</v>
      </c>
      <c r="R331" s="5">
        <f t="shared" ref="R331:R394" ca="1" si="1414">VLOOKUP(Q331, (INDIRECT("'"&amp;$B331&amp;"'!"&amp;"$A$5:$L$3000")),7,)</f>
        <v>0.3</v>
      </c>
      <c r="S331" s="11"/>
      <c r="T331" s="34" t="str">
        <f t="shared" si="1398"/>
        <v>Anderson2010</v>
      </c>
      <c r="U331" s="3">
        <f t="shared" ref="U331:U394" ca="1" si="1415">VLOOKUP(T331, (INDIRECT("'"&amp;$B331&amp;"'!"&amp;"$A$5:$L$3000")),U$1,)</f>
        <v>0</v>
      </c>
      <c r="V331" s="34" t="str">
        <f t="shared" si="1399"/>
        <v>Anderson2011</v>
      </c>
      <c r="W331" s="3">
        <f t="shared" ref="W331:Y394" ca="1" si="1416">VLOOKUP(V331, (INDIRECT("'"&amp;$B331&amp;"'!"&amp;"$A$5:$L$3000")),W$1,)</f>
        <v>1.3</v>
      </c>
      <c r="X331" s="34" t="str">
        <f t="shared" si="1400"/>
        <v>Anderson2012</v>
      </c>
      <c r="Y331" s="82">
        <f t="shared" ca="1" si="1416"/>
        <v>3.8</v>
      </c>
      <c r="Z331" s="34" t="str">
        <f t="shared" si="1401"/>
        <v>Anderson2013</v>
      </c>
      <c r="AA331" s="5">
        <f t="shared" ref="AA331" ca="1" si="1417">VLOOKUP(Z331, (INDIRECT("'"&amp;$B331&amp;"'!"&amp;"$A$5:$L$3000")),AA$1,)</f>
        <v>1.1000000000000001</v>
      </c>
      <c r="AB331" s="34" t="str">
        <f t="shared" si="1403"/>
        <v>Anderson2014</v>
      </c>
      <c r="AC331" s="5">
        <f t="shared" ref="AC331" ca="1" si="1418">VLOOKUP(AB331, (INDIRECT("'"&amp;$B331&amp;"'!"&amp;"$A$5:$L$3000")),AC$1,)</f>
        <v>1.4</v>
      </c>
      <c r="AD331" s="34" t="str">
        <f t="shared" si="1405"/>
        <v>Anderson2015</v>
      </c>
      <c r="AE331" s="5">
        <f t="shared" ref="AE331" ca="1" si="1419">VLOOKUP(AD331, (INDIRECT("'"&amp;$B331&amp;"'!"&amp;"$A$5:$L$3000")),AE$1,)</f>
        <v>4.2</v>
      </c>
      <c r="AF331" s="34" t="str">
        <f t="shared" si="1407"/>
        <v>Anderson2016</v>
      </c>
      <c r="AG331" s="5">
        <f t="shared" ref="AG331" ca="1" si="1420">VLOOKUP(AF331, (INDIRECT("'"&amp;$B331&amp;"'!"&amp;"$A$5:$L$3000")),AG$1,)</f>
        <v>-1.2</v>
      </c>
    </row>
    <row r="332" spans="1:33" ht="34" x14ac:dyDescent="0.2">
      <c r="A332" s="48" t="s">
        <v>142</v>
      </c>
      <c r="B332" s="2" t="s">
        <v>126</v>
      </c>
      <c r="C332" s="37" t="s">
        <v>384</v>
      </c>
      <c r="D332" s="35">
        <v>2012</v>
      </c>
      <c r="E332" s="34" t="str">
        <f t="shared" si="1390"/>
        <v>Charleston2010</v>
      </c>
      <c r="F332" s="3">
        <f t="shared" ca="1" si="1409"/>
        <v>4.8</v>
      </c>
      <c r="G332" s="34" t="str">
        <f t="shared" si="1391"/>
        <v>Charleston2011</v>
      </c>
      <c r="H332" s="3">
        <f t="shared" ca="1" si="1410"/>
        <v>2.2999999999999998</v>
      </c>
      <c r="I332" s="34" t="str">
        <f t="shared" si="1392"/>
        <v>Charleston2012</v>
      </c>
      <c r="J332" s="76">
        <f t="shared" ca="1" si="1393"/>
        <v>2.9</v>
      </c>
      <c r="K332" s="34" t="str">
        <f t="shared" si="1394"/>
        <v>Charleston2013</v>
      </c>
      <c r="L332" s="5">
        <f t="shared" ca="1" si="1411"/>
        <v>1.4</v>
      </c>
      <c r="M332" s="34" t="str">
        <f t="shared" si="1395"/>
        <v>Charleston2014</v>
      </c>
      <c r="N332" s="5">
        <f t="shared" ca="1" si="1412"/>
        <v>4.5999999999999996</v>
      </c>
      <c r="O332" s="34" t="str">
        <f t="shared" si="1396"/>
        <v>Charleston2015</v>
      </c>
      <c r="P332" s="5">
        <f t="shared" ca="1" si="1413"/>
        <v>3.3</v>
      </c>
      <c r="Q332" s="34" t="str">
        <f t="shared" si="1397"/>
        <v>Charleston2016</v>
      </c>
      <c r="R332" s="5">
        <f t="shared" ca="1" si="1414"/>
        <v>2</v>
      </c>
      <c r="S332" s="11"/>
      <c r="T332" s="34" t="str">
        <f t="shared" si="1398"/>
        <v>Charleston2010</v>
      </c>
      <c r="U332" s="3">
        <f t="shared" ca="1" si="1415"/>
        <v>2.7</v>
      </c>
      <c r="V332" s="34" t="str">
        <f t="shared" si="1399"/>
        <v>Charleston2011</v>
      </c>
      <c r="W332" s="3">
        <f t="shared" ca="1" si="1416"/>
        <v>-2</v>
      </c>
      <c r="X332" s="34" t="str">
        <f t="shared" si="1400"/>
        <v>Charleston2012</v>
      </c>
      <c r="Y332" s="82">
        <f t="shared" ca="1" si="1416"/>
        <v>1.5</v>
      </c>
      <c r="Z332" s="34" t="str">
        <f t="shared" si="1401"/>
        <v>Charleston2013</v>
      </c>
      <c r="AA332" s="5">
        <f t="shared" ref="AA332" ca="1" si="1421">VLOOKUP(Z332, (INDIRECT("'"&amp;$B332&amp;"'!"&amp;"$A$5:$L$3000")),AA$1,)</f>
        <v>0.8</v>
      </c>
      <c r="AB332" s="34" t="str">
        <f t="shared" si="1403"/>
        <v>Charleston2014</v>
      </c>
      <c r="AC332" s="5">
        <f t="shared" ref="AC332" ca="1" si="1422">VLOOKUP(AB332, (INDIRECT("'"&amp;$B332&amp;"'!"&amp;"$A$5:$L$3000")),AC$1,)</f>
        <v>4.5</v>
      </c>
      <c r="AD332" s="34" t="str">
        <f t="shared" si="1405"/>
        <v>Charleston2015</v>
      </c>
      <c r="AE332" s="5">
        <f t="shared" ref="AE332" ca="1" si="1423">VLOOKUP(AD332, (INDIRECT("'"&amp;$B332&amp;"'!"&amp;"$A$5:$L$3000")),AE$1,)</f>
        <v>4.8</v>
      </c>
      <c r="AF332" s="34" t="str">
        <f t="shared" si="1407"/>
        <v>Charleston2016</v>
      </c>
      <c r="AG332" s="5">
        <f t="shared" ref="AG332" ca="1" si="1424">VLOOKUP(AF332, (INDIRECT("'"&amp;$B332&amp;"'!"&amp;"$A$5:$L$3000")),AG$1,)</f>
        <v>1.2</v>
      </c>
    </row>
    <row r="333" spans="1:33" ht="17" x14ac:dyDescent="0.2">
      <c r="A333" s="48" t="s">
        <v>143</v>
      </c>
      <c r="B333" s="2" t="s">
        <v>126</v>
      </c>
      <c r="C333" s="37" t="s">
        <v>391</v>
      </c>
      <c r="D333" s="35">
        <v>2016</v>
      </c>
      <c r="E333" s="34" t="str">
        <f t="shared" si="1390"/>
        <v>York2014</v>
      </c>
      <c r="F333" s="3">
        <f t="shared" ca="1" si="1409"/>
        <v>5.6</v>
      </c>
      <c r="G333" s="34" t="str">
        <f t="shared" si="1391"/>
        <v>York2015</v>
      </c>
      <c r="H333" s="3">
        <f t="shared" ca="1" si="1410"/>
        <v>5.0999999999999996</v>
      </c>
      <c r="I333" s="34" t="str">
        <f t="shared" si="1392"/>
        <v>York2016</v>
      </c>
      <c r="J333" s="76">
        <f t="shared" ca="1" si="1393"/>
        <v>4.7</v>
      </c>
      <c r="K333" s="34" t="str">
        <f t="shared" si="1394"/>
        <v>York2017</v>
      </c>
      <c r="L333" s="5">
        <f t="shared" ca="1" si="1411"/>
        <v>3.6</v>
      </c>
      <c r="M333" s="34" t="str">
        <f t="shared" si="1395"/>
        <v>York2018</v>
      </c>
      <c r="N333" s="5">
        <f t="shared" ca="1" si="1412"/>
        <v>3.8</v>
      </c>
      <c r="O333" s="34" t="str">
        <f t="shared" si="1396"/>
        <v>York2019</v>
      </c>
      <c r="P333" s="5">
        <f t="shared" ca="1" si="1413"/>
        <v>4.5</v>
      </c>
      <c r="Q333" s="34" t="str">
        <f t="shared" si="1397"/>
        <v>York2020</v>
      </c>
      <c r="R333" s="5">
        <f t="shared" ca="1" si="1414"/>
        <v>-2</v>
      </c>
      <c r="S333" s="11"/>
      <c r="T333" s="34" t="str">
        <f t="shared" si="1398"/>
        <v>York2014</v>
      </c>
      <c r="U333" s="3">
        <f t="shared" ca="1" si="1415"/>
        <v>1.3</v>
      </c>
      <c r="V333" s="34" t="str">
        <f t="shared" si="1399"/>
        <v>York2015</v>
      </c>
      <c r="W333" s="3">
        <f t="shared" ca="1" si="1416"/>
        <v>4.8</v>
      </c>
      <c r="X333" s="34" t="str">
        <f t="shared" si="1400"/>
        <v>York2016</v>
      </c>
      <c r="Y333" s="82">
        <f t="shared" ca="1" si="1416"/>
        <v>0.4</v>
      </c>
      <c r="Z333" s="34" t="str">
        <f t="shared" si="1401"/>
        <v>York2017</v>
      </c>
      <c r="AA333" s="5">
        <f t="shared" ref="AA333" ca="1" si="1425">VLOOKUP(Z333, (INDIRECT("'"&amp;$B333&amp;"'!"&amp;"$A$5:$L$3000")),AA$1,)</f>
        <v>2.7</v>
      </c>
      <c r="AB333" s="34" t="str">
        <f t="shared" si="1403"/>
        <v>York2018</v>
      </c>
      <c r="AC333" s="5">
        <f t="shared" ref="AC333" ca="1" si="1426">VLOOKUP(AB333, (INDIRECT("'"&amp;$B333&amp;"'!"&amp;"$A$5:$L$3000")),AC$1,)</f>
        <v>3.8</v>
      </c>
      <c r="AD333" s="34" t="str">
        <f t="shared" si="1405"/>
        <v>York2019</v>
      </c>
      <c r="AE333" s="5">
        <f t="shared" ref="AE333" ca="1" si="1427">VLOOKUP(AD333, (INDIRECT("'"&amp;$B333&amp;"'!"&amp;"$A$5:$L$3000")),AE$1,)</f>
        <v>3.8</v>
      </c>
      <c r="AF333" s="34" t="str">
        <f t="shared" si="1407"/>
        <v>York2020</v>
      </c>
      <c r="AG333" s="5">
        <f t="shared" ref="AG333" ca="1" si="1428">VLOOKUP(AF333, (INDIRECT("'"&amp;$B333&amp;"'!"&amp;"$A$5:$L$3000")),AG$1,)</f>
        <v>10.6</v>
      </c>
    </row>
    <row r="334" spans="1:33" ht="34" x14ac:dyDescent="0.2">
      <c r="A334" s="48" t="s">
        <v>144</v>
      </c>
      <c r="B334" s="2" t="s">
        <v>126</v>
      </c>
      <c r="C334" s="37" t="s">
        <v>349</v>
      </c>
      <c r="D334" s="35">
        <v>2013</v>
      </c>
      <c r="E334" s="34" t="str">
        <f t="shared" si="1390"/>
        <v>Anderson2011</v>
      </c>
      <c r="F334" s="3">
        <f t="shared" ca="1" si="1409"/>
        <v>2.2000000000000002</v>
      </c>
      <c r="G334" s="34" t="str">
        <f t="shared" si="1391"/>
        <v>Anderson2012</v>
      </c>
      <c r="H334" s="3">
        <f t="shared" ca="1" si="1410"/>
        <v>1</v>
      </c>
      <c r="I334" s="34" t="str">
        <f t="shared" si="1392"/>
        <v>Anderson2013</v>
      </c>
      <c r="J334" s="76">
        <f t="shared" ca="1" si="1393"/>
        <v>6.1</v>
      </c>
      <c r="K334" s="34" t="str">
        <f t="shared" si="1394"/>
        <v>Anderson2014</v>
      </c>
      <c r="L334" s="5">
        <f t="shared" ca="1" si="1411"/>
        <v>2.2999999999999998</v>
      </c>
      <c r="M334" s="34" t="str">
        <f t="shared" si="1395"/>
        <v>Anderson2015</v>
      </c>
      <c r="N334" s="5">
        <f t="shared" ca="1" si="1412"/>
        <v>3</v>
      </c>
      <c r="O334" s="34" t="str">
        <f t="shared" si="1396"/>
        <v>Anderson2016</v>
      </c>
      <c r="P334" s="5">
        <f t="shared" ca="1" si="1413"/>
        <v>0.3</v>
      </c>
      <c r="Q334" s="34" t="str">
        <f t="shared" si="1397"/>
        <v>Anderson2017</v>
      </c>
      <c r="R334" s="5">
        <f t="shared" ca="1" si="1414"/>
        <v>0.4</v>
      </c>
      <c r="S334" s="11"/>
      <c r="T334" s="34" t="str">
        <f t="shared" si="1398"/>
        <v>Anderson2011</v>
      </c>
      <c r="U334" s="3">
        <f t="shared" ca="1" si="1415"/>
        <v>1.3</v>
      </c>
      <c r="V334" s="34" t="str">
        <f t="shared" si="1399"/>
        <v>Anderson2012</v>
      </c>
      <c r="W334" s="3">
        <f t="shared" ca="1" si="1416"/>
        <v>3.8</v>
      </c>
      <c r="X334" s="34" t="str">
        <f t="shared" si="1400"/>
        <v>Anderson2013</v>
      </c>
      <c r="Y334" s="82">
        <f t="shared" ca="1" si="1416"/>
        <v>1.1000000000000001</v>
      </c>
      <c r="Z334" s="34" t="str">
        <f t="shared" si="1401"/>
        <v>Anderson2014</v>
      </c>
      <c r="AA334" s="5">
        <f t="shared" ref="AA334" ca="1" si="1429">VLOOKUP(Z334, (INDIRECT("'"&amp;$B334&amp;"'!"&amp;"$A$5:$L$3000")),AA$1,)</f>
        <v>1.4</v>
      </c>
      <c r="AB334" s="34" t="str">
        <f t="shared" si="1403"/>
        <v>Anderson2015</v>
      </c>
      <c r="AC334" s="5">
        <f t="shared" ref="AC334" ca="1" si="1430">VLOOKUP(AB334, (INDIRECT("'"&amp;$B334&amp;"'!"&amp;"$A$5:$L$3000")),AC$1,)</f>
        <v>4.2</v>
      </c>
      <c r="AD334" s="34" t="str">
        <f t="shared" si="1405"/>
        <v>Anderson2016</v>
      </c>
      <c r="AE334" s="5">
        <f t="shared" ref="AE334" ca="1" si="1431">VLOOKUP(AD334, (INDIRECT("'"&amp;$B334&amp;"'!"&amp;"$A$5:$L$3000")),AE$1,)</f>
        <v>-1.2</v>
      </c>
      <c r="AF334" s="34" t="str">
        <f t="shared" si="1407"/>
        <v>Anderson2017</v>
      </c>
      <c r="AG334" s="5">
        <f t="shared" ref="AG334" ca="1" si="1432">VLOOKUP(AF334, (INDIRECT("'"&amp;$B334&amp;"'!"&amp;"$A$5:$L$3000")),AG$1,)</f>
        <v>3.6</v>
      </c>
    </row>
    <row r="335" spans="1:33" ht="34" x14ac:dyDescent="0.2">
      <c r="A335" s="48" t="s">
        <v>145</v>
      </c>
      <c r="B335" s="2" t="s">
        <v>126</v>
      </c>
      <c r="C335" s="37" t="s">
        <v>384</v>
      </c>
      <c r="D335" s="35">
        <v>2009</v>
      </c>
      <c r="E335" s="34" t="str">
        <f t="shared" si="1390"/>
        <v>Charleston2007</v>
      </c>
      <c r="F335" s="3">
        <f t="shared" ca="1" si="1409"/>
        <v>1.9</v>
      </c>
      <c r="G335" s="34" t="str">
        <f t="shared" si="1391"/>
        <v>Charleston2008</v>
      </c>
      <c r="H335" s="3">
        <f t="shared" ca="1" si="1410"/>
        <v>-0.8</v>
      </c>
      <c r="I335" s="34" t="str">
        <f t="shared" si="1392"/>
        <v>Charleston2009</v>
      </c>
      <c r="J335" s="76">
        <f t="shared" ca="1" si="1393"/>
        <v>-5.6</v>
      </c>
      <c r="K335" s="34" t="str">
        <f t="shared" si="1394"/>
        <v>Charleston2010</v>
      </c>
      <c r="L335" s="5">
        <f t="shared" ca="1" si="1411"/>
        <v>4.8</v>
      </c>
      <c r="M335" s="34" t="str">
        <f t="shared" si="1395"/>
        <v>Charleston2011</v>
      </c>
      <c r="N335" s="5">
        <f t="shared" ca="1" si="1412"/>
        <v>2.2999999999999998</v>
      </c>
      <c r="O335" s="34" t="str">
        <f t="shared" si="1396"/>
        <v>Charleston2012</v>
      </c>
      <c r="P335" s="5">
        <f t="shared" ca="1" si="1413"/>
        <v>2.9</v>
      </c>
      <c r="Q335" s="34" t="str">
        <f t="shared" si="1397"/>
        <v>Charleston2013</v>
      </c>
      <c r="R335" s="5">
        <f t="shared" ca="1" si="1414"/>
        <v>1.4</v>
      </c>
      <c r="S335" s="11"/>
      <c r="T335" s="34" t="str">
        <f t="shared" si="1398"/>
        <v>Charleston2007</v>
      </c>
      <c r="U335" s="3">
        <f t="shared" ca="1" si="1415"/>
        <v>8.4</v>
      </c>
      <c r="V335" s="34" t="str">
        <f t="shared" si="1399"/>
        <v>Charleston2008</v>
      </c>
      <c r="W335" s="3">
        <f t="shared" ca="1" si="1416"/>
        <v>-1</v>
      </c>
      <c r="X335" s="34" t="str">
        <f t="shared" si="1400"/>
        <v>Charleston2009</v>
      </c>
      <c r="Y335" s="82">
        <f t="shared" ca="1" si="1416"/>
        <v>5.0999999999999996</v>
      </c>
      <c r="Z335" s="34" t="str">
        <f t="shared" si="1401"/>
        <v>Charleston2010</v>
      </c>
      <c r="AA335" s="5">
        <f t="shared" ref="AA335" ca="1" si="1433">VLOOKUP(Z335, (INDIRECT("'"&amp;$B335&amp;"'!"&amp;"$A$5:$L$3000")),AA$1,)</f>
        <v>2.7</v>
      </c>
      <c r="AB335" s="34" t="str">
        <f t="shared" si="1403"/>
        <v>Charleston2011</v>
      </c>
      <c r="AC335" s="5">
        <f t="shared" ref="AC335" ca="1" si="1434">VLOOKUP(AB335, (INDIRECT("'"&amp;$B335&amp;"'!"&amp;"$A$5:$L$3000")),AC$1,)</f>
        <v>-2</v>
      </c>
      <c r="AD335" s="34" t="str">
        <f t="shared" si="1405"/>
        <v>Charleston2012</v>
      </c>
      <c r="AE335" s="5">
        <f t="shared" ref="AE335" ca="1" si="1435">VLOOKUP(AD335, (INDIRECT("'"&amp;$B335&amp;"'!"&amp;"$A$5:$L$3000")),AE$1,)</f>
        <v>1.5</v>
      </c>
      <c r="AF335" s="34" t="str">
        <f t="shared" si="1407"/>
        <v>Charleston2013</v>
      </c>
      <c r="AG335" s="5">
        <f t="shared" ref="AG335" ca="1" si="1436">VLOOKUP(AF335, (INDIRECT("'"&amp;$B335&amp;"'!"&amp;"$A$5:$L$3000")),AG$1,)</f>
        <v>0.8</v>
      </c>
    </row>
    <row r="336" spans="1:33" ht="17" x14ac:dyDescent="0.2">
      <c r="A336" s="48" t="s">
        <v>146</v>
      </c>
      <c r="B336" s="2" t="s">
        <v>126</v>
      </c>
      <c r="C336" s="37" t="s">
        <v>349</v>
      </c>
      <c r="D336" s="35">
        <v>2007</v>
      </c>
      <c r="E336" s="34" t="str">
        <f t="shared" si="1390"/>
        <v>Anderson2005</v>
      </c>
      <c r="F336" s="3">
        <f t="shared" ca="1" si="1409"/>
        <v>-2.1</v>
      </c>
      <c r="G336" s="34" t="str">
        <f t="shared" si="1391"/>
        <v>Anderson2006</v>
      </c>
      <c r="H336" s="3">
        <f t="shared" ca="1" si="1410"/>
        <v>2.6</v>
      </c>
      <c r="I336" s="34" t="str">
        <f t="shared" si="1392"/>
        <v>Anderson2007</v>
      </c>
      <c r="J336" s="76">
        <f t="shared" ca="1" si="1393"/>
        <v>1.3</v>
      </c>
      <c r="K336" s="34" t="str">
        <f t="shared" si="1394"/>
        <v>Anderson2008</v>
      </c>
      <c r="L336" s="5">
        <f t="shared" ca="1" si="1411"/>
        <v>-3.1</v>
      </c>
      <c r="M336" s="34" t="str">
        <f t="shared" si="1395"/>
        <v>Anderson2009</v>
      </c>
      <c r="N336" s="5">
        <f t="shared" ca="1" si="1412"/>
        <v>-7.3</v>
      </c>
      <c r="O336" s="34" t="str">
        <f t="shared" si="1396"/>
        <v>Anderson2010</v>
      </c>
      <c r="P336" s="5">
        <f t="shared" ca="1" si="1413"/>
        <v>1.9</v>
      </c>
      <c r="Q336" s="34" t="str">
        <f t="shared" si="1397"/>
        <v>Anderson2011</v>
      </c>
      <c r="R336" s="5">
        <f t="shared" ca="1" si="1414"/>
        <v>2.2000000000000002</v>
      </c>
      <c r="S336" s="11"/>
      <c r="T336" s="34" t="str">
        <f t="shared" si="1398"/>
        <v>Anderson2005</v>
      </c>
      <c r="U336" s="3">
        <f t="shared" ca="1" si="1415"/>
        <v>1.5</v>
      </c>
      <c r="V336" s="34" t="str">
        <f t="shared" si="1399"/>
        <v>Anderson2006</v>
      </c>
      <c r="W336" s="3">
        <f t="shared" ca="1" si="1416"/>
        <v>2.2000000000000002</v>
      </c>
      <c r="X336" s="34" t="str">
        <f t="shared" si="1400"/>
        <v>Anderson2007</v>
      </c>
      <c r="Y336" s="82">
        <f t="shared" ca="1" si="1416"/>
        <v>3.6</v>
      </c>
      <c r="Z336" s="34" t="str">
        <f t="shared" si="1401"/>
        <v>Anderson2008</v>
      </c>
      <c r="AA336" s="5">
        <f t="shared" ref="AA336" ca="1" si="1437">VLOOKUP(Z336, (INDIRECT("'"&amp;$B336&amp;"'!"&amp;"$A$5:$L$3000")),AA$1,)</f>
        <v>3.7</v>
      </c>
      <c r="AB336" s="34" t="str">
        <f t="shared" si="1403"/>
        <v>Anderson2009</v>
      </c>
      <c r="AC336" s="5">
        <f t="shared" ref="AC336" ca="1" si="1438">VLOOKUP(AB336, (INDIRECT("'"&amp;$B336&amp;"'!"&amp;"$A$5:$L$3000")),AC$1,)</f>
        <v>4.9000000000000004</v>
      </c>
      <c r="AD336" s="34" t="str">
        <f t="shared" si="1405"/>
        <v>Anderson2010</v>
      </c>
      <c r="AE336" s="5">
        <f t="shared" ref="AE336" ca="1" si="1439">VLOOKUP(AD336, (INDIRECT("'"&amp;$B336&amp;"'!"&amp;"$A$5:$L$3000")),AE$1,)</f>
        <v>0</v>
      </c>
      <c r="AF336" s="34" t="str">
        <f t="shared" si="1407"/>
        <v>Anderson2011</v>
      </c>
      <c r="AG336" s="5">
        <f t="shared" ref="AG336" ca="1" si="1440">VLOOKUP(AF336, (INDIRECT("'"&amp;$B336&amp;"'!"&amp;"$A$5:$L$3000")),AG$1,)</f>
        <v>1.3</v>
      </c>
    </row>
    <row r="337" spans="1:33" ht="17" x14ac:dyDescent="0.2">
      <c r="A337" s="48" t="s">
        <v>147</v>
      </c>
      <c r="B337" s="2" t="s">
        <v>126</v>
      </c>
      <c r="C337" s="37" t="s">
        <v>384</v>
      </c>
      <c r="D337" s="35">
        <v>2011</v>
      </c>
      <c r="E337" s="34" t="str">
        <f t="shared" si="1390"/>
        <v>Charleston2009</v>
      </c>
      <c r="F337" s="3">
        <f t="shared" ca="1" si="1409"/>
        <v>-5.6</v>
      </c>
      <c r="G337" s="34" t="str">
        <f t="shared" si="1391"/>
        <v>Charleston2010</v>
      </c>
      <c r="H337" s="3">
        <f t="shared" ca="1" si="1410"/>
        <v>4.8</v>
      </c>
      <c r="I337" s="34" t="str">
        <f t="shared" si="1392"/>
        <v>Charleston2011</v>
      </c>
      <c r="J337" s="76">
        <f t="shared" ca="1" si="1393"/>
        <v>2.2999999999999998</v>
      </c>
      <c r="K337" s="34" t="str">
        <f t="shared" si="1394"/>
        <v>Charleston2012</v>
      </c>
      <c r="L337" s="5">
        <f t="shared" ca="1" si="1411"/>
        <v>2.9</v>
      </c>
      <c r="M337" s="34" t="str">
        <f t="shared" si="1395"/>
        <v>Charleston2013</v>
      </c>
      <c r="N337" s="5">
        <f t="shared" ca="1" si="1412"/>
        <v>1.4</v>
      </c>
      <c r="O337" s="34" t="str">
        <f t="shared" si="1396"/>
        <v>Charleston2014</v>
      </c>
      <c r="P337" s="5">
        <f t="shared" ca="1" si="1413"/>
        <v>4.5999999999999996</v>
      </c>
      <c r="Q337" s="34" t="str">
        <f t="shared" si="1397"/>
        <v>Charleston2015</v>
      </c>
      <c r="R337" s="5">
        <f t="shared" ca="1" si="1414"/>
        <v>3.3</v>
      </c>
      <c r="S337" s="11"/>
      <c r="T337" s="34" t="str">
        <f t="shared" si="1398"/>
        <v>Charleston2009</v>
      </c>
      <c r="U337" s="3">
        <f t="shared" ca="1" si="1415"/>
        <v>5.0999999999999996</v>
      </c>
      <c r="V337" s="34" t="str">
        <f t="shared" si="1399"/>
        <v>Charleston2010</v>
      </c>
      <c r="W337" s="3">
        <f t="shared" ca="1" si="1416"/>
        <v>2.7</v>
      </c>
      <c r="X337" s="34" t="str">
        <f t="shared" si="1400"/>
        <v>Charleston2011</v>
      </c>
      <c r="Y337" s="82">
        <f t="shared" ca="1" si="1416"/>
        <v>-2</v>
      </c>
      <c r="Z337" s="34" t="str">
        <f t="shared" si="1401"/>
        <v>Charleston2012</v>
      </c>
      <c r="AA337" s="5">
        <f t="shared" ref="AA337" ca="1" si="1441">VLOOKUP(Z337, (INDIRECT("'"&amp;$B337&amp;"'!"&amp;"$A$5:$L$3000")),AA$1,)</f>
        <v>1.5</v>
      </c>
      <c r="AB337" s="34" t="str">
        <f t="shared" si="1403"/>
        <v>Charleston2013</v>
      </c>
      <c r="AC337" s="5">
        <f t="shared" ref="AC337" ca="1" si="1442">VLOOKUP(AB337, (INDIRECT("'"&amp;$B337&amp;"'!"&amp;"$A$5:$L$3000")),AC$1,)</f>
        <v>0.8</v>
      </c>
      <c r="AD337" s="34" t="str">
        <f t="shared" si="1405"/>
        <v>Charleston2014</v>
      </c>
      <c r="AE337" s="5">
        <f t="shared" ref="AE337" ca="1" si="1443">VLOOKUP(AD337, (INDIRECT("'"&amp;$B337&amp;"'!"&amp;"$A$5:$L$3000")),AE$1,)</f>
        <v>4.5</v>
      </c>
      <c r="AF337" s="34" t="str">
        <f t="shared" si="1407"/>
        <v>Charleston2015</v>
      </c>
      <c r="AG337" s="5">
        <f t="shared" ref="AG337" ca="1" si="1444">VLOOKUP(AF337, (INDIRECT("'"&amp;$B337&amp;"'!"&amp;"$A$5:$L$3000")),AG$1,)</f>
        <v>4.8</v>
      </c>
    </row>
    <row r="338" spans="1:33" ht="17" x14ac:dyDescent="0.2">
      <c r="A338" s="48" t="s">
        <v>148</v>
      </c>
      <c r="B338" s="2" t="s">
        <v>126</v>
      </c>
      <c r="C338" s="37" t="s">
        <v>392</v>
      </c>
      <c r="D338" s="35">
        <v>2007</v>
      </c>
      <c r="E338" s="34" t="str">
        <f t="shared" si="1390"/>
        <v>Richland2005</v>
      </c>
      <c r="F338" s="3">
        <f t="shared" ca="1" si="1409"/>
        <v>-0.5</v>
      </c>
      <c r="G338" s="34" t="str">
        <f t="shared" si="1391"/>
        <v>Richland2006</v>
      </c>
      <c r="H338" s="3">
        <f t="shared" ca="1" si="1410"/>
        <v>4</v>
      </c>
      <c r="I338" s="34" t="str">
        <f t="shared" si="1392"/>
        <v>Richland2007</v>
      </c>
      <c r="J338" s="76">
        <f t="shared" ca="1" si="1393"/>
        <v>-0.2</v>
      </c>
      <c r="K338" s="34" t="str">
        <f t="shared" si="1394"/>
        <v>Richland2008</v>
      </c>
      <c r="L338" s="5">
        <f t="shared" ca="1" si="1411"/>
        <v>-1.8</v>
      </c>
      <c r="M338" s="34" t="str">
        <f t="shared" si="1395"/>
        <v>Richland2009</v>
      </c>
      <c r="N338" s="5">
        <f t="shared" ca="1" si="1412"/>
        <v>-4.2</v>
      </c>
      <c r="O338" s="34" t="str">
        <f t="shared" si="1396"/>
        <v>Richland2010</v>
      </c>
      <c r="P338" s="5">
        <f t="shared" ca="1" si="1413"/>
        <v>-0.6</v>
      </c>
      <c r="Q338" s="34" t="str">
        <f t="shared" si="1397"/>
        <v>Richland2011</v>
      </c>
      <c r="R338" s="5">
        <f t="shared" ca="1" si="1414"/>
        <v>0.1</v>
      </c>
      <c r="S338" s="11"/>
      <c r="T338" s="34" t="str">
        <f t="shared" si="1398"/>
        <v>Richland2005</v>
      </c>
      <c r="U338" s="3">
        <f t="shared" ca="1" si="1415"/>
        <v>0</v>
      </c>
      <c r="V338" s="34" t="str">
        <f t="shared" si="1399"/>
        <v>Richland2006</v>
      </c>
      <c r="W338" s="3">
        <f t="shared" ca="1" si="1416"/>
        <v>5.7</v>
      </c>
      <c r="X338" s="34" t="str">
        <f t="shared" si="1400"/>
        <v>Richland2007</v>
      </c>
      <c r="Y338" s="82">
        <f t="shared" ca="1" si="1416"/>
        <v>3</v>
      </c>
      <c r="Z338" s="34" t="str">
        <f t="shared" si="1401"/>
        <v>Richland2008</v>
      </c>
      <c r="AA338" s="5">
        <f t="shared" ref="AA338" ca="1" si="1445">VLOOKUP(Z338, (INDIRECT("'"&amp;$B338&amp;"'!"&amp;"$A$5:$L$3000")),AA$1,)</f>
        <v>4.0999999999999996</v>
      </c>
      <c r="AB338" s="34" t="str">
        <f t="shared" si="1403"/>
        <v>Richland2009</v>
      </c>
      <c r="AC338" s="5">
        <f t="shared" ref="AC338" ca="1" si="1446">VLOOKUP(AB338, (INDIRECT("'"&amp;$B338&amp;"'!"&amp;"$A$5:$L$3000")),AC$1,)</f>
        <v>4.7</v>
      </c>
      <c r="AD338" s="34" t="str">
        <f t="shared" si="1405"/>
        <v>Richland2010</v>
      </c>
      <c r="AE338" s="5">
        <f t="shared" ref="AE338" ca="1" si="1447">VLOOKUP(AD338, (INDIRECT("'"&amp;$B338&amp;"'!"&amp;"$A$5:$L$3000")),AE$1,)</f>
        <v>1</v>
      </c>
      <c r="AF338" s="34" t="str">
        <f t="shared" si="1407"/>
        <v>Richland2011</v>
      </c>
      <c r="AG338" s="5">
        <f t="shared" ref="AG338" ca="1" si="1448">VLOOKUP(AF338, (INDIRECT("'"&amp;$B338&amp;"'!"&amp;"$A$5:$L$3000")),AG$1,)</f>
        <v>-1</v>
      </c>
    </row>
    <row r="339" spans="1:33" ht="17" x14ac:dyDescent="0.2">
      <c r="A339" s="48" t="s">
        <v>149</v>
      </c>
      <c r="B339" s="2" t="s">
        <v>126</v>
      </c>
      <c r="C339" s="37" t="s">
        <v>391</v>
      </c>
      <c r="D339" s="35">
        <v>2014</v>
      </c>
      <c r="E339" s="34" t="str">
        <f t="shared" si="1390"/>
        <v>York2012</v>
      </c>
      <c r="F339" s="3">
        <f t="shared" ca="1" si="1409"/>
        <v>2.4</v>
      </c>
      <c r="G339" s="34" t="str">
        <f t="shared" si="1391"/>
        <v>York2013</v>
      </c>
      <c r="H339" s="3">
        <f t="shared" ca="1" si="1410"/>
        <v>3</v>
      </c>
      <c r="I339" s="34" t="str">
        <f t="shared" si="1392"/>
        <v>York2014</v>
      </c>
      <c r="J339" s="76">
        <f t="shared" ca="1" si="1393"/>
        <v>5.6</v>
      </c>
      <c r="K339" s="34" t="str">
        <f t="shared" si="1394"/>
        <v>York2015</v>
      </c>
      <c r="L339" s="5">
        <f t="shared" ca="1" si="1411"/>
        <v>5.0999999999999996</v>
      </c>
      <c r="M339" s="34" t="str">
        <f t="shared" si="1395"/>
        <v>York2016</v>
      </c>
      <c r="N339" s="5">
        <f t="shared" ca="1" si="1412"/>
        <v>4.7</v>
      </c>
      <c r="O339" s="34" t="str">
        <f t="shared" si="1396"/>
        <v>York2017</v>
      </c>
      <c r="P339" s="5">
        <f t="shared" ca="1" si="1413"/>
        <v>3.6</v>
      </c>
      <c r="Q339" s="34" t="str">
        <f t="shared" si="1397"/>
        <v>York2018</v>
      </c>
      <c r="R339" s="5">
        <f t="shared" ca="1" si="1414"/>
        <v>3.8</v>
      </c>
      <c r="S339" s="11"/>
      <c r="T339" s="34" t="str">
        <f t="shared" si="1398"/>
        <v>York2012</v>
      </c>
      <c r="U339" s="3">
        <f t="shared" ca="1" si="1415"/>
        <v>4.5999999999999996</v>
      </c>
      <c r="V339" s="34" t="str">
        <f t="shared" si="1399"/>
        <v>York2013</v>
      </c>
      <c r="W339" s="3">
        <f t="shared" ca="1" si="1416"/>
        <v>0.4</v>
      </c>
      <c r="X339" s="34" t="str">
        <f t="shared" si="1400"/>
        <v>York2014</v>
      </c>
      <c r="Y339" s="82">
        <f t="shared" ca="1" si="1416"/>
        <v>1.3</v>
      </c>
      <c r="Z339" s="34" t="str">
        <f t="shared" si="1401"/>
        <v>York2015</v>
      </c>
      <c r="AA339" s="5">
        <f t="shared" ref="AA339" ca="1" si="1449">VLOOKUP(Z339, (INDIRECT("'"&amp;$B339&amp;"'!"&amp;"$A$5:$L$3000")),AA$1,)</f>
        <v>4.8</v>
      </c>
      <c r="AB339" s="34" t="str">
        <f t="shared" si="1403"/>
        <v>York2016</v>
      </c>
      <c r="AC339" s="5">
        <f t="shared" ref="AC339" ca="1" si="1450">VLOOKUP(AB339, (INDIRECT("'"&amp;$B339&amp;"'!"&amp;"$A$5:$L$3000")),AC$1,)</f>
        <v>0.4</v>
      </c>
      <c r="AD339" s="34" t="str">
        <f t="shared" si="1405"/>
        <v>York2017</v>
      </c>
      <c r="AE339" s="5">
        <f t="shared" ref="AE339" ca="1" si="1451">VLOOKUP(AD339, (INDIRECT("'"&amp;$B339&amp;"'!"&amp;"$A$5:$L$3000")),AE$1,)</f>
        <v>2.7</v>
      </c>
      <c r="AF339" s="34" t="str">
        <f t="shared" si="1407"/>
        <v>York2018</v>
      </c>
      <c r="AG339" s="5">
        <f t="shared" ref="AG339" ca="1" si="1452">VLOOKUP(AF339, (INDIRECT("'"&amp;$B339&amp;"'!"&amp;"$A$5:$L$3000")),AG$1,)</f>
        <v>3.8</v>
      </c>
    </row>
    <row r="340" spans="1:33" ht="17" x14ac:dyDescent="0.2">
      <c r="A340" s="48" t="s">
        <v>150</v>
      </c>
      <c r="B340" s="2" t="s">
        <v>126</v>
      </c>
      <c r="C340" s="37" t="s">
        <v>393</v>
      </c>
      <c r="D340" s="35">
        <v>2013</v>
      </c>
      <c r="E340" s="34" t="str">
        <f t="shared" si="1390"/>
        <v>Greenwood2011</v>
      </c>
      <c r="F340" s="3">
        <f t="shared" ca="1" si="1409"/>
        <v>0.4</v>
      </c>
      <c r="G340" s="34" t="str">
        <f t="shared" si="1391"/>
        <v>Greenwood2012</v>
      </c>
      <c r="H340" s="3">
        <f t="shared" ca="1" si="1410"/>
        <v>1.4</v>
      </c>
      <c r="I340" s="34" t="str">
        <f t="shared" si="1392"/>
        <v>Greenwood2013</v>
      </c>
      <c r="J340" s="76">
        <f t="shared" ca="1" si="1393"/>
        <v>2.2000000000000002</v>
      </c>
      <c r="K340" s="34" t="str">
        <f t="shared" si="1394"/>
        <v>Greenwood2014</v>
      </c>
      <c r="L340" s="5">
        <f t="shared" ca="1" si="1411"/>
        <v>1.3</v>
      </c>
      <c r="M340" s="34" t="str">
        <f t="shared" si="1395"/>
        <v>Greenwood2015</v>
      </c>
      <c r="N340" s="5">
        <f t="shared" ca="1" si="1412"/>
        <v>0.5</v>
      </c>
      <c r="O340" s="34" t="str">
        <f t="shared" si="1396"/>
        <v>Greenwood2016</v>
      </c>
      <c r="P340" s="5">
        <f t="shared" ca="1" si="1413"/>
        <v>-0.3</v>
      </c>
      <c r="Q340" s="34" t="str">
        <f t="shared" si="1397"/>
        <v>Greenwood2017</v>
      </c>
      <c r="R340" s="5">
        <f t="shared" ca="1" si="1414"/>
        <v>-3.7</v>
      </c>
      <c r="S340" s="11"/>
      <c r="T340" s="34" t="str">
        <f t="shared" si="1398"/>
        <v>Greenwood2011</v>
      </c>
      <c r="U340" s="3">
        <f t="shared" ca="1" si="1415"/>
        <v>-3.4</v>
      </c>
      <c r="V340" s="34" t="str">
        <f t="shared" si="1399"/>
        <v>Greenwood2012</v>
      </c>
      <c r="W340" s="3">
        <f t="shared" ca="1" si="1416"/>
        <v>2.9</v>
      </c>
      <c r="X340" s="34" t="str">
        <f t="shared" si="1400"/>
        <v>Greenwood2013</v>
      </c>
      <c r="Y340" s="82">
        <f t="shared" ca="1" si="1416"/>
        <v>-0.7</v>
      </c>
      <c r="Z340" s="34" t="str">
        <f t="shared" si="1401"/>
        <v>Greenwood2014</v>
      </c>
      <c r="AA340" s="5">
        <f t="shared" ref="AA340" ca="1" si="1453">VLOOKUP(Z340, (INDIRECT("'"&amp;$B340&amp;"'!"&amp;"$A$5:$L$3000")),AA$1,)</f>
        <v>2.2999999999999998</v>
      </c>
      <c r="AB340" s="34" t="str">
        <f t="shared" si="1403"/>
        <v>Greenwood2015</v>
      </c>
      <c r="AC340" s="5">
        <f t="shared" ref="AC340" ca="1" si="1454">VLOOKUP(AB340, (INDIRECT("'"&amp;$B340&amp;"'!"&amp;"$A$5:$L$3000")),AC$1,)</f>
        <v>7.5</v>
      </c>
      <c r="AD340" s="34" t="str">
        <f t="shared" si="1405"/>
        <v>Greenwood2016</v>
      </c>
      <c r="AE340" s="5">
        <f t="shared" ref="AE340" ca="1" si="1455">VLOOKUP(AD340, (INDIRECT("'"&amp;$B340&amp;"'!"&amp;"$A$5:$L$3000")),AE$1,)</f>
        <v>0.3</v>
      </c>
      <c r="AF340" s="34" t="str">
        <f t="shared" si="1407"/>
        <v>Greenwood2017</v>
      </c>
      <c r="AG340" s="5">
        <f t="shared" ref="AG340" ca="1" si="1456">VLOOKUP(AF340, (INDIRECT("'"&amp;$B340&amp;"'!"&amp;"$A$5:$L$3000")),AG$1,)</f>
        <v>4</v>
      </c>
    </row>
    <row r="341" spans="1:33" ht="17" x14ac:dyDescent="0.2">
      <c r="A341" s="48" t="s">
        <v>151</v>
      </c>
      <c r="B341" s="2" t="s">
        <v>126</v>
      </c>
      <c r="C341" s="37" t="s">
        <v>391</v>
      </c>
      <c r="D341" s="35">
        <v>2012</v>
      </c>
      <c r="E341" s="34" t="str">
        <f t="shared" si="1390"/>
        <v>York2010</v>
      </c>
      <c r="F341" s="3">
        <f t="shared" ca="1" si="1409"/>
        <v>2.9</v>
      </c>
      <c r="G341" s="34" t="str">
        <f t="shared" si="1391"/>
        <v>York2011</v>
      </c>
      <c r="H341" s="3">
        <f t="shared" ca="1" si="1410"/>
        <v>0.5</v>
      </c>
      <c r="I341" s="34" t="str">
        <f t="shared" si="1392"/>
        <v>York2012</v>
      </c>
      <c r="J341" s="76">
        <f t="shared" ca="1" si="1393"/>
        <v>2.4</v>
      </c>
      <c r="K341" s="34" t="str">
        <f t="shared" si="1394"/>
        <v>York2013</v>
      </c>
      <c r="L341" s="5">
        <f t="shared" ca="1" si="1411"/>
        <v>3</v>
      </c>
      <c r="M341" s="34" t="str">
        <f t="shared" si="1395"/>
        <v>York2014</v>
      </c>
      <c r="N341" s="5">
        <f t="shared" ca="1" si="1412"/>
        <v>5.6</v>
      </c>
      <c r="O341" s="34" t="str">
        <f t="shared" si="1396"/>
        <v>York2015</v>
      </c>
      <c r="P341" s="5">
        <f t="shared" ca="1" si="1413"/>
        <v>5.0999999999999996</v>
      </c>
      <c r="Q341" s="34" t="str">
        <f t="shared" si="1397"/>
        <v>York2016</v>
      </c>
      <c r="R341" s="5">
        <f t="shared" ca="1" si="1414"/>
        <v>4.7</v>
      </c>
      <c r="S341" s="11"/>
      <c r="T341" s="34" t="str">
        <f t="shared" si="1398"/>
        <v>York2010</v>
      </c>
      <c r="U341" s="3">
        <f t="shared" ca="1" si="1415"/>
        <v>2.8</v>
      </c>
      <c r="V341" s="34" t="str">
        <f t="shared" si="1399"/>
        <v>York2011</v>
      </c>
      <c r="W341" s="3">
        <f t="shared" ca="1" si="1416"/>
        <v>-2.2000000000000002</v>
      </c>
      <c r="X341" s="34" t="str">
        <f t="shared" si="1400"/>
        <v>York2012</v>
      </c>
      <c r="Y341" s="82">
        <f t="shared" ca="1" si="1416"/>
        <v>4.5999999999999996</v>
      </c>
      <c r="Z341" s="34" t="str">
        <f t="shared" si="1401"/>
        <v>York2013</v>
      </c>
      <c r="AA341" s="5">
        <f t="shared" ref="AA341" ca="1" si="1457">VLOOKUP(Z341, (INDIRECT("'"&amp;$B341&amp;"'!"&amp;"$A$5:$L$3000")),AA$1,)</f>
        <v>0.4</v>
      </c>
      <c r="AB341" s="34" t="str">
        <f t="shared" si="1403"/>
        <v>York2014</v>
      </c>
      <c r="AC341" s="5">
        <f t="shared" ref="AC341" ca="1" si="1458">VLOOKUP(AB341, (INDIRECT("'"&amp;$B341&amp;"'!"&amp;"$A$5:$L$3000")),AC$1,)</f>
        <v>1.3</v>
      </c>
      <c r="AD341" s="34" t="str">
        <f t="shared" si="1405"/>
        <v>York2015</v>
      </c>
      <c r="AE341" s="5">
        <f t="shared" ref="AE341" ca="1" si="1459">VLOOKUP(AD341, (INDIRECT("'"&amp;$B341&amp;"'!"&amp;"$A$5:$L$3000")),AE$1,)</f>
        <v>4.8</v>
      </c>
      <c r="AF341" s="34" t="str">
        <f t="shared" si="1407"/>
        <v>York2016</v>
      </c>
      <c r="AG341" s="5">
        <f t="shared" ref="AG341" ca="1" si="1460">VLOOKUP(AF341, (INDIRECT("'"&amp;$B341&amp;"'!"&amp;"$A$5:$L$3000")),AG$1,)</f>
        <v>0.4</v>
      </c>
    </row>
    <row r="342" spans="1:33" ht="17" x14ac:dyDescent="0.2">
      <c r="A342" s="48" t="s">
        <v>152</v>
      </c>
      <c r="B342" s="2" t="s">
        <v>126</v>
      </c>
      <c r="C342" s="37" t="s">
        <v>394</v>
      </c>
      <c r="D342" s="35">
        <v>2011</v>
      </c>
      <c r="E342" s="34" t="str">
        <f t="shared" si="1390"/>
        <v>Florence2009</v>
      </c>
      <c r="F342" s="3">
        <f t="shared" ca="1" si="1409"/>
        <v>-5.4</v>
      </c>
      <c r="G342" s="34" t="str">
        <f t="shared" si="1391"/>
        <v>Florence2010</v>
      </c>
      <c r="H342" s="3">
        <f t="shared" ca="1" si="1410"/>
        <v>1.4</v>
      </c>
      <c r="I342" s="34" t="str">
        <f t="shared" si="1392"/>
        <v>Florence2011</v>
      </c>
      <c r="J342" s="76">
        <f t="shared" ca="1" si="1393"/>
        <v>-0.4</v>
      </c>
      <c r="K342" s="34" t="str">
        <f t="shared" si="1394"/>
        <v>Florence2012</v>
      </c>
      <c r="L342" s="5">
        <f t="shared" ca="1" si="1411"/>
        <v>2.6</v>
      </c>
      <c r="M342" s="34" t="str">
        <f t="shared" si="1395"/>
        <v>Florence2013</v>
      </c>
      <c r="N342" s="5">
        <f t="shared" ca="1" si="1412"/>
        <v>-1.8</v>
      </c>
      <c r="O342" s="34" t="str">
        <f t="shared" si="1396"/>
        <v>Florence2014</v>
      </c>
      <c r="P342" s="5">
        <f t="shared" ca="1" si="1413"/>
        <v>2.4</v>
      </c>
      <c r="Q342" s="34" t="str">
        <f t="shared" si="1397"/>
        <v>Florence2015</v>
      </c>
      <c r="R342" s="5">
        <f t="shared" ca="1" si="1414"/>
        <v>1.3</v>
      </c>
      <c r="S342" s="11"/>
      <c r="T342" s="34" t="str">
        <f t="shared" si="1398"/>
        <v>Florence2009</v>
      </c>
      <c r="U342" s="3">
        <f t="shared" ca="1" si="1415"/>
        <v>3.3</v>
      </c>
      <c r="V342" s="34" t="str">
        <f t="shared" si="1399"/>
        <v>Florence2010</v>
      </c>
      <c r="W342" s="3">
        <f t="shared" ca="1" si="1416"/>
        <v>-2.7</v>
      </c>
      <c r="X342" s="34" t="str">
        <f t="shared" si="1400"/>
        <v>Florence2011</v>
      </c>
      <c r="Y342" s="82">
        <f t="shared" ca="1" si="1416"/>
        <v>-0.6</v>
      </c>
      <c r="Z342" s="34" t="str">
        <f t="shared" si="1401"/>
        <v>Florence2012</v>
      </c>
      <c r="AA342" s="5">
        <f t="shared" ref="AA342" ca="1" si="1461">VLOOKUP(Z342, (INDIRECT("'"&amp;$B342&amp;"'!"&amp;"$A$5:$L$3000")),AA$1,)</f>
        <v>2.7</v>
      </c>
      <c r="AB342" s="34" t="str">
        <f t="shared" si="1403"/>
        <v>Florence2013</v>
      </c>
      <c r="AC342" s="5">
        <f t="shared" ref="AC342" ca="1" si="1462">VLOOKUP(AB342, (INDIRECT("'"&amp;$B342&amp;"'!"&amp;"$A$5:$L$3000")),AC$1,)</f>
        <v>0.4</v>
      </c>
      <c r="AD342" s="34" t="str">
        <f t="shared" si="1405"/>
        <v>Florence2014</v>
      </c>
      <c r="AE342" s="5">
        <f t="shared" ref="AE342" ca="1" si="1463">VLOOKUP(AD342, (INDIRECT("'"&amp;$B342&amp;"'!"&amp;"$A$5:$L$3000")),AE$1,)</f>
        <v>2.4</v>
      </c>
      <c r="AF342" s="34" t="str">
        <f t="shared" si="1407"/>
        <v>Florence2015</v>
      </c>
      <c r="AG342" s="5">
        <f t="shared" ref="AG342" ca="1" si="1464">VLOOKUP(AF342, (INDIRECT("'"&amp;$B342&amp;"'!"&amp;"$A$5:$L$3000")),AG$1,)</f>
        <v>8.1999999999999993</v>
      </c>
    </row>
    <row r="343" spans="1:33" ht="17" x14ac:dyDescent="0.2">
      <c r="A343" s="48" t="s">
        <v>153</v>
      </c>
      <c r="B343" s="2" t="s">
        <v>126</v>
      </c>
      <c r="C343" s="37" t="s">
        <v>387</v>
      </c>
      <c r="D343" s="35">
        <v>2010</v>
      </c>
      <c r="E343" s="34" t="str">
        <f t="shared" si="1390"/>
        <v>Lexington2008</v>
      </c>
      <c r="F343" s="3">
        <f t="shared" ca="1" si="1409"/>
        <v>0.4</v>
      </c>
      <c r="G343" s="34" t="str">
        <f t="shared" si="1391"/>
        <v>Lexington2009</v>
      </c>
      <c r="H343" s="3">
        <f t="shared" ca="1" si="1410"/>
        <v>-5.5</v>
      </c>
      <c r="I343" s="34" t="str">
        <f t="shared" si="1392"/>
        <v>Lexington2010</v>
      </c>
      <c r="J343" s="76">
        <f t="shared" ca="1" si="1393"/>
        <v>0.8</v>
      </c>
      <c r="K343" s="34" t="str">
        <f t="shared" si="1394"/>
        <v>Lexington2011</v>
      </c>
      <c r="L343" s="5">
        <f t="shared" ca="1" si="1411"/>
        <v>4.2</v>
      </c>
      <c r="M343" s="34" t="str">
        <f t="shared" si="1395"/>
        <v>Lexington2012</v>
      </c>
      <c r="N343" s="5">
        <f t="shared" ca="1" si="1412"/>
        <v>7.6</v>
      </c>
      <c r="O343" s="34" t="str">
        <f t="shared" si="1396"/>
        <v>Lexington2013</v>
      </c>
      <c r="P343" s="5">
        <f t="shared" ca="1" si="1413"/>
        <v>4.4000000000000004</v>
      </c>
      <c r="Q343" s="34" t="str">
        <f t="shared" si="1397"/>
        <v>Lexington2014</v>
      </c>
      <c r="R343" s="5">
        <f t="shared" ca="1" si="1414"/>
        <v>4.0999999999999996</v>
      </c>
      <c r="S343" s="11"/>
      <c r="T343" s="34" t="str">
        <f t="shared" si="1398"/>
        <v>Lexington2008</v>
      </c>
      <c r="U343" s="3">
        <f t="shared" ca="1" si="1415"/>
        <v>0.9</v>
      </c>
      <c r="V343" s="34" t="str">
        <f t="shared" si="1399"/>
        <v>Lexington2009</v>
      </c>
      <c r="W343" s="3">
        <f t="shared" ca="1" si="1416"/>
        <v>4.4000000000000004</v>
      </c>
      <c r="X343" s="34" t="str">
        <f t="shared" si="1400"/>
        <v>Lexington2010</v>
      </c>
      <c r="Y343" s="82">
        <f t="shared" ca="1" si="1416"/>
        <v>0.8</v>
      </c>
      <c r="Z343" s="34" t="str">
        <f t="shared" si="1401"/>
        <v>Lexington2011</v>
      </c>
      <c r="AA343" s="5">
        <f t="shared" ref="AA343" ca="1" si="1465">VLOOKUP(Z343, (INDIRECT("'"&amp;$B343&amp;"'!"&amp;"$A$5:$L$3000")),AA$1,)</f>
        <v>-0.7</v>
      </c>
      <c r="AB343" s="34" t="str">
        <f t="shared" si="1403"/>
        <v>Lexington2012</v>
      </c>
      <c r="AC343" s="5">
        <f t="shared" ref="AC343" ca="1" si="1466">VLOOKUP(AB343, (INDIRECT("'"&amp;$B343&amp;"'!"&amp;"$A$5:$L$3000")),AC$1,)</f>
        <v>2.9</v>
      </c>
      <c r="AD343" s="34" t="str">
        <f t="shared" si="1405"/>
        <v>Lexington2013</v>
      </c>
      <c r="AE343" s="5">
        <f t="shared" ref="AE343" ca="1" si="1467">VLOOKUP(AD343, (INDIRECT("'"&amp;$B343&amp;"'!"&amp;"$A$5:$L$3000")),AE$1,)</f>
        <v>-1.4</v>
      </c>
      <c r="AF343" s="34" t="str">
        <f t="shared" si="1407"/>
        <v>Lexington2014</v>
      </c>
      <c r="AG343" s="5">
        <f t="shared" ref="AG343" ca="1" si="1468">VLOOKUP(AF343, (INDIRECT("'"&amp;$B343&amp;"'!"&amp;"$A$5:$L$3000")),AG$1,)</f>
        <v>5.9</v>
      </c>
    </row>
    <row r="344" spans="1:33" ht="34" x14ac:dyDescent="0.2">
      <c r="A344" s="48" t="s">
        <v>154</v>
      </c>
      <c r="B344" s="2" t="s">
        <v>126</v>
      </c>
      <c r="C344" s="37" t="s">
        <v>349</v>
      </c>
      <c r="D344" s="35">
        <v>2011</v>
      </c>
      <c r="E344" s="34" t="str">
        <f t="shared" si="1390"/>
        <v>Anderson2009</v>
      </c>
      <c r="F344" s="3">
        <f t="shared" ca="1" si="1409"/>
        <v>-7.3</v>
      </c>
      <c r="G344" s="34" t="str">
        <f t="shared" si="1391"/>
        <v>Anderson2010</v>
      </c>
      <c r="H344" s="3">
        <f t="shared" ca="1" si="1410"/>
        <v>1.9</v>
      </c>
      <c r="I344" s="34" t="str">
        <f t="shared" si="1392"/>
        <v>Anderson2011</v>
      </c>
      <c r="J344" s="76">
        <f t="shared" ca="1" si="1393"/>
        <v>2.2000000000000002</v>
      </c>
      <c r="K344" s="34" t="str">
        <f t="shared" si="1394"/>
        <v>Anderson2012</v>
      </c>
      <c r="L344" s="5">
        <f t="shared" ca="1" si="1411"/>
        <v>1</v>
      </c>
      <c r="M344" s="34" t="str">
        <f t="shared" si="1395"/>
        <v>Anderson2013</v>
      </c>
      <c r="N344" s="5">
        <f t="shared" ca="1" si="1412"/>
        <v>6.1</v>
      </c>
      <c r="O344" s="34" t="str">
        <f t="shared" si="1396"/>
        <v>Anderson2014</v>
      </c>
      <c r="P344" s="5">
        <f t="shared" ca="1" si="1413"/>
        <v>2.2999999999999998</v>
      </c>
      <c r="Q344" s="34" t="str">
        <f t="shared" si="1397"/>
        <v>Anderson2015</v>
      </c>
      <c r="R344" s="5">
        <f t="shared" ca="1" si="1414"/>
        <v>3</v>
      </c>
      <c r="S344" s="11"/>
      <c r="T344" s="34" t="str">
        <f t="shared" si="1398"/>
        <v>Anderson2009</v>
      </c>
      <c r="U344" s="3">
        <f t="shared" ca="1" si="1415"/>
        <v>4.9000000000000004</v>
      </c>
      <c r="V344" s="34" t="str">
        <f t="shared" si="1399"/>
        <v>Anderson2010</v>
      </c>
      <c r="W344" s="3">
        <f t="shared" ca="1" si="1416"/>
        <v>0</v>
      </c>
      <c r="X344" s="34" t="str">
        <f t="shared" si="1400"/>
        <v>Anderson2011</v>
      </c>
      <c r="Y344" s="82">
        <f t="shared" ca="1" si="1416"/>
        <v>1.3</v>
      </c>
      <c r="Z344" s="34" t="str">
        <f t="shared" si="1401"/>
        <v>Anderson2012</v>
      </c>
      <c r="AA344" s="5">
        <f t="shared" ref="AA344" ca="1" si="1469">VLOOKUP(Z344, (INDIRECT("'"&amp;$B344&amp;"'!"&amp;"$A$5:$L$3000")),AA$1,)</f>
        <v>3.8</v>
      </c>
      <c r="AB344" s="34" t="str">
        <f t="shared" si="1403"/>
        <v>Anderson2013</v>
      </c>
      <c r="AC344" s="5">
        <f t="shared" ref="AC344" ca="1" si="1470">VLOOKUP(AB344, (INDIRECT("'"&amp;$B344&amp;"'!"&amp;"$A$5:$L$3000")),AC$1,)</f>
        <v>1.1000000000000001</v>
      </c>
      <c r="AD344" s="34" t="str">
        <f t="shared" si="1405"/>
        <v>Anderson2014</v>
      </c>
      <c r="AE344" s="5">
        <f t="shared" ref="AE344" ca="1" si="1471">VLOOKUP(AD344, (INDIRECT("'"&amp;$B344&amp;"'!"&amp;"$A$5:$L$3000")),AE$1,)</f>
        <v>1.4</v>
      </c>
      <c r="AF344" s="34" t="str">
        <f t="shared" si="1407"/>
        <v>Anderson2015</v>
      </c>
      <c r="AG344" s="5">
        <f t="shared" ref="AG344" ca="1" si="1472">VLOOKUP(AF344, (INDIRECT("'"&amp;$B344&amp;"'!"&amp;"$A$5:$L$3000")),AG$1,)</f>
        <v>4.2</v>
      </c>
    </row>
    <row r="345" spans="1:33" ht="34" x14ac:dyDescent="0.2">
      <c r="A345" s="48" t="s">
        <v>155</v>
      </c>
      <c r="B345" s="2" t="s">
        <v>126</v>
      </c>
      <c r="C345" s="37" t="s">
        <v>384</v>
      </c>
      <c r="D345" s="35">
        <v>2008</v>
      </c>
      <c r="E345" s="34" t="str">
        <f t="shared" si="1390"/>
        <v>Charleston2006</v>
      </c>
      <c r="F345" s="3">
        <f t="shared" ca="1" si="1409"/>
        <v>4.7</v>
      </c>
      <c r="G345" s="34" t="str">
        <f t="shared" si="1391"/>
        <v>Charleston2007</v>
      </c>
      <c r="H345" s="3">
        <f t="shared" ca="1" si="1410"/>
        <v>1.9</v>
      </c>
      <c r="I345" s="34" t="str">
        <f t="shared" si="1392"/>
        <v>Charleston2008</v>
      </c>
      <c r="J345" s="76">
        <f t="shared" ca="1" si="1393"/>
        <v>-0.8</v>
      </c>
      <c r="K345" s="34" t="str">
        <f t="shared" si="1394"/>
        <v>Charleston2009</v>
      </c>
      <c r="L345" s="5">
        <f t="shared" ca="1" si="1411"/>
        <v>-5.6</v>
      </c>
      <c r="M345" s="34" t="str">
        <f t="shared" si="1395"/>
        <v>Charleston2010</v>
      </c>
      <c r="N345" s="5">
        <f t="shared" ca="1" si="1412"/>
        <v>4.8</v>
      </c>
      <c r="O345" s="34" t="str">
        <f t="shared" si="1396"/>
        <v>Charleston2011</v>
      </c>
      <c r="P345" s="5">
        <f t="shared" ca="1" si="1413"/>
        <v>2.2999999999999998</v>
      </c>
      <c r="Q345" s="34" t="str">
        <f t="shared" si="1397"/>
        <v>Charleston2012</v>
      </c>
      <c r="R345" s="5">
        <f t="shared" ca="1" si="1414"/>
        <v>2.9</v>
      </c>
      <c r="S345" s="11"/>
      <c r="T345" s="34" t="str">
        <f t="shared" si="1398"/>
        <v>Charleston2006</v>
      </c>
      <c r="U345" s="3">
        <f t="shared" ca="1" si="1415"/>
        <v>3.3</v>
      </c>
      <c r="V345" s="34" t="str">
        <f t="shared" si="1399"/>
        <v>Charleston2007</v>
      </c>
      <c r="W345" s="3">
        <f t="shared" ca="1" si="1416"/>
        <v>8.4</v>
      </c>
      <c r="X345" s="34" t="str">
        <f t="shared" si="1400"/>
        <v>Charleston2008</v>
      </c>
      <c r="Y345" s="82">
        <f t="shared" ca="1" si="1416"/>
        <v>-1</v>
      </c>
      <c r="Z345" s="34" t="str">
        <f t="shared" si="1401"/>
        <v>Charleston2009</v>
      </c>
      <c r="AA345" s="5">
        <f t="shared" ref="AA345" ca="1" si="1473">VLOOKUP(Z345, (INDIRECT("'"&amp;$B345&amp;"'!"&amp;"$A$5:$L$3000")),AA$1,)</f>
        <v>5.0999999999999996</v>
      </c>
      <c r="AB345" s="34" t="str">
        <f t="shared" si="1403"/>
        <v>Charleston2010</v>
      </c>
      <c r="AC345" s="5">
        <f t="shared" ref="AC345" ca="1" si="1474">VLOOKUP(AB345, (INDIRECT("'"&amp;$B345&amp;"'!"&amp;"$A$5:$L$3000")),AC$1,)</f>
        <v>2.7</v>
      </c>
      <c r="AD345" s="34" t="str">
        <f t="shared" si="1405"/>
        <v>Charleston2011</v>
      </c>
      <c r="AE345" s="5">
        <f t="shared" ref="AE345" ca="1" si="1475">VLOOKUP(AD345, (INDIRECT("'"&amp;$B345&amp;"'!"&amp;"$A$5:$L$3000")),AE$1,)</f>
        <v>-2</v>
      </c>
      <c r="AF345" s="34" t="str">
        <f t="shared" si="1407"/>
        <v>Charleston2012</v>
      </c>
      <c r="AG345" s="5">
        <f t="shared" ref="AG345" ca="1" si="1476">VLOOKUP(AF345, (INDIRECT("'"&amp;$B345&amp;"'!"&amp;"$A$5:$L$3000")),AG$1,)</f>
        <v>1.5</v>
      </c>
    </row>
    <row r="346" spans="1:33" ht="17" x14ac:dyDescent="0.2">
      <c r="A346" s="48" t="s">
        <v>156</v>
      </c>
      <c r="B346" s="2" t="s">
        <v>126</v>
      </c>
      <c r="C346" s="37" t="s">
        <v>395</v>
      </c>
      <c r="D346" s="35">
        <v>2008</v>
      </c>
      <c r="E346" s="34" t="str">
        <f t="shared" si="1390"/>
        <v>Greenville2006</v>
      </c>
      <c r="F346" s="3">
        <f t="shared" ca="1" si="1409"/>
        <v>2.7</v>
      </c>
      <c r="G346" s="34" t="str">
        <f t="shared" si="1391"/>
        <v>Greenville2007</v>
      </c>
      <c r="H346" s="3">
        <f t="shared" ca="1" si="1410"/>
        <v>2.2999999999999998</v>
      </c>
      <c r="I346" s="34" t="str">
        <f t="shared" si="1392"/>
        <v>Greenville2008</v>
      </c>
      <c r="J346" s="76">
        <f t="shared" ca="1" si="1393"/>
        <v>-2.1</v>
      </c>
      <c r="K346" s="34" t="str">
        <f t="shared" si="1394"/>
        <v>Greenville2009</v>
      </c>
      <c r="L346" s="5">
        <f t="shared" ca="1" si="1411"/>
        <v>-5.7</v>
      </c>
      <c r="M346" s="34" t="str">
        <f t="shared" si="1395"/>
        <v>Greenville2010</v>
      </c>
      <c r="N346" s="5">
        <f t="shared" ca="1" si="1412"/>
        <v>2.5</v>
      </c>
      <c r="O346" s="34" t="str">
        <f t="shared" si="1396"/>
        <v>Greenville2011</v>
      </c>
      <c r="P346" s="5">
        <f t="shared" ca="1" si="1413"/>
        <v>2.4</v>
      </c>
      <c r="Q346" s="34" t="str">
        <f t="shared" si="1397"/>
        <v>Greenville2012</v>
      </c>
      <c r="R346" s="5">
        <f t="shared" ca="1" si="1414"/>
        <v>1.4</v>
      </c>
      <c r="S346" s="11"/>
      <c r="T346" s="34" t="str">
        <f t="shared" si="1398"/>
        <v>Greenville2006</v>
      </c>
      <c r="U346" s="3">
        <f t="shared" ca="1" si="1415"/>
        <v>3.2</v>
      </c>
      <c r="V346" s="34" t="str">
        <f t="shared" si="1399"/>
        <v>Greenville2007</v>
      </c>
      <c r="W346" s="3">
        <f t="shared" ca="1" si="1416"/>
        <v>3.1</v>
      </c>
      <c r="X346" s="34" t="str">
        <f t="shared" si="1400"/>
        <v>Greenville2008</v>
      </c>
      <c r="Y346" s="82">
        <f t="shared" ca="1" si="1416"/>
        <v>3.5</v>
      </c>
      <c r="Z346" s="34" t="str">
        <f t="shared" si="1401"/>
        <v>Greenville2009</v>
      </c>
      <c r="AA346" s="5">
        <f t="shared" ref="AA346" ca="1" si="1477">VLOOKUP(Z346, (INDIRECT("'"&amp;$B346&amp;"'!"&amp;"$A$5:$L$3000")),AA$1,)</f>
        <v>3.1</v>
      </c>
      <c r="AB346" s="34" t="str">
        <f t="shared" si="1403"/>
        <v>Greenville2010</v>
      </c>
      <c r="AC346" s="5">
        <f t="shared" ref="AC346" ca="1" si="1478">VLOOKUP(AB346, (INDIRECT("'"&amp;$B346&amp;"'!"&amp;"$A$5:$L$3000")),AC$1,)</f>
        <v>2.7</v>
      </c>
      <c r="AD346" s="34" t="str">
        <f t="shared" si="1405"/>
        <v>Greenville2011</v>
      </c>
      <c r="AE346" s="5">
        <f t="shared" ref="AE346" ca="1" si="1479">VLOOKUP(AD346, (INDIRECT("'"&amp;$B346&amp;"'!"&amp;"$A$5:$L$3000")),AE$1,)</f>
        <v>-3.4</v>
      </c>
      <c r="AF346" s="34" t="str">
        <f t="shared" si="1407"/>
        <v>Greenville2012</v>
      </c>
      <c r="AG346" s="5">
        <f t="shared" ref="AG346" ca="1" si="1480">VLOOKUP(AF346, (INDIRECT("'"&amp;$B346&amp;"'!"&amp;"$A$5:$L$3000")),AG$1,)</f>
        <v>3.1</v>
      </c>
    </row>
    <row r="347" spans="1:33" ht="17" x14ac:dyDescent="0.2">
      <c r="A347" s="48" t="s">
        <v>157</v>
      </c>
      <c r="B347" s="2" t="s">
        <v>126</v>
      </c>
      <c r="C347" s="37" t="s">
        <v>394</v>
      </c>
      <c r="D347" s="35">
        <v>2014</v>
      </c>
      <c r="E347" s="34" t="str">
        <f t="shared" si="1390"/>
        <v>Florence2012</v>
      </c>
      <c r="F347" s="3">
        <f t="shared" ca="1" si="1409"/>
        <v>2.6</v>
      </c>
      <c r="G347" s="34" t="str">
        <f t="shared" si="1391"/>
        <v>Florence2013</v>
      </c>
      <c r="H347" s="3">
        <f t="shared" ca="1" si="1410"/>
        <v>-1.8</v>
      </c>
      <c r="I347" s="34" t="str">
        <f t="shared" si="1392"/>
        <v>Florence2014</v>
      </c>
      <c r="J347" s="76">
        <f t="shared" ca="1" si="1393"/>
        <v>2.4</v>
      </c>
      <c r="K347" s="34" t="str">
        <f t="shared" si="1394"/>
        <v>Florence2015</v>
      </c>
      <c r="L347" s="5">
        <f t="shared" ca="1" si="1411"/>
        <v>1.3</v>
      </c>
      <c r="M347" s="34" t="str">
        <f t="shared" si="1395"/>
        <v>Florence2016</v>
      </c>
      <c r="N347" s="5">
        <f t="shared" ca="1" si="1412"/>
        <v>1.6</v>
      </c>
      <c r="O347" s="34" t="str">
        <f t="shared" si="1396"/>
        <v>Florence2017</v>
      </c>
      <c r="P347" s="5">
        <f t="shared" ca="1" si="1413"/>
        <v>0.6</v>
      </c>
      <c r="Q347" s="34" t="str">
        <f t="shared" si="1397"/>
        <v>Florence2018</v>
      </c>
      <c r="R347" s="5">
        <f t="shared" ca="1" si="1414"/>
        <v>3.4</v>
      </c>
      <c r="S347" s="11"/>
      <c r="T347" s="34" t="str">
        <f t="shared" si="1398"/>
        <v>Florence2012</v>
      </c>
      <c r="U347" s="3">
        <f t="shared" ca="1" si="1415"/>
        <v>2.7</v>
      </c>
      <c r="V347" s="34" t="str">
        <f t="shared" si="1399"/>
        <v>Florence2013</v>
      </c>
      <c r="W347" s="3">
        <f t="shared" ca="1" si="1416"/>
        <v>0.4</v>
      </c>
      <c r="X347" s="34" t="str">
        <f t="shared" si="1400"/>
        <v>Florence2014</v>
      </c>
      <c r="Y347" s="82">
        <f t="shared" ca="1" si="1416"/>
        <v>2.4</v>
      </c>
      <c r="Z347" s="34" t="str">
        <f t="shared" si="1401"/>
        <v>Florence2015</v>
      </c>
      <c r="AA347" s="5">
        <f t="shared" ref="AA347" ca="1" si="1481">VLOOKUP(Z347, (INDIRECT("'"&amp;$B347&amp;"'!"&amp;"$A$5:$L$3000")),AA$1,)</f>
        <v>8.1999999999999993</v>
      </c>
      <c r="AB347" s="34" t="str">
        <f t="shared" si="1403"/>
        <v>Florence2016</v>
      </c>
      <c r="AC347" s="5">
        <f t="shared" ref="AC347" ca="1" si="1482">VLOOKUP(AB347, (INDIRECT("'"&amp;$B347&amp;"'!"&amp;"$A$5:$L$3000")),AC$1,)</f>
        <v>-0.8</v>
      </c>
      <c r="AD347" s="34" t="str">
        <f t="shared" si="1405"/>
        <v>Florence2017</v>
      </c>
      <c r="AE347" s="5">
        <f t="shared" ref="AE347" ca="1" si="1483">VLOOKUP(AD347, (INDIRECT("'"&amp;$B347&amp;"'!"&amp;"$A$5:$L$3000")),AE$1,)</f>
        <v>0.9</v>
      </c>
      <c r="AF347" s="34" t="str">
        <f t="shared" si="1407"/>
        <v>Florence2018</v>
      </c>
      <c r="AG347" s="5">
        <f t="shared" ref="AG347" ca="1" si="1484">VLOOKUP(AF347, (INDIRECT("'"&amp;$B347&amp;"'!"&amp;"$A$5:$L$3000")),AG$1,)</f>
        <v>1.6</v>
      </c>
    </row>
    <row r="348" spans="1:33" ht="17" x14ac:dyDescent="0.2">
      <c r="A348" s="48" t="s">
        <v>158</v>
      </c>
      <c r="B348" s="2" t="s">
        <v>126</v>
      </c>
      <c r="C348" s="37" t="s">
        <v>339</v>
      </c>
      <c r="D348" s="35">
        <v>2013</v>
      </c>
      <c r="E348" s="34" t="str">
        <f t="shared" si="1390"/>
        <v>Laurens2011</v>
      </c>
      <c r="F348" s="3">
        <f t="shared" ca="1" si="1409"/>
        <v>3</v>
      </c>
      <c r="G348" s="34" t="str">
        <f t="shared" si="1391"/>
        <v>Laurens2012</v>
      </c>
      <c r="H348" s="3">
        <f t="shared" ca="1" si="1410"/>
        <v>-1.8</v>
      </c>
      <c r="I348" s="34" t="str">
        <f t="shared" si="1392"/>
        <v>Laurens2013</v>
      </c>
      <c r="J348" s="76">
        <f t="shared" ca="1" si="1393"/>
        <v>9.8000000000000007</v>
      </c>
      <c r="K348" s="34" t="str">
        <f t="shared" si="1394"/>
        <v>Laurens2014</v>
      </c>
      <c r="L348" s="5">
        <f t="shared" ca="1" si="1411"/>
        <v>10.6</v>
      </c>
      <c r="M348" s="34" t="str">
        <f t="shared" si="1395"/>
        <v>Laurens2015</v>
      </c>
      <c r="N348" s="5">
        <f t="shared" ca="1" si="1412"/>
        <v>6.4</v>
      </c>
      <c r="O348" s="34" t="str">
        <f t="shared" si="1396"/>
        <v>Laurens2016</v>
      </c>
      <c r="P348" s="5">
        <f t="shared" ca="1" si="1413"/>
        <v>0.5</v>
      </c>
      <c r="Q348" s="34" t="str">
        <f t="shared" si="1397"/>
        <v>Laurens2017</v>
      </c>
      <c r="R348" s="5">
        <f t="shared" ca="1" si="1414"/>
        <v>3</v>
      </c>
      <c r="S348" s="11"/>
      <c r="T348" s="34" t="str">
        <f t="shared" si="1398"/>
        <v>Laurens2011</v>
      </c>
      <c r="U348" s="3">
        <f t="shared" ca="1" si="1415"/>
        <v>-2.6</v>
      </c>
      <c r="V348" s="34" t="str">
        <f t="shared" si="1399"/>
        <v>Laurens2012</v>
      </c>
      <c r="W348" s="3">
        <f t="shared" ca="1" si="1416"/>
        <v>6</v>
      </c>
      <c r="X348" s="34" t="str">
        <f t="shared" si="1400"/>
        <v>Laurens2013</v>
      </c>
      <c r="Y348" s="82">
        <f t="shared" ca="1" si="1416"/>
        <v>3.4</v>
      </c>
      <c r="Z348" s="34" t="str">
        <f t="shared" si="1401"/>
        <v>Laurens2014</v>
      </c>
      <c r="AA348" s="5">
        <f t="shared" ref="AA348" ca="1" si="1485">VLOOKUP(Z348, (INDIRECT("'"&amp;$B348&amp;"'!"&amp;"$A$5:$L$3000")),AA$1,)</f>
        <v>7.6</v>
      </c>
      <c r="AB348" s="34" t="str">
        <f t="shared" si="1403"/>
        <v>Laurens2015</v>
      </c>
      <c r="AC348" s="5">
        <f t="shared" ref="AC348" ca="1" si="1486">VLOOKUP(AB348, (INDIRECT("'"&amp;$B348&amp;"'!"&amp;"$A$5:$L$3000")),AC$1,)</f>
        <v>3.9</v>
      </c>
      <c r="AD348" s="34" t="str">
        <f t="shared" si="1405"/>
        <v>Laurens2016</v>
      </c>
      <c r="AE348" s="5">
        <f t="shared" ref="AE348" ca="1" si="1487">VLOOKUP(AD348, (INDIRECT("'"&amp;$B348&amp;"'!"&amp;"$A$5:$L$3000")),AE$1,)</f>
        <v>-1</v>
      </c>
      <c r="AF348" s="34" t="str">
        <f t="shared" si="1407"/>
        <v>Laurens2017</v>
      </c>
      <c r="AG348" s="5">
        <f t="shared" ref="AG348" ca="1" si="1488">VLOOKUP(AF348, (INDIRECT("'"&amp;$B348&amp;"'!"&amp;"$A$5:$L$3000")),AG$1,)</f>
        <v>2.2999999999999998</v>
      </c>
    </row>
    <row r="349" spans="1:33" ht="17" x14ac:dyDescent="0.2">
      <c r="A349" s="48" t="s">
        <v>159</v>
      </c>
      <c r="B349" s="2" t="s">
        <v>126</v>
      </c>
      <c r="C349" s="37" t="s">
        <v>396</v>
      </c>
      <c r="D349" s="35">
        <v>2011</v>
      </c>
      <c r="E349" s="34" t="str">
        <f t="shared" si="1390"/>
        <v>Orangeburg2009</v>
      </c>
      <c r="F349" s="3">
        <f t="shared" ca="1" si="1409"/>
        <v>-7.4</v>
      </c>
      <c r="G349" s="34" t="str">
        <f t="shared" si="1391"/>
        <v>Orangeburg2010</v>
      </c>
      <c r="H349" s="3">
        <f t="shared" ca="1" si="1410"/>
        <v>1.2</v>
      </c>
      <c r="I349" s="34" t="str">
        <f t="shared" si="1392"/>
        <v>Orangeburg2011</v>
      </c>
      <c r="J349" s="76">
        <f t="shared" ca="1" si="1393"/>
        <v>-1.3</v>
      </c>
      <c r="K349" s="34" t="str">
        <f t="shared" si="1394"/>
        <v>Orangeburg2012</v>
      </c>
      <c r="L349" s="5">
        <f t="shared" ca="1" si="1411"/>
        <v>-0.2</v>
      </c>
      <c r="M349" s="34" t="str">
        <f t="shared" si="1395"/>
        <v>Orangeburg2013</v>
      </c>
      <c r="N349" s="5">
        <f t="shared" ca="1" si="1412"/>
        <v>0.9</v>
      </c>
      <c r="O349" s="34" t="str">
        <f t="shared" si="1396"/>
        <v>Orangeburg2014</v>
      </c>
      <c r="P349" s="5">
        <f t="shared" ca="1" si="1413"/>
        <v>-1.5</v>
      </c>
      <c r="Q349" s="34" t="str">
        <f t="shared" si="1397"/>
        <v>Orangeburg2015</v>
      </c>
      <c r="R349" s="5">
        <f t="shared" ca="1" si="1414"/>
        <v>-3.2</v>
      </c>
      <c r="S349" s="11"/>
      <c r="T349" s="34" t="str">
        <f t="shared" si="1398"/>
        <v>Orangeburg2009</v>
      </c>
      <c r="U349" s="3">
        <f t="shared" ca="1" si="1415"/>
        <v>26.4</v>
      </c>
      <c r="V349" s="34" t="str">
        <f t="shared" si="1399"/>
        <v>Orangeburg2010</v>
      </c>
      <c r="W349" s="3">
        <f t="shared" ca="1" si="1416"/>
        <v>-19.5</v>
      </c>
      <c r="X349" s="34" t="str">
        <f t="shared" si="1400"/>
        <v>Orangeburg2011</v>
      </c>
      <c r="Y349" s="82">
        <f t="shared" ca="1" si="1416"/>
        <v>1.8</v>
      </c>
      <c r="Z349" s="34" t="str">
        <f t="shared" si="1401"/>
        <v>Orangeburg2012</v>
      </c>
      <c r="AA349" s="5">
        <f t="shared" ref="AA349" ca="1" si="1489">VLOOKUP(Z349, (INDIRECT("'"&amp;$B349&amp;"'!"&amp;"$A$5:$L$3000")),AA$1,)</f>
        <v>1.6</v>
      </c>
      <c r="AB349" s="34" t="str">
        <f t="shared" si="1403"/>
        <v>Orangeburg2013</v>
      </c>
      <c r="AC349" s="5">
        <f t="shared" ref="AC349" ca="1" si="1490">VLOOKUP(AB349, (INDIRECT("'"&amp;$B349&amp;"'!"&amp;"$A$5:$L$3000")),AC$1,)</f>
        <v>2.7</v>
      </c>
      <c r="AD349" s="34" t="str">
        <f t="shared" si="1405"/>
        <v>Orangeburg2014</v>
      </c>
      <c r="AE349" s="5">
        <f t="shared" ref="AE349" ca="1" si="1491">VLOOKUP(AD349, (INDIRECT("'"&amp;$B349&amp;"'!"&amp;"$A$5:$L$3000")),AE$1,)</f>
        <v>2.2999999999999998</v>
      </c>
      <c r="AF349" s="34" t="str">
        <f t="shared" si="1407"/>
        <v>Orangeburg2015</v>
      </c>
      <c r="AG349" s="5">
        <f t="shared" ref="AG349" ca="1" si="1492">VLOOKUP(AF349, (INDIRECT("'"&amp;$B349&amp;"'!"&amp;"$A$5:$L$3000")),AG$1,)</f>
        <v>7.4</v>
      </c>
    </row>
    <row r="350" spans="1:33" ht="17" x14ac:dyDescent="0.2">
      <c r="A350" s="48" t="s">
        <v>160</v>
      </c>
      <c r="B350" s="2" t="s">
        <v>126</v>
      </c>
      <c r="C350" s="37" t="s">
        <v>386</v>
      </c>
      <c r="D350" s="35">
        <v>2012</v>
      </c>
      <c r="E350" s="34" t="str">
        <f t="shared" si="1390"/>
        <v>Berkeley2010</v>
      </c>
      <c r="F350" s="3">
        <f t="shared" ca="1" si="1409"/>
        <v>-5.2</v>
      </c>
      <c r="G350" s="34" t="str">
        <f t="shared" si="1391"/>
        <v>Berkeley2011</v>
      </c>
      <c r="H350" s="3">
        <f t="shared" ca="1" si="1410"/>
        <v>2.9</v>
      </c>
      <c r="I350" s="34" t="str">
        <f t="shared" si="1392"/>
        <v>Berkeley2012</v>
      </c>
      <c r="J350" s="76">
        <f t="shared" ca="1" si="1393"/>
        <v>5</v>
      </c>
      <c r="K350" s="34" t="str">
        <f t="shared" si="1394"/>
        <v>Berkeley2013</v>
      </c>
      <c r="L350" s="5">
        <f t="shared" ca="1" si="1411"/>
        <v>9.9</v>
      </c>
      <c r="M350" s="34" t="str">
        <f t="shared" si="1395"/>
        <v>Berkeley2014</v>
      </c>
      <c r="N350" s="5">
        <f t="shared" ca="1" si="1412"/>
        <v>2.7</v>
      </c>
      <c r="O350" s="34" t="str">
        <f t="shared" si="1396"/>
        <v>Berkeley2015</v>
      </c>
      <c r="P350" s="5">
        <f t="shared" ca="1" si="1413"/>
        <v>6.6</v>
      </c>
      <c r="Q350" s="34" t="str">
        <f t="shared" si="1397"/>
        <v>Berkeley2016</v>
      </c>
      <c r="R350" s="5">
        <f t="shared" ca="1" si="1414"/>
        <v>5.3</v>
      </c>
      <c r="S350" s="11"/>
      <c r="T350" s="34" t="str">
        <f t="shared" si="1398"/>
        <v>Berkeley2010</v>
      </c>
      <c r="U350" s="3">
        <f t="shared" ca="1" si="1415"/>
        <v>-0.8</v>
      </c>
      <c r="V350" s="34" t="str">
        <f t="shared" si="1399"/>
        <v>Berkeley2011</v>
      </c>
      <c r="W350" s="3">
        <f t="shared" ca="1" si="1416"/>
        <v>0.9</v>
      </c>
      <c r="X350" s="34" t="str">
        <f t="shared" si="1400"/>
        <v>Berkeley2012</v>
      </c>
      <c r="Y350" s="82">
        <f t="shared" ca="1" si="1416"/>
        <v>-0.8</v>
      </c>
      <c r="Z350" s="34" t="str">
        <f t="shared" si="1401"/>
        <v>Berkeley2013</v>
      </c>
      <c r="AA350" s="5">
        <f t="shared" ref="AA350" ca="1" si="1493">VLOOKUP(Z350, (INDIRECT("'"&amp;$B350&amp;"'!"&amp;"$A$5:$L$3000")),AA$1,)</f>
        <v>4.0999999999999996</v>
      </c>
      <c r="AB350" s="34" t="str">
        <f t="shared" si="1403"/>
        <v>Berkeley2014</v>
      </c>
      <c r="AC350" s="5">
        <f t="shared" ref="AC350" ca="1" si="1494">VLOOKUP(AB350, (INDIRECT("'"&amp;$B350&amp;"'!"&amp;"$A$5:$L$3000")),AC$1,)</f>
        <v>4.4000000000000004</v>
      </c>
      <c r="AD350" s="34" t="str">
        <f t="shared" si="1405"/>
        <v>Berkeley2015</v>
      </c>
      <c r="AE350" s="5">
        <f t="shared" ref="AE350" ca="1" si="1495">VLOOKUP(AD350, (INDIRECT("'"&amp;$B350&amp;"'!"&amp;"$A$5:$L$3000")),AE$1,)</f>
        <v>6.5</v>
      </c>
      <c r="AF350" s="34" t="str">
        <f t="shared" si="1407"/>
        <v>Berkeley2016</v>
      </c>
      <c r="AG350" s="5">
        <f t="shared" ref="AG350" ca="1" si="1496">VLOOKUP(AF350, (INDIRECT("'"&amp;$B350&amp;"'!"&amp;"$A$5:$L$3000")),AG$1,)</f>
        <v>-1.5</v>
      </c>
    </row>
    <row r="351" spans="1:33" ht="34" x14ac:dyDescent="0.2">
      <c r="A351" s="48" t="s">
        <v>161</v>
      </c>
      <c r="B351" s="2" t="s">
        <v>126</v>
      </c>
      <c r="C351" s="37" t="s">
        <v>384</v>
      </c>
      <c r="D351" s="35">
        <v>2007</v>
      </c>
      <c r="E351" s="34" t="str">
        <f t="shared" si="1390"/>
        <v>Charleston2005</v>
      </c>
      <c r="F351" s="3">
        <f t="shared" ca="1" si="1409"/>
        <v>1.6</v>
      </c>
      <c r="G351" s="34" t="str">
        <f t="shared" si="1391"/>
        <v>Charleston2006</v>
      </c>
      <c r="H351" s="3">
        <f t="shared" ca="1" si="1410"/>
        <v>4.7</v>
      </c>
      <c r="I351" s="34" t="str">
        <f t="shared" si="1392"/>
        <v>Charleston2007</v>
      </c>
      <c r="J351" s="76">
        <f t="shared" ca="1" si="1393"/>
        <v>1.9</v>
      </c>
      <c r="K351" s="34" t="str">
        <f t="shared" si="1394"/>
        <v>Charleston2008</v>
      </c>
      <c r="L351" s="5">
        <f t="shared" ca="1" si="1411"/>
        <v>-0.8</v>
      </c>
      <c r="M351" s="34" t="str">
        <f t="shared" si="1395"/>
        <v>Charleston2009</v>
      </c>
      <c r="N351" s="5">
        <f t="shared" ca="1" si="1412"/>
        <v>-5.6</v>
      </c>
      <c r="O351" s="34" t="str">
        <f t="shared" si="1396"/>
        <v>Charleston2010</v>
      </c>
      <c r="P351" s="5">
        <f t="shared" ca="1" si="1413"/>
        <v>4.8</v>
      </c>
      <c r="Q351" s="34" t="str">
        <f t="shared" si="1397"/>
        <v>Charleston2011</v>
      </c>
      <c r="R351" s="5">
        <f t="shared" ca="1" si="1414"/>
        <v>2.2999999999999998</v>
      </c>
      <c r="S351" s="11"/>
      <c r="T351" s="34" t="str">
        <f t="shared" si="1398"/>
        <v>Charleston2005</v>
      </c>
      <c r="U351" s="3">
        <f t="shared" ca="1" si="1415"/>
        <v>5.7</v>
      </c>
      <c r="V351" s="34" t="str">
        <f t="shared" si="1399"/>
        <v>Charleston2006</v>
      </c>
      <c r="W351" s="3">
        <f t="shared" ca="1" si="1416"/>
        <v>3.3</v>
      </c>
      <c r="X351" s="34" t="str">
        <f t="shared" si="1400"/>
        <v>Charleston2007</v>
      </c>
      <c r="Y351" s="82">
        <f t="shared" ca="1" si="1416"/>
        <v>8.4</v>
      </c>
      <c r="Z351" s="34" t="str">
        <f t="shared" si="1401"/>
        <v>Charleston2008</v>
      </c>
      <c r="AA351" s="5">
        <f t="shared" ref="AA351" ca="1" si="1497">VLOOKUP(Z351, (INDIRECT("'"&amp;$B351&amp;"'!"&amp;"$A$5:$L$3000")),AA$1,)</f>
        <v>-1</v>
      </c>
      <c r="AB351" s="34" t="str">
        <f t="shared" si="1403"/>
        <v>Charleston2009</v>
      </c>
      <c r="AC351" s="5">
        <f t="shared" ref="AC351" ca="1" si="1498">VLOOKUP(AB351, (INDIRECT("'"&amp;$B351&amp;"'!"&amp;"$A$5:$L$3000")),AC$1,)</f>
        <v>5.0999999999999996</v>
      </c>
      <c r="AD351" s="34" t="str">
        <f t="shared" si="1405"/>
        <v>Charleston2010</v>
      </c>
      <c r="AE351" s="5">
        <f t="shared" ref="AE351" ca="1" si="1499">VLOOKUP(AD351, (INDIRECT("'"&amp;$B351&amp;"'!"&amp;"$A$5:$L$3000")),AE$1,)</f>
        <v>2.7</v>
      </c>
      <c r="AF351" s="34" t="str">
        <f t="shared" si="1407"/>
        <v>Charleston2011</v>
      </c>
      <c r="AG351" s="5">
        <f t="shared" ref="AG351" ca="1" si="1500">VLOOKUP(AF351, (INDIRECT("'"&amp;$B351&amp;"'!"&amp;"$A$5:$L$3000")),AG$1,)</f>
        <v>-2</v>
      </c>
    </row>
    <row r="352" spans="1:33" ht="17" x14ac:dyDescent="0.2">
      <c r="A352" s="48" t="s">
        <v>162</v>
      </c>
      <c r="B352" s="2" t="s">
        <v>126</v>
      </c>
      <c r="C352" s="37" t="s">
        <v>395</v>
      </c>
      <c r="D352" s="35">
        <v>2011</v>
      </c>
      <c r="E352" s="34" t="str">
        <f t="shared" si="1390"/>
        <v>Greenville2009</v>
      </c>
      <c r="F352" s="3">
        <f t="shared" ca="1" si="1409"/>
        <v>-5.7</v>
      </c>
      <c r="G352" s="34" t="str">
        <f t="shared" si="1391"/>
        <v>Greenville2010</v>
      </c>
      <c r="H352" s="3">
        <f t="shared" ca="1" si="1410"/>
        <v>2.5</v>
      </c>
      <c r="I352" s="34" t="str">
        <f t="shared" si="1392"/>
        <v>Greenville2011</v>
      </c>
      <c r="J352" s="76">
        <f t="shared" ca="1" si="1393"/>
        <v>2.4</v>
      </c>
      <c r="K352" s="34" t="str">
        <f t="shared" si="1394"/>
        <v>Greenville2012</v>
      </c>
      <c r="L352" s="5">
        <f t="shared" ca="1" si="1411"/>
        <v>1.4</v>
      </c>
      <c r="M352" s="34" t="str">
        <f t="shared" si="1395"/>
        <v>Greenville2013</v>
      </c>
      <c r="N352" s="5">
        <f t="shared" ca="1" si="1412"/>
        <v>2.2000000000000002</v>
      </c>
      <c r="O352" s="34" t="str">
        <f t="shared" si="1396"/>
        <v>Greenville2014</v>
      </c>
      <c r="P352" s="5">
        <f t="shared" ca="1" si="1413"/>
        <v>4.5999999999999996</v>
      </c>
      <c r="Q352" s="34" t="str">
        <f t="shared" si="1397"/>
        <v>Greenville2015</v>
      </c>
      <c r="R352" s="5">
        <f t="shared" ca="1" si="1414"/>
        <v>3.2</v>
      </c>
      <c r="S352" s="11"/>
      <c r="T352" s="34" t="str">
        <f t="shared" si="1398"/>
        <v>Greenville2009</v>
      </c>
      <c r="U352" s="3">
        <f t="shared" ca="1" si="1415"/>
        <v>3.1</v>
      </c>
      <c r="V352" s="34" t="str">
        <f t="shared" si="1399"/>
        <v>Greenville2010</v>
      </c>
      <c r="W352" s="3">
        <f t="shared" ca="1" si="1416"/>
        <v>2.7</v>
      </c>
      <c r="X352" s="34" t="str">
        <f t="shared" si="1400"/>
        <v>Greenville2011</v>
      </c>
      <c r="Y352" s="82">
        <f t="shared" ca="1" si="1416"/>
        <v>-3.4</v>
      </c>
      <c r="Z352" s="34" t="str">
        <f t="shared" si="1401"/>
        <v>Greenville2012</v>
      </c>
      <c r="AA352" s="5">
        <f t="shared" ref="AA352" ca="1" si="1501">VLOOKUP(Z352, (INDIRECT("'"&amp;$B352&amp;"'!"&amp;"$A$5:$L$3000")),AA$1,)</f>
        <v>3.1</v>
      </c>
      <c r="AB352" s="34" t="str">
        <f t="shared" si="1403"/>
        <v>Greenville2013</v>
      </c>
      <c r="AC352" s="5">
        <f t="shared" ref="AC352" ca="1" si="1502">VLOOKUP(AB352, (INDIRECT("'"&amp;$B352&amp;"'!"&amp;"$A$5:$L$3000")),AC$1,)</f>
        <v>1.4</v>
      </c>
      <c r="AD352" s="34" t="str">
        <f t="shared" si="1405"/>
        <v>Greenville2014</v>
      </c>
      <c r="AE352" s="5">
        <f t="shared" ref="AE352" ca="1" si="1503">VLOOKUP(AD352, (INDIRECT("'"&amp;$B352&amp;"'!"&amp;"$A$5:$L$3000")),AE$1,)</f>
        <v>3.4</v>
      </c>
      <c r="AF352" s="34" t="str">
        <f t="shared" si="1407"/>
        <v>Greenville2015</v>
      </c>
      <c r="AG352" s="5">
        <f t="shared" ref="AG352" ca="1" si="1504">VLOOKUP(AF352, (INDIRECT("'"&amp;$B352&amp;"'!"&amp;"$A$5:$L$3000")),AG$1,)</f>
        <v>6.3</v>
      </c>
    </row>
    <row r="353" spans="1:33" ht="17" x14ac:dyDescent="0.2">
      <c r="A353" s="48" t="s">
        <v>163</v>
      </c>
      <c r="B353" s="2" t="s">
        <v>126</v>
      </c>
      <c r="C353" s="37" t="s">
        <v>397</v>
      </c>
      <c r="D353" s="35">
        <v>2011</v>
      </c>
      <c r="E353" s="34" t="str">
        <f t="shared" si="1390"/>
        <v>Bamberg2009</v>
      </c>
      <c r="F353" s="3">
        <f t="shared" ca="1" si="1409"/>
        <v>-5.0999999999999996</v>
      </c>
      <c r="G353" s="34" t="str">
        <f t="shared" si="1391"/>
        <v>Bamberg2010</v>
      </c>
      <c r="H353" s="3">
        <f t="shared" ca="1" si="1410"/>
        <v>4</v>
      </c>
      <c r="I353" s="34" t="str">
        <f t="shared" si="1392"/>
        <v>Bamberg2011</v>
      </c>
      <c r="J353" s="76">
        <f t="shared" ca="1" si="1393"/>
        <v>-8.6999999999999993</v>
      </c>
      <c r="K353" s="34" t="str">
        <f t="shared" si="1394"/>
        <v>Bamberg2012</v>
      </c>
      <c r="L353" s="5">
        <f t="shared" ca="1" si="1411"/>
        <v>-7.1</v>
      </c>
      <c r="M353" s="34" t="str">
        <f t="shared" si="1395"/>
        <v>Bamberg2013</v>
      </c>
      <c r="N353" s="5">
        <f t="shared" ca="1" si="1412"/>
        <v>-0.8</v>
      </c>
      <c r="O353" s="34" t="str">
        <f t="shared" si="1396"/>
        <v>Bamberg2014</v>
      </c>
      <c r="P353" s="5">
        <f t="shared" ca="1" si="1413"/>
        <v>2.5</v>
      </c>
      <c r="Q353" s="34" t="str">
        <f t="shared" si="1397"/>
        <v>Bamberg2015</v>
      </c>
      <c r="R353" s="5">
        <f t="shared" ca="1" si="1414"/>
        <v>0.3</v>
      </c>
      <c r="S353" s="11"/>
      <c r="T353" s="34" t="str">
        <f t="shared" si="1398"/>
        <v>Bamberg2009</v>
      </c>
      <c r="U353" s="3">
        <f t="shared" ca="1" si="1415"/>
        <v>-2.5</v>
      </c>
      <c r="V353" s="34" t="str">
        <f t="shared" si="1399"/>
        <v>Bamberg2010</v>
      </c>
      <c r="W353" s="3">
        <f t="shared" ca="1" si="1416"/>
        <v>3.3</v>
      </c>
      <c r="X353" s="34" t="str">
        <f t="shared" si="1400"/>
        <v>Bamberg2011</v>
      </c>
      <c r="Y353" s="82">
        <f t="shared" ca="1" si="1416"/>
        <v>4.3</v>
      </c>
      <c r="Z353" s="34" t="str">
        <f t="shared" si="1401"/>
        <v>Bamberg2012</v>
      </c>
      <c r="AA353" s="5">
        <f t="shared" ref="AA353" ca="1" si="1505">VLOOKUP(Z353, (INDIRECT("'"&amp;$B353&amp;"'!"&amp;"$A$5:$L$3000")),AA$1,)</f>
        <v>3.7</v>
      </c>
      <c r="AB353" s="34" t="str">
        <f t="shared" si="1403"/>
        <v>Bamberg2013</v>
      </c>
      <c r="AC353" s="5">
        <f t="shared" ref="AC353" ca="1" si="1506">VLOOKUP(AB353, (INDIRECT("'"&amp;$B353&amp;"'!"&amp;"$A$5:$L$3000")),AC$1,)</f>
        <v>4.5999999999999996</v>
      </c>
      <c r="AD353" s="34" t="str">
        <f t="shared" si="1405"/>
        <v>Bamberg2014</v>
      </c>
      <c r="AE353" s="5">
        <f t="shared" ref="AE353" ca="1" si="1507">VLOOKUP(AD353, (INDIRECT("'"&amp;$B353&amp;"'!"&amp;"$A$5:$L$3000")),AE$1,)</f>
        <v>9.4</v>
      </c>
      <c r="AF353" s="34" t="str">
        <f t="shared" si="1407"/>
        <v>Bamberg2015</v>
      </c>
      <c r="AG353" s="5">
        <f t="shared" ref="AG353" ca="1" si="1508">VLOOKUP(AF353, (INDIRECT("'"&amp;$B353&amp;"'!"&amp;"$A$5:$L$3000")),AG$1,)</f>
        <v>-5.9</v>
      </c>
    </row>
    <row r="354" spans="1:33" ht="17" x14ac:dyDescent="0.2">
      <c r="A354" s="48" t="s">
        <v>164</v>
      </c>
      <c r="B354" s="2" t="s">
        <v>126</v>
      </c>
      <c r="C354" s="37" t="s">
        <v>391</v>
      </c>
      <c r="D354" s="35">
        <v>2007</v>
      </c>
      <c r="E354" s="34" t="str">
        <f t="shared" si="1390"/>
        <v>York2005</v>
      </c>
      <c r="F354" s="3">
        <f t="shared" ca="1" si="1409"/>
        <v>3.2</v>
      </c>
      <c r="G354" s="34" t="str">
        <f t="shared" si="1391"/>
        <v>York2006</v>
      </c>
      <c r="H354" s="3">
        <f t="shared" ca="1" si="1410"/>
        <v>5.6</v>
      </c>
      <c r="I354" s="34" t="str">
        <f t="shared" si="1392"/>
        <v>York2007</v>
      </c>
      <c r="J354" s="76">
        <f t="shared" ca="1" si="1393"/>
        <v>2.6</v>
      </c>
      <c r="K354" s="34" t="str">
        <f t="shared" si="1394"/>
        <v>York2008</v>
      </c>
      <c r="L354" s="5">
        <f t="shared" ca="1" si="1411"/>
        <v>-0.6</v>
      </c>
      <c r="M354" s="34" t="str">
        <f t="shared" si="1395"/>
        <v>York2009</v>
      </c>
      <c r="N354" s="5">
        <f t="shared" ca="1" si="1412"/>
        <v>-1.4</v>
      </c>
      <c r="O354" s="34" t="str">
        <f t="shared" si="1396"/>
        <v>York2010</v>
      </c>
      <c r="P354" s="5">
        <f t="shared" ca="1" si="1413"/>
        <v>2.9</v>
      </c>
      <c r="Q354" s="34" t="str">
        <f t="shared" si="1397"/>
        <v>York2011</v>
      </c>
      <c r="R354" s="5">
        <f t="shared" ca="1" si="1414"/>
        <v>0.5</v>
      </c>
      <c r="S354" s="11"/>
      <c r="T354" s="34" t="str">
        <f t="shared" si="1398"/>
        <v>York2005</v>
      </c>
      <c r="U354" s="3">
        <f t="shared" ca="1" si="1415"/>
        <v>-0.1</v>
      </c>
      <c r="V354" s="34" t="str">
        <f t="shared" si="1399"/>
        <v>York2006</v>
      </c>
      <c r="W354" s="3">
        <f t="shared" ca="1" si="1416"/>
        <v>3.4</v>
      </c>
      <c r="X354" s="34" t="str">
        <f t="shared" si="1400"/>
        <v>York2007</v>
      </c>
      <c r="Y354" s="82">
        <f t="shared" ca="1" si="1416"/>
        <v>3.3</v>
      </c>
      <c r="Z354" s="34" t="str">
        <f t="shared" si="1401"/>
        <v>York2008</v>
      </c>
      <c r="AA354" s="5">
        <f t="shared" ref="AA354" ca="1" si="1509">VLOOKUP(Z354, (INDIRECT("'"&amp;$B354&amp;"'!"&amp;"$A$5:$L$3000")),AA$1,)</f>
        <v>1.1000000000000001</v>
      </c>
      <c r="AB354" s="34" t="str">
        <f t="shared" si="1403"/>
        <v>York2009</v>
      </c>
      <c r="AC354" s="5">
        <f t="shared" ref="AC354" ca="1" si="1510">VLOOKUP(AB354, (INDIRECT("'"&amp;$B354&amp;"'!"&amp;"$A$5:$L$3000")),AC$1,)</f>
        <v>4.7</v>
      </c>
      <c r="AD354" s="34" t="str">
        <f t="shared" si="1405"/>
        <v>York2010</v>
      </c>
      <c r="AE354" s="5">
        <f t="shared" ref="AE354" ca="1" si="1511">VLOOKUP(AD354, (INDIRECT("'"&amp;$B354&amp;"'!"&amp;"$A$5:$L$3000")),AE$1,)</f>
        <v>2.8</v>
      </c>
      <c r="AF354" s="34" t="str">
        <f t="shared" si="1407"/>
        <v>York2011</v>
      </c>
      <c r="AG354" s="5">
        <f t="shared" ref="AG354" ca="1" si="1512">VLOOKUP(AF354, (INDIRECT("'"&amp;$B354&amp;"'!"&amp;"$A$5:$L$3000")),AG$1,)</f>
        <v>-2.2000000000000002</v>
      </c>
    </row>
    <row r="355" spans="1:33" ht="34" x14ac:dyDescent="0.2">
      <c r="A355" s="48" t="s">
        <v>165</v>
      </c>
      <c r="B355" s="2" t="s">
        <v>126</v>
      </c>
      <c r="C355" s="37" t="s">
        <v>395</v>
      </c>
      <c r="D355" s="35">
        <v>2012</v>
      </c>
      <c r="E355" s="34" t="str">
        <f t="shared" si="1390"/>
        <v>Greenville2010</v>
      </c>
      <c r="F355" s="3">
        <f t="shared" ca="1" si="1409"/>
        <v>2.5</v>
      </c>
      <c r="G355" s="34" t="str">
        <f t="shared" si="1391"/>
        <v>Greenville2011</v>
      </c>
      <c r="H355" s="3">
        <f t="shared" ca="1" si="1410"/>
        <v>2.4</v>
      </c>
      <c r="I355" s="34" t="str">
        <f t="shared" si="1392"/>
        <v>Greenville2012</v>
      </c>
      <c r="J355" s="76">
        <f t="shared" ca="1" si="1393"/>
        <v>1.4</v>
      </c>
      <c r="K355" s="34" t="str">
        <f t="shared" si="1394"/>
        <v>Greenville2013</v>
      </c>
      <c r="L355" s="5">
        <f t="shared" ca="1" si="1411"/>
        <v>2.2000000000000002</v>
      </c>
      <c r="M355" s="34" t="str">
        <f t="shared" si="1395"/>
        <v>Greenville2014</v>
      </c>
      <c r="N355" s="5">
        <f t="shared" ca="1" si="1412"/>
        <v>4.5999999999999996</v>
      </c>
      <c r="O355" s="34" t="str">
        <f t="shared" si="1396"/>
        <v>Greenville2015</v>
      </c>
      <c r="P355" s="5">
        <f t="shared" ca="1" si="1413"/>
        <v>3.2</v>
      </c>
      <c r="Q355" s="34" t="str">
        <f t="shared" si="1397"/>
        <v>Greenville2016</v>
      </c>
      <c r="R355" s="5">
        <f t="shared" ca="1" si="1414"/>
        <v>1.6</v>
      </c>
      <c r="S355" s="11"/>
      <c r="T355" s="34" t="str">
        <f t="shared" si="1398"/>
        <v>Greenville2010</v>
      </c>
      <c r="U355" s="3">
        <f t="shared" ca="1" si="1415"/>
        <v>2.7</v>
      </c>
      <c r="V355" s="34" t="str">
        <f t="shared" si="1399"/>
        <v>Greenville2011</v>
      </c>
      <c r="W355" s="3">
        <f t="shared" ca="1" si="1416"/>
        <v>-3.4</v>
      </c>
      <c r="X355" s="34" t="str">
        <f t="shared" si="1400"/>
        <v>Greenville2012</v>
      </c>
      <c r="Y355" s="82">
        <f t="shared" ca="1" si="1416"/>
        <v>3.1</v>
      </c>
      <c r="Z355" s="34" t="str">
        <f t="shared" si="1401"/>
        <v>Greenville2013</v>
      </c>
      <c r="AA355" s="5">
        <f t="shared" ref="AA355" ca="1" si="1513">VLOOKUP(Z355, (INDIRECT("'"&amp;$B355&amp;"'!"&amp;"$A$5:$L$3000")),AA$1,)</f>
        <v>1.4</v>
      </c>
      <c r="AB355" s="34" t="str">
        <f t="shared" si="1403"/>
        <v>Greenville2014</v>
      </c>
      <c r="AC355" s="5">
        <f t="shared" ref="AC355" ca="1" si="1514">VLOOKUP(AB355, (INDIRECT("'"&amp;$B355&amp;"'!"&amp;"$A$5:$L$3000")),AC$1,)</f>
        <v>3.4</v>
      </c>
      <c r="AD355" s="34" t="str">
        <f t="shared" si="1405"/>
        <v>Greenville2015</v>
      </c>
      <c r="AE355" s="5">
        <f t="shared" ref="AE355" ca="1" si="1515">VLOOKUP(AD355, (INDIRECT("'"&amp;$B355&amp;"'!"&amp;"$A$5:$L$3000")),AE$1,)</f>
        <v>6.3</v>
      </c>
      <c r="AF355" s="34" t="str">
        <f t="shared" si="1407"/>
        <v>Greenville2016</v>
      </c>
      <c r="AG355" s="5">
        <f t="shared" ref="AG355" ca="1" si="1516">VLOOKUP(AF355, (INDIRECT("'"&amp;$B355&amp;"'!"&amp;"$A$5:$L$3000")),AG$1,)</f>
        <v>-0.5</v>
      </c>
    </row>
    <row r="356" spans="1:33" ht="17" x14ac:dyDescent="0.2">
      <c r="A356" s="48" t="s">
        <v>166</v>
      </c>
      <c r="B356" s="2" t="s">
        <v>126</v>
      </c>
      <c r="C356" s="37" t="s">
        <v>398</v>
      </c>
      <c r="D356" s="35">
        <v>2016</v>
      </c>
      <c r="E356" s="34" t="str">
        <f t="shared" si="1390"/>
        <v>Horry2014</v>
      </c>
      <c r="F356" s="3">
        <f t="shared" ca="1" si="1409"/>
        <v>4</v>
      </c>
      <c r="G356" s="34" t="str">
        <f t="shared" si="1391"/>
        <v>Horry2015</v>
      </c>
      <c r="H356" s="3">
        <f t="shared" ca="1" si="1410"/>
        <v>2.6</v>
      </c>
      <c r="I356" s="34" t="str">
        <f t="shared" si="1392"/>
        <v>Horry2016</v>
      </c>
      <c r="J356" s="76">
        <f t="shared" ca="1" si="1393"/>
        <v>3.4</v>
      </c>
      <c r="K356" s="34" t="str">
        <f t="shared" si="1394"/>
        <v>Horry2017</v>
      </c>
      <c r="L356" s="5">
        <f t="shared" ca="1" si="1411"/>
        <v>3.8</v>
      </c>
      <c r="M356" s="34" t="str">
        <f t="shared" si="1395"/>
        <v>Horry2018</v>
      </c>
      <c r="N356" s="5">
        <f t="shared" ca="1" si="1412"/>
        <v>3.2</v>
      </c>
      <c r="O356" s="34" t="str">
        <f t="shared" si="1396"/>
        <v>Horry2019</v>
      </c>
      <c r="P356" s="5">
        <f t="shared" ca="1" si="1413"/>
        <v>2.2999999999999998</v>
      </c>
      <c r="Q356" s="34" t="str">
        <f t="shared" si="1397"/>
        <v>Horry2020</v>
      </c>
      <c r="R356" s="5">
        <f t="shared" ca="1" si="1414"/>
        <v>-5.9</v>
      </c>
      <c r="S356" s="11"/>
      <c r="T356" s="34" t="str">
        <f t="shared" si="1398"/>
        <v>Horry2014</v>
      </c>
      <c r="U356" s="3">
        <f t="shared" ca="1" si="1415"/>
        <v>4.0999999999999996</v>
      </c>
      <c r="V356" s="34" t="str">
        <f t="shared" si="1399"/>
        <v>Horry2015</v>
      </c>
      <c r="W356" s="3">
        <f t="shared" ca="1" si="1416"/>
        <v>6.7</v>
      </c>
      <c r="X356" s="34" t="str">
        <f t="shared" si="1400"/>
        <v>Horry2016</v>
      </c>
      <c r="Y356" s="82">
        <f t="shared" ca="1" si="1416"/>
        <v>0.5</v>
      </c>
      <c r="Z356" s="34" t="str">
        <f t="shared" si="1401"/>
        <v>Horry2017</v>
      </c>
      <c r="AA356" s="5">
        <f t="shared" ref="AA356" ca="1" si="1517">VLOOKUP(Z356, (INDIRECT("'"&amp;$B356&amp;"'!"&amp;"$A$5:$L$3000")),AA$1,)</f>
        <v>2.6</v>
      </c>
      <c r="AB356" s="34" t="str">
        <f t="shared" si="1403"/>
        <v>Horry2018</v>
      </c>
      <c r="AC356" s="5">
        <f t="shared" ref="AC356" ca="1" si="1518">VLOOKUP(AB356, (INDIRECT("'"&amp;$B356&amp;"'!"&amp;"$A$5:$L$3000")),AC$1,)</f>
        <v>2.4</v>
      </c>
      <c r="AD356" s="34" t="str">
        <f t="shared" si="1405"/>
        <v>Horry2019</v>
      </c>
      <c r="AE356" s="5">
        <f t="shared" ref="AE356" ca="1" si="1519">VLOOKUP(AD356, (INDIRECT("'"&amp;$B356&amp;"'!"&amp;"$A$5:$L$3000")),AE$1,)</f>
        <v>4.8</v>
      </c>
      <c r="AF356" s="34" t="str">
        <f t="shared" si="1407"/>
        <v>Horry2020</v>
      </c>
      <c r="AG356" s="5">
        <f t="shared" ref="AG356" ca="1" si="1520">VLOOKUP(AF356, (INDIRECT("'"&amp;$B356&amp;"'!"&amp;"$A$5:$L$3000")),AG$1,)</f>
        <v>12.1</v>
      </c>
    </row>
    <row r="357" spans="1:33" ht="17" x14ac:dyDescent="0.2">
      <c r="A357" s="48" t="s">
        <v>167</v>
      </c>
      <c r="B357" s="2" t="s">
        <v>126</v>
      </c>
      <c r="C357" s="37" t="s">
        <v>394</v>
      </c>
      <c r="D357" s="35">
        <v>2007</v>
      </c>
      <c r="E357" s="34" t="str">
        <f t="shared" si="1390"/>
        <v>Florence2005</v>
      </c>
      <c r="F357" s="3">
        <f t="shared" ca="1" si="1409"/>
        <v>-4.0999999999999996</v>
      </c>
      <c r="G357" s="34" t="str">
        <f t="shared" si="1391"/>
        <v>Florence2006</v>
      </c>
      <c r="H357" s="3">
        <f t="shared" ca="1" si="1410"/>
        <v>2.9</v>
      </c>
      <c r="I357" s="34" t="str">
        <f t="shared" si="1392"/>
        <v>Florence2007</v>
      </c>
      <c r="J357" s="76">
        <f t="shared" ca="1" si="1393"/>
        <v>2.6</v>
      </c>
      <c r="K357" s="34" t="str">
        <f t="shared" si="1394"/>
        <v>Florence2008</v>
      </c>
      <c r="L357" s="5">
        <f t="shared" ca="1" si="1411"/>
        <v>-1.8</v>
      </c>
      <c r="M357" s="34" t="str">
        <f t="shared" si="1395"/>
        <v>Florence2009</v>
      </c>
      <c r="N357" s="5">
        <f t="shared" ca="1" si="1412"/>
        <v>-5.4</v>
      </c>
      <c r="O357" s="34" t="str">
        <f t="shared" si="1396"/>
        <v>Florence2010</v>
      </c>
      <c r="P357" s="5">
        <f t="shared" ca="1" si="1413"/>
        <v>1.4</v>
      </c>
      <c r="Q357" s="34" t="str">
        <f t="shared" si="1397"/>
        <v>Florence2011</v>
      </c>
      <c r="R357" s="5">
        <f t="shared" ca="1" si="1414"/>
        <v>-0.4</v>
      </c>
      <c r="S357" s="11"/>
      <c r="T357" s="34" t="str">
        <f t="shared" si="1398"/>
        <v>Florence2005</v>
      </c>
      <c r="U357" s="3">
        <f t="shared" ca="1" si="1415"/>
        <v>-0.6</v>
      </c>
      <c r="V357" s="34" t="str">
        <f t="shared" si="1399"/>
        <v>Florence2006</v>
      </c>
      <c r="W357" s="3">
        <f t="shared" ca="1" si="1416"/>
        <v>3.3</v>
      </c>
      <c r="X357" s="34" t="str">
        <f t="shared" si="1400"/>
        <v>Florence2007</v>
      </c>
      <c r="Y357" s="82">
        <f t="shared" ca="1" si="1416"/>
        <v>2.1</v>
      </c>
      <c r="Z357" s="34" t="str">
        <f t="shared" si="1401"/>
        <v>Florence2008</v>
      </c>
      <c r="AA357" s="5">
        <f t="shared" ref="AA357" ca="1" si="1521">VLOOKUP(Z357, (INDIRECT("'"&amp;$B357&amp;"'!"&amp;"$A$5:$L$3000")),AA$1,)</f>
        <v>1.8</v>
      </c>
      <c r="AB357" s="34" t="str">
        <f t="shared" si="1403"/>
        <v>Florence2009</v>
      </c>
      <c r="AC357" s="5">
        <f t="shared" ref="AC357" ca="1" si="1522">VLOOKUP(AB357, (INDIRECT("'"&amp;$B357&amp;"'!"&amp;"$A$5:$L$3000")),AC$1,)</f>
        <v>3.3</v>
      </c>
      <c r="AD357" s="34" t="str">
        <f t="shared" si="1405"/>
        <v>Florence2010</v>
      </c>
      <c r="AE357" s="5">
        <f t="shared" ref="AE357" ca="1" si="1523">VLOOKUP(AD357, (INDIRECT("'"&amp;$B357&amp;"'!"&amp;"$A$5:$L$3000")),AE$1,)</f>
        <v>-2.7</v>
      </c>
      <c r="AF357" s="34" t="str">
        <f t="shared" si="1407"/>
        <v>Florence2011</v>
      </c>
      <c r="AG357" s="5">
        <f t="shared" ref="AG357" ca="1" si="1524">VLOOKUP(AF357, (INDIRECT("'"&amp;$B357&amp;"'!"&amp;"$A$5:$L$3000")),AG$1,)</f>
        <v>-0.6</v>
      </c>
    </row>
    <row r="358" spans="1:33" ht="17" x14ac:dyDescent="0.2">
      <c r="A358" s="48" t="s">
        <v>168</v>
      </c>
      <c r="B358" s="2" t="s">
        <v>126</v>
      </c>
      <c r="C358" s="37" t="s">
        <v>399</v>
      </c>
      <c r="D358" s="35">
        <v>2013</v>
      </c>
      <c r="E358" s="34" t="str">
        <f t="shared" si="1390"/>
        <v>Marion2011</v>
      </c>
      <c r="F358" s="3">
        <f t="shared" ca="1" si="1409"/>
        <v>0.1</v>
      </c>
      <c r="G358" s="34" t="str">
        <f t="shared" si="1391"/>
        <v>Marion2012</v>
      </c>
      <c r="H358" s="3">
        <f t="shared" ca="1" si="1410"/>
        <v>-6.5</v>
      </c>
      <c r="I358" s="34" t="str">
        <f t="shared" si="1392"/>
        <v>Marion2013</v>
      </c>
      <c r="J358" s="76">
        <f t="shared" ca="1" si="1393"/>
        <v>-0.1</v>
      </c>
      <c r="K358" s="34" t="str">
        <f t="shared" si="1394"/>
        <v>Marion2014</v>
      </c>
      <c r="L358" s="5">
        <f t="shared" ca="1" si="1411"/>
        <v>-1.4</v>
      </c>
      <c r="M358" s="34" t="str">
        <f t="shared" si="1395"/>
        <v>Marion2015</v>
      </c>
      <c r="N358" s="5">
        <f t="shared" ca="1" si="1412"/>
        <v>3.1</v>
      </c>
      <c r="O358" s="34" t="str">
        <f t="shared" si="1396"/>
        <v>Marion2016</v>
      </c>
      <c r="P358" s="5">
        <f t="shared" ca="1" si="1413"/>
        <v>-3</v>
      </c>
      <c r="Q358" s="34" t="str">
        <f t="shared" si="1397"/>
        <v>Marion2017</v>
      </c>
      <c r="R358" s="5">
        <f t="shared" ca="1" si="1414"/>
        <v>-0.1</v>
      </c>
      <c r="S358" s="11"/>
      <c r="T358" s="34" t="str">
        <f t="shared" si="1398"/>
        <v>Marion2011</v>
      </c>
      <c r="U358" s="3">
        <f t="shared" ca="1" si="1415"/>
        <v>-3.5</v>
      </c>
      <c r="V358" s="34" t="str">
        <f t="shared" si="1399"/>
        <v>Marion2012</v>
      </c>
      <c r="W358" s="3">
        <f t="shared" ca="1" si="1416"/>
        <v>7.7</v>
      </c>
      <c r="X358" s="34" t="str">
        <f t="shared" si="1400"/>
        <v>Marion2013</v>
      </c>
      <c r="Y358" s="82">
        <f t="shared" ca="1" si="1416"/>
        <v>0.5</v>
      </c>
      <c r="Z358" s="34" t="str">
        <f t="shared" si="1401"/>
        <v>Marion2014</v>
      </c>
      <c r="AA358" s="5">
        <f t="shared" ref="AA358" ca="1" si="1525">VLOOKUP(Z358, (INDIRECT("'"&amp;$B358&amp;"'!"&amp;"$A$5:$L$3000")),AA$1,)</f>
        <v>0.8</v>
      </c>
      <c r="AB358" s="34" t="str">
        <f t="shared" si="1403"/>
        <v>Marion2015</v>
      </c>
      <c r="AC358" s="5">
        <f t="shared" ref="AC358" ca="1" si="1526">VLOOKUP(AB358, (INDIRECT("'"&amp;$B358&amp;"'!"&amp;"$A$5:$L$3000")),AC$1,)</f>
        <v>7.1</v>
      </c>
      <c r="AD358" s="34" t="str">
        <f t="shared" si="1405"/>
        <v>Marion2016</v>
      </c>
      <c r="AE358" s="5">
        <f t="shared" ref="AE358" ca="1" si="1527">VLOOKUP(AD358, (INDIRECT("'"&amp;$B358&amp;"'!"&amp;"$A$5:$L$3000")),AE$1,)</f>
        <v>0.6</v>
      </c>
      <c r="AF358" s="34" t="str">
        <f t="shared" si="1407"/>
        <v>Marion2017</v>
      </c>
      <c r="AG358" s="5">
        <f t="shared" ref="AG358" ca="1" si="1528">VLOOKUP(AF358, (INDIRECT("'"&amp;$B358&amp;"'!"&amp;"$A$5:$L$3000")),AG$1,)</f>
        <v>1.5</v>
      </c>
    </row>
    <row r="359" spans="1:33" ht="17" x14ac:dyDescent="0.2">
      <c r="A359" s="48" t="s">
        <v>169</v>
      </c>
      <c r="B359" s="2" t="s">
        <v>126</v>
      </c>
      <c r="C359" s="37" t="s">
        <v>400</v>
      </c>
      <c r="D359" s="35">
        <v>2013</v>
      </c>
      <c r="E359" s="34" t="str">
        <f t="shared" si="1390"/>
        <v>Saluda2011</v>
      </c>
      <c r="F359" s="3">
        <f t="shared" ca="1" si="1409"/>
        <v>4.7</v>
      </c>
      <c r="G359" s="34" t="str">
        <f t="shared" si="1391"/>
        <v>Saluda2012</v>
      </c>
      <c r="H359" s="3">
        <f t="shared" ca="1" si="1410"/>
        <v>-15.5</v>
      </c>
      <c r="I359" s="34" t="str">
        <f t="shared" si="1392"/>
        <v>Saluda2013</v>
      </c>
      <c r="J359" s="76">
        <f t="shared" ca="1" si="1393"/>
        <v>6</v>
      </c>
      <c r="K359" s="34" t="str">
        <f t="shared" si="1394"/>
        <v>Saluda2014</v>
      </c>
      <c r="L359" s="5">
        <f t="shared" ca="1" si="1411"/>
        <v>11.3</v>
      </c>
      <c r="M359" s="34" t="str">
        <f t="shared" si="1395"/>
        <v>Saluda2015</v>
      </c>
      <c r="N359" s="5">
        <f t="shared" ca="1" si="1412"/>
        <v>-2.2999999999999998</v>
      </c>
      <c r="O359" s="34" t="str">
        <f t="shared" si="1396"/>
        <v>Saluda2016</v>
      </c>
      <c r="P359" s="5">
        <f t="shared" ca="1" si="1413"/>
        <v>-3.6</v>
      </c>
      <c r="Q359" s="34" t="str">
        <f t="shared" si="1397"/>
        <v>Saluda2017</v>
      </c>
      <c r="R359" s="5">
        <f t="shared" ca="1" si="1414"/>
        <v>4.8</v>
      </c>
      <c r="S359" s="11"/>
      <c r="T359" s="34" t="str">
        <f t="shared" si="1398"/>
        <v>Saluda2011</v>
      </c>
      <c r="U359" s="3">
        <f t="shared" ca="1" si="1415"/>
        <v>-10.5</v>
      </c>
      <c r="V359" s="34" t="str">
        <f t="shared" si="1399"/>
        <v>Saluda2012</v>
      </c>
      <c r="W359" s="3">
        <f t="shared" ca="1" si="1416"/>
        <v>11.2</v>
      </c>
      <c r="X359" s="34" t="str">
        <f t="shared" si="1400"/>
        <v>Saluda2013</v>
      </c>
      <c r="Y359" s="82">
        <f t="shared" ca="1" si="1416"/>
        <v>3.8</v>
      </c>
      <c r="Z359" s="34" t="str">
        <f t="shared" si="1401"/>
        <v>Saluda2014</v>
      </c>
      <c r="AA359" s="5">
        <f t="shared" ref="AA359" ca="1" si="1529">VLOOKUP(Z359, (INDIRECT("'"&amp;$B359&amp;"'!"&amp;"$A$5:$L$3000")),AA$1,)</f>
        <v>9.6999999999999993</v>
      </c>
      <c r="AB359" s="34" t="str">
        <f t="shared" si="1403"/>
        <v>Saluda2015</v>
      </c>
      <c r="AC359" s="5">
        <f t="shared" ref="AC359" ca="1" si="1530">VLOOKUP(AB359, (INDIRECT("'"&amp;$B359&amp;"'!"&amp;"$A$5:$L$3000")),AC$1,)</f>
        <v>-1.7</v>
      </c>
      <c r="AD359" s="34" t="str">
        <f t="shared" si="1405"/>
        <v>Saluda2016</v>
      </c>
      <c r="AE359" s="5">
        <f t="shared" ref="AE359" ca="1" si="1531">VLOOKUP(AD359, (INDIRECT("'"&amp;$B359&amp;"'!"&amp;"$A$5:$L$3000")),AE$1,)</f>
        <v>1.9</v>
      </c>
      <c r="AF359" s="34" t="str">
        <f t="shared" si="1407"/>
        <v>Saluda2017</v>
      </c>
      <c r="AG359" s="5">
        <f t="shared" ref="AG359" ca="1" si="1532">VLOOKUP(AF359, (INDIRECT("'"&amp;$B359&amp;"'!"&amp;"$A$5:$L$3000")),AG$1,)</f>
        <v>1.8</v>
      </c>
    </row>
    <row r="360" spans="1:33" ht="17" x14ac:dyDescent="0.2">
      <c r="A360" s="48" t="s">
        <v>170</v>
      </c>
      <c r="B360" s="2" t="s">
        <v>126</v>
      </c>
      <c r="C360" s="37" t="s">
        <v>401</v>
      </c>
      <c r="D360" s="35">
        <v>2009</v>
      </c>
      <c r="E360" s="34" t="str">
        <f t="shared" si="1390"/>
        <v>Oconee2007</v>
      </c>
      <c r="F360" s="3">
        <f t="shared" ca="1" si="1409"/>
        <v>2.8</v>
      </c>
      <c r="G360" s="34" t="str">
        <f t="shared" si="1391"/>
        <v>Oconee2008</v>
      </c>
      <c r="H360" s="3">
        <f t="shared" ca="1" si="1410"/>
        <v>-3.4</v>
      </c>
      <c r="I360" s="34" t="str">
        <f t="shared" si="1392"/>
        <v>Oconee2009</v>
      </c>
      <c r="J360" s="76">
        <f t="shared" ca="1" si="1393"/>
        <v>-5.2</v>
      </c>
      <c r="K360" s="34" t="str">
        <f t="shared" si="1394"/>
        <v>Oconee2010</v>
      </c>
      <c r="L360" s="5">
        <f t="shared" ca="1" si="1411"/>
        <v>3.3</v>
      </c>
      <c r="M360" s="34" t="str">
        <f t="shared" si="1395"/>
        <v>Oconee2011</v>
      </c>
      <c r="N360" s="5">
        <f t="shared" ca="1" si="1412"/>
        <v>0.6</v>
      </c>
      <c r="O360" s="34" t="str">
        <f t="shared" si="1396"/>
        <v>Oconee2012</v>
      </c>
      <c r="P360" s="5">
        <f t="shared" ca="1" si="1413"/>
        <v>0.6</v>
      </c>
      <c r="Q360" s="34" t="str">
        <f t="shared" si="1397"/>
        <v>Oconee2013</v>
      </c>
      <c r="R360" s="5">
        <f t="shared" ca="1" si="1414"/>
        <v>2.1</v>
      </c>
      <c r="S360" s="11"/>
      <c r="T360" s="34" t="str">
        <f t="shared" si="1398"/>
        <v>Oconee2007</v>
      </c>
      <c r="U360" s="3">
        <f t="shared" ca="1" si="1415"/>
        <v>1.9</v>
      </c>
      <c r="V360" s="34" t="str">
        <f t="shared" si="1399"/>
        <v>Oconee2008</v>
      </c>
      <c r="W360" s="3">
        <f t="shared" ca="1" si="1416"/>
        <v>6.2</v>
      </c>
      <c r="X360" s="34" t="str">
        <f t="shared" si="1400"/>
        <v>Oconee2009</v>
      </c>
      <c r="Y360" s="82">
        <f t="shared" ca="1" si="1416"/>
        <v>7.4</v>
      </c>
      <c r="Z360" s="34" t="str">
        <f t="shared" si="1401"/>
        <v>Oconee2010</v>
      </c>
      <c r="AA360" s="5">
        <f t="shared" ref="AA360" ca="1" si="1533">VLOOKUP(Z360, (INDIRECT("'"&amp;$B360&amp;"'!"&amp;"$A$5:$L$3000")),AA$1,)</f>
        <v>-0.6</v>
      </c>
      <c r="AB360" s="34" t="str">
        <f t="shared" si="1403"/>
        <v>Oconee2011</v>
      </c>
      <c r="AC360" s="5">
        <f t="shared" ref="AC360" ca="1" si="1534">VLOOKUP(AB360, (INDIRECT("'"&amp;$B360&amp;"'!"&amp;"$A$5:$L$3000")),AC$1,)</f>
        <v>-0.1</v>
      </c>
      <c r="AD360" s="34" t="str">
        <f t="shared" si="1405"/>
        <v>Oconee2012</v>
      </c>
      <c r="AE360" s="5">
        <f t="shared" ref="AE360" ca="1" si="1535">VLOOKUP(AD360, (INDIRECT("'"&amp;$B360&amp;"'!"&amp;"$A$5:$L$3000")),AE$1,)</f>
        <v>3</v>
      </c>
      <c r="AF360" s="34" t="str">
        <f t="shared" si="1407"/>
        <v>Oconee2013</v>
      </c>
      <c r="AG360" s="5">
        <f t="shared" ref="AG360" ca="1" si="1536">VLOOKUP(AF360, (INDIRECT("'"&amp;$B360&amp;"'!"&amp;"$A$5:$L$3000")),AG$1,)</f>
        <v>3.2</v>
      </c>
    </row>
    <row r="361" spans="1:33" ht="17" x14ac:dyDescent="0.2">
      <c r="A361" s="48" t="s">
        <v>171</v>
      </c>
      <c r="B361" s="2" t="s">
        <v>126</v>
      </c>
      <c r="C361" s="37" t="s">
        <v>394</v>
      </c>
      <c r="D361" s="35">
        <v>2013</v>
      </c>
      <c r="E361" s="34" t="str">
        <f t="shared" si="1390"/>
        <v>Florence2011</v>
      </c>
      <c r="F361" s="3">
        <f t="shared" ca="1" si="1409"/>
        <v>-0.4</v>
      </c>
      <c r="G361" s="34" t="str">
        <f t="shared" si="1391"/>
        <v>Florence2012</v>
      </c>
      <c r="H361" s="3">
        <f t="shared" ca="1" si="1410"/>
        <v>2.6</v>
      </c>
      <c r="I361" s="34" t="str">
        <f t="shared" si="1392"/>
        <v>Florence2013</v>
      </c>
      <c r="J361" s="76">
        <f t="shared" ca="1" si="1393"/>
        <v>-1.8</v>
      </c>
      <c r="K361" s="34" t="str">
        <f t="shared" si="1394"/>
        <v>Florence2014</v>
      </c>
      <c r="L361" s="5">
        <f t="shared" ca="1" si="1411"/>
        <v>2.4</v>
      </c>
      <c r="M361" s="34" t="str">
        <f t="shared" si="1395"/>
        <v>Florence2015</v>
      </c>
      <c r="N361" s="5">
        <f t="shared" ca="1" si="1412"/>
        <v>1.3</v>
      </c>
      <c r="O361" s="34" t="str">
        <f t="shared" si="1396"/>
        <v>Florence2016</v>
      </c>
      <c r="P361" s="5">
        <f t="shared" ca="1" si="1413"/>
        <v>1.6</v>
      </c>
      <c r="Q361" s="34" t="str">
        <f t="shared" si="1397"/>
        <v>Florence2017</v>
      </c>
      <c r="R361" s="5">
        <f t="shared" ca="1" si="1414"/>
        <v>0.6</v>
      </c>
      <c r="S361" s="11"/>
      <c r="T361" s="34" t="str">
        <f t="shared" si="1398"/>
        <v>Florence2011</v>
      </c>
      <c r="U361" s="3">
        <f t="shared" ca="1" si="1415"/>
        <v>-0.6</v>
      </c>
      <c r="V361" s="34" t="str">
        <f t="shared" si="1399"/>
        <v>Florence2012</v>
      </c>
      <c r="W361" s="3">
        <f t="shared" ca="1" si="1416"/>
        <v>2.7</v>
      </c>
      <c r="X361" s="34" t="str">
        <f t="shared" si="1400"/>
        <v>Florence2013</v>
      </c>
      <c r="Y361" s="82">
        <f t="shared" ca="1" si="1416"/>
        <v>0.4</v>
      </c>
      <c r="Z361" s="34" t="str">
        <f t="shared" si="1401"/>
        <v>Florence2014</v>
      </c>
      <c r="AA361" s="5">
        <f t="shared" ref="AA361" ca="1" si="1537">VLOOKUP(Z361, (INDIRECT("'"&amp;$B361&amp;"'!"&amp;"$A$5:$L$3000")),AA$1,)</f>
        <v>2.4</v>
      </c>
      <c r="AB361" s="34" t="str">
        <f t="shared" si="1403"/>
        <v>Florence2015</v>
      </c>
      <c r="AC361" s="5">
        <f t="shared" ref="AC361" ca="1" si="1538">VLOOKUP(AB361, (INDIRECT("'"&amp;$B361&amp;"'!"&amp;"$A$5:$L$3000")),AC$1,)</f>
        <v>8.1999999999999993</v>
      </c>
      <c r="AD361" s="34" t="str">
        <f t="shared" si="1405"/>
        <v>Florence2016</v>
      </c>
      <c r="AE361" s="5">
        <f t="shared" ref="AE361" ca="1" si="1539">VLOOKUP(AD361, (INDIRECT("'"&amp;$B361&amp;"'!"&amp;"$A$5:$L$3000")),AE$1,)</f>
        <v>-0.8</v>
      </c>
      <c r="AF361" s="34" t="str">
        <f t="shared" si="1407"/>
        <v>Florence2017</v>
      </c>
      <c r="AG361" s="5">
        <f t="shared" ref="AG361" ca="1" si="1540">VLOOKUP(AF361, (INDIRECT("'"&amp;$B361&amp;"'!"&amp;"$A$5:$L$3000")),AG$1,)</f>
        <v>0.9</v>
      </c>
    </row>
    <row r="362" spans="1:33" ht="17" x14ac:dyDescent="0.2">
      <c r="A362" s="48" t="s">
        <v>172</v>
      </c>
      <c r="B362" s="2" t="s">
        <v>126</v>
      </c>
      <c r="C362" s="37" t="s">
        <v>389</v>
      </c>
      <c r="D362" s="35">
        <v>2007</v>
      </c>
      <c r="E362" s="34" t="str">
        <f t="shared" si="1390"/>
        <v>Aiken2005</v>
      </c>
      <c r="F362" s="3">
        <f t="shared" ca="1" si="1409"/>
        <v>-3.5</v>
      </c>
      <c r="G362" s="34" t="str">
        <f t="shared" si="1391"/>
        <v>Aiken2006</v>
      </c>
      <c r="H362" s="3">
        <f t="shared" ca="1" si="1410"/>
        <v>1.1000000000000001</v>
      </c>
      <c r="I362" s="34" t="str">
        <f t="shared" si="1392"/>
        <v>Aiken2007</v>
      </c>
      <c r="J362" s="76">
        <f t="shared" ca="1" si="1393"/>
        <v>1.4</v>
      </c>
      <c r="K362" s="34" t="str">
        <f t="shared" si="1394"/>
        <v>Aiken2008</v>
      </c>
      <c r="L362" s="5">
        <f t="shared" ca="1" si="1411"/>
        <v>-0.4</v>
      </c>
      <c r="M362" s="34" t="str">
        <f t="shared" si="1395"/>
        <v>Aiken2009</v>
      </c>
      <c r="N362" s="5">
        <f t="shared" ca="1" si="1412"/>
        <v>-1.1000000000000001</v>
      </c>
      <c r="O362" s="34" t="str">
        <f t="shared" si="1396"/>
        <v>Aiken2010</v>
      </c>
      <c r="P362" s="5">
        <f t="shared" ca="1" si="1413"/>
        <v>3.4</v>
      </c>
      <c r="Q362" s="34" t="str">
        <f t="shared" si="1397"/>
        <v>Aiken2011</v>
      </c>
      <c r="R362" s="5">
        <f t="shared" ca="1" si="1414"/>
        <v>-1.5</v>
      </c>
      <c r="S362" s="11"/>
      <c r="T362" s="34" t="str">
        <f t="shared" si="1398"/>
        <v>Aiken2005</v>
      </c>
      <c r="U362" s="3">
        <f t="shared" ca="1" si="1415"/>
        <v>2.5</v>
      </c>
      <c r="V362" s="34" t="str">
        <f t="shared" si="1399"/>
        <v>Aiken2006</v>
      </c>
      <c r="W362" s="3">
        <f t="shared" ca="1" si="1416"/>
        <v>1</v>
      </c>
      <c r="X362" s="34" t="str">
        <f t="shared" si="1400"/>
        <v>Aiken2007</v>
      </c>
      <c r="Y362" s="82">
        <f t="shared" ca="1" si="1416"/>
        <v>6.2</v>
      </c>
      <c r="Z362" s="34" t="str">
        <f t="shared" si="1401"/>
        <v>Aiken2008</v>
      </c>
      <c r="AA362" s="5">
        <f t="shared" ref="AA362" ca="1" si="1541">VLOOKUP(Z362, (INDIRECT("'"&amp;$B362&amp;"'!"&amp;"$A$5:$L$3000")),AA$1,)</f>
        <v>-1.3</v>
      </c>
      <c r="AB362" s="34" t="str">
        <f t="shared" si="1403"/>
        <v>Aiken2009</v>
      </c>
      <c r="AC362" s="5">
        <f t="shared" ref="AC362" ca="1" si="1542">VLOOKUP(AB362, (INDIRECT("'"&amp;$B362&amp;"'!"&amp;"$A$5:$L$3000")),AC$1,)</f>
        <v>7.7</v>
      </c>
      <c r="AD362" s="34" t="str">
        <f t="shared" si="1405"/>
        <v>Aiken2010</v>
      </c>
      <c r="AE362" s="5">
        <f t="shared" ref="AE362" ca="1" si="1543">VLOOKUP(AD362, (INDIRECT("'"&amp;$B362&amp;"'!"&amp;"$A$5:$L$3000")),AE$1,)</f>
        <v>3.6</v>
      </c>
      <c r="AF362" s="34" t="str">
        <f t="shared" si="1407"/>
        <v>Aiken2011</v>
      </c>
      <c r="AG362" s="5">
        <f t="shared" ref="AG362" ca="1" si="1544">VLOOKUP(AF362, (INDIRECT("'"&amp;$B362&amp;"'!"&amp;"$A$5:$L$3000")),AG$1,)</f>
        <v>-2.9</v>
      </c>
    </row>
    <row r="363" spans="1:33" ht="17" x14ac:dyDescent="0.2">
      <c r="A363" s="48" t="s">
        <v>173</v>
      </c>
      <c r="B363" s="2" t="s">
        <v>126</v>
      </c>
      <c r="C363" s="37" t="s">
        <v>402</v>
      </c>
      <c r="D363" s="35">
        <v>2015</v>
      </c>
      <c r="E363" s="34" t="str">
        <f t="shared" si="1390"/>
        <v>Newberry2013</v>
      </c>
      <c r="F363" s="3">
        <f t="shared" ca="1" si="1409"/>
        <v>-2.2000000000000002</v>
      </c>
      <c r="G363" s="34" t="str">
        <f t="shared" si="1391"/>
        <v>Newberry2014</v>
      </c>
      <c r="H363" s="3">
        <f t="shared" ca="1" si="1410"/>
        <v>10.8</v>
      </c>
      <c r="I363" s="34" t="str">
        <f t="shared" si="1392"/>
        <v>Newberry2015</v>
      </c>
      <c r="J363" s="76">
        <f t="shared" ca="1" si="1393"/>
        <v>0.6</v>
      </c>
      <c r="K363" s="34" t="str">
        <f t="shared" si="1394"/>
        <v>Newberry2016</v>
      </c>
      <c r="L363" s="5">
        <f t="shared" ca="1" si="1411"/>
        <v>5.3</v>
      </c>
      <c r="M363" s="34" t="str">
        <f t="shared" si="1395"/>
        <v>Newberry2017</v>
      </c>
      <c r="N363" s="5">
        <f t="shared" ca="1" si="1412"/>
        <v>-6.7</v>
      </c>
      <c r="O363" s="34" t="str">
        <f t="shared" si="1396"/>
        <v>Newberry2018</v>
      </c>
      <c r="P363" s="5">
        <f t="shared" ca="1" si="1413"/>
        <v>3.2</v>
      </c>
      <c r="Q363" s="34" t="str">
        <f t="shared" si="1397"/>
        <v>Newberry2019</v>
      </c>
      <c r="R363" s="5">
        <f t="shared" ca="1" si="1414"/>
        <v>-2</v>
      </c>
      <c r="S363" s="11"/>
      <c r="T363" s="34" t="str">
        <f t="shared" si="1398"/>
        <v>Newberry2013</v>
      </c>
      <c r="U363" s="3">
        <f t="shared" ca="1" si="1415"/>
        <v>3.8</v>
      </c>
      <c r="V363" s="34" t="str">
        <f t="shared" si="1399"/>
        <v>Newberry2014</v>
      </c>
      <c r="W363" s="3">
        <f t="shared" ca="1" si="1416"/>
        <v>1.4</v>
      </c>
      <c r="X363" s="34" t="str">
        <f t="shared" si="1400"/>
        <v>Newberry2015</v>
      </c>
      <c r="Y363" s="82">
        <f t="shared" ca="1" si="1416"/>
        <v>6.3</v>
      </c>
      <c r="Z363" s="34" t="str">
        <f t="shared" si="1401"/>
        <v>Newberry2016</v>
      </c>
      <c r="AA363" s="5">
        <f t="shared" ref="AA363" ca="1" si="1545">VLOOKUP(Z363, (INDIRECT("'"&amp;$B363&amp;"'!"&amp;"$A$5:$L$3000")),AA$1,)</f>
        <v>-5</v>
      </c>
      <c r="AB363" s="34" t="str">
        <f t="shared" si="1403"/>
        <v>Newberry2017</v>
      </c>
      <c r="AC363" s="5">
        <f t="shared" ref="AC363" ca="1" si="1546">VLOOKUP(AB363, (INDIRECT("'"&amp;$B363&amp;"'!"&amp;"$A$5:$L$3000")),AC$1,)</f>
        <v>6.4</v>
      </c>
      <c r="AD363" s="34" t="str">
        <f t="shared" si="1405"/>
        <v>Newberry2018</v>
      </c>
      <c r="AE363" s="5">
        <f t="shared" ref="AE363" ca="1" si="1547">VLOOKUP(AD363, (INDIRECT("'"&amp;$B363&amp;"'!"&amp;"$A$5:$L$3000")),AE$1,)</f>
        <v>3.9</v>
      </c>
      <c r="AF363" s="34" t="str">
        <f t="shared" si="1407"/>
        <v>Newberry2019</v>
      </c>
      <c r="AG363" s="5">
        <f t="shared" ref="AG363" ca="1" si="1548">VLOOKUP(AF363, (INDIRECT("'"&amp;$B363&amp;"'!"&amp;"$A$5:$L$3000")),AG$1,)</f>
        <v>2.2999999999999998</v>
      </c>
    </row>
    <row r="364" spans="1:33" ht="17" x14ac:dyDescent="0.2">
      <c r="A364" s="48" t="s">
        <v>174</v>
      </c>
      <c r="B364" s="2" t="s">
        <v>126</v>
      </c>
      <c r="C364" s="37" t="s">
        <v>403</v>
      </c>
      <c r="D364" s="35">
        <v>2011</v>
      </c>
      <c r="E364" s="34" t="str">
        <f t="shared" si="1390"/>
        <v>Union2009</v>
      </c>
      <c r="F364" s="3">
        <f t="shared" ca="1" si="1409"/>
        <v>-7.9</v>
      </c>
      <c r="G364" s="34" t="str">
        <f t="shared" si="1391"/>
        <v>Union2010</v>
      </c>
      <c r="H364" s="3">
        <f t="shared" ca="1" si="1410"/>
        <v>-7.4</v>
      </c>
      <c r="I364" s="34" t="str">
        <f t="shared" si="1392"/>
        <v>Union2011</v>
      </c>
      <c r="J364" s="76">
        <f t="shared" ca="1" si="1393"/>
        <v>7.7</v>
      </c>
      <c r="K364" s="34" t="str">
        <f t="shared" si="1394"/>
        <v>Union2012</v>
      </c>
      <c r="L364" s="5">
        <f t="shared" ca="1" si="1411"/>
        <v>0.6</v>
      </c>
      <c r="M364" s="34" t="str">
        <f t="shared" si="1395"/>
        <v>Union2013</v>
      </c>
      <c r="N364" s="5">
        <f t="shared" ca="1" si="1412"/>
        <v>15.6</v>
      </c>
      <c r="O364" s="34" t="str">
        <f t="shared" si="1396"/>
        <v>Union2014</v>
      </c>
      <c r="P364" s="5">
        <f t="shared" ca="1" si="1413"/>
        <v>1.8</v>
      </c>
      <c r="Q364" s="34" t="str">
        <f t="shared" si="1397"/>
        <v>Union2015</v>
      </c>
      <c r="R364" s="5">
        <f t="shared" ca="1" si="1414"/>
        <v>4</v>
      </c>
      <c r="S364" s="11"/>
      <c r="T364" s="34" t="str">
        <f t="shared" si="1398"/>
        <v>Union2009</v>
      </c>
      <c r="U364" s="3">
        <f t="shared" ca="1" si="1415"/>
        <v>2.7</v>
      </c>
      <c r="V364" s="34" t="str">
        <f t="shared" si="1399"/>
        <v>Union2010</v>
      </c>
      <c r="W364" s="3">
        <f t="shared" ca="1" si="1416"/>
        <v>-2</v>
      </c>
      <c r="X364" s="34" t="str">
        <f t="shared" si="1400"/>
        <v>Union2011</v>
      </c>
      <c r="Y364" s="82">
        <f t="shared" ca="1" si="1416"/>
        <v>6.9</v>
      </c>
      <c r="Z364" s="34" t="str">
        <f t="shared" si="1401"/>
        <v>Union2012</v>
      </c>
      <c r="AA364" s="5">
        <f t="shared" ref="AA364" ca="1" si="1549">VLOOKUP(Z364, (INDIRECT("'"&amp;$B364&amp;"'!"&amp;"$A$5:$L$3000")),AA$1,)</f>
        <v>0.8</v>
      </c>
      <c r="AB364" s="34" t="str">
        <f t="shared" si="1403"/>
        <v>Union2013</v>
      </c>
      <c r="AC364" s="5">
        <f t="shared" ref="AC364" ca="1" si="1550">VLOOKUP(AB364, (INDIRECT("'"&amp;$B364&amp;"'!"&amp;"$A$5:$L$3000")),AC$1,)</f>
        <v>2.7</v>
      </c>
      <c r="AD364" s="34" t="str">
        <f t="shared" si="1405"/>
        <v>Union2014</v>
      </c>
      <c r="AE364" s="5">
        <f t="shared" ref="AE364" ca="1" si="1551">VLOOKUP(AD364, (INDIRECT("'"&amp;$B364&amp;"'!"&amp;"$A$5:$L$3000")),AE$1,)</f>
        <v>0.3</v>
      </c>
      <c r="AF364" s="34" t="str">
        <f t="shared" si="1407"/>
        <v>Union2015</v>
      </c>
      <c r="AG364" s="5">
        <f t="shared" ref="AG364" ca="1" si="1552">VLOOKUP(AF364, (INDIRECT("'"&amp;$B364&amp;"'!"&amp;"$A$5:$L$3000")),AG$1,)</f>
        <v>0.9</v>
      </c>
    </row>
    <row r="365" spans="1:33" ht="17" x14ac:dyDescent="0.2">
      <c r="A365" s="48" t="s">
        <v>175</v>
      </c>
      <c r="B365" s="2" t="s">
        <v>126</v>
      </c>
      <c r="C365" s="37" t="s">
        <v>403</v>
      </c>
      <c r="D365" s="35">
        <v>2012</v>
      </c>
      <c r="E365" s="34" t="str">
        <f t="shared" si="1390"/>
        <v>Union2010</v>
      </c>
      <c r="F365" s="3">
        <f t="shared" ca="1" si="1409"/>
        <v>-7.4</v>
      </c>
      <c r="G365" s="34" t="str">
        <f t="shared" si="1391"/>
        <v>Union2011</v>
      </c>
      <c r="H365" s="3">
        <f t="shared" ca="1" si="1410"/>
        <v>7.7</v>
      </c>
      <c r="I365" s="34" t="str">
        <f t="shared" si="1392"/>
        <v>Union2012</v>
      </c>
      <c r="J365" s="76">
        <f t="shared" ca="1" si="1393"/>
        <v>0.6</v>
      </c>
      <c r="K365" s="34" t="str">
        <f t="shared" si="1394"/>
        <v>Union2013</v>
      </c>
      <c r="L365" s="5">
        <f t="shared" ca="1" si="1411"/>
        <v>15.6</v>
      </c>
      <c r="M365" s="34" t="str">
        <f t="shared" si="1395"/>
        <v>Union2014</v>
      </c>
      <c r="N365" s="5">
        <f t="shared" ca="1" si="1412"/>
        <v>1.8</v>
      </c>
      <c r="O365" s="34" t="str">
        <f t="shared" si="1396"/>
        <v>Union2015</v>
      </c>
      <c r="P365" s="5">
        <f t="shared" ca="1" si="1413"/>
        <v>4</v>
      </c>
      <c r="Q365" s="34" t="str">
        <f t="shared" si="1397"/>
        <v>Union2016</v>
      </c>
      <c r="R365" s="5">
        <f t="shared" ca="1" si="1414"/>
        <v>6.5</v>
      </c>
      <c r="S365" s="11"/>
      <c r="T365" s="34" t="str">
        <f t="shared" si="1398"/>
        <v>Union2010</v>
      </c>
      <c r="U365" s="3">
        <f t="shared" ca="1" si="1415"/>
        <v>-2</v>
      </c>
      <c r="V365" s="34" t="str">
        <f t="shared" si="1399"/>
        <v>Union2011</v>
      </c>
      <c r="W365" s="3">
        <f t="shared" ca="1" si="1416"/>
        <v>6.9</v>
      </c>
      <c r="X365" s="34" t="str">
        <f t="shared" si="1400"/>
        <v>Union2012</v>
      </c>
      <c r="Y365" s="82">
        <f t="shared" ca="1" si="1416"/>
        <v>0.8</v>
      </c>
      <c r="Z365" s="34" t="str">
        <f t="shared" si="1401"/>
        <v>Union2013</v>
      </c>
      <c r="AA365" s="5">
        <f t="shared" ref="AA365" ca="1" si="1553">VLOOKUP(Z365, (INDIRECT("'"&amp;$B365&amp;"'!"&amp;"$A$5:$L$3000")),AA$1,)</f>
        <v>2.7</v>
      </c>
      <c r="AB365" s="34" t="str">
        <f t="shared" si="1403"/>
        <v>Union2014</v>
      </c>
      <c r="AC365" s="5">
        <f t="shared" ref="AC365" ca="1" si="1554">VLOOKUP(AB365, (INDIRECT("'"&amp;$B365&amp;"'!"&amp;"$A$5:$L$3000")),AC$1,)</f>
        <v>0.3</v>
      </c>
      <c r="AD365" s="34" t="str">
        <f t="shared" si="1405"/>
        <v>Union2015</v>
      </c>
      <c r="AE365" s="5">
        <f t="shared" ref="AE365" ca="1" si="1555">VLOOKUP(AD365, (INDIRECT("'"&amp;$B365&amp;"'!"&amp;"$A$5:$L$3000")),AE$1,)</f>
        <v>0.9</v>
      </c>
      <c r="AF365" s="34" t="str">
        <f t="shared" si="1407"/>
        <v>Union2016</v>
      </c>
      <c r="AG365" s="5">
        <f t="shared" ref="AG365" ca="1" si="1556">VLOOKUP(AF365, (INDIRECT("'"&amp;$B365&amp;"'!"&amp;"$A$5:$L$3000")),AG$1,)</f>
        <v>0.9</v>
      </c>
    </row>
    <row r="366" spans="1:33" ht="17" x14ac:dyDescent="0.2">
      <c r="A366" s="48" t="s">
        <v>176</v>
      </c>
      <c r="B366" s="2" t="s">
        <v>126</v>
      </c>
      <c r="C366" s="37" t="s">
        <v>404</v>
      </c>
      <c r="D366" s="35">
        <v>2015</v>
      </c>
      <c r="E366" s="34" t="str">
        <f t="shared" si="1390"/>
        <v>Georgetown2013</v>
      </c>
      <c r="F366" s="3">
        <f t="shared" ca="1" si="1409"/>
        <v>1.2</v>
      </c>
      <c r="G366" s="34" t="str">
        <f t="shared" si="1391"/>
        <v>Georgetown2014</v>
      </c>
      <c r="H366" s="3">
        <f t="shared" ca="1" si="1410"/>
        <v>4.4000000000000004</v>
      </c>
      <c r="I366" s="34" t="str">
        <f t="shared" si="1392"/>
        <v>Georgetown2015</v>
      </c>
      <c r="J366" s="76">
        <f t="shared" ca="1" si="1393"/>
        <v>1.5</v>
      </c>
      <c r="K366" s="34" t="str">
        <f t="shared" si="1394"/>
        <v>Georgetown2016</v>
      </c>
      <c r="L366" s="5">
        <f t="shared" ca="1" si="1411"/>
        <v>-0.2</v>
      </c>
      <c r="M366" s="34" t="str">
        <f t="shared" si="1395"/>
        <v>Georgetown2017</v>
      </c>
      <c r="N366" s="5">
        <f t="shared" ca="1" si="1412"/>
        <v>1.1000000000000001</v>
      </c>
      <c r="O366" s="34" t="str">
        <f t="shared" si="1396"/>
        <v>Georgetown2018</v>
      </c>
      <c r="P366" s="5">
        <f t="shared" ca="1" si="1413"/>
        <v>2.6</v>
      </c>
      <c r="Q366" s="34" t="str">
        <f t="shared" si="1397"/>
        <v>Georgetown2019</v>
      </c>
      <c r="R366" s="5">
        <f t="shared" ca="1" si="1414"/>
        <v>3</v>
      </c>
      <c r="S366" s="11"/>
      <c r="T366" s="34" t="str">
        <f t="shared" si="1398"/>
        <v>Georgetown2013</v>
      </c>
      <c r="U366" s="3">
        <f t="shared" ca="1" si="1415"/>
        <v>1.8</v>
      </c>
      <c r="V366" s="34" t="str">
        <f t="shared" si="1399"/>
        <v>Georgetown2014</v>
      </c>
      <c r="W366" s="3">
        <f t="shared" ca="1" si="1416"/>
        <v>5</v>
      </c>
      <c r="X366" s="34" t="str">
        <f t="shared" si="1400"/>
        <v>Georgetown2015</v>
      </c>
      <c r="Y366" s="82">
        <f t="shared" ca="1" si="1416"/>
        <v>2</v>
      </c>
      <c r="Z366" s="34" t="str">
        <f t="shared" si="1401"/>
        <v>Georgetown2016</v>
      </c>
      <c r="AA366" s="5">
        <f t="shared" ref="AA366" ca="1" si="1557">VLOOKUP(Z366, (INDIRECT("'"&amp;$B366&amp;"'!"&amp;"$A$5:$L$3000")),AA$1,)</f>
        <v>-1.6</v>
      </c>
      <c r="AB366" s="34" t="str">
        <f t="shared" si="1403"/>
        <v>Georgetown2017</v>
      </c>
      <c r="AC366" s="5">
        <f t="shared" ref="AC366" ca="1" si="1558">VLOOKUP(AB366, (INDIRECT("'"&amp;$B366&amp;"'!"&amp;"$A$5:$L$3000")),AC$1,)</f>
        <v>3.2</v>
      </c>
      <c r="AD366" s="34" t="str">
        <f t="shared" si="1405"/>
        <v>Georgetown2018</v>
      </c>
      <c r="AE366" s="5">
        <f t="shared" ref="AE366" ca="1" si="1559">VLOOKUP(AD366, (INDIRECT("'"&amp;$B366&amp;"'!"&amp;"$A$5:$L$3000")),AE$1,)</f>
        <v>2.9</v>
      </c>
      <c r="AF366" s="34" t="str">
        <f t="shared" si="1407"/>
        <v>Georgetown2019</v>
      </c>
      <c r="AG366" s="5">
        <f t="shared" ref="AG366" ca="1" si="1560">VLOOKUP(AF366, (INDIRECT("'"&amp;$B366&amp;"'!"&amp;"$A$5:$L$3000")),AG$1,)</f>
        <v>2.4</v>
      </c>
    </row>
    <row r="367" spans="1:33" ht="34" x14ac:dyDescent="0.2">
      <c r="A367" s="48" t="s">
        <v>177</v>
      </c>
      <c r="B367" s="2" t="s">
        <v>126</v>
      </c>
      <c r="C367" s="37" t="s">
        <v>395</v>
      </c>
      <c r="D367" s="35">
        <v>2014</v>
      </c>
      <c r="E367" s="34" t="str">
        <f t="shared" si="1390"/>
        <v>Greenville2012</v>
      </c>
      <c r="F367" s="3">
        <f t="shared" ca="1" si="1409"/>
        <v>1.4</v>
      </c>
      <c r="G367" s="34" t="str">
        <f t="shared" si="1391"/>
        <v>Greenville2013</v>
      </c>
      <c r="H367" s="3">
        <f t="shared" ca="1" si="1410"/>
        <v>2.2000000000000002</v>
      </c>
      <c r="I367" s="34" t="str">
        <f t="shared" si="1392"/>
        <v>Greenville2014</v>
      </c>
      <c r="J367" s="76">
        <f t="shared" ca="1" si="1393"/>
        <v>4.5999999999999996</v>
      </c>
      <c r="K367" s="34" t="str">
        <f t="shared" si="1394"/>
        <v>Greenville2015</v>
      </c>
      <c r="L367" s="5">
        <f t="shared" ca="1" si="1411"/>
        <v>3.2</v>
      </c>
      <c r="M367" s="34" t="str">
        <f t="shared" si="1395"/>
        <v>Greenville2016</v>
      </c>
      <c r="N367" s="5">
        <f t="shared" ca="1" si="1412"/>
        <v>1.6</v>
      </c>
      <c r="O367" s="34" t="str">
        <f t="shared" si="1396"/>
        <v>Greenville2017</v>
      </c>
      <c r="P367" s="5">
        <f t="shared" ca="1" si="1413"/>
        <v>1.9</v>
      </c>
      <c r="Q367" s="34" t="str">
        <f t="shared" si="1397"/>
        <v>Greenville2018</v>
      </c>
      <c r="R367" s="5">
        <f t="shared" ca="1" si="1414"/>
        <v>3</v>
      </c>
      <c r="S367" s="11"/>
      <c r="T367" s="34" t="str">
        <f t="shared" si="1398"/>
        <v>Greenville2012</v>
      </c>
      <c r="U367" s="3">
        <f t="shared" ca="1" si="1415"/>
        <v>3.1</v>
      </c>
      <c r="V367" s="34" t="str">
        <f t="shared" si="1399"/>
        <v>Greenville2013</v>
      </c>
      <c r="W367" s="3">
        <f t="shared" ca="1" si="1416"/>
        <v>1.4</v>
      </c>
      <c r="X367" s="34" t="str">
        <f t="shared" si="1400"/>
        <v>Greenville2014</v>
      </c>
      <c r="Y367" s="82">
        <f t="shared" ca="1" si="1416"/>
        <v>3.4</v>
      </c>
      <c r="Z367" s="34" t="str">
        <f t="shared" si="1401"/>
        <v>Greenville2015</v>
      </c>
      <c r="AA367" s="5">
        <f t="shared" ref="AA367" ca="1" si="1561">VLOOKUP(Z367, (INDIRECT("'"&amp;$B367&amp;"'!"&amp;"$A$5:$L$3000")),AA$1,)</f>
        <v>6.3</v>
      </c>
      <c r="AB367" s="34" t="str">
        <f t="shared" si="1403"/>
        <v>Greenville2016</v>
      </c>
      <c r="AC367" s="5">
        <f t="shared" ref="AC367" ca="1" si="1562">VLOOKUP(AB367, (INDIRECT("'"&amp;$B367&amp;"'!"&amp;"$A$5:$L$3000")),AC$1,)</f>
        <v>-0.5</v>
      </c>
      <c r="AD367" s="34" t="str">
        <f t="shared" si="1405"/>
        <v>Greenville2017</v>
      </c>
      <c r="AE367" s="5">
        <f t="shared" ref="AE367" ca="1" si="1563">VLOOKUP(AD367, (INDIRECT("'"&amp;$B367&amp;"'!"&amp;"$A$5:$L$3000")),AE$1,)</f>
        <v>2.6</v>
      </c>
      <c r="AF367" s="34" t="str">
        <f t="shared" si="1407"/>
        <v>Greenville2018</v>
      </c>
      <c r="AG367" s="5">
        <f t="shared" ref="AG367" ca="1" si="1564">VLOOKUP(AF367, (INDIRECT("'"&amp;$B367&amp;"'!"&amp;"$A$5:$L$3000")),AG$1,)</f>
        <v>0.7</v>
      </c>
    </row>
    <row r="368" spans="1:33" ht="17" x14ac:dyDescent="0.2">
      <c r="A368" s="48" t="s">
        <v>178</v>
      </c>
      <c r="B368" s="2" t="s">
        <v>126</v>
      </c>
      <c r="C368" s="37" t="s">
        <v>389</v>
      </c>
      <c r="D368" s="35">
        <v>2013</v>
      </c>
      <c r="E368" s="34" t="str">
        <f t="shared" si="1390"/>
        <v>Aiken2011</v>
      </c>
      <c r="F368" s="3">
        <f t="shared" ca="1" si="1409"/>
        <v>-1.5</v>
      </c>
      <c r="G368" s="34" t="str">
        <f t="shared" si="1391"/>
        <v>Aiken2012</v>
      </c>
      <c r="H368" s="3">
        <f t="shared" ca="1" si="1410"/>
        <v>-1.3</v>
      </c>
      <c r="I368" s="34" t="str">
        <f t="shared" si="1392"/>
        <v>Aiken2013</v>
      </c>
      <c r="J368" s="76">
        <f t="shared" ca="1" si="1393"/>
        <v>-2.2999999999999998</v>
      </c>
      <c r="K368" s="34" t="str">
        <f t="shared" si="1394"/>
        <v>Aiken2014</v>
      </c>
      <c r="L368" s="5">
        <f t="shared" ca="1" si="1411"/>
        <v>4.9000000000000004</v>
      </c>
      <c r="M368" s="34" t="str">
        <f t="shared" si="1395"/>
        <v>Aiken2015</v>
      </c>
      <c r="N368" s="5">
        <f t="shared" ca="1" si="1412"/>
        <v>2</v>
      </c>
      <c r="O368" s="34" t="str">
        <f t="shared" si="1396"/>
        <v>Aiken2016</v>
      </c>
      <c r="P368" s="5">
        <f t="shared" ca="1" si="1413"/>
        <v>1.3</v>
      </c>
      <c r="Q368" s="34" t="str">
        <f t="shared" si="1397"/>
        <v>Aiken2017</v>
      </c>
      <c r="R368" s="5">
        <f t="shared" ca="1" si="1414"/>
        <v>0.6</v>
      </c>
      <c r="S368" s="11"/>
      <c r="T368" s="34" t="str">
        <f t="shared" si="1398"/>
        <v>Aiken2011</v>
      </c>
      <c r="U368" s="3">
        <f t="shared" ca="1" si="1415"/>
        <v>-2.9</v>
      </c>
      <c r="V368" s="34" t="str">
        <f t="shared" si="1399"/>
        <v>Aiken2012</v>
      </c>
      <c r="W368" s="3">
        <f t="shared" ca="1" si="1416"/>
        <v>1.2</v>
      </c>
      <c r="X368" s="34" t="str">
        <f t="shared" si="1400"/>
        <v>Aiken2013</v>
      </c>
      <c r="Y368" s="82">
        <f t="shared" ca="1" si="1416"/>
        <v>-3.2</v>
      </c>
      <c r="Z368" s="34" t="str">
        <f t="shared" si="1401"/>
        <v>Aiken2014</v>
      </c>
      <c r="AA368" s="5">
        <f t="shared" ref="AA368" ca="1" si="1565">VLOOKUP(Z368, (INDIRECT("'"&amp;$B368&amp;"'!"&amp;"$A$5:$L$3000")),AA$1,)</f>
        <v>3.2</v>
      </c>
      <c r="AB368" s="34" t="str">
        <f t="shared" si="1403"/>
        <v>Aiken2015</v>
      </c>
      <c r="AC368" s="5">
        <f t="shared" ref="AC368" ca="1" si="1566">VLOOKUP(AB368, (INDIRECT("'"&amp;$B368&amp;"'!"&amp;"$A$5:$L$3000")),AC$1,)</f>
        <v>4.8</v>
      </c>
      <c r="AD368" s="34" t="str">
        <f t="shared" si="1405"/>
        <v>Aiken2016</v>
      </c>
      <c r="AE368" s="5">
        <f t="shared" ref="AE368" ca="1" si="1567">VLOOKUP(AD368, (INDIRECT("'"&amp;$B368&amp;"'!"&amp;"$A$5:$L$3000")),AE$1,)</f>
        <v>-0.9</v>
      </c>
      <c r="AF368" s="34" t="str">
        <f t="shared" si="1407"/>
        <v>Aiken2017</v>
      </c>
      <c r="AG368" s="5">
        <f t="shared" ref="AG368" ca="1" si="1568">VLOOKUP(AF368, (INDIRECT("'"&amp;$B368&amp;"'!"&amp;"$A$5:$L$3000")),AG$1,)</f>
        <v>3.1</v>
      </c>
    </row>
    <row r="369" spans="1:33" ht="17" x14ac:dyDescent="0.2">
      <c r="A369" s="48" t="s">
        <v>179</v>
      </c>
      <c r="B369" s="2" t="s">
        <v>126</v>
      </c>
      <c r="C369" s="37" t="s">
        <v>339</v>
      </c>
      <c r="D369" s="35">
        <v>2014</v>
      </c>
      <c r="E369" s="34" t="str">
        <f t="shared" si="1390"/>
        <v>Laurens2012</v>
      </c>
      <c r="F369" s="3">
        <f t="shared" ca="1" si="1409"/>
        <v>-1.8</v>
      </c>
      <c r="G369" s="34" t="str">
        <f t="shared" si="1391"/>
        <v>Laurens2013</v>
      </c>
      <c r="H369" s="3">
        <f t="shared" ca="1" si="1410"/>
        <v>9.8000000000000007</v>
      </c>
      <c r="I369" s="34" t="str">
        <f t="shared" si="1392"/>
        <v>Laurens2014</v>
      </c>
      <c r="J369" s="76">
        <f t="shared" ca="1" si="1393"/>
        <v>10.6</v>
      </c>
      <c r="K369" s="34" t="str">
        <f t="shared" si="1394"/>
        <v>Laurens2015</v>
      </c>
      <c r="L369" s="5">
        <f t="shared" ca="1" si="1411"/>
        <v>6.4</v>
      </c>
      <c r="M369" s="34" t="str">
        <f t="shared" si="1395"/>
        <v>Laurens2016</v>
      </c>
      <c r="N369" s="5">
        <f t="shared" ca="1" si="1412"/>
        <v>0.5</v>
      </c>
      <c r="O369" s="34" t="str">
        <f t="shared" si="1396"/>
        <v>Laurens2017</v>
      </c>
      <c r="P369" s="5">
        <f t="shared" ca="1" si="1413"/>
        <v>3</v>
      </c>
      <c r="Q369" s="34" t="str">
        <f t="shared" si="1397"/>
        <v>Laurens2018</v>
      </c>
      <c r="R369" s="5">
        <f t="shared" ca="1" si="1414"/>
        <v>0.4</v>
      </c>
      <c r="S369" s="11"/>
      <c r="T369" s="34" t="str">
        <f t="shared" si="1398"/>
        <v>Laurens2012</v>
      </c>
      <c r="U369" s="3">
        <f t="shared" ca="1" si="1415"/>
        <v>6</v>
      </c>
      <c r="V369" s="34" t="str">
        <f t="shared" si="1399"/>
        <v>Laurens2013</v>
      </c>
      <c r="W369" s="3">
        <f t="shared" ca="1" si="1416"/>
        <v>3.4</v>
      </c>
      <c r="X369" s="34" t="str">
        <f t="shared" si="1400"/>
        <v>Laurens2014</v>
      </c>
      <c r="Y369" s="82">
        <f t="shared" ca="1" si="1416"/>
        <v>7.6</v>
      </c>
      <c r="Z369" s="34" t="str">
        <f t="shared" si="1401"/>
        <v>Laurens2015</v>
      </c>
      <c r="AA369" s="5">
        <f t="shared" ref="AA369" ca="1" si="1569">VLOOKUP(Z369, (INDIRECT("'"&amp;$B369&amp;"'!"&amp;"$A$5:$L$3000")),AA$1,)</f>
        <v>3.9</v>
      </c>
      <c r="AB369" s="34" t="str">
        <f t="shared" si="1403"/>
        <v>Laurens2016</v>
      </c>
      <c r="AC369" s="5">
        <f t="shared" ref="AC369" ca="1" si="1570">VLOOKUP(AB369, (INDIRECT("'"&amp;$B369&amp;"'!"&amp;"$A$5:$L$3000")),AC$1,)</f>
        <v>-1</v>
      </c>
      <c r="AD369" s="34" t="str">
        <f t="shared" si="1405"/>
        <v>Laurens2017</v>
      </c>
      <c r="AE369" s="5">
        <f t="shared" ref="AE369" ca="1" si="1571">VLOOKUP(AD369, (INDIRECT("'"&amp;$B369&amp;"'!"&amp;"$A$5:$L$3000")),AE$1,)</f>
        <v>2.2999999999999998</v>
      </c>
      <c r="AF369" s="34" t="str">
        <f t="shared" si="1407"/>
        <v>Laurens2018</v>
      </c>
      <c r="AG369" s="5">
        <f t="shared" ref="AG369" ca="1" si="1572">VLOOKUP(AF369, (INDIRECT("'"&amp;$B369&amp;"'!"&amp;"$A$5:$L$3000")),AG$1,)</f>
        <v>-1.1000000000000001</v>
      </c>
    </row>
    <row r="370" spans="1:33" ht="17" x14ac:dyDescent="0.2">
      <c r="A370" s="48" t="s">
        <v>180</v>
      </c>
      <c r="B370" s="2" t="s">
        <v>126</v>
      </c>
      <c r="C370" s="37" t="s">
        <v>395</v>
      </c>
      <c r="D370" s="35">
        <v>2010</v>
      </c>
      <c r="E370" s="34" t="str">
        <f t="shared" si="1390"/>
        <v>Greenville2008</v>
      </c>
      <c r="F370" s="3">
        <f t="shared" ca="1" si="1409"/>
        <v>-2.1</v>
      </c>
      <c r="G370" s="34" t="str">
        <f t="shared" si="1391"/>
        <v>Greenville2009</v>
      </c>
      <c r="H370" s="3">
        <f t="shared" ca="1" si="1410"/>
        <v>-5.7</v>
      </c>
      <c r="I370" s="34" t="str">
        <f t="shared" si="1392"/>
        <v>Greenville2010</v>
      </c>
      <c r="J370" s="76">
        <f t="shared" ca="1" si="1393"/>
        <v>2.5</v>
      </c>
      <c r="K370" s="34" t="str">
        <f t="shared" si="1394"/>
        <v>Greenville2011</v>
      </c>
      <c r="L370" s="5">
        <f t="shared" ca="1" si="1411"/>
        <v>2.4</v>
      </c>
      <c r="M370" s="34" t="str">
        <f t="shared" si="1395"/>
        <v>Greenville2012</v>
      </c>
      <c r="N370" s="5">
        <f t="shared" ca="1" si="1412"/>
        <v>1.4</v>
      </c>
      <c r="O370" s="34" t="str">
        <f t="shared" si="1396"/>
        <v>Greenville2013</v>
      </c>
      <c r="P370" s="5">
        <f t="shared" ca="1" si="1413"/>
        <v>2.2000000000000002</v>
      </c>
      <c r="Q370" s="34" t="str">
        <f t="shared" si="1397"/>
        <v>Greenville2014</v>
      </c>
      <c r="R370" s="5">
        <f t="shared" ca="1" si="1414"/>
        <v>4.5999999999999996</v>
      </c>
      <c r="S370" s="11"/>
      <c r="T370" s="34" t="str">
        <f t="shared" si="1398"/>
        <v>Greenville2008</v>
      </c>
      <c r="U370" s="3">
        <f t="shared" ca="1" si="1415"/>
        <v>3.5</v>
      </c>
      <c r="V370" s="34" t="str">
        <f t="shared" si="1399"/>
        <v>Greenville2009</v>
      </c>
      <c r="W370" s="3">
        <f t="shared" ca="1" si="1416"/>
        <v>3.1</v>
      </c>
      <c r="X370" s="34" t="str">
        <f t="shared" si="1400"/>
        <v>Greenville2010</v>
      </c>
      <c r="Y370" s="82">
        <f t="shared" ca="1" si="1416"/>
        <v>2.7</v>
      </c>
      <c r="Z370" s="34" t="str">
        <f t="shared" si="1401"/>
        <v>Greenville2011</v>
      </c>
      <c r="AA370" s="5">
        <f t="shared" ref="AA370" ca="1" si="1573">VLOOKUP(Z370, (INDIRECT("'"&amp;$B370&amp;"'!"&amp;"$A$5:$L$3000")),AA$1,)</f>
        <v>-3.4</v>
      </c>
      <c r="AB370" s="34" t="str">
        <f t="shared" si="1403"/>
        <v>Greenville2012</v>
      </c>
      <c r="AC370" s="5">
        <f t="shared" ref="AC370" ca="1" si="1574">VLOOKUP(AB370, (INDIRECT("'"&amp;$B370&amp;"'!"&amp;"$A$5:$L$3000")),AC$1,)</f>
        <v>3.1</v>
      </c>
      <c r="AD370" s="34" t="str">
        <f t="shared" si="1405"/>
        <v>Greenville2013</v>
      </c>
      <c r="AE370" s="5">
        <f t="shared" ref="AE370" ca="1" si="1575">VLOOKUP(AD370, (INDIRECT("'"&amp;$B370&amp;"'!"&amp;"$A$5:$L$3000")),AE$1,)</f>
        <v>1.4</v>
      </c>
      <c r="AF370" s="34" t="str">
        <f t="shared" si="1407"/>
        <v>Greenville2014</v>
      </c>
      <c r="AG370" s="5">
        <f t="shared" ref="AG370" ca="1" si="1576">VLOOKUP(AF370, (INDIRECT("'"&amp;$B370&amp;"'!"&amp;"$A$5:$L$3000")),AG$1,)</f>
        <v>3.4</v>
      </c>
    </row>
    <row r="371" spans="1:33" ht="17" x14ac:dyDescent="0.2">
      <c r="A371" s="48" t="s">
        <v>181</v>
      </c>
      <c r="B371" s="2" t="s">
        <v>126</v>
      </c>
      <c r="C371" s="37" t="s">
        <v>385</v>
      </c>
      <c r="D371" s="35">
        <v>2012</v>
      </c>
      <c r="E371" s="34" t="str">
        <f t="shared" si="1390"/>
        <v>Sumter2010</v>
      </c>
      <c r="F371" s="3">
        <f t="shared" ca="1" si="1409"/>
        <v>1.9</v>
      </c>
      <c r="G371" s="34" t="str">
        <f t="shared" si="1391"/>
        <v>Sumter2011</v>
      </c>
      <c r="H371" s="3">
        <f t="shared" ca="1" si="1410"/>
        <v>-0.1</v>
      </c>
      <c r="I371" s="34" t="str">
        <f t="shared" si="1392"/>
        <v>Sumter2012</v>
      </c>
      <c r="J371" s="76">
        <f t="shared" ca="1" si="1393"/>
        <v>1.8</v>
      </c>
      <c r="K371" s="34" t="str">
        <f t="shared" si="1394"/>
        <v>Sumter2013</v>
      </c>
      <c r="L371" s="5">
        <f t="shared" ca="1" si="1411"/>
        <v>0.3</v>
      </c>
      <c r="M371" s="34" t="str">
        <f t="shared" si="1395"/>
        <v>Sumter2014</v>
      </c>
      <c r="N371" s="5">
        <f t="shared" ca="1" si="1412"/>
        <v>2.6</v>
      </c>
      <c r="O371" s="34" t="str">
        <f t="shared" si="1396"/>
        <v>Sumter2015</v>
      </c>
      <c r="P371" s="5">
        <f t="shared" ca="1" si="1413"/>
        <v>0.7</v>
      </c>
      <c r="Q371" s="34" t="str">
        <f t="shared" si="1397"/>
        <v>Sumter2016</v>
      </c>
      <c r="R371" s="5">
        <f t="shared" ca="1" si="1414"/>
        <v>0.4</v>
      </c>
      <c r="S371" s="11"/>
      <c r="T371" s="34" t="str">
        <f t="shared" si="1398"/>
        <v>Sumter2010</v>
      </c>
      <c r="U371" s="3">
        <f t="shared" ca="1" si="1415"/>
        <v>2.8</v>
      </c>
      <c r="V371" s="34" t="str">
        <f t="shared" si="1399"/>
        <v>Sumter2011</v>
      </c>
      <c r="W371" s="3">
        <f t="shared" ca="1" si="1416"/>
        <v>0</v>
      </c>
      <c r="X371" s="34" t="str">
        <f t="shared" si="1400"/>
        <v>Sumter2012</v>
      </c>
      <c r="Y371" s="82">
        <f t="shared" ca="1" si="1416"/>
        <v>6.6</v>
      </c>
      <c r="Z371" s="34" t="str">
        <f t="shared" si="1401"/>
        <v>Sumter2013</v>
      </c>
      <c r="AA371" s="5">
        <f t="shared" ref="AA371" ca="1" si="1577">VLOOKUP(Z371, (INDIRECT("'"&amp;$B371&amp;"'!"&amp;"$A$5:$L$3000")),AA$1,)</f>
        <v>-1.4</v>
      </c>
      <c r="AB371" s="34" t="str">
        <f t="shared" si="1403"/>
        <v>Sumter2014</v>
      </c>
      <c r="AC371" s="5">
        <f t="shared" ref="AC371" ca="1" si="1578">VLOOKUP(AB371, (INDIRECT("'"&amp;$B371&amp;"'!"&amp;"$A$5:$L$3000")),AC$1,)</f>
        <v>1.1000000000000001</v>
      </c>
      <c r="AD371" s="34" t="str">
        <f t="shared" si="1405"/>
        <v>Sumter2015</v>
      </c>
      <c r="AE371" s="5">
        <f t="shared" ref="AE371" ca="1" si="1579">VLOOKUP(AD371, (INDIRECT("'"&amp;$B371&amp;"'!"&amp;"$A$5:$L$3000")),AE$1,)</f>
        <v>2.7</v>
      </c>
      <c r="AF371" s="34" t="str">
        <f t="shared" si="1407"/>
        <v>Sumter2016</v>
      </c>
      <c r="AG371" s="5">
        <f t="shared" ref="AG371" ca="1" si="1580">VLOOKUP(AF371, (INDIRECT("'"&amp;$B371&amp;"'!"&amp;"$A$5:$L$3000")),AG$1,)</f>
        <v>1.2</v>
      </c>
    </row>
    <row r="372" spans="1:33" ht="17" x14ac:dyDescent="0.2">
      <c r="A372" s="48" t="s">
        <v>182</v>
      </c>
      <c r="B372" s="2" t="s">
        <v>126</v>
      </c>
      <c r="C372" s="37" t="s">
        <v>391</v>
      </c>
      <c r="D372" s="35">
        <v>2013</v>
      </c>
      <c r="E372" s="34" t="str">
        <f t="shared" si="1390"/>
        <v>York2011</v>
      </c>
      <c r="F372" s="3">
        <f t="shared" ca="1" si="1409"/>
        <v>0.5</v>
      </c>
      <c r="G372" s="34" t="str">
        <f t="shared" si="1391"/>
        <v>York2012</v>
      </c>
      <c r="H372" s="3">
        <f t="shared" ca="1" si="1410"/>
        <v>2.4</v>
      </c>
      <c r="I372" s="34" t="str">
        <f t="shared" si="1392"/>
        <v>York2013</v>
      </c>
      <c r="J372" s="76">
        <f t="shared" ca="1" si="1393"/>
        <v>3</v>
      </c>
      <c r="K372" s="34" t="str">
        <f t="shared" si="1394"/>
        <v>York2014</v>
      </c>
      <c r="L372" s="5">
        <f t="shared" ca="1" si="1411"/>
        <v>5.6</v>
      </c>
      <c r="M372" s="34" t="str">
        <f t="shared" si="1395"/>
        <v>York2015</v>
      </c>
      <c r="N372" s="5">
        <f t="shared" ca="1" si="1412"/>
        <v>5.0999999999999996</v>
      </c>
      <c r="O372" s="34" t="str">
        <f t="shared" si="1396"/>
        <v>York2016</v>
      </c>
      <c r="P372" s="5">
        <f t="shared" ca="1" si="1413"/>
        <v>4.7</v>
      </c>
      <c r="Q372" s="34" t="str">
        <f t="shared" si="1397"/>
        <v>York2017</v>
      </c>
      <c r="R372" s="5">
        <f t="shared" ca="1" si="1414"/>
        <v>3.6</v>
      </c>
      <c r="S372" s="11"/>
      <c r="T372" s="34" t="str">
        <f t="shared" si="1398"/>
        <v>York2011</v>
      </c>
      <c r="U372" s="3">
        <f t="shared" ca="1" si="1415"/>
        <v>-2.2000000000000002</v>
      </c>
      <c r="V372" s="34" t="str">
        <f t="shared" si="1399"/>
        <v>York2012</v>
      </c>
      <c r="W372" s="3">
        <f t="shared" ca="1" si="1416"/>
        <v>4.5999999999999996</v>
      </c>
      <c r="X372" s="34" t="str">
        <f t="shared" si="1400"/>
        <v>York2013</v>
      </c>
      <c r="Y372" s="82">
        <f t="shared" ca="1" si="1416"/>
        <v>0.4</v>
      </c>
      <c r="Z372" s="34" t="str">
        <f t="shared" si="1401"/>
        <v>York2014</v>
      </c>
      <c r="AA372" s="5">
        <f t="shared" ref="AA372" ca="1" si="1581">VLOOKUP(Z372, (INDIRECT("'"&amp;$B372&amp;"'!"&amp;"$A$5:$L$3000")),AA$1,)</f>
        <v>1.3</v>
      </c>
      <c r="AB372" s="34" t="str">
        <f t="shared" si="1403"/>
        <v>York2015</v>
      </c>
      <c r="AC372" s="5">
        <f t="shared" ref="AC372" ca="1" si="1582">VLOOKUP(AB372, (INDIRECT("'"&amp;$B372&amp;"'!"&amp;"$A$5:$L$3000")),AC$1,)</f>
        <v>4.8</v>
      </c>
      <c r="AD372" s="34" t="str">
        <f t="shared" si="1405"/>
        <v>York2016</v>
      </c>
      <c r="AE372" s="5">
        <f t="shared" ref="AE372" ca="1" si="1583">VLOOKUP(AD372, (INDIRECT("'"&amp;$B372&amp;"'!"&amp;"$A$5:$L$3000")),AE$1,)</f>
        <v>0.4</v>
      </c>
      <c r="AF372" s="34" t="str">
        <f t="shared" si="1407"/>
        <v>York2017</v>
      </c>
      <c r="AG372" s="5">
        <f t="shared" ref="AG372" ca="1" si="1584">VLOOKUP(AF372, (INDIRECT("'"&amp;$B372&amp;"'!"&amp;"$A$5:$L$3000")),AG$1,)</f>
        <v>2.7</v>
      </c>
    </row>
    <row r="373" spans="1:33" ht="17" x14ac:dyDescent="0.2">
      <c r="A373" s="48" t="s">
        <v>183</v>
      </c>
      <c r="B373" s="2" t="s">
        <v>126</v>
      </c>
      <c r="C373" s="37" t="s">
        <v>391</v>
      </c>
      <c r="D373" s="35">
        <v>2006</v>
      </c>
      <c r="E373" s="34" t="str">
        <f t="shared" si="1390"/>
        <v>York2004</v>
      </c>
      <c r="F373" s="3">
        <f t="shared" ca="1" si="1409"/>
        <v>3.9</v>
      </c>
      <c r="G373" s="34" t="str">
        <f t="shared" si="1391"/>
        <v>York2005</v>
      </c>
      <c r="H373" s="3">
        <f t="shared" ca="1" si="1410"/>
        <v>3.2</v>
      </c>
      <c r="I373" s="34" t="str">
        <f t="shared" si="1392"/>
        <v>York2006</v>
      </c>
      <c r="J373" s="76">
        <f t="shared" ca="1" si="1393"/>
        <v>5.6</v>
      </c>
      <c r="K373" s="34" t="str">
        <f t="shared" si="1394"/>
        <v>York2007</v>
      </c>
      <c r="L373" s="5">
        <f t="shared" ca="1" si="1411"/>
        <v>2.6</v>
      </c>
      <c r="M373" s="34" t="str">
        <f t="shared" si="1395"/>
        <v>York2008</v>
      </c>
      <c r="N373" s="5">
        <f t="shared" ca="1" si="1412"/>
        <v>-0.6</v>
      </c>
      <c r="O373" s="34" t="str">
        <f t="shared" si="1396"/>
        <v>York2009</v>
      </c>
      <c r="P373" s="5">
        <f t="shared" ca="1" si="1413"/>
        <v>-1.4</v>
      </c>
      <c r="Q373" s="34" t="str">
        <f t="shared" si="1397"/>
        <v>York2010</v>
      </c>
      <c r="R373" s="5">
        <f t="shared" ca="1" si="1414"/>
        <v>2.9</v>
      </c>
      <c r="S373" s="11"/>
      <c r="T373" s="34" t="str">
        <f t="shared" si="1398"/>
        <v>York2004</v>
      </c>
      <c r="U373" s="3">
        <f t="shared" ca="1" si="1415"/>
        <v>7.7</v>
      </c>
      <c r="V373" s="34" t="str">
        <f t="shared" si="1399"/>
        <v>York2005</v>
      </c>
      <c r="W373" s="3">
        <f t="shared" ca="1" si="1416"/>
        <v>-0.1</v>
      </c>
      <c r="X373" s="34" t="str">
        <f t="shared" si="1400"/>
        <v>York2006</v>
      </c>
      <c r="Y373" s="82">
        <f t="shared" ca="1" si="1416"/>
        <v>3.4</v>
      </c>
      <c r="Z373" s="34" t="str">
        <f t="shared" si="1401"/>
        <v>York2007</v>
      </c>
      <c r="AA373" s="5">
        <f t="shared" ref="AA373" ca="1" si="1585">VLOOKUP(Z373, (INDIRECT("'"&amp;$B373&amp;"'!"&amp;"$A$5:$L$3000")),AA$1,)</f>
        <v>3.3</v>
      </c>
      <c r="AB373" s="34" t="str">
        <f t="shared" si="1403"/>
        <v>York2008</v>
      </c>
      <c r="AC373" s="5">
        <f t="shared" ref="AC373" ca="1" si="1586">VLOOKUP(AB373, (INDIRECT("'"&amp;$B373&amp;"'!"&amp;"$A$5:$L$3000")),AC$1,)</f>
        <v>1.1000000000000001</v>
      </c>
      <c r="AD373" s="34" t="str">
        <f t="shared" si="1405"/>
        <v>York2009</v>
      </c>
      <c r="AE373" s="5">
        <f t="shared" ref="AE373" ca="1" si="1587">VLOOKUP(AD373, (INDIRECT("'"&amp;$B373&amp;"'!"&amp;"$A$5:$L$3000")),AE$1,)</f>
        <v>4.7</v>
      </c>
      <c r="AF373" s="34" t="str">
        <f t="shared" si="1407"/>
        <v>York2010</v>
      </c>
      <c r="AG373" s="5">
        <f t="shared" ref="AG373" ca="1" si="1588">VLOOKUP(AF373, (INDIRECT("'"&amp;$B373&amp;"'!"&amp;"$A$5:$L$3000")),AG$1,)</f>
        <v>2.8</v>
      </c>
    </row>
    <row r="374" spans="1:33" ht="17" x14ac:dyDescent="0.2">
      <c r="A374" s="48" t="s">
        <v>184</v>
      </c>
      <c r="B374" s="2" t="s">
        <v>185</v>
      </c>
      <c r="C374" s="37" t="s">
        <v>329</v>
      </c>
      <c r="D374" s="35">
        <v>2013</v>
      </c>
      <c r="E374" s="34" t="str">
        <f t="shared" si="1390"/>
        <v>Montgomery2011</v>
      </c>
      <c r="F374" s="3">
        <f t="shared" ca="1" si="1409"/>
        <v>4.8</v>
      </c>
      <c r="G374" s="34" t="str">
        <f t="shared" si="1391"/>
        <v>Montgomery2012</v>
      </c>
      <c r="H374" s="3">
        <f t="shared" ca="1" si="1410"/>
        <v>2.7</v>
      </c>
      <c r="I374" s="34" t="str">
        <f t="shared" si="1392"/>
        <v>Montgomery2013</v>
      </c>
      <c r="J374" s="76">
        <f t="shared" ca="1" si="1393"/>
        <v>1.4</v>
      </c>
      <c r="K374" s="34" t="str">
        <f t="shared" si="1394"/>
        <v>Montgomery2014</v>
      </c>
      <c r="L374" s="5">
        <f t="shared" ca="1" si="1411"/>
        <v>3.5</v>
      </c>
      <c r="M374" s="34" t="str">
        <f t="shared" si="1395"/>
        <v>Montgomery2015</v>
      </c>
      <c r="N374" s="5">
        <f t="shared" ca="1" si="1412"/>
        <v>3.1</v>
      </c>
      <c r="O374" s="34" t="str">
        <f t="shared" si="1396"/>
        <v>Montgomery2016</v>
      </c>
      <c r="P374" s="5">
        <f t="shared" ca="1" si="1413"/>
        <v>3.3</v>
      </c>
      <c r="Q374" s="34" t="str">
        <f t="shared" si="1397"/>
        <v>Montgomery2017</v>
      </c>
      <c r="R374" s="5">
        <f t="shared" ca="1" si="1414"/>
        <v>1.8</v>
      </c>
      <c r="S374" s="11"/>
      <c r="T374" s="34" t="str">
        <f t="shared" si="1398"/>
        <v>Montgomery2011</v>
      </c>
      <c r="U374" s="3">
        <f t="shared" ca="1" si="1415"/>
        <v>1.7</v>
      </c>
      <c r="V374" s="34" t="str">
        <f t="shared" si="1399"/>
        <v>Montgomery2012</v>
      </c>
      <c r="W374" s="3">
        <f t="shared" ca="1" si="1416"/>
        <v>0.4</v>
      </c>
      <c r="X374" s="34" t="str">
        <f t="shared" si="1400"/>
        <v>Montgomery2013</v>
      </c>
      <c r="Y374" s="82">
        <f t="shared" ca="1" si="1416"/>
        <v>-1.5</v>
      </c>
      <c r="Z374" s="34" t="str">
        <f t="shared" si="1401"/>
        <v>Montgomery2014</v>
      </c>
      <c r="AA374" s="5">
        <f t="shared" ref="AA374" ca="1" si="1589">VLOOKUP(Z374, (INDIRECT("'"&amp;$B374&amp;"'!"&amp;"$A$5:$L$3000")),AA$1,)</f>
        <v>0.4</v>
      </c>
      <c r="AB374" s="34" t="str">
        <f t="shared" si="1403"/>
        <v>Montgomery2015</v>
      </c>
      <c r="AC374" s="5">
        <f t="shared" ref="AC374" ca="1" si="1590">VLOOKUP(AB374, (INDIRECT("'"&amp;$B374&amp;"'!"&amp;"$A$5:$L$3000")),AC$1,)</f>
        <v>6.1</v>
      </c>
      <c r="AD374" s="34" t="str">
        <f t="shared" si="1405"/>
        <v>Montgomery2016</v>
      </c>
      <c r="AE374" s="5">
        <f t="shared" ref="AE374" ca="1" si="1591">VLOOKUP(AD374, (INDIRECT("'"&amp;$B374&amp;"'!"&amp;"$A$5:$L$3000")),AE$1,)</f>
        <v>-1.2</v>
      </c>
      <c r="AF374" s="34" t="str">
        <f t="shared" si="1407"/>
        <v>Montgomery2017</v>
      </c>
      <c r="AG374" s="5">
        <f t="shared" ref="AG374" ca="1" si="1592">VLOOKUP(AF374, (INDIRECT("'"&amp;$B374&amp;"'!"&amp;"$A$5:$L$3000")),AG$1,)</f>
        <v>5.3</v>
      </c>
    </row>
    <row r="375" spans="1:33" ht="17" x14ac:dyDescent="0.2">
      <c r="A375" s="48" t="s">
        <v>186</v>
      </c>
      <c r="B375" s="2" t="s">
        <v>185</v>
      </c>
      <c r="C375" s="37" t="s">
        <v>405</v>
      </c>
      <c r="D375" s="35">
        <v>2014</v>
      </c>
      <c r="E375" s="34" t="str">
        <f t="shared" si="1390"/>
        <v>Shelby2012</v>
      </c>
      <c r="F375" s="3">
        <f t="shared" ca="1" si="1409"/>
        <v>1.2</v>
      </c>
      <c r="G375" s="34" t="str">
        <f t="shared" si="1391"/>
        <v>Shelby2013</v>
      </c>
      <c r="H375" s="3">
        <f t="shared" ca="1" si="1410"/>
        <v>0.1</v>
      </c>
      <c r="I375" s="34" t="str">
        <f t="shared" si="1392"/>
        <v>Shelby2014</v>
      </c>
      <c r="J375" s="76">
        <f t="shared" ca="1" si="1393"/>
        <v>1.3</v>
      </c>
      <c r="K375" s="34" t="str">
        <f t="shared" si="1394"/>
        <v>Shelby2015</v>
      </c>
      <c r="L375" s="5">
        <f t="shared" ca="1" si="1411"/>
        <v>1.8</v>
      </c>
      <c r="M375" s="34" t="str">
        <f t="shared" si="1395"/>
        <v>Shelby2016</v>
      </c>
      <c r="N375" s="5">
        <f t="shared" ca="1" si="1412"/>
        <v>0.6</v>
      </c>
      <c r="O375" s="34" t="str">
        <f t="shared" si="1396"/>
        <v>Shelby2017</v>
      </c>
      <c r="P375" s="5">
        <f t="shared" ca="1" si="1413"/>
        <v>0.5</v>
      </c>
      <c r="Q375" s="34" t="str">
        <f t="shared" si="1397"/>
        <v>Shelby2018</v>
      </c>
      <c r="R375" s="5">
        <f t="shared" ca="1" si="1414"/>
        <v>1.1000000000000001</v>
      </c>
      <c r="S375" s="11"/>
      <c r="T375" s="34" t="str">
        <f t="shared" si="1398"/>
        <v>Shelby2012</v>
      </c>
      <c r="U375" s="3">
        <f t="shared" ca="1" si="1415"/>
        <v>5.8</v>
      </c>
      <c r="V375" s="34" t="str">
        <f t="shared" si="1399"/>
        <v>Shelby2013</v>
      </c>
      <c r="W375" s="3">
        <f t="shared" ca="1" si="1416"/>
        <v>-0.4</v>
      </c>
      <c r="X375" s="34" t="str">
        <f t="shared" si="1400"/>
        <v>Shelby2014</v>
      </c>
      <c r="Y375" s="82">
        <f t="shared" ca="1" si="1416"/>
        <v>2.4</v>
      </c>
      <c r="Z375" s="34" t="str">
        <f t="shared" si="1401"/>
        <v>Shelby2015</v>
      </c>
      <c r="AA375" s="5">
        <f t="shared" ref="AA375" ca="1" si="1593">VLOOKUP(Z375, (INDIRECT("'"&amp;$B375&amp;"'!"&amp;"$A$5:$L$3000")),AA$1,)</f>
        <v>5.0999999999999996</v>
      </c>
      <c r="AB375" s="34" t="str">
        <f t="shared" si="1403"/>
        <v>Shelby2016</v>
      </c>
      <c r="AC375" s="5">
        <f t="shared" ref="AC375" ca="1" si="1594">VLOOKUP(AB375, (INDIRECT("'"&amp;$B375&amp;"'!"&amp;"$A$5:$L$3000")),AC$1,)</f>
        <v>-0.8</v>
      </c>
      <c r="AD375" s="34" t="str">
        <f t="shared" si="1405"/>
        <v>Shelby2017</v>
      </c>
      <c r="AE375" s="5">
        <f t="shared" ref="AE375" ca="1" si="1595">VLOOKUP(AD375, (INDIRECT("'"&amp;$B375&amp;"'!"&amp;"$A$5:$L$3000")),AE$1,)</f>
        <v>2.2999999999999998</v>
      </c>
      <c r="AF375" s="34" t="str">
        <f t="shared" si="1407"/>
        <v>Shelby2018</v>
      </c>
      <c r="AG375" s="5">
        <f t="shared" ref="AG375" ca="1" si="1596">VLOOKUP(AF375, (INDIRECT("'"&amp;$B375&amp;"'!"&amp;"$A$5:$L$3000")),AG$1,)</f>
        <v>4</v>
      </c>
    </row>
    <row r="376" spans="1:33" ht="17" x14ac:dyDescent="0.2">
      <c r="A376" s="48" t="s">
        <v>186</v>
      </c>
      <c r="B376" s="2" t="s">
        <v>185</v>
      </c>
      <c r="C376" s="37" t="s">
        <v>405</v>
      </c>
      <c r="D376" s="35">
        <v>2013</v>
      </c>
      <c r="E376" s="34" t="str">
        <f t="shared" si="1390"/>
        <v>Shelby2011</v>
      </c>
      <c r="F376" s="3">
        <f t="shared" ca="1" si="1409"/>
        <v>0.9</v>
      </c>
      <c r="G376" s="34" t="str">
        <f t="shared" si="1391"/>
        <v>Shelby2012</v>
      </c>
      <c r="H376" s="3">
        <f t="shared" ca="1" si="1410"/>
        <v>1.2</v>
      </c>
      <c r="I376" s="34" t="str">
        <f t="shared" si="1392"/>
        <v>Shelby2013</v>
      </c>
      <c r="J376" s="76">
        <f t="shared" ca="1" si="1393"/>
        <v>0.1</v>
      </c>
      <c r="K376" s="34" t="str">
        <f t="shared" si="1394"/>
        <v>Shelby2014</v>
      </c>
      <c r="L376" s="5">
        <f t="shared" ca="1" si="1411"/>
        <v>1.3</v>
      </c>
      <c r="M376" s="34" t="str">
        <f t="shared" si="1395"/>
        <v>Shelby2015</v>
      </c>
      <c r="N376" s="5">
        <f t="shared" ca="1" si="1412"/>
        <v>1.8</v>
      </c>
      <c r="O376" s="34" t="str">
        <f t="shared" si="1396"/>
        <v>Shelby2016</v>
      </c>
      <c r="P376" s="5">
        <f t="shared" ca="1" si="1413"/>
        <v>0.6</v>
      </c>
      <c r="Q376" s="34" t="str">
        <f t="shared" si="1397"/>
        <v>Shelby2017</v>
      </c>
      <c r="R376" s="5">
        <f t="shared" ca="1" si="1414"/>
        <v>0.5</v>
      </c>
      <c r="S376" s="11"/>
      <c r="T376" s="34" t="str">
        <f t="shared" si="1398"/>
        <v>Shelby2011</v>
      </c>
      <c r="U376" s="3">
        <f t="shared" ca="1" si="1415"/>
        <v>-4.2</v>
      </c>
      <c r="V376" s="34" t="str">
        <f t="shared" si="1399"/>
        <v>Shelby2012</v>
      </c>
      <c r="W376" s="3">
        <f t="shared" ca="1" si="1416"/>
        <v>5.8</v>
      </c>
      <c r="X376" s="34" t="str">
        <f t="shared" si="1400"/>
        <v>Shelby2013</v>
      </c>
      <c r="Y376" s="82">
        <f t="shared" ca="1" si="1416"/>
        <v>-0.4</v>
      </c>
      <c r="Z376" s="34" t="str">
        <f t="shared" si="1401"/>
        <v>Shelby2014</v>
      </c>
      <c r="AA376" s="5">
        <f t="shared" ref="AA376" ca="1" si="1597">VLOOKUP(Z376, (INDIRECT("'"&amp;$B376&amp;"'!"&amp;"$A$5:$L$3000")),AA$1,)</f>
        <v>2.4</v>
      </c>
      <c r="AB376" s="34" t="str">
        <f t="shared" si="1403"/>
        <v>Shelby2015</v>
      </c>
      <c r="AC376" s="5">
        <f t="shared" ref="AC376" ca="1" si="1598">VLOOKUP(AB376, (INDIRECT("'"&amp;$B376&amp;"'!"&amp;"$A$5:$L$3000")),AC$1,)</f>
        <v>5.0999999999999996</v>
      </c>
      <c r="AD376" s="34" t="str">
        <f t="shared" si="1405"/>
        <v>Shelby2016</v>
      </c>
      <c r="AE376" s="5">
        <f t="shared" ref="AE376" ca="1" si="1599">VLOOKUP(AD376, (INDIRECT("'"&amp;$B376&amp;"'!"&amp;"$A$5:$L$3000")),AE$1,)</f>
        <v>-0.8</v>
      </c>
      <c r="AF376" s="34" t="str">
        <f t="shared" si="1407"/>
        <v>Shelby2017</v>
      </c>
      <c r="AG376" s="5">
        <f t="shared" ref="AG376" ca="1" si="1600">VLOOKUP(AF376, (INDIRECT("'"&amp;$B376&amp;"'!"&amp;"$A$5:$L$3000")),AG$1,)</f>
        <v>2.2999999999999998</v>
      </c>
    </row>
    <row r="377" spans="1:33" ht="85" x14ac:dyDescent="0.2">
      <c r="A377" s="48" t="s">
        <v>187</v>
      </c>
      <c r="B377" s="2" t="s">
        <v>185</v>
      </c>
      <c r="C377" s="37" t="s">
        <v>405</v>
      </c>
      <c r="D377" s="35">
        <v>2011</v>
      </c>
      <c r="E377" s="34" t="str">
        <f t="shared" si="1390"/>
        <v>Shelby2009</v>
      </c>
      <c r="F377" s="3">
        <f t="shared" ca="1" si="1409"/>
        <v>-5</v>
      </c>
      <c r="G377" s="34" t="str">
        <f t="shared" si="1391"/>
        <v>Shelby2010</v>
      </c>
      <c r="H377" s="3">
        <f t="shared" ca="1" si="1410"/>
        <v>0</v>
      </c>
      <c r="I377" s="34" t="str">
        <f t="shared" si="1392"/>
        <v>Shelby2011</v>
      </c>
      <c r="J377" s="76">
        <f t="shared" ca="1" si="1393"/>
        <v>0.9</v>
      </c>
      <c r="K377" s="34" t="str">
        <f t="shared" si="1394"/>
        <v>Shelby2012</v>
      </c>
      <c r="L377" s="5">
        <f t="shared" ca="1" si="1411"/>
        <v>1.2</v>
      </c>
      <c r="M377" s="34" t="str">
        <f t="shared" si="1395"/>
        <v>Shelby2013</v>
      </c>
      <c r="N377" s="5">
        <f t="shared" ca="1" si="1412"/>
        <v>0.1</v>
      </c>
      <c r="O377" s="34" t="str">
        <f t="shared" si="1396"/>
        <v>Shelby2014</v>
      </c>
      <c r="P377" s="5">
        <f t="shared" ca="1" si="1413"/>
        <v>1.3</v>
      </c>
      <c r="Q377" s="34" t="str">
        <f t="shared" si="1397"/>
        <v>Shelby2015</v>
      </c>
      <c r="R377" s="5">
        <f t="shared" ca="1" si="1414"/>
        <v>1.8</v>
      </c>
      <c r="S377" s="11"/>
      <c r="T377" s="34" t="str">
        <f t="shared" si="1398"/>
        <v>Shelby2009</v>
      </c>
      <c r="U377" s="3">
        <f t="shared" ca="1" si="1415"/>
        <v>3.7</v>
      </c>
      <c r="V377" s="34" t="str">
        <f t="shared" si="1399"/>
        <v>Shelby2010</v>
      </c>
      <c r="W377" s="3">
        <f t="shared" ca="1" si="1416"/>
        <v>4</v>
      </c>
      <c r="X377" s="34" t="str">
        <f t="shared" si="1400"/>
        <v>Shelby2011</v>
      </c>
      <c r="Y377" s="82">
        <f t="shared" ca="1" si="1416"/>
        <v>-4.2</v>
      </c>
      <c r="Z377" s="34" t="str">
        <f t="shared" si="1401"/>
        <v>Shelby2012</v>
      </c>
      <c r="AA377" s="5">
        <f t="shared" ref="AA377" ca="1" si="1601">VLOOKUP(Z377, (INDIRECT("'"&amp;$B377&amp;"'!"&amp;"$A$5:$L$3000")),AA$1,)</f>
        <v>5.8</v>
      </c>
      <c r="AB377" s="34" t="str">
        <f t="shared" si="1403"/>
        <v>Shelby2013</v>
      </c>
      <c r="AC377" s="5">
        <f t="shared" ref="AC377" ca="1" si="1602">VLOOKUP(AB377, (INDIRECT("'"&amp;$B377&amp;"'!"&amp;"$A$5:$L$3000")),AC$1,)</f>
        <v>-0.4</v>
      </c>
      <c r="AD377" s="34" t="str">
        <f t="shared" si="1405"/>
        <v>Shelby2014</v>
      </c>
      <c r="AE377" s="5">
        <f t="shared" ref="AE377" ca="1" si="1603">VLOOKUP(AD377, (INDIRECT("'"&amp;$B377&amp;"'!"&amp;"$A$5:$L$3000")),AE$1,)</f>
        <v>2.4</v>
      </c>
      <c r="AF377" s="34" t="str">
        <f t="shared" si="1407"/>
        <v>Shelby2015</v>
      </c>
      <c r="AG377" s="5">
        <f t="shared" ref="AG377" ca="1" si="1604">VLOOKUP(AF377, (INDIRECT("'"&amp;$B377&amp;"'!"&amp;"$A$5:$L$3000")),AG$1,)</f>
        <v>5.0999999999999996</v>
      </c>
    </row>
    <row r="378" spans="1:33" ht="17" x14ac:dyDescent="0.2">
      <c r="A378" s="48" t="s">
        <v>188</v>
      </c>
      <c r="B378" s="2" t="s">
        <v>185</v>
      </c>
      <c r="C378" s="37" t="s">
        <v>405</v>
      </c>
      <c r="D378" s="35">
        <v>2016</v>
      </c>
      <c r="E378" s="34" t="str">
        <f t="shared" si="1390"/>
        <v>Shelby2014</v>
      </c>
      <c r="F378" s="3">
        <f t="shared" ca="1" si="1409"/>
        <v>1.3</v>
      </c>
      <c r="G378" s="34" t="str">
        <f t="shared" si="1391"/>
        <v>Shelby2015</v>
      </c>
      <c r="H378" s="3">
        <f t="shared" ca="1" si="1410"/>
        <v>1.8</v>
      </c>
      <c r="I378" s="34" t="str">
        <f t="shared" si="1392"/>
        <v>Shelby2016</v>
      </c>
      <c r="J378" s="76">
        <f t="shared" ca="1" si="1393"/>
        <v>0.6</v>
      </c>
      <c r="K378" s="34" t="str">
        <f t="shared" si="1394"/>
        <v>Shelby2017</v>
      </c>
      <c r="L378" s="5">
        <f t="shared" ca="1" si="1411"/>
        <v>0.5</v>
      </c>
      <c r="M378" s="34" t="str">
        <f t="shared" si="1395"/>
        <v>Shelby2018</v>
      </c>
      <c r="N378" s="5">
        <f t="shared" ca="1" si="1412"/>
        <v>1.1000000000000001</v>
      </c>
      <c r="O378" s="34" t="str">
        <f t="shared" si="1396"/>
        <v>Shelby2019</v>
      </c>
      <c r="P378" s="5">
        <f t="shared" ca="1" si="1413"/>
        <v>0.3</v>
      </c>
      <c r="Q378" s="34" t="str">
        <f t="shared" si="1397"/>
        <v>Shelby2020</v>
      </c>
      <c r="R378" s="5">
        <f t="shared" ca="1" si="1414"/>
        <v>-4.0999999999999996</v>
      </c>
      <c r="S378" s="11"/>
      <c r="T378" s="34" t="str">
        <f t="shared" si="1398"/>
        <v>Shelby2014</v>
      </c>
      <c r="U378" s="3">
        <f t="shared" ca="1" si="1415"/>
        <v>2.4</v>
      </c>
      <c r="V378" s="34" t="str">
        <f t="shared" si="1399"/>
        <v>Shelby2015</v>
      </c>
      <c r="W378" s="3">
        <f t="shared" ca="1" si="1416"/>
        <v>5.0999999999999996</v>
      </c>
      <c r="X378" s="34" t="str">
        <f t="shared" si="1400"/>
        <v>Shelby2016</v>
      </c>
      <c r="Y378" s="82">
        <f t="shared" ca="1" si="1416"/>
        <v>-0.8</v>
      </c>
      <c r="Z378" s="34" t="str">
        <f t="shared" si="1401"/>
        <v>Shelby2017</v>
      </c>
      <c r="AA378" s="5">
        <f t="shared" ref="AA378" ca="1" si="1605">VLOOKUP(Z378, (INDIRECT("'"&amp;$B378&amp;"'!"&amp;"$A$5:$L$3000")),AA$1,)</f>
        <v>2.2999999999999998</v>
      </c>
      <c r="AB378" s="34" t="str">
        <f t="shared" si="1403"/>
        <v>Shelby2018</v>
      </c>
      <c r="AC378" s="5">
        <f t="shared" ref="AC378" ca="1" si="1606">VLOOKUP(AB378, (INDIRECT("'"&amp;$B378&amp;"'!"&amp;"$A$5:$L$3000")),AC$1,)</f>
        <v>4</v>
      </c>
      <c r="AD378" s="34" t="str">
        <f t="shared" si="1405"/>
        <v>Shelby2019</v>
      </c>
      <c r="AE378" s="5">
        <f t="shared" ref="AE378" ca="1" si="1607">VLOOKUP(AD378, (INDIRECT("'"&amp;$B378&amp;"'!"&amp;"$A$5:$L$3000")),AE$1,)</f>
        <v>0</v>
      </c>
      <c r="AF378" s="34" t="str">
        <f t="shared" si="1407"/>
        <v>Shelby2020</v>
      </c>
      <c r="AG378" s="5">
        <f t="shared" ref="AG378" ca="1" si="1608">VLOOKUP(AF378, (INDIRECT("'"&amp;$B378&amp;"'!"&amp;"$A$5:$L$3000")),AG$1,)</f>
        <v>15.5</v>
      </c>
    </row>
    <row r="379" spans="1:33" ht="17" x14ac:dyDescent="0.2">
      <c r="A379" s="48" t="s">
        <v>184</v>
      </c>
      <c r="B379" s="2" t="s">
        <v>185</v>
      </c>
      <c r="C379" s="37" t="s">
        <v>329</v>
      </c>
      <c r="D379" s="35">
        <v>2014</v>
      </c>
      <c r="E379" s="34" t="str">
        <f t="shared" si="1390"/>
        <v>Montgomery2012</v>
      </c>
      <c r="F379" s="3">
        <f t="shared" ca="1" si="1409"/>
        <v>2.7</v>
      </c>
      <c r="G379" s="34" t="str">
        <f t="shared" si="1391"/>
        <v>Montgomery2013</v>
      </c>
      <c r="H379" s="3">
        <f t="shared" ca="1" si="1410"/>
        <v>1.4</v>
      </c>
      <c r="I379" s="34" t="str">
        <f t="shared" si="1392"/>
        <v>Montgomery2014</v>
      </c>
      <c r="J379" s="76">
        <f t="shared" ca="1" si="1393"/>
        <v>3.5</v>
      </c>
      <c r="K379" s="34" t="str">
        <f t="shared" si="1394"/>
        <v>Montgomery2015</v>
      </c>
      <c r="L379" s="5">
        <f t="shared" ca="1" si="1411"/>
        <v>3.1</v>
      </c>
      <c r="M379" s="34" t="str">
        <f t="shared" si="1395"/>
        <v>Montgomery2016</v>
      </c>
      <c r="N379" s="5">
        <f t="shared" ca="1" si="1412"/>
        <v>3.3</v>
      </c>
      <c r="O379" s="34" t="str">
        <f t="shared" si="1396"/>
        <v>Montgomery2017</v>
      </c>
      <c r="P379" s="5">
        <f t="shared" ca="1" si="1413"/>
        <v>1.8</v>
      </c>
      <c r="Q379" s="34" t="str">
        <f t="shared" si="1397"/>
        <v>Montgomery2018</v>
      </c>
      <c r="R379" s="5">
        <f t="shared" ca="1" si="1414"/>
        <v>3.3</v>
      </c>
      <c r="S379" s="11"/>
      <c r="T379" s="34" t="str">
        <f t="shared" si="1398"/>
        <v>Montgomery2012</v>
      </c>
      <c r="U379" s="3">
        <f t="shared" ca="1" si="1415"/>
        <v>0.4</v>
      </c>
      <c r="V379" s="34" t="str">
        <f t="shared" si="1399"/>
        <v>Montgomery2013</v>
      </c>
      <c r="W379" s="3">
        <f t="shared" ca="1" si="1416"/>
        <v>-1.5</v>
      </c>
      <c r="X379" s="34" t="str">
        <f t="shared" si="1400"/>
        <v>Montgomery2014</v>
      </c>
      <c r="Y379" s="82">
        <f t="shared" ca="1" si="1416"/>
        <v>0.4</v>
      </c>
      <c r="Z379" s="34" t="str">
        <f t="shared" si="1401"/>
        <v>Montgomery2015</v>
      </c>
      <c r="AA379" s="5">
        <f t="shared" ref="AA379" ca="1" si="1609">VLOOKUP(Z379, (INDIRECT("'"&amp;$B379&amp;"'!"&amp;"$A$5:$L$3000")),AA$1,)</f>
        <v>6.1</v>
      </c>
      <c r="AB379" s="34" t="str">
        <f t="shared" si="1403"/>
        <v>Montgomery2016</v>
      </c>
      <c r="AC379" s="5">
        <f t="shared" ref="AC379" ca="1" si="1610">VLOOKUP(AB379, (INDIRECT("'"&amp;$B379&amp;"'!"&amp;"$A$5:$L$3000")),AC$1,)</f>
        <v>-1.2</v>
      </c>
      <c r="AD379" s="34" t="str">
        <f t="shared" si="1405"/>
        <v>Montgomery2017</v>
      </c>
      <c r="AE379" s="5">
        <f t="shared" ref="AE379" ca="1" si="1611">VLOOKUP(AD379, (INDIRECT("'"&amp;$B379&amp;"'!"&amp;"$A$5:$L$3000")),AE$1,)</f>
        <v>5.3</v>
      </c>
      <c r="AF379" s="34" t="str">
        <f t="shared" si="1407"/>
        <v>Montgomery2018</v>
      </c>
      <c r="AG379" s="5">
        <f t="shared" ref="AG379" ca="1" si="1612">VLOOKUP(AF379, (INDIRECT("'"&amp;$B379&amp;"'!"&amp;"$A$5:$L$3000")),AG$1,)</f>
        <v>1.8</v>
      </c>
    </row>
    <row r="380" spans="1:33" ht="17" x14ac:dyDescent="0.2">
      <c r="A380" s="48" t="s">
        <v>189</v>
      </c>
      <c r="B380" s="2" t="s">
        <v>185</v>
      </c>
      <c r="C380" s="37" t="s">
        <v>405</v>
      </c>
      <c r="D380" s="35">
        <v>2012</v>
      </c>
      <c r="E380" s="34" t="str">
        <f t="shared" si="1390"/>
        <v>Shelby2010</v>
      </c>
      <c r="F380" s="3">
        <f t="shared" ca="1" si="1409"/>
        <v>0</v>
      </c>
      <c r="G380" s="34" t="str">
        <f t="shared" si="1391"/>
        <v>Shelby2011</v>
      </c>
      <c r="H380" s="3">
        <f t="shared" ca="1" si="1410"/>
        <v>0.9</v>
      </c>
      <c r="I380" s="34" t="str">
        <f t="shared" si="1392"/>
        <v>Shelby2012</v>
      </c>
      <c r="J380" s="76">
        <f t="shared" ca="1" si="1393"/>
        <v>1.2</v>
      </c>
      <c r="K380" s="34" t="str">
        <f t="shared" si="1394"/>
        <v>Shelby2013</v>
      </c>
      <c r="L380" s="5">
        <f t="shared" ca="1" si="1411"/>
        <v>0.1</v>
      </c>
      <c r="M380" s="34" t="str">
        <f t="shared" si="1395"/>
        <v>Shelby2014</v>
      </c>
      <c r="N380" s="5">
        <f t="shared" ca="1" si="1412"/>
        <v>1.3</v>
      </c>
      <c r="O380" s="34" t="str">
        <f t="shared" si="1396"/>
        <v>Shelby2015</v>
      </c>
      <c r="P380" s="5">
        <f t="shared" ca="1" si="1413"/>
        <v>1.8</v>
      </c>
      <c r="Q380" s="34" t="str">
        <f t="shared" si="1397"/>
        <v>Shelby2016</v>
      </c>
      <c r="R380" s="5">
        <f t="shared" ca="1" si="1414"/>
        <v>0.6</v>
      </c>
      <c r="S380" s="11"/>
      <c r="T380" s="34" t="str">
        <f t="shared" si="1398"/>
        <v>Shelby2010</v>
      </c>
      <c r="U380" s="3">
        <f t="shared" ca="1" si="1415"/>
        <v>4</v>
      </c>
      <c r="V380" s="34" t="str">
        <f t="shared" si="1399"/>
        <v>Shelby2011</v>
      </c>
      <c r="W380" s="3">
        <f t="shared" ca="1" si="1416"/>
        <v>-4.2</v>
      </c>
      <c r="X380" s="34" t="str">
        <f t="shared" si="1400"/>
        <v>Shelby2012</v>
      </c>
      <c r="Y380" s="82">
        <f t="shared" ca="1" si="1416"/>
        <v>5.8</v>
      </c>
      <c r="Z380" s="34" t="str">
        <f t="shared" si="1401"/>
        <v>Shelby2013</v>
      </c>
      <c r="AA380" s="5">
        <f t="shared" ref="AA380" ca="1" si="1613">VLOOKUP(Z380, (INDIRECT("'"&amp;$B380&amp;"'!"&amp;"$A$5:$L$3000")),AA$1,)</f>
        <v>-0.4</v>
      </c>
      <c r="AB380" s="34" t="str">
        <f t="shared" si="1403"/>
        <v>Shelby2014</v>
      </c>
      <c r="AC380" s="5">
        <f t="shared" ref="AC380" ca="1" si="1614">VLOOKUP(AB380, (INDIRECT("'"&amp;$B380&amp;"'!"&amp;"$A$5:$L$3000")),AC$1,)</f>
        <v>2.4</v>
      </c>
      <c r="AD380" s="34" t="str">
        <f t="shared" si="1405"/>
        <v>Shelby2015</v>
      </c>
      <c r="AE380" s="5">
        <f t="shared" ref="AE380" ca="1" si="1615">VLOOKUP(AD380, (INDIRECT("'"&amp;$B380&amp;"'!"&amp;"$A$5:$L$3000")),AE$1,)</f>
        <v>5.0999999999999996</v>
      </c>
      <c r="AF380" s="34" t="str">
        <f t="shared" si="1407"/>
        <v>Shelby2016</v>
      </c>
      <c r="AG380" s="5">
        <f t="shared" ref="AG380" ca="1" si="1616">VLOOKUP(AF380, (INDIRECT("'"&amp;$B380&amp;"'!"&amp;"$A$5:$L$3000")),AG$1,)</f>
        <v>-0.8</v>
      </c>
    </row>
    <row r="381" spans="1:33" ht="17" x14ac:dyDescent="0.2">
      <c r="A381" s="48" t="s">
        <v>190</v>
      </c>
      <c r="B381" s="2" t="s">
        <v>185</v>
      </c>
      <c r="C381" s="37" t="s">
        <v>406</v>
      </c>
      <c r="D381" s="35">
        <v>2014</v>
      </c>
      <c r="E381" s="34" t="str">
        <f t="shared" si="1390"/>
        <v>Hamilton2012</v>
      </c>
      <c r="F381" s="3">
        <f t="shared" ca="1" si="1409"/>
        <v>1.3</v>
      </c>
      <c r="G381" s="34" t="str">
        <f t="shared" si="1391"/>
        <v>Hamilton2013</v>
      </c>
      <c r="H381" s="3">
        <f t="shared" ca="1" si="1410"/>
        <v>0.6</v>
      </c>
      <c r="I381" s="34" t="str">
        <f t="shared" si="1392"/>
        <v>Hamilton2014</v>
      </c>
      <c r="J381" s="76">
        <f t="shared" ca="1" si="1393"/>
        <v>0.2</v>
      </c>
      <c r="K381" s="34" t="str">
        <f t="shared" si="1394"/>
        <v>Hamilton2015</v>
      </c>
      <c r="L381" s="5">
        <f t="shared" ca="1" si="1411"/>
        <v>3.6</v>
      </c>
      <c r="M381" s="34" t="str">
        <f t="shared" si="1395"/>
        <v>Hamilton2016</v>
      </c>
      <c r="N381" s="5">
        <f t="shared" ca="1" si="1412"/>
        <v>1.6</v>
      </c>
      <c r="O381" s="34" t="str">
        <f t="shared" si="1396"/>
        <v>Hamilton2017</v>
      </c>
      <c r="P381" s="5">
        <f t="shared" ca="1" si="1413"/>
        <v>2.1</v>
      </c>
      <c r="Q381" s="34" t="str">
        <f t="shared" si="1397"/>
        <v>Hamilton2018</v>
      </c>
      <c r="R381" s="5">
        <f t="shared" ca="1" si="1414"/>
        <v>3</v>
      </c>
      <c r="S381" s="11"/>
      <c r="T381" s="34" t="str">
        <f t="shared" si="1398"/>
        <v>Hamilton2012</v>
      </c>
      <c r="U381" s="3">
        <f t="shared" ca="1" si="1415"/>
        <v>4.0999999999999996</v>
      </c>
      <c r="V381" s="34" t="str">
        <f t="shared" si="1399"/>
        <v>Hamilton2013</v>
      </c>
      <c r="W381" s="3">
        <f t="shared" ca="1" si="1416"/>
        <v>1</v>
      </c>
      <c r="X381" s="34" t="str">
        <f t="shared" si="1400"/>
        <v>Hamilton2014</v>
      </c>
      <c r="Y381" s="82">
        <f t="shared" ca="1" si="1416"/>
        <v>7.6</v>
      </c>
      <c r="Z381" s="34" t="str">
        <f t="shared" si="1401"/>
        <v>Hamilton2015</v>
      </c>
      <c r="AA381" s="5">
        <f t="shared" ref="AA381" ca="1" si="1617">VLOOKUP(Z381, (INDIRECT("'"&amp;$B381&amp;"'!"&amp;"$A$5:$L$3000")),AA$1,)</f>
        <v>5.7</v>
      </c>
      <c r="AB381" s="34" t="str">
        <f t="shared" si="1403"/>
        <v>Hamilton2016</v>
      </c>
      <c r="AC381" s="5">
        <f t="shared" ref="AC381" ca="1" si="1618">VLOOKUP(AB381, (INDIRECT("'"&amp;$B381&amp;"'!"&amp;"$A$5:$L$3000")),AC$1,)</f>
        <v>-2.5</v>
      </c>
      <c r="AD381" s="34" t="str">
        <f t="shared" si="1405"/>
        <v>Hamilton2017</v>
      </c>
      <c r="AE381" s="5">
        <f t="shared" ref="AE381" ca="1" si="1619">VLOOKUP(AD381, (INDIRECT("'"&amp;$B381&amp;"'!"&amp;"$A$5:$L$3000")),AE$1,)</f>
        <v>3.9</v>
      </c>
      <c r="AF381" s="34" t="str">
        <f t="shared" si="1407"/>
        <v>Hamilton2018</v>
      </c>
      <c r="AG381" s="5">
        <f t="shared" ref="AG381" ca="1" si="1620">VLOOKUP(AF381, (INDIRECT("'"&amp;$B381&amp;"'!"&amp;"$A$5:$L$3000")),AG$1,)</f>
        <v>-1.4</v>
      </c>
    </row>
    <row r="382" spans="1:33" ht="17" x14ac:dyDescent="0.2">
      <c r="A382" s="48" t="s">
        <v>191</v>
      </c>
      <c r="B382" s="2" t="s">
        <v>185</v>
      </c>
      <c r="C382" s="37" t="s">
        <v>406</v>
      </c>
      <c r="D382" s="35">
        <v>2016</v>
      </c>
      <c r="E382" s="34" t="str">
        <f t="shared" si="1390"/>
        <v>Hamilton2014</v>
      </c>
      <c r="F382" s="3">
        <f t="shared" ca="1" si="1409"/>
        <v>0.2</v>
      </c>
      <c r="G382" s="34" t="str">
        <f t="shared" si="1391"/>
        <v>Hamilton2015</v>
      </c>
      <c r="H382" s="3">
        <f t="shared" ca="1" si="1410"/>
        <v>3.6</v>
      </c>
      <c r="I382" s="34" t="str">
        <f t="shared" si="1392"/>
        <v>Hamilton2016</v>
      </c>
      <c r="J382" s="76">
        <f t="shared" ca="1" si="1393"/>
        <v>1.6</v>
      </c>
      <c r="K382" s="34" t="str">
        <f t="shared" si="1394"/>
        <v>Hamilton2017</v>
      </c>
      <c r="L382" s="5">
        <f t="shared" ca="1" si="1411"/>
        <v>2.1</v>
      </c>
      <c r="M382" s="34" t="str">
        <f t="shared" si="1395"/>
        <v>Hamilton2018</v>
      </c>
      <c r="N382" s="5">
        <f t="shared" ca="1" si="1412"/>
        <v>3</v>
      </c>
      <c r="O382" s="34" t="str">
        <f t="shared" si="1396"/>
        <v>Hamilton2019</v>
      </c>
      <c r="P382" s="5">
        <f t="shared" ca="1" si="1413"/>
        <v>1</v>
      </c>
      <c r="Q382" s="34" t="str">
        <f t="shared" si="1397"/>
        <v>Hamilton2020</v>
      </c>
      <c r="R382" s="5">
        <f t="shared" ca="1" si="1414"/>
        <v>-3.5</v>
      </c>
      <c r="S382" s="11"/>
      <c r="T382" s="34" t="str">
        <f t="shared" si="1398"/>
        <v>Hamilton2014</v>
      </c>
      <c r="U382" s="3">
        <f t="shared" ca="1" si="1415"/>
        <v>7.6</v>
      </c>
      <c r="V382" s="34" t="str">
        <f t="shared" si="1399"/>
        <v>Hamilton2015</v>
      </c>
      <c r="W382" s="3">
        <f t="shared" ca="1" si="1416"/>
        <v>5.7</v>
      </c>
      <c r="X382" s="34" t="str">
        <f t="shared" si="1400"/>
        <v>Hamilton2016</v>
      </c>
      <c r="Y382" s="82">
        <f t="shared" ca="1" si="1416"/>
        <v>-2.5</v>
      </c>
      <c r="Z382" s="34" t="str">
        <f t="shared" si="1401"/>
        <v>Hamilton2017</v>
      </c>
      <c r="AA382" s="5">
        <f t="shared" ref="AA382" ca="1" si="1621">VLOOKUP(Z382, (INDIRECT("'"&amp;$B382&amp;"'!"&amp;"$A$5:$L$3000")),AA$1,)</f>
        <v>3.9</v>
      </c>
      <c r="AB382" s="34" t="str">
        <f t="shared" si="1403"/>
        <v>Hamilton2018</v>
      </c>
      <c r="AC382" s="5">
        <f t="shared" ref="AC382" ca="1" si="1622">VLOOKUP(AB382, (INDIRECT("'"&amp;$B382&amp;"'!"&amp;"$A$5:$L$3000")),AC$1,)</f>
        <v>-1.4</v>
      </c>
      <c r="AD382" s="34" t="str">
        <f t="shared" si="1405"/>
        <v>Hamilton2019</v>
      </c>
      <c r="AE382" s="5">
        <f t="shared" ref="AE382" ca="1" si="1623">VLOOKUP(AD382, (INDIRECT("'"&amp;$B382&amp;"'!"&amp;"$A$5:$L$3000")),AE$1,)</f>
        <v>2</v>
      </c>
      <c r="AF382" s="34" t="str">
        <f t="shared" si="1407"/>
        <v>Hamilton2020</v>
      </c>
      <c r="AG382" s="5">
        <f t="shared" ref="AG382" ca="1" si="1624">VLOOKUP(AF382, (INDIRECT("'"&amp;$B382&amp;"'!"&amp;"$A$5:$L$3000")),AG$1,)</f>
        <v>13.2</v>
      </c>
    </row>
    <row r="383" spans="1:33" ht="85" x14ac:dyDescent="0.2">
      <c r="A383" s="48" t="s">
        <v>192</v>
      </c>
      <c r="B383" s="2" t="s">
        <v>185</v>
      </c>
      <c r="C383" s="37" t="s">
        <v>406</v>
      </c>
      <c r="D383" s="35">
        <v>2011</v>
      </c>
      <c r="E383" s="34" t="str">
        <f t="shared" si="1390"/>
        <v>Hamilton2009</v>
      </c>
      <c r="F383" s="3">
        <f t="shared" ca="1" si="1409"/>
        <v>-6.1</v>
      </c>
      <c r="G383" s="34" t="str">
        <f t="shared" si="1391"/>
        <v>Hamilton2010</v>
      </c>
      <c r="H383" s="3">
        <f t="shared" ca="1" si="1410"/>
        <v>3.2</v>
      </c>
      <c r="I383" s="34" t="str">
        <f t="shared" si="1392"/>
        <v>Hamilton2011</v>
      </c>
      <c r="J383" s="76">
        <f t="shared" ca="1" si="1393"/>
        <v>1.4</v>
      </c>
      <c r="K383" s="34" t="str">
        <f t="shared" si="1394"/>
        <v>Hamilton2012</v>
      </c>
      <c r="L383" s="5">
        <f t="shared" ca="1" si="1411"/>
        <v>1.3</v>
      </c>
      <c r="M383" s="34" t="str">
        <f t="shared" si="1395"/>
        <v>Hamilton2013</v>
      </c>
      <c r="N383" s="5">
        <f t="shared" ca="1" si="1412"/>
        <v>0.6</v>
      </c>
      <c r="O383" s="34" t="str">
        <f t="shared" si="1396"/>
        <v>Hamilton2014</v>
      </c>
      <c r="P383" s="5">
        <f t="shared" ca="1" si="1413"/>
        <v>0.2</v>
      </c>
      <c r="Q383" s="34" t="str">
        <f t="shared" si="1397"/>
        <v>Hamilton2015</v>
      </c>
      <c r="R383" s="5">
        <f t="shared" ca="1" si="1414"/>
        <v>3.6</v>
      </c>
      <c r="S383" s="11"/>
      <c r="T383" s="34" t="str">
        <f t="shared" si="1398"/>
        <v>Hamilton2009</v>
      </c>
      <c r="U383" s="3">
        <f t="shared" ca="1" si="1415"/>
        <v>0.9</v>
      </c>
      <c r="V383" s="34" t="str">
        <f t="shared" si="1399"/>
        <v>Hamilton2010</v>
      </c>
      <c r="W383" s="3">
        <f t="shared" ca="1" si="1416"/>
        <v>5.2</v>
      </c>
      <c r="X383" s="34" t="str">
        <f t="shared" si="1400"/>
        <v>Hamilton2011</v>
      </c>
      <c r="Y383" s="82">
        <f t="shared" ca="1" si="1416"/>
        <v>-0.2</v>
      </c>
      <c r="Z383" s="34" t="str">
        <f t="shared" si="1401"/>
        <v>Hamilton2012</v>
      </c>
      <c r="AA383" s="5">
        <f t="shared" ref="AA383" ca="1" si="1625">VLOOKUP(Z383, (INDIRECT("'"&amp;$B383&amp;"'!"&amp;"$A$5:$L$3000")),AA$1,)</f>
        <v>4.0999999999999996</v>
      </c>
      <c r="AB383" s="34" t="str">
        <f t="shared" si="1403"/>
        <v>Hamilton2013</v>
      </c>
      <c r="AC383" s="5">
        <f t="shared" ref="AC383" ca="1" si="1626">VLOOKUP(AB383, (INDIRECT("'"&amp;$B383&amp;"'!"&amp;"$A$5:$L$3000")),AC$1,)</f>
        <v>1</v>
      </c>
      <c r="AD383" s="34" t="str">
        <f t="shared" si="1405"/>
        <v>Hamilton2014</v>
      </c>
      <c r="AE383" s="5">
        <f t="shared" ref="AE383" ca="1" si="1627">VLOOKUP(AD383, (INDIRECT("'"&amp;$B383&amp;"'!"&amp;"$A$5:$L$3000")),AE$1,)</f>
        <v>7.6</v>
      </c>
      <c r="AF383" s="34" t="str">
        <f t="shared" si="1407"/>
        <v>Hamilton2015</v>
      </c>
      <c r="AG383" s="5">
        <f t="shared" ref="AG383" ca="1" si="1628">VLOOKUP(AF383, (INDIRECT("'"&amp;$B383&amp;"'!"&amp;"$A$5:$L$3000")),AG$1,)</f>
        <v>5.7</v>
      </c>
    </row>
    <row r="384" spans="1:33" ht="17" x14ac:dyDescent="0.2">
      <c r="A384" s="48" t="s">
        <v>193</v>
      </c>
      <c r="B384" s="2" t="s">
        <v>185</v>
      </c>
      <c r="C384" s="37" t="s">
        <v>407</v>
      </c>
      <c r="D384" s="35">
        <v>2014</v>
      </c>
      <c r="E384" s="34" t="str">
        <f t="shared" si="1390"/>
        <v>Rutherford2012</v>
      </c>
      <c r="F384" s="3">
        <f t="shared" ca="1" si="1409"/>
        <v>7</v>
      </c>
      <c r="G384" s="34" t="str">
        <f t="shared" si="1391"/>
        <v>Rutherford2013</v>
      </c>
      <c r="H384" s="3">
        <f t="shared" ca="1" si="1410"/>
        <v>3.3</v>
      </c>
      <c r="I384" s="34" t="str">
        <f t="shared" si="1392"/>
        <v>Rutherford2014</v>
      </c>
      <c r="J384" s="76">
        <f t="shared" ca="1" si="1393"/>
        <v>4.2</v>
      </c>
      <c r="K384" s="34" t="str">
        <f t="shared" si="1394"/>
        <v>Rutherford2015</v>
      </c>
      <c r="L384" s="5">
        <f t="shared" ca="1" si="1411"/>
        <v>3.7</v>
      </c>
      <c r="M384" s="34" t="str">
        <f t="shared" si="1395"/>
        <v>Rutherford2016</v>
      </c>
      <c r="N384" s="5">
        <f t="shared" ca="1" si="1412"/>
        <v>1.1000000000000001</v>
      </c>
      <c r="O384" s="34" t="str">
        <f t="shared" si="1396"/>
        <v>Rutherford2017</v>
      </c>
      <c r="P384" s="5">
        <f t="shared" ca="1" si="1413"/>
        <v>6.5</v>
      </c>
      <c r="Q384" s="34" t="str">
        <f t="shared" si="1397"/>
        <v>Rutherford2018</v>
      </c>
      <c r="R384" s="5">
        <f t="shared" ca="1" si="1414"/>
        <v>3.1</v>
      </c>
      <c r="S384" s="11"/>
      <c r="T384" s="34" t="str">
        <f t="shared" si="1398"/>
        <v>Rutherford2012</v>
      </c>
      <c r="U384" s="3">
        <f t="shared" ca="1" si="1415"/>
        <v>4.4000000000000004</v>
      </c>
      <c r="V384" s="34" t="str">
        <f t="shared" si="1399"/>
        <v>Rutherford2013</v>
      </c>
      <c r="W384" s="3">
        <f t="shared" ca="1" si="1416"/>
        <v>0.2</v>
      </c>
      <c r="X384" s="34" t="str">
        <f t="shared" si="1400"/>
        <v>Rutherford2014</v>
      </c>
      <c r="Y384" s="82">
        <f t="shared" ca="1" si="1416"/>
        <v>3.4</v>
      </c>
      <c r="Z384" s="34" t="str">
        <f t="shared" si="1401"/>
        <v>Rutherford2015</v>
      </c>
      <c r="AA384" s="5">
        <f t="shared" ref="AA384" ca="1" si="1629">VLOOKUP(Z384, (INDIRECT("'"&amp;$B384&amp;"'!"&amp;"$A$5:$L$3000")),AA$1,)</f>
        <v>4.8</v>
      </c>
      <c r="AB384" s="34" t="str">
        <f t="shared" si="1403"/>
        <v>Rutherford2016</v>
      </c>
      <c r="AC384" s="5">
        <f t="shared" ref="AC384" ca="1" si="1630">VLOOKUP(AB384, (INDIRECT("'"&amp;$B384&amp;"'!"&amp;"$A$5:$L$3000")),AC$1,)</f>
        <v>-0.7</v>
      </c>
      <c r="AD384" s="34" t="str">
        <f t="shared" si="1405"/>
        <v>Rutherford2017</v>
      </c>
      <c r="AE384" s="5">
        <f t="shared" ref="AE384" ca="1" si="1631">VLOOKUP(AD384, (INDIRECT("'"&amp;$B384&amp;"'!"&amp;"$A$5:$L$3000")),AE$1,)</f>
        <v>0.1</v>
      </c>
      <c r="AF384" s="34" t="str">
        <f t="shared" si="1407"/>
        <v>Rutherford2018</v>
      </c>
      <c r="AG384" s="5">
        <f t="shared" ref="AG384" ca="1" si="1632">VLOOKUP(AF384, (INDIRECT("'"&amp;$B384&amp;"'!"&amp;"$A$5:$L$3000")),AG$1,)</f>
        <v>3.8</v>
      </c>
    </row>
    <row r="385" spans="1:33" ht="17" x14ac:dyDescent="0.2">
      <c r="A385" s="48" t="s">
        <v>194</v>
      </c>
      <c r="B385" s="2" t="s">
        <v>185</v>
      </c>
      <c r="C385" s="37" t="s">
        <v>406</v>
      </c>
      <c r="D385" s="35">
        <v>2013</v>
      </c>
      <c r="E385" s="34" t="str">
        <f t="shared" si="1390"/>
        <v>Hamilton2011</v>
      </c>
      <c r="F385" s="3">
        <f t="shared" ca="1" si="1409"/>
        <v>1.4</v>
      </c>
      <c r="G385" s="34" t="str">
        <f t="shared" si="1391"/>
        <v>Hamilton2012</v>
      </c>
      <c r="H385" s="3">
        <f t="shared" ca="1" si="1410"/>
        <v>1.3</v>
      </c>
      <c r="I385" s="34" t="str">
        <f t="shared" si="1392"/>
        <v>Hamilton2013</v>
      </c>
      <c r="J385" s="76">
        <f t="shared" ca="1" si="1393"/>
        <v>0.6</v>
      </c>
      <c r="K385" s="34" t="str">
        <f t="shared" si="1394"/>
        <v>Hamilton2014</v>
      </c>
      <c r="L385" s="5">
        <f t="shared" ca="1" si="1411"/>
        <v>0.2</v>
      </c>
      <c r="M385" s="34" t="str">
        <f t="shared" si="1395"/>
        <v>Hamilton2015</v>
      </c>
      <c r="N385" s="5">
        <f t="shared" ca="1" si="1412"/>
        <v>3.6</v>
      </c>
      <c r="O385" s="34" t="str">
        <f t="shared" si="1396"/>
        <v>Hamilton2016</v>
      </c>
      <c r="P385" s="5">
        <f t="shared" ca="1" si="1413"/>
        <v>1.6</v>
      </c>
      <c r="Q385" s="34" t="str">
        <f t="shared" si="1397"/>
        <v>Hamilton2017</v>
      </c>
      <c r="R385" s="5">
        <f t="shared" ca="1" si="1414"/>
        <v>2.1</v>
      </c>
      <c r="S385" s="11"/>
      <c r="T385" s="34" t="str">
        <f t="shared" si="1398"/>
        <v>Hamilton2011</v>
      </c>
      <c r="U385" s="3">
        <f t="shared" ca="1" si="1415"/>
        <v>-0.2</v>
      </c>
      <c r="V385" s="34" t="str">
        <f t="shared" si="1399"/>
        <v>Hamilton2012</v>
      </c>
      <c r="W385" s="3">
        <f t="shared" ca="1" si="1416"/>
        <v>4.0999999999999996</v>
      </c>
      <c r="X385" s="34" t="str">
        <f t="shared" si="1400"/>
        <v>Hamilton2013</v>
      </c>
      <c r="Y385" s="82">
        <f t="shared" ca="1" si="1416"/>
        <v>1</v>
      </c>
      <c r="Z385" s="34" t="str">
        <f t="shared" si="1401"/>
        <v>Hamilton2014</v>
      </c>
      <c r="AA385" s="5">
        <f t="shared" ref="AA385" ca="1" si="1633">VLOOKUP(Z385, (INDIRECT("'"&amp;$B385&amp;"'!"&amp;"$A$5:$L$3000")),AA$1,)</f>
        <v>7.6</v>
      </c>
      <c r="AB385" s="34" t="str">
        <f t="shared" si="1403"/>
        <v>Hamilton2015</v>
      </c>
      <c r="AC385" s="5">
        <f t="shared" ref="AC385" ca="1" si="1634">VLOOKUP(AB385, (INDIRECT("'"&amp;$B385&amp;"'!"&amp;"$A$5:$L$3000")),AC$1,)</f>
        <v>5.7</v>
      </c>
      <c r="AD385" s="34" t="str">
        <f t="shared" si="1405"/>
        <v>Hamilton2016</v>
      </c>
      <c r="AE385" s="5">
        <f t="shared" ref="AE385" ca="1" si="1635">VLOOKUP(AD385, (INDIRECT("'"&amp;$B385&amp;"'!"&amp;"$A$5:$L$3000")),AE$1,)</f>
        <v>-2.5</v>
      </c>
      <c r="AF385" s="34" t="str">
        <f t="shared" si="1407"/>
        <v>Hamilton2017</v>
      </c>
      <c r="AG385" s="5">
        <f t="shared" ref="AG385" ca="1" si="1636">VLOOKUP(AF385, (INDIRECT("'"&amp;$B385&amp;"'!"&amp;"$A$5:$L$3000")),AG$1,)</f>
        <v>3.9</v>
      </c>
    </row>
    <row r="386" spans="1:33" ht="17" x14ac:dyDescent="0.2">
      <c r="A386" s="48" t="s">
        <v>195</v>
      </c>
      <c r="B386" s="2" t="s">
        <v>185</v>
      </c>
      <c r="C386" s="37" t="s">
        <v>406</v>
      </c>
      <c r="D386" s="35">
        <v>2008</v>
      </c>
      <c r="E386" s="34" t="str">
        <f t="shared" si="1390"/>
        <v>Hamilton2006</v>
      </c>
      <c r="F386" s="3">
        <f t="shared" ca="1" si="1409"/>
        <v>0.6</v>
      </c>
      <c r="G386" s="34" t="str">
        <f t="shared" si="1391"/>
        <v>Hamilton2007</v>
      </c>
      <c r="H386" s="3">
        <f t="shared" ca="1" si="1410"/>
        <v>0.4</v>
      </c>
      <c r="I386" s="34" t="str">
        <f t="shared" si="1392"/>
        <v>Hamilton2008</v>
      </c>
      <c r="J386" s="76">
        <f t="shared" ca="1" si="1393"/>
        <v>-3.9</v>
      </c>
      <c r="K386" s="34" t="str">
        <f t="shared" si="1394"/>
        <v>Hamilton2009</v>
      </c>
      <c r="L386" s="5">
        <f t="shared" ca="1" si="1411"/>
        <v>-6.1</v>
      </c>
      <c r="M386" s="34" t="str">
        <f t="shared" si="1395"/>
        <v>Hamilton2010</v>
      </c>
      <c r="N386" s="5">
        <f t="shared" ca="1" si="1412"/>
        <v>3.2</v>
      </c>
      <c r="O386" s="34" t="str">
        <f t="shared" si="1396"/>
        <v>Hamilton2011</v>
      </c>
      <c r="P386" s="5">
        <f t="shared" ca="1" si="1413"/>
        <v>1.4</v>
      </c>
      <c r="Q386" s="34" t="str">
        <f t="shared" si="1397"/>
        <v>Hamilton2012</v>
      </c>
      <c r="R386" s="5">
        <f t="shared" ca="1" si="1414"/>
        <v>1.3</v>
      </c>
      <c r="S386" s="11"/>
      <c r="T386" s="34" t="str">
        <f t="shared" si="1398"/>
        <v>Hamilton2006</v>
      </c>
      <c r="U386" s="3">
        <f t="shared" ca="1" si="1415"/>
        <v>5.4</v>
      </c>
      <c r="V386" s="34" t="str">
        <f t="shared" si="1399"/>
        <v>Hamilton2007</v>
      </c>
      <c r="W386" s="3">
        <f t="shared" ca="1" si="1416"/>
        <v>3.4</v>
      </c>
      <c r="X386" s="34" t="str">
        <f t="shared" si="1400"/>
        <v>Hamilton2008</v>
      </c>
      <c r="Y386" s="82">
        <f t="shared" ca="1" si="1416"/>
        <v>3</v>
      </c>
      <c r="Z386" s="34" t="str">
        <f t="shared" si="1401"/>
        <v>Hamilton2009</v>
      </c>
      <c r="AA386" s="5">
        <f t="shared" ref="AA386" ca="1" si="1637">VLOOKUP(Z386, (INDIRECT("'"&amp;$B386&amp;"'!"&amp;"$A$5:$L$3000")),AA$1,)</f>
        <v>0.9</v>
      </c>
      <c r="AB386" s="34" t="str">
        <f t="shared" si="1403"/>
        <v>Hamilton2010</v>
      </c>
      <c r="AC386" s="5">
        <f t="shared" ref="AC386" ca="1" si="1638">VLOOKUP(AB386, (INDIRECT("'"&amp;$B386&amp;"'!"&amp;"$A$5:$L$3000")),AC$1,)</f>
        <v>5.2</v>
      </c>
      <c r="AD386" s="34" t="str">
        <f t="shared" si="1405"/>
        <v>Hamilton2011</v>
      </c>
      <c r="AE386" s="5">
        <f t="shared" ref="AE386" ca="1" si="1639">VLOOKUP(AD386, (INDIRECT("'"&amp;$B386&amp;"'!"&amp;"$A$5:$L$3000")),AE$1,)</f>
        <v>-0.2</v>
      </c>
      <c r="AF386" s="34" t="str">
        <f t="shared" si="1407"/>
        <v>Hamilton2012</v>
      </c>
      <c r="AG386" s="5">
        <f t="shared" ref="AG386" ca="1" si="1640">VLOOKUP(AF386, (INDIRECT("'"&amp;$B386&amp;"'!"&amp;"$A$5:$L$3000")),AG$1,)</f>
        <v>4.0999999999999996</v>
      </c>
    </row>
    <row r="387" spans="1:33" ht="17" x14ac:dyDescent="0.2">
      <c r="A387" s="48" t="s">
        <v>193</v>
      </c>
      <c r="B387" s="2" t="s">
        <v>185</v>
      </c>
      <c r="C387" s="37" t="s">
        <v>407</v>
      </c>
      <c r="D387" s="35">
        <v>2016</v>
      </c>
      <c r="E387" s="34" t="str">
        <f t="shared" si="1390"/>
        <v>Rutherford2014</v>
      </c>
      <c r="F387" s="3">
        <f t="shared" ca="1" si="1409"/>
        <v>4.2</v>
      </c>
      <c r="G387" s="34" t="str">
        <f t="shared" si="1391"/>
        <v>Rutherford2015</v>
      </c>
      <c r="H387" s="3">
        <f t="shared" ca="1" si="1410"/>
        <v>3.7</v>
      </c>
      <c r="I387" s="34" t="str">
        <f t="shared" si="1392"/>
        <v>Rutherford2016</v>
      </c>
      <c r="J387" s="76">
        <f t="shared" ca="1" si="1393"/>
        <v>1.1000000000000001</v>
      </c>
      <c r="K387" s="34" t="str">
        <f t="shared" si="1394"/>
        <v>Rutherford2017</v>
      </c>
      <c r="L387" s="5">
        <f t="shared" ca="1" si="1411"/>
        <v>6.5</v>
      </c>
      <c r="M387" s="34" t="str">
        <f t="shared" si="1395"/>
        <v>Rutherford2018</v>
      </c>
      <c r="N387" s="5">
        <f t="shared" ca="1" si="1412"/>
        <v>3.1</v>
      </c>
      <c r="O387" s="34" t="str">
        <f t="shared" si="1396"/>
        <v>Rutherford2019</v>
      </c>
      <c r="P387" s="5">
        <f t="shared" ca="1" si="1413"/>
        <v>3.3</v>
      </c>
      <c r="Q387" s="34" t="str">
        <f t="shared" si="1397"/>
        <v>Rutherford2020</v>
      </c>
      <c r="R387" s="5">
        <f t="shared" ca="1" si="1414"/>
        <v>0.3</v>
      </c>
      <c r="S387" s="11"/>
      <c r="T387" s="34" t="str">
        <f t="shared" si="1398"/>
        <v>Rutherford2014</v>
      </c>
      <c r="U387" s="3">
        <f t="shared" ca="1" si="1415"/>
        <v>3.4</v>
      </c>
      <c r="V387" s="34" t="str">
        <f t="shared" si="1399"/>
        <v>Rutherford2015</v>
      </c>
      <c r="W387" s="3">
        <f t="shared" ca="1" si="1416"/>
        <v>4.8</v>
      </c>
      <c r="X387" s="34" t="str">
        <f t="shared" si="1400"/>
        <v>Rutherford2016</v>
      </c>
      <c r="Y387" s="82">
        <f t="shared" ca="1" si="1416"/>
        <v>-0.7</v>
      </c>
      <c r="Z387" s="34" t="str">
        <f t="shared" si="1401"/>
        <v>Rutherford2017</v>
      </c>
      <c r="AA387" s="5">
        <f t="shared" ref="AA387" ca="1" si="1641">VLOOKUP(Z387, (INDIRECT("'"&amp;$B387&amp;"'!"&amp;"$A$5:$L$3000")),AA$1,)</f>
        <v>0.1</v>
      </c>
      <c r="AB387" s="34" t="str">
        <f t="shared" si="1403"/>
        <v>Rutherford2018</v>
      </c>
      <c r="AC387" s="5">
        <f t="shared" ref="AC387" ca="1" si="1642">VLOOKUP(AB387, (INDIRECT("'"&amp;$B387&amp;"'!"&amp;"$A$5:$L$3000")),AC$1,)</f>
        <v>3.8</v>
      </c>
      <c r="AD387" s="34" t="str">
        <f t="shared" si="1405"/>
        <v>Rutherford2019</v>
      </c>
      <c r="AE387" s="5">
        <f t="shared" ref="AE387" ca="1" si="1643">VLOOKUP(AD387, (INDIRECT("'"&amp;$B387&amp;"'!"&amp;"$A$5:$L$3000")),AE$1,)</f>
        <v>1.7</v>
      </c>
      <c r="AF387" s="34" t="str">
        <f t="shared" si="1407"/>
        <v>Rutherford2020</v>
      </c>
      <c r="AG387" s="5">
        <f t="shared" ref="AG387" ca="1" si="1644">VLOOKUP(AF387, (INDIRECT("'"&amp;$B387&amp;"'!"&amp;"$A$5:$L$3000")),AG$1,)</f>
        <v>8.5</v>
      </c>
    </row>
    <row r="388" spans="1:33" ht="17" x14ac:dyDescent="0.2">
      <c r="A388" s="48" t="s">
        <v>196</v>
      </c>
      <c r="B388" s="2" t="s">
        <v>185</v>
      </c>
      <c r="C388" s="37" t="s">
        <v>329</v>
      </c>
      <c r="D388" s="35">
        <v>2012</v>
      </c>
      <c r="E388" s="34" t="str">
        <f t="shared" si="1390"/>
        <v>Montgomery2010</v>
      </c>
      <c r="F388" s="3">
        <f t="shared" ca="1" si="1409"/>
        <v>1.7</v>
      </c>
      <c r="G388" s="34" t="str">
        <f t="shared" si="1391"/>
        <v>Montgomery2011</v>
      </c>
      <c r="H388" s="3">
        <f t="shared" ca="1" si="1410"/>
        <v>4.8</v>
      </c>
      <c r="I388" s="34" t="str">
        <f t="shared" si="1392"/>
        <v>Montgomery2012</v>
      </c>
      <c r="J388" s="76">
        <f t="shared" ca="1" si="1393"/>
        <v>2.7</v>
      </c>
      <c r="K388" s="34" t="str">
        <f t="shared" si="1394"/>
        <v>Montgomery2013</v>
      </c>
      <c r="L388" s="5">
        <f t="shared" ca="1" si="1411"/>
        <v>1.4</v>
      </c>
      <c r="M388" s="34" t="str">
        <f t="shared" si="1395"/>
        <v>Montgomery2014</v>
      </c>
      <c r="N388" s="5">
        <f t="shared" ca="1" si="1412"/>
        <v>3.5</v>
      </c>
      <c r="O388" s="34" t="str">
        <f t="shared" si="1396"/>
        <v>Montgomery2015</v>
      </c>
      <c r="P388" s="5">
        <f t="shared" ca="1" si="1413"/>
        <v>3.1</v>
      </c>
      <c r="Q388" s="34" t="str">
        <f t="shared" si="1397"/>
        <v>Montgomery2016</v>
      </c>
      <c r="R388" s="5">
        <f t="shared" ca="1" si="1414"/>
        <v>3.3</v>
      </c>
      <c r="S388" s="11"/>
      <c r="T388" s="34" t="str">
        <f t="shared" si="1398"/>
        <v>Montgomery2010</v>
      </c>
      <c r="U388" s="3">
        <f t="shared" ca="1" si="1415"/>
        <v>5</v>
      </c>
      <c r="V388" s="34" t="str">
        <f t="shared" si="1399"/>
        <v>Montgomery2011</v>
      </c>
      <c r="W388" s="3">
        <f t="shared" ca="1" si="1416"/>
        <v>1.7</v>
      </c>
      <c r="X388" s="34" t="str">
        <f t="shared" si="1400"/>
        <v>Montgomery2012</v>
      </c>
      <c r="Y388" s="82">
        <f t="shared" ca="1" si="1416"/>
        <v>0.4</v>
      </c>
      <c r="Z388" s="34" t="str">
        <f t="shared" si="1401"/>
        <v>Montgomery2013</v>
      </c>
      <c r="AA388" s="5">
        <f t="shared" ref="AA388" ca="1" si="1645">VLOOKUP(Z388, (INDIRECT("'"&amp;$B388&amp;"'!"&amp;"$A$5:$L$3000")),AA$1,)</f>
        <v>-1.5</v>
      </c>
      <c r="AB388" s="34" t="str">
        <f t="shared" si="1403"/>
        <v>Montgomery2014</v>
      </c>
      <c r="AC388" s="5">
        <f t="shared" ref="AC388" ca="1" si="1646">VLOOKUP(AB388, (INDIRECT("'"&amp;$B388&amp;"'!"&amp;"$A$5:$L$3000")),AC$1,)</f>
        <v>0.4</v>
      </c>
      <c r="AD388" s="34" t="str">
        <f t="shared" si="1405"/>
        <v>Montgomery2015</v>
      </c>
      <c r="AE388" s="5">
        <f t="shared" ref="AE388" ca="1" si="1647">VLOOKUP(AD388, (INDIRECT("'"&amp;$B388&amp;"'!"&amp;"$A$5:$L$3000")),AE$1,)</f>
        <v>6.1</v>
      </c>
      <c r="AF388" s="34" t="str">
        <f t="shared" si="1407"/>
        <v>Montgomery2016</v>
      </c>
      <c r="AG388" s="5">
        <f t="shared" ref="AG388" ca="1" si="1648">VLOOKUP(AF388, (INDIRECT("'"&amp;$B388&amp;"'!"&amp;"$A$5:$L$3000")),AG$1,)</f>
        <v>-1.2</v>
      </c>
    </row>
    <row r="389" spans="1:33" ht="17" x14ac:dyDescent="0.2">
      <c r="A389" s="48" t="s">
        <v>193</v>
      </c>
      <c r="B389" s="2" t="s">
        <v>185</v>
      </c>
      <c r="C389" s="37" t="s">
        <v>407</v>
      </c>
      <c r="D389" s="35">
        <v>2013</v>
      </c>
      <c r="E389" s="34" t="str">
        <f t="shared" si="1390"/>
        <v>Rutherford2011</v>
      </c>
      <c r="F389" s="3">
        <f t="shared" ca="1" si="1409"/>
        <v>5.2</v>
      </c>
      <c r="G389" s="34" t="str">
        <f t="shared" si="1391"/>
        <v>Rutherford2012</v>
      </c>
      <c r="H389" s="3">
        <f t="shared" ca="1" si="1410"/>
        <v>7</v>
      </c>
      <c r="I389" s="34" t="str">
        <f t="shared" si="1392"/>
        <v>Rutherford2013</v>
      </c>
      <c r="J389" s="76">
        <f t="shared" ca="1" si="1393"/>
        <v>3.3</v>
      </c>
      <c r="K389" s="34" t="str">
        <f t="shared" si="1394"/>
        <v>Rutherford2014</v>
      </c>
      <c r="L389" s="5">
        <f t="shared" ca="1" si="1411"/>
        <v>4.2</v>
      </c>
      <c r="M389" s="34" t="str">
        <f t="shared" si="1395"/>
        <v>Rutherford2015</v>
      </c>
      <c r="N389" s="5">
        <f t="shared" ca="1" si="1412"/>
        <v>3.7</v>
      </c>
      <c r="O389" s="34" t="str">
        <f t="shared" si="1396"/>
        <v>Rutherford2016</v>
      </c>
      <c r="P389" s="5">
        <f t="shared" ca="1" si="1413"/>
        <v>1.1000000000000001</v>
      </c>
      <c r="Q389" s="34" t="str">
        <f t="shared" si="1397"/>
        <v>Rutherford2017</v>
      </c>
      <c r="R389" s="5">
        <f t="shared" ca="1" si="1414"/>
        <v>6.5</v>
      </c>
      <c r="S389" s="11"/>
      <c r="T389" s="34" t="str">
        <f t="shared" si="1398"/>
        <v>Rutherford2011</v>
      </c>
      <c r="U389" s="3">
        <f t="shared" ca="1" si="1415"/>
        <v>-2.4</v>
      </c>
      <c r="V389" s="34" t="str">
        <f t="shared" si="1399"/>
        <v>Rutherford2012</v>
      </c>
      <c r="W389" s="3">
        <f t="shared" ca="1" si="1416"/>
        <v>4.4000000000000004</v>
      </c>
      <c r="X389" s="34" t="str">
        <f t="shared" si="1400"/>
        <v>Rutherford2013</v>
      </c>
      <c r="Y389" s="82">
        <f t="shared" ca="1" si="1416"/>
        <v>0.2</v>
      </c>
      <c r="Z389" s="34" t="str">
        <f t="shared" si="1401"/>
        <v>Rutherford2014</v>
      </c>
      <c r="AA389" s="5">
        <f t="shared" ref="AA389" ca="1" si="1649">VLOOKUP(Z389, (INDIRECT("'"&amp;$B389&amp;"'!"&amp;"$A$5:$L$3000")),AA$1,)</f>
        <v>3.4</v>
      </c>
      <c r="AB389" s="34" t="str">
        <f t="shared" si="1403"/>
        <v>Rutherford2015</v>
      </c>
      <c r="AC389" s="5">
        <f t="shared" ref="AC389" ca="1" si="1650">VLOOKUP(AB389, (INDIRECT("'"&amp;$B389&amp;"'!"&amp;"$A$5:$L$3000")),AC$1,)</f>
        <v>4.8</v>
      </c>
      <c r="AD389" s="34" t="str">
        <f t="shared" si="1405"/>
        <v>Rutherford2016</v>
      </c>
      <c r="AE389" s="5">
        <f t="shared" ref="AE389" ca="1" si="1651">VLOOKUP(AD389, (INDIRECT("'"&amp;$B389&amp;"'!"&amp;"$A$5:$L$3000")),AE$1,)</f>
        <v>-0.7</v>
      </c>
      <c r="AF389" s="34" t="str">
        <f t="shared" si="1407"/>
        <v>Rutherford2017</v>
      </c>
      <c r="AG389" s="5">
        <f t="shared" ref="AG389" ca="1" si="1652">VLOOKUP(AF389, (INDIRECT("'"&amp;$B389&amp;"'!"&amp;"$A$5:$L$3000")),AG$1,)</f>
        <v>0.1</v>
      </c>
    </row>
    <row r="390" spans="1:33" ht="17" x14ac:dyDescent="0.2">
      <c r="A390" s="48" t="s">
        <v>197</v>
      </c>
      <c r="B390" s="2" t="s">
        <v>185</v>
      </c>
      <c r="C390" s="41" t="s">
        <v>408</v>
      </c>
      <c r="D390" s="35">
        <v>2016</v>
      </c>
      <c r="E390" s="34" t="str">
        <f t="shared" si="1390"/>
        <v>Bradley2014</v>
      </c>
      <c r="F390" s="3">
        <f t="shared" ca="1" si="1409"/>
        <v>0</v>
      </c>
      <c r="G390" s="34" t="str">
        <f t="shared" si="1391"/>
        <v>Bradley2015</v>
      </c>
      <c r="H390" s="3">
        <f t="shared" ca="1" si="1410"/>
        <v>3.7</v>
      </c>
      <c r="I390" s="34" t="str">
        <f t="shared" si="1392"/>
        <v>Bradley2016</v>
      </c>
      <c r="J390" s="76">
        <f t="shared" ca="1" si="1393"/>
        <v>0.2</v>
      </c>
      <c r="K390" s="34" t="str">
        <f t="shared" si="1394"/>
        <v>Bradley2017</v>
      </c>
      <c r="L390" s="5">
        <f t="shared" ca="1" si="1411"/>
        <v>-3.6</v>
      </c>
      <c r="M390" s="34" t="str">
        <f t="shared" si="1395"/>
        <v>Bradley2018</v>
      </c>
      <c r="N390" s="5">
        <f t="shared" ca="1" si="1412"/>
        <v>-2.2999999999999998</v>
      </c>
      <c r="O390" s="34" t="str">
        <f t="shared" si="1396"/>
        <v>Bradley2019</v>
      </c>
      <c r="P390" s="5">
        <f t="shared" ca="1" si="1413"/>
        <v>4.5999999999999996</v>
      </c>
      <c r="Q390" s="34" t="str">
        <f t="shared" si="1397"/>
        <v>Bradley2020</v>
      </c>
      <c r="R390" s="5">
        <f t="shared" ca="1" si="1414"/>
        <v>-5.3</v>
      </c>
      <c r="S390" s="11"/>
      <c r="T390" s="34" t="str">
        <f t="shared" si="1398"/>
        <v>Bradley2014</v>
      </c>
      <c r="U390" s="3">
        <f t="shared" ca="1" si="1415"/>
        <v>6.5</v>
      </c>
      <c r="V390" s="34" t="str">
        <f t="shared" si="1399"/>
        <v>Bradley2015</v>
      </c>
      <c r="W390" s="3">
        <f t="shared" ca="1" si="1416"/>
        <v>4</v>
      </c>
      <c r="X390" s="34" t="str">
        <f t="shared" si="1400"/>
        <v>Bradley2016</v>
      </c>
      <c r="Y390" s="82">
        <f t="shared" ca="1" si="1416"/>
        <v>-0.5</v>
      </c>
      <c r="Z390" s="34" t="str">
        <f t="shared" si="1401"/>
        <v>Bradley2017</v>
      </c>
      <c r="AA390" s="5">
        <f t="shared" ref="AA390" ca="1" si="1653">VLOOKUP(Z390, (INDIRECT("'"&amp;$B390&amp;"'!"&amp;"$A$5:$L$3000")),AA$1,)</f>
        <v>3.9</v>
      </c>
      <c r="AB390" s="34" t="str">
        <f t="shared" si="1403"/>
        <v>Bradley2018</v>
      </c>
      <c r="AC390" s="5">
        <f t="shared" ref="AC390" ca="1" si="1654">VLOOKUP(AB390, (INDIRECT("'"&amp;$B390&amp;"'!"&amp;"$A$5:$L$3000")),AC$1,)</f>
        <v>4.0999999999999996</v>
      </c>
      <c r="AD390" s="34" t="str">
        <f t="shared" si="1405"/>
        <v>Bradley2019</v>
      </c>
      <c r="AE390" s="5">
        <f t="shared" ref="AE390" ca="1" si="1655">VLOOKUP(AD390, (INDIRECT("'"&amp;$B390&amp;"'!"&amp;"$A$5:$L$3000")),AE$1,)</f>
        <v>-0.2</v>
      </c>
      <c r="AF390" s="34" t="str">
        <f t="shared" si="1407"/>
        <v>Bradley2020</v>
      </c>
      <c r="AG390" s="5">
        <f t="shared" ref="AG390" ca="1" si="1656">VLOOKUP(AF390, (INDIRECT("'"&amp;$B390&amp;"'!"&amp;"$A$5:$L$3000")),AG$1,)</f>
        <v>16.5</v>
      </c>
    </row>
    <row r="391" spans="1:33" ht="17" x14ac:dyDescent="0.2">
      <c r="A391" s="48" t="s">
        <v>198</v>
      </c>
      <c r="B391" s="2" t="s">
        <v>185</v>
      </c>
      <c r="C391" s="42" t="s">
        <v>408</v>
      </c>
      <c r="D391" s="35">
        <v>2014</v>
      </c>
      <c r="E391" s="34" t="str">
        <f t="shared" si="1390"/>
        <v>Bradley2012</v>
      </c>
      <c r="F391" s="3">
        <f t="shared" ca="1" si="1409"/>
        <v>-3.9</v>
      </c>
      <c r="G391" s="34" t="str">
        <f t="shared" si="1391"/>
        <v>Bradley2013</v>
      </c>
      <c r="H391" s="3">
        <f t="shared" ca="1" si="1410"/>
        <v>21.4</v>
      </c>
      <c r="I391" s="34" t="str">
        <f t="shared" si="1392"/>
        <v>Bradley2014</v>
      </c>
      <c r="J391" s="76">
        <f t="shared" ca="1" si="1393"/>
        <v>0</v>
      </c>
      <c r="K391" s="34" t="str">
        <f t="shared" si="1394"/>
        <v>Bradley2015</v>
      </c>
      <c r="L391" s="5">
        <f t="shared" ca="1" si="1411"/>
        <v>3.7</v>
      </c>
      <c r="M391" s="34" t="str">
        <f t="shared" si="1395"/>
        <v>Bradley2016</v>
      </c>
      <c r="N391" s="5">
        <f t="shared" ca="1" si="1412"/>
        <v>0.2</v>
      </c>
      <c r="O391" s="34" t="str">
        <f t="shared" si="1396"/>
        <v>Bradley2017</v>
      </c>
      <c r="P391" s="5">
        <f t="shared" ca="1" si="1413"/>
        <v>-3.6</v>
      </c>
      <c r="Q391" s="34" t="str">
        <f t="shared" si="1397"/>
        <v>Bradley2018</v>
      </c>
      <c r="R391" s="5">
        <f t="shared" ca="1" si="1414"/>
        <v>-2.2999999999999998</v>
      </c>
      <c r="S391" s="11"/>
      <c r="T391" s="34" t="str">
        <f t="shared" si="1398"/>
        <v>Bradley2012</v>
      </c>
      <c r="U391" s="3">
        <f t="shared" ca="1" si="1415"/>
        <v>8</v>
      </c>
      <c r="V391" s="34" t="str">
        <f t="shared" si="1399"/>
        <v>Bradley2013</v>
      </c>
      <c r="W391" s="3">
        <f t="shared" ca="1" si="1416"/>
        <v>-14.3</v>
      </c>
      <c r="X391" s="34" t="str">
        <f t="shared" si="1400"/>
        <v>Bradley2014</v>
      </c>
      <c r="Y391" s="82">
        <f t="shared" ca="1" si="1416"/>
        <v>6.5</v>
      </c>
      <c r="Z391" s="34" t="str">
        <f t="shared" si="1401"/>
        <v>Bradley2015</v>
      </c>
      <c r="AA391" s="5">
        <f t="shared" ref="AA391" ca="1" si="1657">VLOOKUP(Z391, (INDIRECT("'"&amp;$B391&amp;"'!"&amp;"$A$5:$L$3000")),AA$1,)</f>
        <v>4</v>
      </c>
      <c r="AB391" s="34" t="str">
        <f t="shared" si="1403"/>
        <v>Bradley2016</v>
      </c>
      <c r="AC391" s="5">
        <f t="shared" ref="AC391" ca="1" si="1658">VLOOKUP(AB391, (INDIRECT("'"&amp;$B391&amp;"'!"&amp;"$A$5:$L$3000")),AC$1,)</f>
        <v>-0.5</v>
      </c>
      <c r="AD391" s="34" t="str">
        <f t="shared" si="1405"/>
        <v>Bradley2017</v>
      </c>
      <c r="AE391" s="5">
        <f t="shared" ref="AE391" ca="1" si="1659">VLOOKUP(AD391, (INDIRECT("'"&amp;$B391&amp;"'!"&amp;"$A$5:$L$3000")),AE$1,)</f>
        <v>3.9</v>
      </c>
      <c r="AF391" s="34" t="str">
        <f t="shared" si="1407"/>
        <v>Bradley2018</v>
      </c>
      <c r="AG391" s="5">
        <f t="shared" ref="AG391" ca="1" si="1660">VLOOKUP(AF391, (INDIRECT("'"&amp;$B391&amp;"'!"&amp;"$A$5:$L$3000")),AG$1,)</f>
        <v>4.0999999999999996</v>
      </c>
    </row>
    <row r="392" spans="1:33" ht="17" x14ac:dyDescent="0.2">
      <c r="A392" s="48" t="s">
        <v>199</v>
      </c>
      <c r="B392" s="2" t="s">
        <v>185</v>
      </c>
      <c r="C392" s="42" t="s">
        <v>329</v>
      </c>
      <c r="D392" s="35">
        <v>2016</v>
      </c>
      <c r="E392" s="34" t="str">
        <f t="shared" si="1390"/>
        <v>Montgomery2014</v>
      </c>
      <c r="F392" s="3">
        <f t="shared" ca="1" si="1409"/>
        <v>3.5</v>
      </c>
      <c r="G392" s="34" t="str">
        <f t="shared" si="1391"/>
        <v>Montgomery2015</v>
      </c>
      <c r="H392" s="3">
        <f t="shared" ca="1" si="1410"/>
        <v>3.1</v>
      </c>
      <c r="I392" s="34" t="str">
        <f t="shared" si="1392"/>
        <v>Montgomery2016</v>
      </c>
      <c r="J392" s="76">
        <f t="shared" ca="1" si="1393"/>
        <v>3.3</v>
      </c>
      <c r="K392" s="34" t="str">
        <f t="shared" si="1394"/>
        <v>Montgomery2017</v>
      </c>
      <c r="L392" s="5">
        <f t="shared" ca="1" si="1411"/>
        <v>1.8</v>
      </c>
      <c r="M392" s="34" t="str">
        <f t="shared" si="1395"/>
        <v>Montgomery2018</v>
      </c>
      <c r="N392" s="5">
        <f t="shared" ca="1" si="1412"/>
        <v>3.3</v>
      </c>
      <c r="O392" s="34" t="str">
        <f t="shared" si="1396"/>
        <v>Montgomery2019</v>
      </c>
      <c r="P392" s="5">
        <f t="shared" ca="1" si="1413"/>
        <v>3.2</v>
      </c>
      <c r="Q392" s="34" t="str">
        <f t="shared" si="1397"/>
        <v>Montgomery2020</v>
      </c>
      <c r="R392" s="5">
        <f t="shared" ca="1" si="1414"/>
        <v>-0.2</v>
      </c>
      <c r="S392" s="11"/>
      <c r="T392" s="34" t="str">
        <f t="shared" si="1398"/>
        <v>Montgomery2014</v>
      </c>
      <c r="U392" s="3">
        <f t="shared" ca="1" si="1415"/>
        <v>0.4</v>
      </c>
      <c r="V392" s="34" t="str">
        <f t="shared" si="1399"/>
        <v>Montgomery2015</v>
      </c>
      <c r="W392" s="3">
        <f t="shared" ca="1" si="1416"/>
        <v>6.1</v>
      </c>
      <c r="X392" s="34" t="str">
        <f t="shared" si="1400"/>
        <v>Montgomery2016</v>
      </c>
      <c r="Y392" s="82">
        <f t="shared" ca="1" si="1416"/>
        <v>-1.2</v>
      </c>
      <c r="Z392" s="34" t="str">
        <f t="shared" si="1401"/>
        <v>Montgomery2017</v>
      </c>
      <c r="AA392" s="5">
        <f t="shared" ref="AA392" ca="1" si="1661">VLOOKUP(Z392, (INDIRECT("'"&amp;$B392&amp;"'!"&amp;"$A$5:$L$3000")),AA$1,)</f>
        <v>5.3</v>
      </c>
      <c r="AB392" s="34" t="str">
        <f t="shared" si="1403"/>
        <v>Montgomery2018</v>
      </c>
      <c r="AC392" s="5">
        <f t="shared" ref="AC392" ca="1" si="1662">VLOOKUP(AB392, (INDIRECT("'"&amp;$B392&amp;"'!"&amp;"$A$5:$L$3000")),AC$1,)</f>
        <v>1.8</v>
      </c>
      <c r="AD392" s="34" t="str">
        <f t="shared" si="1405"/>
        <v>Montgomery2019</v>
      </c>
      <c r="AE392" s="5">
        <f t="shared" ref="AE392" ca="1" si="1663">VLOOKUP(AD392, (INDIRECT("'"&amp;$B392&amp;"'!"&amp;"$A$5:$L$3000")),AE$1,)</f>
        <v>3.9</v>
      </c>
      <c r="AF392" s="34" t="str">
        <f t="shared" si="1407"/>
        <v>Montgomery2020</v>
      </c>
      <c r="AG392" s="5">
        <f t="shared" ref="AG392" ca="1" si="1664">VLOOKUP(AF392, (INDIRECT("'"&amp;$B392&amp;"'!"&amp;"$A$5:$L$3000")),AG$1,)</f>
        <v>10.1</v>
      </c>
    </row>
    <row r="393" spans="1:33" ht="34" x14ac:dyDescent="0.2">
      <c r="A393" s="48" t="s">
        <v>200</v>
      </c>
      <c r="B393" s="2" t="s">
        <v>185</v>
      </c>
      <c r="C393" s="42" t="s">
        <v>329</v>
      </c>
      <c r="D393" s="35">
        <v>2008</v>
      </c>
      <c r="E393" s="34" t="str">
        <f t="shared" si="1390"/>
        <v>Montgomery2006</v>
      </c>
      <c r="F393" s="3">
        <f t="shared" ca="1" si="1409"/>
        <v>5.5</v>
      </c>
      <c r="G393" s="34" t="str">
        <f t="shared" si="1391"/>
        <v>Montgomery2007</v>
      </c>
      <c r="H393" s="3">
        <f t="shared" ca="1" si="1410"/>
        <v>-0.1</v>
      </c>
      <c r="I393" s="34" t="str">
        <f t="shared" si="1392"/>
        <v>Montgomery2008</v>
      </c>
      <c r="J393" s="76">
        <f t="shared" ca="1" si="1393"/>
        <v>-2</v>
      </c>
      <c r="K393" s="34" t="str">
        <f t="shared" si="1394"/>
        <v>Montgomery2009</v>
      </c>
      <c r="L393" s="5">
        <f t="shared" ca="1" si="1411"/>
        <v>-2.7</v>
      </c>
      <c r="M393" s="34" t="str">
        <f t="shared" si="1395"/>
        <v>Montgomery2010</v>
      </c>
      <c r="N393" s="5">
        <f t="shared" ca="1" si="1412"/>
        <v>1.7</v>
      </c>
      <c r="O393" s="34" t="str">
        <f t="shared" si="1396"/>
        <v>Montgomery2011</v>
      </c>
      <c r="P393" s="5">
        <f t="shared" ca="1" si="1413"/>
        <v>4.8</v>
      </c>
      <c r="Q393" s="34" t="str">
        <f t="shared" si="1397"/>
        <v>Montgomery2012</v>
      </c>
      <c r="R393" s="5">
        <f t="shared" ca="1" si="1414"/>
        <v>2.7</v>
      </c>
      <c r="S393" s="11"/>
      <c r="T393" s="34" t="str">
        <f t="shared" si="1398"/>
        <v>Montgomery2006</v>
      </c>
      <c r="U393" s="3">
        <f t="shared" ca="1" si="1415"/>
        <v>2</v>
      </c>
      <c r="V393" s="34" t="str">
        <f t="shared" si="1399"/>
        <v>Montgomery2007</v>
      </c>
      <c r="W393" s="3">
        <f t="shared" ca="1" si="1416"/>
        <v>4.2</v>
      </c>
      <c r="X393" s="34" t="str">
        <f t="shared" si="1400"/>
        <v>Montgomery2008</v>
      </c>
      <c r="Y393" s="82">
        <f t="shared" ca="1" si="1416"/>
        <v>-1.3</v>
      </c>
      <c r="Z393" s="34" t="str">
        <f t="shared" si="1401"/>
        <v>Montgomery2009</v>
      </c>
      <c r="AA393" s="5">
        <f t="shared" ref="AA393" ca="1" si="1665">VLOOKUP(Z393, (INDIRECT("'"&amp;$B393&amp;"'!"&amp;"$A$5:$L$3000")),AA$1,)</f>
        <v>4.9000000000000004</v>
      </c>
      <c r="AB393" s="34" t="str">
        <f t="shared" si="1403"/>
        <v>Montgomery2010</v>
      </c>
      <c r="AC393" s="5">
        <f t="shared" ref="AC393" ca="1" si="1666">VLOOKUP(AB393, (INDIRECT("'"&amp;$B393&amp;"'!"&amp;"$A$5:$L$3000")),AC$1,)</f>
        <v>5</v>
      </c>
      <c r="AD393" s="34" t="str">
        <f t="shared" si="1405"/>
        <v>Montgomery2011</v>
      </c>
      <c r="AE393" s="5">
        <f t="shared" ref="AE393" ca="1" si="1667">VLOOKUP(AD393, (INDIRECT("'"&amp;$B393&amp;"'!"&amp;"$A$5:$L$3000")),AE$1,)</f>
        <v>1.7</v>
      </c>
      <c r="AF393" s="34" t="str">
        <f t="shared" si="1407"/>
        <v>Montgomery2012</v>
      </c>
      <c r="AG393" s="5">
        <f t="shared" ref="AG393" ca="1" si="1668">VLOOKUP(AF393, (INDIRECT("'"&amp;$B393&amp;"'!"&amp;"$A$5:$L$3000")),AG$1,)</f>
        <v>0.4</v>
      </c>
    </row>
    <row r="394" spans="1:33" ht="17" x14ac:dyDescent="0.2">
      <c r="A394" s="30" t="s">
        <v>188</v>
      </c>
      <c r="B394" s="2" t="s">
        <v>185</v>
      </c>
      <c r="C394" s="42" t="s">
        <v>405</v>
      </c>
      <c r="D394" s="35">
        <v>2015</v>
      </c>
      <c r="E394" s="34" t="str">
        <f t="shared" ref="E394:E457" si="1669">_xlfn.CONCAT($C394, $D394-$B$5)</f>
        <v>Shelby2013</v>
      </c>
      <c r="F394" s="3">
        <f t="shared" ca="1" si="1409"/>
        <v>0.1</v>
      </c>
      <c r="G394" s="34" t="str">
        <f t="shared" ref="G394:G457" si="1670">_xlfn.CONCAT($C394, $D394-$B$5+G$3)</f>
        <v>Shelby2014</v>
      </c>
      <c r="H394" s="3">
        <f t="shared" ca="1" si="1410"/>
        <v>1.3</v>
      </c>
      <c r="I394" s="34" t="str">
        <f t="shared" ref="I394:I457" si="1671">_xlfn.CONCAT($C394, $D394-$B$5+I$3)</f>
        <v>Shelby2015</v>
      </c>
      <c r="J394" s="76">
        <f t="shared" ref="J394:J457" ca="1" si="1672">VLOOKUP(I394, (INDIRECT("'"&amp;$B394&amp;"'!"&amp;"$A$5:$L$3000")),7,)</f>
        <v>1.8</v>
      </c>
      <c r="K394" s="34" t="str">
        <f t="shared" ref="K394:K457" si="1673">_xlfn.CONCAT($C394, $D394-$B$5+K$3)</f>
        <v>Shelby2016</v>
      </c>
      <c r="L394" s="5">
        <f t="shared" ca="1" si="1411"/>
        <v>0.6</v>
      </c>
      <c r="M394" s="34" t="str">
        <f t="shared" ref="M394:M457" si="1674">_xlfn.CONCAT($C394, $D394-$B$5+M$3)</f>
        <v>Shelby2017</v>
      </c>
      <c r="N394" s="5">
        <f t="shared" ca="1" si="1412"/>
        <v>0.5</v>
      </c>
      <c r="O394" s="34" t="str">
        <f t="shared" ref="O394:O457" si="1675">_xlfn.CONCAT($C394, $D394-$B$5+O$3)</f>
        <v>Shelby2018</v>
      </c>
      <c r="P394" s="5">
        <f t="shared" ca="1" si="1413"/>
        <v>1.1000000000000001</v>
      </c>
      <c r="Q394" s="34" t="str">
        <f t="shared" ref="Q394:Q457" si="1676">_xlfn.CONCAT($C394, $D394-$B$5+Q$3)</f>
        <v>Shelby2019</v>
      </c>
      <c r="R394" s="5">
        <f t="shared" ca="1" si="1414"/>
        <v>0.3</v>
      </c>
      <c r="S394" s="11"/>
      <c r="T394" s="34" t="str">
        <f t="shared" ref="T394:T457" si="1677">_xlfn.CONCAT($C394, $D394-$B$5)</f>
        <v>Shelby2013</v>
      </c>
      <c r="U394" s="3">
        <f t="shared" ca="1" si="1415"/>
        <v>-0.4</v>
      </c>
      <c r="V394" s="34" t="str">
        <f t="shared" ref="V394:V457" si="1678">_xlfn.CONCAT($C394, $D394-$B$5+V$3)</f>
        <v>Shelby2014</v>
      </c>
      <c r="W394" s="3">
        <f t="shared" ca="1" si="1416"/>
        <v>2.4</v>
      </c>
      <c r="X394" s="34" t="str">
        <f t="shared" ref="X394:X457" si="1679">_xlfn.CONCAT($C394, $D394-$B$5+X$3)</f>
        <v>Shelby2015</v>
      </c>
      <c r="Y394" s="82">
        <f t="shared" ca="1" si="1416"/>
        <v>5.0999999999999996</v>
      </c>
      <c r="Z394" s="34" t="str">
        <f t="shared" ref="Z394:Z457" si="1680">_xlfn.CONCAT($C394, $D394-$B$5+Z$3)</f>
        <v>Shelby2016</v>
      </c>
      <c r="AA394" s="5">
        <f t="shared" ref="AA394" ca="1" si="1681">VLOOKUP(Z394, (INDIRECT("'"&amp;$B394&amp;"'!"&amp;"$A$5:$L$3000")),AA$1,)</f>
        <v>-0.8</v>
      </c>
      <c r="AB394" s="34" t="str">
        <f t="shared" ref="AB394:AB457" si="1682">_xlfn.CONCAT($C394, $D394-$B$5+AB$3)</f>
        <v>Shelby2017</v>
      </c>
      <c r="AC394" s="5">
        <f t="shared" ref="AC394" ca="1" si="1683">VLOOKUP(AB394, (INDIRECT("'"&amp;$B394&amp;"'!"&amp;"$A$5:$L$3000")),AC$1,)</f>
        <v>2.2999999999999998</v>
      </c>
      <c r="AD394" s="34" t="str">
        <f t="shared" ref="AD394:AD457" si="1684">_xlfn.CONCAT($C394, $D394-$B$5+AD$3)</f>
        <v>Shelby2018</v>
      </c>
      <c r="AE394" s="5">
        <f t="shared" ref="AE394" ca="1" si="1685">VLOOKUP(AD394, (INDIRECT("'"&amp;$B394&amp;"'!"&amp;"$A$5:$L$3000")),AE$1,)</f>
        <v>4</v>
      </c>
      <c r="AF394" s="34" t="str">
        <f t="shared" ref="AF394:AF457" si="1686">_xlfn.CONCAT($C394, $D394-$B$5+AF$3)</f>
        <v>Shelby2019</v>
      </c>
      <c r="AG394" s="5">
        <f t="shared" ref="AG394" ca="1" si="1687">VLOOKUP(AF394, (INDIRECT("'"&amp;$B394&amp;"'!"&amp;"$A$5:$L$3000")),AG$1,)</f>
        <v>0</v>
      </c>
    </row>
    <row r="395" spans="1:33" ht="68" x14ac:dyDescent="0.2">
      <c r="A395" s="48" t="s">
        <v>201</v>
      </c>
      <c r="B395" s="2" t="s">
        <v>185</v>
      </c>
      <c r="C395" s="42" t="s">
        <v>329</v>
      </c>
      <c r="D395" s="35">
        <v>2011</v>
      </c>
      <c r="E395" s="34" t="str">
        <f t="shared" si="1669"/>
        <v>Montgomery2009</v>
      </c>
      <c r="F395" s="3">
        <f t="shared" ref="F395:F458" ca="1" si="1688">VLOOKUP(E395, (INDIRECT("'"&amp;$B395&amp;"'!"&amp;"$A$5:$L$3000")),F$1,)</f>
        <v>-2.7</v>
      </c>
      <c r="G395" s="34" t="str">
        <f t="shared" si="1670"/>
        <v>Montgomery2010</v>
      </c>
      <c r="H395" s="3">
        <f t="shared" ref="H395:H458" ca="1" si="1689">VLOOKUP(G395, (INDIRECT("'"&amp;$B395&amp;"'!"&amp;"$A$5:$L$3000")),H$1,)</f>
        <v>1.7</v>
      </c>
      <c r="I395" s="34" t="str">
        <f t="shared" si="1671"/>
        <v>Montgomery2011</v>
      </c>
      <c r="J395" s="76">
        <f t="shared" ca="1" si="1672"/>
        <v>4.8</v>
      </c>
      <c r="K395" s="34" t="str">
        <f t="shared" si="1673"/>
        <v>Montgomery2012</v>
      </c>
      <c r="L395" s="5">
        <f t="shared" ref="L395:L458" ca="1" si="1690">VLOOKUP(K395, (INDIRECT("'"&amp;$B395&amp;"'!"&amp;"$A$5:$L$3000")),7,)</f>
        <v>2.7</v>
      </c>
      <c r="M395" s="34" t="str">
        <f t="shared" si="1674"/>
        <v>Montgomery2013</v>
      </c>
      <c r="N395" s="5">
        <f t="shared" ref="N395:N458" ca="1" si="1691">VLOOKUP(M395, (INDIRECT("'"&amp;$B395&amp;"'!"&amp;"$A$5:$L$3000")),7,)</f>
        <v>1.4</v>
      </c>
      <c r="O395" s="34" t="str">
        <f t="shared" si="1675"/>
        <v>Montgomery2014</v>
      </c>
      <c r="P395" s="5">
        <f t="shared" ref="P395:P458" ca="1" si="1692">VLOOKUP(O395, (INDIRECT("'"&amp;$B395&amp;"'!"&amp;"$A$5:$L$3000")),7,)</f>
        <v>3.5</v>
      </c>
      <c r="Q395" s="34" t="str">
        <f t="shared" si="1676"/>
        <v>Montgomery2015</v>
      </c>
      <c r="R395" s="5">
        <f t="shared" ref="R395:R458" ca="1" si="1693">VLOOKUP(Q395, (INDIRECT("'"&amp;$B395&amp;"'!"&amp;"$A$5:$L$3000")),7,)</f>
        <v>3.1</v>
      </c>
      <c r="S395" s="11"/>
      <c r="T395" s="34" t="str">
        <f t="shared" si="1677"/>
        <v>Montgomery2009</v>
      </c>
      <c r="U395" s="3">
        <f t="shared" ref="U395:U458" ca="1" si="1694">VLOOKUP(T395, (INDIRECT("'"&amp;$B395&amp;"'!"&amp;"$A$5:$L$3000")),U$1,)</f>
        <v>4.9000000000000004</v>
      </c>
      <c r="V395" s="34" t="str">
        <f t="shared" si="1678"/>
        <v>Montgomery2010</v>
      </c>
      <c r="W395" s="3">
        <f t="shared" ref="W395:Y458" ca="1" si="1695">VLOOKUP(V395, (INDIRECT("'"&amp;$B395&amp;"'!"&amp;"$A$5:$L$3000")),W$1,)</f>
        <v>5</v>
      </c>
      <c r="X395" s="34" t="str">
        <f t="shared" si="1679"/>
        <v>Montgomery2011</v>
      </c>
      <c r="Y395" s="82">
        <f t="shared" ca="1" si="1695"/>
        <v>1.7</v>
      </c>
      <c r="Z395" s="34" t="str">
        <f t="shared" si="1680"/>
        <v>Montgomery2012</v>
      </c>
      <c r="AA395" s="5">
        <f t="shared" ref="AA395" ca="1" si="1696">VLOOKUP(Z395, (INDIRECT("'"&amp;$B395&amp;"'!"&amp;"$A$5:$L$3000")),AA$1,)</f>
        <v>0.4</v>
      </c>
      <c r="AB395" s="34" t="str">
        <f t="shared" si="1682"/>
        <v>Montgomery2013</v>
      </c>
      <c r="AC395" s="5">
        <f t="shared" ref="AC395" ca="1" si="1697">VLOOKUP(AB395, (INDIRECT("'"&amp;$B395&amp;"'!"&amp;"$A$5:$L$3000")),AC$1,)</f>
        <v>-1.5</v>
      </c>
      <c r="AD395" s="34" t="str">
        <f t="shared" si="1684"/>
        <v>Montgomery2014</v>
      </c>
      <c r="AE395" s="5">
        <f t="shared" ref="AE395" ca="1" si="1698">VLOOKUP(AD395, (INDIRECT("'"&amp;$B395&amp;"'!"&amp;"$A$5:$L$3000")),AE$1,)</f>
        <v>0.4</v>
      </c>
      <c r="AF395" s="34" t="str">
        <f t="shared" si="1686"/>
        <v>Montgomery2015</v>
      </c>
      <c r="AG395" s="5">
        <f t="shared" ref="AG395" ca="1" si="1699">VLOOKUP(AF395, (INDIRECT("'"&amp;$B395&amp;"'!"&amp;"$A$5:$L$3000")),AG$1,)</f>
        <v>6.1</v>
      </c>
    </row>
    <row r="396" spans="1:33" ht="17" x14ac:dyDescent="0.2">
      <c r="A396" s="48" t="s">
        <v>193</v>
      </c>
      <c r="B396" s="2" t="s">
        <v>185</v>
      </c>
      <c r="C396" s="42" t="s">
        <v>409</v>
      </c>
      <c r="D396" s="35">
        <v>2016</v>
      </c>
      <c r="E396" s="34" t="str">
        <f t="shared" si="1669"/>
        <v>Williamson2014</v>
      </c>
      <c r="F396" s="3">
        <f t="shared" ca="1" si="1688"/>
        <v>6.3</v>
      </c>
      <c r="G396" s="34" t="str">
        <f t="shared" si="1670"/>
        <v>Williamson2015</v>
      </c>
      <c r="H396" s="3">
        <f t="shared" ca="1" si="1689"/>
        <v>7.3</v>
      </c>
      <c r="I396" s="34" t="str">
        <f t="shared" si="1671"/>
        <v>Williamson2016</v>
      </c>
      <c r="J396" s="76">
        <f t="shared" ca="1" si="1672"/>
        <v>6.2</v>
      </c>
      <c r="K396" s="34" t="str">
        <f t="shared" si="1673"/>
        <v>Williamson2017</v>
      </c>
      <c r="L396" s="5">
        <f t="shared" ca="1" si="1690"/>
        <v>4</v>
      </c>
      <c r="M396" s="34" t="str">
        <f t="shared" si="1674"/>
        <v>Williamson2018</v>
      </c>
      <c r="N396" s="5">
        <f t="shared" ca="1" si="1691"/>
        <v>4.9000000000000004</v>
      </c>
      <c r="O396" s="34" t="str">
        <f t="shared" si="1675"/>
        <v>Williamson2019</v>
      </c>
      <c r="P396" s="5">
        <f t="shared" ca="1" si="1692"/>
        <v>3.3</v>
      </c>
      <c r="Q396" s="34" t="str">
        <f t="shared" si="1676"/>
        <v>Williamson2020</v>
      </c>
      <c r="R396" s="5">
        <f t="shared" ca="1" si="1693"/>
        <v>-2.2999999999999998</v>
      </c>
      <c r="S396" s="11"/>
      <c r="T396" s="34" t="str">
        <f t="shared" si="1677"/>
        <v>Williamson2014</v>
      </c>
      <c r="U396" s="3">
        <f t="shared" ca="1" si="1694"/>
        <v>5.3</v>
      </c>
      <c r="V396" s="34" t="str">
        <f t="shared" si="1678"/>
        <v>Williamson2015</v>
      </c>
      <c r="W396" s="3">
        <f t="shared" ca="1" si="1695"/>
        <v>0.2</v>
      </c>
      <c r="X396" s="34" t="str">
        <f t="shared" si="1679"/>
        <v>Williamson2016</v>
      </c>
      <c r="Y396" s="82">
        <f t="shared" ca="1" si="1695"/>
        <v>-2</v>
      </c>
      <c r="Z396" s="34" t="str">
        <f t="shared" si="1680"/>
        <v>Williamson2017</v>
      </c>
      <c r="AA396" s="5">
        <f t="shared" ref="AA396" ca="1" si="1700">VLOOKUP(Z396, (INDIRECT("'"&amp;$B396&amp;"'!"&amp;"$A$5:$L$3000")),AA$1,)</f>
        <v>4</v>
      </c>
      <c r="AB396" s="34" t="str">
        <f t="shared" si="1682"/>
        <v>Williamson2018</v>
      </c>
      <c r="AC396" s="5">
        <f t="shared" ref="AC396" ca="1" si="1701">VLOOKUP(AB396, (INDIRECT("'"&amp;$B396&amp;"'!"&amp;"$A$5:$L$3000")),AC$1,)</f>
        <v>13.2</v>
      </c>
      <c r="AD396" s="34" t="str">
        <f t="shared" si="1684"/>
        <v>Williamson2019</v>
      </c>
      <c r="AE396" s="5">
        <f t="shared" ref="AE396" ca="1" si="1702">VLOOKUP(AD396, (INDIRECT("'"&amp;$B396&amp;"'!"&amp;"$A$5:$L$3000")),AE$1,)</f>
        <v>-3.9</v>
      </c>
      <c r="AF396" s="34" t="str">
        <f t="shared" si="1686"/>
        <v>Williamson2020</v>
      </c>
      <c r="AG396" s="5">
        <f t="shared" ref="AG396" ca="1" si="1703">VLOOKUP(AF396, (INDIRECT("'"&amp;$B396&amp;"'!"&amp;"$A$5:$L$3000")),AG$1,)</f>
        <v>10.3</v>
      </c>
    </row>
    <row r="397" spans="1:33" ht="17" x14ac:dyDescent="0.2">
      <c r="A397" s="48" t="s">
        <v>202</v>
      </c>
      <c r="B397" s="2" t="s">
        <v>185</v>
      </c>
      <c r="C397" s="42" t="s">
        <v>405</v>
      </c>
      <c r="D397" s="35">
        <v>2010</v>
      </c>
      <c r="E397" s="34" t="str">
        <f t="shared" si="1669"/>
        <v>Shelby2008</v>
      </c>
      <c r="F397" s="3">
        <f t="shared" ca="1" si="1688"/>
        <v>-3.7</v>
      </c>
      <c r="G397" s="34" t="str">
        <f t="shared" si="1670"/>
        <v>Shelby2009</v>
      </c>
      <c r="H397" s="3">
        <f t="shared" ca="1" si="1689"/>
        <v>-5</v>
      </c>
      <c r="I397" s="34" t="str">
        <f t="shared" si="1671"/>
        <v>Shelby2010</v>
      </c>
      <c r="J397" s="76">
        <f t="shared" ca="1" si="1672"/>
        <v>0</v>
      </c>
      <c r="K397" s="34" t="str">
        <f t="shared" si="1673"/>
        <v>Shelby2011</v>
      </c>
      <c r="L397" s="5">
        <f t="shared" ca="1" si="1690"/>
        <v>0.9</v>
      </c>
      <c r="M397" s="34" t="str">
        <f t="shared" si="1674"/>
        <v>Shelby2012</v>
      </c>
      <c r="N397" s="5">
        <f t="shared" ca="1" si="1691"/>
        <v>1.2</v>
      </c>
      <c r="O397" s="34" t="str">
        <f t="shared" si="1675"/>
        <v>Shelby2013</v>
      </c>
      <c r="P397" s="5">
        <f t="shared" ca="1" si="1692"/>
        <v>0.1</v>
      </c>
      <c r="Q397" s="34" t="str">
        <f t="shared" si="1676"/>
        <v>Shelby2014</v>
      </c>
      <c r="R397" s="5">
        <f t="shared" ca="1" si="1693"/>
        <v>1.3</v>
      </c>
      <c r="S397" s="11"/>
      <c r="T397" s="34" t="str">
        <f t="shared" si="1677"/>
        <v>Shelby2008</v>
      </c>
      <c r="U397" s="3">
        <f t="shared" ca="1" si="1694"/>
        <v>0</v>
      </c>
      <c r="V397" s="34" t="str">
        <f t="shared" si="1678"/>
        <v>Shelby2009</v>
      </c>
      <c r="W397" s="3">
        <f t="shared" ca="1" si="1695"/>
        <v>3.7</v>
      </c>
      <c r="X397" s="34" t="str">
        <f t="shared" si="1679"/>
        <v>Shelby2010</v>
      </c>
      <c r="Y397" s="82">
        <f t="shared" ca="1" si="1695"/>
        <v>4</v>
      </c>
      <c r="Z397" s="34" t="str">
        <f t="shared" si="1680"/>
        <v>Shelby2011</v>
      </c>
      <c r="AA397" s="5">
        <f t="shared" ref="AA397" ca="1" si="1704">VLOOKUP(Z397, (INDIRECT("'"&amp;$B397&amp;"'!"&amp;"$A$5:$L$3000")),AA$1,)</f>
        <v>-4.2</v>
      </c>
      <c r="AB397" s="34" t="str">
        <f t="shared" si="1682"/>
        <v>Shelby2012</v>
      </c>
      <c r="AC397" s="5">
        <f t="shared" ref="AC397" ca="1" si="1705">VLOOKUP(AB397, (INDIRECT("'"&amp;$B397&amp;"'!"&amp;"$A$5:$L$3000")),AC$1,)</f>
        <v>5.8</v>
      </c>
      <c r="AD397" s="34" t="str">
        <f t="shared" si="1684"/>
        <v>Shelby2013</v>
      </c>
      <c r="AE397" s="5">
        <f t="shared" ref="AE397" ca="1" si="1706">VLOOKUP(AD397, (INDIRECT("'"&amp;$B397&amp;"'!"&amp;"$A$5:$L$3000")),AE$1,)</f>
        <v>-0.4</v>
      </c>
      <c r="AF397" s="34" t="str">
        <f t="shared" si="1686"/>
        <v>Shelby2014</v>
      </c>
      <c r="AG397" s="5">
        <f t="shared" ref="AG397" ca="1" si="1707">VLOOKUP(AF397, (INDIRECT("'"&amp;$B397&amp;"'!"&amp;"$A$5:$L$3000")),AG$1,)</f>
        <v>2.4</v>
      </c>
    </row>
    <row r="398" spans="1:33" ht="17" x14ac:dyDescent="0.2">
      <c r="A398" s="48" t="s">
        <v>203</v>
      </c>
      <c r="B398" s="2" t="s">
        <v>185</v>
      </c>
      <c r="C398" s="41" t="s">
        <v>409</v>
      </c>
      <c r="D398" s="35">
        <v>2005</v>
      </c>
      <c r="E398" s="34" t="str">
        <f t="shared" si="1669"/>
        <v>Williamson2003</v>
      </c>
      <c r="F398" s="3">
        <f t="shared" ca="1" si="1688"/>
        <v>5.3</v>
      </c>
      <c r="G398" s="34" t="str">
        <f t="shared" si="1670"/>
        <v>Williamson2004</v>
      </c>
      <c r="H398" s="3">
        <f t="shared" ca="1" si="1689"/>
        <v>5.8</v>
      </c>
      <c r="I398" s="34" t="str">
        <f t="shared" si="1671"/>
        <v>Williamson2005</v>
      </c>
      <c r="J398" s="76">
        <f t="shared" ca="1" si="1672"/>
        <v>5.0999999999999996</v>
      </c>
      <c r="K398" s="34" t="str">
        <f t="shared" si="1673"/>
        <v>Williamson2006</v>
      </c>
      <c r="L398" s="5">
        <f t="shared" ca="1" si="1690"/>
        <v>8.4</v>
      </c>
      <c r="M398" s="34" t="str">
        <f t="shared" si="1674"/>
        <v>Williamson2007</v>
      </c>
      <c r="N398" s="5">
        <f t="shared" ca="1" si="1691"/>
        <v>7</v>
      </c>
      <c r="O398" s="34" t="str">
        <f t="shared" si="1675"/>
        <v>Williamson2008</v>
      </c>
      <c r="P398" s="5">
        <f t="shared" ca="1" si="1692"/>
        <v>-0.6</v>
      </c>
      <c r="Q398" s="34" t="str">
        <f t="shared" si="1676"/>
        <v>Williamson2009</v>
      </c>
      <c r="R398" s="5">
        <f t="shared" ca="1" si="1693"/>
        <v>-2</v>
      </c>
      <c r="S398" s="11"/>
      <c r="T398" s="34" t="str">
        <f t="shared" si="1677"/>
        <v>Williamson2003</v>
      </c>
      <c r="U398" s="3">
        <f t="shared" ca="1" si="1694"/>
        <v>5.7</v>
      </c>
      <c r="V398" s="34" t="str">
        <f t="shared" si="1678"/>
        <v>Williamson2004</v>
      </c>
      <c r="W398" s="3">
        <f t="shared" ca="1" si="1695"/>
        <v>8.6999999999999993</v>
      </c>
      <c r="X398" s="34" t="str">
        <f t="shared" si="1679"/>
        <v>Williamson2005</v>
      </c>
      <c r="Y398" s="82">
        <f t="shared" ca="1" si="1695"/>
        <v>4.9000000000000004</v>
      </c>
      <c r="Z398" s="34" t="str">
        <f t="shared" si="1680"/>
        <v>Williamson2006</v>
      </c>
      <c r="AA398" s="5">
        <f t="shared" ref="AA398" ca="1" si="1708">VLOOKUP(Z398, (INDIRECT("'"&amp;$B398&amp;"'!"&amp;"$A$5:$L$3000")),AA$1,)</f>
        <v>5.9</v>
      </c>
      <c r="AB398" s="34" t="str">
        <f t="shared" si="1682"/>
        <v>Williamson2007</v>
      </c>
      <c r="AC398" s="5">
        <f t="shared" ref="AC398" ca="1" si="1709">VLOOKUP(AB398, (INDIRECT("'"&amp;$B398&amp;"'!"&amp;"$A$5:$L$3000")),AC$1,)</f>
        <v>9.6</v>
      </c>
      <c r="AD398" s="34" t="str">
        <f t="shared" si="1684"/>
        <v>Williamson2008</v>
      </c>
      <c r="AE398" s="5">
        <f t="shared" ref="AE398" ca="1" si="1710">VLOOKUP(AD398, (INDIRECT("'"&amp;$B398&amp;"'!"&amp;"$A$5:$L$3000")),AE$1,)</f>
        <v>-4.3</v>
      </c>
      <c r="AF398" s="34" t="str">
        <f t="shared" si="1686"/>
        <v>Williamson2009</v>
      </c>
      <c r="AG398" s="5">
        <f t="shared" ref="AG398" ca="1" si="1711">VLOOKUP(AF398, (INDIRECT("'"&amp;$B398&amp;"'!"&amp;"$A$5:$L$3000")),AG$1,)</f>
        <v>3.4</v>
      </c>
    </row>
    <row r="399" spans="1:33" ht="34" x14ac:dyDescent="0.2">
      <c r="A399" s="48" t="s">
        <v>204</v>
      </c>
      <c r="B399" s="2" t="s">
        <v>185</v>
      </c>
      <c r="C399" s="37" t="s">
        <v>408</v>
      </c>
      <c r="D399" s="35">
        <v>2013</v>
      </c>
      <c r="E399" s="34" t="str">
        <f t="shared" si="1669"/>
        <v>Bradley2011</v>
      </c>
      <c r="F399" s="3">
        <f t="shared" ca="1" si="1688"/>
        <v>12.7</v>
      </c>
      <c r="G399" s="34" t="str">
        <f t="shared" si="1670"/>
        <v>Bradley2012</v>
      </c>
      <c r="H399" s="3">
        <f t="shared" ca="1" si="1689"/>
        <v>-3.9</v>
      </c>
      <c r="I399" s="34" t="str">
        <f t="shared" si="1671"/>
        <v>Bradley2013</v>
      </c>
      <c r="J399" s="76">
        <f t="shared" ca="1" si="1672"/>
        <v>21.4</v>
      </c>
      <c r="K399" s="34" t="str">
        <f t="shared" si="1673"/>
        <v>Bradley2014</v>
      </c>
      <c r="L399" s="5">
        <f t="shared" ca="1" si="1690"/>
        <v>0</v>
      </c>
      <c r="M399" s="34" t="str">
        <f t="shared" si="1674"/>
        <v>Bradley2015</v>
      </c>
      <c r="N399" s="5">
        <f t="shared" ca="1" si="1691"/>
        <v>3.7</v>
      </c>
      <c r="O399" s="34" t="str">
        <f t="shared" si="1675"/>
        <v>Bradley2016</v>
      </c>
      <c r="P399" s="5">
        <f t="shared" ca="1" si="1692"/>
        <v>0.2</v>
      </c>
      <c r="Q399" s="34" t="str">
        <f t="shared" si="1676"/>
        <v>Bradley2017</v>
      </c>
      <c r="R399" s="5">
        <f t="shared" ca="1" si="1693"/>
        <v>-3.6</v>
      </c>
      <c r="S399" s="11"/>
      <c r="T399" s="34" t="str">
        <f t="shared" si="1677"/>
        <v>Bradley2011</v>
      </c>
      <c r="U399" s="3">
        <f t="shared" ca="1" si="1694"/>
        <v>-0.1</v>
      </c>
      <c r="V399" s="34" t="str">
        <f t="shared" si="1678"/>
        <v>Bradley2012</v>
      </c>
      <c r="W399" s="3">
        <f t="shared" ca="1" si="1695"/>
        <v>8</v>
      </c>
      <c r="X399" s="34" t="str">
        <f t="shared" si="1679"/>
        <v>Bradley2013</v>
      </c>
      <c r="Y399" s="82">
        <f t="shared" ca="1" si="1695"/>
        <v>-14.3</v>
      </c>
      <c r="Z399" s="34" t="str">
        <f t="shared" si="1680"/>
        <v>Bradley2014</v>
      </c>
      <c r="AA399" s="5">
        <f t="shared" ref="AA399" ca="1" si="1712">VLOOKUP(Z399, (INDIRECT("'"&amp;$B399&amp;"'!"&amp;"$A$5:$L$3000")),AA$1,)</f>
        <v>6.5</v>
      </c>
      <c r="AB399" s="34" t="str">
        <f t="shared" si="1682"/>
        <v>Bradley2015</v>
      </c>
      <c r="AC399" s="5">
        <f t="shared" ref="AC399" ca="1" si="1713">VLOOKUP(AB399, (INDIRECT("'"&amp;$B399&amp;"'!"&amp;"$A$5:$L$3000")),AC$1,)</f>
        <v>4</v>
      </c>
      <c r="AD399" s="34" t="str">
        <f t="shared" si="1684"/>
        <v>Bradley2016</v>
      </c>
      <c r="AE399" s="5">
        <f t="shared" ref="AE399" ca="1" si="1714">VLOOKUP(AD399, (INDIRECT("'"&amp;$B399&amp;"'!"&amp;"$A$5:$L$3000")),AE$1,)</f>
        <v>-0.5</v>
      </c>
      <c r="AF399" s="34" t="str">
        <f t="shared" si="1686"/>
        <v>Bradley2017</v>
      </c>
      <c r="AG399" s="5">
        <f t="shared" ref="AG399" ca="1" si="1715">VLOOKUP(AF399, (INDIRECT("'"&amp;$B399&amp;"'!"&amp;"$A$5:$L$3000")),AG$1,)</f>
        <v>3.9</v>
      </c>
    </row>
    <row r="400" spans="1:33" ht="51" x14ac:dyDescent="0.2">
      <c r="A400" s="48" t="s">
        <v>205</v>
      </c>
      <c r="B400" s="2" t="s">
        <v>185</v>
      </c>
      <c r="C400" s="37" t="s">
        <v>406</v>
      </c>
      <c r="D400" s="35">
        <v>2012</v>
      </c>
      <c r="E400" s="34" t="str">
        <f t="shared" si="1669"/>
        <v>Hamilton2010</v>
      </c>
      <c r="F400" s="3">
        <f t="shared" ca="1" si="1688"/>
        <v>3.2</v>
      </c>
      <c r="G400" s="34" t="str">
        <f t="shared" si="1670"/>
        <v>Hamilton2011</v>
      </c>
      <c r="H400" s="3">
        <f t="shared" ca="1" si="1689"/>
        <v>1.4</v>
      </c>
      <c r="I400" s="34" t="str">
        <f t="shared" si="1671"/>
        <v>Hamilton2012</v>
      </c>
      <c r="J400" s="76">
        <f t="shared" ca="1" si="1672"/>
        <v>1.3</v>
      </c>
      <c r="K400" s="34" t="str">
        <f t="shared" si="1673"/>
        <v>Hamilton2013</v>
      </c>
      <c r="L400" s="5">
        <f t="shared" ca="1" si="1690"/>
        <v>0.6</v>
      </c>
      <c r="M400" s="34" t="str">
        <f t="shared" si="1674"/>
        <v>Hamilton2014</v>
      </c>
      <c r="N400" s="5">
        <f t="shared" ca="1" si="1691"/>
        <v>0.2</v>
      </c>
      <c r="O400" s="34" t="str">
        <f t="shared" si="1675"/>
        <v>Hamilton2015</v>
      </c>
      <c r="P400" s="5">
        <f t="shared" ca="1" si="1692"/>
        <v>3.6</v>
      </c>
      <c r="Q400" s="34" t="str">
        <f t="shared" si="1676"/>
        <v>Hamilton2016</v>
      </c>
      <c r="R400" s="5">
        <f t="shared" ca="1" si="1693"/>
        <v>1.6</v>
      </c>
      <c r="S400" s="11"/>
      <c r="T400" s="34" t="str">
        <f t="shared" si="1677"/>
        <v>Hamilton2010</v>
      </c>
      <c r="U400" s="3">
        <f t="shared" ca="1" si="1694"/>
        <v>5.2</v>
      </c>
      <c r="V400" s="34" t="str">
        <f t="shared" si="1678"/>
        <v>Hamilton2011</v>
      </c>
      <c r="W400" s="3">
        <f t="shared" ca="1" si="1695"/>
        <v>-0.2</v>
      </c>
      <c r="X400" s="34" t="str">
        <f t="shared" si="1679"/>
        <v>Hamilton2012</v>
      </c>
      <c r="Y400" s="82">
        <f t="shared" ca="1" si="1695"/>
        <v>4.0999999999999996</v>
      </c>
      <c r="Z400" s="34" t="str">
        <f t="shared" si="1680"/>
        <v>Hamilton2013</v>
      </c>
      <c r="AA400" s="5">
        <f t="shared" ref="AA400" ca="1" si="1716">VLOOKUP(Z400, (INDIRECT("'"&amp;$B400&amp;"'!"&amp;"$A$5:$L$3000")),AA$1,)</f>
        <v>1</v>
      </c>
      <c r="AB400" s="34" t="str">
        <f t="shared" si="1682"/>
        <v>Hamilton2014</v>
      </c>
      <c r="AC400" s="5">
        <f t="shared" ref="AC400" ca="1" si="1717">VLOOKUP(AB400, (INDIRECT("'"&amp;$B400&amp;"'!"&amp;"$A$5:$L$3000")),AC$1,)</f>
        <v>7.6</v>
      </c>
      <c r="AD400" s="34" t="str">
        <f t="shared" si="1684"/>
        <v>Hamilton2015</v>
      </c>
      <c r="AE400" s="5">
        <f t="shared" ref="AE400" ca="1" si="1718">VLOOKUP(AD400, (INDIRECT("'"&amp;$B400&amp;"'!"&amp;"$A$5:$L$3000")),AE$1,)</f>
        <v>5.7</v>
      </c>
      <c r="AF400" s="34" t="str">
        <f t="shared" si="1686"/>
        <v>Hamilton2016</v>
      </c>
      <c r="AG400" s="5">
        <f t="shared" ref="AG400" ca="1" si="1719">VLOOKUP(AF400, (INDIRECT("'"&amp;$B400&amp;"'!"&amp;"$A$5:$L$3000")),AG$1,)</f>
        <v>-2.5</v>
      </c>
    </row>
    <row r="401" spans="1:33" ht="17" x14ac:dyDescent="0.2">
      <c r="A401" s="48" t="s">
        <v>206</v>
      </c>
      <c r="B401" s="2" t="s">
        <v>185</v>
      </c>
      <c r="C401" s="37" t="s">
        <v>408</v>
      </c>
      <c r="D401" s="35">
        <v>2009</v>
      </c>
      <c r="E401" s="34" t="str">
        <f t="shared" si="1669"/>
        <v>Bradley2007</v>
      </c>
      <c r="F401" s="3">
        <f t="shared" ca="1" si="1688"/>
        <v>-1.6</v>
      </c>
      <c r="G401" s="34" t="str">
        <f t="shared" si="1670"/>
        <v>Bradley2008</v>
      </c>
      <c r="H401" s="3">
        <f t="shared" ca="1" si="1689"/>
        <v>-2.8</v>
      </c>
      <c r="I401" s="34" t="str">
        <f t="shared" si="1671"/>
        <v>Bradley2009</v>
      </c>
      <c r="J401" s="76">
        <f t="shared" ca="1" si="1672"/>
        <v>-2.9</v>
      </c>
      <c r="K401" s="34" t="str">
        <f t="shared" si="1673"/>
        <v>Bradley2010</v>
      </c>
      <c r="L401" s="5">
        <f t="shared" ca="1" si="1690"/>
        <v>0.8</v>
      </c>
      <c r="M401" s="34" t="str">
        <f t="shared" si="1674"/>
        <v>Bradley2011</v>
      </c>
      <c r="N401" s="5">
        <f t="shared" ca="1" si="1691"/>
        <v>12.7</v>
      </c>
      <c r="O401" s="34" t="str">
        <f t="shared" si="1675"/>
        <v>Bradley2012</v>
      </c>
      <c r="P401" s="5">
        <f t="shared" ca="1" si="1692"/>
        <v>-3.9</v>
      </c>
      <c r="Q401" s="34" t="str">
        <f t="shared" si="1676"/>
        <v>Bradley2013</v>
      </c>
      <c r="R401" s="5">
        <f t="shared" ca="1" si="1693"/>
        <v>21.4</v>
      </c>
      <c r="S401" s="11"/>
      <c r="T401" s="34" t="str">
        <f t="shared" si="1677"/>
        <v>Bradley2007</v>
      </c>
      <c r="U401" s="3">
        <f t="shared" ca="1" si="1694"/>
        <v>-0.8</v>
      </c>
      <c r="V401" s="34" t="str">
        <f t="shared" si="1678"/>
        <v>Bradley2008</v>
      </c>
      <c r="W401" s="3">
        <f t="shared" ca="1" si="1695"/>
        <v>0.1</v>
      </c>
      <c r="X401" s="34" t="str">
        <f t="shared" si="1679"/>
        <v>Bradley2009</v>
      </c>
      <c r="Y401" s="82">
        <f t="shared" ca="1" si="1695"/>
        <v>6.2</v>
      </c>
      <c r="Z401" s="34" t="str">
        <f t="shared" si="1680"/>
        <v>Bradley2010</v>
      </c>
      <c r="AA401" s="5">
        <f t="shared" ref="AA401" ca="1" si="1720">VLOOKUP(Z401, (INDIRECT("'"&amp;$B401&amp;"'!"&amp;"$A$5:$L$3000")),AA$1,)</f>
        <v>0.8</v>
      </c>
      <c r="AB401" s="34" t="str">
        <f t="shared" si="1682"/>
        <v>Bradley2011</v>
      </c>
      <c r="AC401" s="5">
        <f t="shared" ref="AC401" ca="1" si="1721">VLOOKUP(AB401, (INDIRECT("'"&amp;$B401&amp;"'!"&amp;"$A$5:$L$3000")),AC$1,)</f>
        <v>-0.1</v>
      </c>
      <c r="AD401" s="34" t="str">
        <f t="shared" si="1684"/>
        <v>Bradley2012</v>
      </c>
      <c r="AE401" s="5">
        <f t="shared" ref="AE401" ca="1" si="1722">VLOOKUP(AD401, (INDIRECT("'"&amp;$B401&amp;"'!"&amp;"$A$5:$L$3000")),AE$1,)</f>
        <v>8</v>
      </c>
      <c r="AF401" s="34" t="str">
        <f t="shared" si="1686"/>
        <v>Bradley2013</v>
      </c>
      <c r="AG401" s="5">
        <f t="shared" ref="AG401" ca="1" si="1723">VLOOKUP(AF401, (INDIRECT("'"&amp;$B401&amp;"'!"&amp;"$A$5:$L$3000")),AG$1,)</f>
        <v>-14.3</v>
      </c>
    </row>
    <row r="402" spans="1:33" ht="17" x14ac:dyDescent="0.2">
      <c r="A402" s="48" t="s">
        <v>193</v>
      </c>
      <c r="B402" s="2" t="s">
        <v>185</v>
      </c>
      <c r="C402" s="37" t="s">
        <v>409</v>
      </c>
      <c r="D402" s="35">
        <v>2014</v>
      </c>
      <c r="E402" s="34" t="str">
        <f t="shared" si="1669"/>
        <v>Williamson2012</v>
      </c>
      <c r="F402" s="3">
        <f t="shared" ca="1" si="1688"/>
        <v>5.7</v>
      </c>
      <c r="G402" s="34" t="str">
        <f t="shared" si="1670"/>
        <v>Williamson2013</v>
      </c>
      <c r="H402" s="3">
        <f t="shared" ca="1" si="1689"/>
        <v>4.9000000000000004</v>
      </c>
      <c r="I402" s="34" t="str">
        <f t="shared" si="1671"/>
        <v>Williamson2014</v>
      </c>
      <c r="J402" s="76">
        <f t="shared" ca="1" si="1672"/>
        <v>6.3</v>
      </c>
      <c r="K402" s="34" t="str">
        <f t="shared" si="1673"/>
        <v>Williamson2015</v>
      </c>
      <c r="L402" s="5">
        <f t="shared" ca="1" si="1690"/>
        <v>7.3</v>
      </c>
      <c r="M402" s="34" t="str">
        <f t="shared" si="1674"/>
        <v>Williamson2016</v>
      </c>
      <c r="N402" s="5">
        <f t="shared" ca="1" si="1691"/>
        <v>6.2</v>
      </c>
      <c r="O402" s="34" t="str">
        <f t="shared" si="1675"/>
        <v>Williamson2017</v>
      </c>
      <c r="P402" s="5">
        <f t="shared" ca="1" si="1692"/>
        <v>4</v>
      </c>
      <c r="Q402" s="34" t="str">
        <f t="shared" si="1676"/>
        <v>Williamson2018</v>
      </c>
      <c r="R402" s="5">
        <f t="shared" ca="1" si="1693"/>
        <v>4.9000000000000004</v>
      </c>
      <c r="S402" s="11"/>
      <c r="T402" s="34" t="str">
        <f t="shared" si="1677"/>
        <v>Williamson2012</v>
      </c>
      <c r="U402" s="3">
        <f t="shared" ca="1" si="1694"/>
        <v>6.9</v>
      </c>
      <c r="V402" s="34" t="str">
        <f t="shared" si="1678"/>
        <v>Williamson2013</v>
      </c>
      <c r="W402" s="3">
        <f t="shared" ca="1" si="1695"/>
        <v>4.3</v>
      </c>
      <c r="X402" s="34" t="str">
        <f t="shared" si="1679"/>
        <v>Williamson2014</v>
      </c>
      <c r="Y402" s="82">
        <f t="shared" ca="1" si="1695"/>
        <v>5.3</v>
      </c>
      <c r="Z402" s="34" t="str">
        <f t="shared" si="1680"/>
        <v>Williamson2015</v>
      </c>
      <c r="AA402" s="5">
        <f t="shared" ref="AA402" ca="1" si="1724">VLOOKUP(Z402, (INDIRECT("'"&amp;$B402&amp;"'!"&amp;"$A$5:$L$3000")),AA$1,)</f>
        <v>0.2</v>
      </c>
      <c r="AB402" s="34" t="str">
        <f t="shared" si="1682"/>
        <v>Williamson2016</v>
      </c>
      <c r="AC402" s="5">
        <f t="shared" ref="AC402" ca="1" si="1725">VLOOKUP(AB402, (INDIRECT("'"&amp;$B402&amp;"'!"&amp;"$A$5:$L$3000")),AC$1,)</f>
        <v>-2</v>
      </c>
      <c r="AD402" s="34" t="str">
        <f t="shared" si="1684"/>
        <v>Williamson2017</v>
      </c>
      <c r="AE402" s="5">
        <f t="shared" ref="AE402" ca="1" si="1726">VLOOKUP(AD402, (INDIRECT("'"&amp;$B402&amp;"'!"&amp;"$A$5:$L$3000")),AE$1,)</f>
        <v>4</v>
      </c>
      <c r="AF402" s="34" t="str">
        <f t="shared" si="1686"/>
        <v>Williamson2018</v>
      </c>
      <c r="AG402" s="5">
        <f t="shared" ref="AG402" ca="1" si="1727">VLOOKUP(AF402, (INDIRECT("'"&amp;$B402&amp;"'!"&amp;"$A$5:$L$3000")),AG$1,)</f>
        <v>13.2</v>
      </c>
    </row>
    <row r="403" spans="1:33" ht="17" x14ac:dyDescent="0.2">
      <c r="A403" s="48" t="s">
        <v>207</v>
      </c>
      <c r="B403" s="2" t="s">
        <v>185</v>
      </c>
      <c r="C403" s="37" t="s">
        <v>409</v>
      </c>
      <c r="D403" s="35">
        <v>2011</v>
      </c>
      <c r="E403" s="34" t="str">
        <f t="shared" si="1669"/>
        <v>Williamson2009</v>
      </c>
      <c r="F403" s="3">
        <f t="shared" ca="1" si="1688"/>
        <v>-2</v>
      </c>
      <c r="G403" s="34" t="str">
        <f t="shared" si="1670"/>
        <v>Williamson2010</v>
      </c>
      <c r="H403" s="3">
        <f t="shared" ca="1" si="1689"/>
        <v>5.7</v>
      </c>
      <c r="I403" s="34" t="str">
        <f t="shared" si="1671"/>
        <v>Williamson2011</v>
      </c>
      <c r="J403" s="76">
        <f t="shared" ca="1" si="1672"/>
        <v>5.0999999999999996</v>
      </c>
      <c r="K403" s="34" t="str">
        <f t="shared" si="1673"/>
        <v>Williamson2012</v>
      </c>
      <c r="L403" s="5">
        <f t="shared" ca="1" si="1690"/>
        <v>5.7</v>
      </c>
      <c r="M403" s="34" t="str">
        <f t="shared" si="1674"/>
        <v>Williamson2013</v>
      </c>
      <c r="N403" s="5">
        <f t="shared" ca="1" si="1691"/>
        <v>4.9000000000000004</v>
      </c>
      <c r="O403" s="34" t="str">
        <f t="shared" si="1675"/>
        <v>Williamson2014</v>
      </c>
      <c r="P403" s="5">
        <f t="shared" ca="1" si="1692"/>
        <v>6.3</v>
      </c>
      <c r="Q403" s="34" t="str">
        <f t="shared" si="1676"/>
        <v>Williamson2015</v>
      </c>
      <c r="R403" s="5">
        <f t="shared" ca="1" si="1693"/>
        <v>7.3</v>
      </c>
      <c r="S403" s="11"/>
      <c r="T403" s="34" t="str">
        <f t="shared" si="1677"/>
        <v>Williamson2009</v>
      </c>
      <c r="U403" s="3">
        <f t="shared" ca="1" si="1694"/>
        <v>3.4</v>
      </c>
      <c r="V403" s="34" t="str">
        <f t="shared" si="1678"/>
        <v>Williamson2010</v>
      </c>
      <c r="W403" s="3">
        <f t="shared" ca="1" si="1695"/>
        <v>9.6999999999999993</v>
      </c>
      <c r="X403" s="34" t="str">
        <f t="shared" si="1679"/>
        <v>Williamson2011</v>
      </c>
      <c r="Y403" s="82">
        <f t="shared" ca="1" si="1695"/>
        <v>-5.5</v>
      </c>
      <c r="Z403" s="34" t="str">
        <f t="shared" si="1680"/>
        <v>Williamson2012</v>
      </c>
      <c r="AA403" s="5">
        <f t="shared" ref="AA403" ca="1" si="1728">VLOOKUP(Z403, (INDIRECT("'"&amp;$B403&amp;"'!"&amp;"$A$5:$L$3000")),AA$1,)</f>
        <v>6.9</v>
      </c>
      <c r="AB403" s="34" t="str">
        <f t="shared" si="1682"/>
        <v>Williamson2013</v>
      </c>
      <c r="AC403" s="5">
        <f t="shared" ref="AC403" ca="1" si="1729">VLOOKUP(AB403, (INDIRECT("'"&amp;$B403&amp;"'!"&amp;"$A$5:$L$3000")),AC$1,)</f>
        <v>4.3</v>
      </c>
      <c r="AD403" s="34" t="str">
        <f t="shared" si="1684"/>
        <v>Williamson2014</v>
      </c>
      <c r="AE403" s="5">
        <f t="shared" ref="AE403" ca="1" si="1730">VLOOKUP(AD403, (INDIRECT("'"&amp;$B403&amp;"'!"&amp;"$A$5:$L$3000")),AE$1,)</f>
        <v>5.3</v>
      </c>
      <c r="AF403" s="34" t="str">
        <f t="shared" si="1686"/>
        <v>Williamson2015</v>
      </c>
      <c r="AG403" s="5">
        <f t="shared" ref="AG403" ca="1" si="1731">VLOOKUP(AF403, (INDIRECT("'"&amp;$B403&amp;"'!"&amp;"$A$5:$L$3000")),AG$1,)</f>
        <v>0.2</v>
      </c>
    </row>
    <row r="404" spans="1:33" ht="17" x14ac:dyDescent="0.2">
      <c r="A404" s="48" t="s">
        <v>193</v>
      </c>
      <c r="B404" s="2" t="s">
        <v>185</v>
      </c>
      <c r="C404" s="37" t="s">
        <v>409</v>
      </c>
      <c r="D404" s="35">
        <v>2013</v>
      </c>
      <c r="E404" s="34" t="str">
        <f t="shared" si="1669"/>
        <v>Williamson2011</v>
      </c>
      <c r="F404" s="3">
        <f t="shared" ca="1" si="1688"/>
        <v>5.0999999999999996</v>
      </c>
      <c r="G404" s="34" t="str">
        <f t="shared" si="1670"/>
        <v>Williamson2012</v>
      </c>
      <c r="H404" s="3">
        <f t="shared" ca="1" si="1689"/>
        <v>5.7</v>
      </c>
      <c r="I404" s="34" t="str">
        <f t="shared" si="1671"/>
        <v>Williamson2013</v>
      </c>
      <c r="J404" s="76">
        <f t="shared" ca="1" si="1672"/>
        <v>4.9000000000000004</v>
      </c>
      <c r="K404" s="34" t="str">
        <f t="shared" si="1673"/>
        <v>Williamson2014</v>
      </c>
      <c r="L404" s="5">
        <f t="shared" ca="1" si="1690"/>
        <v>6.3</v>
      </c>
      <c r="M404" s="34" t="str">
        <f t="shared" si="1674"/>
        <v>Williamson2015</v>
      </c>
      <c r="N404" s="5">
        <f t="shared" ca="1" si="1691"/>
        <v>7.3</v>
      </c>
      <c r="O404" s="34" t="str">
        <f t="shared" si="1675"/>
        <v>Williamson2016</v>
      </c>
      <c r="P404" s="5">
        <f t="shared" ca="1" si="1692"/>
        <v>6.2</v>
      </c>
      <c r="Q404" s="34" t="str">
        <f t="shared" si="1676"/>
        <v>Williamson2017</v>
      </c>
      <c r="R404" s="5">
        <f t="shared" ca="1" si="1693"/>
        <v>4</v>
      </c>
      <c r="S404" s="11"/>
      <c r="T404" s="34" t="str">
        <f t="shared" si="1677"/>
        <v>Williamson2011</v>
      </c>
      <c r="U404" s="3">
        <f t="shared" ca="1" si="1694"/>
        <v>-5.5</v>
      </c>
      <c r="V404" s="34" t="str">
        <f t="shared" si="1678"/>
        <v>Williamson2012</v>
      </c>
      <c r="W404" s="3">
        <f t="shared" ca="1" si="1695"/>
        <v>6.9</v>
      </c>
      <c r="X404" s="34" t="str">
        <f t="shared" si="1679"/>
        <v>Williamson2013</v>
      </c>
      <c r="Y404" s="82">
        <f t="shared" ca="1" si="1695"/>
        <v>4.3</v>
      </c>
      <c r="Z404" s="34" t="str">
        <f t="shared" si="1680"/>
        <v>Williamson2014</v>
      </c>
      <c r="AA404" s="5">
        <f t="shared" ref="AA404" ca="1" si="1732">VLOOKUP(Z404, (INDIRECT("'"&amp;$B404&amp;"'!"&amp;"$A$5:$L$3000")),AA$1,)</f>
        <v>5.3</v>
      </c>
      <c r="AB404" s="34" t="str">
        <f t="shared" si="1682"/>
        <v>Williamson2015</v>
      </c>
      <c r="AC404" s="5">
        <f t="shared" ref="AC404" ca="1" si="1733">VLOOKUP(AB404, (INDIRECT("'"&amp;$B404&amp;"'!"&amp;"$A$5:$L$3000")),AC$1,)</f>
        <v>0.2</v>
      </c>
      <c r="AD404" s="34" t="str">
        <f t="shared" si="1684"/>
        <v>Williamson2016</v>
      </c>
      <c r="AE404" s="5">
        <f t="shared" ref="AE404" ca="1" si="1734">VLOOKUP(AD404, (INDIRECT("'"&amp;$B404&amp;"'!"&amp;"$A$5:$L$3000")),AE$1,)</f>
        <v>-2</v>
      </c>
      <c r="AF404" s="34" t="str">
        <f t="shared" si="1686"/>
        <v>Williamson2017</v>
      </c>
      <c r="AG404" s="5">
        <f t="shared" ref="AG404" ca="1" si="1735">VLOOKUP(AF404, (INDIRECT("'"&amp;$B404&amp;"'!"&amp;"$A$5:$L$3000")),AG$1,)</f>
        <v>4</v>
      </c>
    </row>
    <row r="405" spans="1:33" ht="51" x14ac:dyDescent="0.2">
      <c r="A405" s="48" t="s">
        <v>208</v>
      </c>
      <c r="B405" s="2" t="s">
        <v>185</v>
      </c>
      <c r="C405" s="37" t="s">
        <v>407</v>
      </c>
      <c r="D405" s="35">
        <v>2011</v>
      </c>
      <c r="E405" s="34" t="str">
        <f t="shared" si="1669"/>
        <v>Rutherford2009</v>
      </c>
      <c r="F405" s="3">
        <f t="shared" ca="1" si="1688"/>
        <v>-4.0999999999999996</v>
      </c>
      <c r="G405" s="34" t="str">
        <f t="shared" si="1670"/>
        <v>Rutherford2010</v>
      </c>
      <c r="H405" s="3">
        <f t="shared" ca="1" si="1689"/>
        <v>2.2000000000000002</v>
      </c>
      <c r="I405" s="34" t="str">
        <f t="shared" si="1671"/>
        <v>Rutherford2011</v>
      </c>
      <c r="J405" s="76">
        <f t="shared" ca="1" si="1672"/>
        <v>5.2</v>
      </c>
      <c r="K405" s="34" t="str">
        <f t="shared" si="1673"/>
        <v>Rutherford2012</v>
      </c>
      <c r="L405" s="5">
        <f t="shared" ca="1" si="1690"/>
        <v>7</v>
      </c>
      <c r="M405" s="34" t="str">
        <f t="shared" si="1674"/>
        <v>Rutherford2013</v>
      </c>
      <c r="N405" s="5">
        <f t="shared" ca="1" si="1691"/>
        <v>3.3</v>
      </c>
      <c r="O405" s="34" t="str">
        <f t="shared" si="1675"/>
        <v>Rutherford2014</v>
      </c>
      <c r="P405" s="5">
        <f t="shared" ca="1" si="1692"/>
        <v>4.2</v>
      </c>
      <c r="Q405" s="34" t="str">
        <f t="shared" si="1676"/>
        <v>Rutherford2015</v>
      </c>
      <c r="R405" s="5">
        <f t="shared" ca="1" si="1693"/>
        <v>3.7</v>
      </c>
      <c r="S405" s="11"/>
      <c r="T405" s="34" t="str">
        <f t="shared" si="1677"/>
        <v>Rutherford2009</v>
      </c>
      <c r="U405" s="3">
        <f t="shared" ca="1" si="1694"/>
        <v>0.6</v>
      </c>
      <c r="V405" s="34" t="str">
        <f t="shared" si="1678"/>
        <v>Rutherford2010</v>
      </c>
      <c r="W405" s="3">
        <f t="shared" ca="1" si="1695"/>
        <v>1.7</v>
      </c>
      <c r="X405" s="34" t="str">
        <f t="shared" si="1679"/>
        <v>Rutherford2011</v>
      </c>
      <c r="Y405" s="82">
        <f t="shared" ca="1" si="1695"/>
        <v>-2.4</v>
      </c>
      <c r="Z405" s="34" t="str">
        <f t="shared" si="1680"/>
        <v>Rutherford2012</v>
      </c>
      <c r="AA405" s="5">
        <f t="shared" ref="AA405" ca="1" si="1736">VLOOKUP(Z405, (INDIRECT("'"&amp;$B405&amp;"'!"&amp;"$A$5:$L$3000")),AA$1,)</f>
        <v>4.4000000000000004</v>
      </c>
      <c r="AB405" s="34" t="str">
        <f t="shared" si="1682"/>
        <v>Rutherford2013</v>
      </c>
      <c r="AC405" s="5">
        <f t="shared" ref="AC405" ca="1" si="1737">VLOOKUP(AB405, (INDIRECT("'"&amp;$B405&amp;"'!"&amp;"$A$5:$L$3000")),AC$1,)</f>
        <v>0.2</v>
      </c>
      <c r="AD405" s="34" t="str">
        <f t="shared" si="1684"/>
        <v>Rutherford2014</v>
      </c>
      <c r="AE405" s="5">
        <f t="shared" ref="AE405" ca="1" si="1738">VLOOKUP(AD405, (INDIRECT("'"&amp;$B405&amp;"'!"&amp;"$A$5:$L$3000")),AE$1,)</f>
        <v>3.4</v>
      </c>
      <c r="AF405" s="34" t="str">
        <f t="shared" si="1686"/>
        <v>Rutherford2015</v>
      </c>
      <c r="AG405" s="5">
        <f t="shared" ref="AG405" ca="1" si="1739">VLOOKUP(AF405, (INDIRECT("'"&amp;$B405&amp;"'!"&amp;"$A$5:$L$3000")),AG$1,)</f>
        <v>4.8</v>
      </c>
    </row>
    <row r="406" spans="1:33" ht="17" x14ac:dyDescent="0.2">
      <c r="A406" s="48" t="s">
        <v>209</v>
      </c>
      <c r="B406" s="2" t="s">
        <v>185</v>
      </c>
      <c r="C406" s="37" t="s">
        <v>409</v>
      </c>
      <c r="D406" s="35">
        <v>2012</v>
      </c>
      <c r="E406" s="34" t="str">
        <f t="shared" si="1669"/>
        <v>Williamson2010</v>
      </c>
      <c r="F406" s="3">
        <f t="shared" ca="1" si="1688"/>
        <v>5.7</v>
      </c>
      <c r="G406" s="34" t="str">
        <f t="shared" si="1670"/>
        <v>Williamson2011</v>
      </c>
      <c r="H406" s="3">
        <f t="shared" ca="1" si="1689"/>
        <v>5.0999999999999996</v>
      </c>
      <c r="I406" s="34" t="str">
        <f t="shared" si="1671"/>
        <v>Williamson2012</v>
      </c>
      <c r="J406" s="76">
        <f t="shared" ca="1" si="1672"/>
        <v>5.7</v>
      </c>
      <c r="K406" s="34" t="str">
        <f t="shared" si="1673"/>
        <v>Williamson2013</v>
      </c>
      <c r="L406" s="5">
        <f t="shared" ca="1" si="1690"/>
        <v>4.9000000000000004</v>
      </c>
      <c r="M406" s="34" t="str">
        <f t="shared" si="1674"/>
        <v>Williamson2014</v>
      </c>
      <c r="N406" s="5">
        <f t="shared" ca="1" si="1691"/>
        <v>6.3</v>
      </c>
      <c r="O406" s="34" t="str">
        <f t="shared" si="1675"/>
        <v>Williamson2015</v>
      </c>
      <c r="P406" s="5">
        <f t="shared" ca="1" si="1692"/>
        <v>7.3</v>
      </c>
      <c r="Q406" s="34" t="str">
        <f t="shared" si="1676"/>
        <v>Williamson2016</v>
      </c>
      <c r="R406" s="5">
        <f t="shared" ca="1" si="1693"/>
        <v>6.2</v>
      </c>
      <c r="S406" s="11"/>
      <c r="T406" s="34" t="str">
        <f t="shared" si="1677"/>
        <v>Williamson2010</v>
      </c>
      <c r="U406" s="3">
        <f t="shared" ca="1" si="1694"/>
        <v>9.6999999999999993</v>
      </c>
      <c r="V406" s="34" t="str">
        <f t="shared" si="1678"/>
        <v>Williamson2011</v>
      </c>
      <c r="W406" s="3">
        <f t="shared" ca="1" si="1695"/>
        <v>-5.5</v>
      </c>
      <c r="X406" s="34" t="str">
        <f t="shared" si="1679"/>
        <v>Williamson2012</v>
      </c>
      <c r="Y406" s="82">
        <f t="shared" ca="1" si="1695"/>
        <v>6.9</v>
      </c>
      <c r="Z406" s="34" t="str">
        <f t="shared" si="1680"/>
        <v>Williamson2013</v>
      </c>
      <c r="AA406" s="5">
        <f t="shared" ref="AA406" ca="1" si="1740">VLOOKUP(Z406, (INDIRECT("'"&amp;$B406&amp;"'!"&amp;"$A$5:$L$3000")),AA$1,)</f>
        <v>4.3</v>
      </c>
      <c r="AB406" s="34" t="str">
        <f t="shared" si="1682"/>
        <v>Williamson2014</v>
      </c>
      <c r="AC406" s="5">
        <f t="shared" ref="AC406" ca="1" si="1741">VLOOKUP(AB406, (INDIRECT("'"&amp;$B406&amp;"'!"&amp;"$A$5:$L$3000")),AC$1,)</f>
        <v>5.3</v>
      </c>
      <c r="AD406" s="34" t="str">
        <f t="shared" si="1684"/>
        <v>Williamson2015</v>
      </c>
      <c r="AE406" s="5">
        <f t="shared" ref="AE406" ca="1" si="1742">VLOOKUP(AD406, (INDIRECT("'"&amp;$B406&amp;"'!"&amp;"$A$5:$L$3000")),AE$1,)</f>
        <v>0.2</v>
      </c>
      <c r="AF406" s="34" t="str">
        <f t="shared" si="1686"/>
        <v>Williamson2016</v>
      </c>
      <c r="AG406" s="5">
        <f t="shared" ref="AG406" ca="1" si="1743">VLOOKUP(AF406, (INDIRECT("'"&amp;$B406&amp;"'!"&amp;"$A$5:$L$3000")),AG$1,)</f>
        <v>-2</v>
      </c>
    </row>
    <row r="407" spans="1:33" ht="17" x14ac:dyDescent="0.2">
      <c r="A407" s="48" t="s">
        <v>203</v>
      </c>
      <c r="B407" s="2" t="s">
        <v>185</v>
      </c>
      <c r="C407" s="37" t="s">
        <v>407</v>
      </c>
      <c r="D407" s="35">
        <v>2009</v>
      </c>
      <c r="E407" s="34" t="str">
        <f t="shared" si="1669"/>
        <v>Rutherford2007</v>
      </c>
      <c r="F407" s="3">
        <f t="shared" ca="1" si="1688"/>
        <v>2.1</v>
      </c>
      <c r="G407" s="34" t="str">
        <f t="shared" si="1670"/>
        <v>Rutherford2008</v>
      </c>
      <c r="H407" s="3">
        <f t="shared" ca="1" si="1689"/>
        <v>-3.6</v>
      </c>
      <c r="I407" s="34" t="str">
        <f t="shared" si="1671"/>
        <v>Rutherford2009</v>
      </c>
      <c r="J407" s="76">
        <f t="shared" ca="1" si="1672"/>
        <v>-4.0999999999999996</v>
      </c>
      <c r="K407" s="34" t="str">
        <f t="shared" si="1673"/>
        <v>Rutherford2010</v>
      </c>
      <c r="L407" s="5">
        <f t="shared" ca="1" si="1690"/>
        <v>2.2000000000000002</v>
      </c>
      <c r="M407" s="34" t="str">
        <f t="shared" si="1674"/>
        <v>Rutherford2011</v>
      </c>
      <c r="N407" s="5">
        <f t="shared" ca="1" si="1691"/>
        <v>5.2</v>
      </c>
      <c r="O407" s="34" t="str">
        <f t="shared" si="1675"/>
        <v>Rutherford2012</v>
      </c>
      <c r="P407" s="5">
        <f t="shared" ca="1" si="1692"/>
        <v>7</v>
      </c>
      <c r="Q407" s="34" t="str">
        <f t="shared" si="1676"/>
        <v>Rutherford2013</v>
      </c>
      <c r="R407" s="5">
        <f t="shared" ca="1" si="1693"/>
        <v>3.3</v>
      </c>
      <c r="S407" s="11"/>
      <c r="T407" s="34" t="str">
        <f t="shared" si="1677"/>
        <v>Rutherford2007</v>
      </c>
      <c r="U407" s="3">
        <f t="shared" ca="1" si="1694"/>
        <v>4.2</v>
      </c>
      <c r="V407" s="34" t="str">
        <f t="shared" si="1678"/>
        <v>Rutherford2008</v>
      </c>
      <c r="W407" s="3">
        <f t="shared" ca="1" si="1695"/>
        <v>0.5</v>
      </c>
      <c r="X407" s="34" t="str">
        <f t="shared" si="1679"/>
        <v>Rutherford2009</v>
      </c>
      <c r="Y407" s="82">
        <f t="shared" ca="1" si="1695"/>
        <v>0.6</v>
      </c>
      <c r="Z407" s="34" t="str">
        <f t="shared" si="1680"/>
        <v>Rutherford2010</v>
      </c>
      <c r="AA407" s="5">
        <f t="shared" ref="AA407" ca="1" si="1744">VLOOKUP(Z407, (INDIRECT("'"&amp;$B407&amp;"'!"&amp;"$A$5:$L$3000")),AA$1,)</f>
        <v>1.7</v>
      </c>
      <c r="AB407" s="34" t="str">
        <f t="shared" si="1682"/>
        <v>Rutherford2011</v>
      </c>
      <c r="AC407" s="5">
        <f t="shared" ref="AC407" ca="1" si="1745">VLOOKUP(AB407, (INDIRECT("'"&amp;$B407&amp;"'!"&amp;"$A$5:$L$3000")),AC$1,)</f>
        <v>-2.4</v>
      </c>
      <c r="AD407" s="34" t="str">
        <f t="shared" si="1684"/>
        <v>Rutherford2012</v>
      </c>
      <c r="AE407" s="5">
        <f t="shared" ref="AE407" ca="1" si="1746">VLOOKUP(AD407, (INDIRECT("'"&amp;$B407&amp;"'!"&amp;"$A$5:$L$3000")),AE$1,)</f>
        <v>4.4000000000000004</v>
      </c>
      <c r="AF407" s="34" t="str">
        <f t="shared" si="1686"/>
        <v>Rutherford2013</v>
      </c>
      <c r="AG407" s="5">
        <f t="shared" ref="AG407" ca="1" si="1747">VLOOKUP(AF407, (INDIRECT("'"&amp;$B407&amp;"'!"&amp;"$A$5:$L$3000")),AG$1,)</f>
        <v>0.2</v>
      </c>
    </row>
    <row r="408" spans="1:33" ht="51" x14ac:dyDescent="0.2">
      <c r="A408" s="48" t="s">
        <v>210</v>
      </c>
      <c r="B408" s="2" t="s">
        <v>185</v>
      </c>
      <c r="C408" s="37" t="s">
        <v>349</v>
      </c>
      <c r="D408" s="35">
        <v>2011</v>
      </c>
      <c r="E408" s="34" t="str">
        <f t="shared" si="1669"/>
        <v>Anderson2009</v>
      </c>
      <c r="F408" s="3">
        <f t="shared" ca="1" si="1688"/>
        <v>-3.5</v>
      </c>
      <c r="G408" s="34" t="str">
        <f t="shared" si="1670"/>
        <v>Anderson2010</v>
      </c>
      <c r="H408" s="3">
        <f t="shared" ca="1" si="1689"/>
        <v>8.8000000000000007</v>
      </c>
      <c r="I408" s="34" t="str">
        <f t="shared" si="1671"/>
        <v>Anderson2011</v>
      </c>
      <c r="J408" s="76">
        <f t="shared" ca="1" si="1672"/>
        <v>-1</v>
      </c>
      <c r="K408" s="34" t="str">
        <f t="shared" si="1673"/>
        <v>Anderson2012</v>
      </c>
      <c r="L408" s="5">
        <f t="shared" ca="1" si="1690"/>
        <v>-0.9</v>
      </c>
      <c r="M408" s="34" t="str">
        <f t="shared" si="1674"/>
        <v>Anderson2013</v>
      </c>
      <c r="N408" s="5">
        <f t="shared" ca="1" si="1691"/>
        <v>0.8</v>
      </c>
      <c r="O408" s="34" t="str">
        <f t="shared" si="1675"/>
        <v>Anderson2014</v>
      </c>
      <c r="P408" s="5">
        <f t="shared" ca="1" si="1692"/>
        <v>0.1</v>
      </c>
      <c r="Q408" s="34" t="str">
        <f t="shared" si="1676"/>
        <v>Anderson2015</v>
      </c>
      <c r="R408" s="5">
        <f t="shared" ca="1" si="1693"/>
        <v>1.5</v>
      </c>
      <c r="S408" s="11"/>
      <c r="T408" s="34" t="str">
        <f t="shared" si="1677"/>
        <v>Anderson2009</v>
      </c>
      <c r="U408" s="3">
        <f t="shared" ca="1" si="1694"/>
        <v>7.3</v>
      </c>
      <c r="V408" s="34" t="str">
        <f t="shared" si="1678"/>
        <v>Anderson2010</v>
      </c>
      <c r="W408" s="3">
        <f t="shared" ca="1" si="1695"/>
        <v>4.8</v>
      </c>
      <c r="X408" s="34" t="str">
        <f t="shared" si="1679"/>
        <v>Anderson2011</v>
      </c>
      <c r="Y408" s="82">
        <f t="shared" ca="1" si="1695"/>
        <v>-3</v>
      </c>
      <c r="Z408" s="34" t="str">
        <f t="shared" si="1680"/>
        <v>Anderson2012</v>
      </c>
      <c r="AA408" s="5">
        <f t="shared" ref="AA408" ca="1" si="1748">VLOOKUP(Z408, (INDIRECT("'"&amp;$B408&amp;"'!"&amp;"$A$5:$L$3000")),AA$1,)</f>
        <v>1.8</v>
      </c>
      <c r="AB408" s="34" t="str">
        <f t="shared" si="1682"/>
        <v>Anderson2013</v>
      </c>
      <c r="AC408" s="5">
        <f t="shared" ref="AC408" ca="1" si="1749">VLOOKUP(AB408, (INDIRECT("'"&amp;$B408&amp;"'!"&amp;"$A$5:$L$3000")),AC$1,)</f>
        <v>3.2</v>
      </c>
      <c r="AD408" s="34" t="str">
        <f t="shared" si="1684"/>
        <v>Anderson2014</v>
      </c>
      <c r="AE408" s="5">
        <f t="shared" ref="AE408" ca="1" si="1750">VLOOKUP(AD408, (INDIRECT("'"&amp;$B408&amp;"'!"&amp;"$A$5:$L$3000")),AE$1,)</f>
        <v>3.1</v>
      </c>
      <c r="AF408" s="34" t="str">
        <f t="shared" si="1686"/>
        <v>Anderson2015</v>
      </c>
      <c r="AG408" s="5">
        <f t="shared" ref="AG408" ca="1" si="1751">VLOOKUP(AF408, (INDIRECT("'"&amp;$B408&amp;"'!"&amp;"$A$5:$L$3000")),AG$1,)</f>
        <v>2.1</v>
      </c>
    </row>
    <row r="409" spans="1:33" ht="17" x14ac:dyDescent="0.2">
      <c r="A409" s="48" t="s">
        <v>211</v>
      </c>
      <c r="B409" s="2" t="s">
        <v>185</v>
      </c>
      <c r="C409" s="37" t="s">
        <v>405</v>
      </c>
      <c r="D409" s="35">
        <v>2017</v>
      </c>
      <c r="E409" s="34" t="str">
        <f t="shared" si="1669"/>
        <v>Shelby2015</v>
      </c>
      <c r="F409" s="3">
        <f t="shared" ca="1" si="1688"/>
        <v>1.8</v>
      </c>
      <c r="G409" s="34" t="str">
        <f t="shared" si="1670"/>
        <v>Shelby2016</v>
      </c>
      <c r="H409" s="3">
        <f t="shared" ca="1" si="1689"/>
        <v>0.6</v>
      </c>
      <c r="I409" s="34" t="str">
        <f t="shared" si="1671"/>
        <v>Shelby2017</v>
      </c>
      <c r="J409" s="76">
        <f t="shared" ca="1" si="1672"/>
        <v>0.5</v>
      </c>
      <c r="K409" s="34" t="str">
        <f t="shared" si="1673"/>
        <v>Shelby2018</v>
      </c>
      <c r="L409" s="5">
        <f t="shared" ca="1" si="1690"/>
        <v>1.1000000000000001</v>
      </c>
      <c r="M409" s="34" t="str">
        <f t="shared" si="1674"/>
        <v>Shelby2019</v>
      </c>
      <c r="N409" s="5">
        <f t="shared" ca="1" si="1691"/>
        <v>0.3</v>
      </c>
      <c r="O409" s="34" t="str">
        <f t="shared" si="1675"/>
        <v>Shelby2020</v>
      </c>
      <c r="P409" s="5">
        <f t="shared" ca="1" si="1692"/>
        <v>-4.0999999999999996</v>
      </c>
      <c r="Q409" s="34" t="str">
        <f t="shared" si="1676"/>
        <v>Shelby2021</v>
      </c>
      <c r="R409" s="5" t="e">
        <f t="shared" ca="1" si="1693"/>
        <v>#N/A</v>
      </c>
      <c r="S409" s="11"/>
      <c r="T409" s="34" t="str">
        <f t="shared" si="1677"/>
        <v>Shelby2015</v>
      </c>
      <c r="U409" s="3">
        <f t="shared" ca="1" si="1694"/>
        <v>5.0999999999999996</v>
      </c>
      <c r="V409" s="34" t="str">
        <f t="shared" si="1678"/>
        <v>Shelby2016</v>
      </c>
      <c r="W409" s="3">
        <f t="shared" ca="1" si="1695"/>
        <v>-0.8</v>
      </c>
      <c r="X409" s="34" t="str">
        <f t="shared" si="1679"/>
        <v>Shelby2017</v>
      </c>
      <c r="Y409" s="82">
        <f t="shared" ca="1" si="1695"/>
        <v>2.2999999999999998</v>
      </c>
      <c r="Z409" s="34" t="str">
        <f t="shared" si="1680"/>
        <v>Shelby2018</v>
      </c>
      <c r="AA409" s="5">
        <f t="shared" ref="AA409" ca="1" si="1752">VLOOKUP(Z409, (INDIRECT("'"&amp;$B409&amp;"'!"&amp;"$A$5:$L$3000")),AA$1,)</f>
        <v>4</v>
      </c>
      <c r="AB409" s="34" t="str">
        <f t="shared" si="1682"/>
        <v>Shelby2019</v>
      </c>
      <c r="AC409" s="5">
        <f t="shared" ref="AC409" ca="1" si="1753">VLOOKUP(AB409, (INDIRECT("'"&amp;$B409&amp;"'!"&amp;"$A$5:$L$3000")),AC$1,)</f>
        <v>0</v>
      </c>
      <c r="AD409" s="34" t="str">
        <f t="shared" si="1684"/>
        <v>Shelby2020</v>
      </c>
      <c r="AE409" s="5">
        <f t="shared" ref="AE409" ca="1" si="1754">VLOOKUP(AD409, (INDIRECT("'"&amp;$B409&amp;"'!"&amp;"$A$5:$L$3000")),AE$1,)</f>
        <v>15.5</v>
      </c>
      <c r="AF409" s="34" t="str">
        <f t="shared" si="1686"/>
        <v>Shelby2021</v>
      </c>
      <c r="AG409" s="5" t="e">
        <f t="shared" ref="AG409" ca="1" si="1755">VLOOKUP(AF409, (INDIRECT("'"&amp;$B409&amp;"'!"&amp;"$A$5:$L$3000")),AG$1,)</f>
        <v>#N/A</v>
      </c>
    </row>
    <row r="410" spans="1:33" ht="17" x14ac:dyDescent="0.2">
      <c r="A410" s="48" t="s">
        <v>212</v>
      </c>
      <c r="B410" s="2" t="s">
        <v>185</v>
      </c>
      <c r="C410" s="37" t="s">
        <v>349</v>
      </c>
      <c r="D410" s="35">
        <v>2013</v>
      </c>
      <c r="E410" s="34" t="str">
        <f t="shared" si="1669"/>
        <v>Anderson2011</v>
      </c>
      <c r="F410" s="3">
        <f t="shared" ca="1" si="1688"/>
        <v>-1</v>
      </c>
      <c r="G410" s="34" t="str">
        <f t="shared" si="1670"/>
        <v>Anderson2012</v>
      </c>
      <c r="H410" s="3">
        <f t="shared" ca="1" si="1689"/>
        <v>-0.9</v>
      </c>
      <c r="I410" s="34" t="str">
        <f t="shared" si="1671"/>
        <v>Anderson2013</v>
      </c>
      <c r="J410" s="76">
        <f t="shared" ca="1" si="1672"/>
        <v>0.8</v>
      </c>
      <c r="K410" s="34" t="str">
        <f t="shared" si="1673"/>
        <v>Anderson2014</v>
      </c>
      <c r="L410" s="5">
        <f t="shared" ca="1" si="1690"/>
        <v>0.1</v>
      </c>
      <c r="M410" s="34" t="str">
        <f t="shared" si="1674"/>
        <v>Anderson2015</v>
      </c>
      <c r="N410" s="5">
        <f t="shared" ca="1" si="1691"/>
        <v>1.5</v>
      </c>
      <c r="O410" s="34" t="str">
        <f t="shared" si="1675"/>
        <v>Anderson2016</v>
      </c>
      <c r="P410" s="5">
        <f t="shared" ca="1" si="1692"/>
        <v>1.2</v>
      </c>
      <c r="Q410" s="34" t="str">
        <f t="shared" si="1676"/>
        <v>Anderson2017</v>
      </c>
      <c r="R410" s="5">
        <f t="shared" ca="1" si="1693"/>
        <v>-0.3</v>
      </c>
      <c r="S410" s="11"/>
      <c r="T410" s="34" t="str">
        <f t="shared" si="1677"/>
        <v>Anderson2011</v>
      </c>
      <c r="U410" s="3">
        <f t="shared" ca="1" si="1694"/>
        <v>-3</v>
      </c>
      <c r="V410" s="34" t="str">
        <f t="shared" si="1678"/>
        <v>Anderson2012</v>
      </c>
      <c r="W410" s="3">
        <f t="shared" ca="1" si="1695"/>
        <v>1.8</v>
      </c>
      <c r="X410" s="34" t="str">
        <f t="shared" si="1679"/>
        <v>Anderson2013</v>
      </c>
      <c r="Y410" s="82">
        <f t="shared" ca="1" si="1695"/>
        <v>3.2</v>
      </c>
      <c r="Z410" s="34" t="str">
        <f t="shared" si="1680"/>
        <v>Anderson2014</v>
      </c>
      <c r="AA410" s="5">
        <f t="shared" ref="AA410" ca="1" si="1756">VLOOKUP(Z410, (INDIRECT("'"&amp;$B410&amp;"'!"&amp;"$A$5:$L$3000")),AA$1,)</f>
        <v>3.1</v>
      </c>
      <c r="AB410" s="34" t="str">
        <f t="shared" si="1682"/>
        <v>Anderson2015</v>
      </c>
      <c r="AC410" s="5">
        <f t="shared" ref="AC410" ca="1" si="1757">VLOOKUP(AB410, (INDIRECT("'"&amp;$B410&amp;"'!"&amp;"$A$5:$L$3000")),AC$1,)</f>
        <v>2.1</v>
      </c>
      <c r="AD410" s="34" t="str">
        <f t="shared" si="1684"/>
        <v>Anderson2016</v>
      </c>
      <c r="AE410" s="5">
        <f t="shared" ref="AE410" ca="1" si="1758">VLOOKUP(AD410, (INDIRECT("'"&amp;$B410&amp;"'!"&amp;"$A$5:$L$3000")),AE$1,)</f>
        <v>-1</v>
      </c>
      <c r="AF410" s="34" t="str">
        <f t="shared" si="1686"/>
        <v>Anderson2017</v>
      </c>
      <c r="AG410" s="5">
        <f t="shared" ref="AG410" ca="1" si="1759">VLOOKUP(AF410, (INDIRECT("'"&amp;$B410&amp;"'!"&amp;"$A$5:$L$3000")),AG$1,)</f>
        <v>2.8</v>
      </c>
    </row>
    <row r="411" spans="1:33" ht="34" x14ac:dyDescent="0.2">
      <c r="A411" s="48" t="s">
        <v>213</v>
      </c>
      <c r="B411" s="2" t="s">
        <v>185</v>
      </c>
      <c r="C411" s="37" t="s">
        <v>408</v>
      </c>
      <c r="D411" s="35">
        <v>2011</v>
      </c>
      <c r="E411" s="34" t="str">
        <f t="shared" si="1669"/>
        <v>Bradley2009</v>
      </c>
      <c r="F411" s="3">
        <f t="shared" ca="1" si="1688"/>
        <v>-2.9</v>
      </c>
      <c r="G411" s="34" t="str">
        <f t="shared" si="1670"/>
        <v>Bradley2010</v>
      </c>
      <c r="H411" s="3">
        <f t="shared" ca="1" si="1689"/>
        <v>0.8</v>
      </c>
      <c r="I411" s="34" t="str">
        <f t="shared" si="1671"/>
        <v>Bradley2011</v>
      </c>
      <c r="J411" s="76">
        <f t="shared" ca="1" si="1672"/>
        <v>12.7</v>
      </c>
      <c r="K411" s="34" t="str">
        <f t="shared" si="1673"/>
        <v>Bradley2012</v>
      </c>
      <c r="L411" s="5">
        <f t="shared" ca="1" si="1690"/>
        <v>-3.9</v>
      </c>
      <c r="M411" s="34" t="str">
        <f t="shared" si="1674"/>
        <v>Bradley2013</v>
      </c>
      <c r="N411" s="5">
        <f t="shared" ca="1" si="1691"/>
        <v>21.4</v>
      </c>
      <c r="O411" s="34" t="str">
        <f t="shared" si="1675"/>
        <v>Bradley2014</v>
      </c>
      <c r="P411" s="5">
        <f t="shared" ca="1" si="1692"/>
        <v>0</v>
      </c>
      <c r="Q411" s="34" t="str">
        <f t="shared" si="1676"/>
        <v>Bradley2015</v>
      </c>
      <c r="R411" s="5">
        <f t="shared" ca="1" si="1693"/>
        <v>3.7</v>
      </c>
      <c r="S411" s="11"/>
      <c r="T411" s="34" t="str">
        <f t="shared" si="1677"/>
        <v>Bradley2009</v>
      </c>
      <c r="U411" s="3">
        <f t="shared" ca="1" si="1694"/>
        <v>6.2</v>
      </c>
      <c r="V411" s="34" t="str">
        <f t="shared" si="1678"/>
        <v>Bradley2010</v>
      </c>
      <c r="W411" s="3">
        <f t="shared" ca="1" si="1695"/>
        <v>0.8</v>
      </c>
      <c r="X411" s="34" t="str">
        <f t="shared" si="1679"/>
        <v>Bradley2011</v>
      </c>
      <c r="Y411" s="82">
        <f t="shared" ca="1" si="1695"/>
        <v>-0.1</v>
      </c>
      <c r="Z411" s="34" t="str">
        <f t="shared" si="1680"/>
        <v>Bradley2012</v>
      </c>
      <c r="AA411" s="5">
        <f t="shared" ref="AA411" ca="1" si="1760">VLOOKUP(Z411, (INDIRECT("'"&amp;$B411&amp;"'!"&amp;"$A$5:$L$3000")),AA$1,)</f>
        <v>8</v>
      </c>
      <c r="AB411" s="34" t="str">
        <f t="shared" si="1682"/>
        <v>Bradley2013</v>
      </c>
      <c r="AC411" s="5">
        <f t="shared" ref="AC411" ca="1" si="1761">VLOOKUP(AB411, (INDIRECT("'"&amp;$B411&amp;"'!"&amp;"$A$5:$L$3000")),AC$1,)</f>
        <v>-14.3</v>
      </c>
      <c r="AD411" s="34" t="str">
        <f t="shared" si="1684"/>
        <v>Bradley2014</v>
      </c>
      <c r="AE411" s="5">
        <f t="shared" ref="AE411" ca="1" si="1762">VLOOKUP(AD411, (INDIRECT("'"&amp;$B411&amp;"'!"&amp;"$A$5:$L$3000")),AE$1,)</f>
        <v>6.5</v>
      </c>
      <c r="AF411" s="34" t="str">
        <f t="shared" si="1686"/>
        <v>Bradley2015</v>
      </c>
      <c r="AG411" s="5">
        <f t="shared" ref="AG411" ca="1" si="1763">VLOOKUP(AF411, (INDIRECT("'"&amp;$B411&amp;"'!"&amp;"$A$5:$L$3000")),AG$1,)</f>
        <v>4</v>
      </c>
    </row>
    <row r="412" spans="1:33" ht="34" x14ac:dyDescent="0.2">
      <c r="A412" s="48" t="s">
        <v>214</v>
      </c>
      <c r="B412" s="2" t="s">
        <v>185</v>
      </c>
      <c r="C412" s="37" t="s">
        <v>349</v>
      </c>
      <c r="D412" s="35">
        <v>2012</v>
      </c>
      <c r="E412" s="34" t="str">
        <f t="shared" si="1669"/>
        <v>Anderson2010</v>
      </c>
      <c r="F412" s="3">
        <f t="shared" ca="1" si="1688"/>
        <v>8.8000000000000007</v>
      </c>
      <c r="G412" s="34" t="str">
        <f t="shared" si="1670"/>
        <v>Anderson2011</v>
      </c>
      <c r="H412" s="3">
        <f t="shared" ca="1" si="1689"/>
        <v>-1</v>
      </c>
      <c r="I412" s="34" t="str">
        <f t="shared" si="1671"/>
        <v>Anderson2012</v>
      </c>
      <c r="J412" s="76">
        <f t="shared" ca="1" si="1672"/>
        <v>-0.9</v>
      </c>
      <c r="K412" s="34" t="str">
        <f t="shared" si="1673"/>
        <v>Anderson2013</v>
      </c>
      <c r="L412" s="5">
        <f t="shared" ca="1" si="1690"/>
        <v>0.8</v>
      </c>
      <c r="M412" s="34" t="str">
        <f t="shared" si="1674"/>
        <v>Anderson2014</v>
      </c>
      <c r="N412" s="5">
        <f t="shared" ca="1" si="1691"/>
        <v>0.1</v>
      </c>
      <c r="O412" s="34" t="str">
        <f t="shared" si="1675"/>
        <v>Anderson2015</v>
      </c>
      <c r="P412" s="5">
        <f t="shared" ca="1" si="1692"/>
        <v>1.5</v>
      </c>
      <c r="Q412" s="34" t="str">
        <f t="shared" si="1676"/>
        <v>Anderson2016</v>
      </c>
      <c r="R412" s="5">
        <f t="shared" ca="1" si="1693"/>
        <v>1.2</v>
      </c>
      <c r="S412" s="11"/>
      <c r="T412" s="34" t="str">
        <f t="shared" si="1677"/>
        <v>Anderson2010</v>
      </c>
      <c r="U412" s="3">
        <f t="shared" ca="1" si="1694"/>
        <v>4.8</v>
      </c>
      <c r="V412" s="34" t="str">
        <f t="shared" si="1678"/>
        <v>Anderson2011</v>
      </c>
      <c r="W412" s="3">
        <f t="shared" ca="1" si="1695"/>
        <v>-3</v>
      </c>
      <c r="X412" s="34" t="str">
        <f t="shared" si="1679"/>
        <v>Anderson2012</v>
      </c>
      <c r="Y412" s="82">
        <f t="shared" ca="1" si="1695"/>
        <v>1.8</v>
      </c>
      <c r="Z412" s="34" t="str">
        <f t="shared" si="1680"/>
        <v>Anderson2013</v>
      </c>
      <c r="AA412" s="5">
        <f t="shared" ref="AA412" ca="1" si="1764">VLOOKUP(Z412, (INDIRECT("'"&amp;$B412&amp;"'!"&amp;"$A$5:$L$3000")),AA$1,)</f>
        <v>3.2</v>
      </c>
      <c r="AB412" s="34" t="str">
        <f t="shared" si="1682"/>
        <v>Anderson2014</v>
      </c>
      <c r="AC412" s="5">
        <f t="shared" ref="AC412" ca="1" si="1765">VLOOKUP(AB412, (INDIRECT("'"&amp;$B412&amp;"'!"&amp;"$A$5:$L$3000")),AC$1,)</f>
        <v>3.1</v>
      </c>
      <c r="AD412" s="34" t="str">
        <f t="shared" si="1684"/>
        <v>Anderson2015</v>
      </c>
      <c r="AE412" s="5">
        <f t="shared" ref="AE412" ca="1" si="1766">VLOOKUP(AD412, (INDIRECT("'"&amp;$B412&amp;"'!"&amp;"$A$5:$L$3000")),AE$1,)</f>
        <v>2.1</v>
      </c>
      <c r="AF412" s="34" t="str">
        <f t="shared" si="1686"/>
        <v>Anderson2016</v>
      </c>
      <c r="AG412" s="5">
        <f t="shared" ref="AG412" ca="1" si="1767">VLOOKUP(AF412, (INDIRECT("'"&amp;$B412&amp;"'!"&amp;"$A$5:$L$3000")),AG$1,)</f>
        <v>-1</v>
      </c>
    </row>
    <row r="413" spans="1:33" ht="17" x14ac:dyDescent="0.2">
      <c r="A413" s="48" t="s">
        <v>212</v>
      </c>
      <c r="B413" s="2" t="s">
        <v>185</v>
      </c>
      <c r="C413" s="37" t="s">
        <v>349</v>
      </c>
      <c r="D413" s="35">
        <v>2014</v>
      </c>
      <c r="E413" s="34" t="str">
        <f t="shared" si="1669"/>
        <v>Anderson2012</v>
      </c>
      <c r="F413" s="3">
        <f t="shared" ca="1" si="1688"/>
        <v>-0.9</v>
      </c>
      <c r="G413" s="34" t="str">
        <f t="shared" si="1670"/>
        <v>Anderson2013</v>
      </c>
      <c r="H413" s="3">
        <f t="shared" ca="1" si="1689"/>
        <v>0.8</v>
      </c>
      <c r="I413" s="34" t="str">
        <f t="shared" si="1671"/>
        <v>Anderson2014</v>
      </c>
      <c r="J413" s="76">
        <f t="shared" ca="1" si="1672"/>
        <v>0.1</v>
      </c>
      <c r="K413" s="34" t="str">
        <f t="shared" si="1673"/>
        <v>Anderson2015</v>
      </c>
      <c r="L413" s="5">
        <f t="shared" ca="1" si="1690"/>
        <v>1.5</v>
      </c>
      <c r="M413" s="34" t="str">
        <f t="shared" si="1674"/>
        <v>Anderson2016</v>
      </c>
      <c r="N413" s="5">
        <f t="shared" ca="1" si="1691"/>
        <v>1.2</v>
      </c>
      <c r="O413" s="34" t="str">
        <f t="shared" si="1675"/>
        <v>Anderson2017</v>
      </c>
      <c r="P413" s="5">
        <f t="shared" ca="1" si="1692"/>
        <v>-0.3</v>
      </c>
      <c r="Q413" s="34" t="str">
        <f t="shared" si="1676"/>
        <v>Anderson2018</v>
      </c>
      <c r="R413" s="5">
        <f t="shared" ca="1" si="1693"/>
        <v>2.2999999999999998</v>
      </c>
      <c r="S413" s="11"/>
      <c r="T413" s="34" t="str">
        <f t="shared" si="1677"/>
        <v>Anderson2012</v>
      </c>
      <c r="U413" s="3">
        <f t="shared" ca="1" si="1694"/>
        <v>1.8</v>
      </c>
      <c r="V413" s="34" t="str">
        <f t="shared" si="1678"/>
        <v>Anderson2013</v>
      </c>
      <c r="W413" s="3">
        <f t="shared" ca="1" si="1695"/>
        <v>3.2</v>
      </c>
      <c r="X413" s="34" t="str">
        <f t="shared" si="1679"/>
        <v>Anderson2014</v>
      </c>
      <c r="Y413" s="82">
        <f t="shared" ca="1" si="1695"/>
        <v>3.1</v>
      </c>
      <c r="Z413" s="34" t="str">
        <f t="shared" si="1680"/>
        <v>Anderson2015</v>
      </c>
      <c r="AA413" s="5">
        <f t="shared" ref="AA413" ca="1" si="1768">VLOOKUP(Z413, (INDIRECT("'"&amp;$B413&amp;"'!"&amp;"$A$5:$L$3000")),AA$1,)</f>
        <v>2.1</v>
      </c>
      <c r="AB413" s="34" t="str">
        <f t="shared" si="1682"/>
        <v>Anderson2016</v>
      </c>
      <c r="AC413" s="5">
        <f t="shared" ref="AC413" ca="1" si="1769">VLOOKUP(AB413, (INDIRECT("'"&amp;$B413&amp;"'!"&amp;"$A$5:$L$3000")),AC$1,)</f>
        <v>-1</v>
      </c>
      <c r="AD413" s="34" t="str">
        <f t="shared" si="1684"/>
        <v>Anderson2017</v>
      </c>
      <c r="AE413" s="5">
        <f t="shared" ref="AE413" ca="1" si="1770">VLOOKUP(AD413, (INDIRECT("'"&amp;$B413&amp;"'!"&amp;"$A$5:$L$3000")),AE$1,)</f>
        <v>2.8</v>
      </c>
      <c r="AF413" s="34" t="str">
        <f t="shared" si="1686"/>
        <v>Anderson2018</v>
      </c>
      <c r="AG413" s="5">
        <f t="shared" ref="AG413" ca="1" si="1771">VLOOKUP(AF413, (INDIRECT("'"&amp;$B413&amp;"'!"&amp;"$A$5:$L$3000")),AG$1,)</f>
        <v>1</v>
      </c>
    </row>
    <row r="414" spans="1:33" ht="17" x14ac:dyDescent="0.2">
      <c r="A414" s="48" t="s">
        <v>215</v>
      </c>
      <c r="B414" s="2" t="s">
        <v>185</v>
      </c>
      <c r="C414" s="37" t="s">
        <v>349</v>
      </c>
      <c r="D414" s="35">
        <v>2016</v>
      </c>
      <c r="E414" s="34" t="str">
        <f t="shared" si="1669"/>
        <v>Anderson2014</v>
      </c>
      <c r="F414" s="3">
        <f t="shared" ca="1" si="1688"/>
        <v>0.1</v>
      </c>
      <c r="G414" s="34" t="str">
        <f t="shared" si="1670"/>
        <v>Anderson2015</v>
      </c>
      <c r="H414" s="3">
        <f t="shared" ca="1" si="1689"/>
        <v>1.5</v>
      </c>
      <c r="I414" s="34" t="str">
        <f t="shared" si="1671"/>
        <v>Anderson2016</v>
      </c>
      <c r="J414" s="76">
        <f t="shared" ca="1" si="1672"/>
        <v>1.2</v>
      </c>
      <c r="K414" s="34" t="str">
        <f t="shared" si="1673"/>
        <v>Anderson2017</v>
      </c>
      <c r="L414" s="5">
        <f t="shared" ca="1" si="1690"/>
        <v>-0.3</v>
      </c>
      <c r="M414" s="34" t="str">
        <f t="shared" si="1674"/>
        <v>Anderson2018</v>
      </c>
      <c r="N414" s="5">
        <f t="shared" ca="1" si="1691"/>
        <v>2.2999999999999998</v>
      </c>
      <c r="O414" s="34" t="str">
        <f t="shared" si="1675"/>
        <v>Anderson2019</v>
      </c>
      <c r="P414" s="5">
        <f t="shared" ca="1" si="1692"/>
        <v>0.9</v>
      </c>
      <c r="Q414" s="34" t="str">
        <f t="shared" si="1676"/>
        <v>Anderson2020</v>
      </c>
      <c r="R414" s="5">
        <f t="shared" ca="1" si="1693"/>
        <v>-0.8</v>
      </c>
      <c r="S414" s="11"/>
      <c r="T414" s="34" t="str">
        <f t="shared" si="1677"/>
        <v>Anderson2014</v>
      </c>
      <c r="U414" s="3">
        <f t="shared" ca="1" si="1694"/>
        <v>3.1</v>
      </c>
      <c r="V414" s="34" t="str">
        <f t="shared" si="1678"/>
        <v>Anderson2015</v>
      </c>
      <c r="W414" s="3">
        <f t="shared" ca="1" si="1695"/>
        <v>2.1</v>
      </c>
      <c r="X414" s="34" t="str">
        <f t="shared" si="1679"/>
        <v>Anderson2016</v>
      </c>
      <c r="Y414" s="82">
        <f t="shared" ca="1" si="1695"/>
        <v>-1</v>
      </c>
      <c r="Z414" s="34" t="str">
        <f t="shared" si="1680"/>
        <v>Anderson2017</v>
      </c>
      <c r="AA414" s="5">
        <f t="shared" ref="AA414" ca="1" si="1772">VLOOKUP(Z414, (INDIRECT("'"&amp;$B414&amp;"'!"&amp;"$A$5:$L$3000")),AA$1,)</f>
        <v>2.8</v>
      </c>
      <c r="AB414" s="34" t="str">
        <f t="shared" si="1682"/>
        <v>Anderson2018</v>
      </c>
      <c r="AC414" s="5">
        <f t="shared" ref="AC414" ca="1" si="1773">VLOOKUP(AB414, (INDIRECT("'"&amp;$B414&amp;"'!"&amp;"$A$5:$L$3000")),AC$1,)</f>
        <v>1</v>
      </c>
      <c r="AD414" s="34" t="str">
        <f t="shared" si="1684"/>
        <v>Anderson2019</v>
      </c>
      <c r="AE414" s="5">
        <f t="shared" ref="AE414" ca="1" si="1774">VLOOKUP(AD414, (INDIRECT("'"&amp;$B414&amp;"'!"&amp;"$A$5:$L$3000")),AE$1,)</f>
        <v>5.4</v>
      </c>
      <c r="AF414" s="34" t="str">
        <f t="shared" si="1686"/>
        <v>Anderson2020</v>
      </c>
      <c r="AG414" s="5">
        <f t="shared" ref="AG414" ca="1" si="1775">VLOOKUP(AF414, (INDIRECT("'"&amp;$B414&amp;"'!"&amp;"$A$5:$L$3000")),AG$1,)</f>
        <v>11.6</v>
      </c>
    </row>
    <row r="415" spans="1:33" ht="17" x14ac:dyDescent="0.2">
      <c r="A415" s="48" t="s">
        <v>216</v>
      </c>
      <c r="B415" s="2" t="s">
        <v>185</v>
      </c>
      <c r="C415" s="37" t="s">
        <v>407</v>
      </c>
      <c r="D415" s="35">
        <v>2012</v>
      </c>
      <c r="E415" s="34" t="str">
        <f t="shared" si="1669"/>
        <v>Rutherford2010</v>
      </c>
      <c r="F415" s="3">
        <f t="shared" ca="1" si="1688"/>
        <v>2.2000000000000002</v>
      </c>
      <c r="G415" s="34" t="str">
        <f t="shared" si="1670"/>
        <v>Rutherford2011</v>
      </c>
      <c r="H415" s="3">
        <f t="shared" ca="1" si="1689"/>
        <v>5.2</v>
      </c>
      <c r="I415" s="34" t="str">
        <f t="shared" si="1671"/>
        <v>Rutherford2012</v>
      </c>
      <c r="J415" s="76">
        <f t="shared" ca="1" si="1672"/>
        <v>7</v>
      </c>
      <c r="K415" s="34" t="str">
        <f t="shared" si="1673"/>
        <v>Rutherford2013</v>
      </c>
      <c r="L415" s="5">
        <f t="shared" ca="1" si="1690"/>
        <v>3.3</v>
      </c>
      <c r="M415" s="34" t="str">
        <f t="shared" si="1674"/>
        <v>Rutherford2014</v>
      </c>
      <c r="N415" s="5">
        <f t="shared" ca="1" si="1691"/>
        <v>4.2</v>
      </c>
      <c r="O415" s="34" t="str">
        <f t="shared" si="1675"/>
        <v>Rutherford2015</v>
      </c>
      <c r="P415" s="5">
        <f t="shared" ca="1" si="1692"/>
        <v>3.7</v>
      </c>
      <c r="Q415" s="34" t="str">
        <f t="shared" si="1676"/>
        <v>Rutherford2016</v>
      </c>
      <c r="R415" s="5">
        <f t="shared" ca="1" si="1693"/>
        <v>1.1000000000000001</v>
      </c>
      <c r="S415" s="11"/>
      <c r="T415" s="34" t="str">
        <f t="shared" si="1677"/>
        <v>Rutherford2010</v>
      </c>
      <c r="U415" s="3">
        <f t="shared" ca="1" si="1694"/>
        <v>1.7</v>
      </c>
      <c r="V415" s="34" t="str">
        <f t="shared" si="1678"/>
        <v>Rutherford2011</v>
      </c>
      <c r="W415" s="3">
        <f t="shared" ca="1" si="1695"/>
        <v>-2.4</v>
      </c>
      <c r="X415" s="34" t="str">
        <f t="shared" si="1679"/>
        <v>Rutherford2012</v>
      </c>
      <c r="Y415" s="82">
        <f t="shared" ca="1" si="1695"/>
        <v>4.4000000000000004</v>
      </c>
      <c r="Z415" s="34" t="str">
        <f t="shared" si="1680"/>
        <v>Rutherford2013</v>
      </c>
      <c r="AA415" s="5">
        <f t="shared" ref="AA415" ca="1" si="1776">VLOOKUP(Z415, (INDIRECT("'"&amp;$B415&amp;"'!"&amp;"$A$5:$L$3000")),AA$1,)</f>
        <v>0.2</v>
      </c>
      <c r="AB415" s="34" t="str">
        <f t="shared" si="1682"/>
        <v>Rutherford2014</v>
      </c>
      <c r="AC415" s="5">
        <f t="shared" ref="AC415" ca="1" si="1777">VLOOKUP(AB415, (INDIRECT("'"&amp;$B415&amp;"'!"&amp;"$A$5:$L$3000")),AC$1,)</f>
        <v>3.4</v>
      </c>
      <c r="AD415" s="34" t="str">
        <f t="shared" si="1684"/>
        <v>Rutherford2015</v>
      </c>
      <c r="AE415" s="5">
        <f t="shared" ref="AE415" ca="1" si="1778">VLOOKUP(AD415, (INDIRECT("'"&amp;$B415&amp;"'!"&amp;"$A$5:$L$3000")),AE$1,)</f>
        <v>4.8</v>
      </c>
      <c r="AF415" s="34" t="str">
        <f t="shared" si="1686"/>
        <v>Rutherford2016</v>
      </c>
      <c r="AG415" s="5">
        <f t="shared" ref="AG415" ca="1" si="1779">VLOOKUP(AF415, (INDIRECT("'"&amp;$B415&amp;"'!"&amp;"$A$5:$L$3000")),AG$1,)</f>
        <v>-0.7</v>
      </c>
    </row>
    <row r="416" spans="1:33" ht="17" x14ac:dyDescent="0.2">
      <c r="A416" s="48" t="s">
        <v>217</v>
      </c>
      <c r="B416" s="2" t="s">
        <v>185</v>
      </c>
      <c r="C416" s="37" t="s">
        <v>410</v>
      </c>
      <c r="D416" s="35">
        <v>2016</v>
      </c>
      <c r="E416" s="34" t="str">
        <f t="shared" si="1669"/>
        <v>Sequatchie2014</v>
      </c>
      <c r="F416" s="3">
        <f t="shared" ca="1" si="1688"/>
        <v>4.5</v>
      </c>
      <c r="G416" s="34" t="str">
        <f t="shared" si="1670"/>
        <v>Sequatchie2015</v>
      </c>
      <c r="H416" s="3">
        <f t="shared" ca="1" si="1689"/>
        <v>6.4</v>
      </c>
      <c r="I416" s="34" t="str">
        <f t="shared" si="1671"/>
        <v>Sequatchie2016</v>
      </c>
      <c r="J416" s="76">
        <f t="shared" ca="1" si="1672"/>
        <v>5.4</v>
      </c>
      <c r="K416" s="34" t="str">
        <f t="shared" si="1673"/>
        <v>Sequatchie2017</v>
      </c>
      <c r="L416" s="5">
        <f t="shared" ca="1" si="1690"/>
        <v>-2.1</v>
      </c>
      <c r="M416" s="34" t="str">
        <f t="shared" si="1674"/>
        <v>Sequatchie2018</v>
      </c>
      <c r="N416" s="5">
        <f t="shared" ca="1" si="1691"/>
        <v>1.6</v>
      </c>
      <c r="O416" s="34" t="str">
        <f t="shared" si="1675"/>
        <v>Sequatchie2019</v>
      </c>
      <c r="P416" s="5">
        <f t="shared" ca="1" si="1692"/>
        <v>1.5</v>
      </c>
      <c r="Q416" s="34" t="str">
        <f t="shared" si="1676"/>
        <v>Sequatchie2020</v>
      </c>
      <c r="R416" s="5">
        <f t="shared" ca="1" si="1693"/>
        <v>0.5</v>
      </c>
      <c r="S416" s="11"/>
      <c r="T416" s="34" t="str">
        <f t="shared" si="1677"/>
        <v>Sequatchie2014</v>
      </c>
      <c r="U416" s="3">
        <f t="shared" ca="1" si="1694"/>
        <v>5.6</v>
      </c>
      <c r="V416" s="34" t="str">
        <f t="shared" si="1678"/>
        <v>Sequatchie2015</v>
      </c>
      <c r="W416" s="3">
        <f t="shared" ca="1" si="1695"/>
        <v>10.3</v>
      </c>
      <c r="X416" s="34" t="str">
        <f t="shared" si="1679"/>
        <v>Sequatchie2016</v>
      </c>
      <c r="Y416" s="82">
        <f t="shared" ca="1" si="1695"/>
        <v>-3.6</v>
      </c>
      <c r="Z416" s="34" t="str">
        <f t="shared" si="1680"/>
        <v>Sequatchie2017</v>
      </c>
      <c r="AA416" s="5">
        <f t="shared" ref="AA416" ca="1" si="1780">VLOOKUP(Z416, (INDIRECT("'"&amp;$B416&amp;"'!"&amp;"$A$5:$L$3000")),AA$1,)</f>
        <v>6.5</v>
      </c>
      <c r="AB416" s="34" t="str">
        <f t="shared" si="1682"/>
        <v>Sequatchie2018</v>
      </c>
      <c r="AC416" s="5">
        <f t="shared" ref="AC416" ca="1" si="1781">VLOOKUP(AB416, (INDIRECT("'"&amp;$B416&amp;"'!"&amp;"$A$5:$L$3000")),AC$1,)</f>
        <v>-1.5</v>
      </c>
      <c r="AD416" s="34" t="str">
        <f t="shared" si="1684"/>
        <v>Sequatchie2019</v>
      </c>
      <c r="AE416" s="5">
        <f t="shared" ref="AE416" ca="1" si="1782">VLOOKUP(AD416, (INDIRECT("'"&amp;$B416&amp;"'!"&amp;"$A$5:$L$3000")),AE$1,)</f>
        <v>2.6</v>
      </c>
      <c r="AF416" s="34" t="str">
        <f t="shared" si="1686"/>
        <v>Sequatchie2020</v>
      </c>
      <c r="AG416" s="5">
        <f t="shared" ref="AG416" ca="1" si="1783">VLOOKUP(AF416, (INDIRECT("'"&amp;$B416&amp;"'!"&amp;"$A$5:$L$3000")),AG$1,)</f>
        <v>16.100000000000001</v>
      </c>
    </row>
    <row r="417" spans="1:33" ht="34" x14ac:dyDescent="0.2">
      <c r="A417" s="48" t="s">
        <v>218</v>
      </c>
      <c r="B417" s="2" t="s">
        <v>185</v>
      </c>
      <c r="C417" s="37" t="s">
        <v>405</v>
      </c>
      <c r="D417" s="35">
        <v>2007</v>
      </c>
      <c r="E417" s="34" t="str">
        <f t="shared" si="1669"/>
        <v>Shelby2005</v>
      </c>
      <c r="F417" s="3">
        <f t="shared" ca="1" si="1688"/>
        <v>1</v>
      </c>
      <c r="G417" s="34" t="str">
        <f t="shared" si="1670"/>
        <v>Shelby2006</v>
      </c>
      <c r="H417" s="3">
        <f t="shared" ca="1" si="1689"/>
        <v>1.5</v>
      </c>
      <c r="I417" s="34" t="str">
        <f t="shared" si="1671"/>
        <v>Shelby2007</v>
      </c>
      <c r="J417" s="76">
        <f t="shared" ca="1" si="1672"/>
        <v>-0.3</v>
      </c>
      <c r="K417" s="34" t="str">
        <f t="shared" si="1673"/>
        <v>Shelby2008</v>
      </c>
      <c r="L417" s="5">
        <f t="shared" ca="1" si="1690"/>
        <v>-3.7</v>
      </c>
      <c r="M417" s="34" t="str">
        <f t="shared" si="1674"/>
        <v>Shelby2009</v>
      </c>
      <c r="N417" s="5">
        <f t="shared" ca="1" si="1691"/>
        <v>-5</v>
      </c>
      <c r="O417" s="34" t="str">
        <f t="shared" si="1675"/>
        <v>Shelby2010</v>
      </c>
      <c r="P417" s="5">
        <f t="shared" ca="1" si="1692"/>
        <v>0</v>
      </c>
      <c r="Q417" s="34" t="str">
        <f t="shared" si="1676"/>
        <v>Shelby2011</v>
      </c>
      <c r="R417" s="5">
        <f t="shared" ca="1" si="1693"/>
        <v>0.9</v>
      </c>
      <c r="S417" s="11"/>
      <c r="T417" s="34" t="str">
        <f t="shared" si="1677"/>
        <v>Shelby2005</v>
      </c>
      <c r="U417" s="3">
        <f t="shared" ca="1" si="1694"/>
        <v>1.9</v>
      </c>
      <c r="V417" s="34" t="str">
        <f t="shared" si="1678"/>
        <v>Shelby2006</v>
      </c>
      <c r="W417" s="3">
        <f t="shared" ca="1" si="1695"/>
        <v>4.2</v>
      </c>
      <c r="X417" s="34" t="str">
        <f t="shared" si="1679"/>
        <v>Shelby2007</v>
      </c>
      <c r="Y417" s="82">
        <f t="shared" ca="1" si="1695"/>
        <v>5.8</v>
      </c>
      <c r="Z417" s="34" t="str">
        <f t="shared" si="1680"/>
        <v>Shelby2008</v>
      </c>
      <c r="AA417" s="5">
        <f t="shared" ref="AA417" ca="1" si="1784">VLOOKUP(Z417, (INDIRECT("'"&amp;$B417&amp;"'!"&amp;"$A$5:$L$3000")),AA$1,)</f>
        <v>0</v>
      </c>
      <c r="AB417" s="34" t="str">
        <f t="shared" si="1682"/>
        <v>Shelby2009</v>
      </c>
      <c r="AC417" s="5">
        <f t="shared" ref="AC417" ca="1" si="1785">VLOOKUP(AB417, (INDIRECT("'"&amp;$B417&amp;"'!"&amp;"$A$5:$L$3000")),AC$1,)</f>
        <v>3.7</v>
      </c>
      <c r="AD417" s="34" t="str">
        <f t="shared" si="1684"/>
        <v>Shelby2010</v>
      </c>
      <c r="AE417" s="5">
        <f t="shared" ref="AE417" ca="1" si="1786">VLOOKUP(AD417, (INDIRECT("'"&amp;$B417&amp;"'!"&amp;"$A$5:$L$3000")),AE$1,)</f>
        <v>4</v>
      </c>
      <c r="AF417" s="34" t="str">
        <f t="shared" si="1686"/>
        <v>Shelby2011</v>
      </c>
      <c r="AG417" s="5">
        <f t="shared" ref="AG417" ca="1" si="1787">VLOOKUP(AF417, (INDIRECT("'"&amp;$B417&amp;"'!"&amp;"$A$5:$L$3000")),AG$1,)</f>
        <v>-4.2</v>
      </c>
    </row>
    <row r="418" spans="1:33" ht="17" x14ac:dyDescent="0.2">
      <c r="A418" s="48" t="s">
        <v>219</v>
      </c>
      <c r="B418" s="2" t="s">
        <v>185</v>
      </c>
      <c r="C418" s="37" t="s">
        <v>329</v>
      </c>
      <c r="D418" s="35">
        <v>2015</v>
      </c>
      <c r="E418" s="34" t="str">
        <f t="shared" si="1669"/>
        <v>Montgomery2013</v>
      </c>
      <c r="F418" s="3">
        <f t="shared" ca="1" si="1688"/>
        <v>1.4</v>
      </c>
      <c r="G418" s="34" t="str">
        <f t="shared" si="1670"/>
        <v>Montgomery2014</v>
      </c>
      <c r="H418" s="3">
        <f t="shared" ca="1" si="1689"/>
        <v>3.5</v>
      </c>
      <c r="I418" s="34" t="str">
        <f t="shared" si="1671"/>
        <v>Montgomery2015</v>
      </c>
      <c r="J418" s="76">
        <f t="shared" ca="1" si="1672"/>
        <v>3.1</v>
      </c>
      <c r="K418" s="34" t="str">
        <f t="shared" si="1673"/>
        <v>Montgomery2016</v>
      </c>
      <c r="L418" s="5">
        <f t="shared" ca="1" si="1690"/>
        <v>3.3</v>
      </c>
      <c r="M418" s="34" t="str">
        <f t="shared" si="1674"/>
        <v>Montgomery2017</v>
      </c>
      <c r="N418" s="5">
        <f t="shared" ca="1" si="1691"/>
        <v>1.8</v>
      </c>
      <c r="O418" s="34" t="str">
        <f t="shared" si="1675"/>
        <v>Montgomery2018</v>
      </c>
      <c r="P418" s="5">
        <f t="shared" ca="1" si="1692"/>
        <v>3.3</v>
      </c>
      <c r="Q418" s="34" t="str">
        <f t="shared" si="1676"/>
        <v>Montgomery2019</v>
      </c>
      <c r="R418" s="5">
        <f t="shared" ca="1" si="1693"/>
        <v>3.2</v>
      </c>
      <c r="S418" s="11"/>
      <c r="T418" s="34" t="str">
        <f t="shared" si="1677"/>
        <v>Montgomery2013</v>
      </c>
      <c r="U418" s="3">
        <f t="shared" ca="1" si="1694"/>
        <v>-1.5</v>
      </c>
      <c r="V418" s="34" t="str">
        <f t="shared" si="1678"/>
        <v>Montgomery2014</v>
      </c>
      <c r="W418" s="3">
        <f t="shared" ca="1" si="1695"/>
        <v>0.4</v>
      </c>
      <c r="X418" s="34" t="str">
        <f t="shared" si="1679"/>
        <v>Montgomery2015</v>
      </c>
      <c r="Y418" s="82">
        <f t="shared" ca="1" si="1695"/>
        <v>6.1</v>
      </c>
      <c r="Z418" s="34" t="str">
        <f t="shared" si="1680"/>
        <v>Montgomery2016</v>
      </c>
      <c r="AA418" s="5">
        <f t="shared" ref="AA418" ca="1" si="1788">VLOOKUP(Z418, (INDIRECT("'"&amp;$B418&amp;"'!"&amp;"$A$5:$L$3000")),AA$1,)</f>
        <v>-1.2</v>
      </c>
      <c r="AB418" s="34" t="str">
        <f t="shared" si="1682"/>
        <v>Montgomery2017</v>
      </c>
      <c r="AC418" s="5">
        <f t="shared" ref="AC418" ca="1" si="1789">VLOOKUP(AB418, (INDIRECT("'"&amp;$B418&amp;"'!"&amp;"$A$5:$L$3000")),AC$1,)</f>
        <v>5.3</v>
      </c>
      <c r="AD418" s="34" t="str">
        <f t="shared" si="1684"/>
        <v>Montgomery2018</v>
      </c>
      <c r="AE418" s="5">
        <f t="shared" ref="AE418" ca="1" si="1790">VLOOKUP(AD418, (INDIRECT("'"&amp;$B418&amp;"'!"&amp;"$A$5:$L$3000")),AE$1,)</f>
        <v>1.8</v>
      </c>
      <c r="AF418" s="34" t="str">
        <f t="shared" si="1686"/>
        <v>Montgomery2019</v>
      </c>
      <c r="AG418" s="5">
        <f t="shared" ref="AG418" ca="1" si="1791">VLOOKUP(AF418, (INDIRECT("'"&amp;$B418&amp;"'!"&amp;"$A$5:$L$3000")),AG$1,)</f>
        <v>3.9</v>
      </c>
    </row>
    <row r="419" spans="1:33" ht="17" x14ac:dyDescent="0.2">
      <c r="A419" s="48" t="s">
        <v>220</v>
      </c>
      <c r="B419" s="2" t="s">
        <v>185</v>
      </c>
      <c r="C419" s="37" t="s">
        <v>410</v>
      </c>
      <c r="D419" s="35">
        <v>2013</v>
      </c>
      <c r="E419" s="34" t="str">
        <f t="shared" si="1669"/>
        <v>Sequatchie2011</v>
      </c>
      <c r="F419" s="3">
        <f t="shared" ca="1" si="1688"/>
        <v>4.0999999999999996</v>
      </c>
      <c r="G419" s="34" t="str">
        <f t="shared" si="1670"/>
        <v>Sequatchie2012</v>
      </c>
      <c r="H419" s="3">
        <f t="shared" ca="1" si="1689"/>
        <v>14.1</v>
      </c>
      <c r="I419" s="34" t="str">
        <f t="shared" si="1671"/>
        <v>Sequatchie2013</v>
      </c>
      <c r="J419" s="76">
        <f t="shared" ca="1" si="1672"/>
        <v>2.2999999999999998</v>
      </c>
      <c r="K419" s="34" t="str">
        <f t="shared" si="1673"/>
        <v>Sequatchie2014</v>
      </c>
      <c r="L419" s="5">
        <f t="shared" ca="1" si="1690"/>
        <v>4.5</v>
      </c>
      <c r="M419" s="34" t="str">
        <f t="shared" si="1674"/>
        <v>Sequatchie2015</v>
      </c>
      <c r="N419" s="5">
        <f t="shared" ca="1" si="1691"/>
        <v>6.4</v>
      </c>
      <c r="O419" s="34" t="str">
        <f t="shared" si="1675"/>
        <v>Sequatchie2016</v>
      </c>
      <c r="P419" s="5">
        <f t="shared" ca="1" si="1692"/>
        <v>5.4</v>
      </c>
      <c r="Q419" s="34" t="str">
        <f t="shared" si="1676"/>
        <v>Sequatchie2017</v>
      </c>
      <c r="R419" s="5">
        <f t="shared" ca="1" si="1693"/>
        <v>-2.1</v>
      </c>
      <c r="S419" s="11"/>
      <c r="T419" s="34" t="str">
        <f t="shared" si="1677"/>
        <v>Sequatchie2011</v>
      </c>
      <c r="U419" s="3">
        <f t="shared" ca="1" si="1694"/>
        <v>-3.6</v>
      </c>
      <c r="V419" s="34" t="str">
        <f t="shared" si="1678"/>
        <v>Sequatchie2012</v>
      </c>
      <c r="W419" s="3">
        <f t="shared" ca="1" si="1695"/>
        <v>-0.2</v>
      </c>
      <c r="X419" s="34" t="str">
        <f t="shared" si="1679"/>
        <v>Sequatchie2013</v>
      </c>
      <c r="Y419" s="82">
        <f t="shared" ca="1" si="1695"/>
        <v>3</v>
      </c>
      <c r="Z419" s="34" t="str">
        <f t="shared" si="1680"/>
        <v>Sequatchie2014</v>
      </c>
      <c r="AA419" s="5">
        <f t="shared" ref="AA419" ca="1" si="1792">VLOOKUP(Z419, (INDIRECT("'"&amp;$B419&amp;"'!"&amp;"$A$5:$L$3000")),AA$1,)</f>
        <v>5.6</v>
      </c>
      <c r="AB419" s="34" t="str">
        <f t="shared" si="1682"/>
        <v>Sequatchie2015</v>
      </c>
      <c r="AC419" s="5">
        <f t="shared" ref="AC419" ca="1" si="1793">VLOOKUP(AB419, (INDIRECT("'"&amp;$B419&amp;"'!"&amp;"$A$5:$L$3000")),AC$1,)</f>
        <v>10.3</v>
      </c>
      <c r="AD419" s="34" t="str">
        <f t="shared" si="1684"/>
        <v>Sequatchie2016</v>
      </c>
      <c r="AE419" s="5">
        <f t="shared" ref="AE419" ca="1" si="1794">VLOOKUP(AD419, (INDIRECT("'"&amp;$B419&amp;"'!"&amp;"$A$5:$L$3000")),AE$1,)</f>
        <v>-3.6</v>
      </c>
      <c r="AF419" s="34" t="str">
        <f t="shared" si="1686"/>
        <v>Sequatchie2017</v>
      </c>
      <c r="AG419" s="5">
        <f t="shared" ref="AG419" ca="1" si="1795">VLOOKUP(AF419, (INDIRECT("'"&amp;$B419&amp;"'!"&amp;"$A$5:$L$3000")),AG$1,)</f>
        <v>6.5</v>
      </c>
    </row>
    <row r="420" spans="1:33" ht="17" x14ac:dyDescent="0.2">
      <c r="A420" s="48" t="s">
        <v>221</v>
      </c>
      <c r="B420" s="2" t="s">
        <v>185</v>
      </c>
      <c r="C420" s="37" t="s">
        <v>405</v>
      </c>
      <c r="D420" s="35">
        <v>2009</v>
      </c>
      <c r="E420" s="34" t="str">
        <f t="shared" si="1669"/>
        <v>Shelby2007</v>
      </c>
      <c r="F420" s="3">
        <f t="shared" ca="1" si="1688"/>
        <v>-0.3</v>
      </c>
      <c r="G420" s="34" t="str">
        <f t="shared" si="1670"/>
        <v>Shelby2008</v>
      </c>
      <c r="H420" s="3">
        <f t="shared" ca="1" si="1689"/>
        <v>-3.7</v>
      </c>
      <c r="I420" s="34" t="str">
        <f t="shared" si="1671"/>
        <v>Shelby2009</v>
      </c>
      <c r="J420" s="76">
        <f t="shared" ca="1" si="1672"/>
        <v>-5</v>
      </c>
      <c r="K420" s="34" t="str">
        <f t="shared" si="1673"/>
        <v>Shelby2010</v>
      </c>
      <c r="L420" s="5">
        <f t="shared" ca="1" si="1690"/>
        <v>0</v>
      </c>
      <c r="M420" s="34" t="str">
        <f t="shared" si="1674"/>
        <v>Shelby2011</v>
      </c>
      <c r="N420" s="5">
        <f t="shared" ca="1" si="1691"/>
        <v>0.9</v>
      </c>
      <c r="O420" s="34" t="str">
        <f t="shared" si="1675"/>
        <v>Shelby2012</v>
      </c>
      <c r="P420" s="5">
        <f t="shared" ca="1" si="1692"/>
        <v>1.2</v>
      </c>
      <c r="Q420" s="34" t="str">
        <f t="shared" si="1676"/>
        <v>Shelby2013</v>
      </c>
      <c r="R420" s="5">
        <f t="shared" ca="1" si="1693"/>
        <v>0.1</v>
      </c>
      <c r="S420" s="11"/>
      <c r="T420" s="34" t="str">
        <f t="shared" si="1677"/>
        <v>Shelby2007</v>
      </c>
      <c r="U420" s="3">
        <f t="shared" ca="1" si="1694"/>
        <v>5.8</v>
      </c>
      <c r="V420" s="34" t="str">
        <f t="shared" si="1678"/>
        <v>Shelby2008</v>
      </c>
      <c r="W420" s="3">
        <f t="shared" ca="1" si="1695"/>
        <v>0</v>
      </c>
      <c r="X420" s="34" t="str">
        <f t="shared" si="1679"/>
        <v>Shelby2009</v>
      </c>
      <c r="Y420" s="82">
        <f t="shared" ca="1" si="1695"/>
        <v>3.7</v>
      </c>
      <c r="Z420" s="34" t="str">
        <f t="shared" si="1680"/>
        <v>Shelby2010</v>
      </c>
      <c r="AA420" s="5">
        <f t="shared" ref="AA420" ca="1" si="1796">VLOOKUP(Z420, (INDIRECT("'"&amp;$B420&amp;"'!"&amp;"$A$5:$L$3000")),AA$1,)</f>
        <v>4</v>
      </c>
      <c r="AB420" s="34" t="str">
        <f t="shared" si="1682"/>
        <v>Shelby2011</v>
      </c>
      <c r="AC420" s="5">
        <f t="shared" ref="AC420" ca="1" si="1797">VLOOKUP(AB420, (INDIRECT("'"&amp;$B420&amp;"'!"&amp;"$A$5:$L$3000")),AC$1,)</f>
        <v>-4.2</v>
      </c>
      <c r="AD420" s="34" t="str">
        <f t="shared" si="1684"/>
        <v>Shelby2012</v>
      </c>
      <c r="AE420" s="5">
        <f t="shared" ref="AE420" ca="1" si="1798">VLOOKUP(AD420, (INDIRECT("'"&amp;$B420&amp;"'!"&amp;"$A$5:$L$3000")),AE$1,)</f>
        <v>5.8</v>
      </c>
      <c r="AF420" s="34" t="str">
        <f t="shared" si="1686"/>
        <v>Shelby2013</v>
      </c>
      <c r="AG420" s="5">
        <f t="shared" ref="AG420" ca="1" si="1799">VLOOKUP(AF420, (INDIRECT("'"&amp;$B420&amp;"'!"&amp;"$A$5:$L$3000")),AG$1,)</f>
        <v>-0.4</v>
      </c>
    </row>
    <row r="421" spans="1:33" ht="17" x14ac:dyDescent="0.2">
      <c r="A421" s="48" t="s">
        <v>222</v>
      </c>
      <c r="B421" s="2" t="s">
        <v>185</v>
      </c>
      <c r="C421" s="37" t="s">
        <v>411</v>
      </c>
      <c r="D421" s="35">
        <v>2014</v>
      </c>
      <c r="E421" s="34" t="str">
        <f t="shared" si="1669"/>
        <v>Weakley2012</v>
      </c>
      <c r="F421" s="3">
        <f t="shared" ca="1" si="1688"/>
        <v>10.6</v>
      </c>
      <c r="G421" s="34" t="str">
        <f t="shared" si="1670"/>
        <v>Weakley2013</v>
      </c>
      <c r="H421" s="3">
        <f t="shared" ca="1" si="1689"/>
        <v>-3.1</v>
      </c>
      <c r="I421" s="34" t="str">
        <f t="shared" si="1671"/>
        <v>Weakley2014</v>
      </c>
      <c r="J421" s="76">
        <f t="shared" ca="1" si="1672"/>
        <v>4.5</v>
      </c>
      <c r="K421" s="34" t="str">
        <f t="shared" si="1673"/>
        <v>Weakley2015</v>
      </c>
      <c r="L421" s="5">
        <f t="shared" ca="1" si="1690"/>
        <v>3.8</v>
      </c>
      <c r="M421" s="34" t="str">
        <f t="shared" si="1674"/>
        <v>Weakley2016</v>
      </c>
      <c r="N421" s="5">
        <f t="shared" ca="1" si="1691"/>
        <v>1.5</v>
      </c>
      <c r="O421" s="34" t="str">
        <f t="shared" si="1675"/>
        <v>Weakley2017</v>
      </c>
      <c r="P421" s="5">
        <f t="shared" ca="1" si="1692"/>
        <v>1.1000000000000001</v>
      </c>
      <c r="Q421" s="34" t="str">
        <f t="shared" si="1676"/>
        <v>Weakley2018</v>
      </c>
      <c r="R421" s="5">
        <f t="shared" ca="1" si="1693"/>
        <v>2.4</v>
      </c>
      <c r="S421" s="11"/>
      <c r="T421" s="34" t="str">
        <f t="shared" si="1677"/>
        <v>Weakley2012</v>
      </c>
      <c r="U421" s="3">
        <f t="shared" ca="1" si="1694"/>
        <v>-11.8</v>
      </c>
      <c r="V421" s="34" t="str">
        <f t="shared" si="1678"/>
        <v>Weakley2013</v>
      </c>
      <c r="W421" s="3">
        <f t="shared" ca="1" si="1695"/>
        <v>7</v>
      </c>
      <c r="X421" s="34" t="str">
        <f t="shared" si="1679"/>
        <v>Weakley2014</v>
      </c>
      <c r="Y421" s="82">
        <f t="shared" ca="1" si="1695"/>
        <v>3</v>
      </c>
      <c r="Z421" s="34" t="str">
        <f t="shared" si="1680"/>
        <v>Weakley2015</v>
      </c>
      <c r="AA421" s="5">
        <f t="shared" ref="AA421" ca="1" si="1800">VLOOKUP(Z421, (INDIRECT("'"&amp;$B421&amp;"'!"&amp;"$A$5:$L$3000")),AA$1,)</f>
        <v>4.9000000000000004</v>
      </c>
      <c r="AB421" s="34" t="str">
        <f t="shared" si="1682"/>
        <v>Weakley2016</v>
      </c>
      <c r="AC421" s="5">
        <f t="shared" ref="AC421" ca="1" si="1801">VLOOKUP(AB421, (INDIRECT("'"&amp;$B421&amp;"'!"&amp;"$A$5:$L$3000")),AC$1,)</f>
        <v>-0.9</v>
      </c>
      <c r="AD421" s="34" t="str">
        <f t="shared" si="1684"/>
        <v>Weakley2017</v>
      </c>
      <c r="AE421" s="5">
        <f t="shared" ref="AE421" ca="1" si="1802">VLOOKUP(AD421, (INDIRECT("'"&amp;$B421&amp;"'!"&amp;"$A$5:$L$3000")),AE$1,)</f>
        <v>4.4000000000000004</v>
      </c>
      <c r="AF421" s="34" t="str">
        <f t="shared" si="1686"/>
        <v>Weakley2018</v>
      </c>
      <c r="AG421" s="5">
        <f t="shared" ref="AG421" ca="1" si="1803">VLOOKUP(AF421, (INDIRECT("'"&amp;$B421&amp;"'!"&amp;"$A$5:$L$3000")),AG$1,)</f>
        <v>1.6</v>
      </c>
    </row>
    <row r="422" spans="1:33" ht="17" x14ac:dyDescent="0.2">
      <c r="A422" s="48" t="s">
        <v>222</v>
      </c>
      <c r="B422" s="2" t="s">
        <v>185</v>
      </c>
      <c r="C422" s="37" t="s">
        <v>411</v>
      </c>
      <c r="D422" s="35">
        <v>2013</v>
      </c>
      <c r="E422" s="34" t="str">
        <f t="shared" si="1669"/>
        <v>Weakley2011</v>
      </c>
      <c r="F422" s="3">
        <f t="shared" ca="1" si="1688"/>
        <v>-2.2999999999999998</v>
      </c>
      <c r="G422" s="34" t="str">
        <f t="shared" si="1670"/>
        <v>Weakley2012</v>
      </c>
      <c r="H422" s="3">
        <f t="shared" ca="1" si="1689"/>
        <v>10.6</v>
      </c>
      <c r="I422" s="34" t="str">
        <f t="shared" si="1671"/>
        <v>Weakley2013</v>
      </c>
      <c r="J422" s="76">
        <f t="shared" ca="1" si="1672"/>
        <v>-3.1</v>
      </c>
      <c r="K422" s="34" t="str">
        <f t="shared" si="1673"/>
        <v>Weakley2014</v>
      </c>
      <c r="L422" s="5">
        <f t="shared" ca="1" si="1690"/>
        <v>4.5</v>
      </c>
      <c r="M422" s="34" t="str">
        <f t="shared" si="1674"/>
        <v>Weakley2015</v>
      </c>
      <c r="N422" s="5">
        <f t="shared" ca="1" si="1691"/>
        <v>3.8</v>
      </c>
      <c r="O422" s="34" t="str">
        <f t="shared" si="1675"/>
        <v>Weakley2016</v>
      </c>
      <c r="P422" s="5">
        <f t="shared" ca="1" si="1692"/>
        <v>1.5</v>
      </c>
      <c r="Q422" s="34" t="str">
        <f t="shared" si="1676"/>
        <v>Weakley2017</v>
      </c>
      <c r="R422" s="5">
        <f t="shared" ca="1" si="1693"/>
        <v>1.1000000000000001</v>
      </c>
      <c r="S422" s="11"/>
      <c r="T422" s="34" t="str">
        <f t="shared" si="1677"/>
        <v>Weakley2011</v>
      </c>
      <c r="U422" s="3">
        <f t="shared" ca="1" si="1694"/>
        <v>-0.3</v>
      </c>
      <c r="V422" s="34" t="str">
        <f t="shared" si="1678"/>
        <v>Weakley2012</v>
      </c>
      <c r="W422" s="3">
        <f t="shared" ca="1" si="1695"/>
        <v>-11.8</v>
      </c>
      <c r="X422" s="34" t="str">
        <f t="shared" si="1679"/>
        <v>Weakley2013</v>
      </c>
      <c r="Y422" s="82">
        <f t="shared" ca="1" si="1695"/>
        <v>7</v>
      </c>
      <c r="Z422" s="34" t="str">
        <f t="shared" si="1680"/>
        <v>Weakley2014</v>
      </c>
      <c r="AA422" s="5">
        <f t="shared" ref="AA422" ca="1" si="1804">VLOOKUP(Z422, (INDIRECT("'"&amp;$B422&amp;"'!"&amp;"$A$5:$L$3000")),AA$1,)</f>
        <v>3</v>
      </c>
      <c r="AB422" s="34" t="str">
        <f t="shared" si="1682"/>
        <v>Weakley2015</v>
      </c>
      <c r="AC422" s="5">
        <f t="shared" ref="AC422" ca="1" si="1805">VLOOKUP(AB422, (INDIRECT("'"&amp;$B422&amp;"'!"&amp;"$A$5:$L$3000")),AC$1,)</f>
        <v>4.9000000000000004</v>
      </c>
      <c r="AD422" s="34" t="str">
        <f t="shared" si="1684"/>
        <v>Weakley2016</v>
      </c>
      <c r="AE422" s="5">
        <f t="shared" ref="AE422" ca="1" si="1806">VLOOKUP(AD422, (INDIRECT("'"&amp;$B422&amp;"'!"&amp;"$A$5:$L$3000")),AE$1,)</f>
        <v>-0.9</v>
      </c>
      <c r="AF422" s="34" t="str">
        <f t="shared" si="1686"/>
        <v>Weakley2017</v>
      </c>
      <c r="AG422" s="5">
        <f t="shared" ref="AG422" ca="1" si="1807">VLOOKUP(AF422, (INDIRECT("'"&amp;$B422&amp;"'!"&amp;"$A$5:$L$3000")),AG$1,)</f>
        <v>4.4000000000000004</v>
      </c>
    </row>
    <row r="423" spans="1:33" ht="17" x14ac:dyDescent="0.2">
      <c r="A423" s="48" t="s">
        <v>223</v>
      </c>
      <c r="B423" s="2" t="s">
        <v>185</v>
      </c>
      <c r="C423" s="37" t="s">
        <v>411</v>
      </c>
      <c r="D423" s="35">
        <v>2012</v>
      </c>
      <c r="E423" s="34" t="str">
        <f t="shared" si="1669"/>
        <v>Weakley2010</v>
      </c>
      <c r="F423" s="3">
        <f t="shared" ca="1" si="1688"/>
        <v>0.4</v>
      </c>
      <c r="G423" s="34" t="str">
        <f t="shared" si="1670"/>
        <v>Weakley2011</v>
      </c>
      <c r="H423" s="3">
        <f t="shared" ca="1" si="1689"/>
        <v>-2.2999999999999998</v>
      </c>
      <c r="I423" s="34" t="str">
        <f t="shared" si="1671"/>
        <v>Weakley2012</v>
      </c>
      <c r="J423" s="76">
        <f t="shared" ca="1" si="1672"/>
        <v>10.6</v>
      </c>
      <c r="K423" s="34" t="str">
        <f t="shared" si="1673"/>
        <v>Weakley2013</v>
      </c>
      <c r="L423" s="5">
        <f t="shared" ca="1" si="1690"/>
        <v>-3.1</v>
      </c>
      <c r="M423" s="34" t="str">
        <f t="shared" si="1674"/>
        <v>Weakley2014</v>
      </c>
      <c r="N423" s="5">
        <f t="shared" ca="1" si="1691"/>
        <v>4.5</v>
      </c>
      <c r="O423" s="34" t="str">
        <f t="shared" si="1675"/>
        <v>Weakley2015</v>
      </c>
      <c r="P423" s="5">
        <f t="shared" ca="1" si="1692"/>
        <v>3.8</v>
      </c>
      <c r="Q423" s="34" t="str">
        <f t="shared" si="1676"/>
        <v>Weakley2016</v>
      </c>
      <c r="R423" s="5">
        <f t="shared" ca="1" si="1693"/>
        <v>1.5</v>
      </c>
      <c r="S423" s="11"/>
      <c r="T423" s="34" t="str">
        <f t="shared" si="1677"/>
        <v>Weakley2010</v>
      </c>
      <c r="U423" s="3">
        <f t="shared" ca="1" si="1694"/>
        <v>2.6</v>
      </c>
      <c r="V423" s="34" t="str">
        <f t="shared" si="1678"/>
        <v>Weakley2011</v>
      </c>
      <c r="W423" s="3">
        <f t="shared" ca="1" si="1695"/>
        <v>-0.3</v>
      </c>
      <c r="X423" s="34" t="str">
        <f t="shared" si="1679"/>
        <v>Weakley2012</v>
      </c>
      <c r="Y423" s="82">
        <f t="shared" ca="1" si="1695"/>
        <v>-11.8</v>
      </c>
      <c r="Z423" s="34" t="str">
        <f t="shared" si="1680"/>
        <v>Weakley2013</v>
      </c>
      <c r="AA423" s="5">
        <f t="shared" ref="AA423" ca="1" si="1808">VLOOKUP(Z423, (INDIRECT("'"&amp;$B423&amp;"'!"&amp;"$A$5:$L$3000")),AA$1,)</f>
        <v>7</v>
      </c>
      <c r="AB423" s="34" t="str">
        <f t="shared" si="1682"/>
        <v>Weakley2014</v>
      </c>
      <c r="AC423" s="5">
        <f t="shared" ref="AC423" ca="1" si="1809">VLOOKUP(AB423, (INDIRECT("'"&amp;$B423&amp;"'!"&amp;"$A$5:$L$3000")),AC$1,)</f>
        <v>3</v>
      </c>
      <c r="AD423" s="34" t="str">
        <f t="shared" si="1684"/>
        <v>Weakley2015</v>
      </c>
      <c r="AE423" s="5">
        <f t="shared" ref="AE423" ca="1" si="1810">VLOOKUP(AD423, (INDIRECT("'"&amp;$B423&amp;"'!"&amp;"$A$5:$L$3000")),AE$1,)</f>
        <v>4.9000000000000004</v>
      </c>
      <c r="AF423" s="34" t="str">
        <f t="shared" si="1686"/>
        <v>Weakley2016</v>
      </c>
      <c r="AG423" s="5">
        <f t="shared" ref="AG423" ca="1" si="1811">VLOOKUP(AF423, (INDIRECT("'"&amp;$B423&amp;"'!"&amp;"$A$5:$L$3000")),AG$1,)</f>
        <v>-0.9</v>
      </c>
    </row>
    <row r="424" spans="1:33" ht="17" x14ac:dyDescent="0.2">
      <c r="A424" s="48" t="s">
        <v>224</v>
      </c>
      <c r="B424" s="2" t="s">
        <v>185</v>
      </c>
      <c r="C424" s="37" t="s">
        <v>411</v>
      </c>
      <c r="D424" s="35">
        <v>2011</v>
      </c>
      <c r="E424" s="34" t="str">
        <f t="shared" si="1669"/>
        <v>Weakley2009</v>
      </c>
      <c r="F424" s="3">
        <f t="shared" ca="1" si="1688"/>
        <v>-5.3</v>
      </c>
      <c r="G424" s="34" t="str">
        <f t="shared" si="1670"/>
        <v>Weakley2010</v>
      </c>
      <c r="H424" s="3">
        <f t="shared" ca="1" si="1689"/>
        <v>0.4</v>
      </c>
      <c r="I424" s="34" t="str">
        <f t="shared" si="1671"/>
        <v>Weakley2011</v>
      </c>
      <c r="J424" s="76">
        <f t="shared" ca="1" si="1672"/>
        <v>-2.2999999999999998</v>
      </c>
      <c r="K424" s="34" t="str">
        <f t="shared" si="1673"/>
        <v>Weakley2012</v>
      </c>
      <c r="L424" s="5">
        <f t="shared" ca="1" si="1690"/>
        <v>10.6</v>
      </c>
      <c r="M424" s="34" t="str">
        <f t="shared" si="1674"/>
        <v>Weakley2013</v>
      </c>
      <c r="N424" s="5">
        <f t="shared" ca="1" si="1691"/>
        <v>-3.1</v>
      </c>
      <c r="O424" s="34" t="str">
        <f t="shared" si="1675"/>
        <v>Weakley2014</v>
      </c>
      <c r="P424" s="5">
        <f t="shared" ca="1" si="1692"/>
        <v>4.5</v>
      </c>
      <c r="Q424" s="34" t="str">
        <f t="shared" si="1676"/>
        <v>Weakley2015</v>
      </c>
      <c r="R424" s="5">
        <f t="shared" ca="1" si="1693"/>
        <v>3.8</v>
      </c>
      <c r="S424" s="11"/>
      <c r="T424" s="34" t="str">
        <f t="shared" si="1677"/>
        <v>Weakley2009</v>
      </c>
      <c r="U424" s="3">
        <f t="shared" ca="1" si="1694"/>
        <v>3</v>
      </c>
      <c r="V424" s="34" t="str">
        <f t="shared" si="1678"/>
        <v>Weakley2010</v>
      </c>
      <c r="W424" s="3">
        <f t="shared" ca="1" si="1695"/>
        <v>2.6</v>
      </c>
      <c r="X424" s="34" t="str">
        <f t="shared" si="1679"/>
        <v>Weakley2011</v>
      </c>
      <c r="Y424" s="82">
        <f t="shared" ca="1" si="1695"/>
        <v>-0.3</v>
      </c>
      <c r="Z424" s="34" t="str">
        <f t="shared" si="1680"/>
        <v>Weakley2012</v>
      </c>
      <c r="AA424" s="5">
        <f t="shared" ref="AA424" ca="1" si="1812">VLOOKUP(Z424, (INDIRECT("'"&amp;$B424&amp;"'!"&amp;"$A$5:$L$3000")),AA$1,)</f>
        <v>-11.8</v>
      </c>
      <c r="AB424" s="34" t="str">
        <f t="shared" si="1682"/>
        <v>Weakley2013</v>
      </c>
      <c r="AC424" s="5">
        <f t="shared" ref="AC424" ca="1" si="1813">VLOOKUP(AB424, (INDIRECT("'"&amp;$B424&amp;"'!"&amp;"$A$5:$L$3000")),AC$1,)</f>
        <v>7</v>
      </c>
      <c r="AD424" s="34" t="str">
        <f t="shared" si="1684"/>
        <v>Weakley2014</v>
      </c>
      <c r="AE424" s="5">
        <f t="shared" ref="AE424" ca="1" si="1814">VLOOKUP(AD424, (INDIRECT("'"&amp;$B424&amp;"'!"&amp;"$A$5:$L$3000")),AE$1,)</f>
        <v>3</v>
      </c>
      <c r="AF424" s="34" t="str">
        <f t="shared" si="1686"/>
        <v>Weakley2015</v>
      </c>
      <c r="AG424" s="5">
        <f t="shared" ref="AG424" ca="1" si="1815">VLOOKUP(AF424, (INDIRECT("'"&amp;$B424&amp;"'!"&amp;"$A$5:$L$3000")),AG$1,)</f>
        <v>4.9000000000000004</v>
      </c>
    </row>
    <row r="425" spans="1:33" ht="17" x14ac:dyDescent="0.2">
      <c r="A425" s="48" t="s">
        <v>225</v>
      </c>
      <c r="B425" s="2" t="s">
        <v>185</v>
      </c>
      <c r="C425" s="37" t="s">
        <v>411</v>
      </c>
      <c r="D425" s="35">
        <v>2016</v>
      </c>
      <c r="E425" s="34" t="str">
        <f t="shared" si="1669"/>
        <v>Weakley2014</v>
      </c>
      <c r="F425" s="3">
        <f t="shared" ca="1" si="1688"/>
        <v>4.5</v>
      </c>
      <c r="G425" s="34" t="str">
        <f t="shared" si="1670"/>
        <v>Weakley2015</v>
      </c>
      <c r="H425" s="3">
        <f t="shared" ca="1" si="1689"/>
        <v>3.8</v>
      </c>
      <c r="I425" s="34" t="str">
        <f t="shared" si="1671"/>
        <v>Weakley2016</v>
      </c>
      <c r="J425" s="76">
        <f t="shared" ca="1" si="1672"/>
        <v>1.5</v>
      </c>
      <c r="K425" s="34" t="str">
        <f t="shared" si="1673"/>
        <v>Weakley2017</v>
      </c>
      <c r="L425" s="5">
        <f t="shared" ca="1" si="1690"/>
        <v>1.1000000000000001</v>
      </c>
      <c r="M425" s="34" t="str">
        <f t="shared" si="1674"/>
        <v>Weakley2018</v>
      </c>
      <c r="N425" s="5">
        <f t="shared" ca="1" si="1691"/>
        <v>2.4</v>
      </c>
      <c r="O425" s="34" t="str">
        <f t="shared" si="1675"/>
        <v>Weakley2019</v>
      </c>
      <c r="P425" s="5">
        <f t="shared" ca="1" si="1692"/>
        <v>-4.2</v>
      </c>
      <c r="Q425" s="34" t="str">
        <f t="shared" si="1676"/>
        <v>Weakley2020</v>
      </c>
      <c r="R425" s="5">
        <f t="shared" ca="1" si="1693"/>
        <v>-1.3</v>
      </c>
      <c r="S425" s="11"/>
      <c r="T425" s="34" t="str">
        <f t="shared" si="1677"/>
        <v>Weakley2014</v>
      </c>
      <c r="U425" s="3">
        <f t="shared" ca="1" si="1694"/>
        <v>3</v>
      </c>
      <c r="V425" s="34" t="str">
        <f t="shared" si="1678"/>
        <v>Weakley2015</v>
      </c>
      <c r="W425" s="3">
        <f t="shared" ca="1" si="1695"/>
        <v>4.9000000000000004</v>
      </c>
      <c r="X425" s="34" t="str">
        <f t="shared" si="1679"/>
        <v>Weakley2016</v>
      </c>
      <c r="Y425" s="82">
        <f t="shared" ca="1" si="1695"/>
        <v>-0.9</v>
      </c>
      <c r="Z425" s="34" t="str">
        <f t="shared" si="1680"/>
        <v>Weakley2017</v>
      </c>
      <c r="AA425" s="5">
        <f t="shared" ref="AA425" ca="1" si="1816">VLOOKUP(Z425, (INDIRECT("'"&amp;$B425&amp;"'!"&amp;"$A$5:$L$3000")),AA$1,)</f>
        <v>4.4000000000000004</v>
      </c>
      <c r="AB425" s="34" t="str">
        <f t="shared" si="1682"/>
        <v>Weakley2018</v>
      </c>
      <c r="AC425" s="5">
        <f t="shared" ref="AC425" ca="1" si="1817">VLOOKUP(AB425, (INDIRECT("'"&amp;$B425&amp;"'!"&amp;"$A$5:$L$3000")),AC$1,)</f>
        <v>1.6</v>
      </c>
      <c r="AD425" s="34" t="str">
        <f t="shared" si="1684"/>
        <v>Weakley2019</v>
      </c>
      <c r="AE425" s="5">
        <f t="shared" ref="AE425" ca="1" si="1818">VLOOKUP(AD425, (INDIRECT("'"&amp;$B425&amp;"'!"&amp;"$A$5:$L$3000")),AE$1,)</f>
        <v>6.5</v>
      </c>
      <c r="AF425" s="34" t="str">
        <f t="shared" si="1686"/>
        <v>Weakley2020</v>
      </c>
      <c r="AG425" s="5">
        <f t="shared" ref="AG425" ca="1" si="1819">VLOOKUP(AF425, (INDIRECT("'"&amp;$B425&amp;"'!"&amp;"$A$5:$L$3000")),AG$1,)</f>
        <v>9.9</v>
      </c>
    </row>
    <row r="426" spans="1:33" ht="34" x14ac:dyDescent="0.2">
      <c r="A426" s="48" t="s">
        <v>226</v>
      </c>
      <c r="B426" s="2" t="s">
        <v>185</v>
      </c>
      <c r="C426" s="37" t="s">
        <v>405</v>
      </c>
      <c r="D426" s="35">
        <v>2008</v>
      </c>
      <c r="E426" s="34" t="str">
        <f t="shared" si="1669"/>
        <v>Shelby2006</v>
      </c>
      <c r="F426" s="3">
        <f t="shared" ca="1" si="1688"/>
        <v>1.5</v>
      </c>
      <c r="G426" s="34" t="str">
        <f t="shared" si="1670"/>
        <v>Shelby2007</v>
      </c>
      <c r="H426" s="3">
        <f t="shared" ca="1" si="1689"/>
        <v>-0.3</v>
      </c>
      <c r="I426" s="34" t="str">
        <f t="shared" si="1671"/>
        <v>Shelby2008</v>
      </c>
      <c r="J426" s="76">
        <f t="shared" ca="1" si="1672"/>
        <v>-3.7</v>
      </c>
      <c r="K426" s="34" t="str">
        <f t="shared" si="1673"/>
        <v>Shelby2009</v>
      </c>
      <c r="L426" s="5">
        <f t="shared" ca="1" si="1690"/>
        <v>-5</v>
      </c>
      <c r="M426" s="34" t="str">
        <f t="shared" si="1674"/>
        <v>Shelby2010</v>
      </c>
      <c r="N426" s="5">
        <f t="shared" ca="1" si="1691"/>
        <v>0</v>
      </c>
      <c r="O426" s="34" t="str">
        <f t="shared" si="1675"/>
        <v>Shelby2011</v>
      </c>
      <c r="P426" s="5">
        <f t="shared" ca="1" si="1692"/>
        <v>0.9</v>
      </c>
      <c r="Q426" s="34" t="str">
        <f t="shared" si="1676"/>
        <v>Shelby2012</v>
      </c>
      <c r="R426" s="5">
        <f t="shared" ca="1" si="1693"/>
        <v>1.2</v>
      </c>
      <c r="S426" s="11"/>
      <c r="T426" s="34" t="str">
        <f t="shared" si="1677"/>
        <v>Shelby2006</v>
      </c>
      <c r="U426" s="3">
        <f t="shared" ca="1" si="1694"/>
        <v>4.2</v>
      </c>
      <c r="V426" s="34" t="str">
        <f t="shared" si="1678"/>
        <v>Shelby2007</v>
      </c>
      <c r="W426" s="3">
        <f t="shared" ca="1" si="1695"/>
        <v>5.8</v>
      </c>
      <c r="X426" s="34" t="str">
        <f t="shared" si="1679"/>
        <v>Shelby2008</v>
      </c>
      <c r="Y426" s="82">
        <f t="shared" ca="1" si="1695"/>
        <v>0</v>
      </c>
      <c r="Z426" s="34" t="str">
        <f t="shared" si="1680"/>
        <v>Shelby2009</v>
      </c>
      <c r="AA426" s="5">
        <f t="shared" ref="AA426" ca="1" si="1820">VLOOKUP(Z426, (INDIRECT("'"&amp;$B426&amp;"'!"&amp;"$A$5:$L$3000")),AA$1,)</f>
        <v>3.7</v>
      </c>
      <c r="AB426" s="34" t="str">
        <f t="shared" si="1682"/>
        <v>Shelby2010</v>
      </c>
      <c r="AC426" s="5">
        <f t="shared" ref="AC426" ca="1" si="1821">VLOOKUP(AB426, (INDIRECT("'"&amp;$B426&amp;"'!"&amp;"$A$5:$L$3000")),AC$1,)</f>
        <v>4</v>
      </c>
      <c r="AD426" s="34" t="str">
        <f t="shared" si="1684"/>
        <v>Shelby2011</v>
      </c>
      <c r="AE426" s="5">
        <f t="shared" ref="AE426" ca="1" si="1822">VLOOKUP(AD426, (INDIRECT("'"&amp;$B426&amp;"'!"&amp;"$A$5:$L$3000")),AE$1,)</f>
        <v>-4.2</v>
      </c>
      <c r="AF426" s="34" t="str">
        <f t="shared" si="1686"/>
        <v>Shelby2012</v>
      </c>
      <c r="AG426" s="5">
        <f t="shared" ref="AG426" ca="1" si="1823">VLOOKUP(AF426, (INDIRECT("'"&amp;$B426&amp;"'!"&amp;"$A$5:$L$3000")),AG$1,)</f>
        <v>5.8</v>
      </c>
    </row>
    <row r="427" spans="1:33" ht="17" x14ac:dyDescent="0.2">
      <c r="A427" s="48" t="s">
        <v>198</v>
      </c>
      <c r="B427" s="2" t="s">
        <v>185</v>
      </c>
      <c r="C427" s="37" t="s">
        <v>408</v>
      </c>
      <c r="D427" s="35">
        <v>2012</v>
      </c>
      <c r="E427" s="34" t="str">
        <f t="shared" si="1669"/>
        <v>Bradley2010</v>
      </c>
      <c r="F427" s="3">
        <f t="shared" ca="1" si="1688"/>
        <v>0.8</v>
      </c>
      <c r="G427" s="34" t="str">
        <f t="shared" si="1670"/>
        <v>Bradley2011</v>
      </c>
      <c r="H427" s="3">
        <f t="shared" ca="1" si="1689"/>
        <v>12.7</v>
      </c>
      <c r="I427" s="34" t="str">
        <f t="shared" si="1671"/>
        <v>Bradley2012</v>
      </c>
      <c r="J427" s="76">
        <f t="shared" ca="1" si="1672"/>
        <v>-3.9</v>
      </c>
      <c r="K427" s="34" t="str">
        <f t="shared" si="1673"/>
        <v>Bradley2013</v>
      </c>
      <c r="L427" s="5">
        <f t="shared" ca="1" si="1690"/>
        <v>21.4</v>
      </c>
      <c r="M427" s="34" t="str">
        <f t="shared" si="1674"/>
        <v>Bradley2014</v>
      </c>
      <c r="N427" s="5">
        <f t="shared" ca="1" si="1691"/>
        <v>0</v>
      </c>
      <c r="O427" s="34" t="str">
        <f t="shared" si="1675"/>
        <v>Bradley2015</v>
      </c>
      <c r="P427" s="5">
        <f t="shared" ca="1" si="1692"/>
        <v>3.7</v>
      </c>
      <c r="Q427" s="34" t="str">
        <f t="shared" si="1676"/>
        <v>Bradley2016</v>
      </c>
      <c r="R427" s="5">
        <f t="shared" ca="1" si="1693"/>
        <v>0.2</v>
      </c>
      <c r="S427" s="11"/>
      <c r="T427" s="34" t="str">
        <f t="shared" si="1677"/>
        <v>Bradley2010</v>
      </c>
      <c r="U427" s="3">
        <f t="shared" ca="1" si="1694"/>
        <v>0.8</v>
      </c>
      <c r="V427" s="34" t="str">
        <f t="shared" si="1678"/>
        <v>Bradley2011</v>
      </c>
      <c r="W427" s="3">
        <f t="shared" ca="1" si="1695"/>
        <v>-0.1</v>
      </c>
      <c r="X427" s="34" t="str">
        <f t="shared" si="1679"/>
        <v>Bradley2012</v>
      </c>
      <c r="Y427" s="82">
        <f t="shared" ca="1" si="1695"/>
        <v>8</v>
      </c>
      <c r="Z427" s="34" t="str">
        <f t="shared" si="1680"/>
        <v>Bradley2013</v>
      </c>
      <c r="AA427" s="5">
        <f t="shared" ref="AA427" ca="1" si="1824">VLOOKUP(Z427, (INDIRECT("'"&amp;$B427&amp;"'!"&amp;"$A$5:$L$3000")),AA$1,)</f>
        <v>-14.3</v>
      </c>
      <c r="AB427" s="34" t="str">
        <f t="shared" si="1682"/>
        <v>Bradley2014</v>
      </c>
      <c r="AC427" s="5">
        <f t="shared" ref="AC427" ca="1" si="1825">VLOOKUP(AB427, (INDIRECT("'"&amp;$B427&amp;"'!"&amp;"$A$5:$L$3000")),AC$1,)</f>
        <v>6.5</v>
      </c>
      <c r="AD427" s="34" t="str">
        <f t="shared" si="1684"/>
        <v>Bradley2015</v>
      </c>
      <c r="AE427" s="5">
        <f t="shared" ref="AE427" ca="1" si="1826">VLOOKUP(AD427, (INDIRECT("'"&amp;$B427&amp;"'!"&amp;"$A$5:$L$3000")),AE$1,)</f>
        <v>4</v>
      </c>
      <c r="AF427" s="34" t="str">
        <f t="shared" si="1686"/>
        <v>Bradley2016</v>
      </c>
      <c r="AG427" s="5">
        <f t="shared" ref="AG427" ca="1" si="1827">VLOOKUP(AF427, (INDIRECT("'"&amp;$B427&amp;"'!"&amp;"$A$5:$L$3000")),AG$1,)</f>
        <v>-0.5</v>
      </c>
    </row>
    <row r="428" spans="1:33" ht="17" x14ac:dyDescent="0.2">
      <c r="A428" s="48" t="s">
        <v>227</v>
      </c>
      <c r="B428" s="2" t="s">
        <v>185</v>
      </c>
      <c r="C428" s="37" t="s">
        <v>349</v>
      </c>
      <c r="D428" s="35">
        <v>2015</v>
      </c>
      <c r="E428" s="34" t="str">
        <f t="shared" si="1669"/>
        <v>Anderson2013</v>
      </c>
      <c r="F428" s="3">
        <f t="shared" ca="1" si="1688"/>
        <v>0.8</v>
      </c>
      <c r="G428" s="34" t="str">
        <f t="shared" si="1670"/>
        <v>Anderson2014</v>
      </c>
      <c r="H428" s="3">
        <f t="shared" ca="1" si="1689"/>
        <v>0.1</v>
      </c>
      <c r="I428" s="34" t="str">
        <f t="shared" si="1671"/>
        <v>Anderson2015</v>
      </c>
      <c r="J428" s="76">
        <f t="shared" ca="1" si="1672"/>
        <v>1.5</v>
      </c>
      <c r="K428" s="34" t="str">
        <f t="shared" si="1673"/>
        <v>Anderson2016</v>
      </c>
      <c r="L428" s="5">
        <f t="shared" ca="1" si="1690"/>
        <v>1.2</v>
      </c>
      <c r="M428" s="34" t="str">
        <f t="shared" si="1674"/>
        <v>Anderson2017</v>
      </c>
      <c r="N428" s="5">
        <f t="shared" ca="1" si="1691"/>
        <v>-0.3</v>
      </c>
      <c r="O428" s="34" t="str">
        <f t="shared" si="1675"/>
        <v>Anderson2018</v>
      </c>
      <c r="P428" s="5">
        <f t="shared" ca="1" si="1692"/>
        <v>2.2999999999999998</v>
      </c>
      <c r="Q428" s="34" t="str">
        <f t="shared" si="1676"/>
        <v>Anderson2019</v>
      </c>
      <c r="R428" s="5">
        <f t="shared" ca="1" si="1693"/>
        <v>0.9</v>
      </c>
      <c r="S428" s="11"/>
      <c r="T428" s="34" t="str">
        <f t="shared" si="1677"/>
        <v>Anderson2013</v>
      </c>
      <c r="U428" s="3">
        <f t="shared" ca="1" si="1694"/>
        <v>3.2</v>
      </c>
      <c r="V428" s="34" t="str">
        <f t="shared" si="1678"/>
        <v>Anderson2014</v>
      </c>
      <c r="W428" s="3">
        <f t="shared" ca="1" si="1695"/>
        <v>3.1</v>
      </c>
      <c r="X428" s="34" t="str">
        <f t="shared" si="1679"/>
        <v>Anderson2015</v>
      </c>
      <c r="Y428" s="82">
        <f t="shared" ca="1" si="1695"/>
        <v>2.1</v>
      </c>
      <c r="Z428" s="34" t="str">
        <f t="shared" si="1680"/>
        <v>Anderson2016</v>
      </c>
      <c r="AA428" s="5">
        <f t="shared" ref="AA428" ca="1" si="1828">VLOOKUP(Z428, (INDIRECT("'"&amp;$B428&amp;"'!"&amp;"$A$5:$L$3000")),AA$1,)</f>
        <v>-1</v>
      </c>
      <c r="AB428" s="34" t="str">
        <f t="shared" si="1682"/>
        <v>Anderson2017</v>
      </c>
      <c r="AC428" s="5">
        <f t="shared" ref="AC428" ca="1" si="1829">VLOOKUP(AB428, (INDIRECT("'"&amp;$B428&amp;"'!"&amp;"$A$5:$L$3000")),AC$1,)</f>
        <v>2.8</v>
      </c>
      <c r="AD428" s="34" t="str">
        <f t="shared" si="1684"/>
        <v>Anderson2018</v>
      </c>
      <c r="AE428" s="5">
        <f t="shared" ref="AE428" ca="1" si="1830">VLOOKUP(AD428, (INDIRECT("'"&amp;$B428&amp;"'!"&amp;"$A$5:$L$3000")),AE$1,)</f>
        <v>1</v>
      </c>
      <c r="AF428" s="34" t="str">
        <f t="shared" si="1686"/>
        <v>Anderson2019</v>
      </c>
      <c r="AG428" s="5">
        <f t="shared" ref="AG428" ca="1" si="1831">VLOOKUP(AF428, (INDIRECT("'"&amp;$B428&amp;"'!"&amp;"$A$5:$L$3000")),AG$1,)</f>
        <v>5.4</v>
      </c>
    </row>
    <row r="429" spans="1:33" ht="17" x14ac:dyDescent="0.2">
      <c r="A429" s="48" t="s">
        <v>228</v>
      </c>
      <c r="B429" s="2" t="s">
        <v>185</v>
      </c>
      <c r="C429" s="37" t="s">
        <v>409</v>
      </c>
      <c r="D429" s="35">
        <v>2019</v>
      </c>
      <c r="E429" s="34" t="str">
        <f t="shared" si="1669"/>
        <v>Williamson2017</v>
      </c>
      <c r="F429" s="3">
        <f t="shared" ca="1" si="1688"/>
        <v>4</v>
      </c>
      <c r="G429" s="34" t="str">
        <f t="shared" si="1670"/>
        <v>Williamson2018</v>
      </c>
      <c r="H429" s="3">
        <f t="shared" ca="1" si="1689"/>
        <v>4.9000000000000004</v>
      </c>
      <c r="I429" s="34" t="str">
        <f t="shared" si="1671"/>
        <v>Williamson2019</v>
      </c>
      <c r="J429" s="76">
        <f t="shared" ca="1" si="1672"/>
        <v>3.3</v>
      </c>
      <c r="K429" s="34" t="str">
        <f t="shared" si="1673"/>
        <v>Williamson2020</v>
      </c>
      <c r="L429" s="5">
        <f t="shared" ca="1" si="1690"/>
        <v>-2.2999999999999998</v>
      </c>
      <c r="M429" s="34" t="str">
        <f t="shared" si="1674"/>
        <v>Williamson2021</v>
      </c>
      <c r="N429" s="5" t="e">
        <f t="shared" ca="1" si="1691"/>
        <v>#N/A</v>
      </c>
      <c r="O429" s="34" t="str">
        <f t="shared" si="1675"/>
        <v>Williamson2022</v>
      </c>
      <c r="P429" s="5" t="e">
        <f t="shared" ca="1" si="1692"/>
        <v>#N/A</v>
      </c>
      <c r="Q429" s="34" t="str">
        <f t="shared" si="1676"/>
        <v>Williamson2023</v>
      </c>
      <c r="R429" s="5" t="e">
        <f t="shared" ca="1" si="1693"/>
        <v>#N/A</v>
      </c>
      <c r="S429" s="11"/>
      <c r="T429" s="34" t="str">
        <f t="shared" si="1677"/>
        <v>Williamson2017</v>
      </c>
      <c r="U429" s="3">
        <f t="shared" ca="1" si="1694"/>
        <v>4</v>
      </c>
      <c r="V429" s="34" t="str">
        <f t="shared" si="1678"/>
        <v>Williamson2018</v>
      </c>
      <c r="W429" s="3">
        <f t="shared" ca="1" si="1695"/>
        <v>13.2</v>
      </c>
      <c r="X429" s="34" t="str">
        <f t="shared" si="1679"/>
        <v>Williamson2019</v>
      </c>
      <c r="Y429" s="82">
        <f t="shared" ca="1" si="1695"/>
        <v>-3.9</v>
      </c>
      <c r="Z429" s="34" t="str">
        <f t="shared" si="1680"/>
        <v>Williamson2020</v>
      </c>
      <c r="AA429" s="5">
        <f t="shared" ref="AA429" ca="1" si="1832">VLOOKUP(Z429, (INDIRECT("'"&amp;$B429&amp;"'!"&amp;"$A$5:$L$3000")),AA$1,)</f>
        <v>10.3</v>
      </c>
      <c r="AB429" s="34" t="str">
        <f t="shared" si="1682"/>
        <v>Williamson2021</v>
      </c>
      <c r="AC429" s="5" t="e">
        <f t="shared" ref="AC429" ca="1" si="1833">VLOOKUP(AB429, (INDIRECT("'"&amp;$B429&amp;"'!"&amp;"$A$5:$L$3000")),AC$1,)</f>
        <v>#N/A</v>
      </c>
      <c r="AD429" s="34" t="str">
        <f t="shared" si="1684"/>
        <v>Williamson2022</v>
      </c>
      <c r="AE429" s="5" t="e">
        <f t="shared" ref="AE429" ca="1" si="1834">VLOOKUP(AD429, (INDIRECT("'"&amp;$B429&amp;"'!"&amp;"$A$5:$L$3000")),AE$1,)</f>
        <v>#N/A</v>
      </c>
      <c r="AF429" s="34" t="str">
        <f t="shared" si="1686"/>
        <v>Williamson2023</v>
      </c>
      <c r="AG429" s="5" t="e">
        <f t="shared" ref="AG429" ca="1" si="1835">VLOOKUP(AF429, (INDIRECT("'"&amp;$B429&amp;"'!"&amp;"$A$5:$L$3000")),AG$1,)</f>
        <v>#N/A</v>
      </c>
    </row>
    <row r="430" spans="1:33" ht="17" x14ac:dyDescent="0.2">
      <c r="A430" s="48" t="s">
        <v>229</v>
      </c>
      <c r="B430" s="2" t="s">
        <v>185</v>
      </c>
      <c r="C430" s="37" t="s">
        <v>411</v>
      </c>
      <c r="D430" s="35">
        <v>2018</v>
      </c>
      <c r="E430" s="34" t="str">
        <f t="shared" si="1669"/>
        <v>Weakley2016</v>
      </c>
      <c r="F430" s="3">
        <f t="shared" ca="1" si="1688"/>
        <v>1.5</v>
      </c>
      <c r="G430" s="34" t="str">
        <f t="shared" si="1670"/>
        <v>Weakley2017</v>
      </c>
      <c r="H430" s="3">
        <f t="shared" ca="1" si="1689"/>
        <v>1.1000000000000001</v>
      </c>
      <c r="I430" s="34" t="str">
        <f t="shared" si="1671"/>
        <v>Weakley2018</v>
      </c>
      <c r="J430" s="76">
        <f t="shared" ca="1" si="1672"/>
        <v>2.4</v>
      </c>
      <c r="K430" s="34" t="str">
        <f t="shared" si="1673"/>
        <v>Weakley2019</v>
      </c>
      <c r="L430" s="5">
        <f t="shared" ca="1" si="1690"/>
        <v>-4.2</v>
      </c>
      <c r="M430" s="34" t="str">
        <f t="shared" si="1674"/>
        <v>Weakley2020</v>
      </c>
      <c r="N430" s="5">
        <f t="shared" ca="1" si="1691"/>
        <v>-1.3</v>
      </c>
      <c r="O430" s="34" t="str">
        <f t="shared" si="1675"/>
        <v>Weakley2021</v>
      </c>
      <c r="P430" s="5" t="e">
        <f t="shared" ca="1" si="1692"/>
        <v>#N/A</v>
      </c>
      <c r="Q430" s="34" t="str">
        <f t="shared" si="1676"/>
        <v>Weakley2022</v>
      </c>
      <c r="R430" s="5" t="e">
        <f t="shared" ca="1" si="1693"/>
        <v>#N/A</v>
      </c>
      <c r="S430" s="11"/>
      <c r="T430" s="34" t="str">
        <f t="shared" si="1677"/>
        <v>Weakley2016</v>
      </c>
      <c r="U430" s="3">
        <f t="shared" ca="1" si="1694"/>
        <v>-0.9</v>
      </c>
      <c r="V430" s="34" t="str">
        <f t="shared" si="1678"/>
        <v>Weakley2017</v>
      </c>
      <c r="W430" s="3">
        <f t="shared" ca="1" si="1695"/>
        <v>4.4000000000000004</v>
      </c>
      <c r="X430" s="34" t="str">
        <f t="shared" si="1679"/>
        <v>Weakley2018</v>
      </c>
      <c r="Y430" s="82">
        <f t="shared" ca="1" si="1695"/>
        <v>1.6</v>
      </c>
      <c r="Z430" s="34" t="str">
        <f t="shared" si="1680"/>
        <v>Weakley2019</v>
      </c>
      <c r="AA430" s="5">
        <f t="shared" ref="AA430" ca="1" si="1836">VLOOKUP(Z430, (INDIRECT("'"&amp;$B430&amp;"'!"&amp;"$A$5:$L$3000")),AA$1,)</f>
        <v>6.5</v>
      </c>
      <c r="AB430" s="34" t="str">
        <f t="shared" si="1682"/>
        <v>Weakley2020</v>
      </c>
      <c r="AC430" s="5">
        <f t="shared" ref="AC430" ca="1" si="1837">VLOOKUP(AB430, (INDIRECT("'"&amp;$B430&amp;"'!"&amp;"$A$5:$L$3000")),AC$1,)</f>
        <v>9.9</v>
      </c>
      <c r="AD430" s="34" t="str">
        <f t="shared" si="1684"/>
        <v>Weakley2021</v>
      </c>
      <c r="AE430" s="5" t="e">
        <f t="shared" ref="AE430" ca="1" si="1838">VLOOKUP(AD430, (INDIRECT("'"&amp;$B430&amp;"'!"&amp;"$A$5:$L$3000")),AE$1,)</f>
        <v>#N/A</v>
      </c>
      <c r="AF430" s="34" t="str">
        <f t="shared" si="1686"/>
        <v>Weakley2022</v>
      </c>
      <c r="AG430" s="5" t="e">
        <f t="shared" ref="AG430" ca="1" si="1839">VLOOKUP(AF430, (INDIRECT("'"&amp;$B430&amp;"'!"&amp;"$A$5:$L$3000")),AG$1,)</f>
        <v>#N/A</v>
      </c>
    </row>
    <row r="431" spans="1:33" ht="17" x14ac:dyDescent="0.2">
      <c r="A431" s="48" t="s">
        <v>230</v>
      </c>
      <c r="B431" s="2" t="s">
        <v>185</v>
      </c>
      <c r="C431" s="37" t="s">
        <v>329</v>
      </c>
      <c r="D431" s="35">
        <v>2017</v>
      </c>
      <c r="E431" s="34" t="str">
        <f t="shared" si="1669"/>
        <v>Montgomery2015</v>
      </c>
      <c r="F431" s="3">
        <f t="shared" ca="1" si="1688"/>
        <v>3.1</v>
      </c>
      <c r="G431" s="34" t="str">
        <f t="shared" si="1670"/>
        <v>Montgomery2016</v>
      </c>
      <c r="H431" s="3">
        <f t="shared" ca="1" si="1689"/>
        <v>3.3</v>
      </c>
      <c r="I431" s="34" t="str">
        <f t="shared" si="1671"/>
        <v>Montgomery2017</v>
      </c>
      <c r="J431" s="76">
        <f t="shared" ca="1" si="1672"/>
        <v>1.8</v>
      </c>
      <c r="K431" s="34" t="str">
        <f t="shared" si="1673"/>
        <v>Montgomery2018</v>
      </c>
      <c r="L431" s="5">
        <f t="shared" ca="1" si="1690"/>
        <v>3.3</v>
      </c>
      <c r="M431" s="34" t="str">
        <f t="shared" si="1674"/>
        <v>Montgomery2019</v>
      </c>
      <c r="N431" s="5">
        <f t="shared" ca="1" si="1691"/>
        <v>3.2</v>
      </c>
      <c r="O431" s="34" t="str">
        <f t="shared" si="1675"/>
        <v>Montgomery2020</v>
      </c>
      <c r="P431" s="5">
        <f t="shared" ca="1" si="1692"/>
        <v>-0.2</v>
      </c>
      <c r="Q431" s="34" t="str">
        <f t="shared" si="1676"/>
        <v>Montgomery2021</v>
      </c>
      <c r="R431" s="5" t="e">
        <f t="shared" ca="1" si="1693"/>
        <v>#N/A</v>
      </c>
      <c r="S431" s="11"/>
      <c r="T431" s="34" t="str">
        <f t="shared" si="1677"/>
        <v>Montgomery2015</v>
      </c>
      <c r="U431" s="3">
        <f t="shared" ca="1" si="1694"/>
        <v>6.1</v>
      </c>
      <c r="V431" s="34" t="str">
        <f t="shared" si="1678"/>
        <v>Montgomery2016</v>
      </c>
      <c r="W431" s="3">
        <f t="shared" ca="1" si="1695"/>
        <v>-1.2</v>
      </c>
      <c r="X431" s="34" t="str">
        <f t="shared" si="1679"/>
        <v>Montgomery2017</v>
      </c>
      <c r="Y431" s="82">
        <f t="shared" ca="1" si="1695"/>
        <v>5.3</v>
      </c>
      <c r="Z431" s="34" t="str">
        <f t="shared" si="1680"/>
        <v>Montgomery2018</v>
      </c>
      <c r="AA431" s="5">
        <f t="shared" ref="AA431" ca="1" si="1840">VLOOKUP(Z431, (INDIRECT("'"&amp;$B431&amp;"'!"&amp;"$A$5:$L$3000")),AA$1,)</f>
        <v>1.8</v>
      </c>
      <c r="AB431" s="34" t="str">
        <f t="shared" si="1682"/>
        <v>Montgomery2019</v>
      </c>
      <c r="AC431" s="5">
        <f t="shared" ref="AC431" ca="1" si="1841">VLOOKUP(AB431, (INDIRECT("'"&amp;$B431&amp;"'!"&amp;"$A$5:$L$3000")),AC$1,)</f>
        <v>3.9</v>
      </c>
      <c r="AD431" s="34" t="str">
        <f t="shared" si="1684"/>
        <v>Montgomery2020</v>
      </c>
      <c r="AE431" s="5">
        <f t="shared" ref="AE431" ca="1" si="1842">VLOOKUP(AD431, (INDIRECT("'"&amp;$B431&amp;"'!"&amp;"$A$5:$L$3000")),AE$1,)</f>
        <v>10.1</v>
      </c>
      <c r="AF431" s="34" t="str">
        <f t="shared" si="1686"/>
        <v>Montgomery2021</v>
      </c>
      <c r="AG431" s="5" t="e">
        <f t="shared" ref="AG431" ca="1" si="1843">VLOOKUP(AF431, (INDIRECT("'"&amp;$B431&amp;"'!"&amp;"$A$5:$L$3000")),AG$1,)</f>
        <v>#N/A</v>
      </c>
    </row>
    <row r="432" spans="1:33" ht="17" x14ac:dyDescent="0.2">
      <c r="A432" s="48" t="s">
        <v>231</v>
      </c>
      <c r="B432" s="2" t="s">
        <v>185</v>
      </c>
      <c r="C432" s="37" t="s">
        <v>411</v>
      </c>
      <c r="D432" s="35">
        <v>2013</v>
      </c>
      <c r="E432" s="34" t="str">
        <f t="shared" si="1669"/>
        <v>Weakley2011</v>
      </c>
      <c r="F432" s="3">
        <f t="shared" ca="1" si="1688"/>
        <v>-2.2999999999999998</v>
      </c>
      <c r="G432" s="34" t="str">
        <f t="shared" si="1670"/>
        <v>Weakley2012</v>
      </c>
      <c r="H432" s="3">
        <f t="shared" ca="1" si="1689"/>
        <v>10.6</v>
      </c>
      <c r="I432" s="34" t="str">
        <f t="shared" si="1671"/>
        <v>Weakley2013</v>
      </c>
      <c r="J432" s="76">
        <f t="shared" ca="1" si="1672"/>
        <v>-3.1</v>
      </c>
      <c r="K432" s="34" t="str">
        <f t="shared" si="1673"/>
        <v>Weakley2014</v>
      </c>
      <c r="L432" s="5">
        <f t="shared" ca="1" si="1690"/>
        <v>4.5</v>
      </c>
      <c r="M432" s="34" t="str">
        <f t="shared" si="1674"/>
        <v>Weakley2015</v>
      </c>
      <c r="N432" s="5">
        <f t="shared" ca="1" si="1691"/>
        <v>3.8</v>
      </c>
      <c r="O432" s="34" t="str">
        <f t="shared" si="1675"/>
        <v>Weakley2016</v>
      </c>
      <c r="P432" s="5">
        <f t="shared" ca="1" si="1692"/>
        <v>1.5</v>
      </c>
      <c r="Q432" s="34" t="str">
        <f t="shared" si="1676"/>
        <v>Weakley2017</v>
      </c>
      <c r="R432" s="5">
        <f t="shared" ca="1" si="1693"/>
        <v>1.1000000000000001</v>
      </c>
      <c r="S432" s="11"/>
      <c r="T432" s="34" t="str">
        <f t="shared" si="1677"/>
        <v>Weakley2011</v>
      </c>
      <c r="U432" s="3">
        <f t="shared" ca="1" si="1694"/>
        <v>-0.3</v>
      </c>
      <c r="V432" s="34" t="str">
        <f t="shared" si="1678"/>
        <v>Weakley2012</v>
      </c>
      <c r="W432" s="3">
        <f t="shared" ca="1" si="1695"/>
        <v>-11.8</v>
      </c>
      <c r="X432" s="34" t="str">
        <f t="shared" si="1679"/>
        <v>Weakley2013</v>
      </c>
      <c r="Y432" s="82">
        <f t="shared" ca="1" si="1695"/>
        <v>7</v>
      </c>
      <c r="Z432" s="34" t="str">
        <f t="shared" si="1680"/>
        <v>Weakley2014</v>
      </c>
      <c r="AA432" s="5">
        <f t="shared" ref="AA432" ca="1" si="1844">VLOOKUP(Z432, (INDIRECT("'"&amp;$B432&amp;"'!"&amp;"$A$5:$L$3000")),AA$1,)</f>
        <v>3</v>
      </c>
      <c r="AB432" s="34" t="str">
        <f t="shared" si="1682"/>
        <v>Weakley2015</v>
      </c>
      <c r="AC432" s="5">
        <f t="shared" ref="AC432" ca="1" si="1845">VLOOKUP(AB432, (INDIRECT("'"&amp;$B432&amp;"'!"&amp;"$A$5:$L$3000")),AC$1,)</f>
        <v>4.9000000000000004</v>
      </c>
      <c r="AD432" s="34" t="str">
        <f t="shared" si="1684"/>
        <v>Weakley2016</v>
      </c>
      <c r="AE432" s="5">
        <f t="shared" ref="AE432" ca="1" si="1846">VLOOKUP(AD432, (INDIRECT("'"&amp;$B432&amp;"'!"&amp;"$A$5:$L$3000")),AE$1,)</f>
        <v>-0.9</v>
      </c>
      <c r="AF432" s="34" t="str">
        <f t="shared" si="1686"/>
        <v>Weakley2017</v>
      </c>
      <c r="AG432" s="5">
        <f t="shared" ref="AG432" ca="1" si="1847">VLOOKUP(AF432, (INDIRECT("'"&amp;$B432&amp;"'!"&amp;"$A$5:$L$3000")),AG$1,)</f>
        <v>4.4000000000000004</v>
      </c>
    </row>
    <row r="433" spans="1:33" ht="17" x14ac:dyDescent="0.2">
      <c r="A433" s="48" t="s">
        <v>232</v>
      </c>
      <c r="B433" s="2" t="s">
        <v>185</v>
      </c>
      <c r="C433" s="37" t="s">
        <v>412</v>
      </c>
      <c r="D433" s="35">
        <v>2013</v>
      </c>
      <c r="E433" s="34" t="str">
        <f t="shared" si="1669"/>
        <v>Campbell2011</v>
      </c>
      <c r="F433" s="3">
        <f t="shared" ca="1" si="1688"/>
        <v>-2.6</v>
      </c>
      <c r="G433" s="34" t="str">
        <f t="shared" si="1670"/>
        <v>Campbell2012</v>
      </c>
      <c r="H433" s="3">
        <f t="shared" ca="1" si="1689"/>
        <v>4.9000000000000004</v>
      </c>
      <c r="I433" s="34" t="str">
        <f t="shared" si="1671"/>
        <v>Campbell2013</v>
      </c>
      <c r="J433" s="76">
        <f t="shared" ca="1" si="1672"/>
        <v>-0.4</v>
      </c>
      <c r="K433" s="34" t="str">
        <f t="shared" si="1673"/>
        <v>Campbell2014</v>
      </c>
      <c r="L433" s="5">
        <f t="shared" ca="1" si="1690"/>
        <v>2.8</v>
      </c>
      <c r="M433" s="34" t="str">
        <f t="shared" si="1674"/>
        <v>Campbell2015</v>
      </c>
      <c r="N433" s="5">
        <f t="shared" ca="1" si="1691"/>
        <v>-2.4</v>
      </c>
      <c r="O433" s="34" t="str">
        <f t="shared" si="1675"/>
        <v>Campbell2016</v>
      </c>
      <c r="P433" s="5">
        <f t="shared" ca="1" si="1692"/>
        <v>2.7</v>
      </c>
      <c r="Q433" s="34" t="str">
        <f t="shared" si="1676"/>
        <v>Campbell2017</v>
      </c>
      <c r="R433" s="5">
        <f t="shared" ca="1" si="1693"/>
        <v>1.4</v>
      </c>
      <c r="S433" s="11"/>
      <c r="T433" s="34" t="str">
        <f t="shared" si="1677"/>
        <v>Campbell2011</v>
      </c>
      <c r="U433" s="3">
        <f t="shared" ca="1" si="1694"/>
        <v>-3.6</v>
      </c>
      <c r="V433" s="34" t="str">
        <f t="shared" si="1678"/>
        <v>Campbell2012</v>
      </c>
      <c r="W433" s="3">
        <f t="shared" ca="1" si="1695"/>
        <v>1</v>
      </c>
      <c r="X433" s="34" t="str">
        <f t="shared" si="1679"/>
        <v>Campbell2013</v>
      </c>
      <c r="Y433" s="82">
        <f t="shared" ca="1" si="1695"/>
        <v>8.1999999999999993</v>
      </c>
      <c r="Z433" s="34" t="str">
        <f t="shared" si="1680"/>
        <v>Campbell2014</v>
      </c>
      <c r="AA433" s="5">
        <f t="shared" ref="AA433" ca="1" si="1848">VLOOKUP(Z433, (INDIRECT("'"&amp;$B433&amp;"'!"&amp;"$A$5:$L$3000")),AA$1,)</f>
        <v>-1.6</v>
      </c>
      <c r="AB433" s="34" t="str">
        <f t="shared" si="1682"/>
        <v>Campbell2015</v>
      </c>
      <c r="AC433" s="5">
        <f t="shared" ref="AC433" ca="1" si="1849">VLOOKUP(AB433, (INDIRECT("'"&amp;$B433&amp;"'!"&amp;"$A$5:$L$3000")),AC$1,)</f>
        <v>4.0999999999999996</v>
      </c>
      <c r="AD433" s="34" t="str">
        <f t="shared" si="1684"/>
        <v>Campbell2016</v>
      </c>
      <c r="AE433" s="5">
        <f t="shared" ref="AE433" ca="1" si="1850">VLOOKUP(AD433, (INDIRECT("'"&amp;$B433&amp;"'!"&amp;"$A$5:$L$3000")),AE$1,)</f>
        <v>-2.7</v>
      </c>
      <c r="AF433" s="34" t="str">
        <f t="shared" si="1686"/>
        <v>Campbell2017</v>
      </c>
      <c r="AG433" s="5">
        <f t="shared" ref="AG433" ca="1" si="1851">VLOOKUP(AF433, (INDIRECT("'"&amp;$B433&amp;"'!"&amp;"$A$5:$L$3000")),AG$1,)</f>
        <v>3.4</v>
      </c>
    </row>
    <row r="434" spans="1:33" ht="17" x14ac:dyDescent="0.2">
      <c r="A434" s="48" t="s">
        <v>233</v>
      </c>
      <c r="B434" s="2" t="s">
        <v>185</v>
      </c>
      <c r="C434" s="37" t="s">
        <v>412</v>
      </c>
      <c r="D434" s="35">
        <v>2011</v>
      </c>
      <c r="E434" s="34" t="str">
        <f t="shared" si="1669"/>
        <v>Campbell2009</v>
      </c>
      <c r="F434" s="3">
        <f t="shared" ca="1" si="1688"/>
        <v>-3.4</v>
      </c>
      <c r="G434" s="34" t="str">
        <f t="shared" si="1670"/>
        <v>Campbell2010</v>
      </c>
      <c r="H434" s="3">
        <f t="shared" ca="1" si="1689"/>
        <v>-1.2</v>
      </c>
      <c r="I434" s="34" t="str">
        <f t="shared" si="1671"/>
        <v>Campbell2011</v>
      </c>
      <c r="J434" s="76">
        <f t="shared" ca="1" si="1672"/>
        <v>-2.6</v>
      </c>
      <c r="K434" s="34" t="str">
        <f t="shared" si="1673"/>
        <v>Campbell2012</v>
      </c>
      <c r="L434" s="5">
        <f t="shared" ca="1" si="1690"/>
        <v>4.9000000000000004</v>
      </c>
      <c r="M434" s="34" t="str">
        <f t="shared" si="1674"/>
        <v>Campbell2013</v>
      </c>
      <c r="N434" s="5">
        <f t="shared" ca="1" si="1691"/>
        <v>-0.4</v>
      </c>
      <c r="O434" s="34" t="str">
        <f t="shared" si="1675"/>
        <v>Campbell2014</v>
      </c>
      <c r="P434" s="5">
        <f t="shared" ca="1" si="1692"/>
        <v>2.8</v>
      </c>
      <c r="Q434" s="34" t="str">
        <f t="shared" si="1676"/>
        <v>Campbell2015</v>
      </c>
      <c r="R434" s="5">
        <f t="shared" ca="1" si="1693"/>
        <v>-2.4</v>
      </c>
      <c r="S434" s="11"/>
      <c r="T434" s="34" t="str">
        <f t="shared" si="1677"/>
        <v>Campbell2009</v>
      </c>
      <c r="U434" s="3">
        <f t="shared" ca="1" si="1694"/>
        <v>-4.2</v>
      </c>
      <c r="V434" s="34" t="str">
        <f t="shared" si="1678"/>
        <v>Campbell2010</v>
      </c>
      <c r="W434" s="3">
        <f t="shared" ca="1" si="1695"/>
        <v>-4.2</v>
      </c>
      <c r="X434" s="34" t="str">
        <f t="shared" si="1679"/>
        <v>Campbell2011</v>
      </c>
      <c r="Y434" s="82">
        <f t="shared" ca="1" si="1695"/>
        <v>-3.6</v>
      </c>
      <c r="Z434" s="34" t="str">
        <f t="shared" si="1680"/>
        <v>Campbell2012</v>
      </c>
      <c r="AA434" s="5">
        <f t="shared" ref="AA434" ca="1" si="1852">VLOOKUP(Z434, (INDIRECT("'"&amp;$B434&amp;"'!"&amp;"$A$5:$L$3000")),AA$1,)</f>
        <v>1</v>
      </c>
      <c r="AB434" s="34" t="str">
        <f t="shared" si="1682"/>
        <v>Campbell2013</v>
      </c>
      <c r="AC434" s="5">
        <f t="shared" ref="AC434" ca="1" si="1853">VLOOKUP(AB434, (INDIRECT("'"&amp;$B434&amp;"'!"&amp;"$A$5:$L$3000")),AC$1,)</f>
        <v>8.1999999999999993</v>
      </c>
      <c r="AD434" s="34" t="str">
        <f t="shared" si="1684"/>
        <v>Campbell2014</v>
      </c>
      <c r="AE434" s="5">
        <f t="shared" ref="AE434" ca="1" si="1854">VLOOKUP(AD434, (INDIRECT("'"&amp;$B434&amp;"'!"&amp;"$A$5:$L$3000")),AE$1,)</f>
        <v>-1.6</v>
      </c>
      <c r="AF434" s="34" t="str">
        <f t="shared" si="1686"/>
        <v>Campbell2015</v>
      </c>
      <c r="AG434" s="5">
        <f t="shared" ref="AG434" ca="1" si="1855">VLOOKUP(AF434, (INDIRECT("'"&amp;$B434&amp;"'!"&amp;"$A$5:$L$3000")),AG$1,)</f>
        <v>4.0999999999999996</v>
      </c>
    </row>
    <row r="435" spans="1:33" ht="17" x14ac:dyDescent="0.2">
      <c r="A435" s="48" t="s">
        <v>234</v>
      </c>
      <c r="B435" s="2" t="s">
        <v>185</v>
      </c>
      <c r="C435" s="37" t="s">
        <v>406</v>
      </c>
      <c r="D435" s="35">
        <v>2010</v>
      </c>
      <c r="E435" s="34" t="str">
        <f t="shared" si="1669"/>
        <v>Hamilton2008</v>
      </c>
      <c r="F435" s="3">
        <f t="shared" ca="1" si="1688"/>
        <v>-3.9</v>
      </c>
      <c r="G435" s="34" t="str">
        <f t="shared" si="1670"/>
        <v>Hamilton2009</v>
      </c>
      <c r="H435" s="3">
        <f t="shared" ca="1" si="1689"/>
        <v>-6.1</v>
      </c>
      <c r="I435" s="34" t="str">
        <f t="shared" si="1671"/>
        <v>Hamilton2010</v>
      </c>
      <c r="J435" s="76">
        <f t="shared" ca="1" si="1672"/>
        <v>3.2</v>
      </c>
      <c r="K435" s="34" t="str">
        <f t="shared" si="1673"/>
        <v>Hamilton2011</v>
      </c>
      <c r="L435" s="5">
        <f t="shared" ca="1" si="1690"/>
        <v>1.4</v>
      </c>
      <c r="M435" s="34" t="str">
        <f t="shared" si="1674"/>
        <v>Hamilton2012</v>
      </c>
      <c r="N435" s="5">
        <f t="shared" ca="1" si="1691"/>
        <v>1.3</v>
      </c>
      <c r="O435" s="34" t="str">
        <f t="shared" si="1675"/>
        <v>Hamilton2013</v>
      </c>
      <c r="P435" s="5">
        <f t="shared" ca="1" si="1692"/>
        <v>0.6</v>
      </c>
      <c r="Q435" s="34" t="str">
        <f t="shared" si="1676"/>
        <v>Hamilton2014</v>
      </c>
      <c r="R435" s="5">
        <f t="shared" ca="1" si="1693"/>
        <v>0.2</v>
      </c>
      <c r="S435" s="11"/>
      <c r="T435" s="34" t="str">
        <f t="shared" si="1677"/>
        <v>Hamilton2008</v>
      </c>
      <c r="U435" s="3">
        <f t="shared" ca="1" si="1694"/>
        <v>3</v>
      </c>
      <c r="V435" s="34" t="str">
        <f t="shared" si="1678"/>
        <v>Hamilton2009</v>
      </c>
      <c r="W435" s="3">
        <f t="shared" ca="1" si="1695"/>
        <v>0.9</v>
      </c>
      <c r="X435" s="34" t="str">
        <f t="shared" si="1679"/>
        <v>Hamilton2010</v>
      </c>
      <c r="Y435" s="82">
        <f t="shared" ca="1" si="1695"/>
        <v>5.2</v>
      </c>
      <c r="Z435" s="34" t="str">
        <f t="shared" si="1680"/>
        <v>Hamilton2011</v>
      </c>
      <c r="AA435" s="5">
        <f t="shared" ref="AA435" ca="1" si="1856">VLOOKUP(Z435, (INDIRECT("'"&amp;$B435&amp;"'!"&amp;"$A$5:$L$3000")),AA$1,)</f>
        <v>-0.2</v>
      </c>
      <c r="AB435" s="34" t="str">
        <f t="shared" si="1682"/>
        <v>Hamilton2012</v>
      </c>
      <c r="AC435" s="5">
        <f t="shared" ref="AC435" ca="1" si="1857">VLOOKUP(AB435, (INDIRECT("'"&amp;$B435&amp;"'!"&amp;"$A$5:$L$3000")),AC$1,)</f>
        <v>4.0999999999999996</v>
      </c>
      <c r="AD435" s="34" t="str">
        <f t="shared" si="1684"/>
        <v>Hamilton2013</v>
      </c>
      <c r="AE435" s="5">
        <f t="shared" ref="AE435" ca="1" si="1858">VLOOKUP(AD435, (INDIRECT("'"&amp;$B435&amp;"'!"&amp;"$A$5:$L$3000")),AE$1,)</f>
        <v>1</v>
      </c>
      <c r="AF435" s="34" t="str">
        <f t="shared" si="1686"/>
        <v>Hamilton2014</v>
      </c>
      <c r="AG435" s="5">
        <f t="shared" ref="AG435" ca="1" si="1859">VLOOKUP(AF435, (INDIRECT("'"&amp;$B435&amp;"'!"&amp;"$A$5:$L$3000")),AG$1,)</f>
        <v>7.6</v>
      </c>
    </row>
    <row r="436" spans="1:33" ht="17" x14ac:dyDescent="0.2">
      <c r="A436" s="48" t="s">
        <v>235</v>
      </c>
      <c r="B436" s="2" t="s">
        <v>185</v>
      </c>
      <c r="C436" s="37" t="s">
        <v>409</v>
      </c>
      <c r="D436" s="35">
        <v>2017</v>
      </c>
      <c r="E436" s="34" t="str">
        <f t="shared" si="1669"/>
        <v>Williamson2015</v>
      </c>
      <c r="F436" s="3">
        <f t="shared" ca="1" si="1688"/>
        <v>7.3</v>
      </c>
      <c r="G436" s="34" t="str">
        <f t="shared" si="1670"/>
        <v>Williamson2016</v>
      </c>
      <c r="H436" s="3">
        <f t="shared" ca="1" si="1689"/>
        <v>6.2</v>
      </c>
      <c r="I436" s="34" t="str">
        <f t="shared" si="1671"/>
        <v>Williamson2017</v>
      </c>
      <c r="J436" s="76">
        <f t="shared" ca="1" si="1672"/>
        <v>4</v>
      </c>
      <c r="K436" s="34" t="str">
        <f t="shared" si="1673"/>
        <v>Williamson2018</v>
      </c>
      <c r="L436" s="5">
        <f t="shared" ca="1" si="1690"/>
        <v>4.9000000000000004</v>
      </c>
      <c r="M436" s="34" t="str">
        <f t="shared" si="1674"/>
        <v>Williamson2019</v>
      </c>
      <c r="N436" s="5">
        <f t="shared" ca="1" si="1691"/>
        <v>3.3</v>
      </c>
      <c r="O436" s="34" t="str">
        <f t="shared" si="1675"/>
        <v>Williamson2020</v>
      </c>
      <c r="P436" s="5">
        <f t="shared" ca="1" si="1692"/>
        <v>-2.2999999999999998</v>
      </c>
      <c r="Q436" s="34" t="str">
        <f t="shared" si="1676"/>
        <v>Williamson2021</v>
      </c>
      <c r="R436" s="5" t="e">
        <f t="shared" ca="1" si="1693"/>
        <v>#N/A</v>
      </c>
      <c r="S436" s="11"/>
      <c r="T436" s="34" t="str">
        <f t="shared" si="1677"/>
        <v>Williamson2015</v>
      </c>
      <c r="U436" s="3">
        <f t="shared" ca="1" si="1694"/>
        <v>0.2</v>
      </c>
      <c r="V436" s="34" t="str">
        <f t="shared" si="1678"/>
        <v>Williamson2016</v>
      </c>
      <c r="W436" s="3">
        <f t="shared" ca="1" si="1695"/>
        <v>-2</v>
      </c>
      <c r="X436" s="34" t="str">
        <f t="shared" si="1679"/>
        <v>Williamson2017</v>
      </c>
      <c r="Y436" s="82">
        <f t="shared" ca="1" si="1695"/>
        <v>4</v>
      </c>
      <c r="Z436" s="34" t="str">
        <f t="shared" si="1680"/>
        <v>Williamson2018</v>
      </c>
      <c r="AA436" s="5">
        <f t="shared" ref="AA436" ca="1" si="1860">VLOOKUP(Z436, (INDIRECT("'"&amp;$B436&amp;"'!"&amp;"$A$5:$L$3000")),AA$1,)</f>
        <v>13.2</v>
      </c>
      <c r="AB436" s="34" t="str">
        <f t="shared" si="1682"/>
        <v>Williamson2019</v>
      </c>
      <c r="AC436" s="5">
        <f t="shared" ref="AC436" ca="1" si="1861">VLOOKUP(AB436, (INDIRECT("'"&amp;$B436&amp;"'!"&amp;"$A$5:$L$3000")),AC$1,)</f>
        <v>-3.9</v>
      </c>
      <c r="AD436" s="34" t="str">
        <f t="shared" si="1684"/>
        <v>Williamson2020</v>
      </c>
      <c r="AE436" s="5">
        <f t="shared" ref="AE436" ca="1" si="1862">VLOOKUP(AD436, (INDIRECT("'"&amp;$B436&amp;"'!"&amp;"$A$5:$L$3000")),AE$1,)</f>
        <v>10.3</v>
      </c>
      <c r="AF436" s="34" t="str">
        <f t="shared" si="1686"/>
        <v>Williamson2021</v>
      </c>
      <c r="AG436" s="5" t="e">
        <f t="shared" ref="AG436" ca="1" si="1863">VLOOKUP(AF436, (INDIRECT("'"&amp;$B436&amp;"'!"&amp;"$A$5:$L$3000")),AG$1,)</f>
        <v>#N/A</v>
      </c>
    </row>
    <row r="437" spans="1:33" x14ac:dyDescent="0.2">
      <c r="A437" s="48"/>
      <c r="B437" s="2" t="s">
        <v>236</v>
      </c>
      <c r="C437" s="37" t="s">
        <v>413</v>
      </c>
      <c r="D437" s="35">
        <v>2013</v>
      </c>
      <c r="E437" s="34" t="str">
        <f t="shared" si="1669"/>
        <v>Chesterfield2011</v>
      </c>
      <c r="F437" s="3">
        <f t="shared" ca="1" si="1688"/>
        <v>1.9</v>
      </c>
      <c r="G437" s="34" t="str">
        <f t="shared" si="1670"/>
        <v>Chesterfield2012</v>
      </c>
      <c r="H437" s="3">
        <f t="shared" ca="1" si="1689"/>
        <v>7</v>
      </c>
      <c r="I437" s="34" t="str">
        <f t="shared" si="1671"/>
        <v>Chesterfield2013</v>
      </c>
      <c r="J437" s="76">
        <f t="shared" ca="1" si="1672"/>
        <v>2.6</v>
      </c>
      <c r="K437" s="34" t="str">
        <f t="shared" si="1673"/>
        <v>Chesterfield2014</v>
      </c>
      <c r="L437" s="5">
        <f t="shared" ca="1" si="1690"/>
        <v>1.5</v>
      </c>
      <c r="M437" s="34" t="str">
        <f t="shared" si="1674"/>
        <v>Chesterfield2015</v>
      </c>
      <c r="N437" s="5">
        <f t="shared" ca="1" si="1691"/>
        <v>7.6</v>
      </c>
      <c r="O437" s="34" t="str">
        <f t="shared" si="1675"/>
        <v>Chesterfield2016</v>
      </c>
      <c r="P437" s="5">
        <f t="shared" ca="1" si="1692"/>
        <v>-0.8</v>
      </c>
      <c r="Q437" s="34" t="str">
        <f t="shared" si="1676"/>
        <v>Chesterfield2017</v>
      </c>
      <c r="R437" s="5">
        <f t="shared" ca="1" si="1693"/>
        <v>0.8</v>
      </c>
      <c r="S437" s="11"/>
      <c r="T437" s="34" t="str">
        <f t="shared" si="1677"/>
        <v>Chesterfield2011</v>
      </c>
      <c r="U437" s="3">
        <f t="shared" ca="1" si="1694"/>
        <v>-2.7</v>
      </c>
      <c r="V437" s="34" t="str">
        <f t="shared" si="1678"/>
        <v>Chesterfield2012</v>
      </c>
      <c r="W437" s="3">
        <f t="shared" ca="1" si="1695"/>
        <v>2.5</v>
      </c>
      <c r="X437" s="34" t="str">
        <f t="shared" si="1679"/>
        <v>Chesterfield2013</v>
      </c>
      <c r="Y437" s="82">
        <f t="shared" ca="1" si="1695"/>
        <v>0</v>
      </c>
      <c r="Z437" s="34" t="str">
        <f t="shared" si="1680"/>
        <v>Chesterfield2014</v>
      </c>
      <c r="AA437" s="5">
        <f t="shared" ref="AA437" ca="1" si="1864">VLOOKUP(Z437, (INDIRECT("'"&amp;$B437&amp;"'!"&amp;"$A$5:$L$3000")),AA$1,)</f>
        <v>0</v>
      </c>
      <c r="AB437" s="34" t="str">
        <f t="shared" si="1682"/>
        <v>Chesterfield2015</v>
      </c>
      <c r="AC437" s="5">
        <f t="shared" ref="AC437" ca="1" si="1865">VLOOKUP(AB437, (INDIRECT("'"&amp;$B437&amp;"'!"&amp;"$A$5:$L$3000")),AC$1,)</f>
        <v>1.7</v>
      </c>
      <c r="AD437" s="34" t="str">
        <f t="shared" si="1684"/>
        <v>Chesterfield2016</v>
      </c>
      <c r="AE437" s="5">
        <f t="shared" ref="AE437" ca="1" si="1866">VLOOKUP(AD437, (INDIRECT("'"&amp;$B437&amp;"'!"&amp;"$A$5:$L$3000")),AE$1,)</f>
        <v>-0.1</v>
      </c>
      <c r="AF437" s="34" t="str">
        <f t="shared" si="1686"/>
        <v>Chesterfield2017</v>
      </c>
      <c r="AG437" s="5">
        <f t="shared" ref="AG437" ca="1" si="1867">VLOOKUP(AF437, (INDIRECT("'"&amp;$B437&amp;"'!"&amp;"$A$5:$L$3000")),AG$1,)</f>
        <v>3</v>
      </c>
    </row>
    <row r="438" spans="1:33" x14ac:dyDescent="0.2">
      <c r="A438" s="48"/>
      <c r="B438" s="2" t="s">
        <v>236</v>
      </c>
      <c r="C438" s="37" t="s">
        <v>413</v>
      </c>
      <c r="D438" s="35">
        <v>2012</v>
      </c>
      <c r="E438" s="34" t="str">
        <f t="shared" si="1669"/>
        <v>Chesterfield2010</v>
      </c>
      <c r="F438" s="3">
        <f t="shared" ca="1" si="1688"/>
        <v>-0.5</v>
      </c>
      <c r="G438" s="34" t="str">
        <f t="shared" si="1670"/>
        <v>Chesterfield2011</v>
      </c>
      <c r="H438" s="3">
        <f t="shared" ca="1" si="1689"/>
        <v>1.9</v>
      </c>
      <c r="I438" s="34" t="str">
        <f t="shared" si="1671"/>
        <v>Chesterfield2012</v>
      </c>
      <c r="J438" s="76">
        <f t="shared" ca="1" si="1672"/>
        <v>7</v>
      </c>
      <c r="K438" s="34" t="str">
        <f t="shared" si="1673"/>
        <v>Chesterfield2013</v>
      </c>
      <c r="L438" s="5">
        <f t="shared" ca="1" si="1690"/>
        <v>2.6</v>
      </c>
      <c r="M438" s="34" t="str">
        <f t="shared" si="1674"/>
        <v>Chesterfield2014</v>
      </c>
      <c r="N438" s="5">
        <f t="shared" ca="1" si="1691"/>
        <v>1.5</v>
      </c>
      <c r="O438" s="34" t="str">
        <f t="shared" si="1675"/>
        <v>Chesterfield2015</v>
      </c>
      <c r="P438" s="5">
        <f t="shared" ca="1" si="1692"/>
        <v>7.6</v>
      </c>
      <c r="Q438" s="34" t="str">
        <f t="shared" si="1676"/>
        <v>Chesterfield2016</v>
      </c>
      <c r="R438" s="5">
        <f t="shared" ca="1" si="1693"/>
        <v>-0.8</v>
      </c>
      <c r="S438" s="11"/>
      <c r="T438" s="34" t="str">
        <f t="shared" si="1677"/>
        <v>Chesterfield2010</v>
      </c>
      <c r="U438" s="3">
        <f t="shared" ca="1" si="1694"/>
        <v>3.2</v>
      </c>
      <c r="V438" s="34" t="str">
        <f t="shared" si="1678"/>
        <v>Chesterfield2011</v>
      </c>
      <c r="W438" s="3">
        <f t="shared" ca="1" si="1695"/>
        <v>-2.7</v>
      </c>
      <c r="X438" s="34" t="str">
        <f t="shared" si="1679"/>
        <v>Chesterfield2012</v>
      </c>
      <c r="Y438" s="82">
        <f t="shared" ca="1" si="1695"/>
        <v>2.5</v>
      </c>
      <c r="Z438" s="34" t="str">
        <f t="shared" si="1680"/>
        <v>Chesterfield2013</v>
      </c>
      <c r="AA438" s="5">
        <f t="shared" ref="AA438" ca="1" si="1868">VLOOKUP(Z438, (INDIRECT("'"&amp;$B438&amp;"'!"&amp;"$A$5:$L$3000")),AA$1,)</f>
        <v>0</v>
      </c>
      <c r="AB438" s="34" t="str">
        <f t="shared" si="1682"/>
        <v>Chesterfield2014</v>
      </c>
      <c r="AC438" s="5">
        <f t="shared" ref="AC438" ca="1" si="1869">VLOOKUP(AB438, (INDIRECT("'"&amp;$B438&amp;"'!"&amp;"$A$5:$L$3000")),AC$1,)</f>
        <v>0</v>
      </c>
      <c r="AD438" s="34" t="str">
        <f t="shared" si="1684"/>
        <v>Chesterfield2015</v>
      </c>
      <c r="AE438" s="5">
        <f t="shared" ref="AE438" ca="1" si="1870">VLOOKUP(AD438, (INDIRECT("'"&amp;$B438&amp;"'!"&amp;"$A$5:$L$3000")),AE$1,)</f>
        <v>1.7</v>
      </c>
      <c r="AF438" s="34" t="str">
        <f t="shared" si="1686"/>
        <v>Chesterfield2016</v>
      </c>
      <c r="AG438" s="5">
        <f t="shared" ref="AG438" ca="1" si="1871">VLOOKUP(AF438, (INDIRECT("'"&amp;$B438&amp;"'!"&amp;"$A$5:$L$3000")),AG$1,)</f>
        <v>-0.1</v>
      </c>
    </row>
    <row r="439" spans="1:33" x14ac:dyDescent="0.2">
      <c r="A439" s="48"/>
      <c r="B439" s="2" t="s">
        <v>236</v>
      </c>
      <c r="C439" s="37" t="s">
        <v>414</v>
      </c>
      <c r="D439" s="35">
        <v>2013</v>
      </c>
      <c r="E439" s="34" t="str">
        <f t="shared" si="1669"/>
        <v>Augusta2011</v>
      </c>
      <c r="F439" s="3">
        <f t="shared" ca="1" si="1688"/>
        <v>0.9</v>
      </c>
      <c r="G439" s="34" t="str">
        <f t="shared" si="1670"/>
        <v>Augusta2012</v>
      </c>
      <c r="H439" s="3">
        <f t="shared" ca="1" si="1689"/>
        <v>1.2</v>
      </c>
      <c r="I439" s="34" t="str">
        <f t="shared" si="1671"/>
        <v>Augusta2013</v>
      </c>
      <c r="J439" s="76">
        <f t="shared" ca="1" si="1672"/>
        <v>1.8</v>
      </c>
      <c r="K439" s="34" t="str">
        <f t="shared" si="1673"/>
        <v>Augusta2014</v>
      </c>
      <c r="L439" s="5">
        <f t="shared" ca="1" si="1690"/>
        <v>1.6</v>
      </c>
      <c r="M439" s="34" t="str">
        <f t="shared" si="1674"/>
        <v>Augusta2015</v>
      </c>
      <c r="N439" s="5">
        <f t="shared" ca="1" si="1691"/>
        <v>3</v>
      </c>
      <c r="O439" s="34" t="str">
        <f t="shared" si="1675"/>
        <v>Augusta2016</v>
      </c>
      <c r="P439" s="5">
        <f t="shared" ca="1" si="1692"/>
        <v>2.2000000000000002</v>
      </c>
      <c r="Q439" s="34" t="str">
        <f t="shared" si="1676"/>
        <v>Augusta2017</v>
      </c>
      <c r="R439" s="5">
        <f t="shared" ca="1" si="1693"/>
        <v>-1.2</v>
      </c>
      <c r="S439" s="11"/>
      <c r="T439" s="34" t="str">
        <f t="shared" si="1677"/>
        <v>Augusta2011</v>
      </c>
      <c r="U439" s="3">
        <f t="shared" ca="1" si="1694"/>
        <v>-0.7</v>
      </c>
      <c r="V439" s="34" t="str">
        <f t="shared" si="1678"/>
        <v>Augusta2012</v>
      </c>
      <c r="W439" s="3">
        <f t="shared" ca="1" si="1695"/>
        <v>4.8</v>
      </c>
      <c r="X439" s="34" t="str">
        <f t="shared" si="1679"/>
        <v>Augusta2013</v>
      </c>
      <c r="Y439" s="82">
        <f t="shared" ca="1" si="1695"/>
        <v>0.3</v>
      </c>
      <c r="Z439" s="34" t="str">
        <f t="shared" si="1680"/>
        <v>Augusta2014</v>
      </c>
      <c r="AA439" s="5">
        <f t="shared" ref="AA439" ca="1" si="1872">VLOOKUP(Z439, (INDIRECT("'"&amp;$B439&amp;"'!"&amp;"$A$5:$L$3000")),AA$1,)</f>
        <v>4.4000000000000004</v>
      </c>
      <c r="AB439" s="34" t="str">
        <f t="shared" si="1682"/>
        <v>Augusta2015</v>
      </c>
      <c r="AC439" s="5">
        <f t="shared" ref="AC439" ca="1" si="1873">VLOOKUP(AB439, (INDIRECT("'"&amp;$B439&amp;"'!"&amp;"$A$5:$L$3000")),AC$1,)</f>
        <v>5.0999999999999996</v>
      </c>
      <c r="AD439" s="34" t="str">
        <f t="shared" si="1684"/>
        <v>Augusta2016</v>
      </c>
      <c r="AE439" s="5">
        <f t="shared" ref="AE439" ca="1" si="1874">VLOOKUP(AD439, (INDIRECT("'"&amp;$B439&amp;"'!"&amp;"$A$5:$L$3000")),AE$1,)</f>
        <v>-3.1</v>
      </c>
      <c r="AF439" s="34" t="str">
        <f t="shared" si="1686"/>
        <v>Augusta2017</v>
      </c>
      <c r="AG439" s="5">
        <f t="shared" ref="AG439" ca="1" si="1875">VLOOKUP(AF439, (INDIRECT("'"&amp;$B439&amp;"'!"&amp;"$A$5:$L$3000")),AG$1,)</f>
        <v>2.9</v>
      </c>
    </row>
    <row r="440" spans="1:33" x14ac:dyDescent="0.2">
      <c r="A440" s="48"/>
      <c r="B440" s="2" t="s">
        <v>236</v>
      </c>
      <c r="C440" s="37" t="s">
        <v>413</v>
      </c>
      <c r="D440" s="35">
        <v>2017</v>
      </c>
      <c r="E440" s="34" t="str">
        <f t="shared" si="1669"/>
        <v>Chesterfield2015</v>
      </c>
      <c r="F440" s="3">
        <f t="shared" ca="1" si="1688"/>
        <v>7.6</v>
      </c>
      <c r="G440" s="34" t="str">
        <f t="shared" si="1670"/>
        <v>Chesterfield2016</v>
      </c>
      <c r="H440" s="3">
        <f t="shared" ca="1" si="1689"/>
        <v>-0.8</v>
      </c>
      <c r="I440" s="34" t="str">
        <f t="shared" si="1671"/>
        <v>Chesterfield2017</v>
      </c>
      <c r="J440" s="76">
        <f t="shared" ca="1" si="1672"/>
        <v>0.8</v>
      </c>
      <c r="K440" s="34" t="str">
        <f t="shared" si="1673"/>
        <v>Chesterfield2018</v>
      </c>
      <c r="L440" s="5">
        <f t="shared" ca="1" si="1690"/>
        <v>2.5</v>
      </c>
      <c r="M440" s="34" t="str">
        <f t="shared" si="1674"/>
        <v>Chesterfield2019</v>
      </c>
      <c r="N440" s="5">
        <f t="shared" ca="1" si="1691"/>
        <v>-1.3</v>
      </c>
      <c r="O440" s="34" t="str">
        <f t="shared" si="1675"/>
        <v>Chesterfield2020</v>
      </c>
      <c r="P440" s="5">
        <f t="shared" ca="1" si="1692"/>
        <v>-3.7</v>
      </c>
      <c r="Q440" s="34" t="str">
        <f t="shared" si="1676"/>
        <v>Chesterfield2021</v>
      </c>
      <c r="R440" s="5" t="e">
        <f t="shared" ca="1" si="1693"/>
        <v>#N/A</v>
      </c>
      <c r="S440" s="11"/>
      <c r="T440" s="34" t="str">
        <f t="shared" si="1677"/>
        <v>Chesterfield2015</v>
      </c>
      <c r="U440" s="3">
        <f t="shared" ca="1" si="1694"/>
        <v>1.7</v>
      </c>
      <c r="V440" s="34" t="str">
        <f t="shared" si="1678"/>
        <v>Chesterfield2016</v>
      </c>
      <c r="W440" s="3">
        <f t="shared" ca="1" si="1695"/>
        <v>-0.1</v>
      </c>
      <c r="X440" s="34" t="str">
        <f t="shared" si="1679"/>
        <v>Chesterfield2017</v>
      </c>
      <c r="Y440" s="82">
        <f t="shared" ca="1" si="1695"/>
        <v>3</v>
      </c>
      <c r="Z440" s="34" t="str">
        <f t="shared" si="1680"/>
        <v>Chesterfield2018</v>
      </c>
      <c r="AA440" s="5">
        <f t="shared" ref="AA440" ca="1" si="1876">VLOOKUP(Z440, (INDIRECT("'"&amp;$B440&amp;"'!"&amp;"$A$5:$L$3000")),AA$1,)</f>
        <v>2.2000000000000002</v>
      </c>
      <c r="AB440" s="34" t="str">
        <f t="shared" si="1682"/>
        <v>Chesterfield2019</v>
      </c>
      <c r="AC440" s="5">
        <f t="shared" ref="AC440" ca="1" si="1877">VLOOKUP(AB440, (INDIRECT("'"&amp;$B440&amp;"'!"&amp;"$A$5:$L$3000")),AC$1,)</f>
        <v>3.4</v>
      </c>
      <c r="AD440" s="34" t="str">
        <f t="shared" si="1684"/>
        <v>Chesterfield2020</v>
      </c>
      <c r="AE440" s="5">
        <f t="shared" ref="AE440" ca="1" si="1878">VLOOKUP(AD440, (INDIRECT("'"&amp;$B440&amp;"'!"&amp;"$A$5:$L$3000")),AE$1,)</f>
        <v>12.8</v>
      </c>
      <c r="AF440" s="34" t="str">
        <f t="shared" si="1686"/>
        <v>Chesterfield2021</v>
      </c>
      <c r="AG440" s="5" t="e">
        <f t="shared" ref="AG440" ca="1" si="1879">VLOOKUP(AF440, (INDIRECT("'"&amp;$B440&amp;"'!"&amp;"$A$5:$L$3000")),AG$1,)</f>
        <v>#N/A</v>
      </c>
    </row>
    <row r="441" spans="1:33" x14ac:dyDescent="0.2">
      <c r="A441" s="48"/>
      <c r="B441" s="2" t="s">
        <v>236</v>
      </c>
      <c r="C441" s="37" t="s">
        <v>415</v>
      </c>
      <c r="D441" s="35">
        <v>2005</v>
      </c>
      <c r="E441" s="34" t="str">
        <f t="shared" si="1669"/>
        <v>Pulaski2003</v>
      </c>
      <c r="F441" s="3">
        <f t="shared" ca="1" si="1688"/>
        <v>3.8</v>
      </c>
      <c r="G441" s="34" t="str">
        <f t="shared" si="1670"/>
        <v>Pulaski2004</v>
      </c>
      <c r="H441" s="3">
        <f t="shared" ca="1" si="1689"/>
        <v>1.4</v>
      </c>
      <c r="I441" s="34" t="str">
        <f t="shared" si="1671"/>
        <v>Pulaski2005</v>
      </c>
      <c r="J441" s="76">
        <f t="shared" ca="1" si="1672"/>
        <v>-1.4</v>
      </c>
      <c r="K441" s="34" t="str">
        <f t="shared" si="1673"/>
        <v>Pulaski2006</v>
      </c>
      <c r="L441" s="5">
        <f t="shared" ca="1" si="1690"/>
        <v>2.7</v>
      </c>
      <c r="M441" s="34" t="str">
        <f t="shared" si="1674"/>
        <v>Pulaski2007</v>
      </c>
      <c r="N441" s="5">
        <f t="shared" ca="1" si="1691"/>
        <v>-8.6999999999999993</v>
      </c>
      <c r="O441" s="34" t="str">
        <f t="shared" si="1675"/>
        <v>Pulaski2008</v>
      </c>
      <c r="P441" s="5">
        <f t="shared" ca="1" si="1692"/>
        <v>-8.1999999999999993</v>
      </c>
      <c r="Q441" s="34" t="str">
        <f t="shared" si="1676"/>
        <v>Pulaski2009</v>
      </c>
      <c r="R441" s="5">
        <f t="shared" ca="1" si="1693"/>
        <v>-11.3</v>
      </c>
      <c r="S441" s="11"/>
      <c r="T441" s="34" t="str">
        <f t="shared" si="1677"/>
        <v>Pulaski2003</v>
      </c>
      <c r="U441" s="3">
        <f t="shared" ca="1" si="1694"/>
        <v>6.7</v>
      </c>
      <c r="V441" s="34" t="str">
        <f t="shared" si="1678"/>
        <v>Pulaski2004</v>
      </c>
      <c r="W441" s="3">
        <f t="shared" ca="1" si="1695"/>
        <v>7.4</v>
      </c>
      <c r="X441" s="34" t="str">
        <f t="shared" si="1679"/>
        <v>Pulaski2005</v>
      </c>
      <c r="Y441" s="82">
        <f t="shared" ca="1" si="1695"/>
        <v>0.9</v>
      </c>
      <c r="Z441" s="34" t="str">
        <f t="shared" si="1680"/>
        <v>Pulaski2006</v>
      </c>
      <c r="AA441" s="5">
        <f t="shared" ref="AA441" ca="1" si="1880">VLOOKUP(Z441, (INDIRECT("'"&amp;$B441&amp;"'!"&amp;"$A$5:$L$3000")),AA$1,)</f>
        <v>5.2</v>
      </c>
      <c r="AB441" s="34" t="str">
        <f t="shared" si="1682"/>
        <v>Pulaski2007</v>
      </c>
      <c r="AC441" s="5">
        <f t="shared" ref="AC441" ca="1" si="1881">VLOOKUP(AB441, (INDIRECT("'"&amp;$B441&amp;"'!"&amp;"$A$5:$L$3000")),AC$1,)</f>
        <v>0.4</v>
      </c>
      <c r="AD441" s="34" t="str">
        <f t="shared" si="1684"/>
        <v>Pulaski2008</v>
      </c>
      <c r="AE441" s="5">
        <f t="shared" ref="AE441" ca="1" si="1882">VLOOKUP(AD441, (INDIRECT("'"&amp;$B441&amp;"'!"&amp;"$A$5:$L$3000")),AE$1,)</f>
        <v>-6.7</v>
      </c>
      <c r="AF441" s="34" t="str">
        <f t="shared" si="1686"/>
        <v>Pulaski2009</v>
      </c>
      <c r="AG441" s="5">
        <f t="shared" ref="AG441" ca="1" si="1883">VLOOKUP(AF441, (INDIRECT("'"&amp;$B441&amp;"'!"&amp;"$A$5:$L$3000")),AG$1,)</f>
        <v>-2.6</v>
      </c>
    </row>
    <row r="442" spans="1:33" x14ac:dyDescent="0.2">
      <c r="A442" s="48"/>
      <c r="B442" s="2" t="s">
        <v>236</v>
      </c>
      <c r="C442" s="37" t="s">
        <v>413</v>
      </c>
      <c r="D442" s="35">
        <v>2014</v>
      </c>
      <c r="E442" s="34" t="str">
        <f t="shared" si="1669"/>
        <v>Chesterfield2012</v>
      </c>
      <c r="F442" s="3">
        <f t="shared" ca="1" si="1688"/>
        <v>7</v>
      </c>
      <c r="G442" s="34" t="str">
        <f t="shared" si="1670"/>
        <v>Chesterfield2013</v>
      </c>
      <c r="H442" s="3">
        <f t="shared" ca="1" si="1689"/>
        <v>2.6</v>
      </c>
      <c r="I442" s="34" t="str">
        <f t="shared" si="1671"/>
        <v>Chesterfield2014</v>
      </c>
      <c r="J442" s="76">
        <f t="shared" ca="1" si="1672"/>
        <v>1.5</v>
      </c>
      <c r="K442" s="34" t="str">
        <f t="shared" si="1673"/>
        <v>Chesterfield2015</v>
      </c>
      <c r="L442" s="5">
        <f t="shared" ca="1" si="1690"/>
        <v>7.6</v>
      </c>
      <c r="M442" s="34" t="str">
        <f t="shared" si="1674"/>
        <v>Chesterfield2016</v>
      </c>
      <c r="N442" s="5">
        <f t="shared" ca="1" si="1691"/>
        <v>-0.8</v>
      </c>
      <c r="O442" s="34" t="str">
        <f t="shared" si="1675"/>
        <v>Chesterfield2017</v>
      </c>
      <c r="P442" s="5">
        <f t="shared" ca="1" si="1692"/>
        <v>0.8</v>
      </c>
      <c r="Q442" s="34" t="str">
        <f t="shared" si="1676"/>
        <v>Chesterfield2018</v>
      </c>
      <c r="R442" s="5">
        <f t="shared" ca="1" si="1693"/>
        <v>2.5</v>
      </c>
      <c r="S442" s="11"/>
      <c r="T442" s="34" t="str">
        <f t="shared" si="1677"/>
        <v>Chesterfield2012</v>
      </c>
      <c r="U442" s="3">
        <f t="shared" ca="1" si="1694"/>
        <v>2.5</v>
      </c>
      <c r="V442" s="34" t="str">
        <f t="shared" si="1678"/>
        <v>Chesterfield2013</v>
      </c>
      <c r="W442" s="3">
        <f t="shared" ca="1" si="1695"/>
        <v>0</v>
      </c>
      <c r="X442" s="34" t="str">
        <f t="shared" si="1679"/>
        <v>Chesterfield2014</v>
      </c>
      <c r="Y442" s="82">
        <f t="shared" ca="1" si="1695"/>
        <v>0</v>
      </c>
      <c r="Z442" s="34" t="str">
        <f t="shared" si="1680"/>
        <v>Chesterfield2015</v>
      </c>
      <c r="AA442" s="5">
        <f t="shared" ref="AA442" ca="1" si="1884">VLOOKUP(Z442, (INDIRECT("'"&amp;$B442&amp;"'!"&amp;"$A$5:$L$3000")),AA$1,)</f>
        <v>1.7</v>
      </c>
      <c r="AB442" s="34" t="str">
        <f t="shared" si="1682"/>
        <v>Chesterfield2016</v>
      </c>
      <c r="AC442" s="5">
        <f t="shared" ref="AC442" ca="1" si="1885">VLOOKUP(AB442, (INDIRECT("'"&amp;$B442&amp;"'!"&amp;"$A$5:$L$3000")),AC$1,)</f>
        <v>-0.1</v>
      </c>
      <c r="AD442" s="34" t="str">
        <f t="shared" si="1684"/>
        <v>Chesterfield2017</v>
      </c>
      <c r="AE442" s="5">
        <f t="shared" ref="AE442" ca="1" si="1886">VLOOKUP(AD442, (INDIRECT("'"&amp;$B442&amp;"'!"&amp;"$A$5:$L$3000")),AE$1,)</f>
        <v>3</v>
      </c>
      <c r="AF442" s="34" t="str">
        <f t="shared" si="1686"/>
        <v>Chesterfield2018</v>
      </c>
      <c r="AG442" s="5">
        <f t="shared" ref="AG442" ca="1" si="1887">VLOOKUP(AF442, (INDIRECT("'"&amp;$B442&amp;"'!"&amp;"$A$5:$L$3000")),AG$1,)</f>
        <v>2.2000000000000002</v>
      </c>
    </row>
    <row r="443" spans="1:33" x14ac:dyDescent="0.2">
      <c r="A443" s="48"/>
      <c r="B443" s="2" t="s">
        <v>236</v>
      </c>
      <c r="C443" s="37" t="s">
        <v>414</v>
      </c>
      <c r="D443" s="35">
        <v>2014</v>
      </c>
      <c r="E443" s="34" t="str">
        <f t="shared" si="1669"/>
        <v>Augusta2012</v>
      </c>
      <c r="F443" s="3">
        <f t="shared" ca="1" si="1688"/>
        <v>1.2</v>
      </c>
      <c r="G443" s="34" t="str">
        <f t="shared" si="1670"/>
        <v>Augusta2013</v>
      </c>
      <c r="H443" s="3">
        <f t="shared" ca="1" si="1689"/>
        <v>1.8</v>
      </c>
      <c r="I443" s="34" t="str">
        <f t="shared" si="1671"/>
        <v>Augusta2014</v>
      </c>
      <c r="J443" s="76">
        <f t="shared" ca="1" si="1672"/>
        <v>1.6</v>
      </c>
      <c r="K443" s="34" t="str">
        <f t="shared" si="1673"/>
        <v>Augusta2015</v>
      </c>
      <c r="L443" s="5">
        <f t="shared" ca="1" si="1690"/>
        <v>3</v>
      </c>
      <c r="M443" s="34" t="str">
        <f t="shared" si="1674"/>
        <v>Augusta2016</v>
      </c>
      <c r="N443" s="5">
        <f t="shared" ca="1" si="1691"/>
        <v>2.2000000000000002</v>
      </c>
      <c r="O443" s="34" t="str">
        <f t="shared" si="1675"/>
        <v>Augusta2017</v>
      </c>
      <c r="P443" s="5">
        <f t="shared" ca="1" si="1692"/>
        <v>-1.2</v>
      </c>
      <c r="Q443" s="34" t="str">
        <f t="shared" si="1676"/>
        <v>Augusta2018</v>
      </c>
      <c r="R443" s="5">
        <f t="shared" ca="1" si="1693"/>
        <v>3.9</v>
      </c>
      <c r="S443" s="11"/>
      <c r="T443" s="34" t="str">
        <f t="shared" si="1677"/>
        <v>Augusta2012</v>
      </c>
      <c r="U443" s="3">
        <f t="shared" ca="1" si="1694"/>
        <v>4.8</v>
      </c>
      <c r="V443" s="34" t="str">
        <f t="shared" si="1678"/>
        <v>Augusta2013</v>
      </c>
      <c r="W443" s="3">
        <f t="shared" ca="1" si="1695"/>
        <v>0.3</v>
      </c>
      <c r="X443" s="34" t="str">
        <f t="shared" si="1679"/>
        <v>Augusta2014</v>
      </c>
      <c r="Y443" s="82">
        <f t="shared" ca="1" si="1695"/>
        <v>4.4000000000000004</v>
      </c>
      <c r="Z443" s="34" t="str">
        <f t="shared" si="1680"/>
        <v>Augusta2015</v>
      </c>
      <c r="AA443" s="5">
        <f t="shared" ref="AA443" ca="1" si="1888">VLOOKUP(Z443, (INDIRECT("'"&amp;$B443&amp;"'!"&amp;"$A$5:$L$3000")),AA$1,)</f>
        <v>5.0999999999999996</v>
      </c>
      <c r="AB443" s="34" t="str">
        <f t="shared" si="1682"/>
        <v>Augusta2016</v>
      </c>
      <c r="AC443" s="5">
        <f t="shared" ref="AC443" ca="1" si="1889">VLOOKUP(AB443, (INDIRECT("'"&amp;$B443&amp;"'!"&amp;"$A$5:$L$3000")),AC$1,)</f>
        <v>-3.1</v>
      </c>
      <c r="AD443" s="34" t="str">
        <f t="shared" si="1684"/>
        <v>Augusta2017</v>
      </c>
      <c r="AE443" s="5">
        <f t="shared" ref="AE443" ca="1" si="1890">VLOOKUP(AD443, (INDIRECT("'"&amp;$B443&amp;"'!"&amp;"$A$5:$L$3000")),AE$1,)</f>
        <v>2.9</v>
      </c>
      <c r="AF443" s="34" t="str">
        <f t="shared" si="1686"/>
        <v>Augusta2018</v>
      </c>
      <c r="AG443" s="5">
        <f t="shared" ref="AG443" ca="1" si="1891">VLOOKUP(AF443, (INDIRECT("'"&amp;$B443&amp;"'!"&amp;"$A$5:$L$3000")),AG$1,)</f>
        <v>3.7</v>
      </c>
    </row>
    <row r="444" spans="1:33" x14ac:dyDescent="0.2">
      <c r="A444" s="48"/>
      <c r="B444" s="2" t="s">
        <v>236</v>
      </c>
      <c r="C444" s="37" t="s">
        <v>416</v>
      </c>
      <c r="D444" s="35">
        <v>2015</v>
      </c>
      <c r="E444" s="34" t="str">
        <f t="shared" si="1669"/>
        <v>Henry2013</v>
      </c>
      <c r="F444" s="3">
        <f t="shared" ca="1" si="1688"/>
        <v>8.5</v>
      </c>
      <c r="G444" s="34" t="str">
        <f t="shared" si="1670"/>
        <v>Henry2014</v>
      </c>
      <c r="H444" s="3">
        <f t="shared" ca="1" si="1689"/>
        <v>1.3</v>
      </c>
      <c r="I444" s="34" t="str">
        <f t="shared" si="1671"/>
        <v>Henry2015</v>
      </c>
      <c r="J444" s="76">
        <f t="shared" ca="1" si="1672"/>
        <v>2</v>
      </c>
      <c r="K444" s="34" t="str">
        <f t="shared" si="1673"/>
        <v>Henry2016</v>
      </c>
      <c r="L444" s="5">
        <f t="shared" ca="1" si="1690"/>
        <v>1.5</v>
      </c>
      <c r="M444" s="34" t="str">
        <f t="shared" si="1674"/>
        <v>Henry2017</v>
      </c>
      <c r="N444" s="5">
        <f t="shared" ca="1" si="1691"/>
        <v>4.0999999999999996</v>
      </c>
      <c r="O444" s="34" t="str">
        <f t="shared" si="1675"/>
        <v>Henry2018</v>
      </c>
      <c r="P444" s="5">
        <f t="shared" ca="1" si="1692"/>
        <v>1.5</v>
      </c>
      <c r="Q444" s="34" t="str">
        <f t="shared" si="1676"/>
        <v>Henry2019</v>
      </c>
      <c r="R444" s="5">
        <f t="shared" ca="1" si="1693"/>
        <v>-3.9</v>
      </c>
      <c r="S444" s="11"/>
      <c r="T444" s="34" t="str">
        <f t="shared" si="1677"/>
        <v>Henry2013</v>
      </c>
      <c r="U444" s="3">
        <f t="shared" ca="1" si="1694"/>
        <v>-3.2</v>
      </c>
      <c r="V444" s="34" t="str">
        <f t="shared" si="1678"/>
        <v>Henry2014</v>
      </c>
      <c r="W444" s="3">
        <f t="shared" ca="1" si="1695"/>
        <v>12.4</v>
      </c>
      <c r="X444" s="34" t="str">
        <f t="shared" si="1679"/>
        <v>Henry2015</v>
      </c>
      <c r="Y444" s="82">
        <f t="shared" ca="1" si="1695"/>
        <v>-4.3</v>
      </c>
      <c r="Z444" s="34" t="str">
        <f t="shared" si="1680"/>
        <v>Henry2016</v>
      </c>
      <c r="AA444" s="5">
        <f t="shared" ref="AA444" ca="1" si="1892">VLOOKUP(Z444, (INDIRECT("'"&amp;$B444&amp;"'!"&amp;"$A$5:$L$3000")),AA$1,)</f>
        <v>2.4</v>
      </c>
      <c r="AB444" s="34" t="str">
        <f t="shared" si="1682"/>
        <v>Henry2017</v>
      </c>
      <c r="AC444" s="5">
        <f t="shared" ref="AC444" ca="1" si="1893">VLOOKUP(AB444, (INDIRECT("'"&amp;$B444&amp;"'!"&amp;"$A$5:$L$3000")),AC$1,)</f>
        <v>1.6</v>
      </c>
      <c r="AD444" s="34" t="str">
        <f t="shared" si="1684"/>
        <v>Henry2018</v>
      </c>
      <c r="AE444" s="5">
        <f t="shared" ref="AE444" ca="1" si="1894">VLOOKUP(AD444, (INDIRECT("'"&amp;$B444&amp;"'!"&amp;"$A$5:$L$3000")),AE$1,)</f>
        <v>2.2000000000000002</v>
      </c>
      <c r="AF444" s="34" t="str">
        <f t="shared" si="1686"/>
        <v>Henry2019</v>
      </c>
      <c r="AG444" s="5">
        <f t="shared" ref="AG444" ca="1" si="1895">VLOOKUP(AF444, (INDIRECT("'"&amp;$B444&amp;"'!"&amp;"$A$5:$L$3000")),AG$1,)</f>
        <v>3.5</v>
      </c>
    </row>
    <row r="445" spans="1:33" x14ac:dyDescent="0.2">
      <c r="A445" s="48"/>
      <c r="B445" s="2" t="s">
        <v>236</v>
      </c>
      <c r="C445" s="37" t="s">
        <v>414</v>
      </c>
      <c r="D445" s="35">
        <v>2010</v>
      </c>
      <c r="E445" s="34" t="str">
        <f t="shared" si="1669"/>
        <v>Augusta2008</v>
      </c>
      <c r="F445" s="3">
        <f t="shared" ca="1" si="1688"/>
        <v>-1.9</v>
      </c>
      <c r="G445" s="34" t="str">
        <f t="shared" si="1670"/>
        <v>Augusta2009</v>
      </c>
      <c r="H445" s="3">
        <f t="shared" ca="1" si="1689"/>
        <v>-2.4</v>
      </c>
      <c r="I445" s="34" t="str">
        <f t="shared" si="1671"/>
        <v>Augusta2010</v>
      </c>
      <c r="J445" s="76">
        <f t="shared" ca="1" si="1672"/>
        <v>-0.7</v>
      </c>
      <c r="K445" s="34" t="str">
        <f t="shared" si="1673"/>
        <v>Augusta2011</v>
      </c>
      <c r="L445" s="5">
        <f t="shared" ca="1" si="1690"/>
        <v>0.9</v>
      </c>
      <c r="M445" s="34" t="str">
        <f t="shared" si="1674"/>
        <v>Augusta2012</v>
      </c>
      <c r="N445" s="5">
        <f t="shared" ca="1" si="1691"/>
        <v>1.2</v>
      </c>
      <c r="O445" s="34" t="str">
        <f t="shared" si="1675"/>
        <v>Augusta2013</v>
      </c>
      <c r="P445" s="5">
        <f t="shared" ca="1" si="1692"/>
        <v>1.8</v>
      </c>
      <c r="Q445" s="34" t="str">
        <f t="shared" si="1676"/>
        <v>Augusta2014</v>
      </c>
      <c r="R445" s="5">
        <f t="shared" ca="1" si="1693"/>
        <v>1.6</v>
      </c>
      <c r="S445" s="11"/>
      <c r="T445" s="34" t="str">
        <f t="shared" si="1677"/>
        <v>Augusta2008</v>
      </c>
      <c r="U445" s="3">
        <f t="shared" ca="1" si="1694"/>
        <v>2.4</v>
      </c>
      <c r="V445" s="34" t="str">
        <f t="shared" si="1678"/>
        <v>Augusta2009</v>
      </c>
      <c r="W445" s="3">
        <f t="shared" ca="1" si="1695"/>
        <v>4.3</v>
      </c>
      <c r="X445" s="34" t="str">
        <f t="shared" si="1679"/>
        <v>Augusta2010</v>
      </c>
      <c r="Y445" s="82">
        <f t="shared" ca="1" si="1695"/>
        <v>0.8</v>
      </c>
      <c r="Z445" s="34" t="str">
        <f t="shared" si="1680"/>
        <v>Augusta2011</v>
      </c>
      <c r="AA445" s="5">
        <f t="shared" ref="AA445" ca="1" si="1896">VLOOKUP(Z445, (INDIRECT("'"&amp;$B445&amp;"'!"&amp;"$A$5:$L$3000")),AA$1,)</f>
        <v>-0.7</v>
      </c>
      <c r="AB445" s="34" t="str">
        <f t="shared" si="1682"/>
        <v>Augusta2012</v>
      </c>
      <c r="AC445" s="5">
        <f t="shared" ref="AC445" ca="1" si="1897">VLOOKUP(AB445, (INDIRECT("'"&amp;$B445&amp;"'!"&amp;"$A$5:$L$3000")),AC$1,)</f>
        <v>4.8</v>
      </c>
      <c r="AD445" s="34" t="str">
        <f t="shared" si="1684"/>
        <v>Augusta2013</v>
      </c>
      <c r="AE445" s="5">
        <f t="shared" ref="AE445" ca="1" si="1898">VLOOKUP(AD445, (INDIRECT("'"&amp;$B445&amp;"'!"&amp;"$A$5:$L$3000")),AE$1,)</f>
        <v>0.3</v>
      </c>
      <c r="AF445" s="34" t="str">
        <f t="shared" si="1686"/>
        <v>Augusta2014</v>
      </c>
      <c r="AG445" s="5">
        <f t="shared" ref="AG445" ca="1" si="1899">VLOOKUP(AF445, (INDIRECT("'"&amp;$B445&amp;"'!"&amp;"$A$5:$L$3000")),AG$1,)</f>
        <v>4.4000000000000004</v>
      </c>
    </row>
    <row r="446" spans="1:33" x14ac:dyDescent="0.2">
      <c r="A446" s="48"/>
      <c r="B446" s="2" t="s">
        <v>236</v>
      </c>
      <c r="C446" s="37" t="s">
        <v>415</v>
      </c>
      <c r="D446" s="35">
        <v>2014</v>
      </c>
      <c r="E446" s="34" t="str">
        <f t="shared" si="1669"/>
        <v>Pulaski2012</v>
      </c>
      <c r="F446" s="3">
        <f t="shared" ca="1" si="1688"/>
        <v>3.4</v>
      </c>
      <c r="G446" s="34" t="str">
        <f t="shared" si="1670"/>
        <v>Pulaski2013</v>
      </c>
      <c r="H446" s="3">
        <f t="shared" ca="1" si="1689"/>
        <v>2.6</v>
      </c>
      <c r="I446" s="34" t="str">
        <f t="shared" si="1671"/>
        <v>Pulaski2014</v>
      </c>
      <c r="J446" s="76">
        <f t="shared" ca="1" si="1672"/>
        <v>6</v>
      </c>
      <c r="K446" s="34" t="str">
        <f t="shared" si="1673"/>
        <v>Pulaski2015</v>
      </c>
      <c r="L446" s="5">
        <f t="shared" ca="1" si="1690"/>
        <v>2.2999999999999998</v>
      </c>
      <c r="M446" s="34" t="str">
        <f t="shared" si="1674"/>
        <v>Pulaski2016</v>
      </c>
      <c r="N446" s="5">
        <f t="shared" ca="1" si="1691"/>
        <v>-8.9</v>
      </c>
      <c r="O446" s="34" t="str">
        <f t="shared" si="1675"/>
        <v>Pulaski2017</v>
      </c>
      <c r="P446" s="5">
        <f t="shared" ca="1" si="1692"/>
        <v>3.2</v>
      </c>
      <c r="Q446" s="34" t="str">
        <f t="shared" si="1676"/>
        <v>Pulaski2018</v>
      </c>
      <c r="R446" s="5">
        <f t="shared" ca="1" si="1693"/>
        <v>6.5</v>
      </c>
      <c r="S446" s="11"/>
      <c r="T446" s="34" t="str">
        <f t="shared" si="1677"/>
        <v>Pulaski2012</v>
      </c>
      <c r="U446" s="3">
        <f t="shared" ca="1" si="1694"/>
        <v>-2</v>
      </c>
      <c r="V446" s="34" t="str">
        <f t="shared" si="1678"/>
        <v>Pulaski2013</v>
      </c>
      <c r="W446" s="3">
        <f t="shared" ca="1" si="1695"/>
        <v>6</v>
      </c>
      <c r="X446" s="34" t="str">
        <f t="shared" si="1679"/>
        <v>Pulaski2014</v>
      </c>
      <c r="Y446" s="82">
        <f t="shared" ca="1" si="1695"/>
        <v>3.1</v>
      </c>
      <c r="Z446" s="34" t="str">
        <f t="shared" si="1680"/>
        <v>Pulaski2015</v>
      </c>
      <c r="AA446" s="5">
        <f t="shared" ref="AA446" ca="1" si="1900">VLOOKUP(Z446, (INDIRECT("'"&amp;$B446&amp;"'!"&amp;"$A$5:$L$3000")),AA$1,)</f>
        <v>0</v>
      </c>
      <c r="AB446" s="34" t="str">
        <f t="shared" si="1682"/>
        <v>Pulaski2016</v>
      </c>
      <c r="AC446" s="5">
        <f t="shared" ref="AC446" ca="1" si="1901">VLOOKUP(AB446, (INDIRECT("'"&amp;$B446&amp;"'!"&amp;"$A$5:$L$3000")),AC$1,)</f>
        <v>-2</v>
      </c>
      <c r="AD446" s="34" t="str">
        <f t="shared" si="1684"/>
        <v>Pulaski2017</v>
      </c>
      <c r="AE446" s="5">
        <f t="shared" ref="AE446" ca="1" si="1902">VLOOKUP(AD446, (INDIRECT("'"&amp;$B446&amp;"'!"&amp;"$A$5:$L$3000")),AE$1,)</f>
        <v>4.4000000000000004</v>
      </c>
      <c r="AF446" s="34" t="str">
        <f t="shared" si="1686"/>
        <v>Pulaski2018</v>
      </c>
      <c r="AG446" s="5">
        <f t="shared" ref="AG446" ca="1" si="1903">VLOOKUP(AF446, (INDIRECT("'"&amp;$B446&amp;"'!"&amp;"$A$5:$L$3000")),AG$1,)</f>
        <v>5.0999999999999996</v>
      </c>
    </row>
    <row r="447" spans="1:33" x14ac:dyDescent="0.2">
      <c r="A447" s="48"/>
      <c r="B447" s="2" t="s">
        <v>236</v>
      </c>
      <c r="C447" s="37" t="s">
        <v>415</v>
      </c>
      <c r="D447" s="35">
        <v>2013</v>
      </c>
      <c r="E447" s="34" t="str">
        <f t="shared" si="1669"/>
        <v>Pulaski2011</v>
      </c>
      <c r="F447" s="3">
        <f t="shared" ca="1" si="1688"/>
        <v>7</v>
      </c>
      <c r="G447" s="34" t="str">
        <f t="shared" si="1670"/>
        <v>Pulaski2012</v>
      </c>
      <c r="H447" s="3">
        <f t="shared" ca="1" si="1689"/>
        <v>3.4</v>
      </c>
      <c r="I447" s="34" t="str">
        <f t="shared" si="1671"/>
        <v>Pulaski2013</v>
      </c>
      <c r="J447" s="76">
        <f t="shared" ca="1" si="1672"/>
        <v>2.6</v>
      </c>
      <c r="K447" s="34" t="str">
        <f t="shared" si="1673"/>
        <v>Pulaski2014</v>
      </c>
      <c r="L447" s="5">
        <f t="shared" ca="1" si="1690"/>
        <v>6</v>
      </c>
      <c r="M447" s="34" t="str">
        <f t="shared" si="1674"/>
        <v>Pulaski2015</v>
      </c>
      <c r="N447" s="5">
        <f t="shared" ca="1" si="1691"/>
        <v>2.2999999999999998</v>
      </c>
      <c r="O447" s="34" t="str">
        <f t="shared" si="1675"/>
        <v>Pulaski2016</v>
      </c>
      <c r="P447" s="5">
        <f t="shared" ca="1" si="1692"/>
        <v>-8.9</v>
      </c>
      <c r="Q447" s="34" t="str">
        <f t="shared" si="1676"/>
        <v>Pulaski2017</v>
      </c>
      <c r="R447" s="5">
        <f t="shared" ca="1" si="1693"/>
        <v>3.2</v>
      </c>
      <c r="S447" s="11"/>
      <c r="T447" s="34" t="str">
        <f t="shared" si="1677"/>
        <v>Pulaski2011</v>
      </c>
      <c r="U447" s="3">
        <f t="shared" ca="1" si="1694"/>
        <v>0.1</v>
      </c>
      <c r="V447" s="34" t="str">
        <f t="shared" si="1678"/>
        <v>Pulaski2012</v>
      </c>
      <c r="W447" s="3">
        <f t="shared" ca="1" si="1695"/>
        <v>-2</v>
      </c>
      <c r="X447" s="34" t="str">
        <f t="shared" si="1679"/>
        <v>Pulaski2013</v>
      </c>
      <c r="Y447" s="82">
        <f t="shared" ca="1" si="1695"/>
        <v>6</v>
      </c>
      <c r="Z447" s="34" t="str">
        <f t="shared" si="1680"/>
        <v>Pulaski2014</v>
      </c>
      <c r="AA447" s="5">
        <f t="shared" ref="AA447" ca="1" si="1904">VLOOKUP(Z447, (INDIRECT("'"&amp;$B447&amp;"'!"&amp;"$A$5:$L$3000")),AA$1,)</f>
        <v>3.1</v>
      </c>
      <c r="AB447" s="34" t="str">
        <f t="shared" si="1682"/>
        <v>Pulaski2015</v>
      </c>
      <c r="AC447" s="5">
        <f t="shared" ref="AC447" ca="1" si="1905">VLOOKUP(AB447, (INDIRECT("'"&amp;$B447&amp;"'!"&amp;"$A$5:$L$3000")),AC$1,)</f>
        <v>0</v>
      </c>
      <c r="AD447" s="34" t="str">
        <f t="shared" si="1684"/>
        <v>Pulaski2016</v>
      </c>
      <c r="AE447" s="5">
        <f t="shared" ref="AE447" ca="1" si="1906">VLOOKUP(AD447, (INDIRECT("'"&amp;$B447&amp;"'!"&amp;"$A$5:$L$3000")),AE$1,)</f>
        <v>-2</v>
      </c>
      <c r="AF447" s="34" t="str">
        <f t="shared" si="1686"/>
        <v>Pulaski2017</v>
      </c>
      <c r="AG447" s="5">
        <f t="shared" ref="AG447" ca="1" si="1907">VLOOKUP(AF447, (INDIRECT("'"&amp;$B447&amp;"'!"&amp;"$A$5:$L$3000")),AG$1,)</f>
        <v>4.4000000000000004</v>
      </c>
    </row>
    <row r="448" spans="1:33" x14ac:dyDescent="0.2">
      <c r="A448" s="48"/>
      <c r="B448" s="2" t="s">
        <v>236</v>
      </c>
      <c r="C448" s="37" t="s">
        <v>413</v>
      </c>
      <c r="D448" s="35">
        <v>2009</v>
      </c>
      <c r="E448" s="34" t="str">
        <f t="shared" si="1669"/>
        <v>Chesterfield2007</v>
      </c>
      <c r="F448" s="3">
        <f t="shared" ca="1" si="1688"/>
        <v>1.9</v>
      </c>
      <c r="G448" s="34" t="str">
        <f t="shared" si="1670"/>
        <v>Chesterfield2008</v>
      </c>
      <c r="H448" s="3">
        <f t="shared" ca="1" si="1689"/>
        <v>-2.2999999999999998</v>
      </c>
      <c r="I448" s="34" t="str">
        <f t="shared" si="1671"/>
        <v>Chesterfield2009</v>
      </c>
      <c r="J448" s="76">
        <f t="shared" ca="1" si="1672"/>
        <v>-4.4000000000000004</v>
      </c>
      <c r="K448" s="34" t="str">
        <f t="shared" si="1673"/>
        <v>Chesterfield2010</v>
      </c>
      <c r="L448" s="5">
        <f t="shared" ca="1" si="1690"/>
        <v>-0.5</v>
      </c>
      <c r="M448" s="34" t="str">
        <f t="shared" si="1674"/>
        <v>Chesterfield2011</v>
      </c>
      <c r="N448" s="5">
        <f t="shared" ca="1" si="1691"/>
        <v>1.9</v>
      </c>
      <c r="O448" s="34" t="str">
        <f t="shared" si="1675"/>
        <v>Chesterfield2012</v>
      </c>
      <c r="P448" s="5">
        <f t="shared" ca="1" si="1692"/>
        <v>7</v>
      </c>
      <c r="Q448" s="34" t="str">
        <f t="shared" si="1676"/>
        <v>Chesterfield2013</v>
      </c>
      <c r="R448" s="5">
        <f t="shared" ca="1" si="1693"/>
        <v>2.6</v>
      </c>
      <c r="S448" s="11"/>
      <c r="T448" s="34" t="str">
        <f t="shared" si="1677"/>
        <v>Chesterfield2007</v>
      </c>
      <c r="U448" s="3">
        <f t="shared" ca="1" si="1694"/>
        <v>3.4</v>
      </c>
      <c r="V448" s="34" t="str">
        <f t="shared" si="1678"/>
        <v>Chesterfield2008</v>
      </c>
      <c r="W448" s="3">
        <f t="shared" ca="1" si="1695"/>
        <v>2.9</v>
      </c>
      <c r="X448" s="34" t="str">
        <f t="shared" si="1679"/>
        <v>Chesterfield2009</v>
      </c>
      <c r="Y448" s="82">
        <f t="shared" ca="1" si="1695"/>
        <v>3.3</v>
      </c>
      <c r="Z448" s="34" t="str">
        <f t="shared" si="1680"/>
        <v>Chesterfield2010</v>
      </c>
      <c r="AA448" s="5">
        <f t="shared" ref="AA448" ca="1" si="1908">VLOOKUP(Z448, (INDIRECT("'"&amp;$B448&amp;"'!"&amp;"$A$5:$L$3000")),AA$1,)</f>
        <v>3.2</v>
      </c>
      <c r="AB448" s="34" t="str">
        <f t="shared" si="1682"/>
        <v>Chesterfield2011</v>
      </c>
      <c r="AC448" s="5">
        <f t="shared" ref="AC448" ca="1" si="1909">VLOOKUP(AB448, (INDIRECT("'"&amp;$B448&amp;"'!"&amp;"$A$5:$L$3000")),AC$1,)</f>
        <v>-2.7</v>
      </c>
      <c r="AD448" s="34" t="str">
        <f t="shared" si="1684"/>
        <v>Chesterfield2012</v>
      </c>
      <c r="AE448" s="5">
        <f t="shared" ref="AE448" ca="1" si="1910">VLOOKUP(AD448, (INDIRECT("'"&amp;$B448&amp;"'!"&amp;"$A$5:$L$3000")),AE$1,)</f>
        <v>2.5</v>
      </c>
      <c r="AF448" s="34" t="str">
        <f t="shared" si="1686"/>
        <v>Chesterfield2013</v>
      </c>
      <c r="AG448" s="5">
        <f t="shared" ref="AG448" ca="1" si="1911">VLOOKUP(AF448, (INDIRECT("'"&amp;$B448&amp;"'!"&amp;"$A$5:$L$3000")),AG$1,)</f>
        <v>0</v>
      </c>
    </row>
    <row r="449" spans="1:33" x14ac:dyDescent="0.2">
      <c r="A449" s="48"/>
      <c r="B449" s="2" t="s">
        <v>236</v>
      </c>
      <c r="C449" s="37" t="s">
        <v>417</v>
      </c>
      <c r="D449" s="35">
        <v>2015</v>
      </c>
      <c r="E449" s="34" t="str">
        <f t="shared" si="1669"/>
        <v>Loudoun2013</v>
      </c>
      <c r="F449" s="3">
        <f t="shared" ca="1" si="1688"/>
        <v>3</v>
      </c>
      <c r="G449" s="34" t="str">
        <f t="shared" si="1670"/>
        <v>Loudoun2014</v>
      </c>
      <c r="H449" s="3">
        <f t="shared" ca="1" si="1689"/>
        <v>1.1000000000000001</v>
      </c>
      <c r="I449" s="34" t="str">
        <f t="shared" si="1671"/>
        <v>Loudoun2015</v>
      </c>
      <c r="J449" s="76">
        <f t="shared" ca="1" si="1672"/>
        <v>6.4</v>
      </c>
      <c r="K449" s="34" t="str">
        <f t="shared" si="1673"/>
        <v>Loudoun2016</v>
      </c>
      <c r="L449" s="5">
        <f t="shared" ca="1" si="1690"/>
        <v>1.2</v>
      </c>
      <c r="M449" s="34" t="str">
        <f t="shared" si="1674"/>
        <v>Loudoun2017</v>
      </c>
      <c r="N449" s="5">
        <f t="shared" ca="1" si="1691"/>
        <v>2.7</v>
      </c>
      <c r="O449" s="34" t="str">
        <f t="shared" si="1675"/>
        <v>Loudoun2018</v>
      </c>
      <c r="P449" s="5">
        <f t="shared" ca="1" si="1692"/>
        <v>2.9</v>
      </c>
      <c r="Q449" s="34" t="str">
        <f t="shared" si="1676"/>
        <v>Loudoun2019</v>
      </c>
      <c r="R449" s="5">
        <f t="shared" ca="1" si="1693"/>
        <v>4</v>
      </c>
      <c r="S449" s="11"/>
      <c r="T449" s="34" t="str">
        <f t="shared" si="1677"/>
        <v>Loudoun2013</v>
      </c>
      <c r="U449" s="3">
        <f t="shared" ca="1" si="1694"/>
        <v>1.7</v>
      </c>
      <c r="V449" s="34" t="str">
        <f t="shared" si="1678"/>
        <v>Loudoun2014</v>
      </c>
      <c r="W449" s="3">
        <f t="shared" ca="1" si="1695"/>
        <v>1.1000000000000001</v>
      </c>
      <c r="X449" s="34" t="str">
        <f t="shared" si="1679"/>
        <v>Loudoun2015</v>
      </c>
      <c r="Y449" s="82">
        <f t="shared" ca="1" si="1695"/>
        <v>2.8</v>
      </c>
      <c r="Z449" s="34" t="str">
        <f t="shared" si="1680"/>
        <v>Loudoun2016</v>
      </c>
      <c r="AA449" s="5">
        <f t="shared" ref="AA449" ca="1" si="1912">VLOOKUP(Z449, (INDIRECT("'"&amp;$B449&amp;"'!"&amp;"$A$5:$L$3000")),AA$1,)</f>
        <v>-0.1</v>
      </c>
      <c r="AB449" s="34" t="str">
        <f t="shared" si="1682"/>
        <v>Loudoun2017</v>
      </c>
      <c r="AC449" s="5">
        <f t="shared" ref="AC449" ca="1" si="1913">VLOOKUP(AB449, (INDIRECT("'"&amp;$B449&amp;"'!"&amp;"$A$5:$L$3000")),AC$1,)</f>
        <v>2.8</v>
      </c>
      <c r="AD449" s="34" t="str">
        <f t="shared" si="1684"/>
        <v>Loudoun2018</v>
      </c>
      <c r="AE449" s="5">
        <f t="shared" ref="AE449" ca="1" si="1914">VLOOKUP(AD449, (INDIRECT("'"&amp;$B449&amp;"'!"&amp;"$A$5:$L$3000")),AE$1,)</f>
        <v>6.8</v>
      </c>
      <c r="AF449" s="34" t="str">
        <f t="shared" si="1686"/>
        <v>Loudoun2019</v>
      </c>
      <c r="AG449" s="5">
        <f t="shared" ref="AG449" ca="1" si="1915">VLOOKUP(AF449, (INDIRECT("'"&amp;$B449&amp;"'!"&amp;"$A$5:$L$3000")),AG$1,)</f>
        <v>0</v>
      </c>
    </row>
    <row r="450" spans="1:33" x14ac:dyDescent="0.2">
      <c r="A450" s="48"/>
      <c r="B450" s="2" t="s">
        <v>236</v>
      </c>
      <c r="C450" s="37" t="s">
        <v>416</v>
      </c>
      <c r="D450" s="35">
        <v>2014</v>
      </c>
      <c r="E450" s="34" t="str">
        <f t="shared" si="1669"/>
        <v>Henry2012</v>
      </c>
      <c r="F450" s="3">
        <f t="shared" ca="1" si="1688"/>
        <v>6.5</v>
      </c>
      <c r="G450" s="34" t="str">
        <f t="shared" si="1670"/>
        <v>Henry2013</v>
      </c>
      <c r="H450" s="3">
        <f t="shared" ca="1" si="1689"/>
        <v>8.5</v>
      </c>
      <c r="I450" s="34" t="str">
        <f t="shared" si="1671"/>
        <v>Henry2014</v>
      </c>
      <c r="J450" s="76">
        <f t="shared" ca="1" si="1672"/>
        <v>1.3</v>
      </c>
      <c r="K450" s="34" t="str">
        <f t="shared" si="1673"/>
        <v>Henry2015</v>
      </c>
      <c r="L450" s="5">
        <f t="shared" ca="1" si="1690"/>
        <v>2</v>
      </c>
      <c r="M450" s="34" t="str">
        <f t="shared" si="1674"/>
        <v>Henry2016</v>
      </c>
      <c r="N450" s="5">
        <f t="shared" ca="1" si="1691"/>
        <v>1.5</v>
      </c>
      <c r="O450" s="34" t="str">
        <f t="shared" si="1675"/>
        <v>Henry2017</v>
      </c>
      <c r="P450" s="5">
        <f t="shared" ca="1" si="1692"/>
        <v>4.0999999999999996</v>
      </c>
      <c r="Q450" s="34" t="str">
        <f t="shared" si="1676"/>
        <v>Henry2018</v>
      </c>
      <c r="R450" s="5">
        <f t="shared" ca="1" si="1693"/>
        <v>1.5</v>
      </c>
      <c r="S450" s="11"/>
      <c r="T450" s="34" t="str">
        <f t="shared" si="1677"/>
        <v>Henry2012</v>
      </c>
      <c r="U450" s="3">
        <f t="shared" ca="1" si="1694"/>
        <v>-2.2999999999999998</v>
      </c>
      <c r="V450" s="34" t="str">
        <f t="shared" si="1678"/>
        <v>Henry2013</v>
      </c>
      <c r="W450" s="3">
        <f t="shared" ca="1" si="1695"/>
        <v>-3.2</v>
      </c>
      <c r="X450" s="34" t="str">
        <f t="shared" si="1679"/>
        <v>Henry2014</v>
      </c>
      <c r="Y450" s="82">
        <f t="shared" ca="1" si="1695"/>
        <v>12.4</v>
      </c>
      <c r="Z450" s="34" t="str">
        <f t="shared" si="1680"/>
        <v>Henry2015</v>
      </c>
      <c r="AA450" s="5">
        <f t="shared" ref="AA450" ca="1" si="1916">VLOOKUP(Z450, (INDIRECT("'"&amp;$B450&amp;"'!"&amp;"$A$5:$L$3000")),AA$1,)</f>
        <v>-4.3</v>
      </c>
      <c r="AB450" s="34" t="str">
        <f t="shared" si="1682"/>
        <v>Henry2016</v>
      </c>
      <c r="AC450" s="5">
        <f t="shared" ref="AC450" ca="1" si="1917">VLOOKUP(AB450, (INDIRECT("'"&amp;$B450&amp;"'!"&amp;"$A$5:$L$3000")),AC$1,)</f>
        <v>2.4</v>
      </c>
      <c r="AD450" s="34" t="str">
        <f t="shared" si="1684"/>
        <v>Henry2017</v>
      </c>
      <c r="AE450" s="5">
        <f t="shared" ref="AE450" ca="1" si="1918">VLOOKUP(AD450, (INDIRECT("'"&amp;$B450&amp;"'!"&amp;"$A$5:$L$3000")),AE$1,)</f>
        <v>1.6</v>
      </c>
      <c r="AF450" s="34" t="str">
        <f t="shared" si="1686"/>
        <v>Henry2018</v>
      </c>
      <c r="AG450" s="5">
        <f t="shared" ref="AG450" ca="1" si="1919">VLOOKUP(AF450, (INDIRECT("'"&amp;$B450&amp;"'!"&amp;"$A$5:$L$3000")),AG$1,)</f>
        <v>2.2000000000000002</v>
      </c>
    </row>
    <row r="451" spans="1:33" x14ac:dyDescent="0.2">
      <c r="A451" s="48"/>
      <c r="B451" s="2" t="s">
        <v>236</v>
      </c>
      <c r="C451" s="37" t="s">
        <v>415</v>
      </c>
      <c r="D451" s="35">
        <v>2015</v>
      </c>
      <c r="E451" s="34" t="str">
        <f t="shared" si="1669"/>
        <v>Pulaski2013</v>
      </c>
      <c r="F451" s="3">
        <f t="shared" ca="1" si="1688"/>
        <v>2.6</v>
      </c>
      <c r="G451" s="34" t="str">
        <f t="shared" si="1670"/>
        <v>Pulaski2014</v>
      </c>
      <c r="H451" s="3">
        <f t="shared" ca="1" si="1689"/>
        <v>6</v>
      </c>
      <c r="I451" s="34" t="str">
        <f t="shared" si="1671"/>
        <v>Pulaski2015</v>
      </c>
      <c r="J451" s="76">
        <f t="shared" ca="1" si="1672"/>
        <v>2.2999999999999998</v>
      </c>
      <c r="K451" s="34" t="str">
        <f t="shared" si="1673"/>
        <v>Pulaski2016</v>
      </c>
      <c r="L451" s="5">
        <f t="shared" ca="1" si="1690"/>
        <v>-8.9</v>
      </c>
      <c r="M451" s="34" t="str">
        <f t="shared" si="1674"/>
        <v>Pulaski2017</v>
      </c>
      <c r="N451" s="5">
        <f t="shared" ca="1" si="1691"/>
        <v>3.2</v>
      </c>
      <c r="O451" s="34" t="str">
        <f t="shared" si="1675"/>
        <v>Pulaski2018</v>
      </c>
      <c r="P451" s="5">
        <f t="shared" ca="1" si="1692"/>
        <v>6.5</v>
      </c>
      <c r="Q451" s="34" t="str">
        <f t="shared" si="1676"/>
        <v>Pulaski2019</v>
      </c>
      <c r="R451" s="5">
        <f t="shared" ca="1" si="1693"/>
        <v>0.7</v>
      </c>
      <c r="S451" s="11"/>
      <c r="T451" s="34" t="str">
        <f t="shared" si="1677"/>
        <v>Pulaski2013</v>
      </c>
      <c r="U451" s="3">
        <f t="shared" ca="1" si="1694"/>
        <v>6</v>
      </c>
      <c r="V451" s="34" t="str">
        <f t="shared" si="1678"/>
        <v>Pulaski2014</v>
      </c>
      <c r="W451" s="3">
        <f t="shared" ca="1" si="1695"/>
        <v>3.1</v>
      </c>
      <c r="X451" s="34" t="str">
        <f t="shared" si="1679"/>
        <v>Pulaski2015</v>
      </c>
      <c r="Y451" s="82">
        <f t="shared" ca="1" si="1695"/>
        <v>0</v>
      </c>
      <c r="Z451" s="34" t="str">
        <f t="shared" si="1680"/>
        <v>Pulaski2016</v>
      </c>
      <c r="AA451" s="5">
        <f t="shared" ref="AA451" ca="1" si="1920">VLOOKUP(Z451, (INDIRECT("'"&amp;$B451&amp;"'!"&amp;"$A$5:$L$3000")),AA$1,)</f>
        <v>-2</v>
      </c>
      <c r="AB451" s="34" t="str">
        <f t="shared" si="1682"/>
        <v>Pulaski2017</v>
      </c>
      <c r="AC451" s="5">
        <f t="shared" ref="AC451" ca="1" si="1921">VLOOKUP(AB451, (INDIRECT("'"&amp;$B451&amp;"'!"&amp;"$A$5:$L$3000")),AC$1,)</f>
        <v>4.4000000000000004</v>
      </c>
      <c r="AD451" s="34" t="str">
        <f t="shared" si="1684"/>
        <v>Pulaski2018</v>
      </c>
      <c r="AE451" s="5">
        <f t="shared" ref="AE451" ca="1" si="1922">VLOOKUP(AD451, (INDIRECT("'"&amp;$B451&amp;"'!"&amp;"$A$5:$L$3000")),AE$1,)</f>
        <v>5.0999999999999996</v>
      </c>
      <c r="AF451" s="34" t="str">
        <f t="shared" si="1686"/>
        <v>Pulaski2019</v>
      </c>
      <c r="AG451" s="5">
        <f t="shared" ref="AG451" ca="1" si="1923">VLOOKUP(AF451, (INDIRECT("'"&amp;$B451&amp;"'!"&amp;"$A$5:$L$3000")),AG$1,)</f>
        <v>0.5</v>
      </c>
    </row>
    <row r="452" spans="1:33" x14ac:dyDescent="0.2">
      <c r="A452" s="48"/>
      <c r="B452" s="2" t="s">
        <v>236</v>
      </c>
      <c r="C452" s="37" t="s">
        <v>416</v>
      </c>
      <c r="D452" s="35">
        <v>2016</v>
      </c>
      <c r="E452" s="34" t="str">
        <f t="shared" si="1669"/>
        <v>Henry2014</v>
      </c>
      <c r="F452" s="3">
        <f t="shared" ca="1" si="1688"/>
        <v>1.3</v>
      </c>
      <c r="G452" s="34" t="str">
        <f t="shared" si="1670"/>
        <v>Henry2015</v>
      </c>
      <c r="H452" s="3">
        <f t="shared" ca="1" si="1689"/>
        <v>2</v>
      </c>
      <c r="I452" s="34" t="str">
        <f t="shared" si="1671"/>
        <v>Henry2016</v>
      </c>
      <c r="J452" s="76">
        <f t="shared" ca="1" si="1672"/>
        <v>1.5</v>
      </c>
      <c r="K452" s="34" t="str">
        <f t="shared" si="1673"/>
        <v>Henry2017</v>
      </c>
      <c r="L452" s="5">
        <f t="shared" ca="1" si="1690"/>
        <v>4.0999999999999996</v>
      </c>
      <c r="M452" s="34" t="str">
        <f t="shared" si="1674"/>
        <v>Henry2018</v>
      </c>
      <c r="N452" s="5">
        <f t="shared" ca="1" si="1691"/>
        <v>1.5</v>
      </c>
      <c r="O452" s="34" t="str">
        <f t="shared" si="1675"/>
        <v>Henry2019</v>
      </c>
      <c r="P452" s="5">
        <f t="shared" ca="1" si="1692"/>
        <v>-3.9</v>
      </c>
      <c r="Q452" s="34" t="str">
        <f t="shared" si="1676"/>
        <v>Henry2020</v>
      </c>
      <c r="R452" s="5">
        <f t="shared" ca="1" si="1693"/>
        <v>-1.9</v>
      </c>
      <c r="S452" s="11"/>
      <c r="T452" s="34" t="str">
        <f t="shared" si="1677"/>
        <v>Henry2014</v>
      </c>
      <c r="U452" s="3">
        <f t="shared" ca="1" si="1694"/>
        <v>12.4</v>
      </c>
      <c r="V452" s="34" t="str">
        <f t="shared" si="1678"/>
        <v>Henry2015</v>
      </c>
      <c r="W452" s="3">
        <f t="shared" ca="1" si="1695"/>
        <v>-4.3</v>
      </c>
      <c r="X452" s="34" t="str">
        <f t="shared" si="1679"/>
        <v>Henry2016</v>
      </c>
      <c r="Y452" s="82">
        <f t="shared" ca="1" si="1695"/>
        <v>2.4</v>
      </c>
      <c r="Z452" s="34" t="str">
        <f t="shared" si="1680"/>
        <v>Henry2017</v>
      </c>
      <c r="AA452" s="5">
        <f t="shared" ref="AA452" ca="1" si="1924">VLOOKUP(Z452, (INDIRECT("'"&amp;$B452&amp;"'!"&amp;"$A$5:$L$3000")),AA$1,)</f>
        <v>1.6</v>
      </c>
      <c r="AB452" s="34" t="str">
        <f t="shared" si="1682"/>
        <v>Henry2018</v>
      </c>
      <c r="AC452" s="5">
        <f t="shared" ref="AC452" ca="1" si="1925">VLOOKUP(AB452, (INDIRECT("'"&amp;$B452&amp;"'!"&amp;"$A$5:$L$3000")),AC$1,)</f>
        <v>2.2000000000000002</v>
      </c>
      <c r="AD452" s="34" t="str">
        <f t="shared" si="1684"/>
        <v>Henry2019</v>
      </c>
      <c r="AE452" s="5">
        <f t="shared" ref="AE452" ca="1" si="1926">VLOOKUP(AD452, (INDIRECT("'"&amp;$B452&amp;"'!"&amp;"$A$5:$L$3000")),AE$1,)</f>
        <v>3.5</v>
      </c>
      <c r="AF452" s="34" t="str">
        <f t="shared" si="1686"/>
        <v>Henry2020</v>
      </c>
      <c r="AG452" s="5">
        <f t="shared" ref="AG452" ca="1" si="1927">VLOOKUP(AF452, (INDIRECT("'"&amp;$B452&amp;"'!"&amp;"$A$5:$L$3000")),AG$1,)</f>
        <v>11.5</v>
      </c>
    </row>
    <row r="453" spans="1:33" x14ac:dyDescent="0.2">
      <c r="A453" s="48"/>
      <c r="B453" s="2" t="s">
        <v>236</v>
      </c>
      <c r="C453" s="37" t="s">
        <v>415</v>
      </c>
      <c r="D453" s="35">
        <v>2017</v>
      </c>
      <c r="E453" s="34" t="str">
        <f t="shared" si="1669"/>
        <v>Pulaski2015</v>
      </c>
      <c r="F453" s="3">
        <f t="shared" ca="1" si="1688"/>
        <v>2.2999999999999998</v>
      </c>
      <c r="G453" s="34" t="str">
        <f t="shared" si="1670"/>
        <v>Pulaski2016</v>
      </c>
      <c r="H453" s="3">
        <f t="shared" ca="1" si="1689"/>
        <v>-8.9</v>
      </c>
      <c r="I453" s="34" t="str">
        <f t="shared" si="1671"/>
        <v>Pulaski2017</v>
      </c>
      <c r="J453" s="76">
        <f t="shared" ca="1" si="1672"/>
        <v>3.2</v>
      </c>
      <c r="K453" s="34" t="str">
        <f t="shared" si="1673"/>
        <v>Pulaski2018</v>
      </c>
      <c r="L453" s="5">
        <f t="shared" ca="1" si="1690"/>
        <v>6.5</v>
      </c>
      <c r="M453" s="34" t="str">
        <f t="shared" si="1674"/>
        <v>Pulaski2019</v>
      </c>
      <c r="N453" s="5">
        <f t="shared" ca="1" si="1691"/>
        <v>0.7</v>
      </c>
      <c r="O453" s="34" t="str">
        <f t="shared" si="1675"/>
        <v>Pulaski2020</v>
      </c>
      <c r="P453" s="5">
        <f t="shared" ca="1" si="1692"/>
        <v>-8.6</v>
      </c>
      <c r="Q453" s="34" t="str">
        <f t="shared" si="1676"/>
        <v>Pulaski2021</v>
      </c>
      <c r="R453" s="5" t="e">
        <f t="shared" ca="1" si="1693"/>
        <v>#N/A</v>
      </c>
      <c r="S453" s="11"/>
      <c r="T453" s="34" t="str">
        <f t="shared" si="1677"/>
        <v>Pulaski2015</v>
      </c>
      <c r="U453" s="3">
        <f t="shared" ca="1" si="1694"/>
        <v>0</v>
      </c>
      <c r="V453" s="34" t="str">
        <f t="shared" si="1678"/>
        <v>Pulaski2016</v>
      </c>
      <c r="W453" s="3">
        <f t="shared" ca="1" si="1695"/>
        <v>-2</v>
      </c>
      <c r="X453" s="34" t="str">
        <f t="shared" si="1679"/>
        <v>Pulaski2017</v>
      </c>
      <c r="Y453" s="82">
        <f t="shared" ca="1" si="1695"/>
        <v>4.4000000000000004</v>
      </c>
      <c r="Z453" s="34" t="str">
        <f t="shared" si="1680"/>
        <v>Pulaski2018</v>
      </c>
      <c r="AA453" s="5">
        <f t="shared" ref="AA453" ca="1" si="1928">VLOOKUP(Z453, (INDIRECT("'"&amp;$B453&amp;"'!"&amp;"$A$5:$L$3000")),AA$1,)</f>
        <v>5.0999999999999996</v>
      </c>
      <c r="AB453" s="34" t="str">
        <f t="shared" si="1682"/>
        <v>Pulaski2019</v>
      </c>
      <c r="AC453" s="5">
        <f t="shared" ref="AC453" ca="1" si="1929">VLOOKUP(AB453, (INDIRECT("'"&amp;$B453&amp;"'!"&amp;"$A$5:$L$3000")),AC$1,)</f>
        <v>0.5</v>
      </c>
      <c r="AD453" s="34" t="str">
        <f t="shared" si="1684"/>
        <v>Pulaski2020</v>
      </c>
      <c r="AE453" s="5">
        <f t="shared" ref="AE453" ca="1" si="1930">VLOOKUP(AD453, (INDIRECT("'"&amp;$B453&amp;"'!"&amp;"$A$5:$L$3000")),AE$1,)</f>
        <v>9.4</v>
      </c>
      <c r="AF453" s="34" t="str">
        <f t="shared" si="1686"/>
        <v>Pulaski2021</v>
      </c>
      <c r="AG453" s="5" t="e">
        <f t="shared" ref="AG453" ca="1" si="1931">VLOOKUP(AF453, (INDIRECT("'"&amp;$B453&amp;"'!"&amp;"$A$5:$L$3000")),AG$1,)</f>
        <v>#N/A</v>
      </c>
    </row>
    <row r="454" spans="1:33" x14ac:dyDescent="0.2">
      <c r="A454" s="48"/>
      <c r="B454" s="2" t="s">
        <v>236</v>
      </c>
      <c r="C454" s="37" t="s">
        <v>282</v>
      </c>
      <c r="D454" s="35">
        <v>2016</v>
      </c>
      <c r="E454" s="34" t="str">
        <f t="shared" si="1669"/>
        <v>Norfolk City2014</v>
      </c>
      <c r="F454" s="3">
        <f t="shared" ca="1" si="1688"/>
        <v>-1.9</v>
      </c>
      <c r="G454" s="34" t="str">
        <f t="shared" si="1670"/>
        <v>Norfolk City2015</v>
      </c>
      <c r="H454" s="3">
        <f t="shared" ca="1" si="1689"/>
        <v>5.4</v>
      </c>
      <c r="I454" s="34" t="str">
        <f t="shared" si="1671"/>
        <v>Norfolk City2016</v>
      </c>
      <c r="J454" s="76">
        <f t="shared" ca="1" si="1672"/>
        <v>-0.4</v>
      </c>
      <c r="K454" s="34" t="str">
        <f t="shared" si="1673"/>
        <v>Norfolk City2017</v>
      </c>
      <c r="L454" s="5">
        <f t="shared" ca="1" si="1690"/>
        <v>1.6</v>
      </c>
      <c r="M454" s="34" t="str">
        <f t="shared" si="1674"/>
        <v>Norfolk City2018</v>
      </c>
      <c r="N454" s="5">
        <f t="shared" ca="1" si="1691"/>
        <v>-0.1</v>
      </c>
      <c r="O454" s="34" t="str">
        <f t="shared" si="1675"/>
        <v>Norfolk City2019</v>
      </c>
      <c r="P454" s="5">
        <f t="shared" ca="1" si="1692"/>
        <v>-1.3</v>
      </c>
      <c r="Q454" s="34" t="str">
        <f t="shared" si="1676"/>
        <v>Norfolk City2020</v>
      </c>
      <c r="R454" s="5">
        <f t="shared" ca="1" si="1693"/>
        <v>-6.1</v>
      </c>
      <c r="S454" s="11"/>
      <c r="T454" s="34" t="str">
        <f t="shared" si="1677"/>
        <v>Norfolk City2014</v>
      </c>
      <c r="U454" s="3">
        <f t="shared" ca="1" si="1694"/>
        <v>4.9000000000000004</v>
      </c>
      <c r="V454" s="34" t="str">
        <f t="shared" si="1678"/>
        <v>Norfolk City2015</v>
      </c>
      <c r="W454" s="3">
        <f t="shared" ca="1" si="1695"/>
        <v>6.7</v>
      </c>
      <c r="X454" s="34" t="str">
        <f t="shared" si="1679"/>
        <v>Norfolk City2016</v>
      </c>
      <c r="Y454" s="82">
        <f t="shared" ca="1" si="1695"/>
        <v>0.7</v>
      </c>
      <c r="Z454" s="34" t="str">
        <f t="shared" si="1680"/>
        <v>Norfolk City2017</v>
      </c>
      <c r="AA454" s="5">
        <f t="shared" ref="AA454" ca="1" si="1932">VLOOKUP(Z454, (INDIRECT("'"&amp;$B454&amp;"'!"&amp;"$A$5:$L$3000")),AA$1,)</f>
        <v>0.6</v>
      </c>
      <c r="AB454" s="34" t="str">
        <f t="shared" si="1682"/>
        <v>Norfolk City2018</v>
      </c>
      <c r="AC454" s="5">
        <f t="shared" ref="AC454" ca="1" si="1933">VLOOKUP(AB454, (INDIRECT("'"&amp;$B454&amp;"'!"&amp;"$A$5:$L$3000")),AC$1,)</f>
        <v>5.2</v>
      </c>
      <c r="AD454" s="34" t="str">
        <f t="shared" si="1684"/>
        <v>Norfolk City2019</v>
      </c>
      <c r="AE454" s="5">
        <f t="shared" ref="AE454" ca="1" si="1934">VLOOKUP(AD454, (INDIRECT("'"&amp;$B454&amp;"'!"&amp;"$A$5:$L$3000")),AE$1,)</f>
        <v>3.3</v>
      </c>
      <c r="AF454" s="34" t="str">
        <f t="shared" si="1686"/>
        <v>Norfolk City2020</v>
      </c>
      <c r="AG454" s="5">
        <f t="shared" ref="AG454" ca="1" si="1935">VLOOKUP(AF454, (INDIRECT("'"&amp;$B454&amp;"'!"&amp;"$A$5:$L$3000")),AG$1,)</f>
        <v>11</v>
      </c>
    </row>
    <row r="455" spans="1:33" x14ac:dyDescent="0.2">
      <c r="A455" s="48"/>
      <c r="B455" s="2" t="s">
        <v>236</v>
      </c>
      <c r="C455" s="37" t="s">
        <v>417</v>
      </c>
      <c r="D455" s="35">
        <v>2009</v>
      </c>
      <c r="E455" s="34" t="str">
        <f t="shared" si="1669"/>
        <v>Loudoun2007</v>
      </c>
      <c r="F455" s="3">
        <f t="shared" ca="1" si="1688"/>
        <v>3.3</v>
      </c>
      <c r="G455" s="34" t="str">
        <f t="shared" si="1670"/>
        <v>Loudoun2008</v>
      </c>
      <c r="H455" s="3">
        <f t="shared" ca="1" si="1689"/>
        <v>1.1000000000000001</v>
      </c>
      <c r="I455" s="34" t="str">
        <f t="shared" si="1671"/>
        <v>Loudoun2009</v>
      </c>
      <c r="J455" s="76">
        <f t="shared" ca="1" si="1672"/>
        <v>-2.1</v>
      </c>
      <c r="K455" s="34" t="str">
        <f t="shared" si="1673"/>
        <v>Loudoun2010</v>
      </c>
      <c r="L455" s="5">
        <f t="shared" ca="1" si="1690"/>
        <v>3.7</v>
      </c>
      <c r="M455" s="34" t="str">
        <f t="shared" si="1674"/>
        <v>Loudoun2011</v>
      </c>
      <c r="N455" s="5">
        <f t="shared" ca="1" si="1691"/>
        <v>2.8</v>
      </c>
      <c r="O455" s="34" t="str">
        <f t="shared" si="1675"/>
        <v>Loudoun2012</v>
      </c>
      <c r="P455" s="5">
        <f t="shared" ca="1" si="1692"/>
        <v>3.2</v>
      </c>
      <c r="Q455" s="34" t="str">
        <f t="shared" si="1676"/>
        <v>Loudoun2013</v>
      </c>
      <c r="R455" s="5">
        <f t="shared" ca="1" si="1693"/>
        <v>3</v>
      </c>
      <c r="S455" s="11"/>
      <c r="T455" s="34" t="str">
        <f t="shared" si="1677"/>
        <v>Loudoun2007</v>
      </c>
      <c r="U455" s="3">
        <f t="shared" ca="1" si="1694"/>
        <v>1.8</v>
      </c>
      <c r="V455" s="34" t="str">
        <f t="shared" si="1678"/>
        <v>Loudoun2008</v>
      </c>
      <c r="W455" s="3">
        <f t="shared" ca="1" si="1695"/>
        <v>0.7</v>
      </c>
      <c r="X455" s="34" t="str">
        <f t="shared" si="1679"/>
        <v>Loudoun2009</v>
      </c>
      <c r="Y455" s="82">
        <f t="shared" ca="1" si="1695"/>
        <v>4.9000000000000004</v>
      </c>
      <c r="Z455" s="34" t="str">
        <f t="shared" si="1680"/>
        <v>Loudoun2010</v>
      </c>
      <c r="AA455" s="5">
        <f t="shared" ref="AA455" ca="1" si="1936">VLOOKUP(Z455, (INDIRECT("'"&amp;$B455&amp;"'!"&amp;"$A$5:$L$3000")),AA$1,)</f>
        <v>4.5999999999999996</v>
      </c>
      <c r="AB455" s="34" t="str">
        <f t="shared" si="1682"/>
        <v>Loudoun2011</v>
      </c>
      <c r="AC455" s="5">
        <f t="shared" ref="AC455" ca="1" si="1937">VLOOKUP(AB455, (INDIRECT("'"&amp;$B455&amp;"'!"&amp;"$A$5:$L$3000")),AC$1,)</f>
        <v>-5.0999999999999996</v>
      </c>
      <c r="AD455" s="34" t="str">
        <f t="shared" si="1684"/>
        <v>Loudoun2012</v>
      </c>
      <c r="AE455" s="5">
        <f t="shared" ref="AE455" ca="1" si="1938">VLOOKUP(AD455, (INDIRECT("'"&amp;$B455&amp;"'!"&amp;"$A$5:$L$3000")),AE$1,)</f>
        <v>3.1</v>
      </c>
      <c r="AF455" s="34" t="str">
        <f t="shared" si="1686"/>
        <v>Loudoun2013</v>
      </c>
      <c r="AG455" s="5">
        <f t="shared" ref="AG455" ca="1" si="1939">VLOOKUP(AF455, (INDIRECT("'"&amp;$B455&amp;"'!"&amp;"$A$5:$L$3000")),AG$1,)</f>
        <v>1.7</v>
      </c>
    </row>
    <row r="456" spans="1:33" x14ac:dyDescent="0.2">
      <c r="A456" s="48"/>
      <c r="B456" s="2" t="s">
        <v>236</v>
      </c>
      <c r="C456" s="37" t="s">
        <v>282</v>
      </c>
      <c r="D456" s="35">
        <v>2015</v>
      </c>
      <c r="E456" s="34" t="str">
        <f t="shared" si="1669"/>
        <v>Norfolk City2013</v>
      </c>
      <c r="F456" s="3">
        <f t="shared" ca="1" si="1688"/>
        <v>-0.5</v>
      </c>
      <c r="G456" s="34" t="str">
        <f t="shared" si="1670"/>
        <v>Norfolk City2014</v>
      </c>
      <c r="H456" s="3">
        <f t="shared" ca="1" si="1689"/>
        <v>-1.9</v>
      </c>
      <c r="I456" s="34" t="str">
        <f t="shared" si="1671"/>
        <v>Norfolk City2015</v>
      </c>
      <c r="J456" s="76">
        <f t="shared" ca="1" si="1672"/>
        <v>5.4</v>
      </c>
      <c r="K456" s="34" t="str">
        <f t="shared" si="1673"/>
        <v>Norfolk City2016</v>
      </c>
      <c r="L456" s="5">
        <f t="shared" ca="1" si="1690"/>
        <v>-0.4</v>
      </c>
      <c r="M456" s="34" t="str">
        <f t="shared" si="1674"/>
        <v>Norfolk City2017</v>
      </c>
      <c r="N456" s="5">
        <f t="shared" ca="1" si="1691"/>
        <v>1.6</v>
      </c>
      <c r="O456" s="34" t="str">
        <f t="shared" si="1675"/>
        <v>Norfolk City2018</v>
      </c>
      <c r="P456" s="5">
        <f t="shared" ca="1" si="1692"/>
        <v>-0.1</v>
      </c>
      <c r="Q456" s="34" t="str">
        <f t="shared" si="1676"/>
        <v>Norfolk City2019</v>
      </c>
      <c r="R456" s="5">
        <f t="shared" ca="1" si="1693"/>
        <v>-1.3</v>
      </c>
      <c r="S456" s="11"/>
      <c r="T456" s="34" t="str">
        <f t="shared" si="1677"/>
        <v>Norfolk City2013</v>
      </c>
      <c r="U456" s="3">
        <f t="shared" ca="1" si="1694"/>
        <v>-2.1</v>
      </c>
      <c r="V456" s="34" t="str">
        <f t="shared" si="1678"/>
        <v>Norfolk City2014</v>
      </c>
      <c r="W456" s="3">
        <f t="shared" ca="1" si="1695"/>
        <v>4.9000000000000004</v>
      </c>
      <c r="X456" s="34" t="str">
        <f t="shared" si="1679"/>
        <v>Norfolk City2015</v>
      </c>
      <c r="Y456" s="82">
        <f t="shared" ca="1" si="1695"/>
        <v>6.7</v>
      </c>
      <c r="Z456" s="34" t="str">
        <f t="shared" si="1680"/>
        <v>Norfolk City2016</v>
      </c>
      <c r="AA456" s="5">
        <f t="shared" ref="AA456" ca="1" si="1940">VLOOKUP(Z456, (INDIRECT("'"&amp;$B456&amp;"'!"&amp;"$A$5:$L$3000")),AA$1,)</f>
        <v>0.7</v>
      </c>
      <c r="AB456" s="34" t="str">
        <f t="shared" si="1682"/>
        <v>Norfolk City2017</v>
      </c>
      <c r="AC456" s="5">
        <f t="shared" ref="AC456" ca="1" si="1941">VLOOKUP(AB456, (INDIRECT("'"&amp;$B456&amp;"'!"&amp;"$A$5:$L$3000")),AC$1,)</f>
        <v>0.6</v>
      </c>
      <c r="AD456" s="34" t="str">
        <f t="shared" si="1684"/>
        <v>Norfolk City2018</v>
      </c>
      <c r="AE456" s="5">
        <f t="shared" ref="AE456" ca="1" si="1942">VLOOKUP(AD456, (INDIRECT("'"&amp;$B456&amp;"'!"&amp;"$A$5:$L$3000")),AE$1,)</f>
        <v>5.2</v>
      </c>
      <c r="AF456" s="34" t="str">
        <f t="shared" si="1686"/>
        <v>Norfolk City2019</v>
      </c>
      <c r="AG456" s="5">
        <f t="shared" ref="AG456" ca="1" si="1943">VLOOKUP(AF456, (INDIRECT("'"&amp;$B456&amp;"'!"&amp;"$A$5:$L$3000")),AG$1,)</f>
        <v>3.3</v>
      </c>
    </row>
    <row r="457" spans="1:33" x14ac:dyDescent="0.2">
      <c r="A457" s="48"/>
      <c r="B457" s="2" t="s">
        <v>236</v>
      </c>
      <c r="C457" s="37" t="s">
        <v>342</v>
      </c>
      <c r="D457" s="35">
        <v>2006</v>
      </c>
      <c r="E457" s="34" t="str">
        <f t="shared" si="1669"/>
        <v>Richmond2004</v>
      </c>
      <c r="F457" s="3">
        <f t="shared" ca="1" si="1688"/>
        <v>-0.1</v>
      </c>
      <c r="G457" s="34" t="str">
        <f t="shared" si="1670"/>
        <v>Richmond2005</v>
      </c>
      <c r="H457" s="3">
        <f t="shared" ca="1" si="1689"/>
        <v>2.4</v>
      </c>
      <c r="I457" s="34" t="str">
        <f t="shared" si="1671"/>
        <v>Richmond2006</v>
      </c>
      <c r="J457" s="76">
        <f t="shared" ca="1" si="1672"/>
        <v>-3.2</v>
      </c>
      <c r="K457" s="34" t="str">
        <f t="shared" si="1673"/>
        <v>Richmond2007</v>
      </c>
      <c r="L457" s="5">
        <f t="shared" ca="1" si="1690"/>
        <v>2.6</v>
      </c>
      <c r="M457" s="34" t="str">
        <f t="shared" si="1674"/>
        <v>Richmond2008</v>
      </c>
      <c r="N457" s="5">
        <f t="shared" ca="1" si="1691"/>
        <v>15.1</v>
      </c>
      <c r="O457" s="34" t="str">
        <f t="shared" si="1675"/>
        <v>Richmond2009</v>
      </c>
      <c r="P457" s="5">
        <f t="shared" ca="1" si="1692"/>
        <v>2.7</v>
      </c>
      <c r="Q457" s="34" t="str">
        <f t="shared" si="1676"/>
        <v>Richmond2010</v>
      </c>
      <c r="R457" s="5">
        <f t="shared" ca="1" si="1693"/>
        <v>-0.3</v>
      </c>
      <c r="S457" s="11"/>
      <c r="T457" s="34" t="str">
        <f t="shared" si="1677"/>
        <v>Richmond2004</v>
      </c>
      <c r="U457" s="3">
        <f t="shared" ca="1" si="1694"/>
        <v>-0.8</v>
      </c>
      <c r="V457" s="34" t="str">
        <f t="shared" si="1678"/>
        <v>Richmond2005</v>
      </c>
      <c r="W457" s="3">
        <f t="shared" ca="1" si="1695"/>
        <v>4.5999999999999996</v>
      </c>
      <c r="X457" s="34" t="str">
        <f t="shared" si="1679"/>
        <v>Richmond2006</v>
      </c>
      <c r="Y457" s="82">
        <f t="shared" ca="1" si="1695"/>
        <v>6.8</v>
      </c>
      <c r="Z457" s="34" t="str">
        <f t="shared" si="1680"/>
        <v>Richmond2007</v>
      </c>
      <c r="AA457" s="5">
        <f t="shared" ref="AA457" ca="1" si="1944">VLOOKUP(Z457, (INDIRECT("'"&amp;$B457&amp;"'!"&amp;"$A$5:$L$3000")),AA$1,)</f>
        <v>10.7</v>
      </c>
      <c r="AB457" s="34" t="str">
        <f t="shared" si="1682"/>
        <v>Richmond2008</v>
      </c>
      <c r="AC457" s="5">
        <f t="shared" ref="AC457" ca="1" si="1945">VLOOKUP(AB457, (INDIRECT("'"&amp;$B457&amp;"'!"&amp;"$A$5:$L$3000")),AC$1,)</f>
        <v>-12</v>
      </c>
      <c r="AD457" s="34" t="str">
        <f t="shared" si="1684"/>
        <v>Richmond2009</v>
      </c>
      <c r="AE457" s="5">
        <f t="shared" ref="AE457" ca="1" si="1946">VLOOKUP(AD457, (INDIRECT("'"&amp;$B457&amp;"'!"&amp;"$A$5:$L$3000")),AE$1,)</f>
        <v>0.4</v>
      </c>
      <c r="AF457" s="34" t="str">
        <f t="shared" si="1686"/>
        <v>Richmond2010</v>
      </c>
      <c r="AG457" s="5">
        <f t="shared" ref="AG457" ca="1" si="1947">VLOOKUP(AF457, (INDIRECT("'"&amp;$B457&amp;"'!"&amp;"$A$5:$L$3000")),AG$1,)</f>
        <v>2.1</v>
      </c>
    </row>
    <row r="458" spans="1:33" x14ac:dyDescent="0.2">
      <c r="A458" s="48"/>
      <c r="B458" s="2" t="s">
        <v>236</v>
      </c>
      <c r="C458" s="37" t="s">
        <v>266</v>
      </c>
      <c r="D458" s="35">
        <v>2006</v>
      </c>
      <c r="E458" s="34" t="str">
        <f t="shared" ref="E458:E502" si="1948">_xlfn.CONCAT($C458, $D458-$B$5)</f>
        <v>Danville City2004</v>
      </c>
      <c r="F458" s="3">
        <f t="shared" ca="1" si="1688"/>
        <v>4.5999999999999996</v>
      </c>
      <c r="G458" s="34" t="str">
        <f t="shared" ref="G458:G502" si="1949">_xlfn.CONCAT($C458, $D458-$B$5+G$3)</f>
        <v>Danville City2005</v>
      </c>
      <c r="H458" s="3">
        <f t="shared" ca="1" si="1689"/>
        <v>1.6</v>
      </c>
      <c r="I458" s="34" t="str">
        <f t="shared" ref="I458:I502" si="1950">_xlfn.CONCAT($C458, $D458-$B$5+I$3)</f>
        <v>Danville City2006</v>
      </c>
      <c r="J458" s="76">
        <f t="shared" ref="J458:J502" ca="1" si="1951">VLOOKUP(I458, (INDIRECT("'"&amp;$B458&amp;"'!"&amp;"$A$5:$L$3000")),7,)</f>
        <v>-12.1</v>
      </c>
      <c r="K458" s="34" t="str">
        <f t="shared" ref="K458:K502" si="1952">_xlfn.CONCAT($C458, $D458-$B$5+K$3)</f>
        <v>Danville City2007</v>
      </c>
      <c r="L458" s="5">
        <f t="shared" ca="1" si="1690"/>
        <v>10.7</v>
      </c>
      <c r="M458" s="34" t="str">
        <f t="shared" ref="M458:M502" si="1953">_xlfn.CONCAT($C458, $D458-$B$5+M$3)</f>
        <v>Danville City2008</v>
      </c>
      <c r="N458" s="5">
        <f t="shared" ca="1" si="1691"/>
        <v>-1.1000000000000001</v>
      </c>
      <c r="O458" s="34" t="str">
        <f t="shared" ref="O458:O502" si="1954">_xlfn.CONCAT($C458, $D458-$B$5+O$3)</f>
        <v>Danville City2009</v>
      </c>
      <c r="P458" s="5">
        <f t="shared" ca="1" si="1692"/>
        <v>-4.0999999999999996</v>
      </c>
      <c r="Q458" s="34" t="str">
        <f t="shared" ref="Q458:Q502" si="1955">_xlfn.CONCAT($C458, $D458-$B$5+Q$3)</f>
        <v>Danville City2010</v>
      </c>
      <c r="R458" s="5">
        <f t="shared" ca="1" si="1693"/>
        <v>-1.2</v>
      </c>
      <c r="S458" s="11"/>
      <c r="T458" s="34" t="str">
        <f t="shared" ref="T458:T502" si="1956">_xlfn.CONCAT($C458, $D458-$B$5)</f>
        <v>Danville City2004</v>
      </c>
      <c r="U458" s="3">
        <f t="shared" ca="1" si="1694"/>
        <v>14.1</v>
      </c>
      <c r="V458" s="34" t="str">
        <f t="shared" ref="V458:V502" si="1957">_xlfn.CONCAT($C458, $D458-$B$5+V$3)</f>
        <v>Danville City2005</v>
      </c>
      <c r="W458" s="3">
        <f t="shared" ca="1" si="1695"/>
        <v>-1.4</v>
      </c>
      <c r="X458" s="34" t="str">
        <f t="shared" ref="X458:X502" si="1958">_xlfn.CONCAT($C458, $D458-$B$5+X$3)</f>
        <v>Danville City2006</v>
      </c>
      <c r="Y458" s="82">
        <f t="shared" ca="1" si="1695"/>
        <v>-4.9000000000000004</v>
      </c>
      <c r="Z458" s="34" t="str">
        <f t="shared" ref="Z458:Z502" si="1959">_xlfn.CONCAT($C458, $D458-$B$5+Z$3)</f>
        <v>Danville City2007</v>
      </c>
      <c r="AA458" s="5">
        <f t="shared" ref="AA458" ca="1" si="1960">VLOOKUP(Z458, (INDIRECT("'"&amp;$B458&amp;"'!"&amp;"$A$5:$L$3000")),AA$1,)</f>
        <v>11.9</v>
      </c>
      <c r="AB458" s="34" t="str">
        <f t="shared" ref="AB458:AB502" si="1961">_xlfn.CONCAT($C458, $D458-$B$5+AB$3)</f>
        <v>Danville City2008</v>
      </c>
      <c r="AC458" s="5">
        <f t="shared" ref="AC458" ca="1" si="1962">VLOOKUP(AB458, (INDIRECT("'"&amp;$B458&amp;"'!"&amp;"$A$5:$L$3000")),AC$1,)</f>
        <v>0.5</v>
      </c>
      <c r="AD458" s="34" t="str">
        <f t="shared" ref="AD458:AD502" si="1963">_xlfn.CONCAT($C458, $D458-$B$5+AD$3)</f>
        <v>Danville City2009</v>
      </c>
      <c r="AE458" s="5">
        <f t="shared" ref="AE458" ca="1" si="1964">VLOOKUP(AD458, (INDIRECT("'"&amp;$B458&amp;"'!"&amp;"$A$5:$L$3000")),AE$1,)</f>
        <v>7</v>
      </c>
      <c r="AF458" s="34" t="str">
        <f t="shared" ref="AF458:AF502" si="1965">_xlfn.CONCAT($C458, $D458-$B$5+AF$3)</f>
        <v>Danville City2010</v>
      </c>
      <c r="AG458" s="5">
        <f t="shared" ref="AG458" ca="1" si="1966">VLOOKUP(AF458, (INDIRECT("'"&amp;$B458&amp;"'!"&amp;"$A$5:$L$3000")),AG$1,)</f>
        <v>2</v>
      </c>
    </row>
    <row r="459" spans="1:33" x14ac:dyDescent="0.2">
      <c r="A459" s="48"/>
      <c r="B459" s="2" t="s">
        <v>236</v>
      </c>
      <c r="C459" s="37" t="s">
        <v>414</v>
      </c>
      <c r="D459" s="35">
        <v>2015</v>
      </c>
      <c r="E459" s="34" t="str">
        <f t="shared" si="1948"/>
        <v>Augusta2013</v>
      </c>
      <c r="F459" s="3">
        <f t="shared" ref="F459:F502" ca="1" si="1967">VLOOKUP(E459, (INDIRECT("'"&amp;$B459&amp;"'!"&amp;"$A$5:$L$3000")),F$1,)</f>
        <v>1.8</v>
      </c>
      <c r="G459" s="34" t="str">
        <f t="shared" si="1949"/>
        <v>Augusta2014</v>
      </c>
      <c r="H459" s="3">
        <f t="shared" ref="H459:H502" ca="1" si="1968">VLOOKUP(G459, (INDIRECT("'"&amp;$B459&amp;"'!"&amp;"$A$5:$L$3000")),H$1,)</f>
        <v>1.6</v>
      </c>
      <c r="I459" s="34" t="str">
        <f t="shared" si="1950"/>
        <v>Augusta2015</v>
      </c>
      <c r="J459" s="76">
        <f t="shared" ca="1" si="1951"/>
        <v>3</v>
      </c>
      <c r="K459" s="34" t="str">
        <f t="shared" si="1952"/>
        <v>Augusta2016</v>
      </c>
      <c r="L459" s="5">
        <f t="shared" ref="L459:L502" ca="1" si="1969">VLOOKUP(K459, (INDIRECT("'"&amp;$B459&amp;"'!"&amp;"$A$5:$L$3000")),7,)</f>
        <v>2.2000000000000002</v>
      </c>
      <c r="M459" s="34" t="str">
        <f t="shared" si="1953"/>
        <v>Augusta2017</v>
      </c>
      <c r="N459" s="5">
        <f t="shared" ref="N459:N502" ca="1" si="1970">VLOOKUP(M459, (INDIRECT("'"&amp;$B459&amp;"'!"&amp;"$A$5:$L$3000")),7,)</f>
        <v>-1.2</v>
      </c>
      <c r="O459" s="34" t="str">
        <f t="shared" si="1954"/>
        <v>Augusta2018</v>
      </c>
      <c r="P459" s="5">
        <f t="shared" ref="P459:P502" ca="1" si="1971">VLOOKUP(O459, (INDIRECT("'"&amp;$B459&amp;"'!"&amp;"$A$5:$L$3000")),7,)</f>
        <v>3.9</v>
      </c>
      <c r="Q459" s="34" t="str">
        <f t="shared" si="1955"/>
        <v>Augusta2019</v>
      </c>
      <c r="R459" s="5">
        <f t="shared" ref="R459:R502" ca="1" si="1972">VLOOKUP(Q459, (INDIRECT("'"&amp;$B459&amp;"'!"&amp;"$A$5:$L$3000")),7,)</f>
        <v>1.9</v>
      </c>
      <c r="S459" s="11"/>
      <c r="T459" s="34" t="str">
        <f t="shared" si="1956"/>
        <v>Augusta2013</v>
      </c>
      <c r="U459" s="3">
        <f t="shared" ref="U459:U502" ca="1" si="1973">VLOOKUP(T459, (INDIRECT("'"&amp;$B459&amp;"'!"&amp;"$A$5:$L$3000")),U$1,)</f>
        <v>0.3</v>
      </c>
      <c r="V459" s="34" t="str">
        <f t="shared" si="1957"/>
        <v>Augusta2014</v>
      </c>
      <c r="W459" s="3">
        <f t="shared" ref="W459:Y502" ca="1" si="1974">VLOOKUP(V459, (INDIRECT("'"&amp;$B459&amp;"'!"&amp;"$A$5:$L$3000")),W$1,)</f>
        <v>4.4000000000000004</v>
      </c>
      <c r="X459" s="34" t="str">
        <f t="shared" si="1958"/>
        <v>Augusta2015</v>
      </c>
      <c r="Y459" s="82">
        <f t="shared" ca="1" si="1974"/>
        <v>5.0999999999999996</v>
      </c>
      <c r="Z459" s="34" t="str">
        <f t="shared" si="1959"/>
        <v>Augusta2016</v>
      </c>
      <c r="AA459" s="5">
        <f t="shared" ref="AA459" ca="1" si="1975">VLOOKUP(Z459, (INDIRECT("'"&amp;$B459&amp;"'!"&amp;"$A$5:$L$3000")),AA$1,)</f>
        <v>-3.1</v>
      </c>
      <c r="AB459" s="34" t="str">
        <f t="shared" si="1961"/>
        <v>Augusta2017</v>
      </c>
      <c r="AC459" s="5">
        <f t="shared" ref="AC459" ca="1" si="1976">VLOOKUP(AB459, (INDIRECT("'"&amp;$B459&amp;"'!"&amp;"$A$5:$L$3000")),AC$1,)</f>
        <v>2.9</v>
      </c>
      <c r="AD459" s="34" t="str">
        <f t="shared" si="1963"/>
        <v>Augusta2018</v>
      </c>
      <c r="AE459" s="5">
        <f t="shared" ref="AE459" ca="1" si="1977">VLOOKUP(AD459, (INDIRECT("'"&amp;$B459&amp;"'!"&amp;"$A$5:$L$3000")),AE$1,)</f>
        <v>3.7</v>
      </c>
      <c r="AF459" s="34" t="str">
        <f t="shared" si="1965"/>
        <v>Augusta2019</v>
      </c>
      <c r="AG459" s="5">
        <f t="shared" ref="AG459" ca="1" si="1978">VLOOKUP(AF459, (INDIRECT("'"&amp;$B459&amp;"'!"&amp;"$A$5:$L$3000")),AG$1,)</f>
        <v>1.8</v>
      </c>
    </row>
    <row r="460" spans="1:33" x14ac:dyDescent="0.2">
      <c r="A460" s="48"/>
      <c r="B460" s="2" t="s">
        <v>236</v>
      </c>
      <c r="C460" s="37" t="s">
        <v>342</v>
      </c>
      <c r="D460" s="35">
        <v>2015</v>
      </c>
      <c r="E460" s="34" t="str">
        <f t="shared" si="1948"/>
        <v>Richmond2013</v>
      </c>
      <c r="F460" s="3">
        <f t="shared" ca="1" si="1967"/>
        <v>2.7</v>
      </c>
      <c r="G460" s="34" t="str">
        <f t="shared" si="1949"/>
        <v>Richmond2014</v>
      </c>
      <c r="H460" s="3">
        <f t="shared" ca="1" si="1968"/>
        <v>4.5</v>
      </c>
      <c r="I460" s="34" t="str">
        <f t="shared" si="1950"/>
        <v>Richmond2015</v>
      </c>
      <c r="J460" s="76">
        <f t="shared" ca="1" si="1951"/>
        <v>3.9</v>
      </c>
      <c r="K460" s="34" t="str">
        <f t="shared" si="1952"/>
        <v>Richmond2016</v>
      </c>
      <c r="L460" s="5">
        <f t="shared" ca="1" si="1969"/>
        <v>0.2</v>
      </c>
      <c r="M460" s="34" t="str">
        <f t="shared" si="1953"/>
        <v>Richmond2017</v>
      </c>
      <c r="N460" s="5">
        <f t="shared" ca="1" si="1970"/>
        <v>0.2</v>
      </c>
      <c r="O460" s="34" t="str">
        <f t="shared" si="1954"/>
        <v>Richmond2018</v>
      </c>
      <c r="P460" s="5">
        <f t="shared" ca="1" si="1971"/>
        <v>0.2</v>
      </c>
      <c r="Q460" s="34" t="str">
        <f t="shared" si="1955"/>
        <v>Richmond2019</v>
      </c>
      <c r="R460" s="5">
        <f t="shared" ca="1" si="1972"/>
        <v>0.3</v>
      </c>
      <c r="S460" s="11"/>
      <c r="T460" s="34" t="str">
        <f t="shared" si="1956"/>
        <v>Richmond2013</v>
      </c>
      <c r="U460" s="3">
        <f t="shared" ca="1" si="1973"/>
        <v>-3</v>
      </c>
      <c r="V460" s="34" t="str">
        <f t="shared" si="1957"/>
        <v>Richmond2014</v>
      </c>
      <c r="W460" s="3">
        <f t="shared" ca="1" si="1974"/>
        <v>3.3</v>
      </c>
      <c r="X460" s="34" t="str">
        <f t="shared" si="1958"/>
        <v>Richmond2015</v>
      </c>
      <c r="Y460" s="82">
        <f t="shared" ca="1" si="1974"/>
        <v>4.9000000000000004</v>
      </c>
      <c r="Z460" s="34" t="str">
        <f t="shared" si="1959"/>
        <v>Richmond2016</v>
      </c>
      <c r="AA460" s="5">
        <f t="shared" ref="AA460" ca="1" si="1979">VLOOKUP(Z460, (INDIRECT("'"&amp;$B460&amp;"'!"&amp;"$A$5:$L$3000")),AA$1,)</f>
        <v>-0.3</v>
      </c>
      <c r="AB460" s="34" t="str">
        <f t="shared" si="1961"/>
        <v>Richmond2017</v>
      </c>
      <c r="AC460" s="5">
        <f t="shared" ref="AC460" ca="1" si="1980">VLOOKUP(AB460, (INDIRECT("'"&amp;$B460&amp;"'!"&amp;"$A$5:$L$3000")),AC$1,)</f>
        <v>-0.1</v>
      </c>
      <c r="AD460" s="34" t="str">
        <f t="shared" si="1963"/>
        <v>Richmond2018</v>
      </c>
      <c r="AE460" s="5">
        <f t="shared" ref="AE460" ca="1" si="1981">VLOOKUP(AD460, (INDIRECT("'"&amp;$B460&amp;"'!"&amp;"$A$5:$L$3000")),AE$1,)</f>
        <v>4.4000000000000004</v>
      </c>
      <c r="AF460" s="34" t="str">
        <f t="shared" si="1965"/>
        <v>Richmond2019</v>
      </c>
      <c r="AG460" s="5">
        <f t="shared" ref="AG460" ca="1" si="1982">VLOOKUP(AF460, (INDIRECT("'"&amp;$B460&amp;"'!"&amp;"$A$5:$L$3000")),AG$1,)</f>
        <v>3.3</v>
      </c>
    </row>
    <row r="461" spans="1:33" x14ac:dyDescent="0.2">
      <c r="A461" s="48"/>
      <c r="B461" s="2" t="s">
        <v>236</v>
      </c>
      <c r="C461" s="37" t="s">
        <v>418</v>
      </c>
      <c r="D461" s="35">
        <v>2014</v>
      </c>
      <c r="E461" s="34" t="str">
        <f t="shared" si="1948"/>
        <v>Orange2012</v>
      </c>
      <c r="F461" s="3">
        <f t="shared" ca="1" si="1967"/>
        <v>6.1</v>
      </c>
      <c r="G461" s="34" t="str">
        <f t="shared" si="1949"/>
        <v>Orange2013</v>
      </c>
      <c r="H461" s="3">
        <f t="shared" ca="1" si="1968"/>
        <v>6.3</v>
      </c>
      <c r="I461" s="34" t="str">
        <f t="shared" si="1950"/>
        <v>Orange2014</v>
      </c>
      <c r="J461" s="76">
        <f t="shared" ca="1" si="1951"/>
        <v>0.5</v>
      </c>
      <c r="K461" s="34" t="str">
        <f t="shared" si="1952"/>
        <v>Orange2015</v>
      </c>
      <c r="L461" s="5">
        <f t="shared" ca="1" si="1969"/>
        <v>3.6</v>
      </c>
      <c r="M461" s="34" t="str">
        <f t="shared" si="1953"/>
        <v>Orange2016</v>
      </c>
      <c r="N461" s="5">
        <f t="shared" ca="1" si="1970"/>
        <v>0.8</v>
      </c>
      <c r="O461" s="34" t="str">
        <f t="shared" si="1954"/>
        <v>Orange2017</v>
      </c>
      <c r="P461" s="5">
        <f t="shared" ca="1" si="1971"/>
        <v>2</v>
      </c>
      <c r="Q461" s="34" t="str">
        <f t="shared" si="1955"/>
        <v>Orange2018</v>
      </c>
      <c r="R461" s="5">
        <f t="shared" ca="1" si="1972"/>
        <v>-0.4</v>
      </c>
      <c r="S461" s="11"/>
      <c r="T461" s="34" t="str">
        <f t="shared" si="1956"/>
        <v>Orange2012</v>
      </c>
      <c r="U461" s="3">
        <f t="shared" ca="1" si="1973"/>
        <v>1.2</v>
      </c>
      <c r="V461" s="34" t="str">
        <f t="shared" si="1957"/>
        <v>Orange2013</v>
      </c>
      <c r="W461" s="3">
        <f t="shared" ca="1" si="1974"/>
        <v>4.5</v>
      </c>
      <c r="X461" s="34" t="str">
        <f t="shared" si="1958"/>
        <v>Orange2014</v>
      </c>
      <c r="Y461" s="82">
        <f t="shared" ca="1" si="1974"/>
        <v>0.9</v>
      </c>
      <c r="Z461" s="34" t="str">
        <f t="shared" si="1959"/>
        <v>Orange2015</v>
      </c>
      <c r="AA461" s="5">
        <f t="shared" ref="AA461" ca="1" si="1983">VLOOKUP(Z461, (INDIRECT("'"&amp;$B461&amp;"'!"&amp;"$A$5:$L$3000")),AA$1,)</f>
        <v>1.8</v>
      </c>
      <c r="AB461" s="34" t="str">
        <f t="shared" si="1961"/>
        <v>Orange2016</v>
      </c>
      <c r="AC461" s="5">
        <f t="shared" ref="AC461" ca="1" si="1984">VLOOKUP(AB461, (INDIRECT("'"&amp;$B461&amp;"'!"&amp;"$A$5:$L$3000")),AC$1,)</f>
        <v>-1.8</v>
      </c>
      <c r="AD461" s="34" t="str">
        <f t="shared" si="1963"/>
        <v>Orange2017</v>
      </c>
      <c r="AE461" s="5">
        <f t="shared" ref="AE461" ca="1" si="1985">VLOOKUP(AD461, (INDIRECT("'"&amp;$B461&amp;"'!"&amp;"$A$5:$L$3000")),AE$1,)</f>
        <v>2.7</v>
      </c>
      <c r="AF461" s="34" t="str">
        <f t="shared" si="1965"/>
        <v>Orange2018</v>
      </c>
      <c r="AG461" s="5">
        <f t="shared" ref="AG461" ca="1" si="1986">VLOOKUP(AF461, (INDIRECT("'"&amp;$B461&amp;"'!"&amp;"$A$5:$L$3000")),AG$1,)</f>
        <v>1</v>
      </c>
    </row>
    <row r="462" spans="1:33" x14ac:dyDescent="0.2">
      <c r="A462" s="48"/>
      <c r="B462" s="2" t="s">
        <v>236</v>
      </c>
      <c r="C462" s="37" t="s">
        <v>415</v>
      </c>
      <c r="D462" s="35">
        <v>2012</v>
      </c>
      <c r="E462" s="34" t="str">
        <f t="shared" si="1948"/>
        <v>Pulaski2010</v>
      </c>
      <c r="F462" s="3">
        <f t="shared" ca="1" si="1967"/>
        <v>2.1</v>
      </c>
      <c r="G462" s="34" t="str">
        <f t="shared" si="1949"/>
        <v>Pulaski2011</v>
      </c>
      <c r="H462" s="3">
        <f t="shared" ca="1" si="1968"/>
        <v>7</v>
      </c>
      <c r="I462" s="34" t="str">
        <f t="shared" si="1950"/>
        <v>Pulaski2012</v>
      </c>
      <c r="J462" s="76">
        <f t="shared" ca="1" si="1951"/>
        <v>3.4</v>
      </c>
      <c r="K462" s="34" t="str">
        <f t="shared" si="1952"/>
        <v>Pulaski2013</v>
      </c>
      <c r="L462" s="5">
        <f t="shared" ca="1" si="1969"/>
        <v>2.6</v>
      </c>
      <c r="M462" s="34" t="str">
        <f t="shared" si="1953"/>
        <v>Pulaski2014</v>
      </c>
      <c r="N462" s="5">
        <f t="shared" ca="1" si="1970"/>
        <v>6</v>
      </c>
      <c r="O462" s="34" t="str">
        <f t="shared" si="1954"/>
        <v>Pulaski2015</v>
      </c>
      <c r="P462" s="5">
        <f t="shared" ca="1" si="1971"/>
        <v>2.2999999999999998</v>
      </c>
      <c r="Q462" s="34" t="str">
        <f t="shared" si="1955"/>
        <v>Pulaski2016</v>
      </c>
      <c r="R462" s="5">
        <f t="shared" ca="1" si="1972"/>
        <v>-8.9</v>
      </c>
      <c r="S462" s="11"/>
      <c r="T462" s="34" t="str">
        <f t="shared" si="1956"/>
        <v>Pulaski2010</v>
      </c>
      <c r="U462" s="3">
        <f t="shared" ca="1" si="1973"/>
        <v>9.3000000000000007</v>
      </c>
      <c r="V462" s="34" t="str">
        <f t="shared" si="1957"/>
        <v>Pulaski2011</v>
      </c>
      <c r="W462" s="3">
        <f t="shared" ca="1" si="1974"/>
        <v>0.1</v>
      </c>
      <c r="X462" s="34" t="str">
        <f t="shared" si="1958"/>
        <v>Pulaski2012</v>
      </c>
      <c r="Y462" s="82">
        <f t="shared" ca="1" si="1974"/>
        <v>-2</v>
      </c>
      <c r="Z462" s="34" t="str">
        <f t="shared" si="1959"/>
        <v>Pulaski2013</v>
      </c>
      <c r="AA462" s="5">
        <f t="shared" ref="AA462" ca="1" si="1987">VLOOKUP(Z462, (INDIRECT("'"&amp;$B462&amp;"'!"&amp;"$A$5:$L$3000")),AA$1,)</f>
        <v>6</v>
      </c>
      <c r="AB462" s="34" t="str">
        <f t="shared" si="1961"/>
        <v>Pulaski2014</v>
      </c>
      <c r="AC462" s="5">
        <f t="shared" ref="AC462" ca="1" si="1988">VLOOKUP(AB462, (INDIRECT("'"&amp;$B462&amp;"'!"&amp;"$A$5:$L$3000")),AC$1,)</f>
        <v>3.1</v>
      </c>
      <c r="AD462" s="34" t="str">
        <f t="shared" si="1963"/>
        <v>Pulaski2015</v>
      </c>
      <c r="AE462" s="5">
        <f t="shared" ref="AE462" ca="1" si="1989">VLOOKUP(AD462, (INDIRECT("'"&amp;$B462&amp;"'!"&amp;"$A$5:$L$3000")),AE$1,)</f>
        <v>0</v>
      </c>
      <c r="AF462" s="34" t="str">
        <f t="shared" si="1965"/>
        <v>Pulaski2016</v>
      </c>
      <c r="AG462" s="5">
        <f t="shared" ref="AG462" ca="1" si="1990">VLOOKUP(AF462, (INDIRECT("'"&amp;$B462&amp;"'!"&amp;"$A$5:$L$3000")),AG$1,)</f>
        <v>-2</v>
      </c>
    </row>
    <row r="463" spans="1:33" x14ac:dyDescent="0.2">
      <c r="A463" s="48"/>
      <c r="B463" s="2" t="s">
        <v>236</v>
      </c>
      <c r="C463" s="37" t="s">
        <v>415</v>
      </c>
      <c r="D463" s="35">
        <v>2011</v>
      </c>
      <c r="E463" s="34" t="str">
        <f t="shared" si="1948"/>
        <v>Pulaski2009</v>
      </c>
      <c r="F463" s="3">
        <f t="shared" ca="1" si="1967"/>
        <v>-11.3</v>
      </c>
      <c r="G463" s="34" t="str">
        <f t="shared" si="1949"/>
        <v>Pulaski2010</v>
      </c>
      <c r="H463" s="3">
        <f t="shared" ca="1" si="1968"/>
        <v>2.1</v>
      </c>
      <c r="I463" s="34" t="str">
        <f t="shared" si="1950"/>
        <v>Pulaski2011</v>
      </c>
      <c r="J463" s="76">
        <f t="shared" ca="1" si="1951"/>
        <v>7</v>
      </c>
      <c r="K463" s="34" t="str">
        <f t="shared" si="1952"/>
        <v>Pulaski2012</v>
      </c>
      <c r="L463" s="5">
        <f t="shared" ca="1" si="1969"/>
        <v>3.4</v>
      </c>
      <c r="M463" s="34" t="str">
        <f t="shared" si="1953"/>
        <v>Pulaski2013</v>
      </c>
      <c r="N463" s="5">
        <f t="shared" ca="1" si="1970"/>
        <v>2.6</v>
      </c>
      <c r="O463" s="34" t="str">
        <f t="shared" si="1954"/>
        <v>Pulaski2014</v>
      </c>
      <c r="P463" s="5">
        <f t="shared" ca="1" si="1971"/>
        <v>6</v>
      </c>
      <c r="Q463" s="34" t="str">
        <f t="shared" si="1955"/>
        <v>Pulaski2015</v>
      </c>
      <c r="R463" s="5">
        <f t="shared" ca="1" si="1972"/>
        <v>2.2999999999999998</v>
      </c>
      <c r="S463" s="11"/>
      <c r="T463" s="34" t="str">
        <f t="shared" si="1956"/>
        <v>Pulaski2009</v>
      </c>
      <c r="U463" s="3">
        <f t="shared" ca="1" si="1973"/>
        <v>-2.6</v>
      </c>
      <c r="V463" s="34" t="str">
        <f t="shared" si="1957"/>
        <v>Pulaski2010</v>
      </c>
      <c r="W463" s="3">
        <f t="shared" ca="1" si="1974"/>
        <v>9.3000000000000007</v>
      </c>
      <c r="X463" s="34" t="str">
        <f t="shared" si="1958"/>
        <v>Pulaski2011</v>
      </c>
      <c r="Y463" s="82">
        <f t="shared" ca="1" si="1974"/>
        <v>0.1</v>
      </c>
      <c r="Z463" s="34" t="str">
        <f t="shared" si="1959"/>
        <v>Pulaski2012</v>
      </c>
      <c r="AA463" s="5">
        <f t="shared" ref="AA463" ca="1" si="1991">VLOOKUP(Z463, (INDIRECT("'"&amp;$B463&amp;"'!"&amp;"$A$5:$L$3000")),AA$1,)</f>
        <v>-2</v>
      </c>
      <c r="AB463" s="34" t="str">
        <f t="shared" si="1961"/>
        <v>Pulaski2013</v>
      </c>
      <c r="AC463" s="5">
        <f t="shared" ref="AC463" ca="1" si="1992">VLOOKUP(AB463, (INDIRECT("'"&amp;$B463&amp;"'!"&amp;"$A$5:$L$3000")),AC$1,)</f>
        <v>6</v>
      </c>
      <c r="AD463" s="34" t="str">
        <f t="shared" si="1963"/>
        <v>Pulaski2014</v>
      </c>
      <c r="AE463" s="5">
        <f t="shared" ref="AE463" ca="1" si="1993">VLOOKUP(AD463, (INDIRECT("'"&amp;$B463&amp;"'!"&amp;"$A$5:$L$3000")),AE$1,)</f>
        <v>3.1</v>
      </c>
      <c r="AF463" s="34" t="str">
        <f t="shared" si="1965"/>
        <v>Pulaski2015</v>
      </c>
      <c r="AG463" s="5">
        <f t="shared" ref="AG463" ca="1" si="1994">VLOOKUP(AF463, (INDIRECT("'"&amp;$B463&amp;"'!"&amp;"$A$5:$L$3000")),AG$1,)</f>
        <v>0</v>
      </c>
    </row>
    <row r="464" spans="1:33" x14ac:dyDescent="0.2">
      <c r="A464" s="48"/>
      <c r="B464" s="2" t="s">
        <v>236</v>
      </c>
      <c r="C464" s="37" t="s">
        <v>419</v>
      </c>
      <c r="D464" s="35">
        <v>2015</v>
      </c>
      <c r="E464" s="34" t="str">
        <f t="shared" si="1948"/>
        <v>Arlington2013</v>
      </c>
      <c r="F464" s="3">
        <f t="shared" ca="1" si="1967"/>
        <v>-0.5</v>
      </c>
      <c r="G464" s="34" t="str">
        <f t="shared" si="1949"/>
        <v>Arlington2014</v>
      </c>
      <c r="H464" s="3">
        <f t="shared" ca="1" si="1968"/>
        <v>0.6</v>
      </c>
      <c r="I464" s="34" t="str">
        <f t="shared" si="1950"/>
        <v>Arlington2015</v>
      </c>
      <c r="J464" s="76">
        <f t="shared" ca="1" si="1951"/>
        <v>4.8</v>
      </c>
      <c r="K464" s="34" t="str">
        <f t="shared" si="1952"/>
        <v>Arlington2016</v>
      </c>
      <c r="L464" s="5">
        <f t="shared" ca="1" si="1969"/>
        <v>0.3</v>
      </c>
      <c r="M464" s="34" t="str">
        <f t="shared" si="1953"/>
        <v>Arlington2017</v>
      </c>
      <c r="N464" s="5">
        <f t="shared" ca="1" si="1970"/>
        <v>2.2000000000000002</v>
      </c>
      <c r="O464" s="34" t="str">
        <f t="shared" si="1954"/>
        <v>Arlington2018</v>
      </c>
      <c r="P464" s="5">
        <f t="shared" ca="1" si="1971"/>
        <v>0.9</v>
      </c>
      <c r="Q464" s="34" t="str">
        <f t="shared" si="1955"/>
        <v>Arlington2019</v>
      </c>
      <c r="R464" s="5">
        <f t="shared" ca="1" si="1972"/>
        <v>2.7</v>
      </c>
      <c r="S464" s="11"/>
      <c r="T464" s="34" t="str">
        <f t="shared" si="1956"/>
        <v>Arlington2013</v>
      </c>
      <c r="U464" s="3">
        <f t="shared" ca="1" si="1973"/>
        <v>-2.1</v>
      </c>
      <c r="V464" s="34" t="str">
        <f t="shared" si="1957"/>
        <v>Arlington2014</v>
      </c>
      <c r="W464" s="3">
        <f t="shared" ca="1" si="1974"/>
        <v>1.4</v>
      </c>
      <c r="X464" s="34" t="str">
        <f t="shared" si="1958"/>
        <v>Arlington2015</v>
      </c>
      <c r="Y464" s="82">
        <f t="shared" ca="1" si="1974"/>
        <v>4.4000000000000004</v>
      </c>
      <c r="Z464" s="34" t="str">
        <f t="shared" si="1959"/>
        <v>Arlington2016</v>
      </c>
      <c r="AA464" s="5">
        <f t="shared" ref="AA464" ca="1" si="1995">VLOOKUP(Z464, (INDIRECT("'"&amp;$B464&amp;"'!"&amp;"$A$5:$L$3000")),AA$1,)</f>
        <v>-0.4</v>
      </c>
      <c r="AB464" s="34" t="str">
        <f t="shared" si="1961"/>
        <v>Arlington2017</v>
      </c>
      <c r="AC464" s="5">
        <f t="shared" ref="AC464" ca="1" si="1996">VLOOKUP(AB464, (INDIRECT("'"&amp;$B464&amp;"'!"&amp;"$A$5:$L$3000")),AC$1,)</f>
        <v>3</v>
      </c>
      <c r="AD464" s="34" t="str">
        <f t="shared" si="1963"/>
        <v>Arlington2018</v>
      </c>
      <c r="AE464" s="5">
        <f t="shared" ref="AE464" ca="1" si="1997">VLOOKUP(AD464, (INDIRECT("'"&amp;$B464&amp;"'!"&amp;"$A$5:$L$3000")),AE$1,)</f>
        <v>8.3000000000000007</v>
      </c>
      <c r="AF464" s="34" t="str">
        <f t="shared" si="1965"/>
        <v>Arlington2019</v>
      </c>
      <c r="AG464" s="5">
        <f t="shared" ref="AG464" ca="1" si="1998">VLOOKUP(AF464, (INDIRECT("'"&amp;$B464&amp;"'!"&amp;"$A$5:$L$3000")),AG$1,)</f>
        <v>4.9000000000000004</v>
      </c>
    </row>
    <row r="465" spans="1:33" x14ac:dyDescent="0.2">
      <c r="A465" s="48"/>
      <c r="B465" s="2" t="s">
        <v>236</v>
      </c>
      <c r="C465" s="37" t="s">
        <v>416</v>
      </c>
      <c r="D465" s="35">
        <v>2012</v>
      </c>
      <c r="E465" s="34" t="str">
        <f t="shared" si="1948"/>
        <v>Henry2010</v>
      </c>
      <c r="F465" s="3">
        <f t="shared" ca="1" si="1967"/>
        <v>-10.9</v>
      </c>
      <c r="G465" s="34" t="str">
        <f t="shared" si="1949"/>
        <v>Henry2011</v>
      </c>
      <c r="H465" s="3">
        <f t="shared" ca="1" si="1968"/>
        <v>1.1000000000000001</v>
      </c>
      <c r="I465" s="34" t="str">
        <f t="shared" si="1950"/>
        <v>Henry2012</v>
      </c>
      <c r="J465" s="76">
        <f t="shared" ca="1" si="1951"/>
        <v>6.5</v>
      </c>
      <c r="K465" s="34" t="str">
        <f t="shared" si="1952"/>
        <v>Henry2013</v>
      </c>
      <c r="L465" s="5">
        <f t="shared" ca="1" si="1969"/>
        <v>8.5</v>
      </c>
      <c r="M465" s="34" t="str">
        <f t="shared" si="1953"/>
        <v>Henry2014</v>
      </c>
      <c r="N465" s="5">
        <f t="shared" ca="1" si="1970"/>
        <v>1.3</v>
      </c>
      <c r="O465" s="34" t="str">
        <f t="shared" si="1954"/>
        <v>Henry2015</v>
      </c>
      <c r="P465" s="5">
        <f t="shared" ca="1" si="1971"/>
        <v>2</v>
      </c>
      <c r="Q465" s="34" t="str">
        <f t="shared" si="1955"/>
        <v>Henry2016</v>
      </c>
      <c r="R465" s="5">
        <f t="shared" ca="1" si="1972"/>
        <v>1.5</v>
      </c>
      <c r="S465" s="11"/>
      <c r="T465" s="34" t="str">
        <f t="shared" si="1956"/>
        <v>Henry2010</v>
      </c>
      <c r="U465" s="3">
        <f t="shared" ca="1" si="1973"/>
        <v>4.2</v>
      </c>
      <c r="V465" s="34" t="str">
        <f t="shared" si="1957"/>
        <v>Henry2011</v>
      </c>
      <c r="W465" s="3">
        <f t="shared" ca="1" si="1974"/>
        <v>-1.3</v>
      </c>
      <c r="X465" s="34" t="str">
        <f t="shared" si="1958"/>
        <v>Henry2012</v>
      </c>
      <c r="Y465" s="82">
        <f t="shared" ca="1" si="1974"/>
        <v>-2.2999999999999998</v>
      </c>
      <c r="Z465" s="34" t="str">
        <f t="shared" si="1959"/>
        <v>Henry2013</v>
      </c>
      <c r="AA465" s="5">
        <f t="shared" ref="AA465" ca="1" si="1999">VLOOKUP(Z465, (INDIRECT("'"&amp;$B465&amp;"'!"&amp;"$A$5:$L$3000")),AA$1,)</f>
        <v>-3.2</v>
      </c>
      <c r="AB465" s="34" t="str">
        <f t="shared" si="1961"/>
        <v>Henry2014</v>
      </c>
      <c r="AC465" s="5">
        <f t="shared" ref="AC465" ca="1" si="2000">VLOOKUP(AB465, (INDIRECT("'"&amp;$B465&amp;"'!"&amp;"$A$5:$L$3000")),AC$1,)</f>
        <v>12.4</v>
      </c>
      <c r="AD465" s="34" t="str">
        <f t="shared" si="1963"/>
        <v>Henry2015</v>
      </c>
      <c r="AE465" s="5">
        <f t="shared" ref="AE465" ca="1" si="2001">VLOOKUP(AD465, (INDIRECT("'"&amp;$B465&amp;"'!"&amp;"$A$5:$L$3000")),AE$1,)</f>
        <v>-4.3</v>
      </c>
      <c r="AF465" s="34" t="str">
        <f t="shared" si="1965"/>
        <v>Henry2016</v>
      </c>
      <c r="AG465" s="5">
        <f t="shared" ref="AG465" ca="1" si="2002">VLOOKUP(AF465, (INDIRECT("'"&amp;$B465&amp;"'!"&amp;"$A$5:$L$3000")),AG$1,)</f>
        <v>2.4</v>
      </c>
    </row>
    <row r="466" spans="1:33" x14ac:dyDescent="0.2">
      <c r="A466" s="48"/>
      <c r="B466" s="2" t="s">
        <v>236</v>
      </c>
      <c r="C466" s="37" t="s">
        <v>416</v>
      </c>
      <c r="D466" s="35">
        <v>2011</v>
      </c>
      <c r="E466" s="34" t="str">
        <f t="shared" si="1948"/>
        <v>Henry2009</v>
      </c>
      <c r="F466" s="3">
        <f t="shared" ca="1" si="1967"/>
        <v>-3.1</v>
      </c>
      <c r="G466" s="34" t="str">
        <f t="shared" si="1949"/>
        <v>Henry2010</v>
      </c>
      <c r="H466" s="3">
        <f t="shared" ca="1" si="1968"/>
        <v>-10.9</v>
      </c>
      <c r="I466" s="34" t="str">
        <f t="shared" si="1950"/>
        <v>Henry2011</v>
      </c>
      <c r="J466" s="76">
        <f t="shared" ca="1" si="1951"/>
        <v>1.1000000000000001</v>
      </c>
      <c r="K466" s="34" t="str">
        <f t="shared" si="1952"/>
        <v>Henry2012</v>
      </c>
      <c r="L466" s="5">
        <f t="shared" ca="1" si="1969"/>
        <v>6.5</v>
      </c>
      <c r="M466" s="34" t="str">
        <f t="shared" si="1953"/>
        <v>Henry2013</v>
      </c>
      <c r="N466" s="5">
        <f t="shared" ca="1" si="1970"/>
        <v>8.5</v>
      </c>
      <c r="O466" s="34" t="str">
        <f t="shared" si="1954"/>
        <v>Henry2014</v>
      </c>
      <c r="P466" s="5">
        <f t="shared" ca="1" si="1971"/>
        <v>1.3</v>
      </c>
      <c r="Q466" s="34" t="str">
        <f t="shared" si="1955"/>
        <v>Henry2015</v>
      </c>
      <c r="R466" s="5">
        <f t="shared" ca="1" si="1972"/>
        <v>2</v>
      </c>
      <c r="S466" s="11"/>
      <c r="T466" s="34" t="str">
        <f t="shared" si="1956"/>
        <v>Henry2009</v>
      </c>
      <c r="U466" s="3">
        <f t="shared" ca="1" si="1973"/>
        <v>2.9</v>
      </c>
      <c r="V466" s="34" t="str">
        <f t="shared" si="1957"/>
        <v>Henry2010</v>
      </c>
      <c r="W466" s="3">
        <f t="shared" ca="1" si="1974"/>
        <v>4.2</v>
      </c>
      <c r="X466" s="34" t="str">
        <f t="shared" si="1958"/>
        <v>Henry2011</v>
      </c>
      <c r="Y466" s="82">
        <f t="shared" ca="1" si="1974"/>
        <v>-1.3</v>
      </c>
      <c r="Z466" s="34" t="str">
        <f t="shared" si="1959"/>
        <v>Henry2012</v>
      </c>
      <c r="AA466" s="5">
        <f t="shared" ref="AA466" ca="1" si="2003">VLOOKUP(Z466, (INDIRECT("'"&amp;$B466&amp;"'!"&amp;"$A$5:$L$3000")),AA$1,)</f>
        <v>-2.2999999999999998</v>
      </c>
      <c r="AB466" s="34" t="str">
        <f t="shared" si="1961"/>
        <v>Henry2013</v>
      </c>
      <c r="AC466" s="5">
        <f t="shared" ref="AC466" ca="1" si="2004">VLOOKUP(AB466, (INDIRECT("'"&amp;$B466&amp;"'!"&amp;"$A$5:$L$3000")),AC$1,)</f>
        <v>-3.2</v>
      </c>
      <c r="AD466" s="34" t="str">
        <f t="shared" si="1963"/>
        <v>Henry2014</v>
      </c>
      <c r="AE466" s="5">
        <f t="shared" ref="AE466" ca="1" si="2005">VLOOKUP(AD466, (INDIRECT("'"&amp;$B466&amp;"'!"&amp;"$A$5:$L$3000")),AE$1,)</f>
        <v>12.4</v>
      </c>
      <c r="AF466" s="34" t="str">
        <f t="shared" si="1965"/>
        <v>Henry2015</v>
      </c>
      <c r="AG466" s="5">
        <f t="shared" ref="AG466" ca="1" si="2006">VLOOKUP(AF466, (INDIRECT("'"&amp;$B466&amp;"'!"&amp;"$A$5:$L$3000")),AG$1,)</f>
        <v>-4.3</v>
      </c>
    </row>
    <row r="467" spans="1:33" x14ac:dyDescent="0.2">
      <c r="A467" s="48"/>
      <c r="B467" s="2" t="s">
        <v>236</v>
      </c>
      <c r="C467" s="37" t="s">
        <v>413</v>
      </c>
      <c r="D467" s="35">
        <v>2015</v>
      </c>
      <c r="E467" s="34" t="str">
        <f t="shared" si="1948"/>
        <v>Chesterfield2013</v>
      </c>
      <c r="F467" s="3">
        <f t="shared" ca="1" si="1967"/>
        <v>2.6</v>
      </c>
      <c r="G467" s="34" t="str">
        <f t="shared" si="1949"/>
        <v>Chesterfield2014</v>
      </c>
      <c r="H467" s="3">
        <f t="shared" ca="1" si="1968"/>
        <v>1.5</v>
      </c>
      <c r="I467" s="34" t="str">
        <f t="shared" si="1950"/>
        <v>Chesterfield2015</v>
      </c>
      <c r="J467" s="76">
        <f t="shared" ca="1" si="1951"/>
        <v>7.6</v>
      </c>
      <c r="K467" s="34" t="str">
        <f t="shared" si="1952"/>
        <v>Chesterfield2016</v>
      </c>
      <c r="L467" s="5">
        <f t="shared" ca="1" si="1969"/>
        <v>-0.8</v>
      </c>
      <c r="M467" s="34" t="str">
        <f t="shared" si="1953"/>
        <v>Chesterfield2017</v>
      </c>
      <c r="N467" s="5">
        <f t="shared" ca="1" si="1970"/>
        <v>0.8</v>
      </c>
      <c r="O467" s="34" t="str">
        <f t="shared" si="1954"/>
        <v>Chesterfield2018</v>
      </c>
      <c r="P467" s="5">
        <f t="shared" ca="1" si="1971"/>
        <v>2.5</v>
      </c>
      <c r="Q467" s="34" t="str">
        <f t="shared" si="1955"/>
        <v>Chesterfield2019</v>
      </c>
      <c r="R467" s="5">
        <f t="shared" ca="1" si="1972"/>
        <v>-1.3</v>
      </c>
      <c r="S467" s="11"/>
      <c r="T467" s="34" t="str">
        <f t="shared" si="1956"/>
        <v>Chesterfield2013</v>
      </c>
      <c r="U467" s="3">
        <f t="shared" ca="1" si="1973"/>
        <v>0</v>
      </c>
      <c r="V467" s="34" t="str">
        <f t="shared" si="1957"/>
        <v>Chesterfield2014</v>
      </c>
      <c r="W467" s="3">
        <f t="shared" ca="1" si="1974"/>
        <v>0</v>
      </c>
      <c r="X467" s="34" t="str">
        <f t="shared" si="1958"/>
        <v>Chesterfield2015</v>
      </c>
      <c r="Y467" s="82">
        <f t="shared" ca="1" si="1974"/>
        <v>1.7</v>
      </c>
      <c r="Z467" s="34" t="str">
        <f t="shared" si="1959"/>
        <v>Chesterfield2016</v>
      </c>
      <c r="AA467" s="5">
        <f t="shared" ref="AA467" ca="1" si="2007">VLOOKUP(Z467, (INDIRECT("'"&amp;$B467&amp;"'!"&amp;"$A$5:$L$3000")),AA$1,)</f>
        <v>-0.1</v>
      </c>
      <c r="AB467" s="34" t="str">
        <f t="shared" si="1961"/>
        <v>Chesterfield2017</v>
      </c>
      <c r="AC467" s="5">
        <f t="shared" ref="AC467" ca="1" si="2008">VLOOKUP(AB467, (INDIRECT("'"&amp;$B467&amp;"'!"&amp;"$A$5:$L$3000")),AC$1,)</f>
        <v>3</v>
      </c>
      <c r="AD467" s="34" t="str">
        <f t="shared" si="1963"/>
        <v>Chesterfield2018</v>
      </c>
      <c r="AE467" s="5">
        <f t="shared" ref="AE467" ca="1" si="2009">VLOOKUP(AD467, (INDIRECT("'"&amp;$B467&amp;"'!"&amp;"$A$5:$L$3000")),AE$1,)</f>
        <v>2.2000000000000002</v>
      </c>
      <c r="AF467" s="34" t="str">
        <f t="shared" si="1965"/>
        <v>Chesterfield2019</v>
      </c>
      <c r="AG467" s="5">
        <f t="shared" ref="AG467" ca="1" si="2010">VLOOKUP(AF467, (INDIRECT("'"&amp;$B467&amp;"'!"&amp;"$A$5:$L$3000")),AG$1,)</f>
        <v>3.4</v>
      </c>
    </row>
    <row r="468" spans="1:33" x14ac:dyDescent="0.2">
      <c r="A468" s="48"/>
      <c r="B468" s="2" t="s">
        <v>236</v>
      </c>
      <c r="C468" s="37" t="s">
        <v>419</v>
      </c>
      <c r="D468" s="35">
        <v>2010</v>
      </c>
      <c r="E468" s="34" t="str">
        <f t="shared" si="1948"/>
        <v>Arlington2008</v>
      </c>
      <c r="F468" s="3">
        <f t="shared" ca="1" si="1967"/>
        <v>1.7</v>
      </c>
      <c r="G468" s="34" t="str">
        <f t="shared" si="1949"/>
        <v>Arlington2009</v>
      </c>
      <c r="H468" s="3">
        <f t="shared" ca="1" si="1968"/>
        <v>0.8</v>
      </c>
      <c r="I468" s="34" t="str">
        <f t="shared" si="1950"/>
        <v>Arlington2010</v>
      </c>
      <c r="J468" s="76">
        <f t="shared" ca="1" si="1951"/>
        <v>3.1</v>
      </c>
      <c r="K468" s="34" t="str">
        <f t="shared" si="1952"/>
        <v>Arlington2011</v>
      </c>
      <c r="L468" s="5">
        <f t="shared" ca="1" si="1969"/>
        <v>1.4</v>
      </c>
      <c r="M468" s="34" t="str">
        <f t="shared" si="1953"/>
        <v>Arlington2012</v>
      </c>
      <c r="N468" s="5">
        <f t="shared" ca="1" si="1970"/>
        <v>-1.4</v>
      </c>
      <c r="O468" s="34" t="str">
        <f t="shared" si="1954"/>
        <v>Arlington2013</v>
      </c>
      <c r="P468" s="5">
        <f t="shared" ca="1" si="1971"/>
        <v>-0.5</v>
      </c>
      <c r="Q468" s="34" t="str">
        <f t="shared" si="1955"/>
        <v>Arlington2014</v>
      </c>
      <c r="R468" s="5">
        <f t="shared" ca="1" si="1972"/>
        <v>0.6</v>
      </c>
      <c r="S468" s="11"/>
      <c r="T468" s="34" t="str">
        <f t="shared" si="1956"/>
        <v>Arlington2008</v>
      </c>
      <c r="U468" s="3">
        <f t="shared" ca="1" si="1973"/>
        <v>3.6</v>
      </c>
      <c r="V468" s="34" t="str">
        <f t="shared" si="1957"/>
        <v>Arlington2009</v>
      </c>
      <c r="W468" s="3">
        <f t="shared" ca="1" si="1974"/>
        <v>5.3</v>
      </c>
      <c r="X468" s="34" t="str">
        <f t="shared" si="1958"/>
        <v>Arlington2010</v>
      </c>
      <c r="Y468" s="82">
        <f t="shared" ca="1" si="1974"/>
        <v>4.7</v>
      </c>
      <c r="Z468" s="34" t="str">
        <f t="shared" si="1959"/>
        <v>Arlington2011</v>
      </c>
      <c r="AA468" s="5">
        <f t="shared" ref="AA468" ca="1" si="2011">VLOOKUP(Z468, (INDIRECT("'"&amp;$B468&amp;"'!"&amp;"$A$5:$L$3000")),AA$1,)</f>
        <v>-4.5</v>
      </c>
      <c r="AB468" s="34" t="str">
        <f t="shared" si="1961"/>
        <v>Arlington2012</v>
      </c>
      <c r="AC468" s="5">
        <f t="shared" ref="AC468" ca="1" si="2012">VLOOKUP(AB468, (INDIRECT("'"&amp;$B468&amp;"'!"&amp;"$A$5:$L$3000")),AC$1,)</f>
        <v>1.9</v>
      </c>
      <c r="AD468" s="34" t="str">
        <f t="shared" si="1963"/>
        <v>Arlington2013</v>
      </c>
      <c r="AE468" s="5">
        <f t="shared" ref="AE468" ca="1" si="2013">VLOOKUP(AD468, (INDIRECT("'"&amp;$B468&amp;"'!"&amp;"$A$5:$L$3000")),AE$1,)</f>
        <v>-2.1</v>
      </c>
      <c r="AF468" s="34" t="str">
        <f t="shared" si="1965"/>
        <v>Arlington2014</v>
      </c>
      <c r="AG468" s="5">
        <f t="shared" ref="AG468" ca="1" si="2014">VLOOKUP(AF468, (INDIRECT("'"&amp;$B468&amp;"'!"&amp;"$A$5:$L$3000")),AG$1,)</f>
        <v>1.4</v>
      </c>
    </row>
    <row r="469" spans="1:33" x14ac:dyDescent="0.2">
      <c r="A469" s="48"/>
      <c r="B469" s="2" t="s">
        <v>236</v>
      </c>
      <c r="C469" s="37" t="s">
        <v>416</v>
      </c>
      <c r="D469" s="35">
        <v>2005</v>
      </c>
      <c r="E469" s="34" t="str">
        <f t="shared" si="1948"/>
        <v>Henry2003</v>
      </c>
      <c r="F469" s="3">
        <f t="shared" ca="1" si="1967"/>
        <v>-4.4000000000000004</v>
      </c>
      <c r="G469" s="34" t="str">
        <f t="shared" si="1949"/>
        <v>Henry2004</v>
      </c>
      <c r="H469" s="3">
        <f t="shared" ca="1" si="1968"/>
        <v>0.6</v>
      </c>
      <c r="I469" s="34" t="str">
        <f t="shared" si="1950"/>
        <v>Henry2005</v>
      </c>
      <c r="J469" s="76">
        <f t="shared" ca="1" si="1951"/>
        <v>0</v>
      </c>
      <c r="K469" s="34" t="str">
        <f t="shared" si="1952"/>
        <v>Henry2006</v>
      </c>
      <c r="L469" s="5">
        <f t="shared" ca="1" si="1969"/>
        <v>-2.6</v>
      </c>
      <c r="M469" s="34" t="str">
        <f t="shared" si="1953"/>
        <v>Henry2007</v>
      </c>
      <c r="N469" s="5">
        <f t="shared" ca="1" si="1970"/>
        <v>-0.8</v>
      </c>
      <c r="O469" s="34" t="str">
        <f t="shared" si="1954"/>
        <v>Henry2008</v>
      </c>
      <c r="P469" s="5">
        <f t="shared" ca="1" si="1971"/>
        <v>-9.3000000000000007</v>
      </c>
      <c r="Q469" s="34" t="str">
        <f t="shared" si="1955"/>
        <v>Henry2009</v>
      </c>
      <c r="R469" s="5">
        <f t="shared" ca="1" si="1972"/>
        <v>-3.1</v>
      </c>
      <c r="S469" s="11"/>
      <c r="T469" s="34" t="str">
        <f t="shared" si="1956"/>
        <v>Henry2003</v>
      </c>
      <c r="U469" s="3">
        <f t="shared" ca="1" si="1973"/>
        <v>1.4</v>
      </c>
      <c r="V469" s="34" t="str">
        <f t="shared" si="1957"/>
        <v>Henry2004</v>
      </c>
      <c r="W469" s="3">
        <f t="shared" ca="1" si="1974"/>
        <v>4.4000000000000004</v>
      </c>
      <c r="X469" s="34" t="str">
        <f t="shared" si="1958"/>
        <v>Henry2005</v>
      </c>
      <c r="Y469" s="82">
        <f t="shared" ca="1" si="1974"/>
        <v>-0.4</v>
      </c>
      <c r="Z469" s="34" t="str">
        <f t="shared" si="1959"/>
        <v>Henry2006</v>
      </c>
      <c r="AA469" s="5">
        <f t="shared" ref="AA469" ca="1" si="2015">VLOOKUP(Z469, (INDIRECT("'"&amp;$B469&amp;"'!"&amp;"$A$5:$L$3000")),AA$1,)</f>
        <v>1.9</v>
      </c>
      <c r="AB469" s="34" t="str">
        <f t="shared" si="1961"/>
        <v>Henry2007</v>
      </c>
      <c r="AC469" s="5">
        <f t="shared" ref="AC469" ca="1" si="2016">VLOOKUP(AB469, (INDIRECT("'"&amp;$B469&amp;"'!"&amp;"$A$5:$L$3000")),AC$1,)</f>
        <v>3.5</v>
      </c>
      <c r="AD469" s="34" t="str">
        <f t="shared" si="1963"/>
        <v>Henry2008</v>
      </c>
      <c r="AE469" s="5">
        <f t="shared" ref="AE469" ca="1" si="2017">VLOOKUP(AD469, (INDIRECT("'"&amp;$B469&amp;"'!"&amp;"$A$5:$L$3000")),AE$1,)</f>
        <v>2.2999999999999998</v>
      </c>
      <c r="AF469" s="34" t="str">
        <f t="shared" si="1965"/>
        <v>Henry2009</v>
      </c>
      <c r="AG469" s="5">
        <f t="shared" ref="AG469" ca="1" si="2018">VLOOKUP(AF469, (INDIRECT("'"&amp;$B469&amp;"'!"&amp;"$A$5:$L$3000")),AG$1,)</f>
        <v>2.9</v>
      </c>
    </row>
    <row r="470" spans="1:33" x14ac:dyDescent="0.2">
      <c r="A470" s="48"/>
      <c r="B470" s="2" t="s">
        <v>236</v>
      </c>
      <c r="C470" s="37" t="s">
        <v>418</v>
      </c>
      <c r="D470" s="35">
        <v>2015</v>
      </c>
      <c r="E470" s="34" t="str">
        <f t="shared" si="1948"/>
        <v>Orange2013</v>
      </c>
      <c r="F470" s="3">
        <f t="shared" ca="1" si="1967"/>
        <v>6.3</v>
      </c>
      <c r="G470" s="34" t="str">
        <f t="shared" si="1949"/>
        <v>Orange2014</v>
      </c>
      <c r="H470" s="3">
        <f t="shared" ca="1" si="1968"/>
        <v>0.5</v>
      </c>
      <c r="I470" s="34" t="str">
        <f t="shared" si="1950"/>
        <v>Orange2015</v>
      </c>
      <c r="J470" s="76">
        <f t="shared" ca="1" si="1951"/>
        <v>3.6</v>
      </c>
      <c r="K470" s="34" t="str">
        <f t="shared" si="1952"/>
        <v>Orange2016</v>
      </c>
      <c r="L470" s="5">
        <f t="shared" ca="1" si="1969"/>
        <v>0.8</v>
      </c>
      <c r="M470" s="34" t="str">
        <f t="shared" si="1953"/>
        <v>Orange2017</v>
      </c>
      <c r="N470" s="5">
        <f t="shared" ca="1" si="1970"/>
        <v>2</v>
      </c>
      <c r="O470" s="34" t="str">
        <f t="shared" si="1954"/>
        <v>Orange2018</v>
      </c>
      <c r="P470" s="5">
        <f t="shared" ca="1" si="1971"/>
        <v>-0.4</v>
      </c>
      <c r="Q470" s="34" t="str">
        <f t="shared" si="1955"/>
        <v>Orange2019</v>
      </c>
      <c r="R470" s="5">
        <f t="shared" ca="1" si="1972"/>
        <v>0.7</v>
      </c>
      <c r="S470" s="11"/>
      <c r="T470" s="34" t="str">
        <f t="shared" si="1956"/>
        <v>Orange2013</v>
      </c>
      <c r="U470" s="3">
        <f t="shared" ca="1" si="1973"/>
        <v>4.5</v>
      </c>
      <c r="V470" s="34" t="str">
        <f t="shared" si="1957"/>
        <v>Orange2014</v>
      </c>
      <c r="W470" s="3">
        <f t="shared" ca="1" si="1974"/>
        <v>0.9</v>
      </c>
      <c r="X470" s="34" t="str">
        <f t="shared" si="1958"/>
        <v>Orange2015</v>
      </c>
      <c r="Y470" s="82">
        <f t="shared" ca="1" si="1974"/>
        <v>1.8</v>
      </c>
      <c r="Z470" s="34" t="str">
        <f t="shared" si="1959"/>
        <v>Orange2016</v>
      </c>
      <c r="AA470" s="5">
        <f t="shared" ref="AA470" ca="1" si="2019">VLOOKUP(Z470, (INDIRECT("'"&amp;$B470&amp;"'!"&amp;"$A$5:$L$3000")),AA$1,)</f>
        <v>-1.8</v>
      </c>
      <c r="AB470" s="34" t="str">
        <f t="shared" si="1961"/>
        <v>Orange2017</v>
      </c>
      <c r="AC470" s="5">
        <f t="shared" ref="AC470" ca="1" si="2020">VLOOKUP(AB470, (INDIRECT("'"&amp;$B470&amp;"'!"&amp;"$A$5:$L$3000")),AC$1,)</f>
        <v>2.7</v>
      </c>
      <c r="AD470" s="34" t="str">
        <f t="shared" si="1963"/>
        <v>Orange2018</v>
      </c>
      <c r="AE470" s="5">
        <f t="shared" ref="AE470" ca="1" si="2021">VLOOKUP(AD470, (INDIRECT("'"&amp;$B470&amp;"'!"&amp;"$A$5:$L$3000")),AE$1,)</f>
        <v>1</v>
      </c>
      <c r="AF470" s="34" t="str">
        <f t="shared" si="1965"/>
        <v>Orange2019</v>
      </c>
      <c r="AG470" s="5">
        <f t="shared" ref="AG470" ca="1" si="2022">VLOOKUP(AF470, (INDIRECT("'"&amp;$B470&amp;"'!"&amp;"$A$5:$L$3000")),AG$1,)</f>
        <v>4.4000000000000004</v>
      </c>
    </row>
    <row r="471" spans="1:33" x14ac:dyDescent="0.2">
      <c r="A471" s="48"/>
      <c r="B471" s="2" t="s">
        <v>236</v>
      </c>
      <c r="C471" s="37" t="s">
        <v>418</v>
      </c>
      <c r="D471" s="35">
        <v>2016</v>
      </c>
      <c r="E471" s="34" t="str">
        <f t="shared" si="1948"/>
        <v>Orange2014</v>
      </c>
      <c r="F471" s="3">
        <f t="shared" ca="1" si="1967"/>
        <v>0.5</v>
      </c>
      <c r="G471" s="34" t="str">
        <f t="shared" si="1949"/>
        <v>Orange2015</v>
      </c>
      <c r="H471" s="3">
        <f t="shared" ca="1" si="1968"/>
        <v>3.6</v>
      </c>
      <c r="I471" s="34" t="str">
        <f t="shared" si="1950"/>
        <v>Orange2016</v>
      </c>
      <c r="J471" s="76">
        <f t="shared" ca="1" si="1951"/>
        <v>0.8</v>
      </c>
      <c r="K471" s="34" t="str">
        <f t="shared" si="1952"/>
        <v>Orange2017</v>
      </c>
      <c r="L471" s="5">
        <f t="shared" ca="1" si="1969"/>
        <v>2</v>
      </c>
      <c r="M471" s="34" t="str">
        <f t="shared" si="1953"/>
        <v>Orange2018</v>
      </c>
      <c r="N471" s="5">
        <f t="shared" ca="1" si="1970"/>
        <v>-0.4</v>
      </c>
      <c r="O471" s="34" t="str">
        <f t="shared" si="1954"/>
        <v>Orange2019</v>
      </c>
      <c r="P471" s="5">
        <f t="shared" ca="1" si="1971"/>
        <v>0.7</v>
      </c>
      <c r="Q471" s="34" t="str">
        <f t="shared" si="1955"/>
        <v>Orange2020</v>
      </c>
      <c r="R471" s="5">
        <f t="shared" ca="1" si="1972"/>
        <v>-3.4</v>
      </c>
      <c r="S471" s="11"/>
      <c r="T471" s="34" t="str">
        <f t="shared" si="1956"/>
        <v>Orange2014</v>
      </c>
      <c r="U471" s="3">
        <f t="shared" ca="1" si="1973"/>
        <v>0.9</v>
      </c>
      <c r="V471" s="34" t="str">
        <f t="shared" si="1957"/>
        <v>Orange2015</v>
      </c>
      <c r="W471" s="3">
        <f t="shared" ca="1" si="1974"/>
        <v>1.8</v>
      </c>
      <c r="X471" s="34" t="str">
        <f t="shared" si="1958"/>
        <v>Orange2016</v>
      </c>
      <c r="Y471" s="82">
        <f t="shared" ca="1" si="1974"/>
        <v>-1.8</v>
      </c>
      <c r="Z471" s="34" t="str">
        <f t="shared" si="1959"/>
        <v>Orange2017</v>
      </c>
      <c r="AA471" s="5">
        <f t="shared" ref="AA471" ca="1" si="2023">VLOOKUP(Z471, (INDIRECT("'"&amp;$B471&amp;"'!"&amp;"$A$5:$L$3000")),AA$1,)</f>
        <v>2.7</v>
      </c>
      <c r="AB471" s="34" t="str">
        <f t="shared" si="1961"/>
        <v>Orange2018</v>
      </c>
      <c r="AC471" s="5">
        <f t="shared" ref="AC471" ca="1" si="2024">VLOOKUP(AB471, (INDIRECT("'"&amp;$B471&amp;"'!"&amp;"$A$5:$L$3000")),AC$1,)</f>
        <v>1</v>
      </c>
      <c r="AD471" s="34" t="str">
        <f t="shared" si="1963"/>
        <v>Orange2019</v>
      </c>
      <c r="AE471" s="5">
        <f t="shared" ref="AE471" ca="1" si="2025">VLOOKUP(AD471, (INDIRECT("'"&amp;$B471&amp;"'!"&amp;"$A$5:$L$3000")),AE$1,)</f>
        <v>4.4000000000000004</v>
      </c>
      <c r="AF471" s="34" t="str">
        <f t="shared" si="1965"/>
        <v>Orange2020</v>
      </c>
      <c r="AG471" s="5">
        <f t="shared" ref="AG471" ca="1" si="2026">VLOOKUP(AF471, (INDIRECT("'"&amp;$B471&amp;"'!"&amp;"$A$5:$L$3000")),AG$1,)</f>
        <v>14.9</v>
      </c>
    </row>
    <row r="472" spans="1:33" x14ac:dyDescent="0.2">
      <c r="A472" s="48"/>
      <c r="B472" s="2" t="s">
        <v>236</v>
      </c>
      <c r="C472" s="37" t="s">
        <v>418</v>
      </c>
      <c r="D472" s="35">
        <v>2006</v>
      </c>
      <c r="E472" s="34" t="str">
        <f t="shared" si="1948"/>
        <v>Orange2004</v>
      </c>
      <c r="F472" s="3">
        <f t="shared" ca="1" si="1967"/>
        <v>8.6999999999999993</v>
      </c>
      <c r="G472" s="34" t="str">
        <f t="shared" si="1949"/>
        <v>Orange2005</v>
      </c>
      <c r="H472" s="3">
        <f t="shared" ca="1" si="1968"/>
        <v>0.6</v>
      </c>
      <c r="I472" s="34" t="str">
        <f t="shared" si="1950"/>
        <v>Orange2006</v>
      </c>
      <c r="J472" s="76">
        <f t="shared" ca="1" si="1951"/>
        <v>1.8</v>
      </c>
      <c r="K472" s="34" t="str">
        <f t="shared" si="1952"/>
        <v>Orange2007</v>
      </c>
      <c r="L472" s="5">
        <f t="shared" ca="1" si="1969"/>
        <v>0.8</v>
      </c>
      <c r="M472" s="34" t="str">
        <f t="shared" si="1953"/>
        <v>Orange2008</v>
      </c>
      <c r="N472" s="5">
        <f t="shared" ca="1" si="1970"/>
        <v>-4.0999999999999996</v>
      </c>
      <c r="O472" s="34" t="str">
        <f t="shared" si="1954"/>
        <v>Orange2009</v>
      </c>
      <c r="P472" s="5">
        <f t="shared" ca="1" si="1971"/>
        <v>-4.2</v>
      </c>
      <c r="Q472" s="34" t="str">
        <f t="shared" si="1955"/>
        <v>Orange2010</v>
      </c>
      <c r="R472" s="5">
        <f t="shared" ca="1" si="1972"/>
        <v>0.7</v>
      </c>
      <c r="S472" s="11"/>
      <c r="T472" s="34" t="str">
        <f t="shared" si="1956"/>
        <v>Orange2004</v>
      </c>
      <c r="U472" s="3">
        <f t="shared" ca="1" si="1973"/>
        <v>8</v>
      </c>
      <c r="V472" s="34" t="str">
        <f t="shared" si="1957"/>
        <v>Orange2005</v>
      </c>
      <c r="W472" s="3">
        <f t="shared" ca="1" si="1974"/>
        <v>2.7</v>
      </c>
      <c r="X472" s="34" t="str">
        <f t="shared" si="1958"/>
        <v>Orange2006</v>
      </c>
      <c r="Y472" s="82">
        <f t="shared" ca="1" si="1974"/>
        <v>16.600000000000001</v>
      </c>
      <c r="Z472" s="34" t="str">
        <f t="shared" si="1959"/>
        <v>Orange2007</v>
      </c>
      <c r="AA472" s="5">
        <f t="shared" ref="AA472" ca="1" si="2027">VLOOKUP(Z472, (INDIRECT("'"&amp;$B472&amp;"'!"&amp;"$A$5:$L$3000")),AA$1,)</f>
        <v>-7.9</v>
      </c>
      <c r="AB472" s="34" t="str">
        <f t="shared" si="1961"/>
        <v>Orange2008</v>
      </c>
      <c r="AC472" s="5">
        <f t="shared" ref="AC472" ca="1" si="2028">VLOOKUP(AB472, (INDIRECT("'"&amp;$B472&amp;"'!"&amp;"$A$5:$L$3000")),AC$1,)</f>
        <v>8</v>
      </c>
      <c r="AD472" s="34" t="str">
        <f t="shared" si="1963"/>
        <v>Orange2009</v>
      </c>
      <c r="AE472" s="5">
        <f t="shared" ref="AE472" ca="1" si="2029">VLOOKUP(AD472, (INDIRECT("'"&amp;$B472&amp;"'!"&amp;"$A$5:$L$3000")),AE$1,)</f>
        <v>-1.8</v>
      </c>
      <c r="AF472" s="34" t="str">
        <f t="shared" si="1965"/>
        <v>Orange2010</v>
      </c>
      <c r="AG472" s="5">
        <f t="shared" ref="AG472" ca="1" si="2030">VLOOKUP(AF472, (INDIRECT("'"&amp;$B472&amp;"'!"&amp;"$A$5:$L$3000")),AG$1,)</f>
        <v>-0.6</v>
      </c>
    </row>
    <row r="473" spans="1:33" x14ac:dyDescent="0.2">
      <c r="A473" s="48"/>
      <c r="B473" s="2" t="s">
        <v>236</v>
      </c>
      <c r="C473" s="37" t="s">
        <v>417</v>
      </c>
      <c r="D473" s="35">
        <v>2014</v>
      </c>
      <c r="E473" s="34" t="str">
        <f t="shared" si="1948"/>
        <v>Loudoun2012</v>
      </c>
      <c r="F473" s="3">
        <f t="shared" ca="1" si="1967"/>
        <v>3.2</v>
      </c>
      <c r="G473" s="34" t="str">
        <f t="shared" si="1949"/>
        <v>Loudoun2013</v>
      </c>
      <c r="H473" s="3">
        <f t="shared" ca="1" si="1968"/>
        <v>3</v>
      </c>
      <c r="I473" s="34" t="str">
        <f t="shared" si="1950"/>
        <v>Loudoun2014</v>
      </c>
      <c r="J473" s="76">
        <f t="shared" ca="1" si="1951"/>
        <v>1.1000000000000001</v>
      </c>
      <c r="K473" s="34" t="str">
        <f t="shared" si="1952"/>
        <v>Loudoun2015</v>
      </c>
      <c r="L473" s="5">
        <f t="shared" ca="1" si="1969"/>
        <v>6.4</v>
      </c>
      <c r="M473" s="34" t="str">
        <f t="shared" si="1953"/>
        <v>Loudoun2016</v>
      </c>
      <c r="N473" s="5">
        <f t="shared" ca="1" si="1970"/>
        <v>1.2</v>
      </c>
      <c r="O473" s="34" t="str">
        <f t="shared" si="1954"/>
        <v>Loudoun2017</v>
      </c>
      <c r="P473" s="5">
        <f t="shared" ca="1" si="1971"/>
        <v>2.7</v>
      </c>
      <c r="Q473" s="34" t="str">
        <f t="shared" si="1955"/>
        <v>Loudoun2018</v>
      </c>
      <c r="R473" s="5">
        <f t="shared" ca="1" si="1972"/>
        <v>2.9</v>
      </c>
      <c r="S473" s="11"/>
      <c r="T473" s="34" t="str">
        <f t="shared" si="1956"/>
        <v>Loudoun2012</v>
      </c>
      <c r="U473" s="3">
        <f t="shared" ca="1" si="1973"/>
        <v>3.1</v>
      </c>
      <c r="V473" s="34" t="str">
        <f t="shared" si="1957"/>
        <v>Loudoun2013</v>
      </c>
      <c r="W473" s="3">
        <f t="shared" ca="1" si="1974"/>
        <v>1.7</v>
      </c>
      <c r="X473" s="34" t="str">
        <f t="shared" si="1958"/>
        <v>Loudoun2014</v>
      </c>
      <c r="Y473" s="82">
        <f t="shared" ca="1" si="1974"/>
        <v>1.1000000000000001</v>
      </c>
      <c r="Z473" s="34" t="str">
        <f t="shared" si="1959"/>
        <v>Loudoun2015</v>
      </c>
      <c r="AA473" s="5">
        <f t="shared" ref="AA473" ca="1" si="2031">VLOOKUP(Z473, (INDIRECT("'"&amp;$B473&amp;"'!"&amp;"$A$5:$L$3000")),AA$1,)</f>
        <v>2.8</v>
      </c>
      <c r="AB473" s="34" t="str">
        <f t="shared" si="1961"/>
        <v>Loudoun2016</v>
      </c>
      <c r="AC473" s="5">
        <f t="shared" ref="AC473" ca="1" si="2032">VLOOKUP(AB473, (INDIRECT("'"&amp;$B473&amp;"'!"&amp;"$A$5:$L$3000")),AC$1,)</f>
        <v>-0.1</v>
      </c>
      <c r="AD473" s="34" t="str">
        <f t="shared" si="1963"/>
        <v>Loudoun2017</v>
      </c>
      <c r="AE473" s="5">
        <f t="shared" ref="AE473" ca="1" si="2033">VLOOKUP(AD473, (INDIRECT("'"&amp;$B473&amp;"'!"&amp;"$A$5:$L$3000")),AE$1,)</f>
        <v>2.8</v>
      </c>
      <c r="AF473" s="34" t="str">
        <f t="shared" si="1965"/>
        <v>Loudoun2018</v>
      </c>
      <c r="AG473" s="5">
        <f t="shared" ref="AG473" ca="1" si="2034">VLOOKUP(AF473, (INDIRECT("'"&amp;$B473&amp;"'!"&amp;"$A$5:$L$3000")),AG$1,)</f>
        <v>6.8</v>
      </c>
    </row>
    <row r="474" spans="1:33" x14ac:dyDescent="0.2">
      <c r="A474" s="48"/>
      <c r="B474" s="2" t="s">
        <v>236</v>
      </c>
      <c r="C474" s="37" t="s">
        <v>282</v>
      </c>
      <c r="D474" s="35">
        <v>2011</v>
      </c>
      <c r="E474" s="34" t="str">
        <f t="shared" si="1948"/>
        <v>Norfolk City2009</v>
      </c>
      <c r="F474" s="3">
        <f t="shared" ca="1" si="1967"/>
        <v>-3.9</v>
      </c>
      <c r="G474" s="34" t="str">
        <f t="shared" si="1949"/>
        <v>Norfolk City2010</v>
      </c>
      <c r="H474" s="3">
        <f t="shared" ca="1" si="1968"/>
        <v>-0.2</v>
      </c>
      <c r="I474" s="34" t="str">
        <f t="shared" si="1950"/>
        <v>Norfolk City2011</v>
      </c>
      <c r="J474" s="76">
        <f t="shared" ca="1" si="1951"/>
        <v>1.2</v>
      </c>
      <c r="K474" s="34" t="str">
        <f t="shared" si="1952"/>
        <v>Norfolk City2012</v>
      </c>
      <c r="L474" s="5">
        <f t="shared" ca="1" si="1969"/>
        <v>-0.5</v>
      </c>
      <c r="M474" s="34" t="str">
        <f t="shared" si="1953"/>
        <v>Norfolk City2013</v>
      </c>
      <c r="N474" s="5">
        <f t="shared" ca="1" si="1970"/>
        <v>-0.5</v>
      </c>
      <c r="O474" s="34" t="str">
        <f t="shared" si="1954"/>
        <v>Norfolk City2014</v>
      </c>
      <c r="P474" s="5">
        <f t="shared" ca="1" si="1971"/>
        <v>-1.9</v>
      </c>
      <c r="Q474" s="34" t="str">
        <f t="shared" si="1955"/>
        <v>Norfolk City2015</v>
      </c>
      <c r="R474" s="5">
        <f t="shared" ca="1" si="1972"/>
        <v>5.4</v>
      </c>
      <c r="S474" s="11"/>
      <c r="T474" s="34" t="str">
        <f t="shared" si="1956"/>
        <v>Norfolk City2009</v>
      </c>
      <c r="U474" s="3">
        <f t="shared" ca="1" si="1973"/>
        <v>4.5999999999999996</v>
      </c>
      <c r="V474" s="34" t="str">
        <f t="shared" si="1957"/>
        <v>Norfolk City2010</v>
      </c>
      <c r="W474" s="3">
        <f t="shared" ca="1" si="1974"/>
        <v>1.6</v>
      </c>
      <c r="X474" s="34" t="str">
        <f t="shared" si="1958"/>
        <v>Norfolk City2011</v>
      </c>
      <c r="Y474" s="82">
        <f t="shared" ca="1" si="1974"/>
        <v>-2.8</v>
      </c>
      <c r="Z474" s="34" t="str">
        <f t="shared" si="1959"/>
        <v>Norfolk City2012</v>
      </c>
      <c r="AA474" s="5">
        <f t="shared" ref="AA474" ca="1" si="2035">VLOOKUP(Z474, (INDIRECT("'"&amp;$B474&amp;"'!"&amp;"$A$5:$L$3000")),AA$1,)</f>
        <v>4</v>
      </c>
      <c r="AB474" s="34" t="str">
        <f t="shared" si="1961"/>
        <v>Norfolk City2013</v>
      </c>
      <c r="AC474" s="5">
        <f t="shared" ref="AC474" ca="1" si="2036">VLOOKUP(AB474, (INDIRECT("'"&amp;$B474&amp;"'!"&amp;"$A$5:$L$3000")),AC$1,)</f>
        <v>-2.1</v>
      </c>
      <c r="AD474" s="34" t="str">
        <f t="shared" si="1963"/>
        <v>Norfolk City2014</v>
      </c>
      <c r="AE474" s="5">
        <f t="shared" ref="AE474" ca="1" si="2037">VLOOKUP(AD474, (INDIRECT("'"&amp;$B474&amp;"'!"&amp;"$A$5:$L$3000")),AE$1,)</f>
        <v>4.9000000000000004</v>
      </c>
      <c r="AF474" s="34" t="str">
        <f t="shared" si="1965"/>
        <v>Norfolk City2015</v>
      </c>
      <c r="AG474" s="5">
        <f t="shared" ref="AG474" ca="1" si="2038">VLOOKUP(AF474, (INDIRECT("'"&amp;$B474&amp;"'!"&amp;"$A$5:$L$3000")),AG$1,)</f>
        <v>6.7</v>
      </c>
    </row>
    <row r="475" spans="1:33" x14ac:dyDescent="0.2">
      <c r="A475" s="48"/>
      <c r="B475" s="2" t="s">
        <v>236</v>
      </c>
      <c r="C475" s="37" t="s">
        <v>342</v>
      </c>
      <c r="D475" s="35">
        <v>2014</v>
      </c>
      <c r="E475" s="34" t="str">
        <f t="shared" si="1948"/>
        <v>Richmond2012</v>
      </c>
      <c r="F475" s="3">
        <f t="shared" ca="1" si="1967"/>
        <v>-20.9</v>
      </c>
      <c r="G475" s="34" t="str">
        <f t="shared" si="1949"/>
        <v>Richmond2013</v>
      </c>
      <c r="H475" s="3">
        <f t="shared" ca="1" si="1968"/>
        <v>2.7</v>
      </c>
      <c r="I475" s="34" t="str">
        <f t="shared" si="1950"/>
        <v>Richmond2014</v>
      </c>
      <c r="J475" s="76">
        <f t="shared" ca="1" si="1951"/>
        <v>4.5</v>
      </c>
      <c r="K475" s="34" t="str">
        <f t="shared" si="1952"/>
        <v>Richmond2015</v>
      </c>
      <c r="L475" s="5">
        <f t="shared" ca="1" si="1969"/>
        <v>3.9</v>
      </c>
      <c r="M475" s="34" t="str">
        <f t="shared" si="1953"/>
        <v>Richmond2016</v>
      </c>
      <c r="N475" s="5">
        <f t="shared" ca="1" si="1970"/>
        <v>0.2</v>
      </c>
      <c r="O475" s="34" t="str">
        <f t="shared" si="1954"/>
        <v>Richmond2017</v>
      </c>
      <c r="P475" s="5">
        <f t="shared" ca="1" si="1971"/>
        <v>0.2</v>
      </c>
      <c r="Q475" s="34" t="str">
        <f t="shared" si="1955"/>
        <v>Richmond2018</v>
      </c>
      <c r="R475" s="5">
        <f t="shared" ca="1" si="1972"/>
        <v>0.2</v>
      </c>
      <c r="S475" s="11"/>
      <c r="T475" s="34" t="str">
        <f t="shared" si="1956"/>
        <v>Richmond2012</v>
      </c>
      <c r="U475" s="3">
        <f t="shared" ca="1" si="1973"/>
        <v>22</v>
      </c>
      <c r="V475" s="34" t="str">
        <f t="shared" si="1957"/>
        <v>Richmond2013</v>
      </c>
      <c r="W475" s="3">
        <f t="shared" ca="1" si="1974"/>
        <v>-3</v>
      </c>
      <c r="X475" s="34" t="str">
        <f t="shared" si="1958"/>
        <v>Richmond2014</v>
      </c>
      <c r="Y475" s="82">
        <f t="shared" ca="1" si="1974"/>
        <v>3.3</v>
      </c>
      <c r="Z475" s="34" t="str">
        <f t="shared" si="1959"/>
        <v>Richmond2015</v>
      </c>
      <c r="AA475" s="5">
        <f t="shared" ref="AA475" ca="1" si="2039">VLOOKUP(Z475, (INDIRECT("'"&amp;$B475&amp;"'!"&amp;"$A$5:$L$3000")),AA$1,)</f>
        <v>4.9000000000000004</v>
      </c>
      <c r="AB475" s="34" t="str">
        <f t="shared" si="1961"/>
        <v>Richmond2016</v>
      </c>
      <c r="AC475" s="5">
        <f t="shared" ref="AC475" ca="1" si="2040">VLOOKUP(AB475, (INDIRECT("'"&amp;$B475&amp;"'!"&amp;"$A$5:$L$3000")),AC$1,)</f>
        <v>-0.3</v>
      </c>
      <c r="AD475" s="34" t="str">
        <f t="shared" si="1963"/>
        <v>Richmond2017</v>
      </c>
      <c r="AE475" s="5">
        <f t="shared" ref="AE475" ca="1" si="2041">VLOOKUP(AD475, (INDIRECT("'"&amp;$B475&amp;"'!"&amp;"$A$5:$L$3000")),AE$1,)</f>
        <v>-0.1</v>
      </c>
      <c r="AF475" s="34" t="str">
        <f t="shared" si="1965"/>
        <v>Richmond2018</v>
      </c>
      <c r="AG475" s="5">
        <f t="shared" ref="AG475" ca="1" si="2042">VLOOKUP(AF475, (INDIRECT("'"&amp;$B475&amp;"'!"&amp;"$A$5:$L$3000")),AG$1,)</f>
        <v>4.4000000000000004</v>
      </c>
    </row>
    <row r="476" spans="1:33" x14ac:dyDescent="0.2">
      <c r="A476" s="48"/>
      <c r="B476" s="2" t="s">
        <v>236</v>
      </c>
      <c r="C476" s="37" t="s">
        <v>342</v>
      </c>
      <c r="D476" s="35">
        <v>2013</v>
      </c>
      <c r="E476" s="34" t="str">
        <f t="shared" si="1948"/>
        <v>Richmond2011</v>
      </c>
      <c r="F476" s="3">
        <f t="shared" ca="1" si="1967"/>
        <v>-3.5</v>
      </c>
      <c r="G476" s="34" t="str">
        <f t="shared" si="1949"/>
        <v>Richmond2012</v>
      </c>
      <c r="H476" s="3">
        <f t="shared" ca="1" si="1968"/>
        <v>-20.9</v>
      </c>
      <c r="I476" s="34" t="str">
        <f t="shared" si="1950"/>
        <v>Richmond2013</v>
      </c>
      <c r="J476" s="76">
        <f t="shared" ca="1" si="1951"/>
        <v>2.7</v>
      </c>
      <c r="K476" s="34" t="str">
        <f t="shared" si="1952"/>
        <v>Richmond2014</v>
      </c>
      <c r="L476" s="5">
        <f t="shared" ca="1" si="1969"/>
        <v>4.5</v>
      </c>
      <c r="M476" s="34" t="str">
        <f t="shared" si="1953"/>
        <v>Richmond2015</v>
      </c>
      <c r="N476" s="5">
        <f t="shared" ca="1" si="1970"/>
        <v>3.9</v>
      </c>
      <c r="O476" s="34" t="str">
        <f t="shared" si="1954"/>
        <v>Richmond2016</v>
      </c>
      <c r="P476" s="5">
        <f t="shared" ca="1" si="1971"/>
        <v>0.2</v>
      </c>
      <c r="Q476" s="34" t="str">
        <f t="shared" si="1955"/>
        <v>Richmond2017</v>
      </c>
      <c r="R476" s="5">
        <f t="shared" ca="1" si="1972"/>
        <v>0.2</v>
      </c>
      <c r="S476" s="11"/>
      <c r="T476" s="34" t="str">
        <f t="shared" si="1956"/>
        <v>Richmond2011</v>
      </c>
      <c r="U476" s="3">
        <f t="shared" ca="1" si="1973"/>
        <v>-1.9</v>
      </c>
      <c r="V476" s="34" t="str">
        <f t="shared" si="1957"/>
        <v>Richmond2012</v>
      </c>
      <c r="W476" s="3">
        <f t="shared" ca="1" si="1974"/>
        <v>22</v>
      </c>
      <c r="X476" s="34" t="str">
        <f t="shared" si="1958"/>
        <v>Richmond2013</v>
      </c>
      <c r="Y476" s="82">
        <f t="shared" ca="1" si="1974"/>
        <v>-3</v>
      </c>
      <c r="Z476" s="34" t="str">
        <f t="shared" si="1959"/>
        <v>Richmond2014</v>
      </c>
      <c r="AA476" s="5">
        <f t="shared" ref="AA476" ca="1" si="2043">VLOOKUP(Z476, (INDIRECT("'"&amp;$B476&amp;"'!"&amp;"$A$5:$L$3000")),AA$1,)</f>
        <v>3.3</v>
      </c>
      <c r="AB476" s="34" t="str">
        <f t="shared" si="1961"/>
        <v>Richmond2015</v>
      </c>
      <c r="AC476" s="5">
        <f t="shared" ref="AC476" ca="1" si="2044">VLOOKUP(AB476, (INDIRECT("'"&amp;$B476&amp;"'!"&amp;"$A$5:$L$3000")),AC$1,)</f>
        <v>4.9000000000000004</v>
      </c>
      <c r="AD476" s="34" t="str">
        <f t="shared" si="1963"/>
        <v>Richmond2016</v>
      </c>
      <c r="AE476" s="5">
        <f t="shared" ref="AE476" ca="1" si="2045">VLOOKUP(AD476, (INDIRECT("'"&amp;$B476&amp;"'!"&amp;"$A$5:$L$3000")),AE$1,)</f>
        <v>-0.3</v>
      </c>
      <c r="AF476" s="34" t="str">
        <f t="shared" si="1965"/>
        <v>Richmond2017</v>
      </c>
      <c r="AG476" s="5">
        <f t="shared" ref="AG476" ca="1" si="2046">VLOOKUP(AF476, (INDIRECT("'"&amp;$B476&amp;"'!"&amp;"$A$5:$L$3000")),AG$1,)</f>
        <v>-0.1</v>
      </c>
    </row>
    <row r="477" spans="1:33" x14ac:dyDescent="0.2">
      <c r="A477" s="48"/>
      <c r="B477" s="2" t="s">
        <v>236</v>
      </c>
      <c r="C477" s="37" t="s">
        <v>266</v>
      </c>
      <c r="D477" s="35">
        <v>2017</v>
      </c>
      <c r="E477" s="34" t="str">
        <f t="shared" si="1948"/>
        <v>Danville City2015</v>
      </c>
      <c r="F477" s="3">
        <f t="shared" ca="1" si="1967"/>
        <v>3.1</v>
      </c>
      <c r="G477" s="34" t="str">
        <f t="shared" si="1949"/>
        <v>Danville City2016</v>
      </c>
      <c r="H477" s="3">
        <f t="shared" ca="1" si="1968"/>
        <v>0.6</v>
      </c>
      <c r="I477" s="34" t="str">
        <f t="shared" si="1950"/>
        <v>Danville City2017</v>
      </c>
      <c r="J477" s="76">
        <f t="shared" ca="1" si="1951"/>
        <v>-2.7</v>
      </c>
      <c r="K477" s="34" t="str">
        <f t="shared" si="1952"/>
        <v>Danville City2018</v>
      </c>
      <c r="L477" s="5">
        <f t="shared" ca="1" si="1969"/>
        <v>-1.8</v>
      </c>
      <c r="M477" s="34" t="str">
        <f t="shared" si="1953"/>
        <v>Danville City2019</v>
      </c>
      <c r="N477" s="5">
        <f t="shared" ca="1" si="1970"/>
        <v>-3.8</v>
      </c>
      <c r="O477" s="34" t="str">
        <f t="shared" si="1954"/>
        <v>Danville City2020</v>
      </c>
      <c r="P477" s="5">
        <f t="shared" ca="1" si="1971"/>
        <v>-3.7</v>
      </c>
      <c r="Q477" s="34" t="str">
        <f t="shared" si="1955"/>
        <v>Danville City2021</v>
      </c>
      <c r="R477" s="5" t="e">
        <f t="shared" ca="1" si="1972"/>
        <v>#N/A</v>
      </c>
      <c r="S477" s="11"/>
      <c r="T477" s="34" t="str">
        <f t="shared" si="1956"/>
        <v>Danville City2015</v>
      </c>
      <c r="U477" s="3">
        <f t="shared" ca="1" si="1973"/>
        <v>3.9</v>
      </c>
      <c r="V477" s="34" t="str">
        <f t="shared" si="1957"/>
        <v>Danville City2016</v>
      </c>
      <c r="W477" s="3">
        <f t="shared" ca="1" si="1974"/>
        <v>-0.7</v>
      </c>
      <c r="X477" s="34" t="str">
        <f t="shared" si="1958"/>
        <v>Danville City2017</v>
      </c>
      <c r="Y477" s="82">
        <f t="shared" ca="1" si="1974"/>
        <v>0.9</v>
      </c>
      <c r="Z477" s="34" t="str">
        <f t="shared" si="1959"/>
        <v>Danville City2018</v>
      </c>
      <c r="AA477" s="5">
        <f t="shared" ref="AA477" ca="1" si="2047">VLOOKUP(Z477, (INDIRECT("'"&amp;$B477&amp;"'!"&amp;"$A$5:$L$3000")),AA$1,)</f>
        <v>3.6</v>
      </c>
      <c r="AB477" s="34" t="str">
        <f t="shared" si="1961"/>
        <v>Danville City2019</v>
      </c>
      <c r="AC477" s="5">
        <f t="shared" ref="AC477" ca="1" si="2048">VLOOKUP(AB477, (INDIRECT("'"&amp;$B477&amp;"'!"&amp;"$A$5:$L$3000")),AC$1,)</f>
        <v>3.7</v>
      </c>
      <c r="AD477" s="34" t="str">
        <f t="shared" si="1963"/>
        <v>Danville City2020</v>
      </c>
      <c r="AE477" s="5">
        <f t="shared" ref="AE477" ca="1" si="2049">VLOOKUP(AD477, (INDIRECT("'"&amp;$B477&amp;"'!"&amp;"$A$5:$L$3000")),AE$1,)</f>
        <v>9.3000000000000007</v>
      </c>
      <c r="AF477" s="34" t="str">
        <f t="shared" si="1965"/>
        <v>Danville City2021</v>
      </c>
      <c r="AG477" s="5" t="e">
        <f t="shared" ref="AG477" ca="1" si="2050">VLOOKUP(AF477, (INDIRECT("'"&amp;$B477&amp;"'!"&amp;"$A$5:$L$3000")),AG$1,)</f>
        <v>#N/A</v>
      </c>
    </row>
    <row r="478" spans="1:33" x14ac:dyDescent="0.2">
      <c r="A478" s="48"/>
      <c r="B478" s="2" t="s">
        <v>236</v>
      </c>
      <c r="C478" s="37" t="s">
        <v>342</v>
      </c>
      <c r="D478" s="35">
        <v>2016</v>
      </c>
      <c r="E478" s="34" t="str">
        <f t="shared" si="1948"/>
        <v>Richmond2014</v>
      </c>
      <c r="F478" s="3">
        <f t="shared" ca="1" si="1967"/>
        <v>4.5</v>
      </c>
      <c r="G478" s="34" t="str">
        <f t="shared" si="1949"/>
        <v>Richmond2015</v>
      </c>
      <c r="H478" s="3">
        <f t="shared" ca="1" si="1968"/>
        <v>3.9</v>
      </c>
      <c r="I478" s="34" t="str">
        <f t="shared" si="1950"/>
        <v>Richmond2016</v>
      </c>
      <c r="J478" s="76">
        <f t="shared" ca="1" si="1951"/>
        <v>0.2</v>
      </c>
      <c r="K478" s="34" t="str">
        <f t="shared" si="1952"/>
        <v>Richmond2017</v>
      </c>
      <c r="L478" s="5">
        <f t="shared" ca="1" si="1969"/>
        <v>0.2</v>
      </c>
      <c r="M478" s="34" t="str">
        <f t="shared" si="1953"/>
        <v>Richmond2018</v>
      </c>
      <c r="N478" s="5">
        <f t="shared" ca="1" si="1970"/>
        <v>0.2</v>
      </c>
      <c r="O478" s="34" t="str">
        <f t="shared" si="1954"/>
        <v>Richmond2019</v>
      </c>
      <c r="P478" s="5">
        <f t="shared" ca="1" si="1971"/>
        <v>0.3</v>
      </c>
      <c r="Q478" s="34" t="str">
        <f t="shared" si="1955"/>
        <v>Richmond2020</v>
      </c>
      <c r="R478" s="5">
        <f t="shared" ca="1" si="1972"/>
        <v>-1.8</v>
      </c>
      <c r="S478" s="11"/>
      <c r="T478" s="34" t="str">
        <f t="shared" si="1956"/>
        <v>Richmond2014</v>
      </c>
      <c r="U478" s="3">
        <f t="shared" ca="1" si="1973"/>
        <v>3.3</v>
      </c>
      <c r="V478" s="34" t="str">
        <f t="shared" si="1957"/>
        <v>Richmond2015</v>
      </c>
      <c r="W478" s="3">
        <f t="shared" ca="1" si="1974"/>
        <v>4.9000000000000004</v>
      </c>
      <c r="X478" s="34" t="str">
        <f t="shared" si="1958"/>
        <v>Richmond2016</v>
      </c>
      <c r="Y478" s="82">
        <f t="shared" ca="1" si="1974"/>
        <v>-0.3</v>
      </c>
      <c r="Z478" s="34" t="str">
        <f t="shared" si="1959"/>
        <v>Richmond2017</v>
      </c>
      <c r="AA478" s="5">
        <f t="shared" ref="AA478" ca="1" si="2051">VLOOKUP(Z478, (INDIRECT("'"&amp;$B478&amp;"'!"&amp;"$A$5:$L$3000")),AA$1,)</f>
        <v>-0.1</v>
      </c>
      <c r="AB478" s="34" t="str">
        <f t="shared" si="1961"/>
        <v>Richmond2018</v>
      </c>
      <c r="AC478" s="5">
        <f t="shared" ref="AC478" ca="1" si="2052">VLOOKUP(AB478, (INDIRECT("'"&amp;$B478&amp;"'!"&amp;"$A$5:$L$3000")),AC$1,)</f>
        <v>4.4000000000000004</v>
      </c>
      <c r="AD478" s="34" t="str">
        <f t="shared" si="1963"/>
        <v>Richmond2019</v>
      </c>
      <c r="AE478" s="5">
        <f t="shared" ref="AE478" ca="1" si="2053">VLOOKUP(AD478, (INDIRECT("'"&amp;$B478&amp;"'!"&amp;"$A$5:$L$3000")),AE$1,)</f>
        <v>3.3</v>
      </c>
      <c r="AF478" s="34" t="str">
        <f t="shared" si="1965"/>
        <v>Richmond2020</v>
      </c>
      <c r="AG478" s="5">
        <f t="shared" ref="AG478" ca="1" si="2054">VLOOKUP(AF478, (INDIRECT("'"&amp;$B478&amp;"'!"&amp;"$A$5:$L$3000")),AG$1,)</f>
        <v>5</v>
      </c>
    </row>
    <row r="479" spans="1:33" x14ac:dyDescent="0.2">
      <c r="A479" s="48"/>
      <c r="B479" s="2" t="s">
        <v>236</v>
      </c>
      <c r="C479" s="37" t="s">
        <v>419</v>
      </c>
      <c r="D479" s="35">
        <v>2014</v>
      </c>
      <c r="E479" s="34" t="str">
        <f t="shared" si="1948"/>
        <v>Arlington2012</v>
      </c>
      <c r="F479" s="3">
        <f t="shared" ca="1" si="1967"/>
        <v>-1.4</v>
      </c>
      <c r="G479" s="34" t="str">
        <f t="shared" si="1949"/>
        <v>Arlington2013</v>
      </c>
      <c r="H479" s="3">
        <f t="shared" ca="1" si="1968"/>
        <v>-0.5</v>
      </c>
      <c r="I479" s="34" t="str">
        <f t="shared" si="1950"/>
        <v>Arlington2014</v>
      </c>
      <c r="J479" s="76">
        <f t="shared" ca="1" si="1951"/>
        <v>0.6</v>
      </c>
      <c r="K479" s="34" t="str">
        <f t="shared" si="1952"/>
        <v>Arlington2015</v>
      </c>
      <c r="L479" s="5">
        <f t="shared" ca="1" si="1969"/>
        <v>4.8</v>
      </c>
      <c r="M479" s="34" t="str">
        <f t="shared" si="1953"/>
        <v>Arlington2016</v>
      </c>
      <c r="N479" s="5">
        <f t="shared" ca="1" si="1970"/>
        <v>0.3</v>
      </c>
      <c r="O479" s="34" t="str">
        <f t="shared" si="1954"/>
        <v>Arlington2017</v>
      </c>
      <c r="P479" s="5">
        <f t="shared" ca="1" si="1971"/>
        <v>2.2000000000000002</v>
      </c>
      <c r="Q479" s="34" t="str">
        <f t="shared" si="1955"/>
        <v>Arlington2018</v>
      </c>
      <c r="R479" s="5">
        <f t="shared" ca="1" si="1972"/>
        <v>0.9</v>
      </c>
      <c r="S479" s="11"/>
      <c r="T479" s="34" t="str">
        <f t="shared" si="1956"/>
        <v>Arlington2012</v>
      </c>
      <c r="U479" s="3">
        <f t="shared" ca="1" si="1973"/>
        <v>1.9</v>
      </c>
      <c r="V479" s="34" t="str">
        <f t="shared" si="1957"/>
        <v>Arlington2013</v>
      </c>
      <c r="W479" s="3">
        <f t="shared" ca="1" si="1974"/>
        <v>-2.1</v>
      </c>
      <c r="X479" s="34" t="str">
        <f t="shared" si="1958"/>
        <v>Arlington2014</v>
      </c>
      <c r="Y479" s="82">
        <f t="shared" ca="1" si="1974"/>
        <v>1.4</v>
      </c>
      <c r="Z479" s="34" t="str">
        <f t="shared" si="1959"/>
        <v>Arlington2015</v>
      </c>
      <c r="AA479" s="5">
        <f t="shared" ref="AA479" ca="1" si="2055">VLOOKUP(Z479, (INDIRECT("'"&amp;$B479&amp;"'!"&amp;"$A$5:$L$3000")),AA$1,)</f>
        <v>4.4000000000000004</v>
      </c>
      <c r="AB479" s="34" t="str">
        <f t="shared" si="1961"/>
        <v>Arlington2016</v>
      </c>
      <c r="AC479" s="5">
        <f t="shared" ref="AC479" ca="1" si="2056">VLOOKUP(AB479, (INDIRECT("'"&amp;$B479&amp;"'!"&amp;"$A$5:$L$3000")),AC$1,)</f>
        <v>-0.4</v>
      </c>
      <c r="AD479" s="34" t="str">
        <f t="shared" si="1963"/>
        <v>Arlington2017</v>
      </c>
      <c r="AE479" s="5">
        <f t="shared" ref="AE479" ca="1" si="2057">VLOOKUP(AD479, (INDIRECT("'"&amp;$B479&amp;"'!"&amp;"$A$5:$L$3000")),AE$1,)</f>
        <v>3</v>
      </c>
      <c r="AF479" s="34" t="str">
        <f t="shared" si="1965"/>
        <v>Arlington2018</v>
      </c>
      <c r="AG479" s="5">
        <f t="shared" ref="AG479" ca="1" si="2058">VLOOKUP(AF479, (INDIRECT("'"&amp;$B479&amp;"'!"&amp;"$A$5:$L$3000")),AG$1,)</f>
        <v>8.3000000000000007</v>
      </c>
    </row>
    <row r="480" spans="1:33" x14ac:dyDescent="0.2">
      <c r="A480" s="48"/>
      <c r="B480" s="2" t="s">
        <v>236</v>
      </c>
      <c r="C480" s="37" t="s">
        <v>419</v>
      </c>
      <c r="D480" s="35">
        <v>2017</v>
      </c>
      <c r="E480" s="34" t="str">
        <f t="shared" si="1948"/>
        <v>Arlington2015</v>
      </c>
      <c r="F480" s="3">
        <f t="shared" ca="1" si="1967"/>
        <v>4.8</v>
      </c>
      <c r="G480" s="34" t="str">
        <f t="shared" si="1949"/>
        <v>Arlington2016</v>
      </c>
      <c r="H480" s="3">
        <f t="shared" ca="1" si="1968"/>
        <v>0.3</v>
      </c>
      <c r="I480" s="34" t="str">
        <f t="shared" si="1950"/>
        <v>Arlington2017</v>
      </c>
      <c r="J480" s="76">
        <f t="shared" ca="1" si="1951"/>
        <v>2.2000000000000002</v>
      </c>
      <c r="K480" s="34" t="str">
        <f t="shared" si="1952"/>
        <v>Arlington2018</v>
      </c>
      <c r="L480" s="5">
        <f t="shared" ca="1" si="1969"/>
        <v>0.9</v>
      </c>
      <c r="M480" s="34" t="str">
        <f t="shared" si="1953"/>
        <v>Arlington2019</v>
      </c>
      <c r="N480" s="5">
        <f t="shared" ca="1" si="1970"/>
        <v>2.7</v>
      </c>
      <c r="O480" s="34" t="str">
        <f t="shared" si="1954"/>
        <v>Arlington2020</v>
      </c>
      <c r="P480" s="5">
        <f t="shared" ca="1" si="1971"/>
        <v>-7</v>
      </c>
      <c r="Q480" s="34" t="str">
        <f t="shared" si="1955"/>
        <v>Arlington2021</v>
      </c>
      <c r="R480" s="5" t="e">
        <f t="shared" ca="1" si="1972"/>
        <v>#N/A</v>
      </c>
      <c r="S480" s="11"/>
      <c r="T480" s="34" t="str">
        <f t="shared" si="1956"/>
        <v>Arlington2015</v>
      </c>
      <c r="U480" s="3">
        <f t="shared" ca="1" si="1973"/>
        <v>4.4000000000000004</v>
      </c>
      <c r="V480" s="34" t="str">
        <f t="shared" si="1957"/>
        <v>Arlington2016</v>
      </c>
      <c r="W480" s="3">
        <f t="shared" ca="1" si="1974"/>
        <v>-0.4</v>
      </c>
      <c r="X480" s="34" t="str">
        <f t="shared" si="1958"/>
        <v>Arlington2017</v>
      </c>
      <c r="Y480" s="82">
        <f t="shared" ca="1" si="1974"/>
        <v>3</v>
      </c>
      <c r="Z480" s="34" t="str">
        <f t="shared" si="1959"/>
        <v>Arlington2018</v>
      </c>
      <c r="AA480" s="5">
        <f t="shared" ref="AA480" ca="1" si="2059">VLOOKUP(Z480, (INDIRECT("'"&amp;$B480&amp;"'!"&amp;"$A$5:$L$3000")),AA$1,)</f>
        <v>8.3000000000000007</v>
      </c>
      <c r="AB480" s="34" t="str">
        <f t="shared" si="1961"/>
        <v>Arlington2019</v>
      </c>
      <c r="AC480" s="5">
        <f t="shared" ref="AC480" ca="1" si="2060">VLOOKUP(AB480, (INDIRECT("'"&amp;$B480&amp;"'!"&amp;"$A$5:$L$3000")),AC$1,)</f>
        <v>4.9000000000000004</v>
      </c>
      <c r="AD480" s="34" t="str">
        <f t="shared" si="1963"/>
        <v>Arlington2020</v>
      </c>
      <c r="AE480" s="5">
        <f t="shared" ref="AE480" ca="1" si="2061">VLOOKUP(AD480, (INDIRECT("'"&amp;$B480&amp;"'!"&amp;"$A$5:$L$3000")),AE$1,)</f>
        <v>13.4</v>
      </c>
      <c r="AF480" s="34" t="str">
        <f t="shared" si="1965"/>
        <v>Arlington2021</v>
      </c>
      <c r="AG480" s="5" t="e">
        <f t="shared" ref="AG480" ca="1" si="2062">VLOOKUP(AF480, (INDIRECT("'"&amp;$B480&amp;"'!"&amp;"$A$5:$L$3000")),AG$1,)</f>
        <v>#N/A</v>
      </c>
    </row>
    <row r="481" spans="1:33" x14ac:dyDescent="0.2">
      <c r="A481" s="48"/>
      <c r="B481" s="2" t="s">
        <v>236</v>
      </c>
      <c r="C481" s="37" t="s">
        <v>419</v>
      </c>
      <c r="D481" s="35">
        <v>2009</v>
      </c>
      <c r="E481" s="34" t="str">
        <f t="shared" si="1948"/>
        <v>Arlington2007</v>
      </c>
      <c r="F481" s="3">
        <f t="shared" ca="1" si="1967"/>
        <v>-2.1</v>
      </c>
      <c r="G481" s="34" t="str">
        <f t="shared" si="1949"/>
        <v>Arlington2008</v>
      </c>
      <c r="H481" s="3">
        <f t="shared" ca="1" si="1968"/>
        <v>1.7</v>
      </c>
      <c r="I481" s="34" t="str">
        <f t="shared" si="1950"/>
        <v>Arlington2009</v>
      </c>
      <c r="J481" s="76">
        <f t="shared" ca="1" si="1951"/>
        <v>0.8</v>
      </c>
      <c r="K481" s="34" t="str">
        <f t="shared" si="1952"/>
        <v>Arlington2010</v>
      </c>
      <c r="L481" s="5">
        <f t="shared" ca="1" si="1969"/>
        <v>3.1</v>
      </c>
      <c r="M481" s="34" t="str">
        <f t="shared" si="1953"/>
        <v>Arlington2011</v>
      </c>
      <c r="N481" s="5">
        <f t="shared" ca="1" si="1970"/>
        <v>1.4</v>
      </c>
      <c r="O481" s="34" t="str">
        <f t="shared" si="1954"/>
        <v>Arlington2012</v>
      </c>
      <c r="P481" s="5">
        <f t="shared" ca="1" si="1971"/>
        <v>-1.4</v>
      </c>
      <c r="Q481" s="34" t="str">
        <f t="shared" si="1955"/>
        <v>Arlington2013</v>
      </c>
      <c r="R481" s="5">
        <f t="shared" ca="1" si="1972"/>
        <v>-0.5</v>
      </c>
      <c r="S481" s="11"/>
      <c r="T481" s="34" t="str">
        <f t="shared" si="1956"/>
        <v>Arlington2007</v>
      </c>
      <c r="U481" s="3">
        <f t="shared" ca="1" si="1973"/>
        <v>2.8</v>
      </c>
      <c r="V481" s="34" t="str">
        <f t="shared" si="1957"/>
        <v>Arlington2008</v>
      </c>
      <c r="W481" s="3">
        <f t="shared" ca="1" si="1974"/>
        <v>3.6</v>
      </c>
      <c r="X481" s="34" t="str">
        <f t="shared" si="1958"/>
        <v>Arlington2009</v>
      </c>
      <c r="Y481" s="82">
        <f t="shared" ca="1" si="1974"/>
        <v>5.3</v>
      </c>
      <c r="Z481" s="34" t="str">
        <f t="shared" si="1959"/>
        <v>Arlington2010</v>
      </c>
      <c r="AA481" s="5">
        <f t="shared" ref="AA481" ca="1" si="2063">VLOOKUP(Z481, (INDIRECT("'"&amp;$B481&amp;"'!"&amp;"$A$5:$L$3000")),AA$1,)</f>
        <v>4.7</v>
      </c>
      <c r="AB481" s="34" t="str">
        <f t="shared" si="1961"/>
        <v>Arlington2011</v>
      </c>
      <c r="AC481" s="5">
        <f t="shared" ref="AC481" ca="1" si="2064">VLOOKUP(AB481, (INDIRECT("'"&amp;$B481&amp;"'!"&amp;"$A$5:$L$3000")),AC$1,)</f>
        <v>-4.5</v>
      </c>
      <c r="AD481" s="34" t="str">
        <f t="shared" si="1963"/>
        <v>Arlington2012</v>
      </c>
      <c r="AE481" s="5">
        <f t="shared" ref="AE481" ca="1" si="2065">VLOOKUP(AD481, (INDIRECT("'"&amp;$B481&amp;"'!"&amp;"$A$5:$L$3000")),AE$1,)</f>
        <v>1.9</v>
      </c>
      <c r="AF481" s="34" t="str">
        <f t="shared" si="1965"/>
        <v>Arlington2013</v>
      </c>
      <c r="AG481" s="5">
        <f t="shared" ref="AG481" ca="1" si="2066">VLOOKUP(AF481, (INDIRECT("'"&amp;$B481&amp;"'!"&amp;"$A$5:$L$3000")),AG$1,)</f>
        <v>-2.1</v>
      </c>
    </row>
    <row r="482" spans="1:33" x14ac:dyDescent="0.2">
      <c r="A482" s="48"/>
      <c r="B482" s="2" t="s">
        <v>236</v>
      </c>
      <c r="C482" s="37" t="s">
        <v>414</v>
      </c>
      <c r="D482" s="35">
        <v>2016</v>
      </c>
      <c r="E482" s="34" t="str">
        <f t="shared" si="1948"/>
        <v>Augusta2014</v>
      </c>
      <c r="F482" s="3">
        <f t="shared" ca="1" si="1967"/>
        <v>1.6</v>
      </c>
      <c r="G482" s="34" t="str">
        <f t="shared" si="1949"/>
        <v>Augusta2015</v>
      </c>
      <c r="H482" s="3">
        <f t="shared" ca="1" si="1968"/>
        <v>3</v>
      </c>
      <c r="I482" s="34" t="str">
        <f t="shared" si="1950"/>
        <v>Augusta2016</v>
      </c>
      <c r="J482" s="76">
        <f t="shared" ca="1" si="1951"/>
        <v>2.2000000000000002</v>
      </c>
      <c r="K482" s="34" t="str">
        <f t="shared" si="1952"/>
        <v>Augusta2017</v>
      </c>
      <c r="L482" s="5">
        <f t="shared" ca="1" si="1969"/>
        <v>-1.2</v>
      </c>
      <c r="M482" s="34" t="str">
        <f t="shared" si="1953"/>
        <v>Augusta2018</v>
      </c>
      <c r="N482" s="5">
        <f t="shared" ca="1" si="1970"/>
        <v>3.9</v>
      </c>
      <c r="O482" s="34" t="str">
        <f t="shared" si="1954"/>
        <v>Augusta2019</v>
      </c>
      <c r="P482" s="5">
        <f t="shared" ca="1" si="1971"/>
        <v>1.9</v>
      </c>
      <c r="Q482" s="34" t="str">
        <f t="shared" si="1955"/>
        <v>Augusta2020</v>
      </c>
      <c r="R482" s="5">
        <f t="shared" ca="1" si="1972"/>
        <v>-3.5</v>
      </c>
      <c r="S482" s="11"/>
      <c r="T482" s="34" t="str">
        <f t="shared" si="1956"/>
        <v>Augusta2014</v>
      </c>
      <c r="U482" s="3">
        <f t="shared" ca="1" si="1973"/>
        <v>4.4000000000000004</v>
      </c>
      <c r="V482" s="34" t="str">
        <f t="shared" si="1957"/>
        <v>Augusta2015</v>
      </c>
      <c r="W482" s="3">
        <f t="shared" ca="1" si="1974"/>
        <v>5.0999999999999996</v>
      </c>
      <c r="X482" s="34" t="str">
        <f t="shared" si="1958"/>
        <v>Augusta2016</v>
      </c>
      <c r="Y482" s="82">
        <f t="shared" ca="1" si="1974"/>
        <v>-3.1</v>
      </c>
      <c r="Z482" s="34" t="str">
        <f t="shared" si="1959"/>
        <v>Augusta2017</v>
      </c>
      <c r="AA482" s="5">
        <f t="shared" ref="AA482" ca="1" si="2067">VLOOKUP(Z482, (INDIRECT("'"&amp;$B482&amp;"'!"&amp;"$A$5:$L$3000")),AA$1,)</f>
        <v>2.9</v>
      </c>
      <c r="AB482" s="34" t="str">
        <f t="shared" si="1961"/>
        <v>Augusta2018</v>
      </c>
      <c r="AC482" s="5">
        <f t="shared" ref="AC482" ca="1" si="2068">VLOOKUP(AB482, (INDIRECT("'"&amp;$B482&amp;"'!"&amp;"$A$5:$L$3000")),AC$1,)</f>
        <v>3.7</v>
      </c>
      <c r="AD482" s="34" t="str">
        <f t="shared" si="1963"/>
        <v>Augusta2019</v>
      </c>
      <c r="AE482" s="5">
        <f t="shared" ref="AE482" ca="1" si="2069">VLOOKUP(AD482, (INDIRECT("'"&amp;$B482&amp;"'!"&amp;"$A$5:$L$3000")),AE$1,)</f>
        <v>1.8</v>
      </c>
      <c r="AF482" s="34" t="str">
        <f t="shared" si="1965"/>
        <v>Augusta2020</v>
      </c>
      <c r="AG482" s="5">
        <f t="shared" ref="AG482" ca="1" si="2070">VLOOKUP(AF482, (INDIRECT("'"&amp;$B482&amp;"'!"&amp;"$A$5:$L$3000")),AG$1,)</f>
        <v>10.7</v>
      </c>
    </row>
    <row r="483" spans="1:33" x14ac:dyDescent="0.2">
      <c r="A483" s="48"/>
      <c r="B483" s="2" t="s">
        <v>236</v>
      </c>
      <c r="C483" s="37" t="s">
        <v>419</v>
      </c>
      <c r="D483" s="35">
        <v>2011</v>
      </c>
      <c r="E483" s="34" t="str">
        <f t="shared" si="1948"/>
        <v>Arlington2009</v>
      </c>
      <c r="F483" s="3">
        <f t="shared" ca="1" si="1967"/>
        <v>0.8</v>
      </c>
      <c r="G483" s="34" t="str">
        <f t="shared" si="1949"/>
        <v>Arlington2010</v>
      </c>
      <c r="H483" s="3">
        <f t="shared" ca="1" si="1968"/>
        <v>3.1</v>
      </c>
      <c r="I483" s="34" t="str">
        <f t="shared" si="1950"/>
        <v>Arlington2011</v>
      </c>
      <c r="J483" s="76">
        <f t="shared" ca="1" si="1951"/>
        <v>1.4</v>
      </c>
      <c r="K483" s="34" t="str">
        <f t="shared" si="1952"/>
        <v>Arlington2012</v>
      </c>
      <c r="L483" s="5">
        <f t="shared" ca="1" si="1969"/>
        <v>-1.4</v>
      </c>
      <c r="M483" s="34" t="str">
        <f t="shared" si="1953"/>
        <v>Arlington2013</v>
      </c>
      <c r="N483" s="5">
        <f t="shared" ca="1" si="1970"/>
        <v>-0.5</v>
      </c>
      <c r="O483" s="34" t="str">
        <f t="shared" si="1954"/>
        <v>Arlington2014</v>
      </c>
      <c r="P483" s="5">
        <f t="shared" ca="1" si="1971"/>
        <v>0.6</v>
      </c>
      <c r="Q483" s="34" t="str">
        <f t="shared" si="1955"/>
        <v>Arlington2015</v>
      </c>
      <c r="R483" s="5">
        <f t="shared" ca="1" si="1972"/>
        <v>4.8</v>
      </c>
      <c r="S483" s="11"/>
      <c r="T483" s="34" t="str">
        <f t="shared" si="1956"/>
        <v>Arlington2009</v>
      </c>
      <c r="U483" s="3">
        <f t="shared" ca="1" si="1973"/>
        <v>5.3</v>
      </c>
      <c r="V483" s="34" t="str">
        <f t="shared" si="1957"/>
        <v>Arlington2010</v>
      </c>
      <c r="W483" s="3">
        <f t="shared" ca="1" si="1974"/>
        <v>4.7</v>
      </c>
      <c r="X483" s="34" t="str">
        <f t="shared" si="1958"/>
        <v>Arlington2011</v>
      </c>
      <c r="Y483" s="82">
        <f t="shared" ca="1" si="1974"/>
        <v>-4.5</v>
      </c>
      <c r="Z483" s="34" t="str">
        <f t="shared" si="1959"/>
        <v>Arlington2012</v>
      </c>
      <c r="AA483" s="5">
        <f t="shared" ref="AA483" ca="1" si="2071">VLOOKUP(Z483, (INDIRECT("'"&amp;$B483&amp;"'!"&amp;"$A$5:$L$3000")),AA$1,)</f>
        <v>1.9</v>
      </c>
      <c r="AB483" s="34" t="str">
        <f t="shared" si="1961"/>
        <v>Arlington2013</v>
      </c>
      <c r="AC483" s="5">
        <f t="shared" ref="AC483" ca="1" si="2072">VLOOKUP(AB483, (INDIRECT("'"&amp;$B483&amp;"'!"&amp;"$A$5:$L$3000")),AC$1,)</f>
        <v>-2.1</v>
      </c>
      <c r="AD483" s="34" t="str">
        <f t="shared" si="1963"/>
        <v>Arlington2014</v>
      </c>
      <c r="AE483" s="5">
        <f t="shared" ref="AE483" ca="1" si="2073">VLOOKUP(AD483, (INDIRECT("'"&amp;$B483&amp;"'!"&amp;"$A$5:$L$3000")),AE$1,)</f>
        <v>1.4</v>
      </c>
      <c r="AF483" s="34" t="str">
        <f t="shared" si="1965"/>
        <v>Arlington2015</v>
      </c>
      <c r="AG483" s="5">
        <f t="shared" ref="AG483" ca="1" si="2074">VLOOKUP(AF483, (INDIRECT("'"&amp;$B483&amp;"'!"&amp;"$A$5:$L$3000")),AG$1,)</f>
        <v>4.4000000000000004</v>
      </c>
    </row>
    <row r="484" spans="1:33" x14ac:dyDescent="0.2">
      <c r="A484" s="48"/>
      <c r="B484" s="2" t="s">
        <v>236</v>
      </c>
      <c r="C484" s="37" t="s">
        <v>419</v>
      </c>
      <c r="D484" s="35">
        <v>2008</v>
      </c>
      <c r="E484" s="34" t="str">
        <f t="shared" si="1948"/>
        <v>Arlington2006</v>
      </c>
      <c r="F484" s="3">
        <f t="shared" ca="1" si="1967"/>
        <v>2.5</v>
      </c>
      <c r="G484" s="34" t="str">
        <f t="shared" si="1949"/>
        <v>Arlington2007</v>
      </c>
      <c r="H484" s="3">
        <f t="shared" ca="1" si="1968"/>
        <v>-2.1</v>
      </c>
      <c r="I484" s="34" t="str">
        <f t="shared" si="1950"/>
        <v>Arlington2008</v>
      </c>
      <c r="J484" s="76">
        <f t="shared" ca="1" si="1951"/>
        <v>1.7</v>
      </c>
      <c r="K484" s="34" t="str">
        <f t="shared" si="1952"/>
        <v>Arlington2009</v>
      </c>
      <c r="L484" s="5">
        <f t="shared" ca="1" si="1969"/>
        <v>0.8</v>
      </c>
      <c r="M484" s="34" t="str">
        <f t="shared" si="1953"/>
        <v>Arlington2010</v>
      </c>
      <c r="N484" s="5">
        <f t="shared" ca="1" si="1970"/>
        <v>3.1</v>
      </c>
      <c r="O484" s="34" t="str">
        <f t="shared" si="1954"/>
        <v>Arlington2011</v>
      </c>
      <c r="P484" s="5">
        <f t="shared" ca="1" si="1971"/>
        <v>1.4</v>
      </c>
      <c r="Q484" s="34" t="str">
        <f t="shared" si="1955"/>
        <v>Arlington2012</v>
      </c>
      <c r="R484" s="5">
        <f t="shared" ca="1" si="1972"/>
        <v>-1.4</v>
      </c>
      <c r="S484" s="11"/>
      <c r="T484" s="34" t="str">
        <f t="shared" si="1956"/>
        <v>Arlington2006</v>
      </c>
      <c r="U484" s="3">
        <f t="shared" ca="1" si="1973"/>
        <v>5.7</v>
      </c>
      <c r="V484" s="34" t="str">
        <f t="shared" si="1957"/>
        <v>Arlington2007</v>
      </c>
      <c r="W484" s="3">
        <f t="shared" ca="1" si="1974"/>
        <v>2.8</v>
      </c>
      <c r="X484" s="34" t="str">
        <f t="shared" si="1958"/>
        <v>Arlington2008</v>
      </c>
      <c r="Y484" s="82">
        <f t="shared" ca="1" si="1974"/>
        <v>3.6</v>
      </c>
      <c r="Z484" s="34" t="str">
        <f t="shared" si="1959"/>
        <v>Arlington2009</v>
      </c>
      <c r="AA484" s="5">
        <f t="shared" ref="AA484" ca="1" si="2075">VLOOKUP(Z484, (INDIRECT("'"&amp;$B484&amp;"'!"&amp;"$A$5:$L$3000")),AA$1,)</f>
        <v>5.3</v>
      </c>
      <c r="AB484" s="34" t="str">
        <f t="shared" si="1961"/>
        <v>Arlington2010</v>
      </c>
      <c r="AC484" s="5">
        <f t="shared" ref="AC484" ca="1" si="2076">VLOOKUP(AB484, (INDIRECT("'"&amp;$B484&amp;"'!"&amp;"$A$5:$L$3000")),AC$1,)</f>
        <v>4.7</v>
      </c>
      <c r="AD484" s="34" t="str">
        <f t="shared" si="1963"/>
        <v>Arlington2011</v>
      </c>
      <c r="AE484" s="5">
        <f t="shared" ref="AE484" ca="1" si="2077">VLOOKUP(AD484, (INDIRECT("'"&amp;$B484&amp;"'!"&amp;"$A$5:$L$3000")),AE$1,)</f>
        <v>-4.5</v>
      </c>
      <c r="AF484" s="34" t="str">
        <f t="shared" si="1965"/>
        <v>Arlington2012</v>
      </c>
      <c r="AG484" s="5">
        <f t="shared" ref="AG484" ca="1" si="2078">VLOOKUP(AF484, (INDIRECT("'"&amp;$B484&amp;"'!"&amp;"$A$5:$L$3000")),AG$1,)</f>
        <v>1.9</v>
      </c>
    </row>
    <row r="485" spans="1:33" x14ac:dyDescent="0.2">
      <c r="A485" s="48"/>
      <c r="B485" s="2" t="s">
        <v>236</v>
      </c>
      <c r="C485" s="37" t="s">
        <v>266</v>
      </c>
      <c r="D485" s="35">
        <v>2008</v>
      </c>
      <c r="E485" s="34" t="str">
        <f t="shared" si="1948"/>
        <v>Danville City2006</v>
      </c>
      <c r="F485" s="3">
        <f t="shared" ca="1" si="1967"/>
        <v>-12.1</v>
      </c>
      <c r="G485" s="34" t="str">
        <f t="shared" si="1949"/>
        <v>Danville City2007</v>
      </c>
      <c r="H485" s="3">
        <f t="shared" ca="1" si="1968"/>
        <v>10.7</v>
      </c>
      <c r="I485" s="34" t="str">
        <f t="shared" si="1950"/>
        <v>Danville City2008</v>
      </c>
      <c r="J485" s="76">
        <f t="shared" ca="1" si="1951"/>
        <v>-1.1000000000000001</v>
      </c>
      <c r="K485" s="34" t="str">
        <f t="shared" si="1952"/>
        <v>Danville City2009</v>
      </c>
      <c r="L485" s="5">
        <f t="shared" ca="1" si="1969"/>
        <v>-4.0999999999999996</v>
      </c>
      <c r="M485" s="34" t="str">
        <f t="shared" si="1953"/>
        <v>Danville City2010</v>
      </c>
      <c r="N485" s="5">
        <f t="shared" ca="1" si="1970"/>
        <v>-1.2</v>
      </c>
      <c r="O485" s="34" t="str">
        <f t="shared" si="1954"/>
        <v>Danville City2011</v>
      </c>
      <c r="P485" s="5">
        <f t="shared" ca="1" si="1971"/>
        <v>2.4</v>
      </c>
      <c r="Q485" s="34" t="str">
        <f t="shared" si="1955"/>
        <v>Danville City2012</v>
      </c>
      <c r="R485" s="5">
        <f t="shared" ca="1" si="1972"/>
        <v>-0.8</v>
      </c>
      <c r="S485" s="11"/>
      <c r="T485" s="34" t="str">
        <f t="shared" si="1956"/>
        <v>Danville City2006</v>
      </c>
      <c r="U485" s="3">
        <f t="shared" ca="1" si="1973"/>
        <v>-4.9000000000000004</v>
      </c>
      <c r="V485" s="34" t="str">
        <f t="shared" si="1957"/>
        <v>Danville City2007</v>
      </c>
      <c r="W485" s="3">
        <f t="shared" ca="1" si="1974"/>
        <v>11.9</v>
      </c>
      <c r="X485" s="34" t="str">
        <f t="shared" si="1958"/>
        <v>Danville City2008</v>
      </c>
      <c r="Y485" s="82">
        <f t="shared" ca="1" si="1974"/>
        <v>0.5</v>
      </c>
      <c r="Z485" s="34" t="str">
        <f t="shared" si="1959"/>
        <v>Danville City2009</v>
      </c>
      <c r="AA485" s="5">
        <f t="shared" ref="AA485" ca="1" si="2079">VLOOKUP(Z485, (INDIRECT("'"&amp;$B485&amp;"'!"&amp;"$A$5:$L$3000")),AA$1,)</f>
        <v>7</v>
      </c>
      <c r="AB485" s="34" t="str">
        <f t="shared" si="1961"/>
        <v>Danville City2010</v>
      </c>
      <c r="AC485" s="5">
        <f t="shared" ref="AC485" ca="1" si="2080">VLOOKUP(AB485, (INDIRECT("'"&amp;$B485&amp;"'!"&amp;"$A$5:$L$3000")),AC$1,)</f>
        <v>2</v>
      </c>
      <c r="AD485" s="34" t="str">
        <f t="shared" si="1963"/>
        <v>Danville City2011</v>
      </c>
      <c r="AE485" s="5">
        <f t="shared" ref="AE485" ca="1" si="2081">VLOOKUP(AD485, (INDIRECT("'"&amp;$B485&amp;"'!"&amp;"$A$5:$L$3000")),AE$1,)</f>
        <v>-1.5</v>
      </c>
      <c r="AF485" s="34" t="str">
        <f t="shared" si="1965"/>
        <v>Danville City2012</v>
      </c>
      <c r="AG485" s="5">
        <f t="shared" ref="AG485" ca="1" si="2082">VLOOKUP(AF485, (INDIRECT("'"&amp;$B485&amp;"'!"&amp;"$A$5:$L$3000")),AG$1,)</f>
        <v>1.4</v>
      </c>
    </row>
    <row r="486" spans="1:33" x14ac:dyDescent="0.2">
      <c r="A486" s="48"/>
      <c r="B486" s="2" t="s">
        <v>236</v>
      </c>
      <c r="C486" s="37" t="s">
        <v>266</v>
      </c>
      <c r="D486" s="35">
        <v>2014</v>
      </c>
      <c r="E486" s="34" t="str">
        <f t="shared" si="1948"/>
        <v>Danville City2012</v>
      </c>
      <c r="F486" s="3">
        <f t="shared" ca="1" si="1967"/>
        <v>-0.8</v>
      </c>
      <c r="G486" s="34" t="str">
        <f t="shared" si="1949"/>
        <v>Danville City2013</v>
      </c>
      <c r="H486" s="3">
        <f t="shared" ca="1" si="1968"/>
        <v>-0.1</v>
      </c>
      <c r="I486" s="34" t="str">
        <f t="shared" si="1950"/>
        <v>Danville City2014</v>
      </c>
      <c r="J486" s="76">
        <f t="shared" ca="1" si="1951"/>
        <v>0.7</v>
      </c>
      <c r="K486" s="34" t="str">
        <f t="shared" si="1952"/>
        <v>Danville City2015</v>
      </c>
      <c r="L486" s="5">
        <f t="shared" ca="1" si="1969"/>
        <v>3.1</v>
      </c>
      <c r="M486" s="34" t="str">
        <f t="shared" si="1953"/>
        <v>Danville City2016</v>
      </c>
      <c r="N486" s="5">
        <f t="shared" ca="1" si="1970"/>
        <v>0.6</v>
      </c>
      <c r="O486" s="34" t="str">
        <f t="shared" si="1954"/>
        <v>Danville City2017</v>
      </c>
      <c r="P486" s="5">
        <f t="shared" ca="1" si="1971"/>
        <v>-2.7</v>
      </c>
      <c r="Q486" s="34" t="str">
        <f t="shared" si="1955"/>
        <v>Danville City2018</v>
      </c>
      <c r="R486" s="5">
        <f t="shared" ca="1" si="1972"/>
        <v>-1.8</v>
      </c>
      <c r="S486" s="11"/>
      <c r="T486" s="34" t="str">
        <f t="shared" si="1956"/>
        <v>Danville City2012</v>
      </c>
      <c r="U486" s="3">
        <f t="shared" ca="1" si="1973"/>
        <v>1.4</v>
      </c>
      <c r="V486" s="34" t="str">
        <f t="shared" si="1957"/>
        <v>Danville City2013</v>
      </c>
      <c r="W486" s="3">
        <f t="shared" ca="1" si="1974"/>
        <v>-1.3</v>
      </c>
      <c r="X486" s="34" t="str">
        <f t="shared" si="1958"/>
        <v>Danville City2014</v>
      </c>
      <c r="Y486" s="82">
        <f t="shared" ca="1" si="1974"/>
        <v>1.7</v>
      </c>
      <c r="Z486" s="34" t="str">
        <f t="shared" si="1959"/>
        <v>Danville City2015</v>
      </c>
      <c r="AA486" s="5">
        <f t="shared" ref="AA486" ca="1" si="2083">VLOOKUP(Z486, (INDIRECT("'"&amp;$B486&amp;"'!"&amp;"$A$5:$L$3000")),AA$1,)</f>
        <v>3.9</v>
      </c>
      <c r="AB486" s="34" t="str">
        <f t="shared" si="1961"/>
        <v>Danville City2016</v>
      </c>
      <c r="AC486" s="5">
        <f t="shared" ref="AC486" ca="1" si="2084">VLOOKUP(AB486, (INDIRECT("'"&amp;$B486&amp;"'!"&amp;"$A$5:$L$3000")),AC$1,)</f>
        <v>-0.7</v>
      </c>
      <c r="AD486" s="34" t="str">
        <f t="shared" si="1963"/>
        <v>Danville City2017</v>
      </c>
      <c r="AE486" s="5">
        <f t="shared" ref="AE486" ca="1" si="2085">VLOOKUP(AD486, (INDIRECT("'"&amp;$B486&amp;"'!"&amp;"$A$5:$L$3000")),AE$1,)</f>
        <v>0.9</v>
      </c>
      <c r="AF486" s="34" t="str">
        <f t="shared" si="1965"/>
        <v>Danville City2018</v>
      </c>
      <c r="AG486" s="5">
        <f t="shared" ref="AG486" ca="1" si="2086">VLOOKUP(AF486, (INDIRECT("'"&amp;$B486&amp;"'!"&amp;"$A$5:$L$3000")),AG$1,)</f>
        <v>3.6</v>
      </c>
    </row>
    <row r="487" spans="1:33" x14ac:dyDescent="0.2">
      <c r="A487" s="48"/>
      <c r="B487" s="2" t="s">
        <v>236</v>
      </c>
      <c r="C487" s="37" t="s">
        <v>342</v>
      </c>
      <c r="D487" s="35">
        <v>2017</v>
      </c>
      <c r="E487" s="34" t="str">
        <f t="shared" si="1948"/>
        <v>Richmond2015</v>
      </c>
      <c r="F487" s="3">
        <f t="shared" ca="1" si="1967"/>
        <v>3.9</v>
      </c>
      <c r="G487" s="34" t="str">
        <f t="shared" si="1949"/>
        <v>Richmond2016</v>
      </c>
      <c r="H487" s="3">
        <f t="shared" ca="1" si="1968"/>
        <v>0.2</v>
      </c>
      <c r="I487" s="34" t="str">
        <f t="shared" si="1950"/>
        <v>Richmond2017</v>
      </c>
      <c r="J487" s="76">
        <f t="shared" ca="1" si="1951"/>
        <v>0.2</v>
      </c>
      <c r="K487" s="34" t="str">
        <f t="shared" si="1952"/>
        <v>Richmond2018</v>
      </c>
      <c r="L487" s="5">
        <f t="shared" ca="1" si="1969"/>
        <v>0.2</v>
      </c>
      <c r="M487" s="34" t="str">
        <f t="shared" si="1953"/>
        <v>Richmond2019</v>
      </c>
      <c r="N487" s="5">
        <f t="shared" ca="1" si="1970"/>
        <v>0.3</v>
      </c>
      <c r="O487" s="34" t="str">
        <f t="shared" si="1954"/>
        <v>Richmond2020</v>
      </c>
      <c r="P487" s="5">
        <f t="shared" ca="1" si="1971"/>
        <v>-1.8</v>
      </c>
      <c r="Q487" s="34" t="str">
        <f t="shared" si="1955"/>
        <v>Richmond2021</v>
      </c>
      <c r="R487" s="5" t="e">
        <f t="shared" ca="1" si="1972"/>
        <v>#N/A</v>
      </c>
      <c r="S487" s="11"/>
      <c r="T487" s="34" t="str">
        <f t="shared" si="1956"/>
        <v>Richmond2015</v>
      </c>
      <c r="U487" s="3">
        <f t="shared" ca="1" si="1973"/>
        <v>4.9000000000000004</v>
      </c>
      <c r="V487" s="34" t="str">
        <f t="shared" si="1957"/>
        <v>Richmond2016</v>
      </c>
      <c r="W487" s="3">
        <f t="shared" ca="1" si="1974"/>
        <v>-0.3</v>
      </c>
      <c r="X487" s="34" t="str">
        <f t="shared" si="1958"/>
        <v>Richmond2017</v>
      </c>
      <c r="Y487" s="82">
        <f t="shared" ca="1" si="1974"/>
        <v>-0.1</v>
      </c>
      <c r="Z487" s="34" t="str">
        <f t="shared" si="1959"/>
        <v>Richmond2018</v>
      </c>
      <c r="AA487" s="5">
        <f t="shared" ref="AA487" ca="1" si="2087">VLOOKUP(Z487, (INDIRECT("'"&amp;$B487&amp;"'!"&amp;"$A$5:$L$3000")),AA$1,)</f>
        <v>4.4000000000000004</v>
      </c>
      <c r="AB487" s="34" t="str">
        <f t="shared" si="1961"/>
        <v>Richmond2019</v>
      </c>
      <c r="AC487" s="5">
        <f t="shared" ref="AC487" ca="1" si="2088">VLOOKUP(AB487, (INDIRECT("'"&amp;$B487&amp;"'!"&amp;"$A$5:$L$3000")),AC$1,)</f>
        <v>3.3</v>
      </c>
      <c r="AD487" s="34" t="str">
        <f t="shared" si="1963"/>
        <v>Richmond2020</v>
      </c>
      <c r="AE487" s="5">
        <f t="shared" ref="AE487" ca="1" si="2089">VLOOKUP(AD487, (INDIRECT("'"&amp;$B487&amp;"'!"&amp;"$A$5:$L$3000")),AE$1,)</f>
        <v>5</v>
      </c>
      <c r="AF487" s="34" t="str">
        <f t="shared" si="1965"/>
        <v>Richmond2021</v>
      </c>
      <c r="AG487" s="5" t="e">
        <f t="shared" ref="AG487" ca="1" si="2090">VLOOKUP(AF487, (INDIRECT("'"&amp;$B487&amp;"'!"&amp;"$A$5:$L$3000")),AG$1,)</f>
        <v>#N/A</v>
      </c>
    </row>
    <row r="488" spans="1:33" x14ac:dyDescent="0.2">
      <c r="A488" s="48"/>
      <c r="B488" s="2" t="s">
        <v>236</v>
      </c>
      <c r="C488" s="37" t="s">
        <v>266</v>
      </c>
      <c r="D488" s="35">
        <v>2007</v>
      </c>
      <c r="E488" s="34" t="str">
        <f t="shared" si="1948"/>
        <v>Danville City2005</v>
      </c>
      <c r="F488" s="3">
        <f t="shared" ca="1" si="1967"/>
        <v>1.6</v>
      </c>
      <c r="G488" s="34" t="str">
        <f t="shared" si="1949"/>
        <v>Danville City2006</v>
      </c>
      <c r="H488" s="3">
        <f t="shared" ca="1" si="1968"/>
        <v>-12.1</v>
      </c>
      <c r="I488" s="34" t="str">
        <f t="shared" si="1950"/>
        <v>Danville City2007</v>
      </c>
      <c r="J488" s="76">
        <f t="shared" ca="1" si="1951"/>
        <v>10.7</v>
      </c>
      <c r="K488" s="34" t="str">
        <f t="shared" si="1952"/>
        <v>Danville City2008</v>
      </c>
      <c r="L488" s="5">
        <f t="shared" ca="1" si="1969"/>
        <v>-1.1000000000000001</v>
      </c>
      <c r="M488" s="34" t="str">
        <f t="shared" si="1953"/>
        <v>Danville City2009</v>
      </c>
      <c r="N488" s="5">
        <f t="shared" ca="1" si="1970"/>
        <v>-4.0999999999999996</v>
      </c>
      <c r="O488" s="34" t="str">
        <f t="shared" si="1954"/>
        <v>Danville City2010</v>
      </c>
      <c r="P488" s="5">
        <f t="shared" ca="1" si="1971"/>
        <v>-1.2</v>
      </c>
      <c r="Q488" s="34" t="str">
        <f t="shared" si="1955"/>
        <v>Danville City2011</v>
      </c>
      <c r="R488" s="5">
        <f t="shared" ca="1" si="1972"/>
        <v>2.4</v>
      </c>
      <c r="S488" s="11"/>
      <c r="T488" s="34" t="str">
        <f t="shared" si="1956"/>
        <v>Danville City2005</v>
      </c>
      <c r="U488" s="3">
        <f t="shared" ca="1" si="1973"/>
        <v>-1.4</v>
      </c>
      <c r="V488" s="34" t="str">
        <f t="shared" si="1957"/>
        <v>Danville City2006</v>
      </c>
      <c r="W488" s="3">
        <f t="shared" ca="1" si="1974"/>
        <v>-4.9000000000000004</v>
      </c>
      <c r="X488" s="34" t="str">
        <f t="shared" si="1958"/>
        <v>Danville City2007</v>
      </c>
      <c r="Y488" s="82">
        <f t="shared" ca="1" si="1974"/>
        <v>11.9</v>
      </c>
      <c r="Z488" s="34" t="str">
        <f t="shared" si="1959"/>
        <v>Danville City2008</v>
      </c>
      <c r="AA488" s="5">
        <f t="shared" ref="AA488" ca="1" si="2091">VLOOKUP(Z488, (INDIRECT("'"&amp;$B488&amp;"'!"&amp;"$A$5:$L$3000")),AA$1,)</f>
        <v>0.5</v>
      </c>
      <c r="AB488" s="34" t="str">
        <f t="shared" si="1961"/>
        <v>Danville City2009</v>
      </c>
      <c r="AC488" s="5">
        <f t="shared" ref="AC488" ca="1" si="2092">VLOOKUP(AB488, (INDIRECT("'"&amp;$B488&amp;"'!"&amp;"$A$5:$L$3000")),AC$1,)</f>
        <v>7</v>
      </c>
      <c r="AD488" s="34" t="str">
        <f t="shared" si="1963"/>
        <v>Danville City2010</v>
      </c>
      <c r="AE488" s="5">
        <f t="shared" ref="AE488" ca="1" si="2093">VLOOKUP(AD488, (INDIRECT("'"&amp;$B488&amp;"'!"&amp;"$A$5:$L$3000")),AE$1,)</f>
        <v>2</v>
      </c>
      <c r="AF488" s="34" t="str">
        <f t="shared" si="1965"/>
        <v>Danville City2011</v>
      </c>
      <c r="AG488" s="5">
        <f t="shared" ref="AG488" ca="1" si="2094">VLOOKUP(AF488, (INDIRECT("'"&amp;$B488&amp;"'!"&amp;"$A$5:$L$3000")),AG$1,)</f>
        <v>-1.5</v>
      </c>
    </row>
    <row r="489" spans="1:33" x14ac:dyDescent="0.2">
      <c r="A489" s="48"/>
      <c r="B489" s="2" t="s">
        <v>236</v>
      </c>
      <c r="C489" s="37" t="s">
        <v>415</v>
      </c>
      <c r="D489" s="35">
        <v>2007</v>
      </c>
      <c r="E489" s="34" t="str">
        <f t="shared" si="1948"/>
        <v>Pulaski2005</v>
      </c>
      <c r="F489" s="3">
        <f t="shared" ca="1" si="1967"/>
        <v>-1.4</v>
      </c>
      <c r="G489" s="34" t="str">
        <f t="shared" si="1949"/>
        <v>Pulaski2006</v>
      </c>
      <c r="H489" s="3">
        <f t="shared" ca="1" si="1968"/>
        <v>2.7</v>
      </c>
      <c r="I489" s="34" t="str">
        <f t="shared" si="1950"/>
        <v>Pulaski2007</v>
      </c>
      <c r="J489" s="76">
        <f t="shared" ca="1" si="1951"/>
        <v>-8.6999999999999993</v>
      </c>
      <c r="K489" s="34" t="str">
        <f t="shared" si="1952"/>
        <v>Pulaski2008</v>
      </c>
      <c r="L489" s="5">
        <f t="shared" ca="1" si="1969"/>
        <v>-8.1999999999999993</v>
      </c>
      <c r="M489" s="34" t="str">
        <f t="shared" si="1953"/>
        <v>Pulaski2009</v>
      </c>
      <c r="N489" s="5">
        <f t="shared" ca="1" si="1970"/>
        <v>-11.3</v>
      </c>
      <c r="O489" s="34" t="str">
        <f t="shared" si="1954"/>
        <v>Pulaski2010</v>
      </c>
      <c r="P489" s="5">
        <f t="shared" ca="1" si="1971"/>
        <v>2.1</v>
      </c>
      <c r="Q489" s="34" t="str">
        <f t="shared" si="1955"/>
        <v>Pulaski2011</v>
      </c>
      <c r="R489" s="5">
        <f t="shared" ca="1" si="1972"/>
        <v>7</v>
      </c>
      <c r="S489" s="11"/>
      <c r="T489" s="34" t="str">
        <f t="shared" si="1956"/>
        <v>Pulaski2005</v>
      </c>
      <c r="U489" s="3">
        <f t="shared" ca="1" si="1973"/>
        <v>0.9</v>
      </c>
      <c r="V489" s="34" t="str">
        <f t="shared" si="1957"/>
        <v>Pulaski2006</v>
      </c>
      <c r="W489" s="3">
        <f t="shared" ca="1" si="1974"/>
        <v>5.2</v>
      </c>
      <c r="X489" s="34" t="str">
        <f t="shared" si="1958"/>
        <v>Pulaski2007</v>
      </c>
      <c r="Y489" s="82">
        <f t="shared" ca="1" si="1974"/>
        <v>0.4</v>
      </c>
      <c r="Z489" s="34" t="str">
        <f t="shared" si="1959"/>
        <v>Pulaski2008</v>
      </c>
      <c r="AA489" s="5">
        <f t="shared" ref="AA489" ca="1" si="2095">VLOOKUP(Z489, (INDIRECT("'"&amp;$B489&amp;"'!"&amp;"$A$5:$L$3000")),AA$1,)</f>
        <v>-6.7</v>
      </c>
      <c r="AB489" s="34" t="str">
        <f t="shared" si="1961"/>
        <v>Pulaski2009</v>
      </c>
      <c r="AC489" s="5">
        <f t="shared" ref="AC489" ca="1" si="2096">VLOOKUP(AB489, (INDIRECT("'"&amp;$B489&amp;"'!"&amp;"$A$5:$L$3000")),AC$1,)</f>
        <v>-2.6</v>
      </c>
      <c r="AD489" s="34" t="str">
        <f t="shared" si="1963"/>
        <v>Pulaski2010</v>
      </c>
      <c r="AE489" s="5">
        <f t="shared" ref="AE489" ca="1" si="2097">VLOOKUP(AD489, (INDIRECT("'"&amp;$B489&amp;"'!"&amp;"$A$5:$L$3000")),AE$1,)</f>
        <v>9.3000000000000007</v>
      </c>
      <c r="AF489" s="34" t="str">
        <f t="shared" si="1965"/>
        <v>Pulaski2011</v>
      </c>
      <c r="AG489" s="5">
        <f t="shared" ref="AG489" ca="1" si="2098">VLOOKUP(AF489, (INDIRECT("'"&amp;$B489&amp;"'!"&amp;"$A$5:$L$3000")),AG$1,)</f>
        <v>0.1</v>
      </c>
    </row>
    <row r="490" spans="1:33" x14ac:dyDescent="0.2">
      <c r="A490" s="48"/>
      <c r="B490" s="2" t="s">
        <v>236</v>
      </c>
      <c r="C490" s="37" t="s">
        <v>282</v>
      </c>
      <c r="D490" s="35">
        <v>2017</v>
      </c>
      <c r="E490" s="34" t="str">
        <f t="shared" si="1948"/>
        <v>Norfolk City2015</v>
      </c>
      <c r="F490" s="3">
        <f t="shared" ca="1" si="1967"/>
        <v>5.4</v>
      </c>
      <c r="G490" s="34" t="str">
        <f t="shared" si="1949"/>
        <v>Norfolk City2016</v>
      </c>
      <c r="H490" s="3">
        <f t="shared" ca="1" si="1968"/>
        <v>-0.4</v>
      </c>
      <c r="I490" s="34" t="str">
        <f t="shared" si="1950"/>
        <v>Norfolk City2017</v>
      </c>
      <c r="J490" s="76">
        <f t="shared" ca="1" si="1951"/>
        <v>1.6</v>
      </c>
      <c r="K490" s="34" t="str">
        <f t="shared" si="1952"/>
        <v>Norfolk City2018</v>
      </c>
      <c r="L490" s="5">
        <f t="shared" ca="1" si="1969"/>
        <v>-0.1</v>
      </c>
      <c r="M490" s="34" t="str">
        <f t="shared" si="1953"/>
        <v>Norfolk City2019</v>
      </c>
      <c r="N490" s="5">
        <f t="shared" ca="1" si="1970"/>
        <v>-1.3</v>
      </c>
      <c r="O490" s="34" t="str">
        <f t="shared" si="1954"/>
        <v>Norfolk City2020</v>
      </c>
      <c r="P490" s="5">
        <f t="shared" ca="1" si="1971"/>
        <v>-6.1</v>
      </c>
      <c r="Q490" s="34" t="str">
        <f t="shared" si="1955"/>
        <v>Norfolk City2021</v>
      </c>
      <c r="R490" s="5" t="e">
        <f t="shared" ca="1" si="1972"/>
        <v>#N/A</v>
      </c>
      <c r="S490" s="11"/>
      <c r="T490" s="34" t="str">
        <f t="shared" si="1956"/>
        <v>Norfolk City2015</v>
      </c>
      <c r="U490" s="3">
        <f t="shared" ca="1" si="1973"/>
        <v>6.7</v>
      </c>
      <c r="V490" s="34" t="str">
        <f t="shared" si="1957"/>
        <v>Norfolk City2016</v>
      </c>
      <c r="W490" s="3">
        <f t="shared" ca="1" si="1974"/>
        <v>0.7</v>
      </c>
      <c r="X490" s="34" t="str">
        <f t="shared" si="1958"/>
        <v>Norfolk City2017</v>
      </c>
      <c r="Y490" s="82">
        <f t="shared" ca="1" si="1974"/>
        <v>0.6</v>
      </c>
      <c r="Z490" s="34" t="str">
        <f t="shared" si="1959"/>
        <v>Norfolk City2018</v>
      </c>
      <c r="AA490" s="5">
        <f t="shared" ref="AA490" ca="1" si="2099">VLOOKUP(Z490, (INDIRECT("'"&amp;$B490&amp;"'!"&amp;"$A$5:$L$3000")),AA$1,)</f>
        <v>5.2</v>
      </c>
      <c r="AB490" s="34" t="str">
        <f t="shared" si="1961"/>
        <v>Norfolk City2019</v>
      </c>
      <c r="AC490" s="5">
        <f t="shared" ref="AC490" ca="1" si="2100">VLOOKUP(AB490, (INDIRECT("'"&amp;$B490&amp;"'!"&amp;"$A$5:$L$3000")),AC$1,)</f>
        <v>3.3</v>
      </c>
      <c r="AD490" s="34" t="str">
        <f t="shared" si="1963"/>
        <v>Norfolk City2020</v>
      </c>
      <c r="AE490" s="5">
        <f t="shared" ref="AE490" ca="1" si="2101">VLOOKUP(AD490, (INDIRECT("'"&amp;$B490&amp;"'!"&amp;"$A$5:$L$3000")),AE$1,)</f>
        <v>11</v>
      </c>
      <c r="AF490" s="34" t="str">
        <f t="shared" si="1965"/>
        <v>Norfolk City2021</v>
      </c>
      <c r="AG490" s="5" t="e">
        <f t="shared" ref="AG490" ca="1" si="2102">VLOOKUP(AF490, (INDIRECT("'"&amp;$B490&amp;"'!"&amp;"$A$5:$L$3000")),AG$1,)</f>
        <v>#N/A</v>
      </c>
    </row>
    <row r="491" spans="1:33" x14ac:dyDescent="0.2">
      <c r="A491" s="48"/>
      <c r="B491" s="2" t="s">
        <v>236</v>
      </c>
      <c r="C491" s="37" t="s">
        <v>419</v>
      </c>
      <c r="D491" s="35">
        <v>2005</v>
      </c>
      <c r="E491" s="34" t="str">
        <f t="shared" si="1948"/>
        <v>Arlington2003</v>
      </c>
      <c r="F491" s="3">
        <f t="shared" ca="1" si="1967"/>
        <v>-0.5</v>
      </c>
      <c r="G491" s="34" t="str">
        <f t="shared" si="1949"/>
        <v>Arlington2004</v>
      </c>
      <c r="H491" s="3">
        <f t="shared" ca="1" si="1968"/>
        <v>2.9</v>
      </c>
      <c r="I491" s="34" t="str">
        <f t="shared" si="1950"/>
        <v>Arlington2005</v>
      </c>
      <c r="J491" s="76">
        <f t="shared" ca="1" si="1951"/>
        <v>-1.2</v>
      </c>
      <c r="K491" s="34" t="str">
        <f t="shared" si="1952"/>
        <v>Arlington2006</v>
      </c>
      <c r="L491" s="5">
        <f t="shared" ca="1" si="1969"/>
        <v>2.5</v>
      </c>
      <c r="M491" s="34" t="str">
        <f t="shared" si="1953"/>
        <v>Arlington2007</v>
      </c>
      <c r="N491" s="5">
        <f t="shared" ca="1" si="1970"/>
        <v>-2.1</v>
      </c>
      <c r="O491" s="34" t="str">
        <f t="shared" si="1954"/>
        <v>Arlington2008</v>
      </c>
      <c r="P491" s="5">
        <f t="shared" ca="1" si="1971"/>
        <v>1.7</v>
      </c>
      <c r="Q491" s="34" t="str">
        <f t="shared" si="1955"/>
        <v>Arlington2009</v>
      </c>
      <c r="R491" s="5">
        <f t="shared" ca="1" si="1972"/>
        <v>0.8</v>
      </c>
      <c r="S491" s="11"/>
      <c r="T491" s="34" t="str">
        <f t="shared" si="1956"/>
        <v>Arlington2003</v>
      </c>
      <c r="U491" s="3">
        <f t="shared" ca="1" si="1973"/>
        <v>3.3</v>
      </c>
      <c r="V491" s="34" t="str">
        <f t="shared" si="1957"/>
        <v>Arlington2004</v>
      </c>
      <c r="W491" s="3">
        <f t="shared" ca="1" si="1974"/>
        <v>7.8</v>
      </c>
      <c r="X491" s="34" t="str">
        <f t="shared" si="1958"/>
        <v>Arlington2005</v>
      </c>
      <c r="Y491" s="82">
        <f t="shared" ca="1" si="1974"/>
        <v>4.3</v>
      </c>
      <c r="Z491" s="34" t="str">
        <f t="shared" si="1959"/>
        <v>Arlington2006</v>
      </c>
      <c r="AA491" s="5">
        <f t="shared" ref="AA491" ca="1" si="2103">VLOOKUP(Z491, (INDIRECT("'"&amp;$B491&amp;"'!"&amp;"$A$5:$L$3000")),AA$1,)</f>
        <v>5.7</v>
      </c>
      <c r="AB491" s="34" t="str">
        <f t="shared" si="1961"/>
        <v>Arlington2007</v>
      </c>
      <c r="AC491" s="5">
        <f t="shared" ref="AC491" ca="1" si="2104">VLOOKUP(AB491, (INDIRECT("'"&amp;$B491&amp;"'!"&amp;"$A$5:$L$3000")),AC$1,)</f>
        <v>2.8</v>
      </c>
      <c r="AD491" s="34" t="str">
        <f t="shared" si="1963"/>
        <v>Arlington2008</v>
      </c>
      <c r="AE491" s="5">
        <f t="shared" ref="AE491" ca="1" si="2105">VLOOKUP(AD491, (INDIRECT("'"&amp;$B491&amp;"'!"&amp;"$A$5:$L$3000")),AE$1,)</f>
        <v>3.6</v>
      </c>
      <c r="AF491" s="34" t="str">
        <f t="shared" si="1965"/>
        <v>Arlington2009</v>
      </c>
      <c r="AG491" s="5">
        <f t="shared" ref="AG491" ca="1" si="2106">VLOOKUP(AF491, (INDIRECT("'"&amp;$B491&amp;"'!"&amp;"$A$5:$L$3000")),AG$1,)</f>
        <v>5.3</v>
      </c>
    </row>
    <row r="492" spans="1:33" x14ac:dyDescent="0.2">
      <c r="A492" s="48"/>
      <c r="B492" s="2" t="s">
        <v>236</v>
      </c>
      <c r="C492" s="37" t="s">
        <v>419</v>
      </c>
      <c r="D492" s="35">
        <v>2016</v>
      </c>
      <c r="E492" s="34" t="str">
        <f t="shared" si="1948"/>
        <v>Arlington2014</v>
      </c>
      <c r="F492" s="3">
        <f t="shared" ca="1" si="1967"/>
        <v>0.6</v>
      </c>
      <c r="G492" s="34" t="str">
        <f t="shared" si="1949"/>
        <v>Arlington2015</v>
      </c>
      <c r="H492" s="3">
        <f t="shared" ca="1" si="1968"/>
        <v>4.8</v>
      </c>
      <c r="I492" s="34" t="str">
        <f t="shared" si="1950"/>
        <v>Arlington2016</v>
      </c>
      <c r="J492" s="76">
        <f t="shared" ca="1" si="1951"/>
        <v>0.3</v>
      </c>
      <c r="K492" s="34" t="str">
        <f t="shared" si="1952"/>
        <v>Arlington2017</v>
      </c>
      <c r="L492" s="5">
        <f t="shared" ca="1" si="1969"/>
        <v>2.2000000000000002</v>
      </c>
      <c r="M492" s="34" t="str">
        <f t="shared" si="1953"/>
        <v>Arlington2018</v>
      </c>
      <c r="N492" s="5">
        <f t="shared" ca="1" si="1970"/>
        <v>0.9</v>
      </c>
      <c r="O492" s="34" t="str">
        <f t="shared" si="1954"/>
        <v>Arlington2019</v>
      </c>
      <c r="P492" s="5">
        <f t="shared" ca="1" si="1971"/>
        <v>2.7</v>
      </c>
      <c r="Q492" s="34" t="str">
        <f t="shared" si="1955"/>
        <v>Arlington2020</v>
      </c>
      <c r="R492" s="5">
        <f t="shared" ca="1" si="1972"/>
        <v>-7</v>
      </c>
      <c r="S492" s="11"/>
      <c r="T492" s="34" t="str">
        <f t="shared" si="1956"/>
        <v>Arlington2014</v>
      </c>
      <c r="U492" s="3">
        <f t="shared" ca="1" si="1973"/>
        <v>1.4</v>
      </c>
      <c r="V492" s="34" t="str">
        <f t="shared" si="1957"/>
        <v>Arlington2015</v>
      </c>
      <c r="W492" s="3">
        <f t="shared" ca="1" si="1974"/>
        <v>4.4000000000000004</v>
      </c>
      <c r="X492" s="34" t="str">
        <f t="shared" si="1958"/>
        <v>Arlington2016</v>
      </c>
      <c r="Y492" s="82">
        <f t="shared" ca="1" si="1974"/>
        <v>-0.4</v>
      </c>
      <c r="Z492" s="34" t="str">
        <f t="shared" si="1959"/>
        <v>Arlington2017</v>
      </c>
      <c r="AA492" s="5">
        <f t="shared" ref="AA492" ca="1" si="2107">VLOOKUP(Z492, (INDIRECT("'"&amp;$B492&amp;"'!"&amp;"$A$5:$L$3000")),AA$1,)</f>
        <v>3</v>
      </c>
      <c r="AB492" s="34" t="str">
        <f t="shared" si="1961"/>
        <v>Arlington2018</v>
      </c>
      <c r="AC492" s="5">
        <f t="shared" ref="AC492" ca="1" si="2108">VLOOKUP(AB492, (INDIRECT("'"&amp;$B492&amp;"'!"&amp;"$A$5:$L$3000")),AC$1,)</f>
        <v>8.3000000000000007</v>
      </c>
      <c r="AD492" s="34" t="str">
        <f t="shared" si="1963"/>
        <v>Arlington2019</v>
      </c>
      <c r="AE492" s="5">
        <f t="shared" ref="AE492" ca="1" si="2109">VLOOKUP(AD492, (INDIRECT("'"&amp;$B492&amp;"'!"&amp;"$A$5:$L$3000")),AE$1,)</f>
        <v>4.9000000000000004</v>
      </c>
      <c r="AF492" s="34" t="str">
        <f t="shared" si="1965"/>
        <v>Arlington2020</v>
      </c>
      <c r="AG492" s="5">
        <f t="shared" ref="AG492" ca="1" si="2110">VLOOKUP(AF492, (INDIRECT("'"&amp;$B492&amp;"'!"&amp;"$A$5:$L$3000")),AG$1,)</f>
        <v>13.4</v>
      </c>
    </row>
    <row r="493" spans="1:33" x14ac:dyDescent="0.2">
      <c r="A493" s="48"/>
      <c r="B493" s="2" t="s">
        <v>236</v>
      </c>
      <c r="C493" s="37" t="s">
        <v>342</v>
      </c>
      <c r="D493" s="35">
        <v>2008</v>
      </c>
      <c r="E493" s="34" t="str">
        <f t="shared" si="1948"/>
        <v>Richmond2006</v>
      </c>
      <c r="F493" s="3">
        <f t="shared" ca="1" si="1967"/>
        <v>-3.2</v>
      </c>
      <c r="G493" s="34" t="str">
        <f t="shared" si="1949"/>
        <v>Richmond2007</v>
      </c>
      <c r="H493" s="3">
        <f t="shared" ca="1" si="1968"/>
        <v>2.6</v>
      </c>
      <c r="I493" s="34" t="str">
        <f t="shared" si="1950"/>
        <v>Richmond2008</v>
      </c>
      <c r="J493" s="76">
        <f t="shared" ca="1" si="1951"/>
        <v>15.1</v>
      </c>
      <c r="K493" s="34" t="str">
        <f t="shared" si="1952"/>
        <v>Richmond2009</v>
      </c>
      <c r="L493" s="5">
        <f t="shared" ca="1" si="1969"/>
        <v>2.7</v>
      </c>
      <c r="M493" s="34" t="str">
        <f t="shared" si="1953"/>
        <v>Richmond2010</v>
      </c>
      <c r="N493" s="5">
        <f t="shared" ca="1" si="1970"/>
        <v>-0.3</v>
      </c>
      <c r="O493" s="34" t="str">
        <f t="shared" si="1954"/>
        <v>Richmond2011</v>
      </c>
      <c r="P493" s="5">
        <f t="shared" ca="1" si="1971"/>
        <v>-3.5</v>
      </c>
      <c r="Q493" s="34" t="str">
        <f t="shared" si="1955"/>
        <v>Richmond2012</v>
      </c>
      <c r="R493" s="5">
        <f t="shared" ca="1" si="1972"/>
        <v>-20.9</v>
      </c>
      <c r="S493" s="11"/>
      <c r="T493" s="34" t="str">
        <f t="shared" si="1956"/>
        <v>Richmond2006</v>
      </c>
      <c r="U493" s="3">
        <f t="shared" ca="1" si="1973"/>
        <v>6.8</v>
      </c>
      <c r="V493" s="34" t="str">
        <f t="shared" si="1957"/>
        <v>Richmond2007</v>
      </c>
      <c r="W493" s="3">
        <f t="shared" ca="1" si="1974"/>
        <v>10.7</v>
      </c>
      <c r="X493" s="34" t="str">
        <f t="shared" si="1958"/>
        <v>Richmond2008</v>
      </c>
      <c r="Y493" s="82">
        <f t="shared" ca="1" si="1974"/>
        <v>-12</v>
      </c>
      <c r="Z493" s="34" t="str">
        <f t="shared" si="1959"/>
        <v>Richmond2009</v>
      </c>
      <c r="AA493" s="5">
        <f t="shared" ref="AA493" ca="1" si="2111">VLOOKUP(Z493, (INDIRECT("'"&amp;$B493&amp;"'!"&amp;"$A$5:$L$3000")),AA$1,)</f>
        <v>0.4</v>
      </c>
      <c r="AB493" s="34" t="str">
        <f t="shared" si="1961"/>
        <v>Richmond2010</v>
      </c>
      <c r="AC493" s="5">
        <f t="shared" ref="AC493" ca="1" si="2112">VLOOKUP(AB493, (INDIRECT("'"&amp;$B493&amp;"'!"&amp;"$A$5:$L$3000")),AC$1,)</f>
        <v>2.1</v>
      </c>
      <c r="AD493" s="34" t="str">
        <f t="shared" si="1963"/>
        <v>Richmond2011</v>
      </c>
      <c r="AE493" s="5">
        <f t="shared" ref="AE493" ca="1" si="2113">VLOOKUP(AD493, (INDIRECT("'"&amp;$B493&amp;"'!"&amp;"$A$5:$L$3000")),AE$1,)</f>
        <v>-1.9</v>
      </c>
      <c r="AF493" s="34" t="str">
        <f t="shared" si="1965"/>
        <v>Richmond2012</v>
      </c>
      <c r="AG493" s="5">
        <f t="shared" ref="AG493" ca="1" si="2114">VLOOKUP(AF493, (INDIRECT("'"&amp;$B493&amp;"'!"&amp;"$A$5:$L$3000")),AG$1,)</f>
        <v>22</v>
      </c>
    </row>
    <row r="494" spans="1:33" x14ac:dyDescent="0.2">
      <c r="A494" s="48"/>
      <c r="B494" s="2" t="s">
        <v>236</v>
      </c>
      <c r="C494" s="37" t="s">
        <v>266</v>
      </c>
      <c r="D494" s="35">
        <v>2005</v>
      </c>
      <c r="E494" s="34" t="str">
        <f t="shared" si="1948"/>
        <v>Danville City2003</v>
      </c>
      <c r="F494" s="3">
        <f t="shared" ca="1" si="1967"/>
        <v>-6.9</v>
      </c>
      <c r="G494" s="34" t="str">
        <f t="shared" si="1949"/>
        <v>Danville City2004</v>
      </c>
      <c r="H494" s="3">
        <f t="shared" ca="1" si="1968"/>
        <v>4.5999999999999996</v>
      </c>
      <c r="I494" s="34" t="str">
        <f t="shared" si="1950"/>
        <v>Danville City2005</v>
      </c>
      <c r="J494" s="76">
        <f t="shared" ca="1" si="1951"/>
        <v>1.6</v>
      </c>
      <c r="K494" s="34" t="str">
        <f t="shared" si="1952"/>
        <v>Danville City2006</v>
      </c>
      <c r="L494" s="5">
        <f t="shared" ca="1" si="1969"/>
        <v>-12.1</v>
      </c>
      <c r="M494" s="34" t="str">
        <f t="shared" si="1953"/>
        <v>Danville City2007</v>
      </c>
      <c r="N494" s="5">
        <f t="shared" ca="1" si="1970"/>
        <v>10.7</v>
      </c>
      <c r="O494" s="34" t="str">
        <f t="shared" si="1954"/>
        <v>Danville City2008</v>
      </c>
      <c r="P494" s="5">
        <f t="shared" ca="1" si="1971"/>
        <v>-1.1000000000000001</v>
      </c>
      <c r="Q494" s="34" t="str">
        <f t="shared" si="1955"/>
        <v>Danville City2009</v>
      </c>
      <c r="R494" s="5">
        <f t="shared" ca="1" si="1972"/>
        <v>-4.0999999999999996</v>
      </c>
      <c r="S494" s="11"/>
      <c r="T494" s="34" t="str">
        <f t="shared" si="1956"/>
        <v>Danville City2003</v>
      </c>
      <c r="U494" s="3">
        <f t="shared" ca="1" si="1973"/>
        <v>5.6</v>
      </c>
      <c r="V494" s="34" t="str">
        <f t="shared" si="1957"/>
        <v>Danville City2004</v>
      </c>
      <c r="W494" s="3">
        <f t="shared" ca="1" si="1974"/>
        <v>14.1</v>
      </c>
      <c r="X494" s="34" t="str">
        <f t="shared" si="1958"/>
        <v>Danville City2005</v>
      </c>
      <c r="Y494" s="82">
        <f t="shared" ca="1" si="1974"/>
        <v>-1.4</v>
      </c>
      <c r="Z494" s="34" t="str">
        <f t="shared" si="1959"/>
        <v>Danville City2006</v>
      </c>
      <c r="AA494" s="5">
        <f t="shared" ref="AA494" ca="1" si="2115">VLOOKUP(Z494, (INDIRECT("'"&amp;$B494&amp;"'!"&amp;"$A$5:$L$3000")),AA$1,)</f>
        <v>-4.9000000000000004</v>
      </c>
      <c r="AB494" s="34" t="str">
        <f t="shared" si="1961"/>
        <v>Danville City2007</v>
      </c>
      <c r="AC494" s="5">
        <f t="shared" ref="AC494" ca="1" si="2116">VLOOKUP(AB494, (INDIRECT("'"&amp;$B494&amp;"'!"&amp;"$A$5:$L$3000")),AC$1,)</f>
        <v>11.9</v>
      </c>
      <c r="AD494" s="34" t="str">
        <f t="shared" si="1963"/>
        <v>Danville City2008</v>
      </c>
      <c r="AE494" s="5">
        <f t="shared" ref="AE494" ca="1" si="2117">VLOOKUP(AD494, (INDIRECT("'"&amp;$B494&amp;"'!"&amp;"$A$5:$L$3000")),AE$1,)</f>
        <v>0.5</v>
      </c>
      <c r="AF494" s="34" t="str">
        <f t="shared" si="1965"/>
        <v>Danville City2009</v>
      </c>
      <c r="AG494" s="5">
        <f t="shared" ref="AG494" ca="1" si="2118">VLOOKUP(AF494, (INDIRECT("'"&amp;$B494&amp;"'!"&amp;"$A$5:$L$3000")),AG$1,)</f>
        <v>7</v>
      </c>
    </row>
    <row r="495" spans="1:33" x14ac:dyDescent="0.2">
      <c r="A495" s="48"/>
      <c r="B495" s="2" t="s">
        <v>236</v>
      </c>
      <c r="C495" s="37" t="s">
        <v>266</v>
      </c>
      <c r="D495" s="35">
        <v>2016</v>
      </c>
      <c r="E495" s="34" t="str">
        <f t="shared" si="1948"/>
        <v>Danville City2014</v>
      </c>
      <c r="F495" s="3">
        <f t="shared" ca="1" si="1967"/>
        <v>0.7</v>
      </c>
      <c r="G495" s="34" t="str">
        <f t="shared" si="1949"/>
        <v>Danville City2015</v>
      </c>
      <c r="H495" s="3">
        <f t="shared" ca="1" si="1968"/>
        <v>3.1</v>
      </c>
      <c r="I495" s="34" t="str">
        <f t="shared" si="1950"/>
        <v>Danville City2016</v>
      </c>
      <c r="J495" s="76">
        <f t="shared" ca="1" si="1951"/>
        <v>0.6</v>
      </c>
      <c r="K495" s="34" t="str">
        <f t="shared" si="1952"/>
        <v>Danville City2017</v>
      </c>
      <c r="L495" s="5">
        <f t="shared" ca="1" si="1969"/>
        <v>-2.7</v>
      </c>
      <c r="M495" s="34" t="str">
        <f t="shared" si="1953"/>
        <v>Danville City2018</v>
      </c>
      <c r="N495" s="5">
        <f t="shared" ca="1" si="1970"/>
        <v>-1.8</v>
      </c>
      <c r="O495" s="34" t="str">
        <f t="shared" si="1954"/>
        <v>Danville City2019</v>
      </c>
      <c r="P495" s="5">
        <f t="shared" ca="1" si="1971"/>
        <v>-3.8</v>
      </c>
      <c r="Q495" s="34" t="str">
        <f t="shared" si="1955"/>
        <v>Danville City2020</v>
      </c>
      <c r="R495" s="5">
        <f t="shared" ca="1" si="1972"/>
        <v>-3.7</v>
      </c>
      <c r="S495" s="11"/>
      <c r="T495" s="34" t="str">
        <f t="shared" si="1956"/>
        <v>Danville City2014</v>
      </c>
      <c r="U495" s="3">
        <f t="shared" ca="1" si="1973"/>
        <v>1.7</v>
      </c>
      <c r="V495" s="34" t="str">
        <f t="shared" si="1957"/>
        <v>Danville City2015</v>
      </c>
      <c r="W495" s="3">
        <f t="shared" ca="1" si="1974"/>
        <v>3.9</v>
      </c>
      <c r="X495" s="34" t="str">
        <f t="shared" si="1958"/>
        <v>Danville City2016</v>
      </c>
      <c r="Y495" s="82">
        <f t="shared" ca="1" si="1974"/>
        <v>-0.7</v>
      </c>
      <c r="Z495" s="34" t="str">
        <f t="shared" si="1959"/>
        <v>Danville City2017</v>
      </c>
      <c r="AA495" s="5">
        <f t="shared" ref="AA495" ca="1" si="2119">VLOOKUP(Z495, (INDIRECT("'"&amp;$B495&amp;"'!"&amp;"$A$5:$L$3000")),AA$1,)</f>
        <v>0.9</v>
      </c>
      <c r="AB495" s="34" t="str">
        <f t="shared" si="1961"/>
        <v>Danville City2018</v>
      </c>
      <c r="AC495" s="5">
        <f t="shared" ref="AC495" ca="1" si="2120">VLOOKUP(AB495, (INDIRECT("'"&amp;$B495&amp;"'!"&amp;"$A$5:$L$3000")),AC$1,)</f>
        <v>3.6</v>
      </c>
      <c r="AD495" s="34" t="str">
        <f t="shared" si="1963"/>
        <v>Danville City2019</v>
      </c>
      <c r="AE495" s="5">
        <f t="shared" ref="AE495" ca="1" si="2121">VLOOKUP(AD495, (INDIRECT("'"&amp;$B495&amp;"'!"&amp;"$A$5:$L$3000")),AE$1,)</f>
        <v>3.7</v>
      </c>
      <c r="AF495" s="34" t="str">
        <f t="shared" si="1965"/>
        <v>Danville City2020</v>
      </c>
      <c r="AG495" s="5">
        <f t="shared" ref="AG495" ca="1" si="2122">VLOOKUP(AF495, (INDIRECT("'"&amp;$B495&amp;"'!"&amp;"$A$5:$L$3000")),AG$1,)</f>
        <v>9.3000000000000007</v>
      </c>
    </row>
    <row r="496" spans="1:33" x14ac:dyDescent="0.2">
      <c r="A496" s="48"/>
      <c r="B496" s="2" t="s">
        <v>236</v>
      </c>
      <c r="C496" s="37" t="s">
        <v>419</v>
      </c>
      <c r="D496" s="35">
        <v>2012</v>
      </c>
      <c r="E496" s="34" t="str">
        <f t="shared" si="1948"/>
        <v>Arlington2010</v>
      </c>
      <c r="F496" s="3">
        <f t="shared" ca="1" si="1967"/>
        <v>3.1</v>
      </c>
      <c r="G496" s="34" t="str">
        <f t="shared" si="1949"/>
        <v>Arlington2011</v>
      </c>
      <c r="H496" s="3">
        <f t="shared" ca="1" si="1968"/>
        <v>1.4</v>
      </c>
      <c r="I496" s="34" t="str">
        <f t="shared" si="1950"/>
        <v>Arlington2012</v>
      </c>
      <c r="J496" s="76">
        <f t="shared" ca="1" si="1951"/>
        <v>-1.4</v>
      </c>
      <c r="K496" s="34" t="str">
        <f t="shared" si="1952"/>
        <v>Arlington2013</v>
      </c>
      <c r="L496" s="5">
        <f t="shared" ca="1" si="1969"/>
        <v>-0.5</v>
      </c>
      <c r="M496" s="34" t="str">
        <f t="shared" si="1953"/>
        <v>Arlington2014</v>
      </c>
      <c r="N496" s="5">
        <f t="shared" ca="1" si="1970"/>
        <v>0.6</v>
      </c>
      <c r="O496" s="34" t="str">
        <f t="shared" si="1954"/>
        <v>Arlington2015</v>
      </c>
      <c r="P496" s="5">
        <f t="shared" ca="1" si="1971"/>
        <v>4.8</v>
      </c>
      <c r="Q496" s="34" t="str">
        <f t="shared" si="1955"/>
        <v>Arlington2016</v>
      </c>
      <c r="R496" s="5">
        <f t="shared" ca="1" si="1972"/>
        <v>0.3</v>
      </c>
      <c r="S496" s="11"/>
      <c r="T496" s="34" t="str">
        <f t="shared" si="1956"/>
        <v>Arlington2010</v>
      </c>
      <c r="U496" s="3">
        <f t="shared" ca="1" si="1973"/>
        <v>4.7</v>
      </c>
      <c r="V496" s="34" t="str">
        <f t="shared" si="1957"/>
        <v>Arlington2011</v>
      </c>
      <c r="W496" s="3">
        <f t="shared" ca="1" si="1974"/>
        <v>-4.5</v>
      </c>
      <c r="X496" s="34" t="str">
        <f t="shared" si="1958"/>
        <v>Arlington2012</v>
      </c>
      <c r="Y496" s="82">
        <f t="shared" ca="1" si="1974"/>
        <v>1.9</v>
      </c>
      <c r="Z496" s="34" t="str">
        <f t="shared" si="1959"/>
        <v>Arlington2013</v>
      </c>
      <c r="AA496" s="5">
        <f t="shared" ref="AA496" ca="1" si="2123">VLOOKUP(Z496, (INDIRECT("'"&amp;$B496&amp;"'!"&amp;"$A$5:$L$3000")),AA$1,)</f>
        <v>-2.1</v>
      </c>
      <c r="AB496" s="34" t="str">
        <f t="shared" si="1961"/>
        <v>Arlington2014</v>
      </c>
      <c r="AC496" s="5">
        <f t="shared" ref="AC496" ca="1" si="2124">VLOOKUP(AB496, (INDIRECT("'"&amp;$B496&amp;"'!"&amp;"$A$5:$L$3000")),AC$1,)</f>
        <v>1.4</v>
      </c>
      <c r="AD496" s="34" t="str">
        <f t="shared" si="1963"/>
        <v>Arlington2015</v>
      </c>
      <c r="AE496" s="5">
        <f t="shared" ref="AE496" ca="1" si="2125">VLOOKUP(AD496, (INDIRECT("'"&amp;$B496&amp;"'!"&amp;"$A$5:$L$3000")),AE$1,)</f>
        <v>4.4000000000000004</v>
      </c>
      <c r="AF496" s="34" t="str">
        <f t="shared" si="1965"/>
        <v>Arlington2016</v>
      </c>
      <c r="AG496" s="5">
        <f t="shared" ref="AG496" ca="1" si="2126">VLOOKUP(AF496, (INDIRECT("'"&amp;$B496&amp;"'!"&amp;"$A$5:$L$3000")),AG$1,)</f>
        <v>-0.4</v>
      </c>
    </row>
    <row r="497" spans="1:33" x14ac:dyDescent="0.2">
      <c r="A497" s="48"/>
      <c r="B497" s="2" t="s">
        <v>236</v>
      </c>
      <c r="C497" s="37" t="s">
        <v>419</v>
      </c>
      <c r="D497" s="35">
        <v>2013</v>
      </c>
      <c r="E497" s="34" t="str">
        <f t="shared" si="1948"/>
        <v>Arlington2011</v>
      </c>
      <c r="F497" s="3">
        <f t="shared" ca="1" si="1967"/>
        <v>1.4</v>
      </c>
      <c r="G497" s="34" t="str">
        <f t="shared" si="1949"/>
        <v>Arlington2012</v>
      </c>
      <c r="H497" s="3">
        <f t="shared" ca="1" si="1968"/>
        <v>-1.4</v>
      </c>
      <c r="I497" s="34" t="str">
        <f t="shared" si="1950"/>
        <v>Arlington2013</v>
      </c>
      <c r="J497" s="76">
        <f t="shared" ca="1" si="1951"/>
        <v>-0.5</v>
      </c>
      <c r="K497" s="34" t="str">
        <f t="shared" si="1952"/>
        <v>Arlington2014</v>
      </c>
      <c r="L497" s="5">
        <f t="shared" ca="1" si="1969"/>
        <v>0.6</v>
      </c>
      <c r="M497" s="34" t="str">
        <f t="shared" si="1953"/>
        <v>Arlington2015</v>
      </c>
      <c r="N497" s="5">
        <f t="shared" ca="1" si="1970"/>
        <v>4.8</v>
      </c>
      <c r="O497" s="34" t="str">
        <f t="shared" si="1954"/>
        <v>Arlington2016</v>
      </c>
      <c r="P497" s="5">
        <f t="shared" ca="1" si="1971"/>
        <v>0.3</v>
      </c>
      <c r="Q497" s="34" t="str">
        <f t="shared" si="1955"/>
        <v>Arlington2017</v>
      </c>
      <c r="R497" s="5">
        <f t="shared" ca="1" si="1972"/>
        <v>2.2000000000000002</v>
      </c>
      <c r="S497" s="11"/>
      <c r="T497" s="34" t="str">
        <f t="shared" si="1956"/>
        <v>Arlington2011</v>
      </c>
      <c r="U497" s="3">
        <f t="shared" ca="1" si="1973"/>
        <v>-4.5</v>
      </c>
      <c r="V497" s="34" t="str">
        <f t="shared" si="1957"/>
        <v>Arlington2012</v>
      </c>
      <c r="W497" s="3">
        <f t="shared" ca="1" si="1974"/>
        <v>1.9</v>
      </c>
      <c r="X497" s="34" t="str">
        <f t="shared" si="1958"/>
        <v>Arlington2013</v>
      </c>
      <c r="Y497" s="82">
        <f t="shared" ca="1" si="1974"/>
        <v>-2.1</v>
      </c>
      <c r="Z497" s="34" t="str">
        <f t="shared" si="1959"/>
        <v>Arlington2014</v>
      </c>
      <c r="AA497" s="5">
        <f t="shared" ref="AA497" ca="1" si="2127">VLOOKUP(Z497, (INDIRECT("'"&amp;$B497&amp;"'!"&amp;"$A$5:$L$3000")),AA$1,)</f>
        <v>1.4</v>
      </c>
      <c r="AB497" s="34" t="str">
        <f t="shared" si="1961"/>
        <v>Arlington2015</v>
      </c>
      <c r="AC497" s="5">
        <f t="shared" ref="AC497" ca="1" si="2128">VLOOKUP(AB497, (INDIRECT("'"&amp;$B497&amp;"'!"&amp;"$A$5:$L$3000")),AC$1,)</f>
        <v>4.4000000000000004</v>
      </c>
      <c r="AD497" s="34" t="str">
        <f t="shared" si="1963"/>
        <v>Arlington2016</v>
      </c>
      <c r="AE497" s="5">
        <f t="shared" ref="AE497" ca="1" si="2129">VLOOKUP(AD497, (INDIRECT("'"&amp;$B497&amp;"'!"&amp;"$A$5:$L$3000")),AE$1,)</f>
        <v>-0.4</v>
      </c>
      <c r="AF497" s="34" t="str">
        <f t="shared" si="1965"/>
        <v>Arlington2017</v>
      </c>
      <c r="AG497" s="5">
        <f t="shared" ref="AG497" ca="1" si="2130">VLOOKUP(AF497, (INDIRECT("'"&amp;$B497&amp;"'!"&amp;"$A$5:$L$3000")),AG$1,)</f>
        <v>3</v>
      </c>
    </row>
    <row r="498" spans="1:33" x14ac:dyDescent="0.2">
      <c r="A498" s="48"/>
      <c r="B498" s="2" t="s">
        <v>236</v>
      </c>
      <c r="C498" s="37" t="s">
        <v>266</v>
      </c>
      <c r="D498" s="35">
        <v>2012</v>
      </c>
      <c r="E498" s="34" t="str">
        <f t="shared" si="1948"/>
        <v>Danville City2010</v>
      </c>
      <c r="F498" s="3">
        <f t="shared" ca="1" si="1967"/>
        <v>-1.2</v>
      </c>
      <c r="G498" s="34" t="str">
        <f t="shared" si="1949"/>
        <v>Danville City2011</v>
      </c>
      <c r="H498" s="3">
        <f t="shared" ca="1" si="1968"/>
        <v>2.4</v>
      </c>
      <c r="I498" s="34" t="str">
        <f t="shared" si="1950"/>
        <v>Danville City2012</v>
      </c>
      <c r="J498" s="76">
        <f t="shared" ca="1" si="1951"/>
        <v>-0.8</v>
      </c>
      <c r="K498" s="34" t="str">
        <f t="shared" si="1952"/>
        <v>Danville City2013</v>
      </c>
      <c r="L498" s="5">
        <f t="shared" ca="1" si="1969"/>
        <v>-0.1</v>
      </c>
      <c r="M498" s="34" t="str">
        <f t="shared" si="1953"/>
        <v>Danville City2014</v>
      </c>
      <c r="N498" s="5">
        <f t="shared" ca="1" si="1970"/>
        <v>0.7</v>
      </c>
      <c r="O498" s="34" t="str">
        <f t="shared" si="1954"/>
        <v>Danville City2015</v>
      </c>
      <c r="P498" s="5">
        <f t="shared" ca="1" si="1971"/>
        <v>3.1</v>
      </c>
      <c r="Q498" s="34" t="str">
        <f t="shared" si="1955"/>
        <v>Danville City2016</v>
      </c>
      <c r="R498" s="5">
        <f t="shared" ca="1" si="1972"/>
        <v>0.6</v>
      </c>
      <c r="S498" s="11"/>
      <c r="T498" s="34" t="str">
        <f t="shared" si="1956"/>
        <v>Danville City2010</v>
      </c>
      <c r="U498" s="3">
        <f t="shared" ca="1" si="1973"/>
        <v>2</v>
      </c>
      <c r="V498" s="34" t="str">
        <f t="shared" si="1957"/>
        <v>Danville City2011</v>
      </c>
      <c r="W498" s="3">
        <f t="shared" ca="1" si="1974"/>
        <v>-1.5</v>
      </c>
      <c r="X498" s="34" t="str">
        <f t="shared" si="1958"/>
        <v>Danville City2012</v>
      </c>
      <c r="Y498" s="82">
        <f t="shared" ca="1" si="1974"/>
        <v>1.4</v>
      </c>
      <c r="Z498" s="34" t="str">
        <f t="shared" si="1959"/>
        <v>Danville City2013</v>
      </c>
      <c r="AA498" s="5">
        <f t="shared" ref="AA498" ca="1" si="2131">VLOOKUP(Z498, (INDIRECT("'"&amp;$B498&amp;"'!"&amp;"$A$5:$L$3000")),AA$1,)</f>
        <v>-1.3</v>
      </c>
      <c r="AB498" s="34" t="str">
        <f t="shared" si="1961"/>
        <v>Danville City2014</v>
      </c>
      <c r="AC498" s="5">
        <f t="shared" ref="AC498" ca="1" si="2132">VLOOKUP(AB498, (INDIRECT("'"&amp;$B498&amp;"'!"&amp;"$A$5:$L$3000")),AC$1,)</f>
        <v>1.7</v>
      </c>
      <c r="AD498" s="34" t="str">
        <f t="shared" si="1963"/>
        <v>Danville City2015</v>
      </c>
      <c r="AE498" s="5">
        <f t="shared" ref="AE498" ca="1" si="2133">VLOOKUP(AD498, (INDIRECT("'"&amp;$B498&amp;"'!"&amp;"$A$5:$L$3000")),AE$1,)</f>
        <v>3.9</v>
      </c>
      <c r="AF498" s="34" t="str">
        <f t="shared" si="1965"/>
        <v>Danville City2016</v>
      </c>
      <c r="AG498" s="5">
        <f t="shared" ref="AG498" ca="1" si="2134">VLOOKUP(AF498, (INDIRECT("'"&amp;$B498&amp;"'!"&amp;"$A$5:$L$3000")),AG$1,)</f>
        <v>-0.7</v>
      </c>
    </row>
    <row r="499" spans="1:33" x14ac:dyDescent="0.2">
      <c r="A499" s="48"/>
      <c r="B499" s="2" t="s">
        <v>236</v>
      </c>
      <c r="C499" s="37" t="s">
        <v>266</v>
      </c>
      <c r="D499" s="35">
        <v>2011</v>
      </c>
      <c r="E499" s="34" t="str">
        <f t="shared" si="1948"/>
        <v>Danville City2009</v>
      </c>
      <c r="F499" s="3">
        <f t="shared" ca="1" si="1967"/>
        <v>-4.0999999999999996</v>
      </c>
      <c r="G499" s="34" t="str">
        <f t="shared" si="1949"/>
        <v>Danville City2010</v>
      </c>
      <c r="H499" s="3">
        <f t="shared" ca="1" si="1968"/>
        <v>-1.2</v>
      </c>
      <c r="I499" s="34" t="str">
        <f t="shared" si="1950"/>
        <v>Danville City2011</v>
      </c>
      <c r="J499" s="76">
        <f t="shared" ca="1" si="1951"/>
        <v>2.4</v>
      </c>
      <c r="K499" s="34" t="str">
        <f t="shared" si="1952"/>
        <v>Danville City2012</v>
      </c>
      <c r="L499" s="5">
        <f t="shared" ca="1" si="1969"/>
        <v>-0.8</v>
      </c>
      <c r="M499" s="34" t="str">
        <f t="shared" si="1953"/>
        <v>Danville City2013</v>
      </c>
      <c r="N499" s="5">
        <f t="shared" ca="1" si="1970"/>
        <v>-0.1</v>
      </c>
      <c r="O499" s="34" t="str">
        <f t="shared" si="1954"/>
        <v>Danville City2014</v>
      </c>
      <c r="P499" s="5">
        <f t="shared" ca="1" si="1971"/>
        <v>0.7</v>
      </c>
      <c r="Q499" s="34" t="str">
        <f t="shared" si="1955"/>
        <v>Danville City2015</v>
      </c>
      <c r="R499" s="5">
        <f t="shared" ca="1" si="1972"/>
        <v>3.1</v>
      </c>
      <c r="S499" s="11"/>
      <c r="T499" s="34" t="str">
        <f t="shared" si="1956"/>
        <v>Danville City2009</v>
      </c>
      <c r="U499" s="3">
        <f t="shared" ca="1" si="1973"/>
        <v>7</v>
      </c>
      <c r="V499" s="34" t="str">
        <f t="shared" si="1957"/>
        <v>Danville City2010</v>
      </c>
      <c r="W499" s="3">
        <f t="shared" ca="1" si="1974"/>
        <v>2</v>
      </c>
      <c r="X499" s="34" t="str">
        <f t="shared" si="1958"/>
        <v>Danville City2011</v>
      </c>
      <c r="Y499" s="82">
        <f t="shared" ca="1" si="1974"/>
        <v>-1.5</v>
      </c>
      <c r="Z499" s="34" t="str">
        <f t="shared" si="1959"/>
        <v>Danville City2012</v>
      </c>
      <c r="AA499" s="5">
        <f t="shared" ref="AA499" ca="1" si="2135">VLOOKUP(Z499, (INDIRECT("'"&amp;$B499&amp;"'!"&amp;"$A$5:$L$3000")),AA$1,)</f>
        <v>1.4</v>
      </c>
      <c r="AB499" s="34" t="str">
        <f t="shared" si="1961"/>
        <v>Danville City2013</v>
      </c>
      <c r="AC499" s="5">
        <f t="shared" ref="AC499" ca="1" si="2136">VLOOKUP(AB499, (INDIRECT("'"&amp;$B499&amp;"'!"&amp;"$A$5:$L$3000")),AC$1,)</f>
        <v>-1.3</v>
      </c>
      <c r="AD499" s="34" t="str">
        <f t="shared" si="1963"/>
        <v>Danville City2014</v>
      </c>
      <c r="AE499" s="5">
        <f t="shared" ref="AE499" ca="1" si="2137">VLOOKUP(AD499, (INDIRECT("'"&amp;$B499&amp;"'!"&amp;"$A$5:$L$3000")),AE$1,)</f>
        <v>1.7</v>
      </c>
      <c r="AF499" s="34" t="str">
        <f t="shared" si="1965"/>
        <v>Danville City2015</v>
      </c>
      <c r="AG499" s="5">
        <f t="shared" ref="AG499" ca="1" si="2138">VLOOKUP(AF499, (INDIRECT("'"&amp;$B499&amp;"'!"&amp;"$A$5:$L$3000")),AG$1,)</f>
        <v>3.9</v>
      </c>
    </row>
    <row r="500" spans="1:33" x14ac:dyDescent="0.2">
      <c r="A500" s="48"/>
      <c r="B500" s="2" t="s">
        <v>236</v>
      </c>
      <c r="C500" s="37" t="s">
        <v>417</v>
      </c>
      <c r="D500" s="35">
        <v>2008</v>
      </c>
      <c r="E500" s="34" t="str">
        <f t="shared" si="1948"/>
        <v>Loudoun2006</v>
      </c>
      <c r="F500" s="3">
        <f t="shared" ca="1" si="1967"/>
        <v>3</v>
      </c>
      <c r="G500" s="34" t="str">
        <f t="shared" si="1949"/>
        <v>Loudoun2007</v>
      </c>
      <c r="H500" s="3">
        <f t="shared" ca="1" si="1968"/>
        <v>3.3</v>
      </c>
      <c r="I500" s="34" t="str">
        <f t="shared" si="1950"/>
        <v>Loudoun2008</v>
      </c>
      <c r="J500" s="76">
        <f t="shared" ca="1" si="1951"/>
        <v>1.1000000000000001</v>
      </c>
      <c r="K500" s="34" t="str">
        <f t="shared" si="1952"/>
        <v>Loudoun2009</v>
      </c>
      <c r="L500" s="5">
        <f t="shared" ca="1" si="1969"/>
        <v>-2.1</v>
      </c>
      <c r="M500" s="34" t="str">
        <f t="shared" si="1953"/>
        <v>Loudoun2010</v>
      </c>
      <c r="N500" s="5">
        <f t="shared" ca="1" si="1970"/>
        <v>3.7</v>
      </c>
      <c r="O500" s="34" t="str">
        <f t="shared" si="1954"/>
        <v>Loudoun2011</v>
      </c>
      <c r="P500" s="5">
        <f t="shared" ca="1" si="1971"/>
        <v>2.8</v>
      </c>
      <c r="Q500" s="34" t="str">
        <f t="shared" si="1955"/>
        <v>Loudoun2012</v>
      </c>
      <c r="R500" s="5">
        <f t="shared" ca="1" si="1972"/>
        <v>3.2</v>
      </c>
      <c r="S500" s="11"/>
      <c r="T500" s="34" t="str">
        <f t="shared" si="1956"/>
        <v>Loudoun2006</v>
      </c>
      <c r="U500" s="3">
        <f t="shared" ca="1" si="1973"/>
        <v>0.2</v>
      </c>
      <c r="V500" s="34" t="str">
        <f t="shared" si="1957"/>
        <v>Loudoun2007</v>
      </c>
      <c r="W500" s="3">
        <f t="shared" ca="1" si="1974"/>
        <v>1.8</v>
      </c>
      <c r="X500" s="34" t="str">
        <f t="shared" si="1958"/>
        <v>Loudoun2008</v>
      </c>
      <c r="Y500" s="82">
        <f t="shared" ca="1" si="1974"/>
        <v>0.7</v>
      </c>
      <c r="Z500" s="34" t="str">
        <f t="shared" si="1959"/>
        <v>Loudoun2009</v>
      </c>
      <c r="AA500" s="5">
        <f t="shared" ref="AA500" ca="1" si="2139">VLOOKUP(Z500, (INDIRECT("'"&amp;$B500&amp;"'!"&amp;"$A$5:$L$3000")),AA$1,)</f>
        <v>4.9000000000000004</v>
      </c>
      <c r="AB500" s="34" t="str">
        <f t="shared" si="1961"/>
        <v>Loudoun2010</v>
      </c>
      <c r="AC500" s="5">
        <f t="shared" ref="AC500" ca="1" si="2140">VLOOKUP(AB500, (INDIRECT("'"&amp;$B500&amp;"'!"&amp;"$A$5:$L$3000")),AC$1,)</f>
        <v>4.5999999999999996</v>
      </c>
      <c r="AD500" s="34" t="str">
        <f t="shared" si="1963"/>
        <v>Loudoun2011</v>
      </c>
      <c r="AE500" s="5">
        <f t="shared" ref="AE500" ca="1" si="2141">VLOOKUP(AD500, (INDIRECT("'"&amp;$B500&amp;"'!"&amp;"$A$5:$L$3000")),AE$1,)</f>
        <v>-5.0999999999999996</v>
      </c>
      <c r="AF500" s="34" t="str">
        <f t="shared" si="1965"/>
        <v>Loudoun2012</v>
      </c>
      <c r="AG500" s="5">
        <f t="shared" ref="AG500" ca="1" si="2142">VLOOKUP(AF500, (INDIRECT("'"&amp;$B500&amp;"'!"&amp;"$A$5:$L$3000")),AG$1,)</f>
        <v>3.1</v>
      </c>
    </row>
    <row r="501" spans="1:33" x14ac:dyDescent="0.2">
      <c r="A501" s="48"/>
      <c r="B501" s="2" t="s">
        <v>236</v>
      </c>
      <c r="C501" s="37" t="s">
        <v>282</v>
      </c>
      <c r="D501" s="35">
        <v>2005</v>
      </c>
      <c r="E501" s="34" t="str">
        <f t="shared" si="1948"/>
        <v>Norfolk City2003</v>
      </c>
      <c r="F501" s="3">
        <f t="shared" ca="1" si="1967"/>
        <v>-1.7</v>
      </c>
      <c r="G501" s="34" t="str">
        <f t="shared" si="1949"/>
        <v>Norfolk City2004</v>
      </c>
      <c r="H501" s="3">
        <f t="shared" ca="1" si="1968"/>
        <v>0.2</v>
      </c>
      <c r="I501" s="34" t="str">
        <f t="shared" si="1950"/>
        <v>Norfolk City2005</v>
      </c>
      <c r="J501" s="76">
        <f t="shared" ca="1" si="1951"/>
        <v>-0.9</v>
      </c>
      <c r="K501" s="34" t="str">
        <f t="shared" si="1952"/>
        <v>Norfolk City2006</v>
      </c>
      <c r="L501" s="5">
        <f t="shared" ca="1" si="1969"/>
        <v>-0.3</v>
      </c>
      <c r="M501" s="34" t="str">
        <f t="shared" si="1953"/>
        <v>Norfolk City2007</v>
      </c>
      <c r="N501" s="5">
        <f t="shared" ca="1" si="1970"/>
        <v>0</v>
      </c>
      <c r="O501" s="34" t="str">
        <f t="shared" si="1954"/>
        <v>Norfolk City2008</v>
      </c>
      <c r="P501" s="5">
        <f t="shared" ca="1" si="1971"/>
        <v>-0.4</v>
      </c>
      <c r="Q501" s="34" t="str">
        <f t="shared" si="1955"/>
        <v>Norfolk City2009</v>
      </c>
      <c r="R501" s="5">
        <f t="shared" ca="1" si="1972"/>
        <v>-3.9</v>
      </c>
      <c r="S501" s="11"/>
      <c r="T501" s="34" t="str">
        <f t="shared" si="1956"/>
        <v>Norfolk City2003</v>
      </c>
      <c r="U501" s="3">
        <f t="shared" ca="1" si="1973"/>
        <v>7.8</v>
      </c>
      <c r="V501" s="34" t="str">
        <f t="shared" si="1957"/>
        <v>Norfolk City2004</v>
      </c>
      <c r="W501" s="3">
        <f t="shared" ca="1" si="1974"/>
        <v>4.4000000000000004</v>
      </c>
      <c r="X501" s="34" t="str">
        <f t="shared" si="1958"/>
        <v>Norfolk City2005</v>
      </c>
      <c r="Y501" s="82">
        <f t="shared" ca="1" si="1974"/>
        <v>3.2</v>
      </c>
      <c r="Z501" s="34" t="str">
        <f t="shared" si="1959"/>
        <v>Norfolk City2006</v>
      </c>
      <c r="AA501" s="5">
        <f t="shared" ref="AA501" ca="1" si="2143">VLOOKUP(Z501, (INDIRECT("'"&amp;$B501&amp;"'!"&amp;"$A$5:$L$3000")),AA$1,)</f>
        <v>3.3</v>
      </c>
      <c r="AB501" s="34" t="str">
        <f t="shared" si="1961"/>
        <v>Norfolk City2007</v>
      </c>
      <c r="AC501" s="5">
        <f t="shared" ref="AC501" ca="1" si="2144">VLOOKUP(AB501, (INDIRECT("'"&amp;$B501&amp;"'!"&amp;"$A$5:$L$3000")),AC$1,)</f>
        <v>3.6</v>
      </c>
      <c r="AD501" s="34" t="str">
        <f t="shared" si="1963"/>
        <v>Norfolk City2008</v>
      </c>
      <c r="AE501" s="5">
        <f t="shared" ref="AE501" ca="1" si="2145">VLOOKUP(AD501, (INDIRECT("'"&amp;$B501&amp;"'!"&amp;"$A$5:$L$3000")),AE$1,)</f>
        <v>4.7</v>
      </c>
      <c r="AF501" s="34" t="str">
        <f t="shared" si="1965"/>
        <v>Norfolk City2009</v>
      </c>
      <c r="AG501" s="5">
        <f t="shared" ref="AG501" ca="1" si="2146">VLOOKUP(AF501, (INDIRECT("'"&amp;$B501&amp;"'!"&amp;"$A$5:$L$3000")),AG$1,)</f>
        <v>4.5999999999999996</v>
      </c>
    </row>
    <row r="502" spans="1:33" x14ac:dyDescent="0.2">
      <c r="A502" s="48"/>
      <c r="B502" s="2" t="s">
        <v>236</v>
      </c>
      <c r="C502" s="37" t="s">
        <v>282</v>
      </c>
      <c r="D502" s="35">
        <v>2013</v>
      </c>
      <c r="E502" s="34" t="str">
        <f t="shared" si="1948"/>
        <v>Norfolk City2011</v>
      </c>
      <c r="F502" s="3">
        <f t="shared" ca="1" si="1967"/>
        <v>1.2</v>
      </c>
      <c r="G502" s="34" t="str">
        <f t="shared" si="1949"/>
        <v>Norfolk City2012</v>
      </c>
      <c r="H502" s="3">
        <f t="shared" ca="1" si="1968"/>
        <v>-0.5</v>
      </c>
      <c r="I502" s="34" t="str">
        <f t="shared" si="1950"/>
        <v>Norfolk City2013</v>
      </c>
      <c r="J502" s="76">
        <f t="shared" ca="1" si="1951"/>
        <v>-0.5</v>
      </c>
      <c r="K502" s="34" t="str">
        <f t="shared" si="1952"/>
        <v>Norfolk City2014</v>
      </c>
      <c r="L502" s="5">
        <f t="shared" ca="1" si="1969"/>
        <v>-1.9</v>
      </c>
      <c r="M502" s="34" t="str">
        <f t="shared" si="1953"/>
        <v>Norfolk City2015</v>
      </c>
      <c r="N502" s="5">
        <f t="shared" ca="1" si="1970"/>
        <v>5.4</v>
      </c>
      <c r="O502" s="34" t="str">
        <f t="shared" si="1954"/>
        <v>Norfolk City2016</v>
      </c>
      <c r="P502" s="5">
        <f t="shared" ca="1" si="1971"/>
        <v>-0.4</v>
      </c>
      <c r="Q502" s="34" t="str">
        <f t="shared" si="1955"/>
        <v>Norfolk City2017</v>
      </c>
      <c r="R502" s="5">
        <f t="shared" ca="1" si="1972"/>
        <v>1.6</v>
      </c>
      <c r="S502" s="11"/>
      <c r="T502" s="34" t="str">
        <f t="shared" si="1956"/>
        <v>Norfolk City2011</v>
      </c>
      <c r="U502" s="3">
        <f t="shared" ca="1" si="1973"/>
        <v>-2.8</v>
      </c>
      <c r="V502" s="34" t="str">
        <f t="shared" si="1957"/>
        <v>Norfolk City2012</v>
      </c>
      <c r="W502" s="3">
        <f t="shared" ca="1" si="1974"/>
        <v>4</v>
      </c>
      <c r="X502" s="34" t="str">
        <f t="shared" si="1958"/>
        <v>Norfolk City2013</v>
      </c>
      <c r="Y502" s="82">
        <f t="shared" ca="1" si="1974"/>
        <v>-2.1</v>
      </c>
      <c r="Z502" s="34" t="str">
        <f t="shared" si="1959"/>
        <v>Norfolk City2014</v>
      </c>
      <c r="AA502" s="5">
        <f t="shared" ref="AA502" ca="1" si="2147">VLOOKUP(Z502, (INDIRECT("'"&amp;$B502&amp;"'!"&amp;"$A$5:$L$3000")),AA$1,)</f>
        <v>4.9000000000000004</v>
      </c>
      <c r="AB502" s="34" t="str">
        <f t="shared" si="1961"/>
        <v>Norfolk City2015</v>
      </c>
      <c r="AC502" s="5">
        <f t="shared" ref="AC502" ca="1" si="2148">VLOOKUP(AB502, (INDIRECT("'"&amp;$B502&amp;"'!"&amp;"$A$5:$L$3000")),AC$1,)</f>
        <v>6.7</v>
      </c>
      <c r="AD502" s="34" t="str">
        <f t="shared" si="1963"/>
        <v>Norfolk City2016</v>
      </c>
      <c r="AE502" s="5">
        <f t="shared" ref="AE502" ca="1" si="2149">VLOOKUP(AD502, (INDIRECT("'"&amp;$B502&amp;"'!"&amp;"$A$5:$L$3000")),AE$1,)</f>
        <v>0.7</v>
      </c>
      <c r="AF502" s="34" t="str">
        <f t="shared" si="1965"/>
        <v>Norfolk City2017</v>
      </c>
      <c r="AG502" s="5">
        <f t="shared" ref="AG502" ca="1" si="2150">VLOOKUP(AF502, (INDIRECT("'"&amp;$B502&amp;"'!"&amp;"$A$5:$L$3000")),AG$1,)</f>
        <v>0.6</v>
      </c>
    </row>
  </sheetData>
  <mergeCells count="14">
    <mergeCell ref="AG7:AG8"/>
    <mergeCell ref="F7:F8"/>
    <mergeCell ref="U7:U8"/>
    <mergeCell ref="H7:H8"/>
    <mergeCell ref="L7:L8"/>
    <mergeCell ref="N7:N8"/>
    <mergeCell ref="P7:P8"/>
    <mergeCell ref="R7:R8"/>
    <mergeCell ref="J7:J8"/>
    <mergeCell ref="W7:W8"/>
    <mergeCell ref="Y7:Y8"/>
    <mergeCell ref="AA7:AA8"/>
    <mergeCell ref="AC7:AC8"/>
    <mergeCell ref="AE7:AE8"/>
  </mergeCells>
  <conditionalFormatting sqref="A1:XFD1048576">
    <cfRule type="containsText" dxfId="17" priority="1" operator="containsText" text="2009">
      <formula>NOT(ISERROR(SEARCH("2009",A1)))</formula>
    </cfRule>
    <cfRule type="containsText" dxfId="16" priority="2" operator="containsText" text="2008">
      <formula>NOT(ISERROR(SEARCH("2008",A1)))</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154E34-01B8-794C-839A-74E7806F5E18}">
  <sheetPr codeName="Sheet2"/>
  <dimension ref="A1:AA502"/>
  <sheetViews>
    <sheetView topLeftCell="A6" workbookViewId="0">
      <selection activeCell="D7" sqref="D7"/>
    </sheetView>
  </sheetViews>
  <sheetFormatPr baseColWidth="10" defaultRowHeight="16" x14ac:dyDescent="0.2"/>
  <cols>
    <col min="1" max="1" width="41.1640625" style="30" customWidth="1"/>
    <col min="2" max="2" width="15.33203125" bestFit="1" customWidth="1"/>
    <col min="3" max="3" width="13.5" style="39" bestFit="1" customWidth="1"/>
    <col min="4" max="4" width="7.83203125" style="32" customWidth="1"/>
    <col min="5" max="6" width="13.33203125" style="8" customWidth="1"/>
    <col min="7" max="7" width="10.83203125" style="74"/>
    <col min="8" max="11" width="13.33203125" style="83" customWidth="1"/>
    <col min="12" max="12" width="4.5" style="12" customWidth="1"/>
    <col min="13" max="14" width="16.6640625" style="8" bestFit="1" customWidth="1"/>
    <col min="15" max="15" width="10.83203125" style="79"/>
    <col min="16" max="19" width="15.6640625" style="9" bestFit="1" customWidth="1"/>
    <col min="21" max="21" width="10.83203125" style="87"/>
    <col min="22" max="22" width="3.1640625" style="93" customWidth="1"/>
    <col min="23" max="23" width="10.83203125" style="90"/>
    <col min="25" max="25" width="10.83203125" style="87"/>
    <col min="26" max="26" width="6.5" style="97" customWidth="1"/>
    <col min="27" max="27" width="10.83203125" style="90"/>
  </cols>
  <sheetData>
    <row r="1" spans="1:27" ht="17" hidden="1" x14ac:dyDescent="0.2">
      <c r="A1" s="30" t="s">
        <v>983</v>
      </c>
      <c r="B1">
        <v>7</v>
      </c>
      <c r="E1" s="8">
        <v>7</v>
      </c>
      <c r="F1" s="8">
        <v>7</v>
      </c>
      <c r="G1" s="73">
        <v>7</v>
      </c>
      <c r="H1" s="83">
        <v>7</v>
      </c>
      <c r="I1" s="83">
        <v>7</v>
      </c>
      <c r="J1" s="83">
        <v>7</v>
      </c>
      <c r="K1" s="83">
        <v>7</v>
      </c>
      <c r="M1" s="8">
        <v>9</v>
      </c>
      <c r="N1" s="8">
        <v>9</v>
      </c>
      <c r="O1" s="79">
        <v>9</v>
      </c>
      <c r="P1" s="9">
        <v>9</v>
      </c>
      <c r="Q1" s="9">
        <v>9</v>
      </c>
      <c r="R1" s="9">
        <v>9</v>
      </c>
      <c r="S1" s="9">
        <v>9</v>
      </c>
    </row>
    <row r="2" spans="1:27" ht="17" hidden="1" x14ac:dyDescent="0.2">
      <c r="A2" s="30" t="s">
        <v>984</v>
      </c>
      <c r="B2">
        <v>9</v>
      </c>
    </row>
    <row r="3" spans="1:27" s="52" customFormat="1" ht="17" hidden="1" x14ac:dyDescent="0.2">
      <c r="A3" s="70" t="s">
        <v>981</v>
      </c>
      <c r="C3" s="71"/>
      <c r="D3" s="32"/>
      <c r="E3" s="68"/>
      <c r="F3" s="68"/>
      <c r="G3" s="75"/>
      <c r="H3" s="84"/>
      <c r="I3" s="84"/>
      <c r="J3" s="84"/>
      <c r="K3" s="84"/>
      <c r="L3" s="69"/>
      <c r="M3" s="68"/>
      <c r="N3" s="68"/>
      <c r="O3" s="80"/>
      <c r="P3" s="86"/>
      <c r="Q3" s="86"/>
      <c r="R3" s="86"/>
      <c r="S3" s="86"/>
      <c r="U3" s="88"/>
      <c r="V3" s="94"/>
      <c r="W3" s="91"/>
      <c r="Y3" s="88"/>
      <c r="Z3" s="98"/>
      <c r="AA3" s="91"/>
    </row>
    <row r="4" spans="1:27" s="52" customFormat="1" hidden="1" x14ac:dyDescent="0.2">
      <c r="A4" s="70"/>
      <c r="C4" s="71"/>
      <c r="D4" s="32"/>
      <c r="E4" s="68"/>
      <c r="F4" s="68"/>
      <c r="G4" s="75"/>
      <c r="H4" s="84"/>
      <c r="I4" s="84"/>
      <c r="J4" s="84"/>
      <c r="K4" s="84"/>
      <c r="L4" s="69"/>
      <c r="M4" s="68"/>
      <c r="N4" s="68"/>
      <c r="O4" s="80"/>
      <c r="P4" s="86"/>
      <c r="Q4" s="86"/>
      <c r="R4" s="86"/>
      <c r="S4" s="86"/>
      <c r="U4" s="88"/>
      <c r="V4" s="94"/>
      <c r="W4" s="91"/>
      <c r="Y4" s="88"/>
      <c r="Z4" s="98"/>
      <c r="AA4" s="91"/>
    </row>
    <row r="5" spans="1:27" s="52" customFormat="1" ht="20" hidden="1" thickBot="1" x14ac:dyDescent="0.25">
      <c r="A5" s="50" t="s">
        <v>980</v>
      </c>
      <c r="B5" s="51">
        <v>2</v>
      </c>
      <c r="C5" s="71"/>
      <c r="D5" s="32"/>
      <c r="E5" s="68"/>
      <c r="F5" s="68"/>
      <c r="G5" s="75"/>
      <c r="H5" s="84"/>
      <c r="I5" s="84"/>
      <c r="J5" s="84"/>
      <c r="K5" s="84"/>
      <c r="L5" s="69"/>
      <c r="M5" s="68"/>
      <c r="N5" s="68"/>
      <c r="O5" s="80"/>
      <c r="P5" s="86"/>
      <c r="Q5" s="86"/>
      <c r="R5" s="86"/>
      <c r="S5" s="86"/>
      <c r="U5" s="88"/>
      <c r="V5" s="94"/>
      <c r="W5" s="91"/>
      <c r="Y5" s="88"/>
      <c r="Z5" s="98"/>
      <c r="AA5" s="91"/>
    </row>
    <row r="6" spans="1:27" s="52" customFormat="1" ht="56" customHeight="1" thickBot="1" x14ac:dyDescent="0.25">
      <c r="A6" s="133" t="s">
        <v>1001</v>
      </c>
      <c r="B6" s="133"/>
      <c r="C6" s="133"/>
      <c r="D6" s="133"/>
      <c r="E6" s="68"/>
      <c r="F6" s="68"/>
      <c r="G6" s="75"/>
      <c r="H6" s="84"/>
      <c r="I6" s="84"/>
      <c r="J6" s="84"/>
      <c r="K6" s="84"/>
      <c r="L6" s="69"/>
      <c r="M6" s="68"/>
      <c r="N6" s="68"/>
      <c r="O6" s="80"/>
      <c r="P6" s="86"/>
      <c r="Q6" s="86"/>
      <c r="R6" s="86"/>
      <c r="S6" s="86"/>
      <c r="U6" s="88"/>
      <c r="V6" s="94"/>
      <c r="W6" s="91"/>
      <c r="Y6" s="88"/>
      <c r="Z6" s="98"/>
      <c r="AA6" s="91"/>
    </row>
    <row r="7" spans="1:27" s="30" customFormat="1" ht="39" customHeight="1" x14ac:dyDescent="0.2">
      <c r="A7" s="31"/>
      <c r="D7" s="28"/>
      <c r="E7" s="119" t="s">
        <v>985</v>
      </c>
      <c r="F7" s="119" t="s">
        <v>986</v>
      </c>
      <c r="G7" s="121" t="s">
        <v>982</v>
      </c>
      <c r="H7" s="117" t="s">
        <v>988</v>
      </c>
      <c r="I7" s="117" t="s">
        <v>989</v>
      </c>
      <c r="J7" s="117" t="s">
        <v>990</v>
      </c>
      <c r="K7" s="117" t="s">
        <v>992</v>
      </c>
      <c r="L7" s="45"/>
      <c r="M7" s="119" t="s">
        <v>985</v>
      </c>
      <c r="N7" s="119" t="s">
        <v>986</v>
      </c>
      <c r="O7" s="123" t="s">
        <v>982</v>
      </c>
      <c r="P7" s="117" t="s">
        <v>988</v>
      </c>
      <c r="Q7" s="117" t="s">
        <v>989</v>
      </c>
      <c r="R7" s="117" t="s">
        <v>990</v>
      </c>
      <c r="S7" s="117" t="s">
        <v>992</v>
      </c>
      <c r="U7" s="125" t="s">
        <v>997</v>
      </c>
      <c r="V7" s="95"/>
      <c r="W7" s="127" t="s">
        <v>998</v>
      </c>
      <c r="Y7" s="125" t="s">
        <v>999</v>
      </c>
      <c r="Z7" s="95"/>
      <c r="AA7" s="127" t="s">
        <v>1000</v>
      </c>
    </row>
    <row r="8" spans="1:27" ht="23" customHeight="1" thickBot="1" x14ac:dyDescent="0.25">
      <c r="E8" s="120"/>
      <c r="F8" s="120"/>
      <c r="G8" s="122"/>
      <c r="H8" s="118"/>
      <c r="I8" s="118"/>
      <c r="J8" s="118"/>
      <c r="K8" s="118"/>
      <c r="M8" s="120"/>
      <c r="N8" s="120"/>
      <c r="O8" s="124"/>
      <c r="P8" s="118"/>
      <c r="Q8" s="118"/>
      <c r="R8" s="118"/>
      <c r="S8" s="118"/>
      <c r="U8" s="126"/>
      <c r="V8" s="95"/>
      <c r="W8" s="128"/>
      <c r="Y8" s="126"/>
      <c r="Z8" s="95"/>
      <c r="AA8" s="128"/>
    </row>
    <row r="9" spans="1:27" s="29" customFormat="1" ht="17" x14ac:dyDescent="0.2">
      <c r="A9" s="47" t="s">
        <v>0</v>
      </c>
      <c r="B9" s="38" t="s">
        <v>1</v>
      </c>
      <c r="C9" s="35" t="s">
        <v>2</v>
      </c>
      <c r="D9" s="35" t="s">
        <v>3</v>
      </c>
      <c r="E9" s="77" t="s">
        <v>973</v>
      </c>
      <c r="F9" s="77" t="s">
        <v>987</v>
      </c>
      <c r="G9" s="78" t="s">
        <v>4</v>
      </c>
      <c r="H9" s="85" t="s">
        <v>987</v>
      </c>
      <c r="I9" s="85" t="s">
        <v>973</v>
      </c>
      <c r="J9" s="85" t="s">
        <v>991</v>
      </c>
      <c r="K9" s="85" t="s">
        <v>993</v>
      </c>
      <c r="L9" s="43"/>
      <c r="M9" s="77" t="s">
        <v>971</v>
      </c>
      <c r="N9" s="77" t="s">
        <v>994</v>
      </c>
      <c r="O9" s="81" t="s">
        <v>5</v>
      </c>
      <c r="P9" s="85" t="s">
        <v>994</v>
      </c>
      <c r="Q9" s="85" t="s">
        <v>971</v>
      </c>
      <c r="R9" s="85" t="s">
        <v>995</v>
      </c>
      <c r="S9" s="85" t="s">
        <v>996</v>
      </c>
      <c r="U9" s="89"/>
      <c r="V9" s="96"/>
      <c r="W9" s="92"/>
      <c r="Y9" s="89"/>
      <c r="Z9" s="99"/>
      <c r="AA9" s="92"/>
    </row>
    <row r="10" spans="1:27" ht="17" x14ac:dyDescent="0.2">
      <c r="A10" s="48" t="s">
        <v>6</v>
      </c>
      <c r="B10" s="2" t="s">
        <v>7</v>
      </c>
      <c r="C10" s="37" t="s">
        <v>312</v>
      </c>
      <c r="D10" s="35">
        <v>2007</v>
      </c>
      <c r="E10" s="3">
        <v>3.2</v>
      </c>
      <c r="F10" s="3">
        <v>1.3</v>
      </c>
      <c r="G10" s="76">
        <v>2.4</v>
      </c>
      <c r="H10" s="5">
        <v>-1.5</v>
      </c>
      <c r="I10" s="5">
        <v>-5.3</v>
      </c>
      <c r="J10" s="5">
        <v>0.7</v>
      </c>
      <c r="K10" s="5">
        <v>-0.6</v>
      </c>
      <c r="L10" s="11"/>
      <c r="M10" s="3">
        <v>6.7</v>
      </c>
      <c r="N10" s="3">
        <v>5.7</v>
      </c>
      <c r="O10" s="82">
        <v>1.6</v>
      </c>
      <c r="P10" s="5">
        <v>5.2</v>
      </c>
      <c r="Q10" s="5">
        <v>2.9</v>
      </c>
      <c r="R10" s="5">
        <v>3.4</v>
      </c>
      <c r="S10" s="5">
        <v>2</v>
      </c>
      <c r="U10" s="87" t="e">
        <f ca="1">CAGR_flexible(E10,G10, 2)</f>
        <v>#NAME?</v>
      </c>
      <c r="W10" s="90" t="e">
        <f ca="1">CAGR_flexible(G10, K10, 4)</f>
        <v>#NAME?</v>
      </c>
      <c r="Y10" s="87" t="e">
        <f ca="1">CAGR_flexible(M10,O10, 2)</f>
        <v>#NAME?</v>
      </c>
      <c r="AA10" s="90" t="e">
        <f ca="1">CAGR_flexible(O10, S10, 4)</f>
        <v>#NAME?</v>
      </c>
    </row>
    <row r="11" spans="1:27" ht="17" x14ac:dyDescent="0.2">
      <c r="A11" s="48" t="s">
        <v>8</v>
      </c>
      <c r="B11" s="2" t="s">
        <v>7</v>
      </c>
      <c r="C11" s="37" t="s">
        <v>313</v>
      </c>
      <c r="D11" s="35">
        <v>2018</v>
      </c>
      <c r="E11" s="3">
        <v>1.9</v>
      </c>
      <c r="F11" s="3">
        <v>1.8</v>
      </c>
      <c r="G11" s="76">
        <v>2.7</v>
      </c>
      <c r="H11" s="5">
        <v>3.3</v>
      </c>
      <c r="I11" s="5">
        <v>-2</v>
      </c>
      <c r="J11" s="5" t="e">
        <v>#N/A</v>
      </c>
      <c r="K11" s="5" t="e">
        <v>#N/A</v>
      </c>
      <c r="L11" s="11"/>
      <c r="M11" s="3">
        <v>-3.9</v>
      </c>
      <c r="N11" s="3">
        <v>3.6</v>
      </c>
      <c r="O11" s="82">
        <v>3.7</v>
      </c>
      <c r="P11" s="5">
        <v>4.7</v>
      </c>
      <c r="Q11" s="5">
        <v>15.4</v>
      </c>
      <c r="R11" s="5" t="e">
        <v>#N/A</v>
      </c>
      <c r="S11" s="5" t="e">
        <v>#N/A</v>
      </c>
      <c r="U11" s="87" t="e">
        <f t="shared" ref="U11:U74" ca="1" si="0">CAGR_flexible(E11,G11, 2)</f>
        <v>#NAME?</v>
      </c>
      <c r="W11" s="90" t="e">
        <f ca="1">CAGR_flexible(G11, I11, 2)</f>
        <v>#NAME?</v>
      </c>
      <c r="Y11" s="87" t="e">
        <f t="shared" ref="Y11:Y74" ca="1" si="1">CAGR_flexible(M11,O11, 2)</f>
        <v>#NAME?</v>
      </c>
      <c r="AA11" s="90" t="e">
        <f ca="1">CAGR_flexible(O11, Q11, 2)</f>
        <v>#NAME?</v>
      </c>
    </row>
    <row r="12" spans="1:27" ht="17" x14ac:dyDescent="0.2">
      <c r="A12" s="48" t="s">
        <v>9</v>
      </c>
      <c r="B12" s="2" t="s">
        <v>7</v>
      </c>
      <c r="C12" s="37" t="s">
        <v>314</v>
      </c>
      <c r="D12" s="35">
        <v>2017</v>
      </c>
      <c r="E12" s="3">
        <v>-0.1</v>
      </c>
      <c r="F12" s="3">
        <v>0.8</v>
      </c>
      <c r="G12" s="76">
        <v>1.6</v>
      </c>
      <c r="H12" s="5">
        <v>1.6</v>
      </c>
      <c r="I12" s="5">
        <v>0.7</v>
      </c>
      <c r="J12" s="5">
        <v>-4.3</v>
      </c>
      <c r="K12" s="5" t="e">
        <v>#N/A</v>
      </c>
      <c r="L12" s="11"/>
      <c r="M12" s="3">
        <v>2.2000000000000002</v>
      </c>
      <c r="N12" s="3">
        <v>-0.7</v>
      </c>
      <c r="O12" s="82">
        <v>3.9</v>
      </c>
      <c r="P12" s="5">
        <v>4.3</v>
      </c>
      <c r="Q12" s="5">
        <v>0.9</v>
      </c>
      <c r="R12" s="5">
        <v>11</v>
      </c>
      <c r="S12" s="5" t="e">
        <v>#N/A</v>
      </c>
      <c r="U12" s="87" t="e">
        <f t="shared" ca="1" si="0"/>
        <v>#NAME?</v>
      </c>
      <c r="W12" s="90" t="e">
        <f ca="1">CAGR_flexible(G12, J12, 3)</f>
        <v>#NAME?</v>
      </c>
      <c r="Y12" s="87" t="e">
        <f t="shared" ca="1" si="1"/>
        <v>#NAME?</v>
      </c>
      <c r="AA12" s="90" t="e">
        <f ca="1">CAGR_flexible(O12, R12, 3)</f>
        <v>#NAME?</v>
      </c>
    </row>
    <row r="13" spans="1:27" ht="17" x14ac:dyDescent="0.2">
      <c r="A13" s="48" t="s">
        <v>10</v>
      </c>
      <c r="B13" s="2" t="s">
        <v>7</v>
      </c>
      <c r="C13" s="37" t="s">
        <v>312</v>
      </c>
      <c r="D13" s="35">
        <v>2013</v>
      </c>
      <c r="E13" s="3">
        <v>-0.6</v>
      </c>
      <c r="F13" s="3">
        <v>-0.2</v>
      </c>
      <c r="G13" s="76">
        <v>0.4</v>
      </c>
      <c r="H13" s="5">
        <v>0.9</v>
      </c>
      <c r="I13" s="5">
        <v>1.4</v>
      </c>
      <c r="J13" s="5">
        <v>0</v>
      </c>
      <c r="K13" s="5">
        <v>1.1000000000000001</v>
      </c>
      <c r="L13" s="11"/>
      <c r="M13" s="3">
        <v>2</v>
      </c>
      <c r="N13" s="3">
        <v>0.7</v>
      </c>
      <c r="O13" s="82">
        <v>-1.9</v>
      </c>
      <c r="P13" s="5">
        <v>3.9</v>
      </c>
      <c r="Q13" s="5">
        <v>5</v>
      </c>
      <c r="R13" s="5">
        <v>-0.6</v>
      </c>
      <c r="S13" s="5">
        <v>3.9</v>
      </c>
      <c r="U13" s="87" t="e">
        <f t="shared" ca="1" si="0"/>
        <v>#NAME?</v>
      </c>
      <c r="W13" s="90" t="e">
        <f t="shared" ref="W13:W44" ca="1" si="2">CAGR_flexible(G13, K13, 4)</f>
        <v>#NAME?</v>
      </c>
      <c r="Y13" s="87" t="e">
        <f t="shared" ca="1" si="1"/>
        <v>#NAME?</v>
      </c>
      <c r="AA13" s="90" t="e">
        <f ca="1">CAGR_flexible(O13, S13, 4)</f>
        <v>#NAME?</v>
      </c>
    </row>
    <row r="14" spans="1:27" ht="17" x14ac:dyDescent="0.2">
      <c r="A14" s="49" t="s">
        <v>11</v>
      </c>
      <c r="B14" s="2" t="s">
        <v>7</v>
      </c>
      <c r="C14" s="40" t="s">
        <v>315</v>
      </c>
      <c r="D14" s="36">
        <v>2008</v>
      </c>
      <c r="E14" s="3">
        <v>2.2000000000000002</v>
      </c>
      <c r="F14" s="3">
        <v>1.4</v>
      </c>
      <c r="G14" s="76">
        <v>-2</v>
      </c>
      <c r="H14" s="5">
        <v>-3.1</v>
      </c>
      <c r="I14" s="5">
        <v>1.2</v>
      </c>
      <c r="J14" s="5">
        <v>2.8</v>
      </c>
      <c r="K14" s="5">
        <v>4.3</v>
      </c>
      <c r="L14" s="11"/>
      <c r="M14" s="3">
        <v>5.9</v>
      </c>
      <c r="N14" s="3">
        <v>4.0999999999999996</v>
      </c>
      <c r="O14" s="82">
        <v>1.8</v>
      </c>
      <c r="P14" s="5">
        <v>3.9</v>
      </c>
      <c r="Q14" s="5">
        <v>-2.6</v>
      </c>
      <c r="R14" s="5">
        <v>-0.3</v>
      </c>
      <c r="S14" s="5">
        <v>2.1</v>
      </c>
      <c r="U14" s="87" t="e">
        <f t="shared" ca="1" si="0"/>
        <v>#NAME?</v>
      </c>
      <c r="W14" s="90" t="e">
        <f t="shared" ca="1" si="2"/>
        <v>#NAME?</v>
      </c>
      <c r="Y14" s="87" t="e">
        <f t="shared" ca="1" si="1"/>
        <v>#NAME?</v>
      </c>
      <c r="AA14" s="90" t="e">
        <f t="shared" ref="AA14:AA61" ca="1" si="3">CAGR_flexible(O14, S14, 4)</f>
        <v>#NAME?</v>
      </c>
    </row>
    <row r="15" spans="1:27" ht="17" x14ac:dyDescent="0.2">
      <c r="A15" s="48" t="s">
        <v>12</v>
      </c>
      <c r="B15" s="2" t="s">
        <v>7</v>
      </c>
      <c r="C15" s="37" t="s">
        <v>316</v>
      </c>
      <c r="D15" s="35">
        <v>2014</v>
      </c>
      <c r="E15" s="3">
        <v>-0.4</v>
      </c>
      <c r="F15" s="3">
        <v>-2.1</v>
      </c>
      <c r="G15" s="76">
        <v>9.5</v>
      </c>
      <c r="H15" s="5">
        <v>1.9</v>
      </c>
      <c r="I15" s="5">
        <v>-1.8</v>
      </c>
      <c r="J15" s="5">
        <v>4.2</v>
      </c>
      <c r="K15" s="5">
        <v>0.1</v>
      </c>
      <c r="L15" s="11"/>
      <c r="M15" s="3">
        <v>0.1</v>
      </c>
      <c r="N15" s="3">
        <v>-2.2000000000000002</v>
      </c>
      <c r="O15" s="82">
        <v>-2.6</v>
      </c>
      <c r="P15" s="5">
        <v>5.6</v>
      </c>
      <c r="Q15" s="5">
        <v>-1</v>
      </c>
      <c r="R15" s="5">
        <v>2.8</v>
      </c>
      <c r="S15" s="5">
        <v>0.4</v>
      </c>
      <c r="U15" s="87" t="e">
        <f t="shared" ca="1" si="0"/>
        <v>#NAME?</v>
      </c>
      <c r="W15" s="90" t="e">
        <f t="shared" ca="1" si="2"/>
        <v>#NAME?</v>
      </c>
      <c r="Y15" s="87" t="e">
        <f t="shared" ca="1" si="1"/>
        <v>#NAME?</v>
      </c>
      <c r="AA15" s="90" t="e">
        <f t="shared" ca="1" si="3"/>
        <v>#NAME?</v>
      </c>
    </row>
    <row r="16" spans="1:27" ht="17" x14ac:dyDescent="0.2">
      <c r="A16" s="48" t="s">
        <v>13</v>
      </c>
      <c r="B16" s="2" t="s">
        <v>7</v>
      </c>
      <c r="C16" s="37" t="s">
        <v>312</v>
      </c>
      <c r="D16" s="35">
        <v>2012</v>
      </c>
      <c r="E16" s="3">
        <v>0.7</v>
      </c>
      <c r="F16" s="3">
        <v>-0.6</v>
      </c>
      <c r="G16" s="76">
        <v>-0.2</v>
      </c>
      <c r="H16" s="5">
        <v>0.4</v>
      </c>
      <c r="I16" s="5">
        <v>0.9</v>
      </c>
      <c r="J16" s="5">
        <v>1.4</v>
      </c>
      <c r="K16" s="5">
        <v>0</v>
      </c>
      <c r="L16" s="11"/>
      <c r="M16" s="3">
        <v>3.4</v>
      </c>
      <c r="N16" s="3">
        <v>2</v>
      </c>
      <c r="O16" s="82">
        <v>0.7</v>
      </c>
      <c r="P16" s="5">
        <v>-1.9</v>
      </c>
      <c r="Q16" s="5">
        <v>3.9</v>
      </c>
      <c r="R16" s="5">
        <v>5</v>
      </c>
      <c r="S16" s="5">
        <v>-0.6</v>
      </c>
      <c r="U16" s="87" t="e">
        <f t="shared" ca="1" si="0"/>
        <v>#NAME?</v>
      </c>
      <c r="W16" s="90" t="e">
        <f t="shared" ca="1" si="2"/>
        <v>#NAME?</v>
      </c>
      <c r="Y16" s="87" t="e">
        <f t="shared" ca="1" si="1"/>
        <v>#NAME?</v>
      </c>
      <c r="AA16" s="90" t="e">
        <f t="shared" ca="1" si="3"/>
        <v>#NAME?</v>
      </c>
    </row>
    <row r="17" spans="1:27" ht="17" x14ac:dyDescent="0.2">
      <c r="A17" s="48" t="s">
        <v>14</v>
      </c>
      <c r="B17" s="2" t="s">
        <v>7</v>
      </c>
      <c r="C17" s="37" t="s">
        <v>317</v>
      </c>
      <c r="D17" s="35">
        <v>2009</v>
      </c>
      <c r="E17" s="3">
        <v>1</v>
      </c>
      <c r="F17" s="3">
        <v>-1.5</v>
      </c>
      <c r="G17" s="76">
        <v>-4.3</v>
      </c>
      <c r="H17" s="5">
        <v>1.8</v>
      </c>
      <c r="I17" s="5">
        <v>1.1000000000000001</v>
      </c>
      <c r="J17" s="5">
        <v>2.2000000000000002</v>
      </c>
      <c r="K17" s="5">
        <v>1.7</v>
      </c>
      <c r="L17" s="11"/>
      <c r="M17" s="3">
        <v>1.5</v>
      </c>
      <c r="N17" s="3">
        <v>2</v>
      </c>
      <c r="O17" s="82">
        <v>1.8</v>
      </c>
      <c r="P17" s="5">
        <v>4.3</v>
      </c>
      <c r="Q17" s="5">
        <v>-0.5</v>
      </c>
      <c r="R17" s="5">
        <v>2.4</v>
      </c>
      <c r="S17" s="5">
        <v>-0.2</v>
      </c>
      <c r="U17" s="87" t="e">
        <f t="shared" ca="1" si="0"/>
        <v>#NAME?</v>
      </c>
      <c r="W17" s="90" t="e">
        <f t="shared" ca="1" si="2"/>
        <v>#NAME?</v>
      </c>
      <c r="Y17" s="87" t="e">
        <f t="shared" ca="1" si="1"/>
        <v>#NAME?</v>
      </c>
      <c r="AA17" s="90" t="e">
        <f t="shared" ca="1" si="3"/>
        <v>#NAME?</v>
      </c>
    </row>
    <row r="18" spans="1:27" ht="17" x14ac:dyDescent="0.2">
      <c r="A18" s="48" t="s">
        <v>15</v>
      </c>
      <c r="B18" s="2" t="s">
        <v>7</v>
      </c>
      <c r="C18" s="37" t="s">
        <v>318</v>
      </c>
      <c r="D18" s="35">
        <v>2015</v>
      </c>
      <c r="E18" s="3">
        <v>1.5</v>
      </c>
      <c r="F18" s="3">
        <v>-1.3</v>
      </c>
      <c r="G18" s="76">
        <v>3.2</v>
      </c>
      <c r="H18" s="5">
        <v>-2.2999999999999998</v>
      </c>
      <c r="I18" s="5">
        <v>-2.2000000000000002</v>
      </c>
      <c r="J18" s="5">
        <v>1</v>
      </c>
      <c r="K18" s="5">
        <v>-3.8</v>
      </c>
      <c r="L18" s="11"/>
      <c r="M18" s="3">
        <v>1.1000000000000001</v>
      </c>
      <c r="N18" s="3">
        <v>6.7</v>
      </c>
      <c r="O18" s="82">
        <v>0.7</v>
      </c>
      <c r="P18" s="5">
        <v>-2.4</v>
      </c>
      <c r="Q18" s="5">
        <v>3.6</v>
      </c>
      <c r="R18" s="5">
        <v>1</v>
      </c>
      <c r="S18" s="5">
        <v>3.3</v>
      </c>
      <c r="U18" s="87" t="e">
        <f t="shared" ca="1" si="0"/>
        <v>#NAME?</v>
      </c>
      <c r="W18" s="90" t="e">
        <f t="shared" ca="1" si="2"/>
        <v>#NAME?</v>
      </c>
      <c r="Y18" s="87" t="e">
        <f t="shared" ca="1" si="1"/>
        <v>#NAME?</v>
      </c>
      <c r="AA18" s="90" t="e">
        <f t="shared" ca="1" si="3"/>
        <v>#NAME?</v>
      </c>
    </row>
    <row r="19" spans="1:27" ht="17" x14ac:dyDescent="0.2">
      <c r="A19" s="48" t="s">
        <v>16</v>
      </c>
      <c r="B19" s="2" t="s">
        <v>7</v>
      </c>
      <c r="C19" s="37" t="s">
        <v>319</v>
      </c>
      <c r="D19" s="35">
        <v>2015</v>
      </c>
      <c r="E19" s="3">
        <v>2</v>
      </c>
      <c r="F19" s="3">
        <v>2.9</v>
      </c>
      <c r="G19" s="76">
        <v>1.9</v>
      </c>
      <c r="H19" s="5">
        <v>-2.9</v>
      </c>
      <c r="I19" s="5">
        <v>5.7</v>
      </c>
      <c r="J19" s="5">
        <v>3</v>
      </c>
      <c r="K19" s="5">
        <v>1.5</v>
      </c>
      <c r="L19" s="11"/>
      <c r="M19" s="3">
        <v>-7.2</v>
      </c>
      <c r="N19" s="3">
        <v>18.5</v>
      </c>
      <c r="O19" s="82">
        <v>-1.2</v>
      </c>
      <c r="P19" s="5">
        <v>2.7</v>
      </c>
      <c r="Q19" s="5">
        <v>-0.1</v>
      </c>
      <c r="R19" s="5">
        <v>9.6999999999999993</v>
      </c>
      <c r="S19" s="5">
        <v>-6.3</v>
      </c>
      <c r="U19" s="87" t="e">
        <f t="shared" ca="1" si="0"/>
        <v>#NAME?</v>
      </c>
      <c r="W19" s="90" t="e">
        <f t="shared" ca="1" si="2"/>
        <v>#NAME?</v>
      </c>
      <c r="Y19" s="87" t="e">
        <f t="shared" ca="1" si="1"/>
        <v>#NAME?</v>
      </c>
      <c r="AA19" s="90" t="e">
        <f t="shared" ca="1" si="3"/>
        <v>#NAME?</v>
      </c>
    </row>
    <row r="20" spans="1:27" ht="16" customHeight="1" x14ac:dyDescent="0.2">
      <c r="A20" s="48" t="s">
        <v>17</v>
      </c>
      <c r="B20" s="2" t="s">
        <v>7</v>
      </c>
      <c r="C20" s="37" t="s">
        <v>320</v>
      </c>
      <c r="D20" s="35">
        <v>2010</v>
      </c>
      <c r="E20" s="3">
        <v>-21.4</v>
      </c>
      <c r="F20" s="3">
        <v>-2.8</v>
      </c>
      <c r="G20" s="76">
        <v>6.3</v>
      </c>
      <c r="H20" s="5">
        <v>1.7</v>
      </c>
      <c r="I20" s="5">
        <v>1.6</v>
      </c>
      <c r="J20" s="5">
        <v>1.4</v>
      </c>
      <c r="K20" s="5">
        <v>-0.2</v>
      </c>
      <c r="L20" s="11"/>
      <c r="M20" s="3">
        <v>6.8</v>
      </c>
      <c r="N20" s="3">
        <v>3.4</v>
      </c>
      <c r="O20" s="82">
        <v>-0.2</v>
      </c>
      <c r="P20" s="5">
        <v>-0.9</v>
      </c>
      <c r="Q20" s="5">
        <v>3</v>
      </c>
      <c r="R20" s="5">
        <v>1.2</v>
      </c>
      <c r="S20" s="5">
        <v>4.7</v>
      </c>
      <c r="U20" s="87" t="e">
        <f t="shared" ca="1" si="0"/>
        <v>#NAME?</v>
      </c>
      <c r="W20" s="90" t="e">
        <f t="shared" ca="1" si="2"/>
        <v>#NAME?</v>
      </c>
      <c r="Y20" s="87" t="e">
        <f t="shared" ca="1" si="1"/>
        <v>#NAME?</v>
      </c>
      <c r="AA20" s="90" t="e">
        <f t="shared" ca="1" si="3"/>
        <v>#NAME?</v>
      </c>
    </row>
    <row r="21" spans="1:27" ht="17" x14ac:dyDescent="0.2">
      <c r="A21" s="48" t="s">
        <v>18</v>
      </c>
      <c r="B21" s="2" t="s">
        <v>7</v>
      </c>
      <c r="C21" s="37" t="s">
        <v>313</v>
      </c>
      <c r="D21" s="35">
        <v>2014</v>
      </c>
      <c r="E21" s="3">
        <v>1.7</v>
      </c>
      <c r="F21" s="3">
        <v>0.8</v>
      </c>
      <c r="G21" s="76">
        <v>1.7</v>
      </c>
      <c r="H21" s="5">
        <v>2.7</v>
      </c>
      <c r="I21" s="5">
        <v>1.9</v>
      </c>
      <c r="J21" s="5">
        <v>1.8</v>
      </c>
      <c r="K21" s="5">
        <v>2.7</v>
      </c>
      <c r="L21" s="11"/>
      <c r="M21" s="3">
        <v>0.3</v>
      </c>
      <c r="N21" s="3">
        <v>-0.1</v>
      </c>
      <c r="O21" s="82">
        <v>2.5</v>
      </c>
      <c r="P21" s="5">
        <v>3.3</v>
      </c>
      <c r="Q21" s="5">
        <v>-3.9</v>
      </c>
      <c r="R21" s="5">
        <v>3.6</v>
      </c>
      <c r="S21" s="5">
        <v>3.7</v>
      </c>
      <c r="U21" s="87" t="e">
        <f t="shared" ca="1" si="0"/>
        <v>#NAME?</v>
      </c>
      <c r="W21" s="90" t="e">
        <f t="shared" ca="1" si="2"/>
        <v>#NAME?</v>
      </c>
      <c r="Y21" s="87" t="e">
        <f t="shared" ca="1" si="1"/>
        <v>#NAME?</v>
      </c>
      <c r="AA21" s="90" t="e">
        <f t="shared" ca="1" si="3"/>
        <v>#NAME?</v>
      </c>
    </row>
    <row r="22" spans="1:27" ht="17" x14ac:dyDescent="0.2">
      <c r="A22" s="49" t="s">
        <v>19</v>
      </c>
      <c r="B22" s="2" t="s">
        <v>7</v>
      </c>
      <c r="C22" s="40" t="s">
        <v>317</v>
      </c>
      <c r="D22" s="36">
        <v>2007</v>
      </c>
      <c r="E22" s="3">
        <v>4</v>
      </c>
      <c r="F22" s="3">
        <v>4</v>
      </c>
      <c r="G22" s="76">
        <v>1</v>
      </c>
      <c r="H22" s="5">
        <v>-1.5</v>
      </c>
      <c r="I22" s="5">
        <v>-4.3</v>
      </c>
      <c r="J22" s="5">
        <v>1.8</v>
      </c>
      <c r="K22" s="5">
        <v>1.1000000000000001</v>
      </c>
      <c r="L22" s="11"/>
      <c r="M22" s="3">
        <v>3.6</v>
      </c>
      <c r="N22" s="3">
        <v>2.6</v>
      </c>
      <c r="O22" s="82">
        <v>1.5</v>
      </c>
      <c r="P22" s="5">
        <v>2</v>
      </c>
      <c r="Q22" s="5">
        <v>1.8</v>
      </c>
      <c r="R22" s="5">
        <v>4.3</v>
      </c>
      <c r="S22" s="5">
        <v>-0.5</v>
      </c>
      <c r="U22" s="87" t="e">
        <f t="shared" ca="1" si="0"/>
        <v>#NAME?</v>
      </c>
      <c r="W22" s="90" t="e">
        <f t="shared" ca="1" si="2"/>
        <v>#NAME?</v>
      </c>
      <c r="Y22" s="87" t="e">
        <f t="shared" ca="1" si="1"/>
        <v>#NAME?</v>
      </c>
      <c r="AA22" s="90" t="e">
        <f t="shared" ca="1" si="3"/>
        <v>#NAME?</v>
      </c>
    </row>
    <row r="23" spans="1:27" ht="17" x14ac:dyDescent="0.2">
      <c r="A23" s="49" t="s">
        <v>20</v>
      </c>
      <c r="B23" s="2" t="s">
        <v>7</v>
      </c>
      <c r="C23" s="40" t="s">
        <v>321</v>
      </c>
      <c r="D23" s="36">
        <v>2008</v>
      </c>
      <c r="E23" s="3">
        <v>4.0999999999999996</v>
      </c>
      <c r="F23" s="3">
        <v>6.3</v>
      </c>
      <c r="G23" s="76">
        <v>-2.1</v>
      </c>
      <c r="H23" s="5">
        <v>-10</v>
      </c>
      <c r="I23" s="5">
        <v>5.5</v>
      </c>
      <c r="J23" s="5">
        <v>3.7</v>
      </c>
      <c r="K23" s="5">
        <v>6</v>
      </c>
      <c r="L23" s="11"/>
      <c r="M23" s="3">
        <v>7.2</v>
      </c>
      <c r="N23" s="3">
        <v>4.5</v>
      </c>
      <c r="O23" s="82">
        <v>1.5</v>
      </c>
      <c r="P23" s="5">
        <v>4</v>
      </c>
      <c r="Q23" s="5">
        <v>3.3</v>
      </c>
      <c r="R23" s="5">
        <v>1.7</v>
      </c>
      <c r="S23" s="5">
        <v>1.6</v>
      </c>
      <c r="U23" s="87" t="e">
        <f t="shared" ca="1" si="0"/>
        <v>#NAME?</v>
      </c>
      <c r="W23" s="90" t="e">
        <f t="shared" ca="1" si="2"/>
        <v>#NAME?</v>
      </c>
      <c r="Y23" s="87" t="e">
        <f t="shared" ca="1" si="1"/>
        <v>#NAME?</v>
      </c>
      <c r="AA23" s="90" t="e">
        <f t="shared" ca="1" si="3"/>
        <v>#NAME?</v>
      </c>
    </row>
    <row r="24" spans="1:27" ht="17" x14ac:dyDescent="0.2">
      <c r="A24" s="49" t="s">
        <v>21</v>
      </c>
      <c r="B24" s="2" t="s">
        <v>7</v>
      </c>
      <c r="C24" s="37" t="s">
        <v>313</v>
      </c>
      <c r="D24" s="36">
        <v>2008</v>
      </c>
      <c r="E24" s="3">
        <v>2.4</v>
      </c>
      <c r="F24" s="3">
        <v>3.6</v>
      </c>
      <c r="G24" s="76">
        <v>0</v>
      </c>
      <c r="H24" s="5">
        <v>-1.6</v>
      </c>
      <c r="I24" s="5">
        <v>0.1</v>
      </c>
      <c r="J24" s="5">
        <v>-0.5</v>
      </c>
      <c r="K24" s="5">
        <v>1.7</v>
      </c>
      <c r="L24" s="11"/>
      <c r="M24" s="3">
        <v>5.8</v>
      </c>
      <c r="N24" s="3">
        <v>3.6</v>
      </c>
      <c r="O24" s="82">
        <v>7.8</v>
      </c>
      <c r="P24" s="5">
        <v>5</v>
      </c>
      <c r="Q24" s="5">
        <v>3.7</v>
      </c>
      <c r="R24" s="5">
        <v>-0.8</v>
      </c>
      <c r="S24" s="5">
        <v>0.3</v>
      </c>
      <c r="U24" s="87" t="e">
        <f t="shared" ca="1" si="0"/>
        <v>#NAME?</v>
      </c>
      <c r="W24" s="90" t="e">
        <f t="shared" ca="1" si="2"/>
        <v>#NAME?</v>
      </c>
      <c r="Y24" s="87" t="e">
        <f t="shared" ca="1" si="1"/>
        <v>#NAME?</v>
      </c>
      <c r="AA24" s="90" t="e">
        <f t="shared" ca="1" si="3"/>
        <v>#NAME?</v>
      </c>
    </row>
    <row r="25" spans="1:27" ht="17" x14ac:dyDescent="0.2">
      <c r="A25" s="48" t="s">
        <v>22</v>
      </c>
      <c r="B25" s="2" t="s">
        <v>7</v>
      </c>
      <c r="C25" s="37" t="s">
        <v>313</v>
      </c>
      <c r="D25" s="35">
        <v>2005</v>
      </c>
      <c r="E25" s="3">
        <v>2</v>
      </c>
      <c r="F25" s="3">
        <v>4.3</v>
      </c>
      <c r="G25" s="76">
        <v>3.1</v>
      </c>
      <c r="H25" s="5">
        <v>2.4</v>
      </c>
      <c r="I25" s="5">
        <v>3.6</v>
      </c>
      <c r="J25" s="5">
        <v>0</v>
      </c>
      <c r="K25" s="5">
        <v>-1.6</v>
      </c>
      <c r="L25" s="11"/>
      <c r="M25" s="3">
        <v>4.4000000000000004</v>
      </c>
      <c r="N25" s="3">
        <v>2.7</v>
      </c>
      <c r="O25" s="82">
        <v>-0.4</v>
      </c>
      <c r="P25" s="5">
        <v>5.8</v>
      </c>
      <c r="Q25" s="5">
        <v>3.6</v>
      </c>
      <c r="R25" s="5">
        <v>7.8</v>
      </c>
      <c r="S25" s="5">
        <v>5</v>
      </c>
      <c r="U25" s="87" t="e">
        <f t="shared" ca="1" si="0"/>
        <v>#NAME?</v>
      </c>
      <c r="W25" s="90" t="e">
        <f t="shared" ca="1" si="2"/>
        <v>#NAME?</v>
      </c>
      <c r="Y25" s="87" t="e">
        <f t="shared" ca="1" si="1"/>
        <v>#NAME?</v>
      </c>
      <c r="AA25" s="90" t="e">
        <f t="shared" ca="1" si="3"/>
        <v>#NAME?</v>
      </c>
    </row>
    <row r="26" spans="1:27" ht="17" x14ac:dyDescent="0.2">
      <c r="A26" s="49" t="s">
        <v>23</v>
      </c>
      <c r="B26" s="2" t="s">
        <v>7</v>
      </c>
      <c r="C26" s="40" t="s">
        <v>322</v>
      </c>
      <c r="D26" s="36">
        <v>2008</v>
      </c>
      <c r="E26" s="3">
        <v>-1.4</v>
      </c>
      <c r="F26" s="3">
        <v>0.8</v>
      </c>
      <c r="G26" s="76">
        <v>-3.4</v>
      </c>
      <c r="H26" s="5">
        <v>-6.2</v>
      </c>
      <c r="I26" s="5">
        <v>1.8</v>
      </c>
      <c r="J26" s="5">
        <v>-2.4</v>
      </c>
      <c r="K26" s="5">
        <v>1.2</v>
      </c>
      <c r="L26" s="11"/>
      <c r="M26" s="3">
        <v>4.5</v>
      </c>
      <c r="N26" s="3">
        <v>5.0999999999999996</v>
      </c>
      <c r="O26" s="82">
        <v>0.3</v>
      </c>
      <c r="P26" s="5">
        <v>5.0999999999999996</v>
      </c>
      <c r="Q26" s="5">
        <v>4.2</v>
      </c>
      <c r="R26" s="5">
        <v>-4.2</v>
      </c>
      <c r="S26" s="5">
        <v>3.3</v>
      </c>
      <c r="U26" s="87" t="e">
        <f t="shared" ca="1" si="0"/>
        <v>#NAME?</v>
      </c>
      <c r="W26" s="90" t="e">
        <f t="shared" ca="1" si="2"/>
        <v>#NAME?</v>
      </c>
      <c r="Y26" s="87" t="e">
        <f t="shared" ca="1" si="1"/>
        <v>#NAME?</v>
      </c>
      <c r="AA26" s="90" t="e">
        <f t="shared" ca="1" si="3"/>
        <v>#NAME?</v>
      </c>
    </row>
    <row r="27" spans="1:27" ht="34" x14ac:dyDescent="0.2">
      <c r="A27" s="49" t="s">
        <v>24</v>
      </c>
      <c r="B27" s="2" t="s">
        <v>7</v>
      </c>
      <c r="C27" s="40" t="s">
        <v>315</v>
      </c>
      <c r="D27" s="36">
        <v>2007</v>
      </c>
      <c r="E27" s="3">
        <v>4.7</v>
      </c>
      <c r="F27" s="3">
        <v>2.2000000000000002</v>
      </c>
      <c r="G27" s="76">
        <v>1.4</v>
      </c>
      <c r="H27" s="5">
        <v>-2</v>
      </c>
      <c r="I27" s="5">
        <v>-3.1</v>
      </c>
      <c r="J27" s="5">
        <v>1.2</v>
      </c>
      <c r="K27" s="5">
        <v>2.8</v>
      </c>
      <c r="L27" s="11"/>
      <c r="M27" s="3">
        <v>2.2000000000000002</v>
      </c>
      <c r="N27" s="3">
        <v>5.9</v>
      </c>
      <c r="O27" s="82">
        <v>4.0999999999999996</v>
      </c>
      <c r="P27" s="5">
        <v>1.8</v>
      </c>
      <c r="Q27" s="5">
        <v>3.9</v>
      </c>
      <c r="R27" s="5">
        <v>-2.6</v>
      </c>
      <c r="S27" s="5">
        <v>-0.3</v>
      </c>
      <c r="U27" s="87" t="e">
        <f t="shared" ca="1" si="0"/>
        <v>#NAME?</v>
      </c>
      <c r="W27" s="90" t="e">
        <f t="shared" ca="1" si="2"/>
        <v>#NAME?</v>
      </c>
      <c r="Y27" s="87" t="e">
        <f t="shared" ca="1" si="1"/>
        <v>#NAME?</v>
      </c>
      <c r="AA27" s="90" t="e">
        <f t="shared" ca="1" si="3"/>
        <v>#NAME?</v>
      </c>
    </row>
    <row r="28" spans="1:27" ht="17" x14ac:dyDescent="0.2">
      <c r="A28" s="48" t="s">
        <v>25</v>
      </c>
      <c r="B28" s="2" t="s">
        <v>7</v>
      </c>
      <c r="C28" s="37" t="s">
        <v>314</v>
      </c>
      <c r="D28" s="35">
        <v>2008</v>
      </c>
      <c r="E28" s="3">
        <v>0.5</v>
      </c>
      <c r="F28" s="3">
        <v>-2.6</v>
      </c>
      <c r="G28" s="76">
        <v>-3.2</v>
      </c>
      <c r="H28" s="5">
        <v>-5.6</v>
      </c>
      <c r="I28" s="5">
        <v>-0.9</v>
      </c>
      <c r="J28" s="5">
        <v>0.5</v>
      </c>
      <c r="K28" s="5">
        <v>1.4</v>
      </c>
      <c r="L28" s="11"/>
      <c r="M28" s="3">
        <v>4.2</v>
      </c>
      <c r="N28" s="3">
        <v>3.6</v>
      </c>
      <c r="O28" s="82">
        <v>2.2000000000000002</v>
      </c>
      <c r="P28" s="5">
        <v>2.9</v>
      </c>
      <c r="Q28" s="5">
        <v>2.4</v>
      </c>
      <c r="R28" s="5">
        <v>-0.8</v>
      </c>
      <c r="S28" s="5">
        <v>4.9000000000000004</v>
      </c>
      <c r="U28" s="87" t="e">
        <f t="shared" ca="1" si="0"/>
        <v>#NAME?</v>
      </c>
      <c r="W28" s="90" t="e">
        <f t="shared" ca="1" si="2"/>
        <v>#NAME?</v>
      </c>
      <c r="Y28" s="87" t="e">
        <f t="shared" ca="1" si="1"/>
        <v>#NAME?</v>
      </c>
      <c r="AA28" s="90" t="e">
        <f t="shared" ca="1" si="3"/>
        <v>#NAME?</v>
      </c>
    </row>
    <row r="29" spans="1:27" ht="17" x14ac:dyDescent="0.2">
      <c r="A29" s="49" t="s">
        <v>26</v>
      </c>
      <c r="B29" s="2" t="s">
        <v>7</v>
      </c>
      <c r="C29" s="37" t="s">
        <v>313</v>
      </c>
      <c r="D29" s="36">
        <v>2007</v>
      </c>
      <c r="E29" s="3">
        <v>3.1</v>
      </c>
      <c r="F29" s="3">
        <v>2.4</v>
      </c>
      <c r="G29" s="76">
        <v>3.6</v>
      </c>
      <c r="H29" s="5">
        <v>0</v>
      </c>
      <c r="I29" s="5">
        <v>-1.6</v>
      </c>
      <c r="J29" s="5">
        <v>0.1</v>
      </c>
      <c r="K29" s="5">
        <v>-0.5</v>
      </c>
      <c r="L29" s="11"/>
      <c r="M29" s="3">
        <v>-0.4</v>
      </c>
      <c r="N29" s="3">
        <v>5.8</v>
      </c>
      <c r="O29" s="82">
        <v>3.6</v>
      </c>
      <c r="P29" s="5">
        <v>7.8</v>
      </c>
      <c r="Q29" s="5">
        <v>5</v>
      </c>
      <c r="R29" s="5">
        <v>3.7</v>
      </c>
      <c r="S29" s="5">
        <v>-0.8</v>
      </c>
      <c r="U29" s="87" t="e">
        <f t="shared" ca="1" si="0"/>
        <v>#NAME?</v>
      </c>
      <c r="W29" s="90" t="e">
        <f t="shared" ca="1" si="2"/>
        <v>#NAME?</v>
      </c>
      <c r="Y29" s="87" t="e">
        <f t="shared" ca="1" si="1"/>
        <v>#NAME?</v>
      </c>
      <c r="AA29" s="90" t="e">
        <f t="shared" ca="1" si="3"/>
        <v>#NAME?</v>
      </c>
    </row>
    <row r="30" spans="1:27" ht="17" x14ac:dyDescent="0.2">
      <c r="A30" s="49" t="s">
        <v>27</v>
      </c>
      <c r="B30" s="2" t="s">
        <v>7</v>
      </c>
      <c r="C30" s="40" t="s">
        <v>317</v>
      </c>
      <c r="D30" s="36">
        <v>2008</v>
      </c>
      <c r="E30" s="3">
        <v>4</v>
      </c>
      <c r="F30" s="3">
        <v>1</v>
      </c>
      <c r="G30" s="76">
        <v>-1.5</v>
      </c>
      <c r="H30" s="5">
        <v>-4.3</v>
      </c>
      <c r="I30" s="5">
        <v>1.8</v>
      </c>
      <c r="J30" s="5">
        <v>1.1000000000000001</v>
      </c>
      <c r="K30" s="5">
        <v>2.2000000000000002</v>
      </c>
      <c r="L30" s="11"/>
      <c r="M30" s="3">
        <v>2.6</v>
      </c>
      <c r="N30" s="3">
        <v>1.5</v>
      </c>
      <c r="O30" s="82">
        <v>2</v>
      </c>
      <c r="P30" s="5">
        <v>1.8</v>
      </c>
      <c r="Q30" s="5">
        <v>4.3</v>
      </c>
      <c r="R30" s="5">
        <v>-0.5</v>
      </c>
      <c r="S30" s="5">
        <v>2.4</v>
      </c>
      <c r="U30" s="87" t="e">
        <f t="shared" ca="1" si="0"/>
        <v>#NAME?</v>
      </c>
      <c r="W30" s="90" t="e">
        <f t="shared" ca="1" si="2"/>
        <v>#NAME?</v>
      </c>
      <c r="Y30" s="87" t="e">
        <f t="shared" ca="1" si="1"/>
        <v>#NAME?</v>
      </c>
      <c r="AA30" s="90" t="e">
        <f t="shared" ca="1" si="3"/>
        <v>#NAME?</v>
      </c>
    </row>
    <row r="31" spans="1:27" ht="17" x14ac:dyDescent="0.2">
      <c r="A31" s="49" t="s">
        <v>28</v>
      </c>
      <c r="B31" s="2" t="s">
        <v>7</v>
      </c>
      <c r="C31" s="40" t="s">
        <v>323</v>
      </c>
      <c r="D31" s="36">
        <v>2008</v>
      </c>
      <c r="E31" s="3">
        <v>0.2</v>
      </c>
      <c r="F31" s="3">
        <v>-1.2</v>
      </c>
      <c r="G31" s="76">
        <v>3.4</v>
      </c>
      <c r="H31" s="5">
        <v>-4.8</v>
      </c>
      <c r="I31" s="5">
        <v>4.5999999999999996</v>
      </c>
      <c r="J31" s="5">
        <v>-1.5</v>
      </c>
      <c r="K31" s="5">
        <v>3</v>
      </c>
      <c r="L31" s="11"/>
      <c r="M31" s="3">
        <v>0.4</v>
      </c>
      <c r="N31" s="3">
        <v>2.9</v>
      </c>
      <c r="O31" s="82">
        <v>3.4</v>
      </c>
      <c r="P31" s="5">
        <v>0.4</v>
      </c>
      <c r="Q31" s="5">
        <v>9.1999999999999993</v>
      </c>
      <c r="R31" s="5">
        <v>-2.1</v>
      </c>
      <c r="S31" s="5">
        <v>2.9</v>
      </c>
      <c r="U31" s="87" t="e">
        <f t="shared" ca="1" si="0"/>
        <v>#NAME?</v>
      </c>
      <c r="W31" s="90" t="e">
        <f t="shared" ca="1" si="2"/>
        <v>#NAME?</v>
      </c>
      <c r="Y31" s="87" t="e">
        <f t="shared" ca="1" si="1"/>
        <v>#NAME?</v>
      </c>
      <c r="AA31" s="90" t="e">
        <f t="shared" ca="1" si="3"/>
        <v>#NAME?</v>
      </c>
    </row>
    <row r="32" spans="1:27" ht="17" x14ac:dyDescent="0.2">
      <c r="A32" s="49" t="s">
        <v>29</v>
      </c>
      <c r="B32" s="2" t="s">
        <v>7</v>
      </c>
      <c r="C32" s="40" t="s">
        <v>324</v>
      </c>
      <c r="D32" s="36">
        <v>2008</v>
      </c>
      <c r="E32" s="3">
        <v>4.7</v>
      </c>
      <c r="F32" s="3">
        <v>-2.7</v>
      </c>
      <c r="G32" s="76">
        <v>-2.9</v>
      </c>
      <c r="H32" s="5">
        <v>-6.6</v>
      </c>
      <c r="I32" s="5">
        <v>0.7</v>
      </c>
      <c r="J32" s="5">
        <v>0.4</v>
      </c>
      <c r="K32" s="5">
        <v>1.7</v>
      </c>
      <c r="L32" s="11"/>
      <c r="M32" s="3">
        <v>1.7</v>
      </c>
      <c r="N32" s="3">
        <v>7.5</v>
      </c>
      <c r="O32" s="82">
        <v>-0.8</v>
      </c>
      <c r="P32" s="5">
        <v>3.1</v>
      </c>
      <c r="Q32" s="5">
        <v>2.1</v>
      </c>
      <c r="R32" s="5">
        <v>-3.8</v>
      </c>
      <c r="S32" s="5">
        <v>4.8</v>
      </c>
      <c r="U32" s="87" t="e">
        <f t="shared" ca="1" si="0"/>
        <v>#NAME?</v>
      </c>
      <c r="W32" s="90" t="e">
        <f t="shared" ca="1" si="2"/>
        <v>#NAME?</v>
      </c>
      <c r="Y32" s="87" t="e">
        <f t="shared" ca="1" si="1"/>
        <v>#NAME?</v>
      </c>
      <c r="AA32" s="90" t="e">
        <f t="shared" ca="1" si="3"/>
        <v>#NAME?</v>
      </c>
    </row>
    <row r="33" spans="1:27" ht="17" x14ac:dyDescent="0.2">
      <c r="A33" s="49" t="s">
        <v>30</v>
      </c>
      <c r="B33" s="2" t="s">
        <v>7</v>
      </c>
      <c r="C33" s="40" t="s">
        <v>325</v>
      </c>
      <c r="D33" s="36">
        <v>2008</v>
      </c>
      <c r="E33" s="3">
        <v>5.3</v>
      </c>
      <c r="F33" s="3">
        <v>9.1</v>
      </c>
      <c r="G33" s="76">
        <v>-2.2999999999999998</v>
      </c>
      <c r="H33" s="5">
        <v>-0.9</v>
      </c>
      <c r="I33" s="5">
        <v>1.4</v>
      </c>
      <c r="J33" s="5">
        <v>-0.8</v>
      </c>
      <c r="K33" s="5">
        <v>3.3</v>
      </c>
      <c r="L33" s="11"/>
      <c r="M33" s="3">
        <v>0.8</v>
      </c>
      <c r="N33" s="3">
        <v>2.2000000000000002</v>
      </c>
      <c r="O33" s="82">
        <v>0.7</v>
      </c>
      <c r="P33" s="5">
        <v>2.8</v>
      </c>
      <c r="Q33" s="5">
        <v>1.3</v>
      </c>
      <c r="R33" s="5">
        <v>0.8</v>
      </c>
      <c r="S33" s="5">
        <v>3</v>
      </c>
      <c r="U33" s="87" t="e">
        <f t="shared" ca="1" si="0"/>
        <v>#NAME?</v>
      </c>
      <c r="W33" s="90" t="e">
        <f t="shared" ca="1" si="2"/>
        <v>#NAME?</v>
      </c>
      <c r="Y33" s="87" t="e">
        <f t="shared" ca="1" si="1"/>
        <v>#NAME?</v>
      </c>
      <c r="AA33" s="90" t="e">
        <f t="shared" ca="1" si="3"/>
        <v>#NAME?</v>
      </c>
    </row>
    <row r="34" spans="1:27" ht="17" x14ac:dyDescent="0.2">
      <c r="A34" s="49" t="s">
        <v>31</v>
      </c>
      <c r="B34" s="2" t="s">
        <v>7</v>
      </c>
      <c r="C34" s="40" t="s">
        <v>326</v>
      </c>
      <c r="D34" s="36">
        <v>2007</v>
      </c>
      <c r="E34" s="3">
        <v>3.1</v>
      </c>
      <c r="F34" s="3">
        <v>-3.5</v>
      </c>
      <c r="G34" s="76">
        <v>0.1</v>
      </c>
      <c r="H34" s="5">
        <v>-7.6</v>
      </c>
      <c r="I34" s="5">
        <v>-7.3</v>
      </c>
      <c r="J34" s="5">
        <v>2.9</v>
      </c>
      <c r="K34" s="5">
        <v>1.5</v>
      </c>
      <c r="L34" s="11"/>
      <c r="M34" s="3">
        <v>2.6</v>
      </c>
      <c r="N34" s="3">
        <v>4.7</v>
      </c>
      <c r="O34" s="82">
        <v>2.9</v>
      </c>
      <c r="P34" s="5">
        <v>4.0999999999999996</v>
      </c>
      <c r="Q34" s="5">
        <v>-4.5999999999999996</v>
      </c>
      <c r="R34" s="5">
        <v>2.4</v>
      </c>
      <c r="S34" s="5">
        <v>-0.2</v>
      </c>
      <c r="U34" s="87" t="e">
        <f t="shared" ca="1" si="0"/>
        <v>#NAME?</v>
      </c>
      <c r="W34" s="90" t="e">
        <f t="shared" ca="1" si="2"/>
        <v>#NAME?</v>
      </c>
      <c r="Y34" s="87" t="e">
        <f t="shared" ca="1" si="1"/>
        <v>#NAME?</v>
      </c>
      <c r="AA34" s="90" t="e">
        <f t="shared" ca="1" si="3"/>
        <v>#NAME?</v>
      </c>
    </row>
    <row r="35" spans="1:27" ht="17" x14ac:dyDescent="0.2">
      <c r="A35" s="48" t="s">
        <v>32</v>
      </c>
      <c r="B35" s="2" t="s">
        <v>7</v>
      </c>
      <c r="C35" s="37" t="s">
        <v>327</v>
      </c>
      <c r="D35" s="35">
        <v>2009</v>
      </c>
      <c r="E35" s="3">
        <v>2.1</v>
      </c>
      <c r="F35" s="3">
        <v>-3</v>
      </c>
      <c r="G35" s="76">
        <v>-5.3</v>
      </c>
      <c r="H35" s="5">
        <v>0</v>
      </c>
      <c r="I35" s="5">
        <v>-2.2999999999999998</v>
      </c>
      <c r="J35" s="5">
        <v>-0.9</v>
      </c>
      <c r="K35" s="5">
        <v>-3.1</v>
      </c>
      <c r="L35" s="11"/>
      <c r="M35" s="3">
        <v>7</v>
      </c>
      <c r="N35" s="3">
        <v>5.3</v>
      </c>
      <c r="O35" s="82">
        <v>4.0999999999999996</v>
      </c>
      <c r="P35" s="5">
        <v>-0.5</v>
      </c>
      <c r="Q35" s="5">
        <v>-0.1</v>
      </c>
      <c r="R35" s="5">
        <v>-2.4</v>
      </c>
      <c r="S35" s="5">
        <v>-2.7</v>
      </c>
      <c r="U35" s="87" t="e">
        <f t="shared" ca="1" si="0"/>
        <v>#NAME?</v>
      </c>
      <c r="W35" s="90" t="e">
        <f t="shared" ca="1" si="2"/>
        <v>#NAME?</v>
      </c>
      <c r="Y35" s="87" t="e">
        <f t="shared" ca="1" si="1"/>
        <v>#NAME?</v>
      </c>
      <c r="AA35" s="90" t="e">
        <f t="shared" ca="1" si="3"/>
        <v>#NAME?</v>
      </c>
    </row>
    <row r="36" spans="1:27" ht="17" x14ac:dyDescent="0.2">
      <c r="A36" s="48" t="s">
        <v>33</v>
      </c>
      <c r="B36" s="2" t="s">
        <v>7</v>
      </c>
      <c r="C36" s="37" t="s">
        <v>320</v>
      </c>
      <c r="D36" s="35">
        <v>2012</v>
      </c>
      <c r="E36" s="3">
        <v>6.3</v>
      </c>
      <c r="F36" s="3">
        <v>1.7</v>
      </c>
      <c r="G36" s="76">
        <v>1.6</v>
      </c>
      <c r="H36" s="5">
        <v>1.4</v>
      </c>
      <c r="I36" s="5">
        <v>-0.2</v>
      </c>
      <c r="J36" s="5">
        <v>-1.1000000000000001</v>
      </c>
      <c r="K36" s="5">
        <v>2</v>
      </c>
      <c r="L36" s="11"/>
      <c r="M36" s="3">
        <v>-0.2</v>
      </c>
      <c r="N36" s="3">
        <v>-0.9</v>
      </c>
      <c r="O36" s="82">
        <v>3</v>
      </c>
      <c r="P36" s="5">
        <v>1.2</v>
      </c>
      <c r="Q36" s="5">
        <v>4.7</v>
      </c>
      <c r="R36" s="5">
        <v>6.9</v>
      </c>
      <c r="S36" s="5">
        <v>-0.8</v>
      </c>
      <c r="U36" s="87" t="e">
        <f t="shared" ca="1" si="0"/>
        <v>#NAME?</v>
      </c>
      <c r="W36" s="90" t="e">
        <f t="shared" ca="1" si="2"/>
        <v>#NAME?</v>
      </c>
      <c r="Y36" s="87" t="e">
        <f t="shared" ca="1" si="1"/>
        <v>#NAME?</v>
      </c>
      <c r="AA36" s="90" t="e">
        <f t="shared" ca="1" si="3"/>
        <v>#NAME?</v>
      </c>
    </row>
    <row r="37" spans="1:27" ht="17" x14ac:dyDescent="0.2">
      <c r="A37" s="48" t="s">
        <v>34</v>
      </c>
      <c r="B37" s="2" t="s">
        <v>7</v>
      </c>
      <c r="C37" s="37" t="s">
        <v>314</v>
      </c>
      <c r="D37" s="35">
        <v>2014</v>
      </c>
      <c r="E37" s="3">
        <v>1.4</v>
      </c>
      <c r="F37" s="3">
        <v>0.7</v>
      </c>
      <c r="G37" s="76">
        <v>0.2</v>
      </c>
      <c r="H37" s="5">
        <v>-0.1</v>
      </c>
      <c r="I37" s="5">
        <v>0.8</v>
      </c>
      <c r="J37" s="5">
        <v>1.6</v>
      </c>
      <c r="K37" s="5">
        <v>1.6</v>
      </c>
      <c r="L37" s="11"/>
      <c r="M37" s="3">
        <v>4.9000000000000004</v>
      </c>
      <c r="N37" s="3">
        <v>-1.7</v>
      </c>
      <c r="O37" s="82">
        <v>3.4</v>
      </c>
      <c r="P37" s="5">
        <v>2.2000000000000002</v>
      </c>
      <c r="Q37" s="5">
        <v>-0.7</v>
      </c>
      <c r="R37" s="5">
        <v>3.9</v>
      </c>
      <c r="S37" s="5">
        <v>4.3</v>
      </c>
      <c r="U37" s="87" t="e">
        <f t="shared" ca="1" si="0"/>
        <v>#NAME?</v>
      </c>
      <c r="W37" s="90" t="e">
        <f t="shared" ca="1" si="2"/>
        <v>#NAME?</v>
      </c>
      <c r="Y37" s="87" t="e">
        <f t="shared" ca="1" si="1"/>
        <v>#NAME?</v>
      </c>
      <c r="AA37" s="90" t="e">
        <f t="shared" ca="1" si="3"/>
        <v>#NAME?</v>
      </c>
    </row>
    <row r="38" spans="1:27" ht="17" x14ac:dyDescent="0.2">
      <c r="A38" s="48" t="s">
        <v>35</v>
      </c>
      <c r="B38" s="2" t="s">
        <v>7</v>
      </c>
      <c r="C38" s="37" t="s">
        <v>314</v>
      </c>
      <c r="D38" s="35">
        <v>2013</v>
      </c>
      <c r="E38" s="3">
        <v>0.5</v>
      </c>
      <c r="F38" s="3">
        <v>1.4</v>
      </c>
      <c r="G38" s="76">
        <v>0.7</v>
      </c>
      <c r="H38" s="5">
        <v>0.2</v>
      </c>
      <c r="I38" s="5">
        <v>-0.1</v>
      </c>
      <c r="J38" s="5">
        <v>0.8</v>
      </c>
      <c r="K38" s="5">
        <v>1.6</v>
      </c>
      <c r="L38" s="11"/>
      <c r="M38" s="3">
        <v>-0.8</v>
      </c>
      <c r="N38" s="3">
        <v>4.9000000000000004</v>
      </c>
      <c r="O38" s="82">
        <v>-1.7</v>
      </c>
      <c r="P38" s="5">
        <v>3.4</v>
      </c>
      <c r="Q38" s="5">
        <v>2.2000000000000002</v>
      </c>
      <c r="R38" s="5">
        <v>-0.7</v>
      </c>
      <c r="S38" s="5">
        <v>3.9</v>
      </c>
      <c r="U38" s="87" t="e">
        <f t="shared" ca="1" si="0"/>
        <v>#NAME?</v>
      </c>
      <c r="W38" s="90" t="e">
        <f t="shared" ca="1" si="2"/>
        <v>#NAME?</v>
      </c>
      <c r="Y38" s="87" t="e">
        <f t="shared" ca="1" si="1"/>
        <v>#NAME?</v>
      </c>
      <c r="AA38" s="90" t="e">
        <f t="shared" ca="1" si="3"/>
        <v>#NAME?</v>
      </c>
    </row>
    <row r="39" spans="1:27" ht="17" x14ac:dyDescent="0.2">
      <c r="A39" s="48" t="s">
        <v>36</v>
      </c>
      <c r="B39" s="2" t="s">
        <v>7</v>
      </c>
      <c r="C39" s="37" t="s">
        <v>323</v>
      </c>
      <c r="D39" s="35">
        <v>2009</v>
      </c>
      <c r="E39" s="3">
        <v>-1.2</v>
      </c>
      <c r="F39" s="3">
        <v>3.4</v>
      </c>
      <c r="G39" s="76">
        <v>-4.8</v>
      </c>
      <c r="H39" s="5">
        <v>4.5999999999999996</v>
      </c>
      <c r="I39" s="5">
        <v>-1.5</v>
      </c>
      <c r="J39" s="5">
        <v>3</v>
      </c>
      <c r="K39" s="5">
        <v>2.1</v>
      </c>
      <c r="L39" s="11"/>
      <c r="M39" s="3">
        <v>2.9</v>
      </c>
      <c r="N39" s="3">
        <v>3.4</v>
      </c>
      <c r="O39" s="82">
        <v>0.4</v>
      </c>
      <c r="P39" s="5">
        <v>9.1999999999999993</v>
      </c>
      <c r="Q39" s="5">
        <v>-2.1</v>
      </c>
      <c r="R39" s="5">
        <v>2.9</v>
      </c>
      <c r="S39" s="5">
        <v>-0.4</v>
      </c>
      <c r="U39" s="87" t="e">
        <f t="shared" ca="1" si="0"/>
        <v>#NAME?</v>
      </c>
      <c r="W39" s="90" t="e">
        <f t="shared" ca="1" si="2"/>
        <v>#NAME?</v>
      </c>
      <c r="Y39" s="87" t="e">
        <f t="shared" ca="1" si="1"/>
        <v>#NAME?</v>
      </c>
      <c r="AA39" s="90" t="e">
        <f t="shared" ca="1" si="3"/>
        <v>#NAME?</v>
      </c>
    </row>
    <row r="40" spans="1:27" ht="17" x14ac:dyDescent="0.2">
      <c r="A40" s="48" t="s">
        <v>37</v>
      </c>
      <c r="B40" s="2" t="s">
        <v>7</v>
      </c>
      <c r="C40" s="37" t="s">
        <v>312</v>
      </c>
      <c r="D40" s="35">
        <v>2010</v>
      </c>
      <c r="E40" s="3">
        <v>-1.5</v>
      </c>
      <c r="F40" s="3">
        <v>-5.3</v>
      </c>
      <c r="G40" s="76">
        <v>0.7</v>
      </c>
      <c r="H40" s="5">
        <v>-0.6</v>
      </c>
      <c r="I40" s="5">
        <v>-0.2</v>
      </c>
      <c r="J40" s="5">
        <v>0.4</v>
      </c>
      <c r="K40" s="5">
        <v>0.9</v>
      </c>
      <c r="L40" s="11"/>
      <c r="M40" s="3">
        <v>5.2</v>
      </c>
      <c r="N40" s="3">
        <v>2.9</v>
      </c>
      <c r="O40" s="82">
        <v>3.4</v>
      </c>
      <c r="P40" s="5">
        <v>2</v>
      </c>
      <c r="Q40" s="5">
        <v>0.7</v>
      </c>
      <c r="R40" s="5">
        <v>-1.9</v>
      </c>
      <c r="S40" s="5">
        <v>3.9</v>
      </c>
      <c r="U40" s="87" t="e">
        <f t="shared" ca="1" si="0"/>
        <v>#NAME?</v>
      </c>
      <c r="W40" s="90" t="e">
        <f t="shared" ca="1" si="2"/>
        <v>#NAME?</v>
      </c>
      <c r="Y40" s="87" t="e">
        <f t="shared" ca="1" si="1"/>
        <v>#NAME?</v>
      </c>
      <c r="AA40" s="90" t="e">
        <f t="shared" ca="1" si="3"/>
        <v>#NAME?</v>
      </c>
    </row>
    <row r="41" spans="1:27" ht="17" x14ac:dyDescent="0.2">
      <c r="A41" s="49" t="s">
        <v>38</v>
      </c>
      <c r="B41" s="2" t="s">
        <v>7</v>
      </c>
      <c r="C41" s="40" t="s">
        <v>328</v>
      </c>
      <c r="D41" s="36">
        <v>2007</v>
      </c>
      <c r="E41" s="3">
        <v>4.4000000000000004</v>
      </c>
      <c r="F41" s="3">
        <v>5.3</v>
      </c>
      <c r="G41" s="76">
        <v>9.1</v>
      </c>
      <c r="H41" s="5">
        <v>-2.2999999999999998</v>
      </c>
      <c r="I41" s="5">
        <v>-0.9</v>
      </c>
      <c r="J41" s="5">
        <v>1.4</v>
      </c>
      <c r="K41" s="5">
        <v>-0.8</v>
      </c>
      <c r="L41" s="11"/>
      <c r="M41" s="3">
        <v>1.9</v>
      </c>
      <c r="N41" s="3">
        <v>0.8</v>
      </c>
      <c r="O41" s="82">
        <v>2.2000000000000002</v>
      </c>
      <c r="P41" s="5">
        <v>0.7</v>
      </c>
      <c r="Q41" s="5">
        <v>2.8</v>
      </c>
      <c r="R41" s="5">
        <v>1.3</v>
      </c>
      <c r="S41" s="5">
        <v>0.8</v>
      </c>
      <c r="U41" s="87" t="e">
        <f t="shared" ca="1" si="0"/>
        <v>#NAME?</v>
      </c>
      <c r="W41" s="90" t="e">
        <f t="shared" ca="1" si="2"/>
        <v>#NAME?</v>
      </c>
      <c r="Y41" s="87" t="e">
        <f t="shared" ca="1" si="1"/>
        <v>#NAME?</v>
      </c>
      <c r="AA41" s="90" t="e">
        <f t="shared" ca="1" si="3"/>
        <v>#NAME?</v>
      </c>
    </row>
    <row r="42" spans="1:27" ht="17" x14ac:dyDescent="0.2">
      <c r="A42" s="49" t="s">
        <v>39</v>
      </c>
      <c r="B42" s="2" t="s">
        <v>7</v>
      </c>
      <c r="C42" s="40" t="s">
        <v>329</v>
      </c>
      <c r="D42" s="36">
        <v>2007</v>
      </c>
      <c r="E42" s="3">
        <v>4.0999999999999996</v>
      </c>
      <c r="F42" s="3">
        <v>0.1</v>
      </c>
      <c r="G42" s="76">
        <v>1.3</v>
      </c>
      <c r="H42" s="5">
        <v>-3.7</v>
      </c>
      <c r="I42" s="5">
        <v>-3.8</v>
      </c>
      <c r="J42" s="5">
        <v>-0.5</v>
      </c>
      <c r="K42" s="5">
        <v>-0.6</v>
      </c>
      <c r="L42" s="11"/>
      <c r="M42" s="3">
        <v>0.6</v>
      </c>
      <c r="N42" s="3">
        <v>5.8</v>
      </c>
      <c r="O42" s="82">
        <v>2</v>
      </c>
      <c r="P42" s="5">
        <v>5.5</v>
      </c>
      <c r="Q42" s="5">
        <v>8</v>
      </c>
      <c r="R42" s="5">
        <v>-1.9</v>
      </c>
      <c r="S42" s="5">
        <v>0.2</v>
      </c>
      <c r="U42" s="87" t="e">
        <f t="shared" ca="1" si="0"/>
        <v>#NAME?</v>
      </c>
      <c r="W42" s="90" t="e">
        <f t="shared" ca="1" si="2"/>
        <v>#NAME?</v>
      </c>
      <c r="Y42" s="87" t="e">
        <f t="shared" ca="1" si="1"/>
        <v>#NAME?</v>
      </c>
      <c r="AA42" s="90" t="e">
        <f t="shared" ca="1" si="3"/>
        <v>#NAME?</v>
      </c>
    </row>
    <row r="43" spans="1:27" ht="17" x14ac:dyDescent="0.2">
      <c r="A43" s="49" t="s">
        <v>40</v>
      </c>
      <c r="B43" s="2" t="s">
        <v>7</v>
      </c>
      <c r="C43" s="40" t="s">
        <v>318</v>
      </c>
      <c r="D43" s="36">
        <v>2007</v>
      </c>
      <c r="E43" s="3">
        <v>1.7</v>
      </c>
      <c r="F43" s="3">
        <v>0.5</v>
      </c>
      <c r="G43" s="76">
        <v>1.7</v>
      </c>
      <c r="H43" s="5">
        <v>-6.1</v>
      </c>
      <c r="I43" s="5">
        <v>-5.2</v>
      </c>
      <c r="J43" s="5">
        <v>1.6</v>
      </c>
      <c r="K43" s="5">
        <v>-0.5</v>
      </c>
      <c r="L43" s="11"/>
      <c r="M43" s="3">
        <v>0.2</v>
      </c>
      <c r="N43" s="3">
        <v>4.3</v>
      </c>
      <c r="O43" s="82">
        <v>-0.3</v>
      </c>
      <c r="P43" s="5">
        <v>3.8</v>
      </c>
      <c r="Q43" s="5">
        <v>4.3</v>
      </c>
      <c r="R43" s="5">
        <v>0.2</v>
      </c>
      <c r="S43" s="5">
        <v>-3.7</v>
      </c>
      <c r="U43" s="87" t="e">
        <f t="shared" ca="1" si="0"/>
        <v>#NAME?</v>
      </c>
      <c r="W43" s="90" t="e">
        <f t="shared" ca="1" si="2"/>
        <v>#NAME?</v>
      </c>
      <c r="Y43" s="87" t="e">
        <f t="shared" ca="1" si="1"/>
        <v>#NAME?</v>
      </c>
      <c r="AA43" s="90" t="e">
        <f t="shared" ca="1" si="3"/>
        <v>#NAME?</v>
      </c>
    </row>
    <row r="44" spans="1:27" ht="34" x14ac:dyDescent="0.2">
      <c r="A44" s="49" t="s">
        <v>41</v>
      </c>
      <c r="B44" s="2" t="s">
        <v>7</v>
      </c>
      <c r="C44" s="40" t="s">
        <v>314</v>
      </c>
      <c r="D44" s="36">
        <v>2007</v>
      </c>
      <c r="E44" s="3">
        <v>0.5</v>
      </c>
      <c r="F44" s="3">
        <v>0.5</v>
      </c>
      <c r="G44" s="76">
        <v>-2.6</v>
      </c>
      <c r="H44" s="5">
        <v>-3.2</v>
      </c>
      <c r="I44" s="5">
        <v>-5.6</v>
      </c>
      <c r="J44" s="5">
        <v>-0.9</v>
      </c>
      <c r="K44" s="5">
        <v>0.5</v>
      </c>
      <c r="L44" s="11"/>
      <c r="M44" s="3">
        <v>0.2</v>
      </c>
      <c r="N44" s="3">
        <v>4.2</v>
      </c>
      <c r="O44" s="82">
        <v>3.6</v>
      </c>
      <c r="P44" s="5">
        <v>2.2000000000000002</v>
      </c>
      <c r="Q44" s="5">
        <v>2.9</v>
      </c>
      <c r="R44" s="5">
        <v>2.4</v>
      </c>
      <c r="S44" s="5">
        <v>-0.8</v>
      </c>
      <c r="U44" s="87" t="e">
        <f t="shared" ca="1" si="0"/>
        <v>#NAME?</v>
      </c>
      <c r="W44" s="90" t="e">
        <f t="shared" ca="1" si="2"/>
        <v>#NAME?</v>
      </c>
      <c r="Y44" s="87" t="e">
        <f t="shared" ca="1" si="1"/>
        <v>#NAME?</v>
      </c>
      <c r="AA44" s="90" t="e">
        <f t="shared" ca="1" si="3"/>
        <v>#NAME?</v>
      </c>
    </row>
    <row r="45" spans="1:27" ht="17" x14ac:dyDescent="0.2">
      <c r="A45" s="48" t="s">
        <v>42</v>
      </c>
      <c r="B45" s="2" t="s">
        <v>7</v>
      </c>
      <c r="C45" s="37" t="s">
        <v>330</v>
      </c>
      <c r="D45" s="35">
        <v>2008</v>
      </c>
      <c r="E45" s="3">
        <v>-1.7</v>
      </c>
      <c r="F45" s="3">
        <v>1.8</v>
      </c>
      <c r="G45" s="76">
        <v>-2.2000000000000002</v>
      </c>
      <c r="H45" s="5">
        <v>-2.7</v>
      </c>
      <c r="I45" s="5">
        <v>-1.7</v>
      </c>
      <c r="J45" s="5">
        <v>-1.3</v>
      </c>
      <c r="K45" s="5">
        <v>-3.4</v>
      </c>
      <c r="L45" s="11"/>
      <c r="M45" s="3">
        <v>6.3</v>
      </c>
      <c r="N45" s="3">
        <v>3.3</v>
      </c>
      <c r="O45" s="82">
        <v>3.2</v>
      </c>
      <c r="P45" s="5">
        <v>6.5</v>
      </c>
      <c r="Q45" s="5">
        <v>-0.2</v>
      </c>
      <c r="R45" s="5">
        <v>1.2</v>
      </c>
      <c r="S45" s="5">
        <v>2.9</v>
      </c>
      <c r="U45" s="87" t="e">
        <f t="shared" ca="1" si="0"/>
        <v>#NAME?</v>
      </c>
      <c r="W45" s="90" t="e">
        <f t="shared" ref="W45:W61" ca="1" si="4">CAGR_flexible(G45, K45, 4)</f>
        <v>#NAME?</v>
      </c>
      <c r="Y45" s="87" t="e">
        <f t="shared" ca="1" si="1"/>
        <v>#NAME?</v>
      </c>
      <c r="AA45" s="90" t="e">
        <f t="shared" ca="1" si="3"/>
        <v>#NAME?</v>
      </c>
    </row>
    <row r="46" spans="1:27" ht="17" x14ac:dyDescent="0.2">
      <c r="A46" s="48" t="s">
        <v>43</v>
      </c>
      <c r="B46" s="2" t="s">
        <v>7</v>
      </c>
      <c r="C46" s="37" t="s">
        <v>314</v>
      </c>
      <c r="D46" s="35">
        <v>2015</v>
      </c>
      <c r="E46" s="3">
        <v>0.7</v>
      </c>
      <c r="F46" s="3">
        <v>0.2</v>
      </c>
      <c r="G46" s="76">
        <v>-0.1</v>
      </c>
      <c r="H46" s="5">
        <v>0.8</v>
      </c>
      <c r="I46" s="5">
        <v>1.6</v>
      </c>
      <c r="J46" s="5">
        <v>1.6</v>
      </c>
      <c r="K46" s="5">
        <v>0.7</v>
      </c>
      <c r="L46" s="11"/>
      <c r="M46" s="3">
        <v>-1.7</v>
      </c>
      <c r="N46" s="3">
        <v>3.4</v>
      </c>
      <c r="O46" s="82">
        <v>2.2000000000000002</v>
      </c>
      <c r="P46" s="5">
        <v>-0.7</v>
      </c>
      <c r="Q46" s="5">
        <v>3.9</v>
      </c>
      <c r="R46" s="5">
        <v>4.3</v>
      </c>
      <c r="S46" s="5">
        <v>0.9</v>
      </c>
      <c r="U46" s="87" t="e">
        <f t="shared" ca="1" si="0"/>
        <v>#NAME?</v>
      </c>
      <c r="W46" s="90" t="e">
        <f t="shared" ca="1" si="4"/>
        <v>#NAME?</v>
      </c>
      <c r="Y46" s="87" t="e">
        <f t="shared" ca="1" si="1"/>
        <v>#NAME?</v>
      </c>
      <c r="AA46" s="90" t="e">
        <f t="shared" ca="1" si="3"/>
        <v>#NAME?</v>
      </c>
    </row>
    <row r="47" spans="1:27" ht="17" x14ac:dyDescent="0.2">
      <c r="A47" s="49" t="s">
        <v>44</v>
      </c>
      <c r="B47" s="2" t="s">
        <v>7</v>
      </c>
      <c r="C47" s="40" t="s">
        <v>331</v>
      </c>
      <c r="D47" s="36">
        <v>2007</v>
      </c>
      <c r="E47" s="3">
        <v>-0.2</v>
      </c>
      <c r="F47" s="3">
        <v>-2.8</v>
      </c>
      <c r="G47" s="76">
        <v>0.5</v>
      </c>
      <c r="H47" s="5">
        <v>-2.9</v>
      </c>
      <c r="I47" s="5">
        <v>-4</v>
      </c>
      <c r="J47" s="5">
        <v>1.2</v>
      </c>
      <c r="K47" s="5">
        <v>1.3</v>
      </c>
      <c r="L47" s="11"/>
      <c r="M47" s="3">
        <v>1.4</v>
      </c>
      <c r="N47" s="3">
        <v>0.9</v>
      </c>
      <c r="O47" s="82">
        <v>7.7</v>
      </c>
      <c r="P47" s="5">
        <v>1.1000000000000001</v>
      </c>
      <c r="Q47" s="5">
        <v>6.1</v>
      </c>
      <c r="R47" s="5">
        <v>0.9</v>
      </c>
      <c r="S47" s="5">
        <v>-2.9</v>
      </c>
      <c r="U47" s="87" t="e">
        <f t="shared" ca="1" si="0"/>
        <v>#NAME?</v>
      </c>
      <c r="W47" s="90" t="e">
        <f t="shared" ca="1" si="4"/>
        <v>#NAME?</v>
      </c>
      <c r="Y47" s="87" t="e">
        <f t="shared" ca="1" si="1"/>
        <v>#NAME?</v>
      </c>
      <c r="AA47" s="90" t="e">
        <f t="shared" ca="1" si="3"/>
        <v>#NAME?</v>
      </c>
    </row>
    <row r="48" spans="1:27" ht="17" x14ac:dyDescent="0.2">
      <c r="A48" s="49" t="s">
        <v>45</v>
      </c>
      <c r="B48" s="2" t="s">
        <v>7</v>
      </c>
      <c r="C48" s="40" t="s">
        <v>332</v>
      </c>
      <c r="D48" s="36">
        <v>2007</v>
      </c>
      <c r="E48" s="3">
        <v>4.3</v>
      </c>
      <c r="F48" s="3">
        <v>-2.8</v>
      </c>
      <c r="G48" s="76">
        <v>-9.6</v>
      </c>
      <c r="H48" s="5">
        <v>-7.9</v>
      </c>
      <c r="I48" s="5">
        <v>-8.1999999999999993</v>
      </c>
      <c r="J48" s="5">
        <v>-3.4</v>
      </c>
      <c r="K48" s="5">
        <v>0.6</v>
      </c>
      <c r="L48" s="11"/>
      <c r="M48" s="3">
        <v>5.4</v>
      </c>
      <c r="N48" s="3">
        <v>6</v>
      </c>
      <c r="O48" s="82">
        <v>-12.2</v>
      </c>
      <c r="P48" s="5">
        <v>3.6</v>
      </c>
      <c r="Q48" s="5">
        <v>2.7</v>
      </c>
      <c r="R48" s="5">
        <v>-2</v>
      </c>
      <c r="S48" s="5">
        <v>-0.9</v>
      </c>
      <c r="U48" s="87" t="e">
        <f t="shared" ca="1" si="0"/>
        <v>#NAME?</v>
      </c>
      <c r="W48" s="90" t="e">
        <f t="shared" ca="1" si="4"/>
        <v>#NAME?</v>
      </c>
      <c r="Y48" s="87" t="e">
        <f t="shared" ca="1" si="1"/>
        <v>#NAME?</v>
      </c>
      <c r="AA48" s="90" t="e">
        <f t="shared" ca="1" si="3"/>
        <v>#NAME?</v>
      </c>
    </row>
    <row r="49" spans="1:27" ht="17" x14ac:dyDescent="0.2">
      <c r="A49" s="48" t="s">
        <v>46</v>
      </c>
      <c r="B49" s="2" t="s">
        <v>7</v>
      </c>
      <c r="C49" s="37" t="s">
        <v>314</v>
      </c>
      <c r="D49" s="35">
        <v>2016</v>
      </c>
      <c r="E49" s="3">
        <v>0.2</v>
      </c>
      <c r="F49" s="3">
        <v>-0.1</v>
      </c>
      <c r="G49" s="76">
        <v>0.8</v>
      </c>
      <c r="H49" s="5">
        <v>1.6</v>
      </c>
      <c r="I49" s="5">
        <v>1.6</v>
      </c>
      <c r="J49" s="5">
        <v>0.7</v>
      </c>
      <c r="K49" s="5">
        <v>-4.3</v>
      </c>
      <c r="L49" s="11"/>
      <c r="M49" s="3">
        <v>3.4</v>
      </c>
      <c r="N49" s="3">
        <v>2.2000000000000002</v>
      </c>
      <c r="O49" s="82">
        <v>-0.7</v>
      </c>
      <c r="P49" s="5">
        <v>3.9</v>
      </c>
      <c r="Q49" s="5">
        <v>4.3</v>
      </c>
      <c r="R49" s="5">
        <v>0.9</v>
      </c>
      <c r="S49" s="5">
        <v>11</v>
      </c>
      <c r="U49" s="87" t="e">
        <f t="shared" ca="1" si="0"/>
        <v>#NAME?</v>
      </c>
      <c r="W49" s="90" t="e">
        <f t="shared" ca="1" si="4"/>
        <v>#NAME?</v>
      </c>
      <c r="Y49" s="87" t="e">
        <f t="shared" ca="1" si="1"/>
        <v>#NAME?</v>
      </c>
      <c r="AA49" s="90" t="e">
        <f t="shared" ca="1" si="3"/>
        <v>#NAME?</v>
      </c>
    </row>
    <row r="50" spans="1:27" ht="17" x14ac:dyDescent="0.2">
      <c r="A50" s="48" t="s">
        <v>47</v>
      </c>
      <c r="B50" s="2" t="s">
        <v>7</v>
      </c>
      <c r="C50" s="37" t="s">
        <v>320</v>
      </c>
      <c r="D50" s="35">
        <v>2009</v>
      </c>
      <c r="E50" s="3">
        <v>-2.1</v>
      </c>
      <c r="F50" s="3">
        <v>-21.4</v>
      </c>
      <c r="G50" s="76">
        <v>-2.8</v>
      </c>
      <c r="H50" s="5">
        <v>6.3</v>
      </c>
      <c r="I50" s="5">
        <v>1.7</v>
      </c>
      <c r="J50" s="5">
        <v>1.6</v>
      </c>
      <c r="K50" s="5">
        <v>1.4</v>
      </c>
      <c r="L50" s="11"/>
      <c r="M50" s="3">
        <v>-3</v>
      </c>
      <c r="N50" s="3">
        <v>6.8</v>
      </c>
      <c r="O50" s="82">
        <v>3.4</v>
      </c>
      <c r="P50" s="5">
        <v>-0.2</v>
      </c>
      <c r="Q50" s="5">
        <v>-0.9</v>
      </c>
      <c r="R50" s="5">
        <v>3</v>
      </c>
      <c r="S50" s="5">
        <v>1.2</v>
      </c>
      <c r="U50" s="87" t="e">
        <f t="shared" ca="1" si="0"/>
        <v>#NAME?</v>
      </c>
      <c r="W50" s="90" t="e">
        <f t="shared" ca="1" si="4"/>
        <v>#NAME?</v>
      </c>
      <c r="Y50" s="87" t="e">
        <f t="shared" ca="1" si="1"/>
        <v>#NAME?</v>
      </c>
      <c r="AA50" s="90" t="e">
        <f t="shared" ca="1" si="3"/>
        <v>#NAME?</v>
      </c>
    </row>
    <row r="51" spans="1:27" ht="17" x14ac:dyDescent="0.2">
      <c r="A51" s="48" t="s">
        <v>37</v>
      </c>
      <c r="B51" s="2" t="s">
        <v>7</v>
      </c>
      <c r="C51" s="37" t="s">
        <v>312</v>
      </c>
      <c r="D51" s="35">
        <v>2009</v>
      </c>
      <c r="E51" s="3">
        <v>2.4</v>
      </c>
      <c r="F51" s="3">
        <v>-1.5</v>
      </c>
      <c r="G51" s="76">
        <v>-5.3</v>
      </c>
      <c r="H51" s="5">
        <v>0.7</v>
      </c>
      <c r="I51" s="5">
        <v>-0.6</v>
      </c>
      <c r="J51" s="5">
        <v>-0.2</v>
      </c>
      <c r="K51" s="5">
        <v>0.4</v>
      </c>
      <c r="L51" s="11"/>
      <c r="M51" s="3">
        <v>1.6</v>
      </c>
      <c r="N51" s="3">
        <v>5.2</v>
      </c>
      <c r="O51" s="82">
        <v>2.9</v>
      </c>
      <c r="P51" s="5">
        <v>3.4</v>
      </c>
      <c r="Q51" s="5">
        <v>2</v>
      </c>
      <c r="R51" s="5">
        <v>0.7</v>
      </c>
      <c r="S51" s="5">
        <v>-1.9</v>
      </c>
      <c r="U51" s="87" t="e">
        <f t="shared" ca="1" si="0"/>
        <v>#NAME?</v>
      </c>
      <c r="W51" s="90" t="e">
        <f t="shared" ca="1" si="4"/>
        <v>#NAME?</v>
      </c>
      <c r="Y51" s="87" t="e">
        <f t="shared" ca="1" si="1"/>
        <v>#NAME?</v>
      </c>
      <c r="AA51" s="90" t="e">
        <f t="shared" ca="1" si="3"/>
        <v>#NAME?</v>
      </c>
    </row>
    <row r="52" spans="1:27" ht="17" x14ac:dyDescent="0.2">
      <c r="A52" s="48" t="s">
        <v>48</v>
      </c>
      <c r="B52" s="2" t="s">
        <v>7</v>
      </c>
      <c r="C52" s="37" t="s">
        <v>327</v>
      </c>
      <c r="D52" s="35">
        <v>2010</v>
      </c>
      <c r="E52" s="3">
        <v>-3</v>
      </c>
      <c r="F52" s="3">
        <v>-5.3</v>
      </c>
      <c r="G52" s="76">
        <v>0</v>
      </c>
      <c r="H52" s="5">
        <v>-2.2999999999999998</v>
      </c>
      <c r="I52" s="5">
        <v>-0.9</v>
      </c>
      <c r="J52" s="5">
        <v>-3.1</v>
      </c>
      <c r="K52" s="5">
        <v>0.1</v>
      </c>
      <c r="L52" s="11"/>
      <c r="M52" s="3">
        <v>5.3</v>
      </c>
      <c r="N52" s="3">
        <v>4.0999999999999996</v>
      </c>
      <c r="O52" s="82">
        <v>-0.5</v>
      </c>
      <c r="P52" s="5">
        <v>-0.1</v>
      </c>
      <c r="Q52" s="5">
        <v>-2.4</v>
      </c>
      <c r="R52" s="5">
        <v>-2.7</v>
      </c>
      <c r="S52" s="5">
        <v>5.3</v>
      </c>
      <c r="U52" s="87" t="e">
        <f t="shared" ca="1" si="0"/>
        <v>#NAME?</v>
      </c>
      <c r="W52" s="90" t="e">
        <f t="shared" ca="1" si="4"/>
        <v>#NAME?</v>
      </c>
      <c r="Y52" s="87" t="e">
        <f t="shared" ca="1" si="1"/>
        <v>#NAME?</v>
      </c>
      <c r="AA52" s="90" t="e">
        <f t="shared" ca="1" si="3"/>
        <v>#NAME?</v>
      </c>
    </row>
    <row r="53" spans="1:27" ht="17" x14ac:dyDescent="0.2">
      <c r="A53" s="48" t="s">
        <v>49</v>
      </c>
      <c r="B53" s="2" t="s">
        <v>7</v>
      </c>
      <c r="C53" s="37" t="s">
        <v>317</v>
      </c>
      <c r="D53" s="35">
        <v>2012</v>
      </c>
      <c r="E53" s="3">
        <v>1.8</v>
      </c>
      <c r="F53" s="3">
        <v>1.1000000000000001</v>
      </c>
      <c r="G53" s="76">
        <v>2.2000000000000002</v>
      </c>
      <c r="H53" s="5">
        <v>1.7</v>
      </c>
      <c r="I53" s="5">
        <v>4.5</v>
      </c>
      <c r="J53" s="5">
        <v>0.9</v>
      </c>
      <c r="K53" s="5">
        <v>-0.8</v>
      </c>
      <c r="L53" s="11"/>
      <c r="M53" s="3">
        <v>4.3</v>
      </c>
      <c r="N53" s="3">
        <v>-0.5</v>
      </c>
      <c r="O53" s="82">
        <v>2.4</v>
      </c>
      <c r="P53" s="5">
        <v>-0.2</v>
      </c>
      <c r="Q53" s="5">
        <v>2.8</v>
      </c>
      <c r="R53" s="5">
        <v>1.5</v>
      </c>
      <c r="S53" s="5">
        <v>-1.1000000000000001</v>
      </c>
      <c r="U53" s="87" t="e">
        <f t="shared" ca="1" si="0"/>
        <v>#NAME?</v>
      </c>
      <c r="W53" s="90" t="e">
        <f t="shared" ca="1" si="4"/>
        <v>#NAME?</v>
      </c>
      <c r="Y53" s="87" t="e">
        <f t="shared" ca="1" si="1"/>
        <v>#NAME?</v>
      </c>
      <c r="AA53" s="90" t="e">
        <f t="shared" ca="1" si="3"/>
        <v>#NAME?</v>
      </c>
    </row>
    <row r="54" spans="1:27" ht="17" x14ac:dyDescent="0.2">
      <c r="A54" s="48" t="s">
        <v>50</v>
      </c>
      <c r="B54" s="2" t="s">
        <v>7</v>
      </c>
      <c r="C54" s="37" t="s">
        <v>313</v>
      </c>
      <c r="D54" s="35">
        <v>2012</v>
      </c>
      <c r="E54" s="3">
        <v>0.1</v>
      </c>
      <c r="F54" s="3">
        <v>-0.5</v>
      </c>
      <c r="G54" s="76">
        <v>1.7</v>
      </c>
      <c r="H54" s="5">
        <v>0.8</v>
      </c>
      <c r="I54" s="5">
        <v>1.7</v>
      </c>
      <c r="J54" s="5">
        <v>2.7</v>
      </c>
      <c r="K54" s="5">
        <v>1.9</v>
      </c>
      <c r="L54" s="11"/>
      <c r="M54" s="3">
        <v>3.7</v>
      </c>
      <c r="N54" s="3">
        <v>-0.8</v>
      </c>
      <c r="O54" s="82">
        <v>0.3</v>
      </c>
      <c r="P54" s="5">
        <v>-0.1</v>
      </c>
      <c r="Q54" s="5">
        <v>2.5</v>
      </c>
      <c r="R54" s="5">
        <v>3.3</v>
      </c>
      <c r="S54" s="5">
        <v>-3.9</v>
      </c>
      <c r="U54" s="87" t="e">
        <f t="shared" ca="1" si="0"/>
        <v>#NAME?</v>
      </c>
      <c r="W54" s="90" t="e">
        <f t="shared" ca="1" si="4"/>
        <v>#NAME?</v>
      </c>
      <c r="Y54" s="87" t="e">
        <f t="shared" ca="1" si="1"/>
        <v>#NAME?</v>
      </c>
      <c r="AA54" s="90" t="e">
        <f t="shared" ca="1" si="3"/>
        <v>#NAME?</v>
      </c>
    </row>
    <row r="55" spans="1:27" ht="17" x14ac:dyDescent="0.2">
      <c r="A55" s="48" t="s">
        <v>51</v>
      </c>
      <c r="B55" s="2" t="s">
        <v>7</v>
      </c>
      <c r="C55" s="37" t="s">
        <v>312</v>
      </c>
      <c r="D55" s="35">
        <v>2011</v>
      </c>
      <c r="E55" s="3">
        <v>-5.3</v>
      </c>
      <c r="F55" s="3">
        <v>0.7</v>
      </c>
      <c r="G55" s="76">
        <v>-0.6</v>
      </c>
      <c r="H55" s="5">
        <v>-0.2</v>
      </c>
      <c r="I55" s="5">
        <v>0.4</v>
      </c>
      <c r="J55" s="5">
        <v>0.9</v>
      </c>
      <c r="K55" s="5">
        <v>1.4</v>
      </c>
      <c r="L55" s="11"/>
      <c r="M55" s="3">
        <v>2.9</v>
      </c>
      <c r="N55" s="3">
        <v>3.4</v>
      </c>
      <c r="O55" s="82">
        <v>2</v>
      </c>
      <c r="P55" s="5">
        <v>0.7</v>
      </c>
      <c r="Q55" s="5">
        <v>-1.9</v>
      </c>
      <c r="R55" s="5">
        <v>3.9</v>
      </c>
      <c r="S55" s="5">
        <v>5</v>
      </c>
      <c r="U55" s="87" t="e">
        <f t="shared" ca="1" si="0"/>
        <v>#NAME?</v>
      </c>
      <c r="W55" s="90" t="e">
        <f t="shared" ca="1" si="4"/>
        <v>#NAME?</v>
      </c>
      <c r="Y55" s="87" t="e">
        <f t="shared" ca="1" si="1"/>
        <v>#NAME?</v>
      </c>
      <c r="AA55" s="90" t="e">
        <f t="shared" ca="1" si="3"/>
        <v>#NAME?</v>
      </c>
    </row>
    <row r="56" spans="1:27" ht="17" x14ac:dyDescent="0.2">
      <c r="A56" s="48" t="s">
        <v>11</v>
      </c>
      <c r="B56" s="2" t="s">
        <v>7</v>
      </c>
      <c r="C56" s="37" t="s">
        <v>315</v>
      </c>
      <c r="D56" s="35">
        <v>2009</v>
      </c>
      <c r="E56" s="3">
        <v>1.4</v>
      </c>
      <c r="F56" s="3">
        <v>-2</v>
      </c>
      <c r="G56" s="76">
        <v>-3.1</v>
      </c>
      <c r="H56" s="5">
        <v>1.2</v>
      </c>
      <c r="I56" s="5">
        <v>2.8</v>
      </c>
      <c r="J56" s="5">
        <v>4.3</v>
      </c>
      <c r="K56" s="5">
        <v>3.5</v>
      </c>
      <c r="L56" s="11"/>
      <c r="M56" s="3">
        <v>4.0999999999999996</v>
      </c>
      <c r="N56" s="3">
        <v>1.8</v>
      </c>
      <c r="O56" s="82">
        <v>3.9</v>
      </c>
      <c r="P56" s="5">
        <v>-2.6</v>
      </c>
      <c r="Q56" s="5">
        <v>-0.3</v>
      </c>
      <c r="R56" s="5">
        <v>2.1</v>
      </c>
      <c r="S56" s="5">
        <v>0.1</v>
      </c>
      <c r="U56" s="87" t="e">
        <f t="shared" ca="1" si="0"/>
        <v>#NAME?</v>
      </c>
      <c r="W56" s="90" t="e">
        <f t="shared" ca="1" si="4"/>
        <v>#NAME?</v>
      </c>
      <c r="Y56" s="87" t="e">
        <f t="shared" ca="1" si="1"/>
        <v>#NAME?</v>
      </c>
      <c r="AA56" s="90" t="e">
        <f t="shared" ca="1" si="3"/>
        <v>#NAME?</v>
      </c>
    </row>
    <row r="57" spans="1:27" ht="17" x14ac:dyDescent="0.2">
      <c r="A57" s="48" t="s">
        <v>49</v>
      </c>
      <c r="B57" s="2" t="s">
        <v>7</v>
      </c>
      <c r="C57" s="37" t="s">
        <v>317</v>
      </c>
      <c r="D57" s="35">
        <v>2010</v>
      </c>
      <c r="E57" s="3">
        <v>-1.5</v>
      </c>
      <c r="F57" s="3">
        <v>-4.3</v>
      </c>
      <c r="G57" s="76">
        <v>1.8</v>
      </c>
      <c r="H57" s="5">
        <v>1.1000000000000001</v>
      </c>
      <c r="I57" s="5">
        <v>2.2000000000000002</v>
      </c>
      <c r="J57" s="5">
        <v>1.7</v>
      </c>
      <c r="K57" s="5">
        <v>4.5</v>
      </c>
      <c r="L57" s="11"/>
      <c r="M57" s="3">
        <v>2</v>
      </c>
      <c r="N57" s="3">
        <v>1.8</v>
      </c>
      <c r="O57" s="82">
        <v>4.3</v>
      </c>
      <c r="P57" s="5">
        <v>-0.5</v>
      </c>
      <c r="Q57" s="5">
        <v>2.4</v>
      </c>
      <c r="R57" s="5">
        <v>-0.2</v>
      </c>
      <c r="S57" s="5">
        <v>2.8</v>
      </c>
      <c r="U57" s="87" t="e">
        <f t="shared" ca="1" si="0"/>
        <v>#NAME?</v>
      </c>
      <c r="W57" s="90" t="e">
        <f t="shared" ca="1" si="4"/>
        <v>#NAME?</v>
      </c>
      <c r="Y57" s="87" t="e">
        <f t="shared" ca="1" si="1"/>
        <v>#NAME?</v>
      </c>
      <c r="AA57" s="90" t="e">
        <f t="shared" ca="1" si="3"/>
        <v>#NAME?</v>
      </c>
    </row>
    <row r="58" spans="1:27" ht="17" x14ac:dyDescent="0.2">
      <c r="A58" s="49" t="s">
        <v>52</v>
      </c>
      <c r="B58" s="2" t="s">
        <v>7</v>
      </c>
      <c r="C58" s="40" t="s">
        <v>333</v>
      </c>
      <c r="D58" s="36">
        <v>2007</v>
      </c>
      <c r="E58" s="3">
        <v>0.5</v>
      </c>
      <c r="F58" s="3">
        <v>1.5</v>
      </c>
      <c r="G58" s="76">
        <v>0.9</v>
      </c>
      <c r="H58" s="5">
        <v>-3.3</v>
      </c>
      <c r="I58" s="5">
        <v>-3.4</v>
      </c>
      <c r="J58" s="5">
        <v>-0.1</v>
      </c>
      <c r="K58" s="5">
        <v>-0.6</v>
      </c>
      <c r="L58" s="11"/>
      <c r="M58" s="3">
        <v>1.6</v>
      </c>
      <c r="N58" s="3">
        <v>4.0999999999999996</v>
      </c>
      <c r="O58" s="82">
        <v>3.3</v>
      </c>
      <c r="P58" s="5">
        <v>2.9</v>
      </c>
      <c r="Q58" s="5">
        <v>3</v>
      </c>
      <c r="R58" s="5">
        <v>5.6</v>
      </c>
      <c r="S58" s="5">
        <v>-4.4000000000000004</v>
      </c>
      <c r="U58" s="87" t="e">
        <f t="shared" ca="1" si="0"/>
        <v>#NAME?</v>
      </c>
      <c r="W58" s="90" t="e">
        <f t="shared" ca="1" si="4"/>
        <v>#NAME?</v>
      </c>
      <c r="Y58" s="87" t="e">
        <f t="shared" ca="1" si="1"/>
        <v>#NAME?</v>
      </c>
      <c r="AA58" s="90" t="e">
        <f t="shared" ca="1" si="3"/>
        <v>#NAME?</v>
      </c>
    </row>
    <row r="59" spans="1:27" ht="17" x14ac:dyDescent="0.2">
      <c r="A59" s="49" t="s">
        <v>53</v>
      </c>
      <c r="B59" s="2" t="s">
        <v>7</v>
      </c>
      <c r="C59" s="40" t="s">
        <v>334</v>
      </c>
      <c r="D59" s="36">
        <v>2007</v>
      </c>
      <c r="E59" s="3">
        <v>6.3</v>
      </c>
      <c r="F59" s="3">
        <v>6.9</v>
      </c>
      <c r="G59" s="76">
        <v>2.5</v>
      </c>
      <c r="H59" s="5">
        <v>-3.4</v>
      </c>
      <c r="I59" s="5">
        <v>-5</v>
      </c>
      <c r="J59" s="5">
        <v>0.9</v>
      </c>
      <c r="K59" s="5">
        <v>1</v>
      </c>
      <c r="L59" s="11"/>
      <c r="M59" s="3">
        <v>3.9</v>
      </c>
      <c r="N59" s="3">
        <v>5</v>
      </c>
      <c r="O59" s="82">
        <v>1.6</v>
      </c>
      <c r="P59" s="5">
        <v>1.6</v>
      </c>
      <c r="Q59" s="5">
        <v>1</v>
      </c>
      <c r="R59" s="5">
        <v>0.9</v>
      </c>
      <c r="S59" s="5">
        <v>-0.9</v>
      </c>
      <c r="U59" s="87" t="e">
        <f t="shared" ca="1" si="0"/>
        <v>#NAME?</v>
      </c>
      <c r="W59" s="90" t="e">
        <f t="shared" ca="1" si="4"/>
        <v>#NAME?</v>
      </c>
      <c r="Y59" s="87" t="e">
        <f t="shared" ca="1" si="1"/>
        <v>#NAME?</v>
      </c>
      <c r="AA59" s="90" t="e">
        <f t="shared" ca="1" si="3"/>
        <v>#NAME?</v>
      </c>
    </row>
    <row r="60" spans="1:27" x14ac:dyDescent="0.2">
      <c r="A60" s="48"/>
      <c r="B60" s="2" t="s">
        <v>54</v>
      </c>
      <c r="C60" s="37" t="s">
        <v>335</v>
      </c>
      <c r="D60" s="35">
        <v>2009</v>
      </c>
      <c r="E60" s="3">
        <v>-2.5</v>
      </c>
      <c r="F60" s="3">
        <v>-4.9000000000000004</v>
      </c>
      <c r="G60" s="76">
        <v>-5</v>
      </c>
      <c r="H60" s="5">
        <v>2.8</v>
      </c>
      <c r="I60" s="5">
        <v>2.9</v>
      </c>
      <c r="J60" s="5">
        <v>0.3</v>
      </c>
      <c r="K60" s="5">
        <v>3.1</v>
      </c>
      <c r="L60" s="11"/>
      <c r="M60" s="3">
        <v>4.7</v>
      </c>
      <c r="N60" s="3">
        <v>0.9</v>
      </c>
      <c r="O60" s="82">
        <v>2.8</v>
      </c>
      <c r="P60" s="5">
        <v>5.9</v>
      </c>
      <c r="Q60" s="5">
        <v>-4</v>
      </c>
      <c r="R60" s="5">
        <v>5.9</v>
      </c>
      <c r="S60" s="5">
        <v>-1.5</v>
      </c>
      <c r="U60" s="87" t="e">
        <f t="shared" ca="1" si="0"/>
        <v>#NAME?</v>
      </c>
      <c r="W60" s="90" t="e">
        <f t="shared" ca="1" si="4"/>
        <v>#NAME?</v>
      </c>
      <c r="Y60" s="87" t="e">
        <f t="shared" ca="1" si="1"/>
        <v>#NAME?</v>
      </c>
      <c r="AA60" s="90" t="e">
        <f t="shared" ca="1" si="3"/>
        <v>#NAME?</v>
      </c>
    </row>
    <row r="61" spans="1:27" x14ac:dyDescent="0.2">
      <c r="A61" s="48"/>
      <c r="B61" s="2" t="s">
        <v>54</v>
      </c>
      <c r="C61" s="37" t="s">
        <v>335</v>
      </c>
      <c r="D61" s="35">
        <v>2007</v>
      </c>
      <c r="E61" s="3">
        <v>1.4</v>
      </c>
      <c r="F61" s="3">
        <v>4.3</v>
      </c>
      <c r="G61" s="76">
        <v>-2.5</v>
      </c>
      <c r="H61" s="5">
        <v>-4.9000000000000004</v>
      </c>
      <c r="I61" s="5">
        <v>-5</v>
      </c>
      <c r="J61" s="5">
        <v>2.8</v>
      </c>
      <c r="K61" s="5">
        <v>2.9</v>
      </c>
      <c r="L61" s="11"/>
      <c r="M61" s="3">
        <v>8.1999999999999993</v>
      </c>
      <c r="N61" s="3">
        <v>-2</v>
      </c>
      <c r="O61" s="82">
        <v>4.7</v>
      </c>
      <c r="P61" s="5">
        <v>0.9</v>
      </c>
      <c r="Q61" s="5">
        <v>2.8</v>
      </c>
      <c r="R61" s="5">
        <v>5.9</v>
      </c>
      <c r="S61" s="5">
        <v>-4</v>
      </c>
      <c r="U61" s="87" t="e">
        <f t="shared" ca="1" si="0"/>
        <v>#NAME?</v>
      </c>
      <c r="W61" s="90" t="e">
        <f t="shared" ca="1" si="4"/>
        <v>#NAME?</v>
      </c>
      <c r="Y61" s="87" t="e">
        <f t="shared" ca="1" si="1"/>
        <v>#NAME?</v>
      </c>
      <c r="AA61" s="90" t="e">
        <f t="shared" ca="1" si="3"/>
        <v>#NAME?</v>
      </c>
    </row>
    <row r="62" spans="1:27" x14ac:dyDescent="0.2">
      <c r="A62" s="48"/>
      <c r="B62" s="2" t="s">
        <v>54</v>
      </c>
      <c r="C62" s="37" t="s">
        <v>335</v>
      </c>
      <c r="D62" s="35">
        <v>2017</v>
      </c>
      <c r="E62" s="3">
        <v>2.6</v>
      </c>
      <c r="F62" s="3">
        <v>4.3</v>
      </c>
      <c r="G62" s="76">
        <v>2.9</v>
      </c>
      <c r="H62" s="5">
        <v>2.5</v>
      </c>
      <c r="I62" s="5">
        <v>3</v>
      </c>
      <c r="J62" s="5">
        <v>-6.4</v>
      </c>
      <c r="K62" s="5" t="e">
        <v>#N/A</v>
      </c>
      <c r="L62" s="11"/>
      <c r="M62" s="3">
        <v>4.7</v>
      </c>
      <c r="N62" s="3">
        <v>-1.6</v>
      </c>
      <c r="O62" s="82">
        <v>5.3</v>
      </c>
      <c r="P62" s="5">
        <v>1.5</v>
      </c>
      <c r="Q62" s="5">
        <v>2.7</v>
      </c>
      <c r="R62" s="5">
        <v>12.9</v>
      </c>
      <c r="S62" s="5" t="e">
        <v>#N/A</v>
      </c>
      <c r="U62" s="87" t="e">
        <f t="shared" ca="1" si="0"/>
        <v>#NAME?</v>
      </c>
      <c r="W62" s="90" t="e">
        <f ca="1">CAGR_flexible(G62, J62, 3)</f>
        <v>#NAME?</v>
      </c>
      <c r="Y62" s="87" t="e">
        <f t="shared" ca="1" si="1"/>
        <v>#NAME?</v>
      </c>
      <c r="AA62" s="90" t="e">
        <f ca="1">CAGR_flexible(O62, R62, 3)</f>
        <v>#NAME?</v>
      </c>
    </row>
    <row r="63" spans="1:27" x14ac:dyDescent="0.2">
      <c r="A63" s="48"/>
      <c r="B63" s="2" t="s">
        <v>54</v>
      </c>
      <c r="C63" s="37" t="s">
        <v>335</v>
      </c>
      <c r="D63" s="35">
        <v>2014</v>
      </c>
      <c r="E63" s="3">
        <v>0.3</v>
      </c>
      <c r="F63" s="3">
        <v>3.1</v>
      </c>
      <c r="G63" s="76">
        <v>3.7</v>
      </c>
      <c r="H63" s="5">
        <v>2.6</v>
      </c>
      <c r="I63" s="5">
        <v>4.3</v>
      </c>
      <c r="J63" s="5">
        <v>2.9</v>
      </c>
      <c r="K63" s="5">
        <v>2.5</v>
      </c>
      <c r="L63" s="11"/>
      <c r="M63" s="3">
        <v>5.9</v>
      </c>
      <c r="N63" s="3">
        <v>-1.5</v>
      </c>
      <c r="O63" s="82">
        <v>3.8</v>
      </c>
      <c r="P63" s="5">
        <v>4.7</v>
      </c>
      <c r="Q63" s="5">
        <v>-1.6</v>
      </c>
      <c r="R63" s="5">
        <v>5.3</v>
      </c>
      <c r="S63" s="5">
        <v>1.5</v>
      </c>
      <c r="U63" s="87" t="e">
        <f t="shared" ca="1" si="0"/>
        <v>#NAME?</v>
      </c>
      <c r="W63" s="90" t="e">
        <f t="shared" ref="W63:W98" ca="1" si="5">CAGR_flexible(G63, K63, 4)</f>
        <v>#NAME?</v>
      </c>
      <c r="Y63" s="87" t="e">
        <f t="shared" ca="1" si="1"/>
        <v>#NAME?</v>
      </c>
      <c r="AA63" s="90" t="e">
        <f t="shared" ref="AA63:AA98" ca="1" si="6">CAGR_flexible(O63, S63, 4)</f>
        <v>#NAME?</v>
      </c>
    </row>
    <row r="64" spans="1:27" x14ac:dyDescent="0.2">
      <c r="A64" s="48"/>
      <c r="B64" s="2" t="s">
        <v>54</v>
      </c>
      <c r="C64" s="37" t="s">
        <v>335</v>
      </c>
      <c r="D64" s="35">
        <v>2008</v>
      </c>
      <c r="E64" s="3">
        <v>4.3</v>
      </c>
      <c r="F64" s="3">
        <v>-2.5</v>
      </c>
      <c r="G64" s="76">
        <v>-4.9000000000000004</v>
      </c>
      <c r="H64" s="5">
        <v>-5</v>
      </c>
      <c r="I64" s="5">
        <v>2.8</v>
      </c>
      <c r="J64" s="5">
        <v>2.9</v>
      </c>
      <c r="K64" s="5">
        <v>0.3</v>
      </c>
      <c r="L64" s="11"/>
      <c r="M64" s="3">
        <v>-2</v>
      </c>
      <c r="N64" s="3">
        <v>4.7</v>
      </c>
      <c r="O64" s="82">
        <v>0.9</v>
      </c>
      <c r="P64" s="5">
        <v>2.8</v>
      </c>
      <c r="Q64" s="5">
        <v>5.9</v>
      </c>
      <c r="R64" s="5">
        <v>-4</v>
      </c>
      <c r="S64" s="5">
        <v>5.9</v>
      </c>
      <c r="U64" s="87" t="e">
        <f t="shared" ca="1" si="0"/>
        <v>#NAME?</v>
      </c>
      <c r="W64" s="90" t="e">
        <f t="shared" ca="1" si="5"/>
        <v>#NAME?</v>
      </c>
      <c r="Y64" s="87" t="e">
        <f t="shared" ca="1" si="1"/>
        <v>#NAME?</v>
      </c>
      <c r="AA64" s="90" t="e">
        <f t="shared" ca="1" si="6"/>
        <v>#NAME?</v>
      </c>
    </row>
    <row r="65" spans="1:27" x14ac:dyDescent="0.2">
      <c r="A65" s="48"/>
      <c r="B65" s="2" t="s">
        <v>54</v>
      </c>
      <c r="C65" s="37" t="s">
        <v>336</v>
      </c>
      <c r="D65" s="35">
        <v>2009</v>
      </c>
      <c r="E65" s="3">
        <v>-0.6</v>
      </c>
      <c r="F65" s="3">
        <v>-2.5</v>
      </c>
      <c r="G65" s="76">
        <v>-3.2</v>
      </c>
      <c r="H65" s="5">
        <v>0.6</v>
      </c>
      <c r="I65" s="5">
        <v>2.2999999999999998</v>
      </c>
      <c r="J65" s="5">
        <v>0.6</v>
      </c>
      <c r="K65" s="5">
        <v>0.3</v>
      </c>
      <c r="L65" s="11"/>
      <c r="M65" s="3">
        <v>6.7</v>
      </c>
      <c r="N65" s="3">
        <v>0.7</v>
      </c>
      <c r="O65" s="82">
        <v>5.0999999999999996</v>
      </c>
      <c r="P65" s="5">
        <v>2.5</v>
      </c>
      <c r="Q65" s="5">
        <v>-2.1</v>
      </c>
      <c r="R65" s="5">
        <v>2.8</v>
      </c>
      <c r="S65" s="5">
        <v>0.8</v>
      </c>
      <c r="U65" s="87" t="e">
        <f t="shared" ca="1" si="0"/>
        <v>#NAME?</v>
      </c>
      <c r="W65" s="90" t="e">
        <f t="shared" ca="1" si="5"/>
        <v>#NAME?</v>
      </c>
      <c r="Y65" s="87" t="e">
        <f t="shared" ca="1" si="1"/>
        <v>#NAME?</v>
      </c>
      <c r="AA65" s="90" t="e">
        <f t="shared" ca="1" si="6"/>
        <v>#NAME?</v>
      </c>
    </row>
    <row r="66" spans="1:27" x14ac:dyDescent="0.2">
      <c r="A66" s="48"/>
      <c r="B66" s="2" t="s">
        <v>54</v>
      </c>
      <c r="C66" s="37" t="s">
        <v>335</v>
      </c>
      <c r="D66" s="35">
        <v>2016</v>
      </c>
      <c r="E66" s="3">
        <v>3.7</v>
      </c>
      <c r="F66" s="3">
        <v>2.6</v>
      </c>
      <c r="G66" s="76">
        <v>4.3</v>
      </c>
      <c r="H66" s="5">
        <v>2.9</v>
      </c>
      <c r="I66" s="5">
        <v>2.5</v>
      </c>
      <c r="J66" s="5">
        <v>3</v>
      </c>
      <c r="K66" s="5">
        <v>-6.4</v>
      </c>
      <c r="L66" s="11"/>
      <c r="M66" s="3">
        <v>3.8</v>
      </c>
      <c r="N66" s="3">
        <v>4.7</v>
      </c>
      <c r="O66" s="82">
        <v>-1.6</v>
      </c>
      <c r="P66" s="5">
        <v>5.3</v>
      </c>
      <c r="Q66" s="5">
        <v>1.5</v>
      </c>
      <c r="R66" s="5">
        <v>2.7</v>
      </c>
      <c r="S66" s="5">
        <v>12.9</v>
      </c>
      <c r="U66" s="87" t="e">
        <f t="shared" ca="1" si="0"/>
        <v>#NAME?</v>
      </c>
      <c r="W66" s="90" t="e">
        <f t="shared" ca="1" si="5"/>
        <v>#NAME?</v>
      </c>
      <c r="Y66" s="87" t="e">
        <f t="shared" ca="1" si="1"/>
        <v>#NAME?</v>
      </c>
      <c r="AA66" s="90" t="e">
        <f t="shared" ca="1" si="6"/>
        <v>#NAME?</v>
      </c>
    </row>
    <row r="67" spans="1:27" x14ac:dyDescent="0.2">
      <c r="A67" s="48"/>
      <c r="B67" s="2" t="s">
        <v>54</v>
      </c>
      <c r="C67" s="37" t="s">
        <v>335</v>
      </c>
      <c r="D67" s="35">
        <v>2005</v>
      </c>
      <c r="E67" s="3">
        <v>-2.7</v>
      </c>
      <c r="F67" s="3">
        <v>2.4</v>
      </c>
      <c r="G67" s="76">
        <v>1.4</v>
      </c>
      <c r="H67" s="5">
        <v>4.3</v>
      </c>
      <c r="I67" s="5">
        <v>-2.5</v>
      </c>
      <c r="J67" s="5">
        <v>-4.9000000000000004</v>
      </c>
      <c r="K67" s="5">
        <v>-5</v>
      </c>
      <c r="L67" s="11"/>
      <c r="M67" s="3">
        <v>3.9</v>
      </c>
      <c r="N67" s="3">
        <v>6.2</v>
      </c>
      <c r="O67" s="82">
        <v>8.1999999999999993</v>
      </c>
      <c r="P67" s="5">
        <v>-2</v>
      </c>
      <c r="Q67" s="5">
        <v>4.7</v>
      </c>
      <c r="R67" s="5">
        <v>0.9</v>
      </c>
      <c r="S67" s="5">
        <v>2.8</v>
      </c>
      <c r="U67" s="87" t="e">
        <f t="shared" ca="1" si="0"/>
        <v>#NAME?</v>
      </c>
      <c r="W67" s="90" t="e">
        <f t="shared" ca="1" si="5"/>
        <v>#NAME?</v>
      </c>
      <c r="Y67" s="87" t="e">
        <f t="shared" ca="1" si="1"/>
        <v>#NAME?</v>
      </c>
      <c r="AA67" s="90" t="e">
        <f t="shared" ca="1" si="6"/>
        <v>#NAME?</v>
      </c>
    </row>
    <row r="68" spans="1:27" x14ac:dyDescent="0.2">
      <c r="A68" s="48"/>
      <c r="B68" s="2" t="s">
        <v>54</v>
      </c>
      <c r="C68" s="37" t="s">
        <v>337</v>
      </c>
      <c r="D68" s="35">
        <v>2013</v>
      </c>
      <c r="E68" s="3">
        <v>1</v>
      </c>
      <c r="F68" s="3">
        <v>0.4</v>
      </c>
      <c r="G68" s="76">
        <v>1.6</v>
      </c>
      <c r="H68" s="5">
        <v>2.2999999999999998</v>
      </c>
      <c r="I68" s="5">
        <v>3.9</v>
      </c>
      <c r="J68" s="5">
        <v>-0.6</v>
      </c>
      <c r="K68" s="5">
        <v>0.7</v>
      </c>
      <c r="L68" s="11"/>
      <c r="M68" s="3">
        <v>-1.2</v>
      </c>
      <c r="N68" s="3">
        <v>4.4000000000000004</v>
      </c>
      <c r="O68" s="82">
        <v>-3.5</v>
      </c>
      <c r="P68" s="5">
        <v>2.5</v>
      </c>
      <c r="Q68" s="5">
        <v>3.4</v>
      </c>
      <c r="R68" s="5">
        <v>1.8</v>
      </c>
      <c r="S68" s="5">
        <v>1.9</v>
      </c>
      <c r="U68" s="87" t="e">
        <f t="shared" ca="1" si="0"/>
        <v>#NAME?</v>
      </c>
      <c r="W68" s="90" t="e">
        <f t="shared" ca="1" si="5"/>
        <v>#NAME?</v>
      </c>
      <c r="Y68" s="87" t="e">
        <f t="shared" ca="1" si="1"/>
        <v>#NAME?</v>
      </c>
      <c r="AA68" s="90" t="e">
        <f t="shared" ca="1" si="6"/>
        <v>#NAME?</v>
      </c>
    </row>
    <row r="69" spans="1:27" x14ac:dyDescent="0.2">
      <c r="A69" s="48"/>
      <c r="B69" s="2" t="s">
        <v>54</v>
      </c>
      <c r="C69" s="37" t="s">
        <v>335</v>
      </c>
      <c r="D69" s="35">
        <v>2006</v>
      </c>
      <c r="E69" s="3">
        <v>2.4</v>
      </c>
      <c r="F69" s="3">
        <v>1.4</v>
      </c>
      <c r="G69" s="76">
        <v>4.3</v>
      </c>
      <c r="H69" s="5">
        <v>-2.5</v>
      </c>
      <c r="I69" s="5">
        <v>-4.9000000000000004</v>
      </c>
      <c r="J69" s="5">
        <v>-5</v>
      </c>
      <c r="K69" s="5">
        <v>2.8</v>
      </c>
      <c r="L69" s="11"/>
      <c r="M69" s="3">
        <v>6.2</v>
      </c>
      <c r="N69" s="3">
        <v>8.1999999999999993</v>
      </c>
      <c r="O69" s="82">
        <v>-2</v>
      </c>
      <c r="P69" s="5">
        <v>4.7</v>
      </c>
      <c r="Q69" s="5">
        <v>0.9</v>
      </c>
      <c r="R69" s="5">
        <v>2.8</v>
      </c>
      <c r="S69" s="5">
        <v>5.9</v>
      </c>
      <c r="U69" s="87" t="e">
        <f t="shared" ca="1" si="0"/>
        <v>#NAME?</v>
      </c>
      <c r="W69" s="90" t="e">
        <f t="shared" ca="1" si="5"/>
        <v>#NAME?</v>
      </c>
      <c r="Y69" s="87" t="e">
        <f t="shared" ca="1" si="1"/>
        <v>#NAME?</v>
      </c>
      <c r="AA69" s="90" t="e">
        <f t="shared" ca="1" si="6"/>
        <v>#NAME?</v>
      </c>
    </row>
    <row r="70" spans="1:27" x14ac:dyDescent="0.2">
      <c r="A70" s="48"/>
      <c r="B70" s="2" t="s">
        <v>54</v>
      </c>
      <c r="C70" s="37" t="s">
        <v>338</v>
      </c>
      <c r="D70" s="35">
        <v>2016</v>
      </c>
      <c r="E70" s="3">
        <v>4.5</v>
      </c>
      <c r="F70" s="3">
        <v>2.6</v>
      </c>
      <c r="G70" s="76">
        <v>2.4</v>
      </c>
      <c r="H70" s="5">
        <v>2.8</v>
      </c>
      <c r="I70" s="5">
        <v>-0.4</v>
      </c>
      <c r="J70" s="5">
        <v>3</v>
      </c>
      <c r="K70" s="5">
        <v>-4.2</v>
      </c>
      <c r="L70" s="11"/>
      <c r="M70" s="3">
        <v>3.4</v>
      </c>
      <c r="N70" s="3">
        <v>4.9000000000000004</v>
      </c>
      <c r="O70" s="82">
        <v>-1.7</v>
      </c>
      <c r="P70" s="5">
        <v>2.6</v>
      </c>
      <c r="Q70" s="5">
        <v>2</v>
      </c>
      <c r="R70" s="5">
        <v>1.9</v>
      </c>
      <c r="S70" s="5">
        <v>10.199999999999999</v>
      </c>
      <c r="U70" s="87" t="e">
        <f t="shared" ca="1" si="0"/>
        <v>#NAME?</v>
      </c>
      <c r="W70" s="90" t="e">
        <f t="shared" ca="1" si="5"/>
        <v>#NAME?</v>
      </c>
      <c r="Y70" s="87" t="e">
        <f t="shared" ca="1" si="1"/>
        <v>#NAME?</v>
      </c>
      <c r="AA70" s="90" t="e">
        <f t="shared" ca="1" si="6"/>
        <v>#NAME?</v>
      </c>
    </row>
    <row r="71" spans="1:27" x14ac:dyDescent="0.2">
      <c r="A71" s="48"/>
      <c r="B71" s="2" t="s">
        <v>54</v>
      </c>
      <c r="C71" s="37" t="s">
        <v>335</v>
      </c>
      <c r="D71" s="35">
        <v>2010</v>
      </c>
      <c r="E71" s="3">
        <v>-4.9000000000000004</v>
      </c>
      <c r="F71" s="3">
        <v>-5</v>
      </c>
      <c r="G71" s="76">
        <v>2.8</v>
      </c>
      <c r="H71" s="5">
        <v>2.9</v>
      </c>
      <c r="I71" s="5">
        <v>0.3</v>
      </c>
      <c r="J71" s="5">
        <v>3.1</v>
      </c>
      <c r="K71" s="5">
        <v>3.7</v>
      </c>
      <c r="L71" s="11"/>
      <c r="M71" s="3">
        <v>0.9</v>
      </c>
      <c r="N71" s="3">
        <v>2.8</v>
      </c>
      <c r="O71" s="82">
        <v>5.9</v>
      </c>
      <c r="P71" s="5">
        <v>-4</v>
      </c>
      <c r="Q71" s="5">
        <v>5.9</v>
      </c>
      <c r="R71" s="5">
        <v>-1.5</v>
      </c>
      <c r="S71" s="5">
        <v>3.8</v>
      </c>
      <c r="U71" s="87" t="e">
        <f t="shared" ca="1" si="0"/>
        <v>#NAME?</v>
      </c>
      <c r="W71" s="90" t="e">
        <f t="shared" ca="1" si="5"/>
        <v>#NAME?</v>
      </c>
      <c r="Y71" s="87" t="e">
        <f t="shared" ca="1" si="1"/>
        <v>#NAME?</v>
      </c>
      <c r="AA71" s="90" t="e">
        <f t="shared" ca="1" si="6"/>
        <v>#NAME?</v>
      </c>
    </row>
    <row r="72" spans="1:27" x14ac:dyDescent="0.2">
      <c r="A72" s="48"/>
      <c r="B72" s="2" t="s">
        <v>54</v>
      </c>
      <c r="C72" s="37" t="s">
        <v>335</v>
      </c>
      <c r="D72" s="35">
        <v>2015</v>
      </c>
      <c r="E72" s="3">
        <v>3.1</v>
      </c>
      <c r="F72" s="3">
        <v>3.7</v>
      </c>
      <c r="G72" s="76">
        <v>2.6</v>
      </c>
      <c r="H72" s="5">
        <v>4.3</v>
      </c>
      <c r="I72" s="5">
        <v>2.9</v>
      </c>
      <c r="J72" s="5">
        <v>2.5</v>
      </c>
      <c r="K72" s="5">
        <v>3</v>
      </c>
      <c r="L72" s="11"/>
      <c r="M72" s="3">
        <v>-1.5</v>
      </c>
      <c r="N72" s="3">
        <v>3.8</v>
      </c>
      <c r="O72" s="82">
        <v>4.7</v>
      </c>
      <c r="P72" s="5">
        <v>-1.6</v>
      </c>
      <c r="Q72" s="5">
        <v>5.3</v>
      </c>
      <c r="R72" s="5">
        <v>1.5</v>
      </c>
      <c r="S72" s="5">
        <v>2.7</v>
      </c>
      <c r="U72" s="87" t="e">
        <f t="shared" ca="1" si="0"/>
        <v>#NAME?</v>
      </c>
      <c r="W72" s="90" t="e">
        <f t="shared" ca="1" si="5"/>
        <v>#NAME?</v>
      </c>
      <c r="Y72" s="87" t="e">
        <f t="shared" ca="1" si="1"/>
        <v>#NAME?</v>
      </c>
      <c r="AA72" s="90" t="e">
        <f t="shared" ca="1" si="6"/>
        <v>#NAME?</v>
      </c>
    </row>
    <row r="73" spans="1:27" x14ac:dyDescent="0.2">
      <c r="A73" s="48"/>
      <c r="B73" s="2" t="s">
        <v>54</v>
      </c>
      <c r="C73" s="37" t="s">
        <v>337</v>
      </c>
      <c r="D73" s="35">
        <v>2016</v>
      </c>
      <c r="E73" s="3">
        <v>2.2999999999999998</v>
      </c>
      <c r="F73" s="3">
        <v>3.9</v>
      </c>
      <c r="G73" s="76">
        <v>-0.6</v>
      </c>
      <c r="H73" s="5">
        <v>0.7</v>
      </c>
      <c r="I73" s="5">
        <v>0.7</v>
      </c>
      <c r="J73" s="5">
        <v>1.2</v>
      </c>
      <c r="K73" s="5">
        <v>-5.2</v>
      </c>
      <c r="L73" s="11"/>
      <c r="M73" s="3">
        <v>2.5</v>
      </c>
      <c r="N73" s="3">
        <v>3.4</v>
      </c>
      <c r="O73" s="82">
        <v>1.8</v>
      </c>
      <c r="P73" s="5">
        <v>1.9</v>
      </c>
      <c r="Q73" s="5">
        <v>3.9</v>
      </c>
      <c r="R73" s="5">
        <v>3.5</v>
      </c>
      <c r="S73" s="5">
        <v>10.5</v>
      </c>
      <c r="U73" s="87" t="e">
        <f t="shared" ca="1" si="0"/>
        <v>#NAME?</v>
      </c>
      <c r="W73" s="90" t="e">
        <f t="shared" ca="1" si="5"/>
        <v>#NAME?</v>
      </c>
      <c r="Y73" s="87" t="e">
        <f t="shared" ca="1" si="1"/>
        <v>#NAME?</v>
      </c>
      <c r="AA73" s="90" t="e">
        <f t="shared" ca="1" si="6"/>
        <v>#NAME?</v>
      </c>
    </row>
    <row r="74" spans="1:27" x14ac:dyDescent="0.2">
      <c r="A74" s="48"/>
      <c r="B74" s="2" t="s">
        <v>54</v>
      </c>
      <c r="C74" s="37" t="s">
        <v>334</v>
      </c>
      <c r="D74" s="35">
        <v>2012</v>
      </c>
      <c r="E74" s="3">
        <v>-7.4</v>
      </c>
      <c r="F74" s="3">
        <v>2.4</v>
      </c>
      <c r="G74" s="76">
        <v>-3.3</v>
      </c>
      <c r="H74" s="5">
        <v>6.6</v>
      </c>
      <c r="I74" s="5">
        <v>-4.3</v>
      </c>
      <c r="J74" s="5">
        <v>0.1</v>
      </c>
      <c r="K74" s="5">
        <v>2.5</v>
      </c>
      <c r="L74" s="11"/>
      <c r="M74" s="3">
        <v>-1.8</v>
      </c>
      <c r="N74" s="3">
        <v>-2.7</v>
      </c>
      <c r="O74" s="82">
        <v>5</v>
      </c>
      <c r="P74" s="5">
        <v>1.3</v>
      </c>
      <c r="Q74" s="5">
        <v>4.3</v>
      </c>
      <c r="R74" s="5">
        <v>1.5</v>
      </c>
      <c r="S74" s="5">
        <v>-1.2</v>
      </c>
      <c r="U74" s="87" t="e">
        <f t="shared" ca="1" si="0"/>
        <v>#NAME?</v>
      </c>
      <c r="W74" s="90" t="e">
        <f t="shared" ca="1" si="5"/>
        <v>#NAME?</v>
      </c>
      <c r="Y74" s="87" t="e">
        <f t="shared" ca="1" si="1"/>
        <v>#NAME?</v>
      </c>
      <c r="AA74" s="90" t="e">
        <f t="shared" ca="1" si="6"/>
        <v>#NAME?</v>
      </c>
    </row>
    <row r="75" spans="1:27" x14ac:dyDescent="0.2">
      <c r="A75" s="48"/>
      <c r="B75" s="2" t="s">
        <v>54</v>
      </c>
      <c r="C75" s="37" t="s">
        <v>339</v>
      </c>
      <c r="D75" s="35">
        <v>2016</v>
      </c>
      <c r="E75" s="3">
        <v>1.8</v>
      </c>
      <c r="F75" s="3">
        <v>2.5</v>
      </c>
      <c r="G75" s="76">
        <v>1.9</v>
      </c>
      <c r="H75" s="5">
        <v>0.9</v>
      </c>
      <c r="I75" s="5">
        <v>2.2000000000000002</v>
      </c>
      <c r="J75" s="5">
        <v>-1.2</v>
      </c>
      <c r="K75" s="5">
        <v>1.5</v>
      </c>
      <c r="L75" s="11"/>
      <c r="M75" s="3">
        <v>2.2000000000000002</v>
      </c>
      <c r="N75" s="3">
        <v>6.4</v>
      </c>
      <c r="O75" s="82">
        <v>-1.7</v>
      </c>
      <c r="P75" s="5">
        <v>4.4000000000000004</v>
      </c>
      <c r="Q75" s="5">
        <v>3.1</v>
      </c>
      <c r="R75" s="5">
        <v>4.4000000000000004</v>
      </c>
      <c r="S75" s="5">
        <v>7.8</v>
      </c>
      <c r="U75" s="87" t="e">
        <f t="shared" ref="U75:U138" ca="1" si="7">CAGR_flexible(E75,G75, 2)</f>
        <v>#NAME?</v>
      </c>
      <c r="W75" s="90" t="e">
        <f t="shared" ca="1" si="5"/>
        <v>#NAME?</v>
      </c>
      <c r="Y75" s="87" t="e">
        <f t="shared" ref="Y75:Y138" ca="1" si="8">CAGR_flexible(M75,O75, 2)</f>
        <v>#NAME?</v>
      </c>
      <c r="AA75" s="90" t="e">
        <f t="shared" ca="1" si="6"/>
        <v>#NAME?</v>
      </c>
    </row>
    <row r="76" spans="1:27" x14ac:dyDescent="0.2">
      <c r="A76" s="48"/>
      <c r="B76" s="2" t="s">
        <v>54</v>
      </c>
      <c r="C76" s="37" t="s">
        <v>335</v>
      </c>
      <c r="D76" s="35">
        <v>2011</v>
      </c>
      <c r="E76" s="3">
        <v>-5</v>
      </c>
      <c r="F76" s="3">
        <v>2.8</v>
      </c>
      <c r="G76" s="76">
        <v>2.9</v>
      </c>
      <c r="H76" s="5">
        <v>0.3</v>
      </c>
      <c r="I76" s="5">
        <v>3.1</v>
      </c>
      <c r="J76" s="5">
        <v>3.7</v>
      </c>
      <c r="K76" s="5">
        <v>2.6</v>
      </c>
      <c r="L76" s="11"/>
      <c r="M76" s="3">
        <v>2.8</v>
      </c>
      <c r="N76" s="3">
        <v>5.9</v>
      </c>
      <c r="O76" s="82">
        <v>-4</v>
      </c>
      <c r="P76" s="5">
        <v>5.9</v>
      </c>
      <c r="Q76" s="5">
        <v>-1.5</v>
      </c>
      <c r="R76" s="5">
        <v>3.8</v>
      </c>
      <c r="S76" s="5">
        <v>4.7</v>
      </c>
      <c r="U76" s="87" t="e">
        <f t="shared" ca="1" si="7"/>
        <v>#NAME?</v>
      </c>
      <c r="W76" s="90" t="e">
        <f t="shared" ca="1" si="5"/>
        <v>#NAME?</v>
      </c>
      <c r="Y76" s="87" t="e">
        <f t="shared" ca="1" si="8"/>
        <v>#NAME?</v>
      </c>
      <c r="AA76" s="90" t="e">
        <f t="shared" ca="1" si="6"/>
        <v>#NAME?</v>
      </c>
    </row>
    <row r="77" spans="1:27" x14ac:dyDescent="0.2">
      <c r="A77" s="48"/>
      <c r="B77" s="2" t="s">
        <v>54</v>
      </c>
      <c r="C77" s="37" t="s">
        <v>336</v>
      </c>
      <c r="D77" s="35">
        <v>2007</v>
      </c>
      <c r="E77" s="3">
        <v>0.9</v>
      </c>
      <c r="F77" s="3">
        <v>-0.9</v>
      </c>
      <c r="G77" s="76">
        <v>-0.6</v>
      </c>
      <c r="H77" s="5">
        <v>-2.5</v>
      </c>
      <c r="I77" s="5">
        <v>-3.2</v>
      </c>
      <c r="J77" s="5">
        <v>0.6</v>
      </c>
      <c r="K77" s="5">
        <v>2.2999999999999998</v>
      </c>
      <c r="L77" s="11"/>
      <c r="M77" s="3">
        <v>3.8</v>
      </c>
      <c r="N77" s="3">
        <v>3.5</v>
      </c>
      <c r="O77" s="82">
        <v>6.7</v>
      </c>
      <c r="P77" s="5">
        <v>0.7</v>
      </c>
      <c r="Q77" s="5">
        <v>5.0999999999999996</v>
      </c>
      <c r="R77" s="5">
        <v>2.5</v>
      </c>
      <c r="S77" s="5">
        <v>-2.1</v>
      </c>
      <c r="U77" s="87" t="e">
        <f t="shared" ca="1" si="7"/>
        <v>#NAME?</v>
      </c>
      <c r="W77" s="90" t="e">
        <f t="shared" ca="1" si="5"/>
        <v>#NAME?</v>
      </c>
      <c r="Y77" s="87" t="e">
        <f t="shared" ca="1" si="8"/>
        <v>#NAME?</v>
      </c>
      <c r="AA77" s="90" t="e">
        <f t="shared" ca="1" si="6"/>
        <v>#NAME?</v>
      </c>
    </row>
    <row r="78" spans="1:27" x14ac:dyDescent="0.2">
      <c r="A78" s="48"/>
      <c r="B78" s="2" t="s">
        <v>54</v>
      </c>
      <c r="C78" s="37" t="s">
        <v>335</v>
      </c>
      <c r="D78" s="35">
        <v>2013</v>
      </c>
      <c r="E78" s="3">
        <v>2.9</v>
      </c>
      <c r="F78" s="3">
        <v>0.3</v>
      </c>
      <c r="G78" s="76">
        <v>3.1</v>
      </c>
      <c r="H78" s="5">
        <v>3.7</v>
      </c>
      <c r="I78" s="5">
        <v>2.6</v>
      </c>
      <c r="J78" s="5">
        <v>4.3</v>
      </c>
      <c r="K78" s="5">
        <v>2.9</v>
      </c>
      <c r="L78" s="11"/>
      <c r="M78" s="3">
        <v>-4</v>
      </c>
      <c r="N78" s="3">
        <v>5.9</v>
      </c>
      <c r="O78" s="82">
        <v>-1.5</v>
      </c>
      <c r="P78" s="5">
        <v>3.8</v>
      </c>
      <c r="Q78" s="5">
        <v>4.7</v>
      </c>
      <c r="R78" s="5">
        <v>-1.6</v>
      </c>
      <c r="S78" s="5">
        <v>5.3</v>
      </c>
      <c r="U78" s="87" t="e">
        <f t="shared" ca="1" si="7"/>
        <v>#NAME?</v>
      </c>
      <c r="W78" s="90" t="e">
        <f t="shared" ca="1" si="5"/>
        <v>#NAME?</v>
      </c>
      <c r="Y78" s="87" t="e">
        <f t="shared" ca="1" si="8"/>
        <v>#NAME?</v>
      </c>
      <c r="AA78" s="90" t="e">
        <f t="shared" ca="1" si="6"/>
        <v>#NAME?</v>
      </c>
    </row>
    <row r="79" spans="1:27" x14ac:dyDescent="0.2">
      <c r="A79" s="48"/>
      <c r="B79" s="2" t="s">
        <v>54</v>
      </c>
      <c r="C79" s="37" t="s">
        <v>340</v>
      </c>
      <c r="D79" s="35">
        <v>2010</v>
      </c>
      <c r="E79" s="3">
        <v>-5.8</v>
      </c>
      <c r="F79" s="3">
        <v>-13.6</v>
      </c>
      <c r="G79" s="76">
        <v>4.4000000000000004</v>
      </c>
      <c r="H79" s="5">
        <v>5</v>
      </c>
      <c r="I79" s="5">
        <v>-1.3</v>
      </c>
      <c r="J79" s="5">
        <v>5</v>
      </c>
      <c r="K79" s="5">
        <v>4.8</v>
      </c>
      <c r="L79" s="11"/>
      <c r="M79" s="3">
        <v>2.9</v>
      </c>
      <c r="N79" s="3">
        <v>3.9</v>
      </c>
      <c r="O79" s="82">
        <v>-2.2999999999999998</v>
      </c>
      <c r="P79" s="5">
        <v>-3.3</v>
      </c>
      <c r="Q79" s="5">
        <v>3.4</v>
      </c>
      <c r="R79" s="5">
        <v>1.2</v>
      </c>
      <c r="S79" s="5">
        <v>7.2</v>
      </c>
      <c r="U79" s="87" t="e">
        <f t="shared" ca="1" si="7"/>
        <v>#NAME?</v>
      </c>
      <c r="W79" s="90" t="e">
        <f t="shared" ca="1" si="5"/>
        <v>#NAME?</v>
      </c>
      <c r="Y79" s="87" t="e">
        <f t="shared" ca="1" si="8"/>
        <v>#NAME?</v>
      </c>
      <c r="AA79" s="90" t="e">
        <f t="shared" ca="1" si="6"/>
        <v>#NAME?</v>
      </c>
    </row>
    <row r="80" spans="1:27" x14ac:dyDescent="0.2">
      <c r="A80" s="48"/>
      <c r="B80" s="2" t="s">
        <v>54</v>
      </c>
      <c r="C80" s="37" t="s">
        <v>341</v>
      </c>
      <c r="D80" s="35">
        <v>2009</v>
      </c>
      <c r="E80" s="3">
        <v>-1.6</v>
      </c>
      <c r="F80" s="3">
        <v>-0.4</v>
      </c>
      <c r="G80" s="76">
        <v>-5</v>
      </c>
      <c r="H80" s="5">
        <v>-0.2</v>
      </c>
      <c r="I80" s="5">
        <v>1.4</v>
      </c>
      <c r="J80" s="5">
        <v>1.1000000000000001</v>
      </c>
      <c r="K80" s="5">
        <v>0.3</v>
      </c>
      <c r="L80" s="11"/>
      <c r="M80" s="3">
        <v>1.2</v>
      </c>
      <c r="N80" s="3">
        <v>2.1</v>
      </c>
      <c r="O80" s="82">
        <v>4.7</v>
      </c>
      <c r="P80" s="5">
        <v>0.5</v>
      </c>
      <c r="Q80" s="5">
        <v>-1.9</v>
      </c>
      <c r="R80" s="5">
        <v>2.2999999999999998</v>
      </c>
      <c r="S80" s="5">
        <v>0.8</v>
      </c>
      <c r="U80" s="87" t="e">
        <f t="shared" ca="1" si="7"/>
        <v>#NAME?</v>
      </c>
      <c r="W80" s="90" t="e">
        <f t="shared" ca="1" si="5"/>
        <v>#NAME?</v>
      </c>
      <c r="Y80" s="87" t="e">
        <f t="shared" ca="1" si="8"/>
        <v>#NAME?</v>
      </c>
      <c r="AA80" s="90" t="e">
        <f t="shared" ca="1" si="6"/>
        <v>#NAME?</v>
      </c>
    </row>
    <row r="81" spans="1:27" x14ac:dyDescent="0.2">
      <c r="A81" s="48"/>
      <c r="B81" s="2" t="s">
        <v>54</v>
      </c>
      <c r="C81" s="37" t="s">
        <v>342</v>
      </c>
      <c r="D81" s="35">
        <v>2007</v>
      </c>
      <c r="E81" s="3">
        <v>1</v>
      </c>
      <c r="F81" s="3">
        <v>-2.7</v>
      </c>
      <c r="G81" s="76">
        <v>-0.7</v>
      </c>
      <c r="H81" s="5">
        <v>-2</v>
      </c>
      <c r="I81" s="5">
        <v>-2</v>
      </c>
      <c r="J81" s="5">
        <v>-0.7</v>
      </c>
      <c r="K81" s="5">
        <v>0.3</v>
      </c>
      <c r="L81" s="11"/>
      <c r="M81" s="3">
        <v>-0.4</v>
      </c>
      <c r="N81" s="3">
        <v>4.9000000000000004</v>
      </c>
      <c r="O81" s="82">
        <v>2.5</v>
      </c>
      <c r="P81" s="5">
        <v>5.9</v>
      </c>
      <c r="Q81" s="5">
        <v>3</v>
      </c>
      <c r="R81" s="5">
        <v>3.3</v>
      </c>
      <c r="S81" s="5">
        <v>-2</v>
      </c>
      <c r="U81" s="87" t="e">
        <f t="shared" ca="1" si="7"/>
        <v>#NAME?</v>
      </c>
      <c r="W81" s="90" t="e">
        <f t="shared" ca="1" si="5"/>
        <v>#NAME?</v>
      </c>
      <c r="Y81" s="87" t="e">
        <f t="shared" ca="1" si="8"/>
        <v>#NAME?</v>
      </c>
      <c r="AA81" s="90" t="e">
        <f t="shared" ca="1" si="6"/>
        <v>#NAME?</v>
      </c>
    </row>
    <row r="82" spans="1:27" x14ac:dyDescent="0.2">
      <c r="A82" s="48"/>
      <c r="B82" s="2" t="s">
        <v>54</v>
      </c>
      <c r="C82" s="37" t="s">
        <v>343</v>
      </c>
      <c r="D82" s="35">
        <v>2005</v>
      </c>
      <c r="E82" s="3">
        <v>4.2</v>
      </c>
      <c r="F82" s="3">
        <v>4</v>
      </c>
      <c r="G82" s="76">
        <v>-0.4</v>
      </c>
      <c r="H82" s="5">
        <v>5.5</v>
      </c>
      <c r="I82" s="5">
        <v>-1.1000000000000001</v>
      </c>
      <c r="J82" s="5">
        <v>8.9</v>
      </c>
      <c r="K82" s="5">
        <v>-4.7</v>
      </c>
      <c r="L82" s="11"/>
      <c r="M82" s="3">
        <v>7.7</v>
      </c>
      <c r="N82" s="3">
        <v>5.4</v>
      </c>
      <c r="O82" s="82">
        <v>3.9</v>
      </c>
      <c r="P82" s="5">
        <v>2.8</v>
      </c>
      <c r="Q82" s="5">
        <v>5.0999999999999996</v>
      </c>
      <c r="R82" s="5">
        <v>4.9000000000000004</v>
      </c>
      <c r="S82" s="5">
        <v>5.0999999999999996</v>
      </c>
      <c r="U82" s="87" t="e">
        <f t="shared" ca="1" si="7"/>
        <v>#NAME?</v>
      </c>
      <c r="W82" s="90" t="e">
        <f t="shared" ca="1" si="5"/>
        <v>#NAME?</v>
      </c>
      <c r="Y82" s="87" t="e">
        <f t="shared" ca="1" si="8"/>
        <v>#NAME?</v>
      </c>
      <c r="AA82" s="90" t="e">
        <f t="shared" ca="1" si="6"/>
        <v>#NAME?</v>
      </c>
    </row>
    <row r="83" spans="1:27" x14ac:dyDescent="0.2">
      <c r="A83" s="48"/>
      <c r="B83" s="2" t="s">
        <v>54</v>
      </c>
      <c r="C83" s="37" t="s">
        <v>339</v>
      </c>
      <c r="D83" s="35">
        <v>2005</v>
      </c>
      <c r="E83" s="3">
        <v>-0.3</v>
      </c>
      <c r="F83" s="3">
        <v>2.8</v>
      </c>
      <c r="G83" s="76">
        <v>-1.5</v>
      </c>
      <c r="H83" s="5">
        <v>3.2</v>
      </c>
      <c r="I83" s="5">
        <v>-2.4</v>
      </c>
      <c r="J83" s="5">
        <v>-4.5</v>
      </c>
      <c r="K83" s="5">
        <v>-6.3</v>
      </c>
      <c r="L83" s="11"/>
      <c r="M83" s="3">
        <v>0.9</v>
      </c>
      <c r="N83" s="3">
        <v>2.9</v>
      </c>
      <c r="O83" s="82">
        <v>7.1</v>
      </c>
      <c r="P83" s="5">
        <v>2.6</v>
      </c>
      <c r="Q83" s="5">
        <v>3.5</v>
      </c>
      <c r="R83" s="5">
        <v>1.2</v>
      </c>
      <c r="S83" s="5">
        <v>7.4</v>
      </c>
      <c r="U83" s="87" t="e">
        <f t="shared" ca="1" si="7"/>
        <v>#NAME?</v>
      </c>
      <c r="W83" s="90" t="e">
        <f t="shared" ca="1" si="5"/>
        <v>#NAME?</v>
      </c>
      <c r="Y83" s="87" t="e">
        <f t="shared" ca="1" si="8"/>
        <v>#NAME?</v>
      </c>
      <c r="AA83" s="90" t="e">
        <f t="shared" ca="1" si="6"/>
        <v>#NAME?</v>
      </c>
    </row>
    <row r="84" spans="1:27" x14ac:dyDescent="0.2">
      <c r="A84" s="48"/>
      <c r="B84" s="2" t="s">
        <v>54</v>
      </c>
      <c r="C84" s="37" t="s">
        <v>342</v>
      </c>
      <c r="D84" s="35">
        <v>2010</v>
      </c>
      <c r="E84" s="3">
        <v>-2</v>
      </c>
      <c r="F84" s="3">
        <v>-2</v>
      </c>
      <c r="G84" s="76">
        <v>-0.7</v>
      </c>
      <c r="H84" s="5">
        <v>0.3</v>
      </c>
      <c r="I84" s="5">
        <v>0.5</v>
      </c>
      <c r="J84" s="5">
        <v>1.3</v>
      </c>
      <c r="K84" s="5">
        <v>3.5</v>
      </c>
      <c r="L84" s="11"/>
      <c r="M84" s="3">
        <v>5.9</v>
      </c>
      <c r="N84" s="3">
        <v>3</v>
      </c>
      <c r="O84" s="82">
        <v>3.3</v>
      </c>
      <c r="P84" s="5">
        <v>-2</v>
      </c>
      <c r="Q84" s="5">
        <v>2.7</v>
      </c>
      <c r="R84" s="5">
        <v>-0.2</v>
      </c>
      <c r="S84" s="5">
        <v>1.3</v>
      </c>
      <c r="U84" s="87" t="e">
        <f t="shared" ca="1" si="7"/>
        <v>#NAME?</v>
      </c>
      <c r="W84" s="90" t="e">
        <f t="shared" ca="1" si="5"/>
        <v>#NAME?</v>
      </c>
      <c r="Y84" s="87" t="e">
        <f t="shared" ca="1" si="8"/>
        <v>#NAME?</v>
      </c>
      <c r="AA84" s="90" t="e">
        <f t="shared" ca="1" si="6"/>
        <v>#NAME?</v>
      </c>
    </row>
    <row r="85" spans="1:27" x14ac:dyDescent="0.2">
      <c r="A85" s="48"/>
      <c r="B85" s="2" t="s">
        <v>54</v>
      </c>
      <c r="C85" s="37" t="s">
        <v>341</v>
      </c>
      <c r="D85" s="35">
        <v>2010</v>
      </c>
      <c r="E85" s="3">
        <v>-0.4</v>
      </c>
      <c r="F85" s="3">
        <v>-5</v>
      </c>
      <c r="G85" s="76">
        <v>-0.2</v>
      </c>
      <c r="H85" s="5">
        <v>1.4</v>
      </c>
      <c r="I85" s="5">
        <v>1.1000000000000001</v>
      </c>
      <c r="J85" s="5">
        <v>0.3</v>
      </c>
      <c r="K85" s="5">
        <v>2.2999999999999998</v>
      </c>
      <c r="L85" s="11"/>
      <c r="M85" s="3">
        <v>2.1</v>
      </c>
      <c r="N85" s="3">
        <v>4.7</v>
      </c>
      <c r="O85" s="82">
        <v>0.5</v>
      </c>
      <c r="P85" s="5">
        <v>-1.9</v>
      </c>
      <c r="Q85" s="5">
        <v>2.2999999999999998</v>
      </c>
      <c r="R85" s="5">
        <v>0.8</v>
      </c>
      <c r="S85" s="5">
        <v>4.8</v>
      </c>
      <c r="U85" s="87" t="e">
        <f t="shared" ca="1" si="7"/>
        <v>#NAME?</v>
      </c>
      <c r="W85" s="90" t="e">
        <f t="shared" ca="1" si="5"/>
        <v>#NAME?</v>
      </c>
      <c r="Y85" s="87" t="e">
        <f t="shared" ca="1" si="8"/>
        <v>#NAME?</v>
      </c>
      <c r="AA85" s="90" t="e">
        <f t="shared" ca="1" si="6"/>
        <v>#NAME?</v>
      </c>
    </row>
    <row r="86" spans="1:27" x14ac:dyDescent="0.2">
      <c r="A86" s="48"/>
      <c r="B86" s="2" t="s">
        <v>54</v>
      </c>
      <c r="C86" s="37" t="s">
        <v>341</v>
      </c>
      <c r="D86" s="35">
        <v>2005</v>
      </c>
      <c r="E86" s="3">
        <v>2</v>
      </c>
      <c r="F86" s="3">
        <v>-0.1</v>
      </c>
      <c r="G86" s="76">
        <v>-0.9</v>
      </c>
      <c r="H86" s="5">
        <v>-1</v>
      </c>
      <c r="I86" s="5">
        <v>-1.6</v>
      </c>
      <c r="J86" s="5">
        <v>-0.4</v>
      </c>
      <c r="K86" s="5">
        <v>-5</v>
      </c>
      <c r="L86" s="11"/>
      <c r="M86" s="3">
        <v>-0.2</v>
      </c>
      <c r="N86" s="3">
        <v>4.5</v>
      </c>
      <c r="O86" s="82">
        <v>0.7</v>
      </c>
      <c r="P86" s="5">
        <v>2.7</v>
      </c>
      <c r="Q86" s="5">
        <v>1.2</v>
      </c>
      <c r="R86" s="5">
        <v>2.1</v>
      </c>
      <c r="S86" s="5">
        <v>4.7</v>
      </c>
      <c r="U86" s="87" t="e">
        <f t="shared" ca="1" si="7"/>
        <v>#NAME?</v>
      </c>
      <c r="W86" s="90" t="e">
        <f t="shared" ca="1" si="5"/>
        <v>#NAME?</v>
      </c>
      <c r="Y86" s="87" t="e">
        <f t="shared" ca="1" si="8"/>
        <v>#NAME?</v>
      </c>
      <c r="AA86" s="90" t="e">
        <f t="shared" ca="1" si="6"/>
        <v>#NAME?</v>
      </c>
    </row>
    <row r="87" spans="1:27" x14ac:dyDescent="0.2">
      <c r="A87" s="48"/>
      <c r="B87" s="2" t="s">
        <v>54</v>
      </c>
      <c r="C87" s="37" t="s">
        <v>336</v>
      </c>
      <c r="D87" s="35">
        <v>2010</v>
      </c>
      <c r="E87" s="3">
        <v>-2.5</v>
      </c>
      <c r="F87" s="3">
        <v>-3.2</v>
      </c>
      <c r="G87" s="76">
        <v>0.6</v>
      </c>
      <c r="H87" s="5">
        <v>2.2999999999999998</v>
      </c>
      <c r="I87" s="5">
        <v>0.6</v>
      </c>
      <c r="J87" s="5">
        <v>0.3</v>
      </c>
      <c r="K87" s="5">
        <v>0.1</v>
      </c>
      <c r="L87" s="11"/>
      <c r="M87" s="3">
        <v>0.7</v>
      </c>
      <c r="N87" s="3">
        <v>5.0999999999999996</v>
      </c>
      <c r="O87" s="82">
        <v>2.5</v>
      </c>
      <c r="P87" s="5">
        <v>-2.1</v>
      </c>
      <c r="Q87" s="5">
        <v>2.8</v>
      </c>
      <c r="R87" s="5">
        <v>0.8</v>
      </c>
      <c r="S87" s="5">
        <v>2</v>
      </c>
      <c r="U87" s="87" t="e">
        <f t="shared" ca="1" si="7"/>
        <v>#NAME?</v>
      </c>
      <c r="W87" s="90" t="e">
        <f t="shared" ca="1" si="5"/>
        <v>#NAME?</v>
      </c>
      <c r="Y87" s="87" t="e">
        <f t="shared" ca="1" si="8"/>
        <v>#NAME?</v>
      </c>
      <c r="AA87" s="90" t="e">
        <f t="shared" ca="1" si="6"/>
        <v>#NAME?</v>
      </c>
    </row>
    <row r="88" spans="1:27" x14ac:dyDescent="0.2">
      <c r="A88" s="48"/>
      <c r="B88" s="2" t="s">
        <v>54</v>
      </c>
      <c r="C88" s="37" t="s">
        <v>337</v>
      </c>
      <c r="D88" s="35">
        <v>2014</v>
      </c>
      <c r="E88" s="3">
        <v>0.4</v>
      </c>
      <c r="F88" s="3">
        <v>1.6</v>
      </c>
      <c r="G88" s="76">
        <v>2.2999999999999998</v>
      </c>
      <c r="H88" s="5">
        <v>3.9</v>
      </c>
      <c r="I88" s="5">
        <v>-0.6</v>
      </c>
      <c r="J88" s="5">
        <v>0.7</v>
      </c>
      <c r="K88" s="5">
        <v>0.7</v>
      </c>
      <c r="L88" s="11"/>
      <c r="M88" s="3">
        <v>4.4000000000000004</v>
      </c>
      <c r="N88" s="3">
        <v>-3.5</v>
      </c>
      <c r="O88" s="82">
        <v>2.5</v>
      </c>
      <c r="P88" s="5">
        <v>3.4</v>
      </c>
      <c r="Q88" s="5">
        <v>1.8</v>
      </c>
      <c r="R88" s="5">
        <v>1.9</v>
      </c>
      <c r="S88" s="5">
        <v>3.9</v>
      </c>
      <c r="U88" s="87" t="e">
        <f t="shared" ca="1" si="7"/>
        <v>#NAME?</v>
      </c>
      <c r="W88" s="90" t="e">
        <f t="shared" ca="1" si="5"/>
        <v>#NAME?</v>
      </c>
      <c r="Y88" s="87" t="e">
        <f t="shared" ca="1" si="8"/>
        <v>#NAME?</v>
      </c>
      <c r="AA88" s="90" t="e">
        <f t="shared" ca="1" si="6"/>
        <v>#NAME?</v>
      </c>
    </row>
    <row r="89" spans="1:27" x14ac:dyDescent="0.2">
      <c r="A89" s="48"/>
      <c r="B89" s="2" t="s">
        <v>54</v>
      </c>
      <c r="C89" s="37" t="s">
        <v>339</v>
      </c>
      <c r="D89" s="35">
        <v>2010</v>
      </c>
      <c r="E89" s="3">
        <v>-4.5</v>
      </c>
      <c r="F89" s="3">
        <v>-6.3</v>
      </c>
      <c r="G89" s="76">
        <v>-2</v>
      </c>
      <c r="H89" s="5">
        <v>-3.5</v>
      </c>
      <c r="I89" s="5">
        <v>-1.1000000000000001</v>
      </c>
      <c r="J89" s="5">
        <v>1.6</v>
      </c>
      <c r="K89" s="5">
        <v>1.8</v>
      </c>
      <c r="L89" s="11"/>
      <c r="M89" s="3">
        <v>1.2</v>
      </c>
      <c r="N89" s="3">
        <v>7.4</v>
      </c>
      <c r="O89" s="82">
        <v>-1.9</v>
      </c>
      <c r="P89" s="5">
        <v>-3.6</v>
      </c>
      <c r="Q89" s="5">
        <v>4.4000000000000004</v>
      </c>
      <c r="R89" s="5">
        <v>-0.4</v>
      </c>
      <c r="S89" s="5">
        <v>2.2000000000000002</v>
      </c>
      <c r="U89" s="87" t="e">
        <f t="shared" ca="1" si="7"/>
        <v>#NAME?</v>
      </c>
      <c r="W89" s="90" t="e">
        <f t="shared" ca="1" si="5"/>
        <v>#NAME?</v>
      </c>
      <c r="Y89" s="87" t="e">
        <f t="shared" ca="1" si="8"/>
        <v>#NAME?</v>
      </c>
      <c r="AA89" s="90" t="e">
        <f t="shared" ca="1" si="6"/>
        <v>#NAME?</v>
      </c>
    </row>
    <row r="90" spans="1:27" x14ac:dyDescent="0.2">
      <c r="A90" s="48"/>
      <c r="B90" s="2" t="s">
        <v>54</v>
      </c>
      <c r="C90" s="37" t="s">
        <v>338</v>
      </c>
      <c r="D90" s="35">
        <v>2013</v>
      </c>
      <c r="E90" s="3">
        <v>1.4</v>
      </c>
      <c r="F90" s="3">
        <v>2.4</v>
      </c>
      <c r="G90" s="76">
        <v>2.1</v>
      </c>
      <c r="H90" s="5">
        <v>4.5</v>
      </c>
      <c r="I90" s="5">
        <v>2.6</v>
      </c>
      <c r="J90" s="5">
        <v>2.4</v>
      </c>
      <c r="K90" s="5">
        <v>2.8</v>
      </c>
      <c r="L90" s="11"/>
      <c r="M90" s="3">
        <v>-2</v>
      </c>
      <c r="N90" s="3">
        <v>4.9000000000000004</v>
      </c>
      <c r="O90" s="82">
        <v>-0.9</v>
      </c>
      <c r="P90" s="5">
        <v>3.4</v>
      </c>
      <c r="Q90" s="5">
        <v>4.9000000000000004</v>
      </c>
      <c r="R90" s="5">
        <v>-1.7</v>
      </c>
      <c r="S90" s="5">
        <v>2.6</v>
      </c>
      <c r="U90" s="87" t="e">
        <f t="shared" ca="1" si="7"/>
        <v>#NAME?</v>
      </c>
      <c r="W90" s="90" t="e">
        <f t="shared" ca="1" si="5"/>
        <v>#NAME?</v>
      </c>
      <c r="Y90" s="87" t="e">
        <f t="shared" ca="1" si="8"/>
        <v>#NAME?</v>
      </c>
      <c r="AA90" s="90" t="e">
        <f t="shared" ca="1" si="6"/>
        <v>#NAME?</v>
      </c>
    </row>
    <row r="91" spans="1:27" x14ac:dyDescent="0.2">
      <c r="A91" s="48"/>
      <c r="B91" s="2" t="s">
        <v>54</v>
      </c>
      <c r="C91" s="37" t="s">
        <v>340</v>
      </c>
      <c r="D91" s="35">
        <v>2006</v>
      </c>
      <c r="E91" s="3">
        <v>5.2</v>
      </c>
      <c r="F91" s="3">
        <v>-1.6</v>
      </c>
      <c r="G91" s="76">
        <v>-8.1</v>
      </c>
      <c r="H91" s="5">
        <v>-2.2999999999999998</v>
      </c>
      <c r="I91" s="5">
        <v>-5.8</v>
      </c>
      <c r="J91" s="5">
        <v>-13.6</v>
      </c>
      <c r="K91" s="5">
        <v>4.4000000000000004</v>
      </c>
      <c r="L91" s="11"/>
      <c r="M91" s="3">
        <v>5.5</v>
      </c>
      <c r="N91" s="3">
        <v>0.7</v>
      </c>
      <c r="O91" s="82">
        <v>4.2</v>
      </c>
      <c r="P91" s="5">
        <v>2.2999999999999998</v>
      </c>
      <c r="Q91" s="5">
        <v>2.9</v>
      </c>
      <c r="R91" s="5">
        <v>3.9</v>
      </c>
      <c r="S91" s="5">
        <v>-2.2999999999999998</v>
      </c>
      <c r="U91" s="87" t="e">
        <f t="shared" ca="1" si="7"/>
        <v>#NAME?</v>
      </c>
      <c r="W91" s="90" t="e">
        <f t="shared" ca="1" si="5"/>
        <v>#NAME?</v>
      </c>
      <c r="Y91" s="87" t="e">
        <f t="shared" ca="1" si="8"/>
        <v>#NAME?</v>
      </c>
      <c r="AA91" s="90" t="e">
        <f t="shared" ca="1" si="6"/>
        <v>#NAME?</v>
      </c>
    </row>
    <row r="92" spans="1:27" x14ac:dyDescent="0.2">
      <c r="A92" s="48"/>
      <c r="B92" s="2" t="s">
        <v>54</v>
      </c>
      <c r="C92" s="37" t="s">
        <v>343</v>
      </c>
      <c r="D92" s="35">
        <v>2010</v>
      </c>
      <c r="E92" s="3">
        <v>8.9</v>
      </c>
      <c r="F92" s="3">
        <v>-4.7</v>
      </c>
      <c r="G92" s="76">
        <v>5.6</v>
      </c>
      <c r="H92" s="5">
        <v>-0.4</v>
      </c>
      <c r="I92" s="5">
        <v>-4.8</v>
      </c>
      <c r="J92" s="5">
        <v>2.1</v>
      </c>
      <c r="K92" s="5">
        <v>1.8</v>
      </c>
      <c r="L92" s="11"/>
      <c r="M92" s="3">
        <v>4.9000000000000004</v>
      </c>
      <c r="N92" s="3">
        <v>5.0999999999999996</v>
      </c>
      <c r="O92" s="82">
        <v>0.6</v>
      </c>
      <c r="P92" s="5">
        <v>2.5</v>
      </c>
      <c r="Q92" s="5">
        <v>0.1</v>
      </c>
      <c r="R92" s="5">
        <v>-0.4</v>
      </c>
      <c r="S92" s="5">
        <v>6.6</v>
      </c>
      <c r="U92" s="87" t="e">
        <f t="shared" ca="1" si="7"/>
        <v>#NAME?</v>
      </c>
      <c r="W92" s="90" t="e">
        <f t="shared" ca="1" si="5"/>
        <v>#NAME?</v>
      </c>
      <c r="Y92" s="87" t="e">
        <f t="shared" ca="1" si="8"/>
        <v>#NAME?</v>
      </c>
      <c r="AA92" s="90" t="e">
        <f t="shared" ca="1" si="6"/>
        <v>#NAME?</v>
      </c>
    </row>
    <row r="93" spans="1:27" x14ac:dyDescent="0.2">
      <c r="A93" s="48"/>
      <c r="B93" s="2" t="s">
        <v>55</v>
      </c>
      <c r="C93" s="37" t="s">
        <v>344</v>
      </c>
      <c r="D93" s="35">
        <v>2008</v>
      </c>
      <c r="E93" s="3">
        <v>1.4</v>
      </c>
      <c r="F93" s="3">
        <v>0.4</v>
      </c>
      <c r="G93" s="76">
        <v>-4.4000000000000004</v>
      </c>
      <c r="H93" s="5">
        <v>-2.9</v>
      </c>
      <c r="I93" s="5">
        <v>2.2000000000000002</v>
      </c>
      <c r="J93" s="5">
        <v>1.6</v>
      </c>
      <c r="K93" s="5">
        <v>0</v>
      </c>
      <c r="L93" s="11"/>
      <c r="M93" s="3">
        <v>2.8</v>
      </c>
      <c r="N93" s="3">
        <v>4.8</v>
      </c>
      <c r="O93" s="82">
        <v>4.9000000000000004</v>
      </c>
      <c r="P93" s="5">
        <v>3</v>
      </c>
      <c r="Q93" s="5">
        <v>5.5</v>
      </c>
      <c r="R93" s="5">
        <v>-2.9</v>
      </c>
      <c r="S93" s="5">
        <v>2.5</v>
      </c>
      <c r="U93" s="87" t="e">
        <f t="shared" ca="1" si="7"/>
        <v>#NAME?</v>
      </c>
      <c r="W93" s="90" t="e">
        <f t="shared" ca="1" si="5"/>
        <v>#NAME?</v>
      </c>
      <c r="Y93" s="87" t="e">
        <f t="shared" ca="1" si="8"/>
        <v>#NAME?</v>
      </c>
      <c r="AA93" s="90" t="e">
        <f t="shared" ca="1" si="6"/>
        <v>#NAME?</v>
      </c>
    </row>
    <row r="94" spans="1:27" x14ac:dyDescent="0.2">
      <c r="A94" s="48"/>
      <c r="B94" s="2" t="s">
        <v>55</v>
      </c>
      <c r="C94" s="37" t="s">
        <v>314</v>
      </c>
      <c r="D94" s="35">
        <v>2007</v>
      </c>
      <c r="E94" s="3">
        <v>1.2</v>
      </c>
      <c r="F94" s="3">
        <v>2.2000000000000002</v>
      </c>
      <c r="G94" s="76">
        <v>0</v>
      </c>
      <c r="H94" s="5">
        <v>-3.5</v>
      </c>
      <c r="I94" s="5">
        <v>-3.2</v>
      </c>
      <c r="J94" s="5">
        <v>1.7</v>
      </c>
      <c r="K94" s="5">
        <v>0.9</v>
      </c>
      <c r="L94" s="11"/>
      <c r="M94" s="3">
        <v>-1.5</v>
      </c>
      <c r="N94" s="3">
        <v>4</v>
      </c>
      <c r="O94" s="82">
        <v>3.6</v>
      </c>
      <c r="P94" s="5">
        <v>1.3</v>
      </c>
      <c r="Q94" s="5">
        <v>4.2</v>
      </c>
      <c r="R94" s="5">
        <v>1.8</v>
      </c>
      <c r="S94" s="5">
        <v>-1</v>
      </c>
      <c r="U94" s="87" t="e">
        <f t="shared" ca="1" si="7"/>
        <v>#NAME?</v>
      </c>
      <c r="W94" s="90" t="e">
        <f t="shared" ca="1" si="5"/>
        <v>#NAME?</v>
      </c>
      <c r="Y94" s="87" t="e">
        <f t="shared" ca="1" si="8"/>
        <v>#NAME?</v>
      </c>
      <c r="AA94" s="90" t="e">
        <f t="shared" ca="1" si="6"/>
        <v>#NAME?</v>
      </c>
    </row>
    <row r="95" spans="1:27" x14ac:dyDescent="0.2">
      <c r="A95" s="48"/>
      <c r="B95" s="2" t="s">
        <v>55</v>
      </c>
      <c r="C95" s="37" t="s">
        <v>314</v>
      </c>
      <c r="D95" s="35">
        <v>2010</v>
      </c>
      <c r="E95" s="3">
        <v>-3.5</v>
      </c>
      <c r="F95" s="3">
        <v>-3.2</v>
      </c>
      <c r="G95" s="76">
        <v>1.7</v>
      </c>
      <c r="H95" s="5">
        <v>0.9</v>
      </c>
      <c r="I95" s="5">
        <v>3.9</v>
      </c>
      <c r="J95" s="5">
        <v>1.1000000000000001</v>
      </c>
      <c r="K95" s="5">
        <v>2.5</v>
      </c>
      <c r="L95" s="11"/>
      <c r="M95" s="3">
        <v>1.3</v>
      </c>
      <c r="N95" s="3">
        <v>4.2</v>
      </c>
      <c r="O95" s="82">
        <v>1.8</v>
      </c>
      <c r="P95" s="5">
        <v>-1</v>
      </c>
      <c r="Q95" s="5">
        <v>2.2000000000000002</v>
      </c>
      <c r="R95" s="5">
        <v>-0.7</v>
      </c>
      <c r="S95" s="5">
        <v>4</v>
      </c>
      <c r="U95" s="87" t="e">
        <f t="shared" ca="1" si="7"/>
        <v>#NAME?</v>
      </c>
      <c r="W95" s="90" t="e">
        <f t="shared" ca="1" si="5"/>
        <v>#NAME?</v>
      </c>
      <c r="Y95" s="87" t="e">
        <f t="shared" ca="1" si="8"/>
        <v>#NAME?</v>
      </c>
      <c r="AA95" s="90" t="e">
        <f t="shared" ca="1" si="6"/>
        <v>#NAME?</v>
      </c>
    </row>
    <row r="96" spans="1:27" x14ac:dyDescent="0.2">
      <c r="A96" s="48"/>
      <c r="B96" s="2" t="s">
        <v>55</v>
      </c>
      <c r="C96" s="37" t="s">
        <v>344</v>
      </c>
      <c r="D96" s="35">
        <v>2011</v>
      </c>
      <c r="E96" s="3">
        <v>-2.9</v>
      </c>
      <c r="F96" s="3">
        <v>2.2000000000000002</v>
      </c>
      <c r="G96" s="76">
        <v>1.6</v>
      </c>
      <c r="H96" s="5">
        <v>0</v>
      </c>
      <c r="I96" s="5">
        <v>-1.7</v>
      </c>
      <c r="J96" s="5">
        <v>1.3</v>
      </c>
      <c r="K96" s="5">
        <v>3.7</v>
      </c>
      <c r="L96" s="11"/>
      <c r="M96" s="3">
        <v>3</v>
      </c>
      <c r="N96" s="3">
        <v>5.5</v>
      </c>
      <c r="O96" s="82">
        <v>-2.9</v>
      </c>
      <c r="P96" s="5">
        <v>2.5</v>
      </c>
      <c r="Q96" s="5">
        <v>0.1</v>
      </c>
      <c r="R96" s="5">
        <v>2.2999999999999998</v>
      </c>
      <c r="S96" s="5">
        <v>6.8</v>
      </c>
      <c r="U96" s="87" t="e">
        <f t="shared" ca="1" si="7"/>
        <v>#NAME?</v>
      </c>
      <c r="W96" s="90" t="e">
        <f t="shared" ca="1" si="5"/>
        <v>#NAME?</v>
      </c>
      <c r="Y96" s="87" t="e">
        <f t="shared" ca="1" si="8"/>
        <v>#NAME?</v>
      </c>
      <c r="AA96" s="90" t="e">
        <f t="shared" ca="1" si="6"/>
        <v>#NAME?</v>
      </c>
    </row>
    <row r="97" spans="1:27" x14ac:dyDescent="0.2">
      <c r="A97" s="48"/>
      <c r="B97" s="2" t="s">
        <v>55</v>
      </c>
      <c r="C97" s="37" t="s">
        <v>314</v>
      </c>
      <c r="D97" s="35">
        <v>2006</v>
      </c>
      <c r="E97" s="3">
        <v>0.9</v>
      </c>
      <c r="F97" s="3">
        <v>1.2</v>
      </c>
      <c r="G97" s="76">
        <v>2.2000000000000002</v>
      </c>
      <c r="H97" s="5">
        <v>0</v>
      </c>
      <c r="I97" s="5">
        <v>-3.5</v>
      </c>
      <c r="J97" s="5">
        <v>-3.2</v>
      </c>
      <c r="K97" s="5">
        <v>1.7</v>
      </c>
      <c r="L97" s="11"/>
      <c r="M97" s="3">
        <v>7.4</v>
      </c>
      <c r="N97" s="3">
        <v>-1.5</v>
      </c>
      <c r="O97" s="82">
        <v>4</v>
      </c>
      <c r="P97" s="5">
        <v>3.6</v>
      </c>
      <c r="Q97" s="5">
        <v>1.3</v>
      </c>
      <c r="R97" s="5">
        <v>4.2</v>
      </c>
      <c r="S97" s="5">
        <v>1.8</v>
      </c>
      <c r="U97" s="87" t="e">
        <f t="shared" ca="1" si="7"/>
        <v>#NAME?</v>
      </c>
      <c r="W97" s="90" t="e">
        <f t="shared" ca="1" si="5"/>
        <v>#NAME?</v>
      </c>
      <c r="Y97" s="87" t="e">
        <f t="shared" ca="1" si="8"/>
        <v>#NAME?</v>
      </c>
      <c r="AA97" s="90" t="e">
        <f t="shared" ca="1" si="6"/>
        <v>#NAME?</v>
      </c>
    </row>
    <row r="98" spans="1:27" x14ac:dyDescent="0.2">
      <c r="A98" s="48"/>
      <c r="B98" s="2" t="s">
        <v>55</v>
      </c>
      <c r="C98" s="37" t="s">
        <v>314</v>
      </c>
      <c r="D98" s="35">
        <v>2008</v>
      </c>
      <c r="E98" s="3">
        <v>2.2000000000000002</v>
      </c>
      <c r="F98" s="3">
        <v>0</v>
      </c>
      <c r="G98" s="76">
        <v>-3.5</v>
      </c>
      <c r="H98" s="5">
        <v>-3.2</v>
      </c>
      <c r="I98" s="5">
        <v>1.7</v>
      </c>
      <c r="J98" s="5">
        <v>0.9</v>
      </c>
      <c r="K98" s="5">
        <v>3.9</v>
      </c>
      <c r="L98" s="11"/>
      <c r="M98" s="3">
        <v>4</v>
      </c>
      <c r="N98" s="3">
        <v>3.6</v>
      </c>
      <c r="O98" s="82">
        <v>1.3</v>
      </c>
      <c r="P98" s="5">
        <v>4.2</v>
      </c>
      <c r="Q98" s="5">
        <v>1.8</v>
      </c>
      <c r="R98" s="5">
        <v>-1</v>
      </c>
      <c r="S98" s="5">
        <v>2.2000000000000002</v>
      </c>
      <c r="U98" s="87" t="e">
        <f t="shared" ca="1" si="7"/>
        <v>#NAME?</v>
      </c>
      <c r="W98" s="90" t="e">
        <f t="shared" ca="1" si="5"/>
        <v>#NAME?</v>
      </c>
      <c r="Y98" s="87" t="e">
        <f t="shared" ca="1" si="8"/>
        <v>#NAME?</v>
      </c>
      <c r="AA98" s="90" t="e">
        <f t="shared" ca="1" si="6"/>
        <v>#NAME?</v>
      </c>
    </row>
    <row r="99" spans="1:27" x14ac:dyDescent="0.2">
      <c r="A99" s="48"/>
      <c r="B99" s="2" t="s">
        <v>55</v>
      </c>
      <c r="C99" s="37" t="s">
        <v>345</v>
      </c>
      <c r="D99" s="35">
        <v>2017</v>
      </c>
      <c r="E99" s="3">
        <v>5.8</v>
      </c>
      <c r="F99" s="3">
        <v>2.6</v>
      </c>
      <c r="G99" s="76">
        <v>4.9000000000000004</v>
      </c>
      <c r="H99" s="5">
        <v>5.5</v>
      </c>
      <c r="I99" s="5">
        <v>3.6</v>
      </c>
      <c r="J99" s="5">
        <v>-2.2000000000000002</v>
      </c>
      <c r="K99" s="5" t="e">
        <v>#N/A</v>
      </c>
      <c r="L99" s="11"/>
      <c r="M99" s="3">
        <v>3.5</v>
      </c>
      <c r="N99" s="3">
        <v>-1.8</v>
      </c>
      <c r="O99" s="82">
        <v>1</v>
      </c>
      <c r="P99" s="5">
        <v>2</v>
      </c>
      <c r="Q99" s="5">
        <v>3</v>
      </c>
      <c r="R99" s="5">
        <v>11.2</v>
      </c>
      <c r="S99" s="5" t="e">
        <v>#N/A</v>
      </c>
      <c r="U99" s="87" t="e">
        <f t="shared" ca="1" si="7"/>
        <v>#NAME?</v>
      </c>
      <c r="W99" s="90" t="e">
        <f ca="1">CAGR_flexible(G99, J99, 3)</f>
        <v>#NAME?</v>
      </c>
      <c r="Y99" s="87" t="e">
        <f t="shared" ca="1" si="8"/>
        <v>#NAME?</v>
      </c>
      <c r="AA99" s="90" t="e">
        <f ca="1">CAGR_flexible(O99, R99, 3)</f>
        <v>#NAME?</v>
      </c>
    </row>
    <row r="100" spans="1:27" x14ac:dyDescent="0.2">
      <c r="A100" s="48"/>
      <c r="B100" s="2" t="s">
        <v>55</v>
      </c>
      <c r="C100" s="37" t="s">
        <v>314</v>
      </c>
      <c r="D100" s="35">
        <v>2012</v>
      </c>
      <c r="E100" s="3">
        <v>1.7</v>
      </c>
      <c r="F100" s="3">
        <v>0.9</v>
      </c>
      <c r="G100" s="76">
        <v>3.9</v>
      </c>
      <c r="H100" s="5">
        <v>1.1000000000000001</v>
      </c>
      <c r="I100" s="5">
        <v>2.5</v>
      </c>
      <c r="J100" s="5">
        <v>2.2000000000000002</v>
      </c>
      <c r="K100" s="5">
        <v>1.6</v>
      </c>
      <c r="L100" s="11"/>
      <c r="M100" s="3">
        <v>1.8</v>
      </c>
      <c r="N100" s="3">
        <v>-1</v>
      </c>
      <c r="O100" s="82">
        <v>2.2000000000000002</v>
      </c>
      <c r="P100" s="5">
        <v>-0.7</v>
      </c>
      <c r="Q100" s="5">
        <v>4</v>
      </c>
      <c r="R100" s="5">
        <v>8.6999999999999993</v>
      </c>
      <c r="S100" s="5">
        <v>-2.2999999999999998</v>
      </c>
      <c r="U100" s="87" t="e">
        <f t="shared" ca="1" si="7"/>
        <v>#NAME?</v>
      </c>
      <c r="W100" s="90" t="e">
        <f t="shared" ref="W100:W106" ca="1" si="9">CAGR_flexible(G100, K100, 4)</f>
        <v>#NAME?</v>
      </c>
      <c r="Y100" s="87" t="e">
        <f t="shared" ca="1" si="8"/>
        <v>#NAME?</v>
      </c>
      <c r="AA100" s="90" t="e">
        <f t="shared" ref="AA100:AA106" ca="1" si="10">CAGR_flexible(O100, S100, 4)</f>
        <v>#NAME?</v>
      </c>
    </row>
    <row r="101" spans="1:27" x14ac:dyDescent="0.2">
      <c r="A101" s="48"/>
      <c r="B101" s="2" t="s">
        <v>55</v>
      </c>
      <c r="C101" s="37" t="s">
        <v>314</v>
      </c>
      <c r="D101" s="35">
        <v>2013</v>
      </c>
      <c r="E101" s="3">
        <v>0.9</v>
      </c>
      <c r="F101" s="3">
        <v>3.9</v>
      </c>
      <c r="G101" s="76">
        <v>1.1000000000000001</v>
      </c>
      <c r="H101" s="5">
        <v>2.5</v>
      </c>
      <c r="I101" s="5">
        <v>2.2000000000000002</v>
      </c>
      <c r="J101" s="5">
        <v>1.6</v>
      </c>
      <c r="K101" s="5">
        <v>0.8</v>
      </c>
      <c r="L101" s="11"/>
      <c r="M101" s="3">
        <v>-1</v>
      </c>
      <c r="N101" s="3">
        <v>2.2000000000000002</v>
      </c>
      <c r="O101" s="82">
        <v>-0.7</v>
      </c>
      <c r="P101" s="5">
        <v>4</v>
      </c>
      <c r="Q101" s="5">
        <v>8.6999999999999993</v>
      </c>
      <c r="R101" s="5">
        <v>-2.2999999999999998</v>
      </c>
      <c r="S101" s="5">
        <v>2.9</v>
      </c>
      <c r="U101" s="87" t="e">
        <f t="shared" ca="1" si="7"/>
        <v>#NAME?</v>
      </c>
      <c r="W101" s="90" t="e">
        <f t="shared" ca="1" si="9"/>
        <v>#NAME?</v>
      </c>
      <c r="Y101" s="87" t="e">
        <f t="shared" ca="1" si="8"/>
        <v>#NAME?</v>
      </c>
      <c r="AA101" s="90" t="e">
        <f t="shared" ca="1" si="10"/>
        <v>#NAME?</v>
      </c>
    </row>
    <row r="102" spans="1:27" x14ac:dyDescent="0.2">
      <c r="A102" s="48"/>
      <c r="B102" s="2" t="s">
        <v>55</v>
      </c>
      <c r="C102" s="37" t="s">
        <v>314</v>
      </c>
      <c r="D102" s="35">
        <v>2011</v>
      </c>
      <c r="E102" s="3">
        <v>-3.2</v>
      </c>
      <c r="F102" s="3">
        <v>1.7</v>
      </c>
      <c r="G102" s="76">
        <v>0.9</v>
      </c>
      <c r="H102" s="5">
        <v>3.9</v>
      </c>
      <c r="I102" s="5">
        <v>1.1000000000000001</v>
      </c>
      <c r="J102" s="5">
        <v>2.5</v>
      </c>
      <c r="K102" s="5">
        <v>2.2000000000000002</v>
      </c>
      <c r="L102" s="11"/>
      <c r="M102" s="3">
        <v>4.2</v>
      </c>
      <c r="N102" s="3">
        <v>1.8</v>
      </c>
      <c r="O102" s="82">
        <v>-1</v>
      </c>
      <c r="P102" s="5">
        <v>2.2000000000000002</v>
      </c>
      <c r="Q102" s="5">
        <v>-0.7</v>
      </c>
      <c r="R102" s="5">
        <v>4</v>
      </c>
      <c r="S102" s="5">
        <v>8.6999999999999993</v>
      </c>
      <c r="U102" s="87" t="e">
        <f t="shared" ca="1" si="7"/>
        <v>#NAME?</v>
      </c>
      <c r="W102" s="90" t="e">
        <f t="shared" ca="1" si="9"/>
        <v>#NAME?</v>
      </c>
      <c r="Y102" s="87" t="e">
        <f t="shared" ca="1" si="8"/>
        <v>#NAME?</v>
      </c>
      <c r="AA102" s="90" t="e">
        <f t="shared" ca="1" si="10"/>
        <v>#NAME?</v>
      </c>
    </row>
    <row r="103" spans="1:27" x14ac:dyDescent="0.2">
      <c r="A103" s="48"/>
      <c r="B103" s="2" t="s">
        <v>55</v>
      </c>
      <c r="C103" s="37" t="s">
        <v>345</v>
      </c>
      <c r="D103" s="35">
        <v>2012</v>
      </c>
      <c r="E103" s="3">
        <v>-0.8</v>
      </c>
      <c r="F103" s="3">
        <v>6.3</v>
      </c>
      <c r="G103" s="76">
        <v>2.4</v>
      </c>
      <c r="H103" s="5">
        <v>0.8</v>
      </c>
      <c r="I103" s="5">
        <v>2.2999999999999998</v>
      </c>
      <c r="J103" s="5">
        <v>5.8</v>
      </c>
      <c r="K103" s="5">
        <v>2.6</v>
      </c>
      <c r="L103" s="11"/>
      <c r="M103" s="3">
        <v>3.2</v>
      </c>
      <c r="N103" s="3">
        <v>-0.8</v>
      </c>
      <c r="O103" s="82">
        <v>4.9000000000000004</v>
      </c>
      <c r="P103" s="5">
        <v>-1.4</v>
      </c>
      <c r="Q103" s="5">
        <v>2.4</v>
      </c>
      <c r="R103" s="5">
        <v>3.5</v>
      </c>
      <c r="S103" s="5">
        <v>-1.8</v>
      </c>
      <c r="U103" s="87" t="e">
        <f t="shared" ca="1" si="7"/>
        <v>#NAME?</v>
      </c>
      <c r="W103" s="90" t="e">
        <f t="shared" ca="1" si="9"/>
        <v>#NAME?</v>
      </c>
      <c r="Y103" s="87" t="e">
        <f t="shared" ca="1" si="8"/>
        <v>#NAME?</v>
      </c>
      <c r="AA103" s="90" t="e">
        <f t="shared" ca="1" si="10"/>
        <v>#NAME?</v>
      </c>
    </row>
    <row r="104" spans="1:27" x14ac:dyDescent="0.2">
      <c r="A104" s="48"/>
      <c r="B104" s="2" t="s">
        <v>55</v>
      </c>
      <c r="C104" s="37" t="s">
        <v>314</v>
      </c>
      <c r="D104" s="35">
        <v>2016</v>
      </c>
      <c r="E104" s="3">
        <v>2.5</v>
      </c>
      <c r="F104" s="3">
        <v>2.2000000000000002</v>
      </c>
      <c r="G104" s="76">
        <v>1.6</v>
      </c>
      <c r="H104" s="5">
        <v>0.8</v>
      </c>
      <c r="I104" s="5">
        <v>0.3</v>
      </c>
      <c r="J104" s="5">
        <v>1.3</v>
      </c>
      <c r="K104" s="5">
        <v>-5.5</v>
      </c>
      <c r="L104" s="11"/>
      <c r="M104" s="3">
        <v>4</v>
      </c>
      <c r="N104" s="3">
        <v>8.6999999999999993</v>
      </c>
      <c r="O104" s="82">
        <v>-2.2999999999999998</v>
      </c>
      <c r="P104" s="5">
        <v>2.9</v>
      </c>
      <c r="Q104" s="5">
        <v>3.6</v>
      </c>
      <c r="R104" s="5">
        <v>5.3</v>
      </c>
      <c r="S104" s="5">
        <v>9</v>
      </c>
      <c r="U104" s="87" t="e">
        <f t="shared" ca="1" si="7"/>
        <v>#NAME?</v>
      </c>
      <c r="W104" s="90" t="e">
        <f t="shared" ca="1" si="9"/>
        <v>#NAME?</v>
      </c>
      <c r="Y104" s="87" t="e">
        <f t="shared" ca="1" si="8"/>
        <v>#NAME?</v>
      </c>
      <c r="AA104" s="90" t="e">
        <f t="shared" ca="1" si="10"/>
        <v>#NAME?</v>
      </c>
    </row>
    <row r="105" spans="1:27" x14ac:dyDescent="0.2">
      <c r="A105" s="48"/>
      <c r="B105" s="2" t="s">
        <v>55</v>
      </c>
      <c r="C105" s="37" t="s">
        <v>314</v>
      </c>
      <c r="D105" s="35">
        <v>2005</v>
      </c>
      <c r="E105" s="3">
        <v>-0.7</v>
      </c>
      <c r="F105" s="3">
        <v>0.9</v>
      </c>
      <c r="G105" s="76">
        <v>1.2</v>
      </c>
      <c r="H105" s="5">
        <v>2.2000000000000002</v>
      </c>
      <c r="I105" s="5">
        <v>0</v>
      </c>
      <c r="J105" s="5">
        <v>-3.5</v>
      </c>
      <c r="K105" s="5">
        <v>-3.2</v>
      </c>
      <c r="L105" s="11"/>
      <c r="M105" s="3">
        <v>4.0999999999999996</v>
      </c>
      <c r="N105" s="3">
        <v>7.4</v>
      </c>
      <c r="O105" s="82">
        <v>-1.5</v>
      </c>
      <c r="P105" s="5">
        <v>4</v>
      </c>
      <c r="Q105" s="5">
        <v>3.6</v>
      </c>
      <c r="R105" s="5">
        <v>1.3</v>
      </c>
      <c r="S105" s="5">
        <v>4.2</v>
      </c>
      <c r="U105" s="87" t="e">
        <f t="shared" ca="1" si="7"/>
        <v>#NAME?</v>
      </c>
      <c r="W105" s="90" t="e">
        <f t="shared" ca="1" si="9"/>
        <v>#NAME?</v>
      </c>
      <c r="Y105" s="87" t="e">
        <f t="shared" ca="1" si="8"/>
        <v>#NAME?</v>
      </c>
      <c r="AA105" s="90" t="e">
        <f t="shared" ca="1" si="10"/>
        <v>#NAME?</v>
      </c>
    </row>
    <row r="106" spans="1:27" x14ac:dyDescent="0.2">
      <c r="A106" s="48"/>
      <c r="B106" s="2" t="s">
        <v>55</v>
      </c>
      <c r="C106" s="37" t="s">
        <v>314</v>
      </c>
      <c r="D106" s="35">
        <v>2009</v>
      </c>
      <c r="E106" s="3">
        <v>0</v>
      </c>
      <c r="F106" s="3">
        <v>-3.5</v>
      </c>
      <c r="G106" s="76">
        <v>-3.2</v>
      </c>
      <c r="H106" s="5">
        <v>1.7</v>
      </c>
      <c r="I106" s="5">
        <v>0.9</v>
      </c>
      <c r="J106" s="5">
        <v>3.9</v>
      </c>
      <c r="K106" s="5">
        <v>1.1000000000000001</v>
      </c>
      <c r="L106" s="11"/>
      <c r="M106" s="3">
        <v>3.6</v>
      </c>
      <c r="N106" s="3">
        <v>1.3</v>
      </c>
      <c r="O106" s="82">
        <v>4.2</v>
      </c>
      <c r="P106" s="5">
        <v>1.8</v>
      </c>
      <c r="Q106" s="5">
        <v>-1</v>
      </c>
      <c r="R106" s="5">
        <v>2.2000000000000002</v>
      </c>
      <c r="S106" s="5">
        <v>-0.7</v>
      </c>
      <c r="U106" s="87" t="e">
        <f t="shared" ca="1" si="7"/>
        <v>#NAME?</v>
      </c>
      <c r="W106" s="90" t="e">
        <f t="shared" ca="1" si="9"/>
        <v>#NAME?</v>
      </c>
      <c r="Y106" s="87" t="e">
        <f t="shared" ca="1" si="8"/>
        <v>#NAME?</v>
      </c>
      <c r="AA106" s="90" t="e">
        <f t="shared" ca="1" si="10"/>
        <v>#NAME?</v>
      </c>
    </row>
    <row r="107" spans="1:27" x14ac:dyDescent="0.2">
      <c r="A107" s="48"/>
      <c r="B107" s="2" t="s">
        <v>55</v>
      </c>
      <c r="C107" s="37" t="s">
        <v>314</v>
      </c>
      <c r="D107" s="35">
        <v>2017</v>
      </c>
      <c r="E107" s="3">
        <v>2.2000000000000002</v>
      </c>
      <c r="F107" s="3">
        <v>1.6</v>
      </c>
      <c r="G107" s="76">
        <v>0.8</v>
      </c>
      <c r="H107" s="5">
        <v>0.3</v>
      </c>
      <c r="I107" s="5">
        <v>1.3</v>
      </c>
      <c r="J107" s="5">
        <v>-5.5</v>
      </c>
      <c r="K107" s="5" t="e">
        <v>#N/A</v>
      </c>
      <c r="L107" s="11"/>
      <c r="M107" s="3">
        <v>8.6999999999999993</v>
      </c>
      <c r="N107" s="3">
        <v>-2.2999999999999998</v>
      </c>
      <c r="O107" s="82">
        <v>2.9</v>
      </c>
      <c r="P107" s="5">
        <v>3.6</v>
      </c>
      <c r="Q107" s="5">
        <v>5.3</v>
      </c>
      <c r="R107" s="5">
        <v>9</v>
      </c>
      <c r="S107" s="5" t="e">
        <v>#N/A</v>
      </c>
      <c r="U107" s="87" t="e">
        <f t="shared" ca="1" si="7"/>
        <v>#NAME?</v>
      </c>
      <c r="W107" s="90" t="e">
        <f ca="1">CAGR_flexible(G107, J107, 3)</f>
        <v>#NAME?</v>
      </c>
      <c r="Y107" s="87" t="e">
        <f t="shared" ca="1" si="8"/>
        <v>#NAME?</v>
      </c>
      <c r="AA107" s="90" t="e">
        <f ca="1">CAGR_flexible(O107, R107, 3)</f>
        <v>#NAME?</v>
      </c>
    </row>
    <row r="108" spans="1:27" x14ac:dyDescent="0.2">
      <c r="A108" s="48"/>
      <c r="B108" s="2" t="s">
        <v>55</v>
      </c>
      <c r="C108" s="37" t="s">
        <v>314</v>
      </c>
      <c r="D108" s="35">
        <v>2014</v>
      </c>
      <c r="E108" s="3">
        <v>3.9</v>
      </c>
      <c r="F108" s="3">
        <v>1.1000000000000001</v>
      </c>
      <c r="G108" s="76">
        <v>2.5</v>
      </c>
      <c r="H108" s="5">
        <v>2.2000000000000002</v>
      </c>
      <c r="I108" s="5">
        <v>1.6</v>
      </c>
      <c r="J108" s="5">
        <v>0.8</v>
      </c>
      <c r="K108" s="5">
        <v>0.3</v>
      </c>
      <c r="L108" s="11"/>
      <c r="M108" s="3">
        <v>2.2000000000000002</v>
      </c>
      <c r="N108" s="3">
        <v>-0.7</v>
      </c>
      <c r="O108" s="82">
        <v>4</v>
      </c>
      <c r="P108" s="5">
        <v>8.6999999999999993</v>
      </c>
      <c r="Q108" s="5">
        <v>-2.2999999999999998</v>
      </c>
      <c r="R108" s="5">
        <v>2.9</v>
      </c>
      <c r="S108" s="5">
        <v>3.6</v>
      </c>
      <c r="U108" s="87" t="e">
        <f t="shared" ca="1" si="7"/>
        <v>#NAME?</v>
      </c>
      <c r="W108" s="90" t="e">
        <f t="shared" ref="W108:W119" ca="1" si="11">CAGR_flexible(G108, K108, 4)</f>
        <v>#NAME?</v>
      </c>
      <c r="Y108" s="87" t="e">
        <f t="shared" ca="1" si="8"/>
        <v>#NAME?</v>
      </c>
      <c r="AA108" s="90" t="e">
        <f t="shared" ref="AA108:AA119" ca="1" si="12">CAGR_flexible(O108, S108, 4)</f>
        <v>#NAME?</v>
      </c>
    </row>
    <row r="109" spans="1:27" x14ac:dyDescent="0.2">
      <c r="A109" s="48"/>
      <c r="B109" s="2" t="s">
        <v>55</v>
      </c>
      <c r="C109" s="37" t="s">
        <v>345</v>
      </c>
      <c r="D109" s="35">
        <v>2009</v>
      </c>
      <c r="E109" s="3">
        <v>3.2</v>
      </c>
      <c r="F109" s="3">
        <v>-5.9</v>
      </c>
      <c r="G109" s="76">
        <v>-2.9</v>
      </c>
      <c r="H109" s="5">
        <v>-0.8</v>
      </c>
      <c r="I109" s="5">
        <v>6.3</v>
      </c>
      <c r="J109" s="5">
        <v>2.4</v>
      </c>
      <c r="K109" s="5">
        <v>0.8</v>
      </c>
      <c r="L109" s="11"/>
      <c r="M109" s="3">
        <v>-0.1</v>
      </c>
      <c r="N109" s="3">
        <v>2.2999999999999998</v>
      </c>
      <c r="O109" s="82">
        <v>2.6</v>
      </c>
      <c r="P109" s="5">
        <v>3.2</v>
      </c>
      <c r="Q109" s="5">
        <v>-0.8</v>
      </c>
      <c r="R109" s="5">
        <v>4.9000000000000004</v>
      </c>
      <c r="S109" s="5">
        <v>-1.4</v>
      </c>
      <c r="U109" s="87" t="e">
        <f t="shared" ca="1" si="7"/>
        <v>#NAME?</v>
      </c>
      <c r="W109" s="90" t="e">
        <f t="shared" ca="1" si="11"/>
        <v>#NAME?</v>
      </c>
      <c r="Y109" s="87" t="e">
        <f t="shared" ca="1" si="8"/>
        <v>#NAME?</v>
      </c>
      <c r="AA109" s="90" t="e">
        <f t="shared" ca="1" si="12"/>
        <v>#NAME?</v>
      </c>
    </row>
    <row r="110" spans="1:27" x14ac:dyDescent="0.2">
      <c r="A110" s="48"/>
      <c r="B110" s="2" t="s">
        <v>55</v>
      </c>
      <c r="C110" s="37" t="s">
        <v>346</v>
      </c>
      <c r="D110" s="35">
        <v>2014</v>
      </c>
      <c r="E110" s="3">
        <v>3.4</v>
      </c>
      <c r="F110" s="3">
        <v>-0.7</v>
      </c>
      <c r="G110" s="76">
        <v>0.4</v>
      </c>
      <c r="H110" s="5">
        <v>5.0999999999999996</v>
      </c>
      <c r="I110" s="5">
        <v>-0.7</v>
      </c>
      <c r="J110" s="5">
        <v>1</v>
      </c>
      <c r="K110" s="5">
        <v>-0.2</v>
      </c>
      <c r="L110" s="11"/>
      <c r="M110" s="3">
        <v>-2.2000000000000002</v>
      </c>
      <c r="N110" s="3">
        <v>2</v>
      </c>
      <c r="O110" s="82">
        <v>2.6</v>
      </c>
      <c r="P110" s="5">
        <v>3.5</v>
      </c>
      <c r="Q110" s="5">
        <v>-1.7</v>
      </c>
      <c r="R110" s="5">
        <v>1.1000000000000001</v>
      </c>
      <c r="S110" s="5">
        <v>2.2000000000000002</v>
      </c>
      <c r="U110" s="87" t="e">
        <f t="shared" ca="1" si="7"/>
        <v>#NAME?</v>
      </c>
      <c r="W110" s="90" t="e">
        <f t="shared" ca="1" si="11"/>
        <v>#NAME?</v>
      </c>
      <c r="Y110" s="87" t="e">
        <f t="shared" ca="1" si="8"/>
        <v>#NAME?</v>
      </c>
      <c r="AA110" s="90" t="e">
        <f t="shared" ca="1" si="12"/>
        <v>#NAME?</v>
      </c>
    </row>
    <row r="111" spans="1:27" x14ac:dyDescent="0.2">
      <c r="A111" s="48"/>
      <c r="B111" s="2" t="s">
        <v>55</v>
      </c>
      <c r="C111" s="37" t="s">
        <v>346</v>
      </c>
      <c r="D111" s="35">
        <v>2013</v>
      </c>
      <c r="E111" s="3">
        <v>0.5</v>
      </c>
      <c r="F111" s="3">
        <v>3.4</v>
      </c>
      <c r="G111" s="76">
        <v>-0.7</v>
      </c>
      <c r="H111" s="5">
        <v>0.4</v>
      </c>
      <c r="I111" s="5">
        <v>5.0999999999999996</v>
      </c>
      <c r="J111" s="5">
        <v>-0.7</v>
      </c>
      <c r="K111" s="5">
        <v>1</v>
      </c>
      <c r="L111" s="11"/>
      <c r="M111" s="3">
        <v>4.3</v>
      </c>
      <c r="N111" s="3">
        <v>-2.2000000000000002</v>
      </c>
      <c r="O111" s="82">
        <v>2</v>
      </c>
      <c r="P111" s="5">
        <v>2.6</v>
      </c>
      <c r="Q111" s="5">
        <v>3.5</v>
      </c>
      <c r="R111" s="5">
        <v>-1.7</v>
      </c>
      <c r="S111" s="5">
        <v>1.1000000000000001</v>
      </c>
      <c r="U111" s="87" t="e">
        <f t="shared" ca="1" si="7"/>
        <v>#NAME?</v>
      </c>
      <c r="W111" s="90" t="e">
        <f t="shared" ca="1" si="11"/>
        <v>#NAME?</v>
      </c>
      <c r="Y111" s="87" t="e">
        <f t="shared" ca="1" si="8"/>
        <v>#NAME?</v>
      </c>
      <c r="AA111" s="90" t="e">
        <f t="shared" ca="1" si="12"/>
        <v>#NAME?</v>
      </c>
    </row>
    <row r="112" spans="1:27" x14ac:dyDescent="0.2">
      <c r="A112" s="48"/>
      <c r="B112" s="2" t="s">
        <v>55</v>
      </c>
      <c r="C112" s="37" t="s">
        <v>346</v>
      </c>
      <c r="D112" s="35">
        <v>2011</v>
      </c>
      <c r="E112" s="3">
        <v>-2.1</v>
      </c>
      <c r="F112" s="3">
        <v>6.2</v>
      </c>
      <c r="G112" s="76">
        <v>0.5</v>
      </c>
      <c r="H112" s="5">
        <v>3.4</v>
      </c>
      <c r="I112" s="5">
        <v>-0.7</v>
      </c>
      <c r="J112" s="5">
        <v>0.4</v>
      </c>
      <c r="K112" s="5">
        <v>5.0999999999999996</v>
      </c>
      <c r="L112" s="11"/>
      <c r="M112" s="3">
        <v>6.8</v>
      </c>
      <c r="N112" s="3">
        <v>0.7</v>
      </c>
      <c r="O112" s="82">
        <v>4.3</v>
      </c>
      <c r="P112" s="5">
        <v>-2.2000000000000002</v>
      </c>
      <c r="Q112" s="5">
        <v>2</v>
      </c>
      <c r="R112" s="5">
        <v>2.6</v>
      </c>
      <c r="S112" s="5">
        <v>3.5</v>
      </c>
      <c r="U112" s="87" t="e">
        <f t="shared" ca="1" si="7"/>
        <v>#NAME?</v>
      </c>
      <c r="W112" s="90" t="e">
        <f t="shared" ca="1" si="11"/>
        <v>#NAME?</v>
      </c>
      <c r="Y112" s="87" t="e">
        <f t="shared" ca="1" si="8"/>
        <v>#NAME?</v>
      </c>
      <c r="AA112" s="90" t="e">
        <f t="shared" ca="1" si="12"/>
        <v>#NAME?</v>
      </c>
    </row>
    <row r="113" spans="1:27" x14ac:dyDescent="0.2">
      <c r="A113" s="48"/>
      <c r="B113" s="2" t="s">
        <v>55</v>
      </c>
      <c r="C113" s="37" t="s">
        <v>345</v>
      </c>
      <c r="D113" s="35">
        <v>2016</v>
      </c>
      <c r="E113" s="3">
        <v>2.2999999999999998</v>
      </c>
      <c r="F113" s="3">
        <v>5.8</v>
      </c>
      <c r="G113" s="76">
        <v>2.6</v>
      </c>
      <c r="H113" s="5">
        <v>4.9000000000000004</v>
      </c>
      <c r="I113" s="5">
        <v>5.5</v>
      </c>
      <c r="J113" s="5">
        <v>3.6</v>
      </c>
      <c r="K113" s="5">
        <v>-2.2000000000000002</v>
      </c>
      <c r="L113" s="11"/>
      <c r="M113" s="3">
        <v>2.4</v>
      </c>
      <c r="N113" s="3">
        <v>3.5</v>
      </c>
      <c r="O113" s="82">
        <v>-1.8</v>
      </c>
      <c r="P113" s="5">
        <v>1</v>
      </c>
      <c r="Q113" s="5">
        <v>2</v>
      </c>
      <c r="R113" s="5">
        <v>3</v>
      </c>
      <c r="S113" s="5">
        <v>11.2</v>
      </c>
      <c r="U113" s="87" t="e">
        <f t="shared" ca="1" si="7"/>
        <v>#NAME?</v>
      </c>
      <c r="W113" s="90" t="e">
        <f t="shared" ca="1" si="11"/>
        <v>#NAME?</v>
      </c>
      <c r="Y113" s="87" t="e">
        <f t="shared" ca="1" si="8"/>
        <v>#NAME?</v>
      </c>
      <c r="AA113" s="90" t="e">
        <f t="shared" ca="1" si="12"/>
        <v>#NAME?</v>
      </c>
    </row>
    <row r="114" spans="1:27" x14ac:dyDescent="0.2">
      <c r="A114" s="48"/>
      <c r="B114" s="2" t="s">
        <v>55</v>
      </c>
      <c r="C114" s="37" t="s">
        <v>347</v>
      </c>
      <c r="D114" s="35">
        <v>2007</v>
      </c>
      <c r="E114" s="3">
        <v>5.2</v>
      </c>
      <c r="F114" s="3">
        <v>9.1</v>
      </c>
      <c r="G114" s="76">
        <v>13.3</v>
      </c>
      <c r="H114" s="5">
        <v>5</v>
      </c>
      <c r="I114" s="5">
        <v>-3.8</v>
      </c>
      <c r="J114" s="5">
        <v>14</v>
      </c>
      <c r="K114" s="5">
        <v>11</v>
      </c>
      <c r="L114" s="11"/>
      <c r="M114" s="3">
        <v>2.2999999999999998</v>
      </c>
      <c r="N114" s="3">
        <v>-0.5</v>
      </c>
      <c r="O114" s="82">
        <v>4.8</v>
      </c>
      <c r="P114" s="5">
        <v>2</v>
      </c>
      <c r="Q114" s="5">
        <v>7.9</v>
      </c>
      <c r="R114" s="5">
        <v>-3</v>
      </c>
      <c r="S114" s="5">
        <v>-1.2</v>
      </c>
      <c r="U114" s="87" t="e">
        <f t="shared" ca="1" si="7"/>
        <v>#NAME?</v>
      </c>
      <c r="W114" s="90" t="e">
        <f t="shared" ca="1" si="11"/>
        <v>#NAME?</v>
      </c>
      <c r="Y114" s="87" t="e">
        <f t="shared" ca="1" si="8"/>
        <v>#NAME?</v>
      </c>
      <c r="AA114" s="90" t="e">
        <f t="shared" ca="1" si="12"/>
        <v>#NAME?</v>
      </c>
    </row>
    <row r="115" spans="1:27" x14ac:dyDescent="0.2">
      <c r="A115" s="48"/>
      <c r="B115" s="2" t="s">
        <v>55</v>
      </c>
      <c r="C115" s="37" t="s">
        <v>345</v>
      </c>
      <c r="D115" s="35">
        <v>2006</v>
      </c>
      <c r="E115" s="3">
        <v>0.7</v>
      </c>
      <c r="F115" s="3">
        <v>0.5</v>
      </c>
      <c r="G115" s="76">
        <v>1.5</v>
      </c>
      <c r="H115" s="5">
        <v>3.2</v>
      </c>
      <c r="I115" s="5">
        <v>-5.9</v>
      </c>
      <c r="J115" s="5">
        <v>-2.9</v>
      </c>
      <c r="K115" s="5">
        <v>-0.8</v>
      </c>
      <c r="L115" s="11"/>
      <c r="M115" s="3">
        <v>5.5</v>
      </c>
      <c r="N115" s="3">
        <v>-4.7</v>
      </c>
      <c r="O115" s="82">
        <v>3.7</v>
      </c>
      <c r="P115" s="5">
        <v>-0.1</v>
      </c>
      <c r="Q115" s="5">
        <v>2.2999999999999998</v>
      </c>
      <c r="R115" s="5">
        <v>2.6</v>
      </c>
      <c r="S115" s="5">
        <v>3.2</v>
      </c>
      <c r="U115" s="87" t="e">
        <f t="shared" ca="1" si="7"/>
        <v>#NAME?</v>
      </c>
      <c r="W115" s="90" t="e">
        <f t="shared" ca="1" si="11"/>
        <v>#NAME?</v>
      </c>
      <c r="Y115" s="87" t="e">
        <f t="shared" ca="1" si="8"/>
        <v>#NAME?</v>
      </c>
      <c r="AA115" s="90" t="e">
        <f t="shared" ca="1" si="12"/>
        <v>#NAME?</v>
      </c>
    </row>
    <row r="116" spans="1:27" x14ac:dyDescent="0.2">
      <c r="A116" s="48"/>
      <c r="B116" s="2" t="s">
        <v>55</v>
      </c>
      <c r="C116" s="37" t="s">
        <v>314</v>
      </c>
      <c r="D116" s="35">
        <v>2015</v>
      </c>
      <c r="E116" s="3">
        <v>1.1000000000000001</v>
      </c>
      <c r="F116" s="3">
        <v>2.5</v>
      </c>
      <c r="G116" s="76">
        <v>2.2000000000000002</v>
      </c>
      <c r="H116" s="5">
        <v>1.6</v>
      </c>
      <c r="I116" s="5">
        <v>0.8</v>
      </c>
      <c r="J116" s="5">
        <v>0.3</v>
      </c>
      <c r="K116" s="5">
        <v>1.3</v>
      </c>
      <c r="L116" s="11"/>
      <c r="M116" s="3">
        <v>-0.7</v>
      </c>
      <c r="N116" s="3">
        <v>4</v>
      </c>
      <c r="O116" s="82">
        <v>8.6999999999999993</v>
      </c>
      <c r="P116" s="5">
        <v>-2.2999999999999998</v>
      </c>
      <c r="Q116" s="5">
        <v>2.9</v>
      </c>
      <c r="R116" s="5">
        <v>3.6</v>
      </c>
      <c r="S116" s="5">
        <v>5.3</v>
      </c>
      <c r="U116" s="87" t="e">
        <f t="shared" ca="1" si="7"/>
        <v>#NAME?</v>
      </c>
      <c r="W116" s="90" t="e">
        <f t="shared" ca="1" si="11"/>
        <v>#NAME?</v>
      </c>
      <c r="Y116" s="87" t="e">
        <f t="shared" ca="1" si="8"/>
        <v>#NAME?</v>
      </c>
      <c r="AA116" s="90" t="e">
        <f t="shared" ca="1" si="12"/>
        <v>#NAME?</v>
      </c>
    </row>
    <row r="117" spans="1:27" x14ac:dyDescent="0.2">
      <c r="A117" s="48"/>
      <c r="B117" s="2" t="s">
        <v>55</v>
      </c>
      <c r="C117" s="37" t="s">
        <v>345</v>
      </c>
      <c r="D117" s="35">
        <v>2011</v>
      </c>
      <c r="E117" s="3">
        <v>-2.9</v>
      </c>
      <c r="F117" s="3">
        <v>-0.8</v>
      </c>
      <c r="G117" s="76">
        <v>6.3</v>
      </c>
      <c r="H117" s="5">
        <v>2.4</v>
      </c>
      <c r="I117" s="5">
        <v>0.8</v>
      </c>
      <c r="J117" s="5">
        <v>2.2999999999999998</v>
      </c>
      <c r="K117" s="5">
        <v>5.8</v>
      </c>
      <c r="L117" s="11"/>
      <c r="M117" s="3">
        <v>2.6</v>
      </c>
      <c r="N117" s="3">
        <v>3.2</v>
      </c>
      <c r="O117" s="82">
        <v>-0.8</v>
      </c>
      <c r="P117" s="5">
        <v>4.9000000000000004</v>
      </c>
      <c r="Q117" s="5">
        <v>-1.4</v>
      </c>
      <c r="R117" s="5">
        <v>2.4</v>
      </c>
      <c r="S117" s="5">
        <v>3.5</v>
      </c>
      <c r="U117" s="87" t="e">
        <f t="shared" ca="1" si="7"/>
        <v>#NAME?</v>
      </c>
      <c r="W117" s="90" t="e">
        <f t="shared" ca="1" si="11"/>
        <v>#NAME?</v>
      </c>
      <c r="Y117" s="87" t="e">
        <f t="shared" ca="1" si="8"/>
        <v>#NAME?</v>
      </c>
      <c r="AA117" s="90" t="e">
        <f t="shared" ca="1" si="12"/>
        <v>#NAME?</v>
      </c>
    </row>
    <row r="118" spans="1:27" x14ac:dyDescent="0.2">
      <c r="A118" s="48"/>
      <c r="B118" s="2" t="s">
        <v>55</v>
      </c>
      <c r="C118" s="37" t="s">
        <v>345</v>
      </c>
      <c r="D118" s="35">
        <v>2010</v>
      </c>
      <c r="E118" s="3">
        <v>-5.9</v>
      </c>
      <c r="F118" s="3">
        <v>-2.9</v>
      </c>
      <c r="G118" s="76">
        <v>-0.8</v>
      </c>
      <c r="H118" s="5">
        <v>6.3</v>
      </c>
      <c r="I118" s="5">
        <v>2.4</v>
      </c>
      <c r="J118" s="5">
        <v>0.8</v>
      </c>
      <c r="K118" s="5">
        <v>2.2999999999999998</v>
      </c>
      <c r="L118" s="11"/>
      <c r="M118" s="3">
        <v>2.2999999999999998</v>
      </c>
      <c r="N118" s="3">
        <v>2.6</v>
      </c>
      <c r="O118" s="82">
        <v>3.2</v>
      </c>
      <c r="P118" s="5">
        <v>-0.8</v>
      </c>
      <c r="Q118" s="5">
        <v>4.9000000000000004</v>
      </c>
      <c r="R118" s="5">
        <v>-1.4</v>
      </c>
      <c r="S118" s="5">
        <v>2.4</v>
      </c>
      <c r="U118" s="87" t="e">
        <f t="shared" ca="1" si="7"/>
        <v>#NAME?</v>
      </c>
      <c r="W118" s="90" t="e">
        <f t="shared" ca="1" si="11"/>
        <v>#NAME?</v>
      </c>
      <c r="Y118" s="87" t="e">
        <f t="shared" ca="1" si="8"/>
        <v>#NAME?</v>
      </c>
      <c r="AA118" s="90" t="e">
        <f t="shared" ca="1" si="12"/>
        <v>#NAME?</v>
      </c>
    </row>
    <row r="119" spans="1:27" x14ac:dyDescent="0.2">
      <c r="A119" s="48"/>
      <c r="B119" s="2" t="s">
        <v>55</v>
      </c>
      <c r="C119" s="37" t="s">
        <v>345</v>
      </c>
      <c r="D119" s="35">
        <v>2015</v>
      </c>
      <c r="E119" s="3">
        <v>0.8</v>
      </c>
      <c r="F119" s="3">
        <v>2.2999999999999998</v>
      </c>
      <c r="G119" s="76">
        <v>5.8</v>
      </c>
      <c r="H119" s="5">
        <v>2.6</v>
      </c>
      <c r="I119" s="5">
        <v>4.9000000000000004</v>
      </c>
      <c r="J119" s="5">
        <v>5.5</v>
      </c>
      <c r="K119" s="5">
        <v>3.6</v>
      </c>
      <c r="L119" s="11"/>
      <c r="M119" s="3">
        <v>-1.4</v>
      </c>
      <c r="N119" s="3">
        <v>2.4</v>
      </c>
      <c r="O119" s="82">
        <v>3.5</v>
      </c>
      <c r="P119" s="5">
        <v>-1.8</v>
      </c>
      <c r="Q119" s="5">
        <v>1</v>
      </c>
      <c r="R119" s="5">
        <v>2</v>
      </c>
      <c r="S119" s="5">
        <v>3</v>
      </c>
      <c r="U119" s="87" t="e">
        <f t="shared" ca="1" si="7"/>
        <v>#NAME?</v>
      </c>
      <c r="W119" s="90" t="e">
        <f t="shared" ca="1" si="11"/>
        <v>#NAME?</v>
      </c>
      <c r="Y119" s="87" t="e">
        <f t="shared" ca="1" si="8"/>
        <v>#NAME?</v>
      </c>
      <c r="AA119" s="90" t="e">
        <f t="shared" ca="1" si="12"/>
        <v>#NAME?</v>
      </c>
    </row>
    <row r="120" spans="1:27" x14ac:dyDescent="0.2">
      <c r="A120" s="48"/>
      <c r="B120" s="2" t="s">
        <v>55</v>
      </c>
      <c r="C120" s="37" t="s">
        <v>347</v>
      </c>
      <c r="D120" s="35">
        <v>2017</v>
      </c>
      <c r="E120" s="3">
        <v>6.2</v>
      </c>
      <c r="F120" s="3">
        <v>5.4</v>
      </c>
      <c r="G120" s="76">
        <v>6.3</v>
      </c>
      <c r="H120" s="5">
        <v>4.5</v>
      </c>
      <c r="I120" s="5">
        <v>-2.6</v>
      </c>
      <c r="J120" s="5">
        <v>3.7</v>
      </c>
      <c r="K120" s="5" t="e">
        <v>#N/A</v>
      </c>
      <c r="L120" s="11"/>
      <c r="M120" s="3">
        <v>8.1999999999999993</v>
      </c>
      <c r="N120" s="3">
        <v>-1.6</v>
      </c>
      <c r="O120" s="82">
        <v>4.5</v>
      </c>
      <c r="P120" s="5">
        <v>6.7</v>
      </c>
      <c r="Q120" s="5">
        <v>3.3</v>
      </c>
      <c r="R120" s="5">
        <v>10.8</v>
      </c>
      <c r="S120" s="5" t="e">
        <v>#N/A</v>
      </c>
      <c r="U120" s="87" t="e">
        <f t="shared" ca="1" si="7"/>
        <v>#NAME?</v>
      </c>
      <c r="W120" s="90" t="e">
        <f ca="1">CAGR_flexible(G120, J120, 3)</f>
        <v>#NAME?</v>
      </c>
      <c r="Y120" s="87" t="e">
        <f t="shared" ca="1" si="8"/>
        <v>#NAME?</v>
      </c>
      <c r="AA120" s="90" t="e">
        <f ca="1">CAGR_flexible(O120, R120, 3)</f>
        <v>#NAME?</v>
      </c>
    </row>
    <row r="121" spans="1:27" x14ac:dyDescent="0.2">
      <c r="A121" s="48"/>
      <c r="B121" s="2" t="s">
        <v>55</v>
      </c>
      <c r="C121" s="37" t="s">
        <v>347</v>
      </c>
      <c r="D121" s="35">
        <v>2012</v>
      </c>
      <c r="E121" s="3">
        <v>14</v>
      </c>
      <c r="F121" s="3">
        <v>11</v>
      </c>
      <c r="G121" s="76">
        <v>4.8</v>
      </c>
      <c r="H121" s="5">
        <v>1</v>
      </c>
      <c r="I121" s="5">
        <v>0.4</v>
      </c>
      <c r="J121" s="5">
        <v>6.2</v>
      </c>
      <c r="K121" s="5">
        <v>5.4</v>
      </c>
      <c r="L121" s="11"/>
      <c r="M121" s="3">
        <v>-3</v>
      </c>
      <c r="N121" s="3">
        <v>-1.2</v>
      </c>
      <c r="O121" s="82">
        <v>-2</v>
      </c>
      <c r="P121" s="5">
        <v>2.1</v>
      </c>
      <c r="Q121" s="5">
        <v>5.3</v>
      </c>
      <c r="R121" s="5">
        <v>8.1999999999999993</v>
      </c>
      <c r="S121" s="5">
        <v>-1.6</v>
      </c>
      <c r="U121" s="87" t="e">
        <f t="shared" ca="1" si="7"/>
        <v>#NAME?</v>
      </c>
      <c r="W121" s="90" t="e">
        <f t="shared" ref="W121:W152" ca="1" si="13">CAGR_flexible(G121, K121, 4)</f>
        <v>#NAME?</v>
      </c>
      <c r="Y121" s="87" t="e">
        <f t="shared" ca="1" si="8"/>
        <v>#NAME?</v>
      </c>
      <c r="AA121" s="90" t="e">
        <f t="shared" ref="AA121:AA152" ca="1" si="14">CAGR_flexible(O121, S121, 4)</f>
        <v>#NAME?</v>
      </c>
    </row>
    <row r="122" spans="1:27" x14ac:dyDescent="0.2">
      <c r="A122" s="48"/>
      <c r="B122" s="2" t="s">
        <v>55</v>
      </c>
      <c r="C122" s="37" t="s">
        <v>346</v>
      </c>
      <c r="D122" s="35">
        <v>2006</v>
      </c>
      <c r="E122" s="3">
        <v>2.4</v>
      </c>
      <c r="F122" s="3">
        <v>0.7</v>
      </c>
      <c r="G122" s="76">
        <v>4.2</v>
      </c>
      <c r="H122" s="5">
        <v>1</v>
      </c>
      <c r="I122" s="5">
        <v>-3.5</v>
      </c>
      <c r="J122" s="5">
        <v>-2.1</v>
      </c>
      <c r="K122" s="5">
        <v>6.2</v>
      </c>
      <c r="L122" s="11"/>
      <c r="M122" s="3">
        <v>2.5</v>
      </c>
      <c r="N122" s="3">
        <v>0.5</v>
      </c>
      <c r="O122" s="82">
        <v>5</v>
      </c>
      <c r="P122" s="5">
        <v>0.6</v>
      </c>
      <c r="Q122" s="5">
        <v>5.6</v>
      </c>
      <c r="R122" s="5">
        <v>6.8</v>
      </c>
      <c r="S122" s="5">
        <v>0.7</v>
      </c>
      <c r="U122" s="87" t="e">
        <f t="shared" ca="1" si="7"/>
        <v>#NAME?</v>
      </c>
      <c r="W122" s="90" t="e">
        <f t="shared" ca="1" si="13"/>
        <v>#NAME?</v>
      </c>
      <c r="Y122" s="87" t="e">
        <f t="shared" ca="1" si="8"/>
        <v>#NAME?</v>
      </c>
      <c r="AA122" s="90" t="e">
        <f t="shared" ca="1" si="14"/>
        <v>#NAME?</v>
      </c>
    </row>
    <row r="123" spans="1:27" x14ac:dyDescent="0.2">
      <c r="A123" s="48"/>
      <c r="B123" s="2" t="s">
        <v>55</v>
      </c>
      <c r="C123" s="37" t="s">
        <v>347</v>
      </c>
      <c r="D123" s="35">
        <v>2010</v>
      </c>
      <c r="E123" s="3">
        <v>5</v>
      </c>
      <c r="F123" s="3">
        <v>-3.8</v>
      </c>
      <c r="G123" s="76">
        <v>14</v>
      </c>
      <c r="H123" s="5">
        <v>11</v>
      </c>
      <c r="I123" s="5">
        <v>4.8</v>
      </c>
      <c r="J123" s="5">
        <v>1</v>
      </c>
      <c r="K123" s="5">
        <v>0.4</v>
      </c>
      <c r="L123" s="11"/>
      <c r="M123" s="3">
        <v>2</v>
      </c>
      <c r="N123" s="3">
        <v>7.9</v>
      </c>
      <c r="O123" s="82">
        <v>-3</v>
      </c>
      <c r="P123" s="5">
        <v>-1.2</v>
      </c>
      <c r="Q123" s="5">
        <v>-2</v>
      </c>
      <c r="R123" s="5">
        <v>2.1</v>
      </c>
      <c r="S123" s="5">
        <v>5.3</v>
      </c>
      <c r="U123" s="87" t="e">
        <f t="shared" ca="1" si="7"/>
        <v>#NAME?</v>
      </c>
      <c r="W123" s="90" t="e">
        <f t="shared" ca="1" si="13"/>
        <v>#NAME?</v>
      </c>
      <c r="Y123" s="87" t="e">
        <f t="shared" ca="1" si="8"/>
        <v>#NAME?</v>
      </c>
      <c r="AA123" s="90" t="e">
        <f t="shared" ca="1" si="14"/>
        <v>#NAME?</v>
      </c>
    </row>
    <row r="124" spans="1:27" x14ac:dyDescent="0.2">
      <c r="A124" s="48"/>
      <c r="B124" s="2" t="s">
        <v>55</v>
      </c>
      <c r="C124" s="37" t="s">
        <v>345</v>
      </c>
      <c r="D124" s="35">
        <v>2014</v>
      </c>
      <c r="E124" s="3">
        <v>2.4</v>
      </c>
      <c r="F124" s="3">
        <v>0.8</v>
      </c>
      <c r="G124" s="76">
        <v>2.2999999999999998</v>
      </c>
      <c r="H124" s="5">
        <v>5.8</v>
      </c>
      <c r="I124" s="5">
        <v>2.6</v>
      </c>
      <c r="J124" s="5">
        <v>4.9000000000000004</v>
      </c>
      <c r="K124" s="5">
        <v>5.5</v>
      </c>
      <c r="L124" s="11"/>
      <c r="M124" s="3">
        <v>4.9000000000000004</v>
      </c>
      <c r="N124" s="3">
        <v>-1.4</v>
      </c>
      <c r="O124" s="82">
        <v>2.4</v>
      </c>
      <c r="P124" s="5">
        <v>3.5</v>
      </c>
      <c r="Q124" s="5">
        <v>-1.8</v>
      </c>
      <c r="R124" s="5">
        <v>1</v>
      </c>
      <c r="S124" s="5">
        <v>2</v>
      </c>
      <c r="U124" s="87" t="e">
        <f t="shared" ca="1" si="7"/>
        <v>#NAME?</v>
      </c>
      <c r="W124" s="90" t="e">
        <f t="shared" ca="1" si="13"/>
        <v>#NAME?</v>
      </c>
      <c r="Y124" s="87" t="e">
        <f t="shared" ca="1" si="8"/>
        <v>#NAME?</v>
      </c>
      <c r="AA124" s="90" t="e">
        <f t="shared" ca="1" si="14"/>
        <v>#NAME?</v>
      </c>
    </row>
    <row r="125" spans="1:27" x14ac:dyDescent="0.2">
      <c r="A125" s="48"/>
      <c r="B125" s="2" t="s">
        <v>55</v>
      </c>
      <c r="C125" s="37" t="s">
        <v>347</v>
      </c>
      <c r="D125" s="35">
        <v>2005</v>
      </c>
      <c r="E125" s="3">
        <v>0.6</v>
      </c>
      <c r="F125" s="3">
        <v>9.9</v>
      </c>
      <c r="G125" s="76">
        <v>5.2</v>
      </c>
      <c r="H125" s="5">
        <v>9.1</v>
      </c>
      <c r="I125" s="5">
        <v>13.3</v>
      </c>
      <c r="J125" s="5">
        <v>5</v>
      </c>
      <c r="K125" s="5">
        <v>-3.8</v>
      </c>
      <c r="L125" s="11"/>
      <c r="M125" s="3">
        <v>3</v>
      </c>
      <c r="N125" s="3">
        <v>4.8</v>
      </c>
      <c r="O125" s="82">
        <v>2.2999999999999998</v>
      </c>
      <c r="P125" s="5">
        <v>-0.5</v>
      </c>
      <c r="Q125" s="5">
        <v>4.8</v>
      </c>
      <c r="R125" s="5">
        <v>2</v>
      </c>
      <c r="S125" s="5">
        <v>7.9</v>
      </c>
      <c r="U125" s="87" t="e">
        <f t="shared" ca="1" si="7"/>
        <v>#NAME?</v>
      </c>
      <c r="W125" s="90" t="e">
        <f t="shared" ca="1" si="13"/>
        <v>#NAME?</v>
      </c>
      <c r="Y125" s="87" t="e">
        <f t="shared" ca="1" si="8"/>
        <v>#NAME?</v>
      </c>
      <c r="AA125" s="90" t="e">
        <f t="shared" ca="1" si="14"/>
        <v>#NAME?</v>
      </c>
    </row>
    <row r="126" spans="1:27" x14ac:dyDescent="0.2">
      <c r="A126" s="48"/>
      <c r="B126" s="2" t="s">
        <v>55</v>
      </c>
      <c r="C126" s="37" t="s">
        <v>348</v>
      </c>
      <c r="D126" s="35">
        <v>2011</v>
      </c>
      <c r="E126" s="3">
        <v>-6.4</v>
      </c>
      <c r="F126" s="3">
        <v>0.8</v>
      </c>
      <c r="G126" s="76">
        <v>6.8</v>
      </c>
      <c r="H126" s="5">
        <v>1</v>
      </c>
      <c r="I126" s="5">
        <v>-3</v>
      </c>
      <c r="J126" s="5">
        <v>-0.3</v>
      </c>
      <c r="K126" s="5">
        <v>0.9</v>
      </c>
      <c r="L126" s="11"/>
      <c r="M126" s="3">
        <v>7.8</v>
      </c>
      <c r="N126" s="3">
        <v>-0.2</v>
      </c>
      <c r="O126" s="82">
        <v>-5.8</v>
      </c>
      <c r="P126" s="5">
        <v>1.8</v>
      </c>
      <c r="Q126" s="5">
        <v>2.1</v>
      </c>
      <c r="R126" s="5">
        <v>3.3</v>
      </c>
      <c r="S126" s="5">
        <v>7</v>
      </c>
      <c r="U126" s="87" t="e">
        <f t="shared" ca="1" si="7"/>
        <v>#NAME?</v>
      </c>
      <c r="W126" s="90" t="e">
        <f t="shared" ca="1" si="13"/>
        <v>#NAME?</v>
      </c>
      <c r="Y126" s="87" t="e">
        <f t="shared" ca="1" si="8"/>
        <v>#NAME?</v>
      </c>
      <c r="AA126" s="90" t="e">
        <f t="shared" ca="1" si="14"/>
        <v>#NAME?</v>
      </c>
    </row>
    <row r="127" spans="1:27" x14ac:dyDescent="0.2">
      <c r="A127" s="48"/>
      <c r="B127" s="2" t="s">
        <v>55</v>
      </c>
      <c r="C127" s="37" t="s">
        <v>345</v>
      </c>
      <c r="D127" s="35">
        <v>2005</v>
      </c>
      <c r="E127" s="3">
        <v>1.1000000000000001</v>
      </c>
      <c r="F127" s="3">
        <v>0.7</v>
      </c>
      <c r="G127" s="76">
        <v>0.5</v>
      </c>
      <c r="H127" s="5">
        <v>1.5</v>
      </c>
      <c r="I127" s="5">
        <v>3.2</v>
      </c>
      <c r="J127" s="5">
        <v>-5.9</v>
      </c>
      <c r="K127" s="5">
        <v>-2.9</v>
      </c>
      <c r="L127" s="11"/>
      <c r="M127" s="3">
        <v>5.2</v>
      </c>
      <c r="N127" s="3">
        <v>5.5</v>
      </c>
      <c r="O127" s="82">
        <v>-4.7</v>
      </c>
      <c r="P127" s="5">
        <v>3.7</v>
      </c>
      <c r="Q127" s="5">
        <v>-0.1</v>
      </c>
      <c r="R127" s="5">
        <v>2.2999999999999998</v>
      </c>
      <c r="S127" s="5">
        <v>2.6</v>
      </c>
      <c r="U127" s="87" t="e">
        <f t="shared" ca="1" si="7"/>
        <v>#NAME?</v>
      </c>
      <c r="W127" s="90" t="e">
        <f t="shared" ca="1" si="13"/>
        <v>#NAME?</v>
      </c>
      <c r="Y127" s="87" t="e">
        <f t="shared" ca="1" si="8"/>
        <v>#NAME?</v>
      </c>
      <c r="AA127" s="90" t="e">
        <f t="shared" ca="1" si="14"/>
        <v>#NAME?</v>
      </c>
    </row>
    <row r="128" spans="1:27" x14ac:dyDescent="0.2">
      <c r="A128" s="48"/>
      <c r="B128" s="2" t="s">
        <v>55</v>
      </c>
      <c r="C128" s="37" t="s">
        <v>345</v>
      </c>
      <c r="D128" s="35">
        <v>2013</v>
      </c>
      <c r="E128" s="3">
        <v>6.3</v>
      </c>
      <c r="F128" s="3">
        <v>2.4</v>
      </c>
      <c r="G128" s="76">
        <v>0.8</v>
      </c>
      <c r="H128" s="5">
        <v>2.2999999999999998</v>
      </c>
      <c r="I128" s="5">
        <v>5.8</v>
      </c>
      <c r="J128" s="5">
        <v>2.6</v>
      </c>
      <c r="K128" s="5">
        <v>4.9000000000000004</v>
      </c>
      <c r="L128" s="11"/>
      <c r="M128" s="3">
        <v>-0.8</v>
      </c>
      <c r="N128" s="3">
        <v>4.9000000000000004</v>
      </c>
      <c r="O128" s="82">
        <v>-1.4</v>
      </c>
      <c r="P128" s="5">
        <v>2.4</v>
      </c>
      <c r="Q128" s="5">
        <v>3.5</v>
      </c>
      <c r="R128" s="5">
        <v>-1.8</v>
      </c>
      <c r="S128" s="5">
        <v>1</v>
      </c>
      <c r="U128" s="87" t="e">
        <f t="shared" ca="1" si="7"/>
        <v>#NAME?</v>
      </c>
      <c r="W128" s="90" t="e">
        <f t="shared" ca="1" si="13"/>
        <v>#NAME?</v>
      </c>
      <c r="Y128" s="87" t="e">
        <f t="shared" ca="1" si="8"/>
        <v>#NAME?</v>
      </c>
      <c r="AA128" s="90" t="e">
        <f t="shared" ca="1" si="14"/>
        <v>#NAME?</v>
      </c>
    </row>
    <row r="129" spans="1:27" x14ac:dyDescent="0.2">
      <c r="A129" s="48"/>
      <c r="B129" s="2" t="s">
        <v>55</v>
      </c>
      <c r="C129" s="37" t="s">
        <v>345</v>
      </c>
      <c r="D129" s="35">
        <v>2007</v>
      </c>
      <c r="E129" s="3">
        <v>0.5</v>
      </c>
      <c r="F129" s="3">
        <v>1.5</v>
      </c>
      <c r="G129" s="76">
        <v>3.2</v>
      </c>
      <c r="H129" s="5">
        <v>-5.9</v>
      </c>
      <c r="I129" s="5">
        <v>-2.9</v>
      </c>
      <c r="J129" s="5">
        <v>-0.8</v>
      </c>
      <c r="K129" s="5">
        <v>6.3</v>
      </c>
      <c r="L129" s="11"/>
      <c r="M129" s="3">
        <v>-4.7</v>
      </c>
      <c r="N129" s="3">
        <v>3.7</v>
      </c>
      <c r="O129" s="82">
        <v>-0.1</v>
      </c>
      <c r="P129" s="5">
        <v>2.2999999999999998</v>
      </c>
      <c r="Q129" s="5">
        <v>2.6</v>
      </c>
      <c r="R129" s="5">
        <v>3.2</v>
      </c>
      <c r="S129" s="5">
        <v>-0.8</v>
      </c>
      <c r="U129" s="87" t="e">
        <f t="shared" ca="1" si="7"/>
        <v>#NAME?</v>
      </c>
      <c r="W129" s="90" t="e">
        <f t="shared" ca="1" si="13"/>
        <v>#NAME?</v>
      </c>
      <c r="Y129" s="87" t="e">
        <f t="shared" ca="1" si="8"/>
        <v>#NAME?</v>
      </c>
      <c r="AA129" s="90" t="e">
        <f t="shared" ca="1" si="14"/>
        <v>#NAME?</v>
      </c>
    </row>
    <row r="130" spans="1:27" x14ac:dyDescent="0.2">
      <c r="A130" s="48"/>
      <c r="B130" s="2" t="s">
        <v>55</v>
      </c>
      <c r="C130" s="37" t="s">
        <v>348</v>
      </c>
      <c r="D130" s="35">
        <v>2009</v>
      </c>
      <c r="E130" s="3">
        <v>-0.1</v>
      </c>
      <c r="F130" s="3">
        <v>-5</v>
      </c>
      <c r="G130" s="76">
        <v>-6.4</v>
      </c>
      <c r="H130" s="5">
        <v>0.8</v>
      </c>
      <c r="I130" s="5">
        <v>6.8</v>
      </c>
      <c r="J130" s="5">
        <v>1</v>
      </c>
      <c r="K130" s="5">
        <v>-3</v>
      </c>
      <c r="L130" s="11"/>
      <c r="M130" s="3">
        <v>3.2</v>
      </c>
      <c r="N130" s="3">
        <v>1</v>
      </c>
      <c r="O130" s="82">
        <v>7.8</v>
      </c>
      <c r="P130" s="5">
        <v>-0.2</v>
      </c>
      <c r="Q130" s="5">
        <v>-5.8</v>
      </c>
      <c r="R130" s="5">
        <v>1.8</v>
      </c>
      <c r="S130" s="5">
        <v>2.1</v>
      </c>
      <c r="U130" s="87" t="e">
        <f t="shared" ca="1" si="7"/>
        <v>#NAME?</v>
      </c>
      <c r="W130" s="90" t="e">
        <f t="shared" ca="1" si="13"/>
        <v>#NAME?</v>
      </c>
      <c r="Y130" s="87" t="e">
        <f t="shared" ca="1" si="8"/>
        <v>#NAME?</v>
      </c>
      <c r="AA130" s="90" t="e">
        <f t="shared" ca="1" si="14"/>
        <v>#NAME?</v>
      </c>
    </row>
    <row r="131" spans="1:27" x14ac:dyDescent="0.2">
      <c r="A131" s="48"/>
      <c r="B131" s="2" t="s">
        <v>55</v>
      </c>
      <c r="C131" s="37" t="s">
        <v>347</v>
      </c>
      <c r="D131" s="35">
        <v>2016</v>
      </c>
      <c r="E131" s="3">
        <v>0.4</v>
      </c>
      <c r="F131" s="3">
        <v>6.2</v>
      </c>
      <c r="G131" s="76">
        <v>5.4</v>
      </c>
      <c r="H131" s="5">
        <v>6.3</v>
      </c>
      <c r="I131" s="5">
        <v>4.5</v>
      </c>
      <c r="J131" s="5">
        <v>-2.6</v>
      </c>
      <c r="K131" s="5">
        <v>3.7</v>
      </c>
      <c r="L131" s="11"/>
      <c r="M131" s="3">
        <v>5.3</v>
      </c>
      <c r="N131" s="3">
        <v>8.1999999999999993</v>
      </c>
      <c r="O131" s="82">
        <v>-1.6</v>
      </c>
      <c r="P131" s="5">
        <v>4.5</v>
      </c>
      <c r="Q131" s="5">
        <v>6.7</v>
      </c>
      <c r="R131" s="5">
        <v>3.3</v>
      </c>
      <c r="S131" s="5">
        <v>10.8</v>
      </c>
      <c r="U131" s="87" t="e">
        <f t="shared" ca="1" si="7"/>
        <v>#NAME?</v>
      </c>
      <c r="W131" s="90" t="e">
        <f t="shared" ca="1" si="13"/>
        <v>#NAME?</v>
      </c>
      <c r="Y131" s="87" t="e">
        <f t="shared" ca="1" si="8"/>
        <v>#NAME?</v>
      </c>
      <c r="AA131" s="90" t="e">
        <f t="shared" ca="1" si="14"/>
        <v>#NAME?</v>
      </c>
    </row>
    <row r="132" spans="1:27" x14ac:dyDescent="0.2">
      <c r="A132" s="48"/>
      <c r="B132" s="2" t="s">
        <v>55</v>
      </c>
      <c r="C132" s="37" t="s">
        <v>348</v>
      </c>
      <c r="D132" s="35">
        <v>2008</v>
      </c>
      <c r="E132" s="3">
        <v>0.4</v>
      </c>
      <c r="F132" s="3">
        <v>-0.1</v>
      </c>
      <c r="G132" s="76">
        <v>-5</v>
      </c>
      <c r="H132" s="5">
        <v>-6.4</v>
      </c>
      <c r="I132" s="5">
        <v>0.8</v>
      </c>
      <c r="J132" s="5">
        <v>6.8</v>
      </c>
      <c r="K132" s="5">
        <v>1</v>
      </c>
      <c r="L132" s="11"/>
      <c r="M132" s="3">
        <v>4.3</v>
      </c>
      <c r="N132" s="3">
        <v>3.2</v>
      </c>
      <c r="O132" s="82">
        <v>1</v>
      </c>
      <c r="P132" s="5">
        <v>7.8</v>
      </c>
      <c r="Q132" s="5">
        <v>-0.2</v>
      </c>
      <c r="R132" s="5">
        <v>-5.8</v>
      </c>
      <c r="S132" s="5">
        <v>1.8</v>
      </c>
      <c r="U132" s="87" t="e">
        <f t="shared" ca="1" si="7"/>
        <v>#NAME?</v>
      </c>
      <c r="W132" s="90" t="e">
        <f t="shared" ca="1" si="13"/>
        <v>#NAME?</v>
      </c>
      <c r="Y132" s="87" t="e">
        <f t="shared" ca="1" si="8"/>
        <v>#NAME?</v>
      </c>
      <c r="AA132" s="90" t="e">
        <f t="shared" ca="1" si="14"/>
        <v>#NAME?</v>
      </c>
    </row>
    <row r="133" spans="1:27" x14ac:dyDescent="0.2">
      <c r="A133" s="48"/>
      <c r="B133" s="2" t="s">
        <v>55</v>
      </c>
      <c r="C133" s="37" t="s">
        <v>349</v>
      </c>
      <c r="D133" s="35">
        <v>2007</v>
      </c>
      <c r="E133" s="3">
        <v>4.9000000000000004</v>
      </c>
      <c r="F133" s="3">
        <v>3.7</v>
      </c>
      <c r="G133" s="76">
        <v>0.4</v>
      </c>
      <c r="H133" s="5">
        <v>4.4000000000000004</v>
      </c>
      <c r="I133" s="5">
        <v>-6.4</v>
      </c>
      <c r="J133" s="5">
        <v>-7.9</v>
      </c>
      <c r="K133" s="5">
        <v>4.7</v>
      </c>
      <c r="L133" s="11"/>
      <c r="M133" s="3">
        <v>-2.7</v>
      </c>
      <c r="N133" s="3">
        <v>0</v>
      </c>
      <c r="O133" s="82">
        <v>2.2000000000000002</v>
      </c>
      <c r="P133" s="5">
        <v>0</v>
      </c>
      <c r="Q133" s="5">
        <v>4.9000000000000004</v>
      </c>
      <c r="R133" s="5">
        <v>4.8</v>
      </c>
      <c r="S133" s="5">
        <v>-0.5</v>
      </c>
      <c r="U133" s="87" t="e">
        <f t="shared" ca="1" si="7"/>
        <v>#NAME?</v>
      </c>
      <c r="W133" s="90" t="e">
        <f t="shared" ca="1" si="13"/>
        <v>#NAME?</v>
      </c>
      <c r="Y133" s="87" t="e">
        <f t="shared" ca="1" si="8"/>
        <v>#NAME?</v>
      </c>
      <c r="AA133" s="90" t="e">
        <f t="shared" ca="1" si="14"/>
        <v>#NAME?</v>
      </c>
    </row>
    <row r="134" spans="1:27" x14ac:dyDescent="0.2">
      <c r="A134" s="48"/>
      <c r="B134" s="2" t="s">
        <v>55</v>
      </c>
      <c r="C134" s="37" t="s">
        <v>350</v>
      </c>
      <c r="D134" s="35">
        <v>2007</v>
      </c>
      <c r="E134" s="3">
        <v>-8.1999999999999993</v>
      </c>
      <c r="F134" s="3">
        <v>0.4</v>
      </c>
      <c r="G134" s="76">
        <v>6</v>
      </c>
      <c r="H134" s="5">
        <v>-4.5999999999999996</v>
      </c>
      <c r="I134" s="5">
        <v>0.4</v>
      </c>
      <c r="J134" s="5">
        <v>2.1</v>
      </c>
      <c r="K134" s="5">
        <v>0.3</v>
      </c>
      <c r="L134" s="11"/>
      <c r="M134" s="3">
        <v>-2.7</v>
      </c>
      <c r="N134" s="3">
        <v>1.8</v>
      </c>
      <c r="O134" s="82">
        <v>2</v>
      </c>
      <c r="P134" s="5">
        <v>2.1</v>
      </c>
      <c r="Q134" s="5">
        <v>5.4</v>
      </c>
      <c r="R134" s="5">
        <v>2.6</v>
      </c>
      <c r="S134" s="5">
        <v>-1.8</v>
      </c>
      <c r="U134" s="87" t="e">
        <f t="shared" ca="1" si="7"/>
        <v>#NAME?</v>
      </c>
      <c r="W134" s="90" t="e">
        <f t="shared" ca="1" si="13"/>
        <v>#NAME?</v>
      </c>
      <c r="Y134" s="87" t="e">
        <f t="shared" ca="1" si="8"/>
        <v>#NAME?</v>
      </c>
      <c r="AA134" s="90" t="e">
        <f t="shared" ca="1" si="14"/>
        <v>#NAME?</v>
      </c>
    </row>
    <row r="135" spans="1:27" x14ac:dyDescent="0.2">
      <c r="A135" s="48"/>
      <c r="B135" s="2" t="s">
        <v>55</v>
      </c>
      <c r="C135" s="37" t="s">
        <v>335</v>
      </c>
      <c r="D135" s="35">
        <v>2013</v>
      </c>
      <c r="E135" s="3">
        <v>-5.8</v>
      </c>
      <c r="F135" s="3">
        <v>-4.2</v>
      </c>
      <c r="G135" s="76">
        <v>-3.1</v>
      </c>
      <c r="H135" s="5">
        <v>-2.2999999999999998</v>
      </c>
      <c r="I135" s="5">
        <v>-9.4</v>
      </c>
      <c r="J135" s="5">
        <v>0.7</v>
      </c>
      <c r="K135" s="5">
        <v>2</v>
      </c>
      <c r="L135" s="11"/>
      <c r="M135" s="3">
        <v>2.2999999999999998</v>
      </c>
      <c r="N135" s="3">
        <v>6.7</v>
      </c>
      <c r="O135" s="82">
        <v>-2.1</v>
      </c>
      <c r="P135" s="5">
        <v>3.2</v>
      </c>
      <c r="Q135" s="5">
        <v>4.2</v>
      </c>
      <c r="R135" s="5">
        <v>-1.3</v>
      </c>
      <c r="S135" s="5">
        <v>-0.8</v>
      </c>
      <c r="U135" s="87" t="e">
        <f t="shared" ca="1" si="7"/>
        <v>#NAME?</v>
      </c>
      <c r="W135" s="90" t="e">
        <f t="shared" ca="1" si="13"/>
        <v>#NAME?</v>
      </c>
      <c r="Y135" s="87" t="e">
        <f t="shared" ca="1" si="8"/>
        <v>#NAME?</v>
      </c>
      <c r="AA135" s="90" t="e">
        <f t="shared" ca="1" si="14"/>
        <v>#NAME?</v>
      </c>
    </row>
    <row r="136" spans="1:27" x14ac:dyDescent="0.2">
      <c r="A136" s="48"/>
      <c r="B136" s="2" t="s">
        <v>55</v>
      </c>
      <c r="C136" s="37" t="s">
        <v>350</v>
      </c>
      <c r="D136" s="35">
        <v>2010</v>
      </c>
      <c r="E136" s="3">
        <v>-4.5999999999999996</v>
      </c>
      <c r="F136" s="3">
        <v>0.4</v>
      </c>
      <c r="G136" s="76">
        <v>2.1</v>
      </c>
      <c r="H136" s="5">
        <v>0.3</v>
      </c>
      <c r="I136" s="5">
        <v>-1.9</v>
      </c>
      <c r="J136" s="5">
        <v>2.1</v>
      </c>
      <c r="K136" s="5">
        <v>-2.6</v>
      </c>
      <c r="L136" s="11"/>
      <c r="M136" s="3">
        <v>2.1</v>
      </c>
      <c r="N136" s="3">
        <v>5.4</v>
      </c>
      <c r="O136" s="82">
        <v>2.6</v>
      </c>
      <c r="P136" s="5">
        <v>-1.8</v>
      </c>
      <c r="Q136" s="5">
        <v>4.5999999999999996</v>
      </c>
      <c r="R136" s="5">
        <v>5.2</v>
      </c>
      <c r="S136" s="5">
        <v>-0.3</v>
      </c>
      <c r="U136" s="87" t="e">
        <f t="shared" ca="1" si="7"/>
        <v>#NAME?</v>
      </c>
      <c r="W136" s="90" t="e">
        <f t="shared" ca="1" si="13"/>
        <v>#NAME?</v>
      </c>
      <c r="Y136" s="87" t="e">
        <f t="shared" ca="1" si="8"/>
        <v>#NAME?</v>
      </c>
      <c r="AA136" s="90" t="e">
        <f t="shared" ca="1" si="14"/>
        <v>#NAME?</v>
      </c>
    </row>
    <row r="137" spans="1:27" x14ac:dyDescent="0.2">
      <c r="A137" s="48"/>
      <c r="B137" s="2" t="s">
        <v>55</v>
      </c>
      <c r="C137" s="37" t="s">
        <v>347</v>
      </c>
      <c r="D137" s="35">
        <v>2011</v>
      </c>
      <c r="E137" s="3">
        <v>-3.8</v>
      </c>
      <c r="F137" s="3">
        <v>14</v>
      </c>
      <c r="G137" s="76">
        <v>11</v>
      </c>
      <c r="H137" s="5">
        <v>4.8</v>
      </c>
      <c r="I137" s="5">
        <v>1</v>
      </c>
      <c r="J137" s="5">
        <v>0.4</v>
      </c>
      <c r="K137" s="5">
        <v>6.2</v>
      </c>
      <c r="L137" s="11"/>
      <c r="M137" s="3">
        <v>7.9</v>
      </c>
      <c r="N137" s="3">
        <v>-3</v>
      </c>
      <c r="O137" s="82">
        <v>-1.2</v>
      </c>
      <c r="P137" s="5">
        <v>-2</v>
      </c>
      <c r="Q137" s="5">
        <v>2.1</v>
      </c>
      <c r="R137" s="5">
        <v>5.3</v>
      </c>
      <c r="S137" s="5">
        <v>8.1999999999999993</v>
      </c>
      <c r="U137" s="87" t="e">
        <f t="shared" ca="1" si="7"/>
        <v>#NAME?</v>
      </c>
      <c r="W137" s="90" t="e">
        <f t="shared" ca="1" si="13"/>
        <v>#NAME?</v>
      </c>
      <c r="Y137" s="87" t="e">
        <f t="shared" ca="1" si="8"/>
        <v>#NAME?</v>
      </c>
      <c r="AA137" s="90" t="e">
        <f t="shared" ca="1" si="14"/>
        <v>#NAME?</v>
      </c>
    </row>
    <row r="138" spans="1:27" x14ac:dyDescent="0.2">
      <c r="A138" s="48"/>
      <c r="B138" s="2" t="s">
        <v>55</v>
      </c>
      <c r="C138" s="37" t="s">
        <v>347</v>
      </c>
      <c r="D138" s="35">
        <v>2013</v>
      </c>
      <c r="E138" s="3">
        <v>11</v>
      </c>
      <c r="F138" s="3">
        <v>4.8</v>
      </c>
      <c r="G138" s="76">
        <v>1</v>
      </c>
      <c r="H138" s="5">
        <v>0.4</v>
      </c>
      <c r="I138" s="5">
        <v>6.2</v>
      </c>
      <c r="J138" s="5">
        <v>5.4</v>
      </c>
      <c r="K138" s="5">
        <v>6.3</v>
      </c>
      <c r="L138" s="11"/>
      <c r="M138" s="3">
        <v>-1.2</v>
      </c>
      <c r="N138" s="3">
        <v>-2</v>
      </c>
      <c r="O138" s="82">
        <v>2.1</v>
      </c>
      <c r="P138" s="5">
        <v>5.3</v>
      </c>
      <c r="Q138" s="5">
        <v>8.1999999999999993</v>
      </c>
      <c r="R138" s="5">
        <v>-1.6</v>
      </c>
      <c r="S138" s="5">
        <v>4.5</v>
      </c>
      <c r="U138" s="87" t="e">
        <f t="shared" ca="1" si="7"/>
        <v>#NAME?</v>
      </c>
      <c r="W138" s="90" t="e">
        <f t="shared" ca="1" si="13"/>
        <v>#NAME?</v>
      </c>
      <c r="Y138" s="87" t="e">
        <f t="shared" ca="1" si="8"/>
        <v>#NAME?</v>
      </c>
      <c r="AA138" s="90" t="e">
        <f t="shared" ca="1" si="14"/>
        <v>#NAME?</v>
      </c>
    </row>
    <row r="139" spans="1:27" x14ac:dyDescent="0.2">
      <c r="A139" s="48"/>
      <c r="B139" s="2" t="s">
        <v>55</v>
      </c>
      <c r="C139" s="37" t="s">
        <v>350</v>
      </c>
      <c r="D139" s="35">
        <v>2012</v>
      </c>
      <c r="E139" s="3">
        <v>2.1</v>
      </c>
      <c r="F139" s="3">
        <v>0.3</v>
      </c>
      <c r="G139" s="76">
        <v>-1.9</v>
      </c>
      <c r="H139" s="5">
        <v>2.1</v>
      </c>
      <c r="I139" s="5">
        <v>-2.6</v>
      </c>
      <c r="J139" s="5">
        <v>0.2</v>
      </c>
      <c r="K139" s="5">
        <v>2.9</v>
      </c>
      <c r="L139" s="11"/>
      <c r="M139" s="3">
        <v>2.6</v>
      </c>
      <c r="N139" s="3">
        <v>-1.8</v>
      </c>
      <c r="O139" s="82">
        <v>4.5999999999999996</v>
      </c>
      <c r="P139" s="5">
        <v>5.2</v>
      </c>
      <c r="Q139" s="5">
        <v>-0.3</v>
      </c>
      <c r="R139" s="5">
        <v>7.9</v>
      </c>
      <c r="S139" s="5">
        <v>-3.6</v>
      </c>
      <c r="U139" s="87" t="e">
        <f t="shared" ref="U139:U202" ca="1" si="15">CAGR_flexible(E139,G139, 2)</f>
        <v>#NAME?</v>
      </c>
      <c r="W139" s="90" t="e">
        <f t="shared" ca="1" si="13"/>
        <v>#NAME?</v>
      </c>
      <c r="Y139" s="87" t="e">
        <f t="shared" ref="Y139:Y202" ca="1" si="16">CAGR_flexible(M139,O139, 2)</f>
        <v>#NAME?</v>
      </c>
      <c r="AA139" s="90" t="e">
        <f t="shared" ca="1" si="14"/>
        <v>#NAME?</v>
      </c>
    </row>
    <row r="140" spans="1:27" x14ac:dyDescent="0.2">
      <c r="A140" s="48"/>
      <c r="B140" s="2" t="s">
        <v>55</v>
      </c>
      <c r="C140" s="37" t="s">
        <v>348</v>
      </c>
      <c r="D140" s="35">
        <v>2010</v>
      </c>
      <c r="E140" s="3">
        <v>-5</v>
      </c>
      <c r="F140" s="3">
        <v>-6.4</v>
      </c>
      <c r="G140" s="76">
        <v>0.8</v>
      </c>
      <c r="H140" s="5">
        <v>6.8</v>
      </c>
      <c r="I140" s="5">
        <v>1</v>
      </c>
      <c r="J140" s="5">
        <v>-3</v>
      </c>
      <c r="K140" s="5">
        <v>-0.3</v>
      </c>
      <c r="L140" s="11"/>
      <c r="M140" s="3">
        <v>1</v>
      </c>
      <c r="N140" s="3">
        <v>7.8</v>
      </c>
      <c r="O140" s="82">
        <v>-0.2</v>
      </c>
      <c r="P140" s="5">
        <v>-5.8</v>
      </c>
      <c r="Q140" s="5">
        <v>1.8</v>
      </c>
      <c r="R140" s="5">
        <v>2.1</v>
      </c>
      <c r="S140" s="5">
        <v>3.3</v>
      </c>
      <c r="U140" s="87" t="e">
        <f t="shared" ca="1" si="15"/>
        <v>#NAME?</v>
      </c>
      <c r="W140" s="90" t="e">
        <f t="shared" ca="1" si="13"/>
        <v>#NAME?</v>
      </c>
      <c r="Y140" s="87" t="e">
        <f t="shared" ca="1" si="16"/>
        <v>#NAME?</v>
      </c>
      <c r="AA140" s="90" t="e">
        <f t="shared" ca="1" si="14"/>
        <v>#NAME?</v>
      </c>
    </row>
    <row r="141" spans="1:27" x14ac:dyDescent="0.2">
      <c r="A141" s="48"/>
      <c r="B141" s="2" t="s">
        <v>55</v>
      </c>
      <c r="C141" s="37" t="s">
        <v>348</v>
      </c>
      <c r="D141" s="35">
        <v>2013</v>
      </c>
      <c r="E141" s="3">
        <v>6.8</v>
      </c>
      <c r="F141" s="3">
        <v>1</v>
      </c>
      <c r="G141" s="76">
        <v>-3</v>
      </c>
      <c r="H141" s="5">
        <v>-0.3</v>
      </c>
      <c r="I141" s="5">
        <v>0.9</v>
      </c>
      <c r="J141" s="5">
        <v>2.5</v>
      </c>
      <c r="K141" s="5">
        <v>-0.4</v>
      </c>
      <c r="L141" s="11"/>
      <c r="M141" s="3">
        <v>-5.8</v>
      </c>
      <c r="N141" s="3">
        <v>1.8</v>
      </c>
      <c r="O141" s="82">
        <v>2.1</v>
      </c>
      <c r="P141" s="5">
        <v>3.3</v>
      </c>
      <c r="Q141" s="5">
        <v>7</v>
      </c>
      <c r="R141" s="5">
        <v>-3.5</v>
      </c>
      <c r="S141" s="5">
        <v>2</v>
      </c>
      <c r="U141" s="87" t="e">
        <f t="shared" ca="1" si="15"/>
        <v>#NAME?</v>
      </c>
      <c r="W141" s="90" t="e">
        <f t="shared" ca="1" si="13"/>
        <v>#NAME?</v>
      </c>
      <c r="Y141" s="87" t="e">
        <f t="shared" ca="1" si="16"/>
        <v>#NAME?</v>
      </c>
      <c r="AA141" s="90" t="e">
        <f t="shared" ca="1" si="14"/>
        <v>#NAME?</v>
      </c>
    </row>
    <row r="142" spans="1:27" x14ac:dyDescent="0.2">
      <c r="A142" s="48"/>
      <c r="B142" s="2" t="s">
        <v>55</v>
      </c>
      <c r="C142" s="37" t="s">
        <v>347</v>
      </c>
      <c r="D142" s="35">
        <v>2008</v>
      </c>
      <c r="E142" s="3">
        <v>9.1</v>
      </c>
      <c r="F142" s="3">
        <v>13.3</v>
      </c>
      <c r="G142" s="76">
        <v>5</v>
      </c>
      <c r="H142" s="5">
        <v>-3.8</v>
      </c>
      <c r="I142" s="5">
        <v>14</v>
      </c>
      <c r="J142" s="5">
        <v>11</v>
      </c>
      <c r="K142" s="5">
        <v>4.8</v>
      </c>
      <c r="L142" s="11"/>
      <c r="M142" s="3">
        <v>-0.5</v>
      </c>
      <c r="N142" s="3">
        <v>4.8</v>
      </c>
      <c r="O142" s="82">
        <v>2</v>
      </c>
      <c r="P142" s="5">
        <v>7.9</v>
      </c>
      <c r="Q142" s="5">
        <v>-3</v>
      </c>
      <c r="R142" s="5">
        <v>-1.2</v>
      </c>
      <c r="S142" s="5">
        <v>-2</v>
      </c>
      <c r="U142" s="87" t="e">
        <f t="shared" ca="1" si="15"/>
        <v>#NAME?</v>
      </c>
      <c r="W142" s="90" t="e">
        <f t="shared" ca="1" si="13"/>
        <v>#NAME?</v>
      </c>
      <c r="Y142" s="87" t="e">
        <f t="shared" ca="1" si="16"/>
        <v>#NAME?</v>
      </c>
      <c r="AA142" s="90" t="e">
        <f t="shared" ca="1" si="14"/>
        <v>#NAME?</v>
      </c>
    </row>
    <row r="143" spans="1:27" x14ac:dyDescent="0.2">
      <c r="A143" s="48"/>
      <c r="B143" s="2" t="s">
        <v>55</v>
      </c>
      <c r="C143" s="37" t="s">
        <v>335</v>
      </c>
      <c r="D143" s="35">
        <v>2005</v>
      </c>
      <c r="E143" s="3">
        <v>-10.3</v>
      </c>
      <c r="F143" s="3">
        <v>-1.5</v>
      </c>
      <c r="G143" s="76">
        <v>-7.9</v>
      </c>
      <c r="H143" s="5">
        <v>-0.8</v>
      </c>
      <c r="I143" s="5">
        <v>-3.4</v>
      </c>
      <c r="J143" s="5">
        <v>2.8</v>
      </c>
      <c r="K143" s="5">
        <v>18</v>
      </c>
      <c r="L143" s="11"/>
      <c r="M143" s="3">
        <v>5.6</v>
      </c>
      <c r="N143" s="3">
        <v>-3.4</v>
      </c>
      <c r="O143" s="82">
        <v>5</v>
      </c>
      <c r="P143" s="5">
        <v>0.8</v>
      </c>
      <c r="Q143" s="5">
        <v>-0.6</v>
      </c>
      <c r="R143" s="5">
        <v>5.8</v>
      </c>
      <c r="S143" s="5">
        <v>-1.8</v>
      </c>
      <c r="U143" s="87" t="e">
        <f t="shared" ca="1" si="15"/>
        <v>#NAME?</v>
      </c>
      <c r="W143" s="90" t="e">
        <f t="shared" ca="1" si="13"/>
        <v>#NAME?</v>
      </c>
      <c r="Y143" s="87" t="e">
        <f t="shared" ca="1" si="16"/>
        <v>#NAME?</v>
      </c>
      <c r="AA143" s="90" t="e">
        <f t="shared" ca="1" si="14"/>
        <v>#NAME?</v>
      </c>
    </row>
    <row r="144" spans="1:27" x14ac:dyDescent="0.2">
      <c r="A144" s="48"/>
      <c r="B144" s="2" t="s">
        <v>55</v>
      </c>
      <c r="C144" s="37" t="s">
        <v>346</v>
      </c>
      <c r="D144" s="35">
        <v>2008</v>
      </c>
      <c r="E144" s="3">
        <v>4.2</v>
      </c>
      <c r="F144" s="3">
        <v>1</v>
      </c>
      <c r="G144" s="76">
        <v>-3.5</v>
      </c>
      <c r="H144" s="5">
        <v>-2.1</v>
      </c>
      <c r="I144" s="5">
        <v>6.2</v>
      </c>
      <c r="J144" s="5">
        <v>0.5</v>
      </c>
      <c r="K144" s="5">
        <v>3.4</v>
      </c>
      <c r="L144" s="11"/>
      <c r="M144" s="3">
        <v>5</v>
      </c>
      <c r="N144" s="3">
        <v>0.6</v>
      </c>
      <c r="O144" s="82">
        <v>5.6</v>
      </c>
      <c r="P144" s="5">
        <v>6.8</v>
      </c>
      <c r="Q144" s="5">
        <v>0.7</v>
      </c>
      <c r="R144" s="5">
        <v>4.3</v>
      </c>
      <c r="S144" s="5">
        <v>-2.2000000000000002</v>
      </c>
      <c r="U144" s="87" t="e">
        <f t="shared" ca="1" si="15"/>
        <v>#NAME?</v>
      </c>
      <c r="W144" s="90" t="e">
        <f t="shared" ca="1" si="13"/>
        <v>#NAME?</v>
      </c>
      <c r="Y144" s="87" t="e">
        <f t="shared" ca="1" si="16"/>
        <v>#NAME?</v>
      </c>
      <c r="AA144" s="90" t="e">
        <f t="shared" ca="1" si="14"/>
        <v>#NAME?</v>
      </c>
    </row>
    <row r="145" spans="1:27" x14ac:dyDescent="0.2">
      <c r="A145" s="48"/>
      <c r="B145" s="2" t="s">
        <v>55</v>
      </c>
      <c r="C145" s="37" t="s">
        <v>346</v>
      </c>
      <c r="D145" s="35">
        <v>2010</v>
      </c>
      <c r="E145" s="3">
        <v>-3.5</v>
      </c>
      <c r="F145" s="3">
        <v>-2.1</v>
      </c>
      <c r="G145" s="76">
        <v>6.2</v>
      </c>
      <c r="H145" s="5">
        <v>0.5</v>
      </c>
      <c r="I145" s="5">
        <v>3.4</v>
      </c>
      <c r="J145" s="5">
        <v>-0.7</v>
      </c>
      <c r="K145" s="5">
        <v>0.4</v>
      </c>
      <c r="L145" s="11"/>
      <c r="M145" s="3">
        <v>5.6</v>
      </c>
      <c r="N145" s="3">
        <v>6.8</v>
      </c>
      <c r="O145" s="82">
        <v>0.7</v>
      </c>
      <c r="P145" s="5">
        <v>4.3</v>
      </c>
      <c r="Q145" s="5">
        <v>-2.2000000000000002</v>
      </c>
      <c r="R145" s="5">
        <v>2</v>
      </c>
      <c r="S145" s="5">
        <v>2.6</v>
      </c>
      <c r="U145" s="87" t="e">
        <f t="shared" ca="1" si="15"/>
        <v>#NAME?</v>
      </c>
      <c r="W145" s="90" t="e">
        <f t="shared" ca="1" si="13"/>
        <v>#NAME?</v>
      </c>
      <c r="Y145" s="87" t="e">
        <f t="shared" ca="1" si="16"/>
        <v>#NAME?</v>
      </c>
      <c r="AA145" s="90" t="e">
        <f t="shared" ca="1" si="14"/>
        <v>#NAME?</v>
      </c>
    </row>
    <row r="146" spans="1:27" x14ac:dyDescent="0.2">
      <c r="A146" s="48"/>
      <c r="B146" s="2" t="s">
        <v>55</v>
      </c>
      <c r="C146" s="37" t="s">
        <v>347</v>
      </c>
      <c r="D146" s="35">
        <v>2015</v>
      </c>
      <c r="E146" s="3">
        <v>1</v>
      </c>
      <c r="F146" s="3">
        <v>0.4</v>
      </c>
      <c r="G146" s="76">
        <v>6.2</v>
      </c>
      <c r="H146" s="5">
        <v>5.4</v>
      </c>
      <c r="I146" s="5">
        <v>6.3</v>
      </c>
      <c r="J146" s="5">
        <v>4.5</v>
      </c>
      <c r="K146" s="5">
        <v>-2.6</v>
      </c>
      <c r="L146" s="11"/>
      <c r="M146" s="3">
        <v>2.1</v>
      </c>
      <c r="N146" s="3">
        <v>5.3</v>
      </c>
      <c r="O146" s="82">
        <v>8.1999999999999993</v>
      </c>
      <c r="P146" s="5">
        <v>-1.6</v>
      </c>
      <c r="Q146" s="5">
        <v>4.5</v>
      </c>
      <c r="R146" s="5">
        <v>6.7</v>
      </c>
      <c r="S146" s="5">
        <v>3.3</v>
      </c>
      <c r="U146" s="87" t="e">
        <f t="shared" ca="1" si="15"/>
        <v>#NAME?</v>
      </c>
      <c r="W146" s="90" t="e">
        <f t="shared" ca="1" si="13"/>
        <v>#NAME?</v>
      </c>
      <c r="Y146" s="87" t="e">
        <f t="shared" ca="1" si="16"/>
        <v>#NAME?</v>
      </c>
      <c r="AA146" s="90" t="e">
        <f t="shared" ca="1" si="14"/>
        <v>#NAME?</v>
      </c>
    </row>
    <row r="147" spans="1:27" x14ac:dyDescent="0.2">
      <c r="A147" s="48"/>
      <c r="B147" s="2" t="s">
        <v>55</v>
      </c>
      <c r="C147" s="37" t="s">
        <v>348</v>
      </c>
      <c r="D147" s="35">
        <v>2015</v>
      </c>
      <c r="E147" s="3">
        <v>-3</v>
      </c>
      <c r="F147" s="3">
        <v>-0.3</v>
      </c>
      <c r="G147" s="76">
        <v>0.9</v>
      </c>
      <c r="H147" s="5">
        <v>2.5</v>
      </c>
      <c r="I147" s="5">
        <v>-0.4</v>
      </c>
      <c r="J147" s="5">
        <v>-0.4</v>
      </c>
      <c r="K147" s="5">
        <v>-4.5999999999999996</v>
      </c>
      <c r="L147" s="11"/>
      <c r="M147" s="3">
        <v>2.1</v>
      </c>
      <c r="N147" s="3">
        <v>3.3</v>
      </c>
      <c r="O147" s="82">
        <v>7</v>
      </c>
      <c r="P147" s="5">
        <v>-3.5</v>
      </c>
      <c r="Q147" s="5">
        <v>2</v>
      </c>
      <c r="R147" s="5">
        <v>1.7</v>
      </c>
      <c r="S147" s="5">
        <v>3.6</v>
      </c>
      <c r="U147" s="87" t="e">
        <f t="shared" ca="1" si="15"/>
        <v>#NAME?</v>
      </c>
      <c r="W147" s="90" t="e">
        <f t="shared" ca="1" si="13"/>
        <v>#NAME?</v>
      </c>
      <c r="Y147" s="87" t="e">
        <f t="shared" ca="1" si="16"/>
        <v>#NAME?</v>
      </c>
      <c r="AA147" s="90" t="e">
        <f t="shared" ca="1" si="14"/>
        <v>#NAME?</v>
      </c>
    </row>
    <row r="148" spans="1:27" x14ac:dyDescent="0.2">
      <c r="A148" s="48"/>
      <c r="B148" s="2" t="s">
        <v>55</v>
      </c>
      <c r="C148" s="37" t="s">
        <v>335</v>
      </c>
      <c r="D148" s="35">
        <v>2006</v>
      </c>
      <c r="E148" s="3">
        <v>-1.5</v>
      </c>
      <c r="F148" s="3">
        <v>-7.9</v>
      </c>
      <c r="G148" s="76">
        <v>-0.8</v>
      </c>
      <c r="H148" s="5">
        <v>-3.4</v>
      </c>
      <c r="I148" s="5">
        <v>2.8</v>
      </c>
      <c r="J148" s="5">
        <v>18</v>
      </c>
      <c r="K148" s="5">
        <v>-14.4</v>
      </c>
      <c r="L148" s="11"/>
      <c r="M148" s="3">
        <v>-3.4</v>
      </c>
      <c r="N148" s="3">
        <v>5</v>
      </c>
      <c r="O148" s="82">
        <v>0.8</v>
      </c>
      <c r="P148" s="5">
        <v>-0.6</v>
      </c>
      <c r="Q148" s="5">
        <v>5.8</v>
      </c>
      <c r="R148" s="5">
        <v>-1.8</v>
      </c>
      <c r="S148" s="5">
        <v>11</v>
      </c>
      <c r="U148" s="87" t="e">
        <f t="shared" ca="1" si="15"/>
        <v>#NAME?</v>
      </c>
      <c r="W148" s="90" t="e">
        <f t="shared" ca="1" si="13"/>
        <v>#NAME?</v>
      </c>
      <c r="Y148" s="87" t="e">
        <f t="shared" ca="1" si="16"/>
        <v>#NAME?</v>
      </c>
      <c r="AA148" s="90" t="e">
        <f t="shared" ca="1" si="14"/>
        <v>#NAME?</v>
      </c>
    </row>
    <row r="149" spans="1:27" x14ac:dyDescent="0.2">
      <c r="A149" s="48"/>
      <c r="B149" s="2" t="s">
        <v>55</v>
      </c>
      <c r="C149" s="37" t="s">
        <v>344</v>
      </c>
      <c r="D149" s="35">
        <v>2013</v>
      </c>
      <c r="E149" s="3">
        <v>1.6</v>
      </c>
      <c r="F149" s="3">
        <v>0</v>
      </c>
      <c r="G149" s="76">
        <v>-1.7</v>
      </c>
      <c r="H149" s="5">
        <v>1.3</v>
      </c>
      <c r="I149" s="5">
        <v>3.7</v>
      </c>
      <c r="J149" s="5">
        <v>0</v>
      </c>
      <c r="K149" s="5">
        <v>-0.8</v>
      </c>
      <c r="L149" s="11"/>
      <c r="M149" s="3">
        <v>-2.9</v>
      </c>
      <c r="N149" s="3">
        <v>2.5</v>
      </c>
      <c r="O149" s="82">
        <v>0.1</v>
      </c>
      <c r="P149" s="5">
        <v>2.2999999999999998</v>
      </c>
      <c r="Q149" s="5">
        <v>6.8</v>
      </c>
      <c r="R149" s="5">
        <v>-2.4</v>
      </c>
      <c r="S149" s="5">
        <v>0.5</v>
      </c>
      <c r="U149" s="87" t="e">
        <f t="shared" ca="1" si="15"/>
        <v>#NAME?</v>
      </c>
      <c r="W149" s="90" t="e">
        <f t="shared" ca="1" si="13"/>
        <v>#NAME?</v>
      </c>
      <c r="Y149" s="87" t="e">
        <f t="shared" ca="1" si="16"/>
        <v>#NAME?</v>
      </c>
      <c r="AA149" s="90" t="e">
        <f t="shared" ca="1" si="14"/>
        <v>#NAME?</v>
      </c>
    </row>
    <row r="150" spans="1:27" x14ac:dyDescent="0.2">
      <c r="A150" s="48"/>
      <c r="B150" s="2" t="s">
        <v>55</v>
      </c>
      <c r="C150" s="37" t="s">
        <v>349</v>
      </c>
      <c r="D150" s="35">
        <v>2011</v>
      </c>
      <c r="E150" s="3">
        <v>-6.4</v>
      </c>
      <c r="F150" s="3">
        <v>-7.9</v>
      </c>
      <c r="G150" s="76">
        <v>4.7</v>
      </c>
      <c r="H150" s="5">
        <v>2.1</v>
      </c>
      <c r="I150" s="5">
        <v>1.8</v>
      </c>
      <c r="J150" s="5">
        <v>3</v>
      </c>
      <c r="K150" s="5">
        <v>1.5</v>
      </c>
      <c r="L150" s="11"/>
      <c r="M150" s="3">
        <v>4.9000000000000004</v>
      </c>
      <c r="N150" s="3">
        <v>4.8</v>
      </c>
      <c r="O150" s="82">
        <v>-0.5</v>
      </c>
      <c r="P150" s="5">
        <v>0.5</v>
      </c>
      <c r="Q150" s="5">
        <v>3.1</v>
      </c>
      <c r="R150" s="5">
        <v>2.4</v>
      </c>
      <c r="S150" s="5">
        <v>3.8</v>
      </c>
      <c r="U150" s="87" t="e">
        <f t="shared" ca="1" si="15"/>
        <v>#NAME?</v>
      </c>
      <c r="W150" s="90" t="e">
        <f t="shared" ca="1" si="13"/>
        <v>#NAME?</v>
      </c>
      <c r="Y150" s="87" t="e">
        <f t="shared" ca="1" si="16"/>
        <v>#NAME?</v>
      </c>
      <c r="AA150" s="90" t="e">
        <f t="shared" ca="1" si="14"/>
        <v>#NAME?</v>
      </c>
    </row>
    <row r="151" spans="1:27" x14ac:dyDescent="0.2">
      <c r="A151" s="48"/>
      <c r="B151" s="2" t="s">
        <v>55</v>
      </c>
      <c r="C151" s="37" t="s">
        <v>349</v>
      </c>
      <c r="D151" s="35">
        <v>2012</v>
      </c>
      <c r="E151" s="3">
        <v>-7.9</v>
      </c>
      <c r="F151" s="3">
        <v>4.7</v>
      </c>
      <c r="G151" s="76">
        <v>2.1</v>
      </c>
      <c r="H151" s="5">
        <v>1.8</v>
      </c>
      <c r="I151" s="5">
        <v>3</v>
      </c>
      <c r="J151" s="5">
        <v>1.5</v>
      </c>
      <c r="K151" s="5">
        <v>1.6</v>
      </c>
      <c r="L151" s="11"/>
      <c r="M151" s="3">
        <v>4.8</v>
      </c>
      <c r="N151" s="3">
        <v>-0.5</v>
      </c>
      <c r="O151" s="82">
        <v>0.5</v>
      </c>
      <c r="P151" s="5">
        <v>3.1</v>
      </c>
      <c r="Q151" s="5">
        <v>2.4</v>
      </c>
      <c r="R151" s="5">
        <v>3.8</v>
      </c>
      <c r="S151" s="5">
        <v>-2.1</v>
      </c>
      <c r="U151" s="87" t="e">
        <f t="shared" ca="1" si="15"/>
        <v>#NAME?</v>
      </c>
      <c r="W151" s="90" t="e">
        <f t="shared" ca="1" si="13"/>
        <v>#NAME?</v>
      </c>
      <c r="Y151" s="87" t="e">
        <f t="shared" ca="1" si="16"/>
        <v>#NAME?</v>
      </c>
      <c r="AA151" s="90" t="e">
        <f t="shared" ca="1" si="14"/>
        <v>#NAME?</v>
      </c>
    </row>
    <row r="152" spans="1:27" x14ac:dyDescent="0.2">
      <c r="A152" s="48"/>
      <c r="B152" s="2" t="s">
        <v>55</v>
      </c>
      <c r="C152" s="37" t="s">
        <v>349</v>
      </c>
      <c r="D152" s="35">
        <v>2015</v>
      </c>
      <c r="E152" s="3">
        <v>1.8</v>
      </c>
      <c r="F152" s="3">
        <v>3</v>
      </c>
      <c r="G152" s="76">
        <v>1.5</v>
      </c>
      <c r="H152" s="5">
        <v>1.6</v>
      </c>
      <c r="I152" s="5">
        <v>1.4</v>
      </c>
      <c r="J152" s="5">
        <v>2</v>
      </c>
      <c r="K152" s="5">
        <v>2</v>
      </c>
      <c r="L152" s="11"/>
      <c r="M152" s="3">
        <v>3.1</v>
      </c>
      <c r="N152" s="3">
        <v>2.4</v>
      </c>
      <c r="O152" s="82">
        <v>3.8</v>
      </c>
      <c r="P152" s="5">
        <v>-2.1</v>
      </c>
      <c r="Q152" s="5">
        <v>2.6</v>
      </c>
      <c r="R152" s="5">
        <v>4.9000000000000004</v>
      </c>
      <c r="S152" s="5">
        <v>1.6</v>
      </c>
      <c r="U152" s="87" t="e">
        <f t="shared" ca="1" si="15"/>
        <v>#NAME?</v>
      </c>
      <c r="W152" s="90" t="e">
        <f t="shared" ca="1" si="13"/>
        <v>#NAME?</v>
      </c>
      <c r="Y152" s="87" t="e">
        <f t="shared" ca="1" si="16"/>
        <v>#NAME?</v>
      </c>
      <c r="AA152" s="90" t="e">
        <f t="shared" ca="1" si="14"/>
        <v>#NAME?</v>
      </c>
    </row>
    <row r="153" spans="1:27" x14ac:dyDescent="0.2">
      <c r="A153" s="48"/>
      <c r="B153" s="2" t="s">
        <v>55</v>
      </c>
      <c r="C153" s="37" t="s">
        <v>349</v>
      </c>
      <c r="D153" s="35">
        <v>2017</v>
      </c>
      <c r="E153" s="3">
        <v>1.5</v>
      </c>
      <c r="F153" s="3">
        <v>1.6</v>
      </c>
      <c r="G153" s="76">
        <v>1.4</v>
      </c>
      <c r="H153" s="5">
        <v>2</v>
      </c>
      <c r="I153" s="5">
        <v>2</v>
      </c>
      <c r="J153" s="5">
        <v>-8</v>
      </c>
      <c r="K153" s="5" t="e">
        <v>#N/A</v>
      </c>
      <c r="L153" s="11"/>
      <c r="M153" s="3">
        <v>3.8</v>
      </c>
      <c r="N153" s="3">
        <v>-2.1</v>
      </c>
      <c r="O153" s="82">
        <v>2.6</v>
      </c>
      <c r="P153" s="5">
        <v>4.9000000000000004</v>
      </c>
      <c r="Q153" s="5">
        <v>1.6</v>
      </c>
      <c r="R153" s="5">
        <v>10.5</v>
      </c>
      <c r="S153" s="5" t="e">
        <v>#N/A</v>
      </c>
      <c r="U153" s="87" t="e">
        <f t="shared" ca="1" si="15"/>
        <v>#NAME?</v>
      </c>
      <c r="W153" s="90" t="e">
        <f ca="1">CAGR_flexible(G153, J153, 3)</f>
        <v>#NAME?</v>
      </c>
      <c r="Y153" s="87" t="e">
        <f t="shared" ca="1" si="16"/>
        <v>#NAME?</v>
      </c>
      <c r="AA153" s="90" t="e">
        <f ca="1">CAGR_flexible(O153, R153, 3)</f>
        <v>#NAME?</v>
      </c>
    </row>
    <row r="154" spans="1:27" x14ac:dyDescent="0.2">
      <c r="A154" s="48"/>
      <c r="B154" s="2" t="s">
        <v>55</v>
      </c>
      <c r="C154" s="37" t="s">
        <v>345</v>
      </c>
      <c r="D154" s="35">
        <v>2008</v>
      </c>
      <c r="E154" s="3">
        <v>1.5</v>
      </c>
      <c r="F154" s="3">
        <v>3.2</v>
      </c>
      <c r="G154" s="76">
        <v>-5.9</v>
      </c>
      <c r="H154" s="5">
        <v>-2.9</v>
      </c>
      <c r="I154" s="5">
        <v>-0.8</v>
      </c>
      <c r="J154" s="5">
        <v>6.3</v>
      </c>
      <c r="K154" s="5">
        <v>2.4</v>
      </c>
      <c r="L154" s="11"/>
      <c r="M154" s="3">
        <v>3.7</v>
      </c>
      <c r="N154" s="3">
        <v>-0.1</v>
      </c>
      <c r="O154" s="82">
        <v>2.2999999999999998</v>
      </c>
      <c r="P154" s="5">
        <v>2.6</v>
      </c>
      <c r="Q154" s="5">
        <v>3.2</v>
      </c>
      <c r="R154" s="5">
        <v>-0.8</v>
      </c>
      <c r="S154" s="5">
        <v>4.9000000000000004</v>
      </c>
      <c r="U154" s="87" t="e">
        <f t="shared" ca="1" si="15"/>
        <v>#NAME?</v>
      </c>
      <c r="W154" s="90" t="e">
        <f t="shared" ref="W154:W200" ca="1" si="17">CAGR_flexible(G154, K154, 4)</f>
        <v>#NAME?</v>
      </c>
      <c r="Y154" s="87" t="e">
        <f t="shared" ca="1" si="16"/>
        <v>#NAME?</v>
      </c>
      <c r="AA154" s="90" t="e">
        <f t="shared" ref="AA154:AA200" ca="1" si="18">CAGR_flexible(O154, S154, 4)</f>
        <v>#NAME?</v>
      </c>
    </row>
    <row r="155" spans="1:27" x14ac:dyDescent="0.2">
      <c r="A155" s="48"/>
      <c r="B155" s="2" t="s">
        <v>55</v>
      </c>
      <c r="C155" s="37" t="s">
        <v>347</v>
      </c>
      <c r="D155" s="35">
        <v>2014</v>
      </c>
      <c r="E155" s="3">
        <v>4.8</v>
      </c>
      <c r="F155" s="3">
        <v>1</v>
      </c>
      <c r="G155" s="76">
        <v>0.4</v>
      </c>
      <c r="H155" s="5">
        <v>6.2</v>
      </c>
      <c r="I155" s="5">
        <v>5.4</v>
      </c>
      <c r="J155" s="5">
        <v>6.3</v>
      </c>
      <c r="K155" s="5">
        <v>4.5</v>
      </c>
      <c r="L155" s="11"/>
      <c r="M155" s="3">
        <v>-2</v>
      </c>
      <c r="N155" s="3">
        <v>2.1</v>
      </c>
      <c r="O155" s="82">
        <v>5.3</v>
      </c>
      <c r="P155" s="5">
        <v>8.1999999999999993</v>
      </c>
      <c r="Q155" s="5">
        <v>-1.6</v>
      </c>
      <c r="R155" s="5">
        <v>4.5</v>
      </c>
      <c r="S155" s="5">
        <v>6.7</v>
      </c>
      <c r="U155" s="87" t="e">
        <f t="shared" ca="1" si="15"/>
        <v>#NAME?</v>
      </c>
      <c r="W155" s="90" t="e">
        <f t="shared" ca="1" si="17"/>
        <v>#NAME?</v>
      </c>
      <c r="Y155" s="87" t="e">
        <f t="shared" ca="1" si="16"/>
        <v>#NAME?</v>
      </c>
      <c r="AA155" s="90" t="e">
        <f t="shared" ca="1" si="18"/>
        <v>#NAME?</v>
      </c>
    </row>
    <row r="156" spans="1:27" x14ac:dyDescent="0.2">
      <c r="A156" s="48"/>
      <c r="B156" s="2" t="s">
        <v>55</v>
      </c>
      <c r="C156" s="37" t="s">
        <v>335</v>
      </c>
      <c r="D156" s="35">
        <v>2008</v>
      </c>
      <c r="E156" s="3">
        <v>-0.8</v>
      </c>
      <c r="F156" s="3">
        <v>-3.4</v>
      </c>
      <c r="G156" s="76">
        <v>2.8</v>
      </c>
      <c r="H156" s="5">
        <v>18</v>
      </c>
      <c r="I156" s="5">
        <v>-14.4</v>
      </c>
      <c r="J156" s="5">
        <v>-5.8</v>
      </c>
      <c r="K156" s="5">
        <v>-4.2</v>
      </c>
      <c r="L156" s="11"/>
      <c r="M156" s="3">
        <v>0.8</v>
      </c>
      <c r="N156" s="3">
        <v>-0.6</v>
      </c>
      <c r="O156" s="82">
        <v>5.8</v>
      </c>
      <c r="P156" s="5">
        <v>-1.8</v>
      </c>
      <c r="Q156" s="5">
        <v>11</v>
      </c>
      <c r="R156" s="5">
        <v>2.2999999999999998</v>
      </c>
      <c r="S156" s="5">
        <v>6.7</v>
      </c>
      <c r="U156" s="87" t="e">
        <f t="shared" ca="1" si="15"/>
        <v>#NAME?</v>
      </c>
      <c r="W156" s="90" t="e">
        <f t="shared" ca="1" si="17"/>
        <v>#NAME?</v>
      </c>
      <c r="Y156" s="87" t="e">
        <f t="shared" ca="1" si="16"/>
        <v>#NAME?</v>
      </c>
      <c r="AA156" s="90" t="e">
        <f t="shared" ca="1" si="18"/>
        <v>#NAME?</v>
      </c>
    </row>
    <row r="157" spans="1:27" x14ac:dyDescent="0.2">
      <c r="A157" s="48"/>
      <c r="B157" s="2" t="s">
        <v>55</v>
      </c>
      <c r="C157" s="37" t="s">
        <v>344</v>
      </c>
      <c r="D157" s="35">
        <v>2012</v>
      </c>
      <c r="E157" s="3">
        <v>2.2000000000000002</v>
      </c>
      <c r="F157" s="3">
        <v>1.6</v>
      </c>
      <c r="G157" s="76">
        <v>0</v>
      </c>
      <c r="H157" s="5">
        <v>-1.7</v>
      </c>
      <c r="I157" s="5">
        <v>1.3</v>
      </c>
      <c r="J157" s="5">
        <v>3.7</v>
      </c>
      <c r="K157" s="5">
        <v>0</v>
      </c>
      <c r="L157" s="11"/>
      <c r="M157" s="3">
        <v>5.5</v>
      </c>
      <c r="N157" s="3">
        <v>-2.9</v>
      </c>
      <c r="O157" s="82">
        <v>2.5</v>
      </c>
      <c r="P157" s="5">
        <v>0.1</v>
      </c>
      <c r="Q157" s="5">
        <v>2.2999999999999998</v>
      </c>
      <c r="R157" s="5">
        <v>6.8</v>
      </c>
      <c r="S157" s="5">
        <v>-2.4</v>
      </c>
      <c r="U157" s="87" t="e">
        <f t="shared" ca="1" si="15"/>
        <v>#NAME?</v>
      </c>
      <c r="W157" s="90" t="e">
        <f t="shared" ca="1" si="17"/>
        <v>#NAME?</v>
      </c>
      <c r="Y157" s="87" t="e">
        <f t="shared" ca="1" si="16"/>
        <v>#NAME?</v>
      </c>
      <c r="AA157" s="90" t="e">
        <f t="shared" ca="1" si="18"/>
        <v>#NAME?</v>
      </c>
    </row>
    <row r="158" spans="1:27" x14ac:dyDescent="0.2">
      <c r="A158" s="48"/>
      <c r="B158" s="2" t="s">
        <v>55</v>
      </c>
      <c r="C158" s="37" t="s">
        <v>351</v>
      </c>
      <c r="D158" s="35">
        <v>2013</v>
      </c>
      <c r="E158" s="3">
        <v>4.2</v>
      </c>
      <c r="F158" s="3">
        <v>-4.9000000000000004</v>
      </c>
      <c r="G158" s="76">
        <v>3.2</v>
      </c>
      <c r="H158" s="5">
        <v>-1.3</v>
      </c>
      <c r="I158" s="5">
        <v>-0.3</v>
      </c>
      <c r="J158" s="5">
        <v>2.1</v>
      </c>
      <c r="K158" s="5">
        <v>-2.1</v>
      </c>
      <c r="L158" s="11"/>
      <c r="M158" s="3">
        <v>-3.6</v>
      </c>
      <c r="N158" s="3">
        <v>7.9</v>
      </c>
      <c r="O158" s="82">
        <v>-0.5</v>
      </c>
      <c r="P158" s="5">
        <v>2.2000000000000002</v>
      </c>
      <c r="Q158" s="5">
        <v>7.7</v>
      </c>
      <c r="R158" s="5">
        <v>0.8</v>
      </c>
      <c r="S158" s="5">
        <v>4.5999999999999996</v>
      </c>
      <c r="U158" s="87" t="e">
        <f t="shared" ca="1" si="15"/>
        <v>#NAME?</v>
      </c>
      <c r="W158" s="90" t="e">
        <f t="shared" ca="1" si="17"/>
        <v>#NAME?</v>
      </c>
      <c r="Y158" s="87" t="e">
        <f t="shared" ca="1" si="16"/>
        <v>#NAME?</v>
      </c>
      <c r="AA158" s="90" t="e">
        <f t="shared" ca="1" si="18"/>
        <v>#NAME?</v>
      </c>
    </row>
    <row r="159" spans="1:27" x14ac:dyDescent="0.2">
      <c r="A159" s="48"/>
      <c r="B159" s="2" t="s">
        <v>55</v>
      </c>
      <c r="C159" s="37" t="s">
        <v>346</v>
      </c>
      <c r="D159" s="35">
        <v>2005</v>
      </c>
      <c r="E159" s="3">
        <v>2.7</v>
      </c>
      <c r="F159" s="3">
        <v>2.4</v>
      </c>
      <c r="G159" s="76">
        <v>0.7</v>
      </c>
      <c r="H159" s="5">
        <v>4.2</v>
      </c>
      <c r="I159" s="5">
        <v>1</v>
      </c>
      <c r="J159" s="5">
        <v>-3.5</v>
      </c>
      <c r="K159" s="5">
        <v>-2.1</v>
      </c>
      <c r="L159" s="11"/>
      <c r="M159" s="3">
        <v>2.9</v>
      </c>
      <c r="N159" s="3">
        <v>2.5</v>
      </c>
      <c r="O159" s="82">
        <v>0.5</v>
      </c>
      <c r="P159" s="5">
        <v>5</v>
      </c>
      <c r="Q159" s="5">
        <v>0.6</v>
      </c>
      <c r="R159" s="5">
        <v>5.6</v>
      </c>
      <c r="S159" s="5">
        <v>6.8</v>
      </c>
      <c r="U159" s="87" t="e">
        <f t="shared" ca="1" si="15"/>
        <v>#NAME?</v>
      </c>
      <c r="W159" s="90" t="e">
        <f t="shared" ca="1" si="17"/>
        <v>#NAME?</v>
      </c>
      <c r="Y159" s="87" t="e">
        <f t="shared" ca="1" si="16"/>
        <v>#NAME?</v>
      </c>
      <c r="AA159" s="90" t="e">
        <f t="shared" ca="1" si="18"/>
        <v>#NAME?</v>
      </c>
    </row>
    <row r="160" spans="1:27" x14ac:dyDescent="0.2">
      <c r="A160" s="48"/>
      <c r="B160" s="2" t="s">
        <v>55</v>
      </c>
      <c r="C160" s="37" t="s">
        <v>348</v>
      </c>
      <c r="D160" s="35">
        <v>2016</v>
      </c>
      <c r="E160" s="3">
        <v>-0.3</v>
      </c>
      <c r="F160" s="3">
        <v>0.9</v>
      </c>
      <c r="G160" s="76">
        <v>2.5</v>
      </c>
      <c r="H160" s="5">
        <v>-0.4</v>
      </c>
      <c r="I160" s="5">
        <v>-0.4</v>
      </c>
      <c r="J160" s="5">
        <v>-4.5999999999999996</v>
      </c>
      <c r="K160" s="5">
        <v>-8.9</v>
      </c>
      <c r="L160" s="11"/>
      <c r="M160" s="3">
        <v>3.3</v>
      </c>
      <c r="N160" s="3">
        <v>7</v>
      </c>
      <c r="O160" s="82">
        <v>-3.5</v>
      </c>
      <c r="P160" s="5">
        <v>2</v>
      </c>
      <c r="Q160" s="5">
        <v>1.7</v>
      </c>
      <c r="R160" s="5">
        <v>3.6</v>
      </c>
      <c r="S160" s="5">
        <v>10.1</v>
      </c>
      <c r="U160" s="87" t="e">
        <f t="shared" ca="1" si="15"/>
        <v>#NAME?</v>
      </c>
      <c r="W160" s="90" t="e">
        <f t="shared" ca="1" si="17"/>
        <v>#NAME?</v>
      </c>
      <c r="Y160" s="87" t="e">
        <f t="shared" ca="1" si="16"/>
        <v>#NAME?</v>
      </c>
      <c r="AA160" s="90" t="e">
        <f t="shared" ca="1" si="18"/>
        <v>#NAME?</v>
      </c>
    </row>
    <row r="161" spans="1:27" x14ac:dyDescent="0.2">
      <c r="A161" s="48"/>
      <c r="B161" s="2" t="s">
        <v>55</v>
      </c>
      <c r="C161" s="37" t="s">
        <v>350</v>
      </c>
      <c r="D161" s="35">
        <v>2016</v>
      </c>
      <c r="E161" s="3">
        <v>-2.6</v>
      </c>
      <c r="F161" s="3">
        <v>0.2</v>
      </c>
      <c r="G161" s="76">
        <v>2.9</v>
      </c>
      <c r="H161" s="5">
        <v>0.8</v>
      </c>
      <c r="I161" s="5">
        <v>0.1</v>
      </c>
      <c r="J161" s="5">
        <v>2.7</v>
      </c>
      <c r="K161" s="5">
        <v>-3.3</v>
      </c>
      <c r="L161" s="11"/>
      <c r="M161" s="3">
        <v>-0.3</v>
      </c>
      <c r="N161" s="3">
        <v>7.9</v>
      </c>
      <c r="O161" s="82">
        <v>-3.6</v>
      </c>
      <c r="P161" s="5">
        <v>4.4000000000000004</v>
      </c>
      <c r="Q161" s="5">
        <v>4.9000000000000004</v>
      </c>
      <c r="R161" s="5">
        <v>3.3</v>
      </c>
      <c r="S161" s="5">
        <v>13.1</v>
      </c>
      <c r="U161" s="87" t="e">
        <f t="shared" ca="1" si="15"/>
        <v>#NAME?</v>
      </c>
      <c r="W161" s="90" t="e">
        <f t="shared" ca="1" si="17"/>
        <v>#NAME?</v>
      </c>
      <c r="Y161" s="87" t="e">
        <f t="shared" ca="1" si="16"/>
        <v>#NAME?</v>
      </c>
      <c r="AA161" s="90" t="e">
        <f t="shared" ca="1" si="18"/>
        <v>#NAME?</v>
      </c>
    </row>
    <row r="162" spans="1:27" x14ac:dyDescent="0.2">
      <c r="A162" s="48"/>
      <c r="B162" s="2" t="s">
        <v>55</v>
      </c>
      <c r="C162" s="37" t="s">
        <v>344</v>
      </c>
      <c r="D162" s="35">
        <v>2015</v>
      </c>
      <c r="E162" s="3">
        <v>-1.7</v>
      </c>
      <c r="F162" s="3">
        <v>1.3</v>
      </c>
      <c r="G162" s="76">
        <v>3.7</v>
      </c>
      <c r="H162" s="5">
        <v>0</v>
      </c>
      <c r="I162" s="5">
        <v>-0.8</v>
      </c>
      <c r="J162" s="5">
        <v>-1.6</v>
      </c>
      <c r="K162" s="5">
        <v>0.5</v>
      </c>
      <c r="L162" s="11"/>
      <c r="M162" s="3">
        <v>0.1</v>
      </c>
      <c r="N162" s="3">
        <v>2.2999999999999998</v>
      </c>
      <c r="O162" s="82">
        <v>6.8</v>
      </c>
      <c r="P162" s="5">
        <v>-2.4</v>
      </c>
      <c r="Q162" s="5">
        <v>0.5</v>
      </c>
      <c r="R162" s="5">
        <v>4.4000000000000004</v>
      </c>
      <c r="S162" s="5">
        <v>4.4000000000000004</v>
      </c>
      <c r="U162" s="87" t="e">
        <f t="shared" ca="1" si="15"/>
        <v>#NAME?</v>
      </c>
      <c r="W162" s="90" t="e">
        <f t="shared" ca="1" si="17"/>
        <v>#NAME?</v>
      </c>
      <c r="Y162" s="87" t="e">
        <f t="shared" ca="1" si="16"/>
        <v>#NAME?</v>
      </c>
      <c r="AA162" s="90" t="e">
        <f t="shared" ca="1" si="18"/>
        <v>#NAME?</v>
      </c>
    </row>
    <row r="163" spans="1:27" x14ac:dyDescent="0.2">
      <c r="A163" s="48"/>
      <c r="B163" s="2" t="s">
        <v>55</v>
      </c>
      <c r="C163" s="37" t="s">
        <v>351</v>
      </c>
      <c r="D163" s="35">
        <v>2006</v>
      </c>
      <c r="E163" s="3">
        <v>-9.6</v>
      </c>
      <c r="F163" s="3">
        <v>-21.7</v>
      </c>
      <c r="G163" s="76">
        <v>4.5</v>
      </c>
      <c r="H163" s="5">
        <v>1.8</v>
      </c>
      <c r="I163" s="5">
        <v>5.0999999999999996</v>
      </c>
      <c r="J163" s="5">
        <v>-8.6999999999999993</v>
      </c>
      <c r="K163" s="5">
        <v>6.7</v>
      </c>
      <c r="L163" s="11"/>
      <c r="M163" s="3">
        <v>1.1000000000000001</v>
      </c>
      <c r="N163" s="3">
        <v>-1.8</v>
      </c>
      <c r="O163" s="82">
        <v>9.1999999999999993</v>
      </c>
      <c r="P163" s="5">
        <v>0.2</v>
      </c>
      <c r="Q163" s="5">
        <v>-2.2999999999999998</v>
      </c>
      <c r="R163" s="5">
        <v>8.6</v>
      </c>
      <c r="S163" s="5">
        <v>1.9</v>
      </c>
      <c r="U163" s="87" t="e">
        <f t="shared" ca="1" si="15"/>
        <v>#NAME?</v>
      </c>
      <c r="W163" s="90" t="e">
        <f t="shared" ca="1" si="17"/>
        <v>#NAME?</v>
      </c>
      <c r="Y163" s="87" t="e">
        <f t="shared" ca="1" si="16"/>
        <v>#NAME?</v>
      </c>
      <c r="AA163" s="90" t="e">
        <f t="shared" ca="1" si="18"/>
        <v>#NAME?</v>
      </c>
    </row>
    <row r="164" spans="1:27" x14ac:dyDescent="0.2">
      <c r="A164" s="48"/>
      <c r="B164" s="2" t="s">
        <v>55</v>
      </c>
      <c r="C164" s="37" t="s">
        <v>351</v>
      </c>
      <c r="D164" s="35">
        <v>2016</v>
      </c>
      <c r="E164" s="3">
        <v>-1.3</v>
      </c>
      <c r="F164" s="3">
        <v>-0.3</v>
      </c>
      <c r="G164" s="76">
        <v>2.1</v>
      </c>
      <c r="H164" s="5">
        <v>-2.1</v>
      </c>
      <c r="I164" s="5">
        <v>0.1</v>
      </c>
      <c r="J164" s="5">
        <v>-0.2</v>
      </c>
      <c r="K164" s="5">
        <v>-1.9</v>
      </c>
      <c r="L164" s="11"/>
      <c r="M164" s="3">
        <v>2.2000000000000002</v>
      </c>
      <c r="N164" s="3">
        <v>7.7</v>
      </c>
      <c r="O164" s="82">
        <v>0.8</v>
      </c>
      <c r="P164" s="5">
        <v>4.5999999999999996</v>
      </c>
      <c r="Q164" s="5">
        <v>0.8</v>
      </c>
      <c r="R164" s="5">
        <v>3.1</v>
      </c>
      <c r="S164" s="5">
        <v>22.1</v>
      </c>
      <c r="U164" s="87" t="e">
        <f t="shared" ca="1" si="15"/>
        <v>#NAME?</v>
      </c>
      <c r="W164" s="90" t="e">
        <f t="shared" ca="1" si="17"/>
        <v>#NAME?</v>
      </c>
      <c r="Y164" s="87" t="e">
        <f t="shared" ca="1" si="16"/>
        <v>#NAME?</v>
      </c>
      <c r="AA164" s="90" t="e">
        <f t="shared" ca="1" si="18"/>
        <v>#NAME?</v>
      </c>
    </row>
    <row r="165" spans="1:27" x14ac:dyDescent="0.2">
      <c r="A165" s="48"/>
      <c r="B165" s="2" t="s">
        <v>55</v>
      </c>
      <c r="C165" s="37" t="s">
        <v>351</v>
      </c>
      <c r="D165" s="35">
        <v>2012</v>
      </c>
      <c r="E165" s="3">
        <v>6.7</v>
      </c>
      <c r="F165" s="3">
        <v>4.2</v>
      </c>
      <c r="G165" s="76">
        <v>-4.9000000000000004</v>
      </c>
      <c r="H165" s="5">
        <v>3.2</v>
      </c>
      <c r="I165" s="5">
        <v>-1.3</v>
      </c>
      <c r="J165" s="5">
        <v>-0.3</v>
      </c>
      <c r="K165" s="5">
        <v>2.1</v>
      </c>
      <c r="L165" s="11"/>
      <c r="M165" s="3">
        <v>1.9</v>
      </c>
      <c r="N165" s="3">
        <v>-3.6</v>
      </c>
      <c r="O165" s="82">
        <v>7.9</v>
      </c>
      <c r="P165" s="5">
        <v>-0.5</v>
      </c>
      <c r="Q165" s="5">
        <v>2.2000000000000002</v>
      </c>
      <c r="R165" s="5">
        <v>7.7</v>
      </c>
      <c r="S165" s="5">
        <v>0.8</v>
      </c>
      <c r="U165" s="87" t="e">
        <f t="shared" ca="1" si="15"/>
        <v>#NAME?</v>
      </c>
      <c r="W165" s="90" t="e">
        <f t="shared" ca="1" si="17"/>
        <v>#NAME?</v>
      </c>
      <c r="Y165" s="87" t="e">
        <f t="shared" ca="1" si="16"/>
        <v>#NAME?</v>
      </c>
      <c r="AA165" s="90" t="e">
        <f t="shared" ca="1" si="18"/>
        <v>#NAME?</v>
      </c>
    </row>
    <row r="166" spans="1:27" x14ac:dyDescent="0.2">
      <c r="A166" s="48"/>
      <c r="B166" s="2" t="s">
        <v>55</v>
      </c>
      <c r="C166" s="37" t="s">
        <v>346</v>
      </c>
      <c r="D166" s="35">
        <v>2007</v>
      </c>
      <c r="E166" s="3">
        <v>0.7</v>
      </c>
      <c r="F166" s="3">
        <v>4.2</v>
      </c>
      <c r="G166" s="76">
        <v>1</v>
      </c>
      <c r="H166" s="5">
        <v>-3.5</v>
      </c>
      <c r="I166" s="5">
        <v>-2.1</v>
      </c>
      <c r="J166" s="5">
        <v>6.2</v>
      </c>
      <c r="K166" s="5">
        <v>0.5</v>
      </c>
      <c r="L166" s="11"/>
      <c r="M166" s="3">
        <v>0.5</v>
      </c>
      <c r="N166" s="3">
        <v>5</v>
      </c>
      <c r="O166" s="82">
        <v>0.6</v>
      </c>
      <c r="P166" s="5">
        <v>5.6</v>
      </c>
      <c r="Q166" s="5">
        <v>6.8</v>
      </c>
      <c r="R166" s="5">
        <v>0.7</v>
      </c>
      <c r="S166" s="5">
        <v>4.3</v>
      </c>
      <c r="U166" s="87" t="e">
        <f t="shared" ca="1" si="15"/>
        <v>#NAME?</v>
      </c>
      <c r="W166" s="90" t="e">
        <f t="shared" ca="1" si="17"/>
        <v>#NAME?</v>
      </c>
      <c r="Y166" s="87" t="e">
        <f t="shared" ca="1" si="16"/>
        <v>#NAME?</v>
      </c>
      <c r="AA166" s="90" t="e">
        <f t="shared" ca="1" si="18"/>
        <v>#NAME?</v>
      </c>
    </row>
    <row r="167" spans="1:27" x14ac:dyDescent="0.2">
      <c r="A167" s="48"/>
      <c r="B167" s="2" t="s">
        <v>55</v>
      </c>
      <c r="C167" s="37" t="s">
        <v>335</v>
      </c>
      <c r="D167" s="35">
        <v>2007</v>
      </c>
      <c r="E167" s="3">
        <v>-7.9</v>
      </c>
      <c r="F167" s="3">
        <v>-0.8</v>
      </c>
      <c r="G167" s="76">
        <v>-3.4</v>
      </c>
      <c r="H167" s="5">
        <v>2.8</v>
      </c>
      <c r="I167" s="5">
        <v>18</v>
      </c>
      <c r="J167" s="5">
        <v>-14.4</v>
      </c>
      <c r="K167" s="5">
        <v>-5.8</v>
      </c>
      <c r="L167" s="11"/>
      <c r="M167" s="3">
        <v>5</v>
      </c>
      <c r="N167" s="3">
        <v>0.8</v>
      </c>
      <c r="O167" s="82">
        <v>-0.6</v>
      </c>
      <c r="P167" s="5">
        <v>5.8</v>
      </c>
      <c r="Q167" s="5">
        <v>-1.8</v>
      </c>
      <c r="R167" s="5">
        <v>11</v>
      </c>
      <c r="S167" s="5">
        <v>2.2999999999999998</v>
      </c>
      <c r="U167" s="87" t="e">
        <f t="shared" ca="1" si="15"/>
        <v>#NAME?</v>
      </c>
      <c r="W167" s="90" t="e">
        <f t="shared" ca="1" si="17"/>
        <v>#NAME?</v>
      </c>
      <c r="Y167" s="87" t="e">
        <f t="shared" ca="1" si="16"/>
        <v>#NAME?</v>
      </c>
      <c r="AA167" s="90" t="e">
        <f t="shared" ca="1" si="18"/>
        <v>#NAME?</v>
      </c>
    </row>
    <row r="168" spans="1:27" x14ac:dyDescent="0.2">
      <c r="A168" s="48"/>
      <c r="B168" s="2" t="s">
        <v>55</v>
      </c>
      <c r="C168" s="37" t="s">
        <v>346</v>
      </c>
      <c r="D168" s="35">
        <v>2012</v>
      </c>
      <c r="E168" s="3">
        <v>6.2</v>
      </c>
      <c r="F168" s="3">
        <v>0.5</v>
      </c>
      <c r="G168" s="76">
        <v>3.4</v>
      </c>
      <c r="H168" s="5">
        <v>-0.7</v>
      </c>
      <c r="I168" s="5">
        <v>0.4</v>
      </c>
      <c r="J168" s="5">
        <v>5.0999999999999996</v>
      </c>
      <c r="K168" s="5">
        <v>-0.7</v>
      </c>
      <c r="L168" s="11"/>
      <c r="M168" s="3">
        <v>0.7</v>
      </c>
      <c r="N168" s="3">
        <v>4.3</v>
      </c>
      <c r="O168" s="82">
        <v>-2.2000000000000002</v>
      </c>
      <c r="P168" s="5">
        <v>2</v>
      </c>
      <c r="Q168" s="5">
        <v>2.6</v>
      </c>
      <c r="R168" s="5">
        <v>3.5</v>
      </c>
      <c r="S168" s="5">
        <v>-1.7</v>
      </c>
      <c r="U168" s="87" t="e">
        <f t="shared" ca="1" si="15"/>
        <v>#NAME?</v>
      </c>
      <c r="W168" s="90" t="e">
        <f t="shared" ca="1" si="17"/>
        <v>#NAME?</v>
      </c>
      <c r="Y168" s="87" t="e">
        <f t="shared" ca="1" si="16"/>
        <v>#NAME?</v>
      </c>
      <c r="AA168" s="90" t="e">
        <f t="shared" ca="1" si="18"/>
        <v>#NAME?</v>
      </c>
    </row>
    <row r="169" spans="1:27" x14ac:dyDescent="0.2">
      <c r="A169" s="48"/>
      <c r="B169" s="2" t="s">
        <v>55</v>
      </c>
      <c r="C169" s="37" t="s">
        <v>351</v>
      </c>
      <c r="D169" s="35">
        <v>2009</v>
      </c>
      <c r="E169" s="3">
        <v>1.8</v>
      </c>
      <c r="F169" s="3">
        <v>5.0999999999999996</v>
      </c>
      <c r="G169" s="76">
        <v>-8.6999999999999993</v>
      </c>
      <c r="H169" s="5">
        <v>6.7</v>
      </c>
      <c r="I169" s="5">
        <v>4.2</v>
      </c>
      <c r="J169" s="5">
        <v>-4.9000000000000004</v>
      </c>
      <c r="K169" s="5">
        <v>3.2</v>
      </c>
      <c r="L169" s="11"/>
      <c r="M169" s="3">
        <v>0.2</v>
      </c>
      <c r="N169" s="3">
        <v>-2.2999999999999998</v>
      </c>
      <c r="O169" s="82">
        <v>8.6</v>
      </c>
      <c r="P169" s="5">
        <v>1.9</v>
      </c>
      <c r="Q169" s="5">
        <v>-3.6</v>
      </c>
      <c r="R169" s="5">
        <v>7.9</v>
      </c>
      <c r="S169" s="5">
        <v>-0.5</v>
      </c>
      <c r="U169" s="87" t="e">
        <f t="shared" ca="1" si="15"/>
        <v>#NAME?</v>
      </c>
      <c r="W169" s="90" t="e">
        <f t="shared" ca="1" si="17"/>
        <v>#NAME?</v>
      </c>
      <c r="Y169" s="87" t="e">
        <f t="shared" ca="1" si="16"/>
        <v>#NAME?</v>
      </c>
      <c r="AA169" s="90" t="e">
        <f t="shared" ca="1" si="18"/>
        <v>#NAME?</v>
      </c>
    </row>
    <row r="170" spans="1:27" x14ac:dyDescent="0.2">
      <c r="A170" s="48"/>
      <c r="B170" s="2" t="s">
        <v>55</v>
      </c>
      <c r="C170" s="37" t="s">
        <v>344</v>
      </c>
      <c r="D170" s="35">
        <v>2016</v>
      </c>
      <c r="E170" s="3">
        <v>1.3</v>
      </c>
      <c r="F170" s="3">
        <v>3.7</v>
      </c>
      <c r="G170" s="76">
        <v>0</v>
      </c>
      <c r="H170" s="5">
        <v>-0.8</v>
      </c>
      <c r="I170" s="5">
        <v>-1.6</v>
      </c>
      <c r="J170" s="5">
        <v>0.5</v>
      </c>
      <c r="K170" s="5">
        <v>-4.4000000000000004</v>
      </c>
      <c r="L170" s="11"/>
      <c r="M170" s="3">
        <v>2.2999999999999998</v>
      </c>
      <c r="N170" s="3">
        <v>6.8</v>
      </c>
      <c r="O170" s="82">
        <v>-2.4</v>
      </c>
      <c r="P170" s="5">
        <v>0.5</v>
      </c>
      <c r="Q170" s="5">
        <v>4.4000000000000004</v>
      </c>
      <c r="R170" s="5">
        <v>4.4000000000000004</v>
      </c>
      <c r="S170" s="5">
        <v>7.1</v>
      </c>
      <c r="U170" s="87" t="e">
        <f t="shared" ca="1" si="15"/>
        <v>#NAME?</v>
      </c>
      <c r="W170" s="90" t="e">
        <f t="shared" ca="1" si="17"/>
        <v>#NAME?</v>
      </c>
      <c r="Y170" s="87" t="e">
        <f t="shared" ca="1" si="16"/>
        <v>#NAME?</v>
      </c>
      <c r="AA170" s="90" t="e">
        <f t="shared" ca="1" si="18"/>
        <v>#NAME?</v>
      </c>
    </row>
    <row r="171" spans="1:27" x14ac:dyDescent="0.2">
      <c r="A171" s="48"/>
      <c r="B171" s="2" t="s">
        <v>55</v>
      </c>
      <c r="C171" s="37" t="s">
        <v>350</v>
      </c>
      <c r="D171" s="35">
        <v>2008</v>
      </c>
      <c r="E171" s="3">
        <v>0.4</v>
      </c>
      <c r="F171" s="3">
        <v>6</v>
      </c>
      <c r="G171" s="76">
        <v>-4.5999999999999996</v>
      </c>
      <c r="H171" s="5">
        <v>0.4</v>
      </c>
      <c r="I171" s="5">
        <v>2.1</v>
      </c>
      <c r="J171" s="5">
        <v>0.3</v>
      </c>
      <c r="K171" s="5">
        <v>-1.9</v>
      </c>
      <c r="L171" s="11"/>
      <c r="M171" s="3">
        <v>1.8</v>
      </c>
      <c r="N171" s="3">
        <v>2</v>
      </c>
      <c r="O171" s="82">
        <v>2.1</v>
      </c>
      <c r="P171" s="5">
        <v>5.4</v>
      </c>
      <c r="Q171" s="5">
        <v>2.6</v>
      </c>
      <c r="R171" s="5">
        <v>-1.8</v>
      </c>
      <c r="S171" s="5">
        <v>4.5999999999999996</v>
      </c>
      <c r="U171" s="87" t="e">
        <f t="shared" ca="1" si="15"/>
        <v>#NAME?</v>
      </c>
      <c r="W171" s="90" t="e">
        <f t="shared" ca="1" si="17"/>
        <v>#NAME?</v>
      </c>
      <c r="Y171" s="87" t="e">
        <f t="shared" ca="1" si="16"/>
        <v>#NAME?</v>
      </c>
      <c r="AA171" s="90" t="e">
        <f t="shared" ca="1" si="18"/>
        <v>#NAME?</v>
      </c>
    </row>
    <row r="172" spans="1:27" x14ac:dyDescent="0.2">
      <c r="A172" s="48"/>
      <c r="B172" s="2" t="s">
        <v>55</v>
      </c>
      <c r="C172" s="37" t="s">
        <v>348</v>
      </c>
      <c r="D172" s="35">
        <v>2012</v>
      </c>
      <c r="E172" s="3">
        <v>0.8</v>
      </c>
      <c r="F172" s="3">
        <v>6.8</v>
      </c>
      <c r="G172" s="76">
        <v>1</v>
      </c>
      <c r="H172" s="5">
        <v>-3</v>
      </c>
      <c r="I172" s="5">
        <v>-0.3</v>
      </c>
      <c r="J172" s="5">
        <v>0.9</v>
      </c>
      <c r="K172" s="5">
        <v>2.5</v>
      </c>
      <c r="L172" s="11"/>
      <c r="M172" s="3">
        <v>-0.2</v>
      </c>
      <c r="N172" s="3">
        <v>-5.8</v>
      </c>
      <c r="O172" s="82">
        <v>1.8</v>
      </c>
      <c r="P172" s="5">
        <v>2.1</v>
      </c>
      <c r="Q172" s="5">
        <v>3.3</v>
      </c>
      <c r="R172" s="5">
        <v>7</v>
      </c>
      <c r="S172" s="5">
        <v>-3.5</v>
      </c>
      <c r="U172" s="87" t="e">
        <f t="shared" ca="1" si="15"/>
        <v>#NAME?</v>
      </c>
      <c r="W172" s="90" t="e">
        <f t="shared" ca="1" si="17"/>
        <v>#NAME?</v>
      </c>
      <c r="Y172" s="87" t="e">
        <f t="shared" ca="1" si="16"/>
        <v>#NAME?</v>
      </c>
      <c r="AA172" s="90" t="e">
        <f t="shared" ca="1" si="18"/>
        <v>#NAME?</v>
      </c>
    </row>
    <row r="173" spans="1:27" x14ac:dyDescent="0.2">
      <c r="A173" s="48"/>
      <c r="B173" s="2" t="s">
        <v>55</v>
      </c>
      <c r="C173" s="37" t="s">
        <v>344</v>
      </c>
      <c r="D173" s="35">
        <v>2006</v>
      </c>
      <c r="E173" s="3">
        <v>3.2</v>
      </c>
      <c r="F173" s="3">
        <v>1</v>
      </c>
      <c r="G173" s="76">
        <v>1.4</v>
      </c>
      <c r="H173" s="5">
        <v>0.4</v>
      </c>
      <c r="I173" s="5">
        <v>-4.4000000000000004</v>
      </c>
      <c r="J173" s="5">
        <v>-2.9</v>
      </c>
      <c r="K173" s="5">
        <v>2.2000000000000002</v>
      </c>
      <c r="L173" s="11"/>
      <c r="M173" s="3">
        <v>1.6</v>
      </c>
      <c r="N173" s="3">
        <v>2.5</v>
      </c>
      <c r="O173" s="82">
        <v>2.8</v>
      </c>
      <c r="P173" s="5">
        <v>4.8</v>
      </c>
      <c r="Q173" s="5">
        <v>4.9000000000000004</v>
      </c>
      <c r="R173" s="5">
        <v>3</v>
      </c>
      <c r="S173" s="5">
        <v>5.5</v>
      </c>
      <c r="U173" s="87" t="e">
        <f t="shared" ca="1" si="15"/>
        <v>#NAME?</v>
      </c>
      <c r="W173" s="90" t="e">
        <f t="shared" ca="1" si="17"/>
        <v>#NAME?</v>
      </c>
      <c r="Y173" s="87" t="e">
        <f t="shared" ca="1" si="16"/>
        <v>#NAME?</v>
      </c>
      <c r="AA173" s="90" t="e">
        <f t="shared" ca="1" si="18"/>
        <v>#NAME?</v>
      </c>
    </row>
    <row r="174" spans="1:27" x14ac:dyDescent="0.2">
      <c r="A174" s="48"/>
      <c r="B174" s="2" t="s">
        <v>55</v>
      </c>
      <c r="C174" s="37" t="s">
        <v>344</v>
      </c>
      <c r="D174" s="35">
        <v>2009</v>
      </c>
      <c r="E174" s="3">
        <v>0.4</v>
      </c>
      <c r="F174" s="3">
        <v>-4.4000000000000004</v>
      </c>
      <c r="G174" s="76">
        <v>-2.9</v>
      </c>
      <c r="H174" s="5">
        <v>2.2000000000000002</v>
      </c>
      <c r="I174" s="5">
        <v>1.6</v>
      </c>
      <c r="J174" s="5">
        <v>0</v>
      </c>
      <c r="K174" s="5">
        <v>-1.7</v>
      </c>
      <c r="L174" s="11"/>
      <c r="M174" s="3">
        <v>4.8</v>
      </c>
      <c r="N174" s="3">
        <v>4.9000000000000004</v>
      </c>
      <c r="O174" s="82">
        <v>3</v>
      </c>
      <c r="P174" s="5">
        <v>5.5</v>
      </c>
      <c r="Q174" s="5">
        <v>-2.9</v>
      </c>
      <c r="R174" s="5">
        <v>2.5</v>
      </c>
      <c r="S174" s="5">
        <v>0.1</v>
      </c>
      <c r="U174" s="87" t="e">
        <f t="shared" ca="1" si="15"/>
        <v>#NAME?</v>
      </c>
      <c r="W174" s="90" t="e">
        <f t="shared" ca="1" si="17"/>
        <v>#NAME?</v>
      </c>
      <c r="Y174" s="87" t="e">
        <f t="shared" ca="1" si="16"/>
        <v>#NAME?</v>
      </c>
      <c r="AA174" s="90" t="e">
        <f t="shared" ca="1" si="18"/>
        <v>#NAME?</v>
      </c>
    </row>
    <row r="175" spans="1:27" ht="34" x14ac:dyDescent="0.2">
      <c r="A175" s="48" t="s">
        <v>56</v>
      </c>
      <c r="B175" s="2" t="s">
        <v>57</v>
      </c>
      <c r="C175" s="37" t="s">
        <v>352</v>
      </c>
      <c r="D175" s="35">
        <v>2016</v>
      </c>
      <c r="E175" s="3">
        <v>0.6</v>
      </c>
      <c r="F175" s="3">
        <v>0.9</v>
      </c>
      <c r="G175" s="76">
        <v>-0.2</v>
      </c>
      <c r="H175" s="5">
        <v>0.3</v>
      </c>
      <c r="I175" s="5">
        <v>-1.1000000000000001</v>
      </c>
      <c r="J175" s="5">
        <v>-0.5</v>
      </c>
      <c r="K175" s="5">
        <v>-4.4000000000000004</v>
      </c>
      <c r="L175" s="11"/>
      <c r="M175" s="3">
        <v>0.8</v>
      </c>
      <c r="N175" s="3">
        <v>2.6</v>
      </c>
      <c r="O175" s="82">
        <v>-2.7</v>
      </c>
      <c r="P175" s="5">
        <v>1.6</v>
      </c>
      <c r="Q175" s="5">
        <v>3.2</v>
      </c>
      <c r="R175" s="5">
        <v>2.7</v>
      </c>
      <c r="S175" s="5">
        <v>11</v>
      </c>
      <c r="U175" s="87" t="e">
        <f t="shared" ca="1" si="15"/>
        <v>#NAME?</v>
      </c>
      <c r="W175" s="90" t="e">
        <f t="shared" ca="1" si="17"/>
        <v>#NAME?</v>
      </c>
      <c r="Y175" s="87" t="e">
        <f t="shared" ca="1" si="16"/>
        <v>#NAME?</v>
      </c>
      <c r="AA175" s="90" t="e">
        <f t="shared" ca="1" si="18"/>
        <v>#NAME?</v>
      </c>
    </row>
    <row r="176" spans="1:27" ht="17" x14ac:dyDescent="0.2">
      <c r="A176" s="48" t="s">
        <v>58</v>
      </c>
      <c r="B176" s="2" t="s">
        <v>57</v>
      </c>
      <c r="C176" s="37" t="s">
        <v>353</v>
      </c>
      <c r="D176" s="35">
        <v>2013</v>
      </c>
      <c r="E176" s="3">
        <v>-0.1</v>
      </c>
      <c r="F176" s="3">
        <v>1.5</v>
      </c>
      <c r="G176" s="76">
        <v>-2</v>
      </c>
      <c r="H176" s="5">
        <v>2.1</v>
      </c>
      <c r="I176" s="5">
        <v>5.9</v>
      </c>
      <c r="J176" s="5">
        <v>-3</v>
      </c>
      <c r="K176" s="5">
        <v>1.5</v>
      </c>
      <c r="L176" s="11"/>
      <c r="M176" s="3">
        <v>3.2</v>
      </c>
      <c r="N176" s="3">
        <v>2.6</v>
      </c>
      <c r="O176" s="82">
        <v>2.9</v>
      </c>
      <c r="P176" s="5">
        <v>2.9</v>
      </c>
      <c r="Q176" s="5">
        <v>5.6</v>
      </c>
      <c r="R176" s="5">
        <v>-3.1</v>
      </c>
      <c r="S176" s="5">
        <v>5.3</v>
      </c>
      <c r="U176" s="87" t="e">
        <f t="shared" ca="1" si="15"/>
        <v>#NAME?</v>
      </c>
      <c r="W176" s="90" t="e">
        <f t="shared" ca="1" si="17"/>
        <v>#NAME?</v>
      </c>
      <c r="Y176" s="87" t="e">
        <f t="shared" ca="1" si="16"/>
        <v>#NAME?</v>
      </c>
      <c r="AA176" s="90" t="e">
        <f t="shared" ca="1" si="18"/>
        <v>#NAME?</v>
      </c>
    </row>
    <row r="177" spans="1:27" ht="17" x14ac:dyDescent="0.2">
      <c r="A177" s="48" t="s">
        <v>59</v>
      </c>
      <c r="B177" s="2" t="s">
        <v>57</v>
      </c>
      <c r="C177" s="37" t="s">
        <v>354</v>
      </c>
      <c r="D177" s="35">
        <v>2007</v>
      </c>
      <c r="E177" s="3">
        <v>0.5</v>
      </c>
      <c r="F177" s="3">
        <v>3.2</v>
      </c>
      <c r="G177" s="76">
        <v>-6.4</v>
      </c>
      <c r="H177" s="5">
        <v>-9.9</v>
      </c>
      <c r="I177" s="5">
        <v>3.1</v>
      </c>
      <c r="J177" s="5">
        <v>1</v>
      </c>
      <c r="K177" s="5">
        <v>5</v>
      </c>
      <c r="L177" s="11"/>
      <c r="M177" s="3">
        <v>2.8</v>
      </c>
      <c r="N177" s="3">
        <v>-0.4</v>
      </c>
      <c r="O177" s="82">
        <v>2.8</v>
      </c>
      <c r="P177" s="5">
        <v>0.9</v>
      </c>
      <c r="Q177" s="5">
        <v>6</v>
      </c>
      <c r="R177" s="5">
        <v>-2</v>
      </c>
      <c r="S177" s="5">
        <v>-0.5</v>
      </c>
      <c r="U177" s="87" t="e">
        <f t="shared" ca="1" si="15"/>
        <v>#NAME?</v>
      </c>
      <c r="W177" s="90" t="e">
        <f t="shared" ca="1" si="17"/>
        <v>#NAME?</v>
      </c>
      <c r="Y177" s="87" t="e">
        <f t="shared" ca="1" si="16"/>
        <v>#NAME?</v>
      </c>
      <c r="AA177" s="90" t="e">
        <f t="shared" ca="1" si="18"/>
        <v>#NAME?</v>
      </c>
    </row>
    <row r="178" spans="1:27" ht="17" x14ac:dyDescent="0.2">
      <c r="A178" s="48" t="s">
        <v>60</v>
      </c>
      <c r="B178" s="2" t="s">
        <v>57</v>
      </c>
      <c r="C178" s="37" t="s">
        <v>355</v>
      </c>
      <c r="D178" s="35">
        <v>2012</v>
      </c>
      <c r="E178" s="3">
        <v>-2.9</v>
      </c>
      <c r="F178" s="3">
        <v>0.7</v>
      </c>
      <c r="G178" s="76">
        <v>-2.1</v>
      </c>
      <c r="H178" s="5">
        <v>-0.3</v>
      </c>
      <c r="I178" s="5">
        <v>1.2</v>
      </c>
      <c r="J178" s="5">
        <v>-3.4</v>
      </c>
      <c r="K178" s="5">
        <v>-1.8</v>
      </c>
      <c r="L178" s="11"/>
      <c r="M178" s="3">
        <v>4.5</v>
      </c>
      <c r="N178" s="3">
        <v>1.7</v>
      </c>
      <c r="O178" s="82">
        <v>5.7</v>
      </c>
      <c r="P178" s="5">
        <v>0.5</v>
      </c>
      <c r="Q178" s="5">
        <v>0.3</v>
      </c>
      <c r="R178" s="5">
        <v>1.1000000000000001</v>
      </c>
      <c r="S178" s="5">
        <v>-1.1000000000000001</v>
      </c>
      <c r="U178" s="87" t="e">
        <f t="shared" ca="1" si="15"/>
        <v>#NAME?</v>
      </c>
      <c r="W178" s="90" t="e">
        <f t="shared" ca="1" si="17"/>
        <v>#NAME?</v>
      </c>
      <c r="Y178" s="87" t="e">
        <f t="shared" ca="1" si="16"/>
        <v>#NAME?</v>
      </c>
      <c r="AA178" s="90" t="e">
        <f t="shared" ca="1" si="18"/>
        <v>#NAME?</v>
      </c>
    </row>
    <row r="179" spans="1:27" ht="17" x14ac:dyDescent="0.2">
      <c r="A179" s="48" t="s">
        <v>61</v>
      </c>
      <c r="B179" s="2" t="s">
        <v>57</v>
      </c>
      <c r="C179" s="37" t="s">
        <v>356</v>
      </c>
      <c r="D179" s="35">
        <v>2010</v>
      </c>
      <c r="E179" s="3">
        <v>-1.7</v>
      </c>
      <c r="F179" s="3">
        <v>-6.1</v>
      </c>
      <c r="G179" s="76">
        <v>2</v>
      </c>
      <c r="H179" s="5">
        <v>3.5</v>
      </c>
      <c r="I179" s="5">
        <v>2.5</v>
      </c>
      <c r="J179" s="5">
        <v>0.6</v>
      </c>
      <c r="K179" s="5">
        <v>-3</v>
      </c>
      <c r="L179" s="11"/>
      <c r="M179" s="3">
        <v>3.8</v>
      </c>
      <c r="N179" s="3">
        <v>4.2</v>
      </c>
      <c r="O179" s="82">
        <v>1.3</v>
      </c>
      <c r="P179" s="5">
        <v>1.8</v>
      </c>
      <c r="Q179" s="5">
        <v>2.4</v>
      </c>
      <c r="R179" s="5">
        <v>2.4</v>
      </c>
      <c r="S179" s="5">
        <v>-0.1</v>
      </c>
      <c r="U179" s="87" t="e">
        <f t="shared" ca="1" si="15"/>
        <v>#NAME?</v>
      </c>
      <c r="W179" s="90" t="e">
        <f t="shared" ca="1" si="17"/>
        <v>#NAME?</v>
      </c>
      <c r="Y179" s="87" t="e">
        <f t="shared" ca="1" si="16"/>
        <v>#NAME?</v>
      </c>
      <c r="AA179" s="90" t="e">
        <f t="shared" ca="1" si="18"/>
        <v>#NAME?</v>
      </c>
    </row>
    <row r="180" spans="1:27" ht="17" x14ac:dyDescent="0.2">
      <c r="A180" s="48" t="s">
        <v>62</v>
      </c>
      <c r="B180" s="2" t="s">
        <v>57</v>
      </c>
      <c r="C180" s="37" t="s">
        <v>357</v>
      </c>
      <c r="D180" s="35">
        <v>2014</v>
      </c>
      <c r="E180" s="3">
        <v>0</v>
      </c>
      <c r="F180" s="3">
        <v>1.2</v>
      </c>
      <c r="G180" s="76">
        <v>-1.1000000000000001</v>
      </c>
      <c r="H180" s="5">
        <v>2.5</v>
      </c>
      <c r="I180" s="5">
        <v>0.4</v>
      </c>
      <c r="J180" s="5">
        <v>0.6</v>
      </c>
      <c r="K180" s="5">
        <v>0.6</v>
      </c>
      <c r="L180" s="11"/>
      <c r="M180" s="3">
        <v>0.7</v>
      </c>
      <c r="N180" s="3">
        <v>0.3</v>
      </c>
      <c r="O180" s="82">
        <v>3.2</v>
      </c>
      <c r="P180" s="5">
        <v>1.5</v>
      </c>
      <c r="Q180" s="5">
        <v>0.6</v>
      </c>
      <c r="R180" s="5">
        <v>2.6</v>
      </c>
      <c r="S180" s="5">
        <v>2.9</v>
      </c>
      <c r="U180" s="87" t="e">
        <f t="shared" ca="1" si="15"/>
        <v>#NAME?</v>
      </c>
      <c r="W180" s="90" t="e">
        <f t="shared" ca="1" si="17"/>
        <v>#NAME?</v>
      </c>
      <c r="Y180" s="87" t="e">
        <f t="shared" ca="1" si="16"/>
        <v>#NAME?</v>
      </c>
      <c r="AA180" s="90" t="e">
        <f t="shared" ca="1" si="18"/>
        <v>#NAME?</v>
      </c>
    </row>
    <row r="181" spans="1:27" ht="17" x14ac:dyDescent="0.2">
      <c r="A181" s="48" t="s">
        <v>63</v>
      </c>
      <c r="B181" s="2" t="s">
        <v>57</v>
      </c>
      <c r="C181" s="37" t="s">
        <v>356</v>
      </c>
      <c r="D181" s="35">
        <v>2005</v>
      </c>
      <c r="E181" s="3">
        <v>-0.5</v>
      </c>
      <c r="F181" s="3">
        <v>1.5</v>
      </c>
      <c r="G181" s="76">
        <v>1</v>
      </c>
      <c r="H181" s="5">
        <v>1.1000000000000001</v>
      </c>
      <c r="I181" s="5">
        <v>2</v>
      </c>
      <c r="J181" s="5">
        <v>-1.7</v>
      </c>
      <c r="K181" s="5">
        <v>-6.1</v>
      </c>
      <c r="L181" s="11"/>
      <c r="M181" s="3">
        <v>5.3</v>
      </c>
      <c r="N181" s="3">
        <v>3.2</v>
      </c>
      <c r="O181" s="82">
        <v>4.3</v>
      </c>
      <c r="P181" s="5">
        <v>5.3</v>
      </c>
      <c r="Q181" s="5">
        <v>4.3</v>
      </c>
      <c r="R181" s="5">
        <v>3.8</v>
      </c>
      <c r="S181" s="5">
        <v>4.2</v>
      </c>
      <c r="U181" s="87" t="e">
        <f t="shared" ca="1" si="15"/>
        <v>#NAME?</v>
      </c>
      <c r="W181" s="90" t="e">
        <f t="shared" ca="1" si="17"/>
        <v>#NAME?</v>
      </c>
      <c r="Y181" s="87" t="e">
        <f t="shared" ca="1" si="16"/>
        <v>#NAME?</v>
      </c>
      <c r="AA181" s="90" t="e">
        <f t="shared" ca="1" si="18"/>
        <v>#NAME?</v>
      </c>
    </row>
    <row r="182" spans="1:27" ht="17" x14ac:dyDescent="0.2">
      <c r="A182" s="48" t="s">
        <v>64</v>
      </c>
      <c r="B182" s="2" t="s">
        <v>57</v>
      </c>
      <c r="C182" s="37" t="s">
        <v>356</v>
      </c>
      <c r="D182" s="35">
        <v>2011</v>
      </c>
      <c r="E182" s="3">
        <v>-6.1</v>
      </c>
      <c r="F182" s="3">
        <v>2</v>
      </c>
      <c r="G182" s="76">
        <v>3.5</v>
      </c>
      <c r="H182" s="5">
        <v>2.5</v>
      </c>
      <c r="I182" s="5">
        <v>0.6</v>
      </c>
      <c r="J182" s="5">
        <v>-3</v>
      </c>
      <c r="K182" s="5">
        <v>-0.3</v>
      </c>
      <c r="L182" s="11"/>
      <c r="M182" s="3">
        <v>4.2</v>
      </c>
      <c r="N182" s="3">
        <v>1.3</v>
      </c>
      <c r="O182" s="82">
        <v>1.8</v>
      </c>
      <c r="P182" s="5">
        <v>2.4</v>
      </c>
      <c r="Q182" s="5">
        <v>2.4</v>
      </c>
      <c r="R182" s="5">
        <v>-0.1</v>
      </c>
      <c r="S182" s="5">
        <v>3</v>
      </c>
      <c r="U182" s="87" t="e">
        <f t="shared" ca="1" si="15"/>
        <v>#NAME?</v>
      </c>
      <c r="W182" s="90" t="e">
        <f t="shared" ca="1" si="17"/>
        <v>#NAME?</v>
      </c>
      <c r="Y182" s="87" t="e">
        <f t="shared" ca="1" si="16"/>
        <v>#NAME?</v>
      </c>
      <c r="AA182" s="90" t="e">
        <f t="shared" ca="1" si="18"/>
        <v>#NAME?</v>
      </c>
    </row>
    <row r="183" spans="1:27" ht="17" x14ac:dyDescent="0.2">
      <c r="A183" s="48" t="s">
        <v>65</v>
      </c>
      <c r="B183" s="2" t="s">
        <v>57</v>
      </c>
      <c r="C183" s="37" t="s">
        <v>357</v>
      </c>
      <c r="D183" s="35">
        <v>2015</v>
      </c>
      <c r="E183" s="3">
        <v>1.2</v>
      </c>
      <c r="F183" s="3">
        <v>-1.1000000000000001</v>
      </c>
      <c r="G183" s="76">
        <v>2.5</v>
      </c>
      <c r="H183" s="5">
        <v>0.4</v>
      </c>
      <c r="I183" s="5">
        <v>0.6</v>
      </c>
      <c r="J183" s="5">
        <v>0.6</v>
      </c>
      <c r="K183" s="5">
        <v>0.7</v>
      </c>
      <c r="L183" s="11"/>
      <c r="M183" s="3">
        <v>0.3</v>
      </c>
      <c r="N183" s="3">
        <v>3.2</v>
      </c>
      <c r="O183" s="82">
        <v>1.5</v>
      </c>
      <c r="P183" s="5">
        <v>0.6</v>
      </c>
      <c r="Q183" s="5">
        <v>2.6</v>
      </c>
      <c r="R183" s="5">
        <v>2.9</v>
      </c>
      <c r="S183" s="5">
        <v>2.1</v>
      </c>
      <c r="U183" s="87" t="e">
        <f t="shared" ca="1" si="15"/>
        <v>#NAME?</v>
      </c>
      <c r="W183" s="90" t="e">
        <f t="shared" ca="1" si="17"/>
        <v>#NAME?</v>
      </c>
      <c r="Y183" s="87" t="e">
        <f t="shared" ca="1" si="16"/>
        <v>#NAME?</v>
      </c>
      <c r="AA183" s="90" t="e">
        <f t="shared" ca="1" si="18"/>
        <v>#NAME?</v>
      </c>
    </row>
    <row r="184" spans="1:27" ht="17" x14ac:dyDescent="0.2">
      <c r="A184" s="48" t="s">
        <v>66</v>
      </c>
      <c r="B184" s="2" t="s">
        <v>57</v>
      </c>
      <c r="C184" s="37" t="s">
        <v>358</v>
      </c>
      <c r="D184" s="35">
        <v>2011</v>
      </c>
      <c r="E184" s="3">
        <v>-0.6</v>
      </c>
      <c r="F184" s="3">
        <v>0.4</v>
      </c>
      <c r="G184" s="76">
        <v>0.7</v>
      </c>
      <c r="H184" s="5">
        <v>0.5</v>
      </c>
      <c r="I184" s="5">
        <v>2.2999999999999998</v>
      </c>
      <c r="J184" s="5">
        <v>2.2999999999999998</v>
      </c>
      <c r="K184" s="5">
        <v>1.5</v>
      </c>
      <c r="L184" s="11"/>
      <c r="M184" s="3">
        <v>2.1</v>
      </c>
      <c r="N184" s="3">
        <v>2.4</v>
      </c>
      <c r="O184" s="82">
        <v>-1.4</v>
      </c>
      <c r="P184" s="5">
        <v>4.8</v>
      </c>
      <c r="Q184" s="5">
        <v>-1.8</v>
      </c>
      <c r="R184" s="5">
        <v>4.7</v>
      </c>
      <c r="S184" s="5">
        <v>3.8</v>
      </c>
      <c r="U184" s="87" t="e">
        <f t="shared" ca="1" si="15"/>
        <v>#NAME?</v>
      </c>
      <c r="W184" s="90" t="e">
        <f t="shared" ca="1" si="17"/>
        <v>#NAME?</v>
      </c>
      <c r="Y184" s="87" t="e">
        <f t="shared" ca="1" si="16"/>
        <v>#NAME?</v>
      </c>
      <c r="AA184" s="90" t="e">
        <f t="shared" ca="1" si="18"/>
        <v>#NAME?</v>
      </c>
    </row>
    <row r="185" spans="1:27" ht="17" x14ac:dyDescent="0.2">
      <c r="A185" s="48" t="s">
        <v>67</v>
      </c>
      <c r="B185" s="2" t="s">
        <v>57</v>
      </c>
      <c r="C185" s="37" t="s">
        <v>359</v>
      </c>
      <c r="D185" s="35">
        <v>2014</v>
      </c>
      <c r="E185" s="3">
        <v>5.8</v>
      </c>
      <c r="F185" s="3">
        <v>3.6</v>
      </c>
      <c r="G185" s="76">
        <v>8.1</v>
      </c>
      <c r="H185" s="5">
        <v>6.5</v>
      </c>
      <c r="I185" s="5">
        <v>4.9000000000000004</v>
      </c>
      <c r="J185" s="5">
        <v>3.9</v>
      </c>
      <c r="K185" s="5">
        <v>3.9</v>
      </c>
      <c r="L185" s="11"/>
      <c r="M185" s="3">
        <v>2.6</v>
      </c>
      <c r="N185" s="3">
        <v>-0.2</v>
      </c>
      <c r="O185" s="82">
        <v>2.2999999999999998</v>
      </c>
      <c r="P185" s="5">
        <v>3.7</v>
      </c>
      <c r="Q185" s="5">
        <v>-3.8</v>
      </c>
      <c r="R185" s="5">
        <v>2.9</v>
      </c>
      <c r="S185" s="5">
        <v>3.4</v>
      </c>
      <c r="U185" s="87" t="e">
        <f t="shared" ca="1" si="15"/>
        <v>#NAME?</v>
      </c>
      <c r="W185" s="90" t="e">
        <f t="shared" ca="1" si="17"/>
        <v>#NAME?</v>
      </c>
      <c r="Y185" s="87" t="e">
        <f t="shared" ca="1" si="16"/>
        <v>#NAME?</v>
      </c>
      <c r="AA185" s="90" t="e">
        <f t="shared" ca="1" si="18"/>
        <v>#NAME?</v>
      </c>
    </row>
    <row r="186" spans="1:27" ht="17" x14ac:dyDescent="0.2">
      <c r="A186" s="48" t="s">
        <v>68</v>
      </c>
      <c r="B186" s="2" t="s">
        <v>57</v>
      </c>
      <c r="C186" s="37" t="s">
        <v>313</v>
      </c>
      <c r="D186" s="35">
        <v>2014</v>
      </c>
      <c r="E186" s="3">
        <v>7.3</v>
      </c>
      <c r="F186" s="3">
        <v>2.2000000000000002</v>
      </c>
      <c r="G186" s="76">
        <v>5.6</v>
      </c>
      <c r="H186" s="5">
        <v>2.2000000000000002</v>
      </c>
      <c r="I186" s="5">
        <v>4.2</v>
      </c>
      <c r="J186" s="5">
        <v>0.8</v>
      </c>
      <c r="K186" s="5">
        <v>0.9</v>
      </c>
      <c r="L186" s="11"/>
      <c r="M186" s="3">
        <v>6.1</v>
      </c>
      <c r="N186" s="3">
        <v>4.5999999999999996</v>
      </c>
      <c r="O186" s="82">
        <v>-0.6</v>
      </c>
      <c r="P186" s="5">
        <v>0.2</v>
      </c>
      <c r="Q186" s="5">
        <v>-0.6</v>
      </c>
      <c r="R186" s="5">
        <v>-0.9</v>
      </c>
      <c r="S186" s="5">
        <v>3.1</v>
      </c>
      <c r="U186" s="87" t="e">
        <f t="shared" ca="1" si="15"/>
        <v>#NAME?</v>
      </c>
      <c r="W186" s="90" t="e">
        <f t="shared" ca="1" si="17"/>
        <v>#NAME?</v>
      </c>
      <c r="Y186" s="87" t="e">
        <f t="shared" ca="1" si="16"/>
        <v>#NAME?</v>
      </c>
      <c r="AA186" s="90" t="e">
        <f t="shared" ca="1" si="18"/>
        <v>#NAME?</v>
      </c>
    </row>
    <row r="187" spans="1:27" ht="17" x14ac:dyDescent="0.2">
      <c r="A187" s="48" t="s">
        <v>69</v>
      </c>
      <c r="B187" s="2" t="s">
        <v>57</v>
      </c>
      <c r="C187" s="37" t="s">
        <v>360</v>
      </c>
      <c r="D187" s="35">
        <v>2011</v>
      </c>
      <c r="E187" s="3">
        <v>-3.5</v>
      </c>
      <c r="F187" s="3">
        <v>-2.9</v>
      </c>
      <c r="G187" s="76">
        <v>3.1</v>
      </c>
      <c r="H187" s="5">
        <v>8.5</v>
      </c>
      <c r="I187" s="5">
        <v>-5.6</v>
      </c>
      <c r="J187" s="5">
        <v>-3.4</v>
      </c>
      <c r="K187" s="5">
        <v>-1.9</v>
      </c>
      <c r="L187" s="11"/>
      <c r="M187" s="3">
        <v>-3.1</v>
      </c>
      <c r="N187" s="3">
        <v>5.9</v>
      </c>
      <c r="O187" s="82">
        <v>5.5</v>
      </c>
      <c r="P187" s="5">
        <v>16.2</v>
      </c>
      <c r="Q187" s="5">
        <v>-8.6999999999999993</v>
      </c>
      <c r="R187" s="5">
        <v>8.9</v>
      </c>
      <c r="S187" s="5">
        <v>-10.7</v>
      </c>
      <c r="U187" s="87" t="e">
        <f t="shared" ca="1" si="15"/>
        <v>#NAME?</v>
      </c>
      <c r="W187" s="90" t="e">
        <f t="shared" ca="1" si="17"/>
        <v>#NAME?</v>
      </c>
      <c r="Y187" s="87" t="e">
        <f t="shared" ca="1" si="16"/>
        <v>#NAME?</v>
      </c>
      <c r="AA187" s="90" t="e">
        <f t="shared" ca="1" si="18"/>
        <v>#NAME?</v>
      </c>
    </row>
    <row r="188" spans="1:27" ht="34" x14ac:dyDescent="0.2">
      <c r="A188" s="48" t="s">
        <v>70</v>
      </c>
      <c r="B188" s="2" t="s">
        <v>57</v>
      </c>
      <c r="C188" s="37" t="s">
        <v>318</v>
      </c>
      <c r="D188" s="35">
        <v>2009</v>
      </c>
      <c r="E188" s="3">
        <v>4.3</v>
      </c>
      <c r="F188" s="3">
        <v>-1.9</v>
      </c>
      <c r="G188" s="76">
        <v>-0.2</v>
      </c>
      <c r="H188" s="5">
        <v>-1.8</v>
      </c>
      <c r="I188" s="5">
        <v>-4.5</v>
      </c>
      <c r="J188" s="5">
        <v>2.9</v>
      </c>
      <c r="K188" s="5">
        <v>2.2000000000000002</v>
      </c>
      <c r="L188" s="11"/>
      <c r="M188" s="3">
        <v>10.4</v>
      </c>
      <c r="N188" s="3">
        <v>7.8</v>
      </c>
      <c r="O188" s="82">
        <v>1.6</v>
      </c>
      <c r="P188" s="5">
        <v>-3.2</v>
      </c>
      <c r="Q188" s="5">
        <v>0.7</v>
      </c>
      <c r="R188" s="5">
        <v>2.2999999999999998</v>
      </c>
      <c r="S188" s="5">
        <v>3.9</v>
      </c>
      <c r="U188" s="87" t="e">
        <f t="shared" ca="1" si="15"/>
        <v>#NAME?</v>
      </c>
      <c r="W188" s="90" t="e">
        <f t="shared" ca="1" si="17"/>
        <v>#NAME?</v>
      </c>
      <c r="Y188" s="87" t="e">
        <f t="shared" ca="1" si="16"/>
        <v>#NAME?</v>
      </c>
      <c r="AA188" s="90" t="e">
        <f t="shared" ca="1" si="18"/>
        <v>#NAME?</v>
      </c>
    </row>
    <row r="189" spans="1:27" ht="17" x14ac:dyDescent="0.2">
      <c r="A189" s="48" t="s">
        <v>71</v>
      </c>
      <c r="B189" s="2" t="s">
        <v>57</v>
      </c>
      <c r="C189" s="37" t="s">
        <v>313</v>
      </c>
      <c r="D189" s="35">
        <v>2013</v>
      </c>
      <c r="E189" s="3">
        <v>4.5</v>
      </c>
      <c r="F189" s="3">
        <v>7.3</v>
      </c>
      <c r="G189" s="76">
        <v>2.2000000000000002</v>
      </c>
      <c r="H189" s="5">
        <v>5.6</v>
      </c>
      <c r="I189" s="5">
        <v>2.2000000000000002</v>
      </c>
      <c r="J189" s="5">
        <v>4.2</v>
      </c>
      <c r="K189" s="5">
        <v>0.8</v>
      </c>
      <c r="L189" s="11"/>
      <c r="M189" s="3">
        <v>-0.4</v>
      </c>
      <c r="N189" s="3">
        <v>6.1</v>
      </c>
      <c r="O189" s="82">
        <v>4.5999999999999996</v>
      </c>
      <c r="P189" s="5">
        <v>-0.6</v>
      </c>
      <c r="Q189" s="5">
        <v>0.2</v>
      </c>
      <c r="R189" s="5">
        <v>-0.6</v>
      </c>
      <c r="S189" s="5">
        <v>-0.9</v>
      </c>
      <c r="U189" s="87" t="e">
        <f t="shared" ca="1" si="15"/>
        <v>#NAME?</v>
      </c>
      <c r="W189" s="90" t="e">
        <f t="shared" ca="1" si="17"/>
        <v>#NAME?</v>
      </c>
      <c r="Y189" s="87" t="e">
        <f t="shared" ca="1" si="16"/>
        <v>#NAME?</v>
      </c>
      <c r="AA189" s="90" t="e">
        <f t="shared" ca="1" si="18"/>
        <v>#NAME?</v>
      </c>
    </row>
    <row r="190" spans="1:27" ht="17" x14ac:dyDescent="0.2">
      <c r="A190" s="48" t="s">
        <v>72</v>
      </c>
      <c r="B190" s="2" t="s">
        <v>57</v>
      </c>
      <c r="C190" s="37" t="s">
        <v>352</v>
      </c>
      <c r="D190" s="35">
        <v>2008</v>
      </c>
      <c r="E190" s="3">
        <v>0.6</v>
      </c>
      <c r="F190" s="3">
        <v>0.9</v>
      </c>
      <c r="G190" s="76">
        <v>-1.9</v>
      </c>
      <c r="H190" s="5">
        <v>-2.4</v>
      </c>
      <c r="I190" s="5">
        <v>-1.6</v>
      </c>
      <c r="J190" s="5">
        <v>-0.1</v>
      </c>
      <c r="K190" s="5">
        <v>-1.5</v>
      </c>
      <c r="L190" s="11"/>
      <c r="M190" s="3">
        <v>3.3</v>
      </c>
      <c r="N190" s="3">
        <v>3.3</v>
      </c>
      <c r="O190" s="82">
        <v>2.8</v>
      </c>
      <c r="P190" s="5">
        <v>3.2</v>
      </c>
      <c r="Q190" s="5">
        <v>1.8</v>
      </c>
      <c r="R190" s="5">
        <v>-2.5</v>
      </c>
      <c r="S190" s="5">
        <v>3.5</v>
      </c>
      <c r="U190" s="87" t="e">
        <f t="shared" ca="1" si="15"/>
        <v>#NAME?</v>
      </c>
      <c r="W190" s="90" t="e">
        <f t="shared" ca="1" si="17"/>
        <v>#NAME?</v>
      </c>
      <c r="Y190" s="87" t="e">
        <f t="shared" ca="1" si="16"/>
        <v>#NAME?</v>
      </c>
      <c r="AA190" s="90" t="e">
        <f t="shared" ca="1" si="18"/>
        <v>#NAME?</v>
      </c>
    </row>
    <row r="191" spans="1:27" ht="17" x14ac:dyDescent="0.2">
      <c r="A191" s="48" t="s">
        <v>73</v>
      </c>
      <c r="B191" s="2" t="s">
        <v>57</v>
      </c>
      <c r="C191" s="37" t="s">
        <v>352</v>
      </c>
      <c r="D191" s="35">
        <v>2014</v>
      </c>
      <c r="E191" s="3">
        <v>-1.5</v>
      </c>
      <c r="F191" s="3">
        <v>-0.5</v>
      </c>
      <c r="G191" s="76">
        <v>0.6</v>
      </c>
      <c r="H191" s="5">
        <v>0.9</v>
      </c>
      <c r="I191" s="5">
        <v>-0.2</v>
      </c>
      <c r="J191" s="5">
        <v>0.3</v>
      </c>
      <c r="K191" s="5">
        <v>-1.1000000000000001</v>
      </c>
      <c r="L191" s="11"/>
      <c r="M191" s="3">
        <v>3.5</v>
      </c>
      <c r="N191" s="3">
        <v>0.8</v>
      </c>
      <c r="O191" s="82">
        <v>0.8</v>
      </c>
      <c r="P191" s="5">
        <v>2.6</v>
      </c>
      <c r="Q191" s="5">
        <v>-2.7</v>
      </c>
      <c r="R191" s="5">
        <v>1.6</v>
      </c>
      <c r="S191" s="5">
        <v>3.2</v>
      </c>
      <c r="U191" s="87" t="e">
        <f t="shared" ca="1" si="15"/>
        <v>#NAME?</v>
      </c>
      <c r="W191" s="90" t="e">
        <f t="shared" ca="1" si="17"/>
        <v>#NAME?</v>
      </c>
      <c r="Y191" s="87" t="e">
        <f t="shared" ca="1" si="16"/>
        <v>#NAME?</v>
      </c>
      <c r="AA191" s="90" t="e">
        <f t="shared" ca="1" si="18"/>
        <v>#NAME?</v>
      </c>
    </row>
    <row r="192" spans="1:27" ht="17" x14ac:dyDescent="0.2">
      <c r="A192" s="48" t="s">
        <v>74</v>
      </c>
      <c r="B192" s="2" t="s">
        <v>57</v>
      </c>
      <c r="C192" s="37" t="s">
        <v>361</v>
      </c>
      <c r="D192" s="35">
        <v>2009</v>
      </c>
      <c r="E192" s="3">
        <v>-2.7</v>
      </c>
      <c r="F192" s="3">
        <v>-3.3</v>
      </c>
      <c r="G192" s="76">
        <v>-1.6</v>
      </c>
      <c r="H192" s="5">
        <v>-0.8</v>
      </c>
      <c r="I192" s="5">
        <v>0.1</v>
      </c>
      <c r="J192" s="5">
        <v>-0.8</v>
      </c>
      <c r="K192" s="5">
        <v>-0.6</v>
      </c>
      <c r="L192" s="11"/>
      <c r="M192" s="3">
        <v>5.0999999999999996</v>
      </c>
      <c r="N192" s="3">
        <v>-3.4</v>
      </c>
      <c r="O192" s="82">
        <v>7.6</v>
      </c>
      <c r="P192" s="5">
        <v>1.1000000000000001</v>
      </c>
      <c r="Q192" s="5">
        <v>-0.6</v>
      </c>
      <c r="R192" s="5">
        <v>3.6</v>
      </c>
      <c r="S192" s="5">
        <v>0.1</v>
      </c>
      <c r="U192" s="87" t="e">
        <f t="shared" ca="1" si="15"/>
        <v>#NAME?</v>
      </c>
      <c r="W192" s="90" t="e">
        <f t="shared" ca="1" si="17"/>
        <v>#NAME?</v>
      </c>
      <c r="Y192" s="87" t="e">
        <f t="shared" ca="1" si="16"/>
        <v>#NAME?</v>
      </c>
      <c r="AA192" s="90" t="e">
        <f t="shared" ca="1" si="18"/>
        <v>#NAME?</v>
      </c>
    </row>
    <row r="193" spans="1:27" ht="34" x14ac:dyDescent="0.2">
      <c r="A193" s="48" t="s">
        <v>75</v>
      </c>
      <c r="B193" s="2" t="s">
        <v>57</v>
      </c>
      <c r="C193" s="37" t="s">
        <v>357</v>
      </c>
      <c r="D193" s="35">
        <v>2016</v>
      </c>
      <c r="E193" s="3">
        <v>-1.1000000000000001</v>
      </c>
      <c r="F193" s="3">
        <v>2.5</v>
      </c>
      <c r="G193" s="76">
        <v>0.4</v>
      </c>
      <c r="H193" s="5">
        <v>0.6</v>
      </c>
      <c r="I193" s="5">
        <v>0.6</v>
      </c>
      <c r="J193" s="5">
        <v>0.7</v>
      </c>
      <c r="K193" s="5">
        <v>-3.8</v>
      </c>
      <c r="L193" s="11"/>
      <c r="M193" s="3">
        <v>3.2</v>
      </c>
      <c r="N193" s="3">
        <v>1.5</v>
      </c>
      <c r="O193" s="82">
        <v>0.6</v>
      </c>
      <c r="P193" s="5">
        <v>2.6</v>
      </c>
      <c r="Q193" s="5">
        <v>2.9</v>
      </c>
      <c r="R193" s="5">
        <v>2.1</v>
      </c>
      <c r="S193" s="5">
        <v>9.5</v>
      </c>
      <c r="U193" s="87" t="e">
        <f t="shared" ca="1" si="15"/>
        <v>#NAME?</v>
      </c>
      <c r="W193" s="90" t="e">
        <f t="shared" ca="1" si="17"/>
        <v>#NAME?</v>
      </c>
      <c r="Y193" s="87" t="e">
        <f t="shared" ca="1" si="16"/>
        <v>#NAME?</v>
      </c>
      <c r="AA193" s="90" t="e">
        <f t="shared" ca="1" si="18"/>
        <v>#NAME?</v>
      </c>
    </row>
    <row r="194" spans="1:27" ht="17" x14ac:dyDescent="0.2">
      <c r="A194" s="48" t="s">
        <v>76</v>
      </c>
      <c r="B194" s="2" t="s">
        <v>57</v>
      </c>
      <c r="C194" s="37" t="s">
        <v>322</v>
      </c>
      <c r="D194" s="35">
        <v>2015</v>
      </c>
      <c r="E194" s="3">
        <v>4.2</v>
      </c>
      <c r="F194" s="3">
        <v>3</v>
      </c>
      <c r="G194" s="76">
        <v>6.4</v>
      </c>
      <c r="H194" s="5">
        <v>-1.3</v>
      </c>
      <c r="I194" s="5">
        <v>11.5</v>
      </c>
      <c r="J194" s="5">
        <v>6</v>
      </c>
      <c r="K194" s="5">
        <v>9</v>
      </c>
      <c r="L194" s="11"/>
      <c r="M194" s="3">
        <v>3.1</v>
      </c>
      <c r="N194" s="3">
        <v>0.7</v>
      </c>
      <c r="O194" s="82">
        <v>10.9</v>
      </c>
      <c r="P194" s="5">
        <v>-1.8</v>
      </c>
      <c r="Q194" s="5">
        <v>2</v>
      </c>
      <c r="R194" s="5">
        <v>4.5999999999999996</v>
      </c>
      <c r="S194" s="5">
        <v>2</v>
      </c>
      <c r="U194" s="87" t="e">
        <f t="shared" ca="1" si="15"/>
        <v>#NAME?</v>
      </c>
      <c r="W194" s="90" t="e">
        <f t="shared" ca="1" si="17"/>
        <v>#NAME?</v>
      </c>
      <c r="Y194" s="87" t="e">
        <f t="shared" ca="1" si="16"/>
        <v>#NAME?</v>
      </c>
      <c r="AA194" s="90" t="e">
        <f t="shared" ca="1" si="18"/>
        <v>#NAME?</v>
      </c>
    </row>
    <row r="195" spans="1:27" ht="17" x14ac:dyDescent="0.2">
      <c r="A195" s="48" t="s">
        <v>77</v>
      </c>
      <c r="B195" s="2" t="s">
        <v>57</v>
      </c>
      <c r="C195" s="37" t="s">
        <v>362</v>
      </c>
      <c r="D195" s="35">
        <v>2012</v>
      </c>
      <c r="E195" s="3">
        <v>-5.9</v>
      </c>
      <c r="F195" s="3">
        <v>-3.4</v>
      </c>
      <c r="G195" s="76">
        <v>-0.2</v>
      </c>
      <c r="H195" s="5">
        <v>-5.9</v>
      </c>
      <c r="I195" s="5">
        <v>8.4</v>
      </c>
      <c r="J195" s="5">
        <v>-1.8</v>
      </c>
      <c r="K195" s="5">
        <v>0.4</v>
      </c>
      <c r="L195" s="11"/>
      <c r="M195" s="3">
        <v>8.1</v>
      </c>
      <c r="N195" s="3">
        <v>-2.5</v>
      </c>
      <c r="O195" s="82">
        <v>5</v>
      </c>
      <c r="P195" s="5">
        <v>-9.1</v>
      </c>
      <c r="Q195" s="5">
        <v>4.8</v>
      </c>
      <c r="R195" s="5">
        <v>6.7</v>
      </c>
      <c r="S195" s="5">
        <v>-0.5</v>
      </c>
      <c r="U195" s="87" t="e">
        <f t="shared" ca="1" si="15"/>
        <v>#NAME?</v>
      </c>
      <c r="W195" s="90" t="e">
        <f t="shared" ca="1" si="17"/>
        <v>#NAME?</v>
      </c>
      <c r="Y195" s="87" t="e">
        <f t="shared" ca="1" si="16"/>
        <v>#NAME?</v>
      </c>
      <c r="AA195" s="90" t="e">
        <f t="shared" ca="1" si="18"/>
        <v>#NAME?</v>
      </c>
    </row>
    <row r="196" spans="1:27" ht="17" x14ac:dyDescent="0.2">
      <c r="A196" s="48" t="s">
        <v>78</v>
      </c>
      <c r="B196" s="2" t="s">
        <v>57</v>
      </c>
      <c r="C196" s="37" t="s">
        <v>352</v>
      </c>
      <c r="D196" s="35">
        <v>2009</v>
      </c>
      <c r="E196" s="3">
        <v>0.9</v>
      </c>
      <c r="F196" s="3">
        <v>-1.9</v>
      </c>
      <c r="G196" s="76">
        <v>-2.4</v>
      </c>
      <c r="H196" s="5">
        <v>-1.6</v>
      </c>
      <c r="I196" s="5">
        <v>-0.1</v>
      </c>
      <c r="J196" s="5">
        <v>-1.5</v>
      </c>
      <c r="K196" s="5">
        <v>-0.5</v>
      </c>
      <c r="L196" s="11"/>
      <c r="M196" s="3">
        <v>3.3</v>
      </c>
      <c r="N196" s="3">
        <v>2.8</v>
      </c>
      <c r="O196" s="82">
        <v>3.2</v>
      </c>
      <c r="P196" s="5">
        <v>1.8</v>
      </c>
      <c r="Q196" s="5">
        <v>-2.5</v>
      </c>
      <c r="R196" s="5">
        <v>3.5</v>
      </c>
      <c r="S196" s="5">
        <v>0.8</v>
      </c>
      <c r="U196" s="87" t="e">
        <f t="shared" ca="1" si="15"/>
        <v>#NAME?</v>
      </c>
      <c r="W196" s="90" t="e">
        <f t="shared" ca="1" si="17"/>
        <v>#NAME?</v>
      </c>
      <c r="Y196" s="87" t="e">
        <f t="shared" ca="1" si="16"/>
        <v>#NAME?</v>
      </c>
      <c r="AA196" s="90" t="e">
        <f t="shared" ca="1" si="18"/>
        <v>#NAME?</v>
      </c>
    </row>
    <row r="197" spans="1:27" ht="34" x14ac:dyDescent="0.2">
      <c r="A197" s="48" t="s">
        <v>79</v>
      </c>
      <c r="B197" s="2" t="s">
        <v>57</v>
      </c>
      <c r="C197" s="37" t="s">
        <v>358</v>
      </c>
      <c r="D197" s="35">
        <v>2016</v>
      </c>
      <c r="E197" s="3">
        <v>2.2999999999999998</v>
      </c>
      <c r="F197" s="3">
        <v>1.5</v>
      </c>
      <c r="G197" s="76">
        <v>1.3</v>
      </c>
      <c r="H197" s="5">
        <v>3.2</v>
      </c>
      <c r="I197" s="5">
        <v>1.2</v>
      </c>
      <c r="J197" s="5">
        <v>-1.5</v>
      </c>
      <c r="K197" s="5">
        <v>-3.1</v>
      </c>
      <c r="L197" s="11"/>
      <c r="M197" s="3">
        <v>4.7</v>
      </c>
      <c r="N197" s="3">
        <v>3.8</v>
      </c>
      <c r="O197" s="82">
        <v>-1.5</v>
      </c>
      <c r="P197" s="5">
        <v>1.9</v>
      </c>
      <c r="Q197" s="5">
        <v>1</v>
      </c>
      <c r="R197" s="5">
        <v>1.8</v>
      </c>
      <c r="S197" s="5">
        <v>13.9</v>
      </c>
      <c r="U197" s="87" t="e">
        <f t="shared" ca="1" si="15"/>
        <v>#NAME?</v>
      </c>
      <c r="W197" s="90" t="e">
        <f t="shared" ca="1" si="17"/>
        <v>#NAME?</v>
      </c>
      <c r="Y197" s="87" t="e">
        <f t="shared" ca="1" si="16"/>
        <v>#NAME?</v>
      </c>
      <c r="AA197" s="90" t="e">
        <f t="shared" ca="1" si="18"/>
        <v>#NAME?</v>
      </c>
    </row>
    <row r="198" spans="1:27" ht="17" x14ac:dyDescent="0.2">
      <c r="A198" s="48" t="s">
        <v>80</v>
      </c>
      <c r="B198" s="2" t="s">
        <v>57</v>
      </c>
      <c r="C198" s="37" t="s">
        <v>359</v>
      </c>
      <c r="D198" s="35">
        <v>2011</v>
      </c>
      <c r="E198" s="3">
        <v>-3.2</v>
      </c>
      <c r="F198" s="3">
        <v>3.8</v>
      </c>
      <c r="G198" s="76">
        <v>2.6</v>
      </c>
      <c r="H198" s="5">
        <v>5.8</v>
      </c>
      <c r="I198" s="5">
        <v>3.6</v>
      </c>
      <c r="J198" s="5">
        <v>8.1</v>
      </c>
      <c r="K198" s="5">
        <v>6.5</v>
      </c>
      <c r="L198" s="11"/>
      <c r="M198" s="3">
        <v>5.5</v>
      </c>
      <c r="N198" s="3">
        <v>0.5</v>
      </c>
      <c r="O198" s="82">
        <v>-1.6</v>
      </c>
      <c r="P198" s="5">
        <v>2.6</v>
      </c>
      <c r="Q198" s="5">
        <v>-0.2</v>
      </c>
      <c r="R198" s="5">
        <v>2.2999999999999998</v>
      </c>
      <c r="S198" s="5">
        <v>3.7</v>
      </c>
      <c r="U198" s="87" t="e">
        <f t="shared" ca="1" si="15"/>
        <v>#NAME?</v>
      </c>
      <c r="W198" s="90" t="e">
        <f t="shared" ca="1" si="17"/>
        <v>#NAME?</v>
      </c>
      <c r="Y198" s="87" t="e">
        <f t="shared" ca="1" si="16"/>
        <v>#NAME?</v>
      </c>
      <c r="AA198" s="90" t="e">
        <f t="shared" ca="1" si="18"/>
        <v>#NAME?</v>
      </c>
    </row>
    <row r="199" spans="1:27" ht="17" x14ac:dyDescent="0.2">
      <c r="A199" s="48" t="s">
        <v>81</v>
      </c>
      <c r="B199" s="2" t="s">
        <v>57</v>
      </c>
      <c r="C199" s="37" t="s">
        <v>313</v>
      </c>
      <c r="D199" s="35">
        <v>2010</v>
      </c>
      <c r="E199" s="3">
        <v>-1.9</v>
      </c>
      <c r="F199" s="3">
        <v>-2.2000000000000002</v>
      </c>
      <c r="G199" s="76">
        <v>5.8</v>
      </c>
      <c r="H199" s="5">
        <v>4.5</v>
      </c>
      <c r="I199" s="5">
        <v>7.3</v>
      </c>
      <c r="J199" s="5">
        <v>2.2000000000000002</v>
      </c>
      <c r="K199" s="5">
        <v>5.6</v>
      </c>
      <c r="L199" s="11"/>
      <c r="M199" s="3">
        <v>0.4</v>
      </c>
      <c r="N199" s="3">
        <v>7.2</v>
      </c>
      <c r="O199" s="82">
        <v>-0.1</v>
      </c>
      <c r="P199" s="5">
        <v>-0.4</v>
      </c>
      <c r="Q199" s="5">
        <v>6.1</v>
      </c>
      <c r="R199" s="5">
        <v>4.5999999999999996</v>
      </c>
      <c r="S199" s="5">
        <v>-0.6</v>
      </c>
      <c r="U199" s="87" t="e">
        <f t="shared" ca="1" si="15"/>
        <v>#NAME?</v>
      </c>
      <c r="W199" s="90" t="e">
        <f t="shared" ca="1" si="17"/>
        <v>#NAME?</v>
      </c>
      <c r="Y199" s="87" t="e">
        <f t="shared" ca="1" si="16"/>
        <v>#NAME?</v>
      </c>
      <c r="AA199" s="90" t="e">
        <f t="shared" ca="1" si="18"/>
        <v>#NAME?</v>
      </c>
    </row>
    <row r="200" spans="1:27" ht="17" x14ac:dyDescent="0.2">
      <c r="A200" s="48" t="s">
        <v>82</v>
      </c>
      <c r="B200" s="2" t="s">
        <v>57</v>
      </c>
      <c r="C200" s="37" t="s">
        <v>313</v>
      </c>
      <c r="D200" s="35">
        <v>2012</v>
      </c>
      <c r="E200" s="3">
        <v>5.8</v>
      </c>
      <c r="F200" s="3">
        <v>4.5</v>
      </c>
      <c r="G200" s="76">
        <v>7.3</v>
      </c>
      <c r="H200" s="5">
        <v>2.2000000000000002</v>
      </c>
      <c r="I200" s="5">
        <v>5.6</v>
      </c>
      <c r="J200" s="5">
        <v>2.2000000000000002</v>
      </c>
      <c r="K200" s="5">
        <v>4.2</v>
      </c>
      <c r="L200" s="11"/>
      <c r="M200" s="3">
        <v>-0.1</v>
      </c>
      <c r="N200" s="3">
        <v>-0.4</v>
      </c>
      <c r="O200" s="82">
        <v>6.1</v>
      </c>
      <c r="P200" s="5">
        <v>4.5999999999999996</v>
      </c>
      <c r="Q200" s="5">
        <v>-0.6</v>
      </c>
      <c r="R200" s="5">
        <v>0.2</v>
      </c>
      <c r="S200" s="5">
        <v>-0.6</v>
      </c>
      <c r="U200" s="87" t="e">
        <f t="shared" ca="1" si="15"/>
        <v>#NAME?</v>
      </c>
      <c r="W200" s="90" t="e">
        <f t="shared" ca="1" si="17"/>
        <v>#NAME?</v>
      </c>
      <c r="Y200" s="87" t="e">
        <f t="shared" ca="1" si="16"/>
        <v>#NAME?</v>
      </c>
      <c r="AA200" s="90" t="e">
        <f t="shared" ca="1" si="18"/>
        <v>#NAME?</v>
      </c>
    </row>
    <row r="201" spans="1:27" ht="34" x14ac:dyDescent="0.2">
      <c r="A201" s="48" t="s">
        <v>83</v>
      </c>
      <c r="B201" s="2" t="s">
        <v>57</v>
      </c>
      <c r="C201" s="37" t="s">
        <v>363</v>
      </c>
      <c r="D201" s="35">
        <v>2017</v>
      </c>
      <c r="E201" s="3">
        <v>2.8</v>
      </c>
      <c r="F201" s="3">
        <v>-1</v>
      </c>
      <c r="G201" s="76">
        <v>-3.2</v>
      </c>
      <c r="H201" s="5">
        <v>-2.5</v>
      </c>
      <c r="I201" s="5">
        <v>-4.5</v>
      </c>
      <c r="J201" s="5">
        <v>-3.9</v>
      </c>
      <c r="K201" s="5" t="e">
        <v>#N/A</v>
      </c>
      <c r="L201" s="11"/>
      <c r="M201" s="3">
        <v>1.8</v>
      </c>
      <c r="N201" s="3">
        <v>4.3</v>
      </c>
      <c r="O201" s="82">
        <v>-3.3</v>
      </c>
      <c r="P201" s="5">
        <v>2.4</v>
      </c>
      <c r="Q201" s="5">
        <v>1.5</v>
      </c>
      <c r="R201" s="5">
        <v>5.6</v>
      </c>
      <c r="S201" s="5" t="e">
        <v>#N/A</v>
      </c>
      <c r="U201" s="87" t="e">
        <f t="shared" ca="1" si="15"/>
        <v>#NAME?</v>
      </c>
      <c r="W201" s="90" t="e">
        <f ca="1">CAGR_flexible(G201, J201, 3)</f>
        <v>#NAME?</v>
      </c>
      <c r="Y201" s="87" t="e">
        <f t="shared" ca="1" si="16"/>
        <v>#NAME?</v>
      </c>
      <c r="AA201" s="90" t="e">
        <f ca="1">CAGR_flexible(O201, R201, 3)</f>
        <v>#NAME?</v>
      </c>
    </row>
    <row r="202" spans="1:27" ht="17" x14ac:dyDescent="0.2">
      <c r="A202" s="48" t="s">
        <v>84</v>
      </c>
      <c r="B202" s="2" t="s">
        <v>57</v>
      </c>
      <c r="C202" s="37" t="s">
        <v>322</v>
      </c>
      <c r="D202" s="35">
        <v>2013</v>
      </c>
      <c r="E202" s="3">
        <v>-3.4</v>
      </c>
      <c r="F202" s="3">
        <v>-3.8</v>
      </c>
      <c r="G202" s="76">
        <v>4.2</v>
      </c>
      <c r="H202" s="5">
        <v>3</v>
      </c>
      <c r="I202" s="5">
        <v>6.4</v>
      </c>
      <c r="J202" s="5">
        <v>-1.3</v>
      </c>
      <c r="K202" s="5">
        <v>11.5</v>
      </c>
      <c r="L202" s="11"/>
      <c r="M202" s="3">
        <v>0.3</v>
      </c>
      <c r="N202" s="3">
        <v>-3.2</v>
      </c>
      <c r="O202" s="82">
        <v>3.1</v>
      </c>
      <c r="P202" s="5">
        <v>0.7</v>
      </c>
      <c r="Q202" s="5">
        <v>10.9</v>
      </c>
      <c r="R202" s="5">
        <v>-1.8</v>
      </c>
      <c r="S202" s="5">
        <v>2</v>
      </c>
      <c r="U202" s="87" t="e">
        <f t="shared" ca="1" si="15"/>
        <v>#NAME?</v>
      </c>
      <c r="W202" s="90" t="e">
        <f t="shared" ref="W202:W221" ca="1" si="19">CAGR_flexible(G202, K202, 4)</f>
        <v>#NAME?</v>
      </c>
      <c r="Y202" s="87" t="e">
        <f t="shared" ca="1" si="16"/>
        <v>#NAME?</v>
      </c>
      <c r="AA202" s="90" t="e">
        <f t="shared" ref="AA202:AA221" ca="1" si="20">CAGR_flexible(O202, S202, 4)</f>
        <v>#NAME?</v>
      </c>
    </row>
    <row r="203" spans="1:27" ht="17" x14ac:dyDescent="0.2">
      <c r="A203" s="48" t="s">
        <v>85</v>
      </c>
      <c r="B203" s="2" t="s">
        <v>57</v>
      </c>
      <c r="C203" s="37" t="s">
        <v>354</v>
      </c>
      <c r="D203" s="35">
        <v>2016</v>
      </c>
      <c r="E203" s="3">
        <v>3.6</v>
      </c>
      <c r="F203" s="3">
        <v>6.2</v>
      </c>
      <c r="G203" s="76">
        <v>-0.2</v>
      </c>
      <c r="H203" s="5">
        <v>-1</v>
      </c>
      <c r="I203" s="5">
        <v>1</v>
      </c>
      <c r="J203" s="5">
        <v>1.8</v>
      </c>
      <c r="K203" s="5">
        <v>-3.1</v>
      </c>
      <c r="L203" s="11"/>
      <c r="M203" s="3">
        <v>5.2</v>
      </c>
      <c r="N203" s="3">
        <v>6.3</v>
      </c>
      <c r="O203" s="82">
        <v>-1.6</v>
      </c>
      <c r="P203" s="5">
        <v>0.3</v>
      </c>
      <c r="Q203" s="5">
        <v>5</v>
      </c>
      <c r="R203" s="5">
        <v>0.4</v>
      </c>
      <c r="S203" s="5">
        <v>13</v>
      </c>
      <c r="U203" s="87" t="e">
        <f t="shared" ref="U203:U266" ca="1" si="21">CAGR_flexible(E203,G203, 2)</f>
        <v>#NAME?</v>
      </c>
      <c r="W203" s="90" t="e">
        <f t="shared" ca="1" si="19"/>
        <v>#NAME?</v>
      </c>
      <c r="Y203" s="87" t="e">
        <f t="shared" ref="Y203:Y266" ca="1" si="22">CAGR_flexible(M203,O203, 2)</f>
        <v>#NAME?</v>
      </c>
      <c r="AA203" s="90" t="e">
        <f t="shared" ca="1" si="20"/>
        <v>#NAME?</v>
      </c>
    </row>
    <row r="204" spans="1:27" ht="17" x14ac:dyDescent="0.2">
      <c r="A204" s="48" t="s">
        <v>86</v>
      </c>
      <c r="B204" s="2" t="s">
        <v>57</v>
      </c>
      <c r="C204" s="37" t="s">
        <v>354</v>
      </c>
      <c r="D204" s="35">
        <v>2010</v>
      </c>
      <c r="E204" s="3">
        <v>-9.9</v>
      </c>
      <c r="F204" s="3">
        <v>3.1</v>
      </c>
      <c r="G204" s="76">
        <v>1</v>
      </c>
      <c r="H204" s="5">
        <v>5</v>
      </c>
      <c r="I204" s="5">
        <v>3</v>
      </c>
      <c r="J204" s="5">
        <v>2</v>
      </c>
      <c r="K204" s="5">
        <v>3.6</v>
      </c>
      <c r="L204" s="11"/>
      <c r="M204" s="3">
        <v>0.9</v>
      </c>
      <c r="N204" s="3">
        <v>6</v>
      </c>
      <c r="O204" s="82">
        <v>-2</v>
      </c>
      <c r="P204" s="5">
        <v>-0.5</v>
      </c>
      <c r="Q204" s="5">
        <v>-1.2</v>
      </c>
      <c r="R204" s="5">
        <v>4.3</v>
      </c>
      <c r="S204" s="5">
        <v>5.2</v>
      </c>
      <c r="U204" s="87" t="e">
        <f t="shared" ca="1" si="21"/>
        <v>#NAME?</v>
      </c>
      <c r="W204" s="90" t="e">
        <f t="shared" ca="1" si="19"/>
        <v>#NAME?</v>
      </c>
      <c r="Y204" s="87" t="e">
        <f t="shared" ca="1" si="22"/>
        <v>#NAME?</v>
      </c>
      <c r="AA204" s="90" t="e">
        <f t="shared" ca="1" si="20"/>
        <v>#NAME?</v>
      </c>
    </row>
    <row r="205" spans="1:27" ht="17" x14ac:dyDescent="0.2">
      <c r="A205" s="48" t="s">
        <v>87</v>
      </c>
      <c r="B205" s="2" t="s">
        <v>57</v>
      </c>
      <c r="C205" s="37" t="s">
        <v>322</v>
      </c>
      <c r="D205" s="35">
        <v>2010</v>
      </c>
      <c r="E205" s="3">
        <v>-1.2</v>
      </c>
      <c r="F205" s="3">
        <v>-4.7</v>
      </c>
      <c r="G205" s="76">
        <v>0.9</v>
      </c>
      <c r="H205" s="5">
        <v>-3.4</v>
      </c>
      <c r="I205" s="5">
        <v>-3.8</v>
      </c>
      <c r="J205" s="5">
        <v>4.2</v>
      </c>
      <c r="K205" s="5">
        <v>3</v>
      </c>
      <c r="L205" s="11"/>
      <c r="M205" s="3">
        <v>8.9</v>
      </c>
      <c r="N205" s="3">
        <v>8.1999999999999993</v>
      </c>
      <c r="O205" s="82">
        <v>-2.8</v>
      </c>
      <c r="P205" s="5">
        <v>0.3</v>
      </c>
      <c r="Q205" s="5">
        <v>-3.2</v>
      </c>
      <c r="R205" s="5">
        <v>3.1</v>
      </c>
      <c r="S205" s="5">
        <v>0.7</v>
      </c>
      <c r="U205" s="87" t="e">
        <f t="shared" ca="1" si="21"/>
        <v>#NAME?</v>
      </c>
      <c r="W205" s="90" t="e">
        <f t="shared" ca="1" si="19"/>
        <v>#NAME?</v>
      </c>
      <c r="Y205" s="87" t="e">
        <f t="shared" ca="1" si="22"/>
        <v>#NAME?</v>
      </c>
      <c r="AA205" s="90" t="e">
        <f t="shared" ca="1" si="20"/>
        <v>#NAME?</v>
      </c>
    </row>
    <row r="206" spans="1:27" ht="17" x14ac:dyDescent="0.2">
      <c r="A206" s="48" t="s">
        <v>88</v>
      </c>
      <c r="B206" s="2" t="s">
        <v>57</v>
      </c>
      <c r="C206" s="37" t="s">
        <v>357</v>
      </c>
      <c r="D206" s="35">
        <v>2005</v>
      </c>
      <c r="E206" s="3">
        <v>2.9</v>
      </c>
      <c r="F206" s="3">
        <v>0.7</v>
      </c>
      <c r="G206" s="76">
        <v>-19.600000000000001</v>
      </c>
      <c r="H206" s="5">
        <v>18.899999999999999</v>
      </c>
      <c r="I206" s="5">
        <v>1.2</v>
      </c>
      <c r="J206" s="5">
        <v>-2.5</v>
      </c>
      <c r="K206" s="5">
        <v>-2.2000000000000002</v>
      </c>
      <c r="L206" s="11"/>
      <c r="M206" s="3">
        <v>3.2</v>
      </c>
      <c r="N206" s="3">
        <v>5.3</v>
      </c>
      <c r="O206" s="82">
        <v>18.5</v>
      </c>
      <c r="P206" s="5">
        <v>-2.2000000000000002</v>
      </c>
      <c r="Q206" s="5">
        <v>2.4</v>
      </c>
      <c r="R206" s="5">
        <v>3.2</v>
      </c>
      <c r="S206" s="5">
        <v>2.7</v>
      </c>
      <c r="U206" s="87" t="e">
        <f t="shared" ca="1" si="21"/>
        <v>#NAME?</v>
      </c>
      <c r="W206" s="90" t="e">
        <f t="shared" ca="1" si="19"/>
        <v>#NAME?</v>
      </c>
      <c r="Y206" s="87" t="e">
        <f t="shared" ca="1" si="22"/>
        <v>#NAME?</v>
      </c>
      <c r="AA206" s="90" t="e">
        <f t="shared" ca="1" si="20"/>
        <v>#NAME?</v>
      </c>
    </row>
    <row r="207" spans="1:27" ht="17" x14ac:dyDescent="0.2">
      <c r="A207" s="48" t="s">
        <v>89</v>
      </c>
      <c r="B207" s="2" t="s">
        <v>57</v>
      </c>
      <c r="C207" s="37" t="s">
        <v>364</v>
      </c>
      <c r="D207" s="35">
        <v>2009</v>
      </c>
      <c r="E207" s="3">
        <v>2.2000000000000002</v>
      </c>
      <c r="F207" s="3">
        <v>-9.8000000000000007</v>
      </c>
      <c r="G207" s="76">
        <v>-0.6</v>
      </c>
      <c r="H207" s="5">
        <v>-2.5</v>
      </c>
      <c r="I207" s="5">
        <v>9.3000000000000007</v>
      </c>
      <c r="J207" s="5">
        <v>2.2000000000000002</v>
      </c>
      <c r="K207" s="5">
        <v>2.7</v>
      </c>
      <c r="L207" s="11"/>
      <c r="M207" s="3">
        <v>2.2000000000000002</v>
      </c>
      <c r="N207" s="3">
        <v>10.4</v>
      </c>
      <c r="O207" s="82">
        <v>-3.6</v>
      </c>
      <c r="P207" s="5">
        <v>0</v>
      </c>
      <c r="Q207" s="5">
        <v>1.4</v>
      </c>
      <c r="R207" s="5">
        <v>-1.7</v>
      </c>
      <c r="S207" s="5">
        <v>4.9000000000000004</v>
      </c>
      <c r="U207" s="87" t="e">
        <f t="shared" ca="1" si="21"/>
        <v>#NAME?</v>
      </c>
      <c r="W207" s="90" t="e">
        <f t="shared" ca="1" si="19"/>
        <v>#NAME?</v>
      </c>
      <c r="Y207" s="87" t="e">
        <f t="shared" ca="1" si="22"/>
        <v>#NAME?</v>
      </c>
      <c r="AA207" s="90" t="e">
        <f t="shared" ca="1" si="20"/>
        <v>#NAME?</v>
      </c>
    </row>
    <row r="208" spans="1:27" ht="17" x14ac:dyDescent="0.2">
      <c r="A208" s="48" t="s">
        <v>63</v>
      </c>
      <c r="B208" s="2" t="s">
        <v>57</v>
      </c>
      <c r="C208" s="37" t="s">
        <v>356</v>
      </c>
      <c r="D208" s="35">
        <v>2009</v>
      </c>
      <c r="E208" s="3">
        <v>2</v>
      </c>
      <c r="F208" s="3">
        <v>-1.7</v>
      </c>
      <c r="G208" s="76">
        <v>-6.1</v>
      </c>
      <c r="H208" s="5">
        <v>2</v>
      </c>
      <c r="I208" s="5">
        <v>3.5</v>
      </c>
      <c r="J208" s="5">
        <v>2.5</v>
      </c>
      <c r="K208" s="5">
        <v>0.6</v>
      </c>
      <c r="L208" s="11"/>
      <c r="M208" s="3">
        <v>4.3</v>
      </c>
      <c r="N208" s="3">
        <v>3.8</v>
      </c>
      <c r="O208" s="82">
        <v>4.2</v>
      </c>
      <c r="P208" s="5">
        <v>1.3</v>
      </c>
      <c r="Q208" s="5">
        <v>1.8</v>
      </c>
      <c r="R208" s="5">
        <v>2.4</v>
      </c>
      <c r="S208" s="5">
        <v>2.4</v>
      </c>
      <c r="U208" s="87" t="e">
        <f t="shared" ca="1" si="21"/>
        <v>#NAME?</v>
      </c>
      <c r="W208" s="90" t="e">
        <f t="shared" ca="1" si="19"/>
        <v>#NAME?</v>
      </c>
      <c r="Y208" s="87" t="e">
        <f t="shared" ca="1" si="22"/>
        <v>#NAME?</v>
      </c>
      <c r="AA208" s="90" t="e">
        <f t="shared" ca="1" si="20"/>
        <v>#NAME?</v>
      </c>
    </row>
    <row r="209" spans="1:27" ht="17" x14ac:dyDescent="0.2">
      <c r="A209" s="48" t="s">
        <v>90</v>
      </c>
      <c r="B209" s="2" t="s">
        <v>57</v>
      </c>
      <c r="C209" s="37" t="s">
        <v>352</v>
      </c>
      <c r="D209" s="35">
        <v>2011</v>
      </c>
      <c r="E209" s="3">
        <v>-2.4</v>
      </c>
      <c r="F209" s="3">
        <v>-1.6</v>
      </c>
      <c r="G209" s="76">
        <v>-0.1</v>
      </c>
      <c r="H209" s="5">
        <v>-1.5</v>
      </c>
      <c r="I209" s="5">
        <v>-0.5</v>
      </c>
      <c r="J209" s="5">
        <v>0.6</v>
      </c>
      <c r="K209" s="5">
        <v>0.9</v>
      </c>
      <c r="L209" s="11"/>
      <c r="M209" s="3">
        <v>3.2</v>
      </c>
      <c r="N209" s="3">
        <v>1.8</v>
      </c>
      <c r="O209" s="82">
        <v>-2.5</v>
      </c>
      <c r="P209" s="5">
        <v>3.5</v>
      </c>
      <c r="Q209" s="5">
        <v>0.8</v>
      </c>
      <c r="R209" s="5">
        <v>0.8</v>
      </c>
      <c r="S209" s="5">
        <v>2.6</v>
      </c>
      <c r="U209" s="87" t="e">
        <f t="shared" ca="1" si="21"/>
        <v>#NAME?</v>
      </c>
      <c r="W209" s="90" t="e">
        <f t="shared" ca="1" si="19"/>
        <v>#NAME?</v>
      </c>
      <c r="Y209" s="87" t="e">
        <f t="shared" ca="1" si="22"/>
        <v>#NAME?</v>
      </c>
      <c r="AA209" s="90" t="e">
        <f t="shared" ca="1" si="20"/>
        <v>#NAME?</v>
      </c>
    </row>
    <row r="210" spans="1:27" ht="17" x14ac:dyDescent="0.2">
      <c r="A210" s="48" t="s">
        <v>91</v>
      </c>
      <c r="B210" s="2" t="s">
        <v>57</v>
      </c>
      <c r="C210" s="37" t="s">
        <v>365</v>
      </c>
      <c r="D210" s="35">
        <v>2009</v>
      </c>
      <c r="E210" s="3">
        <v>-0.2</v>
      </c>
      <c r="F210" s="3">
        <v>1.1000000000000001</v>
      </c>
      <c r="G210" s="76">
        <v>-7.5</v>
      </c>
      <c r="H210" s="5">
        <v>-3.4</v>
      </c>
      <c r="I210" s="5">
        <v>3</v>
      </c>
      <c r="J210" s="5">
        <v>-2.4</v>
      </c>
      <c r="K210" s="5">
        <v>-0.3</v>
      </c>
      <c r="L210" s="11"/>
      <c r="M210" s="3">
        <v>2.6</v>
      </c>
      <c r="N210" s="3">
        <v>10.5</v>
      </c>
      <c r="O210" s="82">
        <v>-3.4</v>
      </c>
      <c r="P210" s="5">
        <v>2.7</v>
      </c>
      <c r="Q210" s="5">
        <v>4.8</v>
      </c>
      <c r="R210" s="5">
        <v>1.5</v>
      </c>
      <c r="S210" s="5">
        <v>3.8</v>
      </c>
      <c r="U210" s="87" t="e">
        <f t="shared" ca="1" si="21"/>
        <v>#NAME?</v>
      </c>
      <c r="W210" s="90" t="e">
        <f t="shared" ca="1" si="19"/>
        <v>#NAME?</v>
      </c>
      <c r="Y210" s="87" t="e">
        <f t="shared" ca="1" si="22"/>
        <v>#NAME?</v>
      </c>
      <c r="AA210" s="90" t="e">
        <f t="shared" ca="1" si="20"/>
        <v>#NAME?</v>
      </c>
    </row>
    <row r="211" spans="1:27" ht="17" x14ac:dyDescent="0.2">
      <c r="A211" s="48" t="s">
        <v>92</v>
      </c>
      <c r="B211" s="2" t="s">
        <v>57</v>
      </c>
      <c r="C211" s="37" t="s">
        <v>366</v>
      </c>
      <c r="D211" s="35">
        <v>2011</v>
      </c>
      <c r="E211" s="3">
        <v>-5.2</v>
      </c>
      <c r="F211" s="3">
        <v>-0.9</v>
      </c>
      <c r="G211" s="76">
        <v>2.4</v>
      </c>
      <c r="H211" s="5">
        <v>-2</v>
      </c>
      <c r="I211" s="5">
        <v>-2.9</v>
      </c>
      <c r="J211" s="5">
        <v>2</v>
      </c>
      <c r="K211" s="5">
        <v>-0.5</v>
      </c>
      <c r="L211" s="11"/>
      <c r="M211" s="3">
        <v>1.3</v>
      </c>
      <c r="N211" s="3">
        <v>2.9</v>
      </c>
      <c r="O211" s="82">
        <v>0.5</v>
      </c>
      <c r="P211" s="5">
        <v>-2.9</v>
      </c>
      <c r="Q211" s="5">
        <v>16.3</v>
      </c>
      <c r="R211" s="5">
        <v>-9.8000000000000007</v>
      </c>
      <c r="S211" s="5">
        <v>2.4</v>
      </c>
      <c r="U211" s="87" t="e">
        <f t="shared" ca="1" si="21"/>
        <v>#NAME?</v>
      </c>
      <c r="W211" s="90" t="e">
        <f t="shared" ca="1" si="19"/>
        <v>#NAME?</v>
      </c>
      <c r="Y211" s="87" t="e">
        <f t="shared" ca="1" si="22"/>
        <v>#NAME?</v>
      </c>
      <c r="AA211" s="90" t="e">
        <f t="shared" ca="1" si="20"/>
        <v>#NAME?</v>
      </c>
    </row>
    <row r="212" spans="1:27" ht="17" x14ac:dyDescent="0.2">
      <c r="A212" s="48" t="s">
        <v>93</v>
      </c>
      <c r="B212" s="2" t="s">
        <v>57</v>
      </c>
      <c r="C212" s="37" t="s">
        <v>367</v>
      </c>
      <c r="D212" s="35">
        <v>2011</v>
      </c>
      <c r="E212" s="3">
        <v>-11.6</v>
      </c>
      <c r="F212" s="3">
        <v>3.6</v>
      </c>
      <c r="G212" s="76">
        <v>-2</v>
      </c>
      <c r="H212" s="5">
        <v>0.1</v>
      </c>
      <c r="I212" s="5">
        <v>0.7</v>
      </c>
      <c r="J212" s="5">
        <v>-2.5</v>
      </c>
      <c r="K212" s="5">
        <v>-1.6</v>
      </c>
      <c r="L212" s="11"/>
      <c r="M212" s="3">
        <v>-17.399999999999999</v>
      </c>
      <c r="N212" s="3">
        <v>1.6</v>
      </c>
      <c r="O212" s="82">
        <v>-2.6</v>
      </c>
      <c r="P212" s="5">
        <v>2.2000000000000002</v>
      </c>
      <c r="Q212" s="5">
        <v>2.8</v>
      </c>
      <c r="R212" s="5">
        <v>3.8</v>
      </c>
      <c r="S212" s="5">
        <v>1</v>
      </c>
      <c r="U212" s="87" t="e">
        <f t="shared" ca="1" si="21"/>
        <v>#NAME?</v>
      </c>
      <c r="W212" s="90" t="e">
        <f t="shared" ca="1" si="19"/>
        <v>#NAME?</v>
      </c>
      <c r="Y212" s="87" t="e">
        <f t="shared" ca="1" si="22"/>
        <v>#NAME?</v>
      </c>
      <c r="AA212" s="90" t="e">
        <f t="shared" ca="1" si="20"/>
        <v>#NAME?</v>
      </c>
    </row>
    <row r="213" spans="1:27" ht="17" x14ac:dyDescent="0.2">
      <c r="A213" s="48" t="s">
        <v>94</v>
      </c>
      <c r="B213" s="2" t="s">
        <v>57</v>
      </c>
      <c r="C213" s="37" t="s">
        <v>360</v>
      </c>
      <c r="D213" s="35">
        <v>2012</v>
      </c>
      <c r="E213" s="3">
        <v>-2.9</v>
      </c>
      <c r="F213" s="3">
        <v>3.1</v>
      </c>
      <c r="G213" s="76">
        <v>8.5</v>
      </c>
      <c r="H213" s="5">
        <v>-5.6</v>
      </c>
      <c r="I213" s="5">
        <v>-3.4</v>
      </c>
      <c r="J213" s="5">
        <v>-1.9</v>
      </c>
      <c r="K213" s="5">
        <v>-3</v>
      </c>
      <c r="L213" s="11"/>
      <c r="M213" s="3">
        <v>5.9</v>
      </c>
      <c r="N213" s="3">
        <v>5.5</v>
      </c>
      <c r="O213" s="82">
        <v>16.2</v>
      </c>
      <c r="P213" s="5">
        <v>-8.6999999999999993</v>
      </c>
      <c r="Q213" s="5">
        <v>8.9</v>
      </c>
      <c r="R213" s="5">
        <v>-10.7</v>
      </c>
      <c r="S213" s="5">
        <v>4.9000000000000004</v>
      </c>
      <c r="U213" s="87" t="e">
        <f t="shared" ca="1" si="21"/>
        <v>#NAME?</v>
      </c>
      <c r="W213" s="90" t="e">
        <f t="shared" ca="1" si="19"/>
        <v>#NAME?</v>
      </c>
      <c r="Y213" s="87" t="e">
        <f t="shared" ca="1" si="22"/>
        <v>#NAME?</v>
      </c>
      <c r="AA213" s="90" t="e">
        <f t="shared" ca="1" si="20"/>
        <v>#NAME?</v>
      </c>
    </row>
    <row r="214" spans="1:27" ht="17" x14ac:dyDescent="0.2">
      <c r="A214" s="48" t="s">
        <v>95</v>
      </c>
      <c r="B214" s="2" t="s">
        <v>57</v>
      </c>
      <c r="C214" s="37" t="s">
        <v>359</v>
      </c>
      <c r="D214" s="35">
        <v>2012</v>
      </c>
      <c r="E214" s="3">
        <v>3.8</v>
      </c>
      <c r="F214" s="3">
        <v>2.6</v>
      </c>
      <c r="G214" s="76">
        <v>5.8</v>
      </c>
      <c r="H214" s="5">
        <v>3.6</v>
      </c>
      <c r="I214" s="5">
        <v>8.1</v>
      </c>
      <c r="J214" s="5">
        <v>6.5</v>
      </c>
      <c r="K214" s="5">
        <v>4.9000000000000004</v>
      </c>
      <c r="L214" s="11"/>
      <c r="M214" s="3">
        <v>0.5</v>
      </c>
      <c r="N214" s="3">
        <v>-1.6</v>
      </c>
      <c r="O214" s="82">
        <v>2.6</v>
      </c>
      <c r="P214" s="5">
        <v>-0.2</v>
      </c>
      <c r="Q214" s="5">
        <v>2.2999999999999998</v>
      </c>
      <c r="R214" s="5">
        <v>3.7</v>
      </c>
      <c r="S214" s="5">
        <v>-3.8</v>
      </c>
      <c r="U214" s="87" t="e">
        <f t="shared" ca="1" si="21"/>
        <v>#NAME?</v>
      </c>
      <c r="W214" s="90" t="e">
        <f t="shared" ca="1" si="19"/>
        <v>#NAME?</v>
      </c>
      <c r="Y214" s="87" t="e">
        <f t="shared" ca="1" si="22"/>
        <v>#NAME?</v>
      </c>
      <c r="AA214" s="90" t="e">
        <f t="shared" ca="1" si="20"/>
        <v>#NAME?</v>
      </c>
    </row>
    <row r="215" spans="1:27" ht="17" x14ac:dyDescent="0.2">
      <c r="A215" s="48" t="s">
        <v>96</v>
      </c>
      <c r="B215" s="2" t="s">
        <v>57</v>
      </c>
      <c r="C215" s="37" t="s">
        <v>358</v>
      </c>
      <c r="D215" s="35">
        <v>2010</v>
      </c>
      <c r="E215" s="3">
        <v>-2.1</v>
      </c>
      <c r="F215" s="3">
        <v>-0.6</v>
      </c>
      <c r="G215" s="76">
        <v>0.4</v>
      </c>
      <c r="H215" s="5">
        <v>0.7</v>
      </c>
      <c r="I215" s="5">
        <v>0.5</v>
      </c>
      <c r="J215" s="5">
        <v>2.2999999999999998</v>
      </c>
      <c r="K215" s="5">
        <v>2.2999999999999998</v>
      </c>
      <c r="L215" s="11"/>
      <c r="M215" s="3">
        <v>2.2000000000000002</v>
      </c>
      <c r="N215" s="3">
        <v>2.1</v>
      </c>
      <c r="O215" s="82">
        <v>2.4</v>
      </c>
      <c r="P215" s="5">
        <v>-1.4</v>
      </c>
      <c r="Q215" s="5">
        <v>4.8</v>
      </c>
      <c r="R215" s="5">
        <v>-1.8</v>
      </c>
      <c r="S215" s="5">
        <v>4.7</v>
      </c>
      <c r="U215" s="87" t="e">
        <f t="shared" ca="1" si="21"/>
        <v>#NAME?</v>
      </c>
      <c r="W215" s="90" t="e">
        <f t="shared" ca="1" si="19"/>
        <v>#NAME?</v>
      </c>
      <c r="Y215" s="87" t="e">
        <f t="shared" ca="1" si="22"/>
        <v>#NAME?</v>
      </c>
      <c r="AA215" s="90" t="e">
        <f t="shared" ca="1" si="20"/>
        <v>#NAME?</v>
      </c>
    </row>
    <row r="216" spans="1:27" ht="17" x14ac:dyDescent="0.2">
      <c r="A216" s="48" t="s">
        <v>97</v>
      </c>
      <c r="B216" s="2" t="s">
        <v>57</v>
      </c>
      <c r="C216" s="37" t="s">
        <v>364</v>
      </c>
      <c r="D216" s="35">
        <v>2016</v>
      </c>
      <c r="E216" s="3">
        <v>4.2</v>
      </c>
      <c r="F216" s="3">
        <v>7.1</v>
      </c>
      <c r="G216" s="76">
        <v>-6.2</v>
      </c>
      <c r="H216" s="5">
        <v>-0.5</v>
      </c>
      <c r="I216" s="5">
        <v>0</v>
      </c>
      <c r="J216" s="5">
        <v>-4.3</v>
      </c>
      <c r="K216" s="5">
        <v>-1.4</v>
      </c>
      <c r="L216" s="11"/>
      <c r="M216" s="3">
        <v>4</v>
      </c>
      <c r="N216" s="3">
        <v>3.7</v>
      </c>
      <c r="O216" s="82">
        <v>-1.6</v>
      </c>
      <c r="P216" s="5">
        <v>3</v>
      </c>
      <c r="Q216" s="5">
        <v>2.2000000000000002</v>
      </c>
      <c r="R216" s="5">
        <v>3</v>
      </c>
      <c r="S216" s="5">
        <v>11.8</v>
      </c>
      <c r="U216" s="87" t="e">
        <f t="shared" ca="1" si="21"/>
        <v>#NAME?</v>
      </c>
      <c r="W216" s="90" t="e">
        <f t="shared" ca="1" si="19"/>
        <v>#NAME?</v>
      </c>
      <c r="Y216" s="87" t="e">
        <f t="shared" ca="1" si="22"/>
        <v>#NAME?</v>
      </c>
      <c r="AA216" s="90" t="e">
        <f t="shared" ca="1" si="20"/>
        <v>#NAME?</v>
      </c>
    </row>
    <row r="217" spans="1:27" ht="17" x14ac:dyDescent="0.2">
      <c r="A217" s="48" t="s">
        <v>98</v>
      </c>
      <c r="B217" s="2" t="s">
        <v>57</v>
      </c>
      <c r="C217" s="37" t="s">
        <v>322</v>
      </c>
      <c r="D217" s="35">
        <v>2016</v>
      </c>
      <c r="E217" s="3">
        <v>3</v>
      </c>
      <c r="F217" s="3">
        <v>6.4</v>
      </c>
      <c r="G217" s="76">
        <v>-1.3</v>
      </c>
      <c r="H217" s="5">
        <v>11.5</v>
      </c>
      <c r="I217" s="5">
        <v>6</v>
      </c>
      <c r="J217" s="5">
        <v>9</v>
      </c>
      <c r="K217" s="5">
        <v>19.2</v>
      </c>
      <c r="L217" s="11"/>
      <c r="M217" s="3">
        <v>0.7</v>
      </c>
      <c r="N217" s="3">
        <v>10.9</v>
      </c>
      <c r="O217" s="82">
        <v>-1.8</v>
      </c>
      <c r="P217" s="5">
        <v>2</v>
      </c>
      <c r="Q217" s="5">
        <v>4.5999999999999996</v>
      </c>
      <c r="R217" s="5">
        <v>2</v>
      </c>
      <c r="S217" s="5">
        <v>9.3000000000000007</v>
      </c>
      <c r="U217" s="87" t="e">
        <f t="shared" ca="1" si="21"/>
        <v>#NAME?</v>
      </c>
      <c r="W217" s="90" t="e">
        <f t="shared" ca="1" si="19"/>
        <v>#NAME?</v>
      </c>
      <c r="Y217" s="87" t="e">
        <f t="shared" ca="1" si="22"/>
        <v>#NAME?</v>
      </c>
      <c r="AA217" s="90" t="e">
        <f t="shared" ca="1" si="20"/>
        <v>#NAME?</v>
      </c>
    </row>
    <row r="218" spans="1:27" ht="17" x14ac:dyDescent="0.2">
      <c r="A218" s="48" t="s">
        <v>99</v>
      </c>
      <c r="B218" s="2" t="s">
        <v>57</v>
      </c>
      <c r="C218" s="37" t="s">
        <v>368</v>
      </c>
      <c r="D218" s="35">
        <v>2010</v>
      </c>
      <c r="E218" s="3">
        <v>1.6</v>
      </c>
      <c r="F218" s="3">
        <v>-3.2</v>
      </c>
      <c r="G218" s="76">
        <v>7.5</v>
      </c>
      <c r="H218" s="5">
        <v>-4.2</v>
      </c>
      <c r="I218" s="5">
        <v>-1.5</v>
      </c>
      <c r="J218" s="5">
        <v>-6.1</v>
      </c>
      <c r="K218" s="5">
        <v>-3</v>
      </c>
      <c r="L218" s="11"/>
      <c r="M218" s="3">
        <v>14.2</v>
      </c>
      <c r="N218" s="3">
        <v>0.7</v>
      </c>
      <c r="O218" s="82">
        <v>5.9</v>
      </c>
      <c r="P218" s="5">
        <v>-5.0999999999999996</v>
      </c>
      <c r="Q218" s="5">
        <v>3.8</v>
      </c>
      <c r="R218" s="5">
        <v>-0.6</v>
      </c>
      <c r="S218" s="5">
        <v>5.5</v>
      </c>
      <c r="U218" s="87" t="e">
        <f t="shared" ca="1" si="21"/>
        <v>#NAME?</v>
      </c>
      <c r="W218" s="90" t="e">
        <f t="shared" ca="1" si="19"/>
        <v>#NAME?</v>
      </c>
      <c r="Y218" s="87" t="e">
        <f t="shared" ca="1" si="22"/>
        <v>#NAME?</v>
      </c>
      <c r="AA218" s="90" t="e">
        <f t="shared" ca="1" si="20"/>
        <v>#NAME?</v>
      </c>
    </row>
    <row r="219" spans="1:27" ht="17" x14ac:dyDescent="0.2">
      <c r="A219" s="48" t="s">
        <v>100</v>
      </c>
      <c r="B219" s="2" t="s">
        <v>57</v>
      </c>
      <c r="C219" s="37" t="s">
        <v>356</v>
      </c>
      <c r="D219" s="35">
        <v>2015</v>
      </c>
      <c r="E219" s="3">
        <v>0.6</v>
      </c>
      <c r="F219" s="3">
        <v>-3</v>
      </c>
      <c r="G219" s="76">
        <v>-0.3</v>
      </c>
      <c r="H219" s="5">
        <v>2.5</v>
      </c>
      <c r="I219" s="5">
        <v>-1.8</v>
      </c>
      <c r="J219" s="5">
        <v>1.2</v>
      </c>
      <c r="K219" s="5">
        <v>2.2000000000000002</v>
      </c>
      <c r="L219" s="11"/>
      <c r="M219" s="3">
        <v>2.4</v>
      </c>
      <c r="N219" s="3">
        <v>-0.1</v>
      </c>
      <c r="O219" s="82">
        <v>3</v>
      </c>
      <c r="P219" s="5">
        <v>-1.4</v>
      </c>
      <c r="Q219" s="5">
        <v>2.7</v>
      </c>
      <c r="R219" s="5">
        <v>-1.4</v>
      </c>
      <c r="S219" s="5">
        <v>9.4</v>
      </c>
      <c r="U219" s="87" t="e">
        <f t="shared" ca="1" si="21"/>
        <v>#NAME?</v>
      </c>
      <c r="W219" s="90" t="e">
        <f t="shared" ca="1" si="19"/>
        <v>#NAME?</v>
      </c>
      <c r="Y219" s="87" t="e">
        <f t="shared" ca="1" si="22"/>
        <v>#NAME?</v>
      </c>
      <c r="AA219" s="90" t="e">
        <f t="shared" ca="1" si="20"/>
        <v>#NAME?</v>
      </c>
    </row>
    <row r="220" spans="1:27" ht="17" x14ac:dyDescent="0.2">
      <c r="A220" s="48" t="s">
        <v>101</v>
      </c>
      <c r="B220" s="2" t="s">
        <v>57</v>
      </c>
      <c r="C220" s="37" t="s">
        <v>352</v>
      </c>
      <c r="D220" s="35">
        <v>2013</v>
      </c>
      <c r="E220" s="3">
        <v>-0.1</v>
      </c>
      <c r="F220" s="3">
        <v>-1.5</v>
      </c>
      <c r="G220" s="76">
        <v>-0.5</v>
      </c>
      <c r="H220" s="5">
        <v>0.6</v>
      </c>
      <c r="I220" s="5">
        <v>0.9</v>
      </c>
      <c r="J220" s="5">
        <v>-0.2</v>
      </c>
      <c r="K220" s="5">
        <v>0.3</v>
      </c>
      <c r="L220" s="11"/>
      <c r="M220" s="3">
        <v>-2.5</v>
      </c>
      <c r="N220" s="3">
        <v>3.5</v>
      </c>
      <c r="O220" s="82">
        <v>0.8</v>
      </c>
      <c r="P220" s="5">
        <v>0.8</v>
      </c>
      <c r="Q220" s="5">
        <v>2.6</v>
      </c>
      <c r="R220" s="5">
        <v>-2.7</v>
      </c>
      <c r="S220" s="5">
        <v>1.6</v>
      </c>
      <c r="U220" s="87" t="e">
        <f t="shared" ca="1" si="21"/>
        <v>#NAME?</v>
      </c>
      <c r="W220" s="90" t="e">
        <f t="shared" ca="1" si="19"/>
        <v>#NAME?</v>
      </c>
      <c r="Y220" s="87" t="e">
        <f t="shared" ca="1" si="22"/>
        <v>#NAME?</v>
      </c>
      <c r="AA220" s="90" t="e">
        <f t="shared" ca="1" si="20"/>
        <v>#NAME?</v>
      </c>
    </row>
    <row r="221" spans="1:27" ht="17" x14ac:dyDescent="0.2">
      <c r="A221" s="48" t="s">
        <v>102</v>
      </c>
      <c r="B221" s="2" t="s">
        <v>57</v>
      </c>
      <c r="C221" s="37" t="s">
        <v>369</v>
      </c>
      <c r="D221" s="35">
        <v>2013</v>
      </c>
      <c r="E221" s="3">
        <v>-6.3</v>
      </c>
      <c r="F221" s="3">
        <v>-1.7</v>
      </c>
      <c r="G221" s="76">
        <v>6.6</v>
      </c>
      <c r="H221" s="5">
        <v>8.1999999999999993</v>
      </c>
      <c r="I221" s="5">
        <v>-4.5</v>
      </c>
      <c r="J221" s="5">
        <v>2.2000000000000002</v>
      </c>
      <c r="K221" s="5">
        <v>-1.4</v>
      </c>
      <c r="L221" s="11"/>
      <c r="M221" s="3">
        <v>0.9</v>
      </c>
      <c r="N221" s="3">
        <v>-0.4</v>
      </c>
      <c r="O221" s="82">
        <v>10.4</v>
      </c>
      <c r="P221" s="5">
        <v>8.8000000000000007</v>
      </c>
      <c r="Q221" s="5">
        <v>-5.9</v>
      </c>
      <c r="R221" s="5">
        <v>2.8</v>
      </c>
      <c r="S221" s="5">
        <v>5</v>
      </c>
      <c r="U221" s="87" t="e">
        <f t="shared" ca="1" si="21"/>
        <v>#NAME?</v>
      </c>
      <c r="W221" s="90" t="e">
        <f t="shared" ca="1" si="19"/>
        <v>#NAME?</v>
      </c>
      <c r="Y221" s="87" t="e">
        <f t="shared" ca="1" si="22"/>
        <v>#NAME?</v>
      </c>
      <c r="AA221" s="90" t="e">
        <f t="shared" ca="1" si="20"/>
        <v>#NAME?</v>
      </c>
    </row>
    <row r="222" spans="1:27" ht="17" x14ac:dyDescent="0.2">
      <c r="A222" s="48" t="s">
        <v>103</v>
      </c>
      <c r="B222" s="2" t="s">
        <v>57</v>
      </c>
      <c r="C222" s="37" t="s">
        <v>352</v>
      </c>
      <c r="D222" s="35">
        <v>2017</v>
      </c>
      <c r="E222" s="3">
        <v>0.9</v>
      </c>
      <c r="F222" s="3">
        <v>-0.2</v>
      </c>
      <c r="G222" s="76">
        <v>0.3</v>
      </c>
      <c r="H222" s="5">
        <v>-1.1000000000000001</v>
      </c>
      <c r="I222" s="5">
        <v>-0.5</v>
      </c>
      <c r="J222" s="5">
        <v>-4.4000000000000004</v>
      </c>
      <c r="K222" s="5" t="e">
        <v>#N/A</v>
      </c>
      <c r="L222" s="11"/>
      <c r="M222" s="3">
        <v>2.6</v>
      </c>
      <c r="N222" s="3">
        <v>-2.7</v>
      </c>
      <c r="O222" s="82">
        <v>1.6</v>
      </c>
      <c r="P222" s="5">
        <v>3.2</v>
      </c>
      <c r="Q222" s="5">
        <v>2.7</v>
      </c>
      <c r="R222" s="5">
        <v>11</v>
      </c>
      <c r="S222" s="5" t="e">
        <v>#N/A</v>
      </c>
      <c r="U222" s="87" t="e">
        <f t="shared" ca="1" si="21"/>
        <v>#NAME?</v>
      </c>
      <c r="W222" s="90" t="e">
        <f ca="1">CAGR_flexible(G222, J222, 3)</f>
        <v>#NAME?</v>
      </c>
      <c r="Y222" s="87" t="e">
        <f t="shared" ca="1" si="22"/>
        <v>#NAME?</v>
      </c>
      <c r="AA222" s="90" t="e">
        <f ca="1">CAGR_flexible(O222, R222, 3)</f>
        <v>#NAME?</v>
      </c>
    </row>
    <row r="223" spans="1:27" ht="17" x14ac:dyDescent="0.2">
      <c r="A223" s="48" t="s">
        <v>104</v>
      </c>
      <c r="B223" s="2" t="s">
        <v>57</v>
      </c>
      <c r="C223" s="37" t="s">
        <v>318</v>
      </c>
      <c r="D223" s="35">
        <v>2017</v>
      </c>
      <c r="E223" s="3">
        <v>3.7</v>
      </c>
      <c r="F223" s="3">
        <v>-3.1</v>
      </c>
      <c r="G223" s="76">
        <v>0</v>
      </c>
      <c r="H223" s="5">
        <v>-1.5</v>
      </c>
      <c r="I223" s="5">
        <v>1.7</v>
      </c>
      <c r="J223" s="5">
        <v>1.4</v>
      </c>
      <c r="K223" s="5" t="e">
        <v>#N/A</v>
      </c>
      <c r="L223" s="11"/>
      <c r="M223" s="3">
        <v>2.1</v>
      </c>
      <c r="N223" s="3">
        <v>-1.5</v>
      </c>
      <c r="O223" s="82">
        <v>4.2</v>
      </c>
      <c r="P223" s="5">
        <v>-0.3</v>
      </c>
      <c r="Q223" s="5">
        <v>5.7</v>
      </c>
      <c r="R223" s="5">
        <v>2.1</v>
      </c>
      <c r="S223" s="5" t="e">
        <v>#N/A</v>
      </c>
      <c r="U223" s="87" t="e">
        <f t="shared" ca="1" si="21"/>
        <v>#NAME?</v>
      </c>
      <c r="W223" s="90" t="e">
        <f ca="1">CAGR_flexible(G223, J223, 3)</f>
        <v>#NAME?</v>
      </c>
      <c r="Y223" s="87" t="e">
        <f t="shared" ca="1" si="22"/>
        <v>#NAME?</v>
      </c>
      <c r="AA223" s="90" t="e">
        <f ca="1">CAGR_flexible(O223, R223, 3)</f>
        <v>#NAME?</v>
      </c>
    </row>
    <row r="224" spans="1:27" ht="17" x14ac:dyDescent="0.2">
      <c r="A224" s="48" t="s">
        <v>105</v>
      </c>
      <c r="B224" s="2" t="s">
        <v>57</v>
      </c>
      <c r="C224" s="37" t="s">
        <v>370</v>
      </c>
      <c r="D224" s="35">
        <v>2011</v>
      </c>
      <c r="E224" s="3">
        <v>-0.6</v>
      </c>
      <c r="F224" s="3">
        <v>1.9</v>
      </c>
      <c r="G224" s="76">
        <v>-2.9</v>
      </c>
      <c r="H224" s="5">
        <v>2.7</v>
      </c>
      <c r="I224" s="5">
        <v>3.8</v>
      </c>
      <c r="J224" s="5">
        <v>2</v>
      </c>
      <c r="K224" s="5">
        <v>7.4</v>
      </c>
      <c r="L224" s="11"/>
      <c r="M224" s="3">
        <v>3.6</v>
      </c>
      <c r="N224" s="3">
        <v>3.7</v>
      </c>
      <c r="O224" s="82">
        <v>2.5</v>
      </c>
      <c r="P224" s="5">
        <v>-0.8</v>
      </c>
      <c r="Q224" s="5">
        <v>4.8</v>
      </c>
      <c r="R224" s="5">
        <v>5.6</v>
      </c>
      <c r="S224" s="5">
        <v>4.9000000000000004</v>
      </c>
      <c r="U224" s="87" t="e">
        <f t="shared" ca="1" si="21"/>
        <v>#NAME?</v>
      </c>
      <c r="W224" s="90" t="e">
        <f t="shared" ref="W224:W242" ca="1" si="23">CAGR_flexible(G224, K224, 4)</f>
        <v>#NAME?</v>
      </c>
      <c r="Y224" s="87" t="e">
        <f t="shared" ca="1" si="22"/>
        <v>#NAME?</v>
      </c>
      <c r="AA224" s="90" t="e">
        <f t="shared" ref="AA224:AA242" ca="1" si="24">CAGR_flexible(O224, S224, 4)</f>
        <v>#NAME?</v>
      </c>
    </row>
    <row r="225" spans="1:27" ht="17" x14ac:dyDescent="0.2">
      <c r="A225" s="48" t="s">
        <v>106</v>
      </c>
      <c r="B225" s="2" t="s">
        <v>57</v>
      </c>
      <c r="C225" s="37" t="s">
        <v>358</v>
      </c>
      <c r="D225" s="35">
        <v>2015</v>
      </c>
      <c r="E225" s="3">
        <v>2.2999999999999998</v>
      </c>
      <c r="F225" s="3">
        <v>2.2999999999999998</v>
      </c>
      <c r="G225" s="76">
        <v>1.5</v>
      </c>
      <c r="H225" s="5">
        <v>1.3</v>
      </c>
      <c r="I225" s="5">
        <v>3.2</v>
      </c>
      <c r="J225" s="5">
        <v>1.2</v>
      </c>
      <c r="K225" s="5">
        <v>-1.5</v>
      </c>
      <c r="L225" s="11"/>
      <c r="M225" s="3">
        <v>-1.8</v>
      </c>
      <c r="N225" s="3">
        <v>4.7</v>
      </c>
      <c r="O225" s="82">
        <v>3.8</v>
      </c>
      <c r="P225" s="5">
        <v>-1.5</v>
      </c>
      <c r="Q225" s="5">
        <v>1.9</v>
      </c>
      <c r="R225" s="5">
        <v>1</v>
      </c>
      <c r="S225" s="5">
        <v>1.8</v>
      </c>
      <c r="U225" s="87" t="e">
        <f t="shared" ca="1" si="21"/>
        <v>#NAME?</v>
      </c>
      <c r="W225" s="90" t="e">
        <f t="shared" ca="1" si="23"/>
        <v>#NAME?</v>
      </c>
      <c r="Y225" s="87" t="e">
        <f t="shared" ca="1" si="22"/>
        <v>#NAME?</v>
      </c>
      <c r="AA225" s="90" t="e">
        <f t="shared" ca="1" si="24"/>
        <v>#NAME?</v>
      </c>
    </row>
    <row r="226" spans="1:27" ht="34" x14ac:dyDescent="0.2">
      <c r="A226" s="48" t="s">
        <v>107</v>
      </c>
      <c r="B226" s="2" t="s">
        <v>57</v>
      </c>
      <c r="C226" s="37" t="s">
        <v>357</v>
      </c>
      <c r="D226" s="35">
        <v>2013</v>
      </c>
      <c r="E226" s="3">
        <v>0.3</v>
      </c>
      <c r="F226" s="3">
        <v>0</v>
      </c>
      <c r="G226" s="76">
        <v>1.2</v>
      </c>
      <c r="H226" s="5">
        <v>-1.1000000000000001</v>
      </c>
      <c r="I226" s="5">
        <v>2.5</v>
      </c>
      <c r="J226" s="5">
        <v>0.4</v>
      </c>
      <c r="K226" s="5">
        <v>0.6</v>
      </c>
      <c r="L226" s="11"/>
      <c r="M226" s="3">
        <v>-3.2</v>
      </c>
      <c r="N226" s="3">
        <v>0.7</v>
      </c>
      <c r="O226" s="82">
        <v>0.3</v>
      </c>
      <c r="P226" s="5">
        <v>3.2</v>
      </c>
      <c r="Q226" s="5">
        <v>1.5</v>
      </c>
      <c r="R226" s="5">
        <v>0.6</v>
      </c>
      <c r="S226" s="5">
        <v>2.6</v>
      </c>
      <c r="U226" s="87" t="e">
        <f t="shared" ca="1" si="21"/>
        <v>#NAME?</v>
      </c>
      <c r="W226" s="90" t="e">
        <f t="shared" ca="1" si="23"/>
        <v>#NAME?</v>
      </c>
      <c r="Y226" s="87" t="e">
        <f t="shared" ca="1" si="22"/>
        <v>#NAME?</v>
      </c>
      <c r="AA226" s="90" t="e">
        <f t="shared" ca="1" si="24"/>
        <v>#NAME?</v>
      </c>
    </row>
    <row r="227" spans="1:27" ht="17" x14ac:dyDescent="0.2">
      <c r="A227" s="48" t="s">
        <v>108</v>
      </c>
      <c r="B227" s="2" t="s">
        <v>57</v>
      </c>
      <c r="C227" s="37" t="s">
        <v>371</v>
      </c>
      <c r="D227" s="35">
        <v>2015</v>
      </c>
      <c r="E227" s="3">
        <v>4.8</v>
      </c>
      <c r="F227" s="3">
        <v>3.1</v>
      </c>
      <c r="G227" s="76">
        <v>-1.1000000000000001</v>
      </c>
      <c r="H227" s="5">
        <v>1.3</v>
      </c>
      <c r="I227" s="5">
        <v>1.4</v>
      </c>
      <c r="J227" s="5">
        <v>0.5</v>
      </c>
      <c r="K227" s="5">
        <v>-3.8</v>
      </c>
      <c r="L227" s="11"/>
      <c r="M227" s="3">
        <v>-1.9</v>
      </c>
      <c r="N227" s="3">
        <v>2.1</v>
      </c>
      <c r="O227" s="82">
        <v>4.8</v>
      </c>
      <c r="P227" s="5">
        <v>3.5</v>
      </c>
      <c r="Q227" s="5">
        <v>-1.3</v>
      </c>
      <c r="R227" s="5">
        <v>0.3</v>
      </c>
      <c r="S227" s="5">
        <v>6</v>
      </c>
      <c r="U227" s="87" t="e">
        <f t="shared" ca="1" si="21"/>
        <v>#NAME?</v>
      </c>
      <c r="W227" s="90" t="e">
        <f t="shared" ca="1" si="23"/>
        <v>#NAME?</v>
      </c>
      <c r="Y227" s="87" t="e">
        <f t="shared" ca="1" si="22"/>
        <v>#NAME?</v>
      </c>
      <c r="AA227" s="90" t="e">
        <f t="shared" ca="1" si="24"/>
        <v>#NAME?</v>
      </c>
    </row>
    <row r="228" spans="1:27" ht="17" x14ac:dyDescent="0.2">
      <c r="A228" s="48" t="s">
        <v>109</v>
      </c>
      <c r="B228" s="2" t="s">
        <v>57</v>
      </c>
      <c r="C228" s="37" t="s">
        <v>372</v>
      </c>
      <c r="D228" s="35">
        <v>2014</v>
      </c>
      <c r="E228" s="3">
        <v>2.7</v>
      </c>
      <c r="F228" s="3">
        <v>0.4</v>
      </c>
      <c r="G228" s="76">
        <v>2.4</v>
      </c>
      <c r="H228" s="5">
        <v>6.2</v>
      </c>
      <c r="I228" s="5">
        <v>-0.9</v>
      </c>
      <c r="J228" s="5">
        <v>2.2000000000000002</v>
      </c>
      <c r="K228" s="5">
        <v>0.1</v>
      </c>
      <c r="L228" s="11"/>
      <c r="M228" s="3">
        <v>0.3</v>
      </c>
      <c r="N228" s="3">
        <v>2.4</v>
      </c>
      <c r="O228" s="82">
        <v>4</v>
      </c>
      <c r="P228" s="5">
        <v>1.2</v>
      </c>
      <c r="Q228" s="5">
        <v>-6</v>
      </c>
      <c r="R228" s="5">
        <v>7.6</v>
      </c>
      <c r="S228" s="5">
        <v>2.7</v>
      </c>
      <c r="U228" s="87" t="e">
        <f t="shared" ca="1" si="21"/>
        <v>#NAME?</v>
      </c>
      <c r="W228" s="90" t="e">
        <f t="shared" ca="1" si="23"/>
        <v>#NAME?</v>
      </c>
      <c r="Y228" s="87" t="e">
        <f t="shared" ca="1" si="22"/>
        <v>#NAME?</v>
      </c>
      <c r="AA228" s="90" t="e">
        <f t="shared" ca="1" si="24"/>
        <v>#NAME?</v>
      </c>
    </row>
    <row r="229" spans="1:27" ht="17" x14ac:dyDescent="0.2">
      <c r="A229" s="48" t="s">
        <v>110</v>
      </c>
      <c r="B229" s="2" t="s">
        <v>57</v>
      </c>
      <c r="C229" s="37" t="s">
        <v>318</v>
      </c>
      <c r="D229" s="35">
        <v>2010</v>
      </c>
      <c r="E229" s="3">
        <v>-1.9</v>
      </c>
      <c r="F229" s="3">
        <v>-0.2</v>
      </c>
      <c r="G229" s="76">
        <v>-1.8</v>
      </c>
      <c r="H229" s="5">
        <v>-4.5</v>
      </c>
      <c r="I229" s="5">
        <v>2.9</v>
      </c>
      <c r="J229" s="5">
        <v>2.2000000000000002</v>
      </c>
      <c r="K229" s="5">
        <v>-2.5</v>
      </c>
      <c r="L229" s="11"/>
      <c r="M229" s="3">
        <v>7.8</v>
      </c>
      <c r="N229" s="3">
        <v>1.6</v>
      </c>
      <c r="O229" s="82">
        <v>-3.2</v>
      </c>
      <c r="P229" s="5">
        <v>0.7</v>
      </c>
      <c r="Q229" s="5">
        <v>2.2999999999999998</v>
      </c>
      <c r="R229" s="5">
        <v>3.9</v>
      </c>
      <c r="S229" s="5">
        <v>1</v>
      </c>
      <c r="U229" s="87" t="e">
        <f t="shared" ca="1" si="21"/>
        <v>#NAME?</v>
      </c>
      <c r="W229" s="90" t="e">
        <f t="shared" ca="1" si="23"/>
        <v>#NAME?</v>
      </c>
      <c r="Y229" s="87" t="e">
        <f t="shared" ca="1" si="22"/>
        <v>#NAME?</v>
      </c>
      <c r="AA229" s="90" t="e">
        <f t="shared" ca="1" si="24"/>
        <v>#NAME?</v>
      </c>
    </row>
    <row r="230" spans="1:27" ht="17" x14ac:dyDescent="0.2">
      <c r="A230" s="48" t="s">
        <v>111</v>
      </c>
      <c r="B230" s="2" t="s">
        <v>57</v>
      </c>
      <c r="C230" s="37" t="s">
        <v>318</v>
      </c>
      <c r="D230" s="35">
        <v>2012</v>
      </c>
      <c r="E230" s="3">
        <v>-1.8</v>
      </c>
      <c r="F230" s="3">
        <v>-4.5</v>
      </c>
      <c r="G230" s="76">
        <v>2.9</v>
      </c>
      <c r="H230" s="5">
        <v>2.2000000000000002</v>
      </c>
      <c r="I230" s="5">
        <v>-2.5</v>
      </c>
      <c r="J230" s="5">
        <v>3.7</v>
      </c>
      <c r="K230" s="5">
        <v>-3.1</v>
      </c>
      <c r="L230" s="11"/>
      <c r="M230" s="3">
        <v>-3.2</v>
      </c>
      <c r="N230" s="3">
        <v>0.7</v>
      </c>
      <c r="O230" s="82">
        <v>2.2999999999999998</v>
      </c>
      <c r="P230" s="5">
        <v>3.9</v>
      </c>
      <c r="Q230" s="5">
        <v>1</v>
      </c>
      <c r="R230" s="5">
        <v>2.1</v>
      </c>
      <c r="S230" s="5">
        <v>-1.5</v>
      </c>
      <c r="U230" s="87" t="e">
        <f t="shared" ca="1" si="21"/>
        <v>#NAME?</v>
      </c>
      <c r="W230" s="90" t="e">
        <f t="shared" ca="1" si="23"/>
        <v>#NAME?</v>
      </c>
      <c r="Y230" s="87" t="e">
        <f t="shared" ca="1" si="22"/>
        <v>#NAME?</v>
      </c>
      <c r="AA230" s="90" t="e">
        <f t="shared" ca="1" si="24"/>
        <v>#NAME?</v>
      </c>
    </row>
    <row r="231" spans="1:27" ht="17" x14ac:dyDescent="0.2">
      <c r="A231" s="48" t="s">
        <v>112</v>
      </c>
      <c r="B231" s="2" t="s">
        <v>57</v>
      </c>
      <c r="C231" s="37" t="s">
        <v>373</v>
      </c>
      <c r="D231" s="35">
        <v>2010</v>
      </c>
      <c r="E231" s="3">
        <v>1.5</v>
      </c>
      <c r="F231" s="3">
        <v>-9.9</v>
      </c>
      <c r="G231" s="76">
        <v>2.5</v>
      </c>
      <c r="H231" s="5">
        <v>8.4</v>
      </c>
      <c r="I231" s="5">
        <v>-3.1</v>
      </c>
      <c r="J231" s="5">
        <v>0</v>
      </c>
      <c r="K231" s="5">
        <v>2</v>
      </c>
      <c r="L231" s="11"/>
      <c r="M231" s="3">
        <v>6.7</v>
      </c>
      <c r="N231" s="3">
        <v>-1.8</v>
      </c>
      <c r="O231" s="82">
        <v>6.4</v>
      </c>
      <c r="P231" s="5">
        <v>-0.7</v>
      </c>
      <c r="Q231" s="5">
        <v>5.7</v>
      </c>
      <c r="R231" s="5">
        <v>-6.1</v>
      </c>
      <c r="S231" s="5">
        <v>-1.1000000000000001</v>
      </c>
      <c r="U231" s="87" t="e">
        <f t="shared" ca="1" si="21"/>
        <v>#NAME?</v>
      </c>
      <c r="W231" s="90" t="e">
        <f t="shared" ca="1" si="23"/>
        <v>#NAME?</v>
      </c>
      <c r="Y231" s="87" t="e">
        <f t="shared" ca="1" si="22"/>
        <v>#NAME?</v>
      </c>
      <c r="AA231" s="90" t="e">
        <f t="shared" ca="1" si="24"/>
        <v>#NAME?</v>
      </c>
    </row>
    <row r="232" spans="1:27" ht="17" x14ac:dyDescent="0.2">
      <c r="A232" s="48" t="s">
        <v>113</v>
      </c>
      <c r="B232" s="2" t="s">
        <v>57</v>
      </c>
      <c r="C232" s="37" t="s">
        <v>374</v>
      </c>
      <c r="D232" s="35">
        <v>2016</v>
      </c>
      <c r="E232" s="3">
        <v>8.1</v>
      </c>
      <c r="F232" s="3">
        <v>6.5</v>
      </c>
      <c r="G232" s="76">
        <v>4.9000000000000004</v>
      </c>
      <c r="H232" s="5">
        <v>3.9</v>
      </c>
      <c r="I232" s="5">
        <v>3.9</v>
      </c>
      <c r="J232" s="5">
        <v>1.1000000000000001</v>
      </c>
      <c r="K232" s="5">
        <v>3.9</v>
      </c>
      <c r="L232" s="11"/>
      <c r="M232" s="3">
        <v>2.2999999999999998</v>
      </c>
      <c r="N232" s="3">
        <v>3.7</v>
      </c>
      <c r="O232" s="82">
        <v>-3.8</v>
      </c>
      <c r="P232" s="5">
        <v>2.9</v>
      </c>
      <c r="Q232" s="5">
        <v>3.4</v>
      </c>
      <c r="R232" s="5">
        <v>3</v>
      </c>
      <c r="S232" s="5">
        <v>13.2</v>
      </c>
      <c r="U232" s="87" t="e">
        <f t="shared" ca="1" si="21"/>
        <v>#NAME?</v>
      </c>
      <c r="W232" s="90" t="e">
        <f t="shared" ca="1" si="23"/>
        <v>#NAME?</v>
      </c>
      <c r="Y232" s="87" t="e">
        <f t="shared" ca="1" si="22"/>
        <v>#NAME?</v>
      </c>
      <c r="AA232" s="90" t="e">
        <f t="shared" ca="1" si="24"/>
        <v>#NAME?</v>
      </c>
    </row>
    <row r="233" spans="1:27" ht="17" x14ac:dyDescent="0.2">
      <c r="A233" s="48" t="s">
        <v>114</v>
      </c>
      <c r="B233" s="2" t="s">
        <v>57</v>
      </c>
      <c r="C233" s="37" t="s">
        <v>358</v>
      </c>
      <c r="D233" s="35">
        <v>2014</v>
      </c>
      <c r="E233" s="3">
        <v>0.5</v>
      </c>
      <c r="F233" s="3">
        <v>2.2999999999999998</v>
      </c>
      <c r="G233" s="76">
        <v>2.2999999999999998</v>
      </c>
      <c r="H233" s="5">
        <v>1.5</v>
      </c>
      <c r="I233" s="5">
        <v>1.3</v>
      </c>
      <c r="J233" s="5">
        <v>3.2</v>
      </c>
      <c r="K233" s="5">
        <v>1.2</v>
      </c>
      <c r="L233" s="11"/>
      <c r="M233" s="3">
        <v>4.8</v>
      </c>
      <c r="N233" s="3">
        <v>-1.8</v>
      </c>
      <c r="O233" s="82">
        <v>4.7</v>
      </c>
      <c r="P233" s="5">
        <v>3.8</v>
      </c>
      <c r="Q233" s="5">
        <v>-1.5</v>
      </c>
      <c r="R233" s="5">
        <v>1.9</v>
      </c>
      <c r="S233" s="5">
        <v>1</v>
      </c>
      <c r="U233" s="87" t="e">
        <f t="shared" ca="1" si="21"/>
        <v>#NAME?</v>
      </c>
      <c r="W233" s="90" t="e">
        <f t="shared" ca="1" si="23"/>
        <v>#NAME?</v>
      </c>
      <c r="Y233" s="87" t="e">
        <f t="shared" ca="1" si="22"/>
        <v>#NAME?</v>
      </c>
      <c r="AA233" s="90" t="e">
        <f t="shared" ca="1" si="24"/>
        <v>#NAME?</v>
      </c>
    </row>
    <row r="234" spans="1:27" ht="17" x14ac:dyDescent="0.2">
      <c r="A234" s="48" t="s">
        <v>115</v>
      </c>
      <c r="B234" s="2" t="s">
        <v>57</v>
      </c>
      <c r="C234" s="37" t="s">
        <v>356</v>
      </c>
      <c r="D234" s="35">
        <v>2016</v>
      </c>
      <c r="E234" s="3">
        <v>-3</v>
      </c>
      <c r="F234" s="3">
        <v>-0.3</v>
      </c>
      <c r="G234" s="76">
        <v>2.5</v>
      </c>
      <c r="H234" s="5">
        <v>-1.8</v>
      </c>
      <c r="I234" s="5">
        <v>1.2</v>
      </c>
      <c r="J234" s="5">
        <v>2.2000000000000002</v>
      </c>
      <c r="K234" s="5">
        <v>-6.8</v>
      </c>
      <c r="L234" s="11"/>
      <c r="M234" s="3">
        <v>-0.1</v>
      </c>
      <c r="N234" s="3">
        <v>3</v>
      </c>
      <c r="O234" s="82">
        <v>-1.4</v>
      </c>
      <c r="P234" s="5">
        <v>2.7</v>
      </c>
      <c r="Q234" s="5">
        <v>-1.4</v>
      </c>
      <c r="R234" s="5">
        <v>9.4</v>
      </c>
      <c r="S234" s="5">
        <v>10</v>
      </c>
      <c r="U234" s="87" t="e">
        <f t="shared" ca="1" si="21"/>
        <v>#NAME?</v>
      </c>
      <c r="W234" s="90" t="e">
        <f t="shared" ca="1" si="23"/>
        <v>#NAME?</v>
      </c>
      <c r="Y234" s="87" t="e">
        <f t="shared" ca="1" si="22"/>
        <v>#NAME?</v>
      </c>
      <c r="AA234" s="90" t="e">
        <f t="shared" ca="1" si="24"/>
        <v>#NAME?</v>
      </c>
    </row>
    <row r="235" spans="1:27" ht="17" x14ac:dyDescent="0.2">
      <c r="A235" s="48" t="s">
        <v>116</v>
      </c>
      <c r="B235" s="2" t="s">
        <v>57</v>
      </c>
      <c r="C235" s="37" t="s">
        <v>313</v>
      </c>
      <c r="D235" s="35">
        <v>2016</v>
      </c>
      <c r="E235" s="3">
        <v>5.6</v>
      </c>
      <c r="F235" s="3">
        <v>2.2000000000000002</v>
      </c>
      <c r="G235" s="76">
        <v>4.2</v>
      </c>
      <c r="H235" s="5">
        <v>0.8</v>
      </c>
      <c r="I235" s="5">
        <v>0.9</v>
      </c>
      <c r="J235" s="5">
        <v>-0.8</v>
      </c>
      <c r="K235" s="5">
        <v>-4.5</v>
      </c>
      <c r="L235" s="11"/>
      <c r="M235" s="3">
        <v>-0.6</v>
      </c>
      <c r="N235" s="3">
        <v>0.2</v>
      </c>
      <c r="O235" s="82">
        <v>-0.6</v>
      </c>
      <c r="P235" s="5">
        <v>-0.9</v>
      </c>
      <c r="Q235" s="5">
        <v>3.1</v>
      </c>
      <c r="R235" s="5">
        <v>-0.5</v>
      </c>
      <c r="S235" s="5">
        <v>11.6</v>
      </c>
      <c r="U235" s="87" t="e">
        <f t="shared" ca="1" si="21"/>
        <v>#NAME?</v>
      </c>
      <c r="W235" s="90" t="e">
        <f t="shared" ca="1" si="23"/>
        <v>#NAME?</v>
      </c>
      <c r="Y235" s="87" t="e">
        <f t="shared" ca="1" si="22"/>
        <v>#NAME?</v>
      </c>
      <c r="AA235" s="90" t="e">
        <f t="shared" ca="1" si="24"/>
        <v>#NAME?</v>
      </c>
    </row>
    <row r="236" spans="1:27" ht="17" x14ac:dyDescent="0.2">
      <c r="A236" s="48" t="s">
        <v>117</v>
      </c>
      <c r="B236" s="2" t="s">
        <v>57</v>
      </c>
      <c r="C236" s="37" t="s">
        <v>365</v>
      </c>
      <c r="D236" s="35">
        <v>2016</v>
      </c>
      <c r="E236" s="3">
        <v>0.6</v>
      </c>
      <c r="F236" s="3">
        <v>0.3</v>
      </c>
      <c r="G236" s="76">
        <v>-1.2</v>
      </c>
      <c r="H236" s="5">
        <v>1.6</v>
      </c>
      <c r="I236" s="5">
        <v>-6</v>
      </c>
      <c r="J236" s="5">
        <v>-3.5</v>
      </c>
      <c r="K236" s="5">
        <v>-3.5</v>
      </c>
      <c r="L236" s="11"/>
      <c r="M236" s="3">
        <v>5</v>
      </c>
      <c r="N236" s="3">
        <v>5.4</v>
      </c>
      <c r="O236" s="82">
        <v>2.6</v>
      </c>
      <c r="P236" s="5">
        <v>5.9</v>
      </c>
      <c r="Q236" s="5">
        <v>-8.4</v>
      </c>
      <c r="R236" s="5">
        <v>-3.5</v>
      </c>
      <c r="S236" s="5">
        <v>8.5</v>
      </c>
      <c r="U236" s="87" t="e">
        <f t="shared" ca="1" si="21"/>
        <v>#NAME?</v>
      </c>
      <c r="W236" s="90" t="e">
        <f t="shared" ca="1" si="23"/>
        <v>#NAME?</v>
      </c>
      <c r="Y236" s="87" t="e">
        <f t="shared" ca="1" si="22"/>
        <v>#NAME?</v>
      </c>
      <c r="AA236" s="90" t="e">
        <f t="shared" ca="1" si="24"/>
        <v>#NAME?</v>
      </c>
    </row>
    <row r="237" spans="1:27" ht="17" x14ac:dyDescent="0.2">
      <c r="A237" s="48" t="s">
        <v>118</v>
      </c>
      <c r="B237" s="2" t="s">
        <v>57</v>
      </c>
      <c r="C237" s="37" t="s">
        <v>356</v>
      </c>
      <c r="D237" s="35">
        <v>2012</v>
      </c>
      <c r="E237" s="3">
        <v>2</v>
      </c>
      <c r="F237" s="3">
        <v>3.5</v>
      </c>
      <c r="G237" s="76">
        <v>2.5</v>
      </c>
      <c r="H237" s="5">
        <v>0.6</v>
      </c>
      <c r="I237" s="5">
        <v>-3</v>
      </c>
      <c r="J237" s="5">
        <v>-0.3</v>
      </c>
      <c r="K237" s="5">
        <v>2.5</v>
      </c>
      <c r="L237" s="11"/>
      <c r="M237" s="3">
        <v>1.3</v>
      </c>
      <c r="N237" s="3">
        <v>1.8</v>
      </c>
      <c r="O237" s="82">
        <v>2.4</v>
      </c>
      <c r="P237" s="5">
        <v>2.4</v>
      </c>
      <c r="Q237" s="5">
        <v>-0.1</v>
      </c>
      <c r="R237" s="5">
        <v>3</v>
      </c>
      <c r="S237" s="5">
        <v>-1.4</v>
      </c>
      <c r="U237" s="87" t="e">
        <f t="shared" ca="1" si="21"/>
        <v>#NAME?</v>
      </c>
      <c r="W237" s="90" t="e">
        <f t="shared" ca="1" si="23"/>
        <v>#NAME?</v>
      </c>
      <c r="Y237" s="87" t="e">
        <f t="shared" ca="1" si="22"/>
        <v>#NAME?</v>
      </c>
      <c r="AA237" s="90" t="e">
        <f t="shared" ca="1" si="24"/>
        <v>#NAME?</v>
      </c>
    </row>
    <row r="238" spans="1:27" ht="17" x14ac:dyDescent="0.2">
      <c r="A238" s="48" t="s">
        <v>119</v>
      </c>
      <c r="B238" s="2" t="s">
        <v>57</v>
      </c>
      <c r="C238" s="37" t="s">
        <v>372</v>
      </c>
      <c r="D238" s="35">
        <v>2016</v>
      </c>
      <c r="E238" s="3">
        <v>2.4</v>
      </c>
      <c r="F238" s="3">
        <v>6.2</v>
      </c>
      <c r="G238" s="76">
        <v>-0.9</v>
      </c>
      <c r="H238" s="5">
        <v>2.2000000000000002</v>
      </c>
      <c r="I238" s="5">
        <v>0.1</v>
      </c>
      <c r="J238" s="5">
        <v>-0.2</v>
      </c>
      <c r="K238" s="5">
        <v>-5.4</v>
      </c>
      <c r="L238" s="11"/>
      <c r="M238" s="3">
        <v>4</v>
      </c>
      <c r="N238" s="3">
        <v>1.2</v>
      </c>
      <c r="O238" s="82">
        <v>-6</v>
      </c>
      <c r="P238" s="5">
        <v>7.6</v>
      </c>
      <c r="Q238" s="5">
        <v>2.7</v>
      </c>
      <c r="R238" s="5">
        <v>0.3</v>
      </c>
      <c r="S238" s="5">
        <v>11.9</v>
      </c>
      <c r="U238" s="87" t="e">
        <f t="shared" ca="1" si="21"/>
        <v>#NAME?</v>
      </c>
      <c r="W238" s="90" t="e">
        <f t="shared" ca="1" si="23"/>
        <v>#NAME?</v>
      </c>
      <c r="Y238" s="87" t="e">
        <f t="shared" ca="1" si="22"/>
        <v>#NAME?</v>
      </c>
      <c r="AA238" s="90" t="e">
        <f t="shared" ca="1" si="24"/>
        <v>#NAME?</v>
      </c>
    </row>
    <row r="239" spans="1:27" ht="17" x14ac:dyDescent="0.2">
      <c r="A239" s="48" t="s">
        <v>120</v>
      </c>
      <c r="B239" s="2" t="s">
        <v>57</v>
      </c>
      <c r="C239" s="37" t="s">
        <v>358</v>
      </c>
      <c r="D239" s="35">
        <v>2013</v>
      </c>
      <c r="E239" s="3">
        <v>0.7</v>
      </c>
      <c r="F239" s="3">
        <v>0.5</v>
      </c>
      <c r="G239" s="76">
        <v>2.2999999999999998</v>
      </c>
      <c r="H239" s="5">
        <v>2.2999999999999998</v>
      </c>
      <c r="I239" s="5">
        <v>1.5</v>
      </c>
      <c r="J239" s="5">
        <v>1.3</v>
      </c>
      <c r="K239" s="5">
        <v>3.2</v>
      </c>
      <c r="L239" s="11"/>
      <c r="M239" s="3">
        <v>-1.4</v>
      </c>
      <c r="N239" s="3">
        <v>4.8</v>
      </c>
      <c r="O239" s="82">
        <v>-1.8</v>
      </c>
      <c r="P239" s="5">
        <v>4.7</v>
      </c>
      <c r="Q239" s="5">
        <v>3.8</v>
      </c>
      <c r="R239" s="5">
        <v>-1.5</v>
      </c>
      <c r="S239" s="5">
        <v>1.9</v>
      </c>
      <c r="U239" s="87" t="e">
        <f t="shared" ca="1" si="21"/>
        <v>#NAME?</v>
      </c>
      <c r="W239" s="90" t="e">
        <f t="shared" ca="1" si="23"/>
        <v>#NAME?</v>
      </c>
      <c r="Y239" s="87" t="e">
        <f t="shared" ca="1" si="22"/>
        <v>#NAME?</v>
      </c>
      <c r="AA239" s="90" t="e">
        <f t="shared" ca="1" si="24"/>
        <v>#NAME?</v>
      </c>
    </row>
    <row r="240" spans="1:27" ht="17" x14ac:dyDescent="0.2">
      <c r="A240" s="48" t="s">
        <v>121</v>
      </c>
      <c r="B240" s="2" t="s">
        <v>57</v>
      </c>
      <c r="C240" s="37" t="s">
        <v>354</v>
      </c>
      <c r="D240" s="35">
        <v>2015</v>
      </c>
      <c r="E240" s="3">
        <v>2</v>
      </c>
      <c r="F240" s="3">
        <v>3.6</v>
      </c>
      <c r="G240" s="76">
        <v>6.2</v>
      </c>
      <c r="H240" s="5">
        <v>-0.2</v>
      </c>
      <c r="I240" s="5">
        <v>-1</v>
      </c>
      <c r="J240" s="5">
        <v>1</v>
      </c>
      <c r="K240" s="5">
        <v>1.8</v>
      </c>
      <c r="L240" s="11"/>
      <c r="M240" s="3">
        <v>4.3</v>
      </c>
      <c r="N240" s="3">
        <v>5.2</v>
      </c>
      <c r="O240" s="82">
        <v>6.3</v>
      </c>
      <c r="P240" s="5">
        <v>-1.6</v>
      </c>
      <c r="Q240" s="5">
        <v>0.3</v>
      </c>
      <c r="R240" s="5">
        <v>5</v>
      </c>
      <c r="S240" s="5">
        <v>0.4</v>
      </c>
      <c r="U240" s="87" t="e">
        <f t="shared" ca="1" si="21"/>
        <v>#NAME?</v>
      </c>
      <c r="W240" s="90" t="e">
        <f t="shared" ca="1" si="23"/>
        <v>#NAME?</v>
      </c>
      <c r="Y240" s="87" t="e">
        <f t="shared" ca="1" si="22"/>
        <v>#NAME?</v>
      </c>
      <c r="AA240" s="90" t="e">
        <f t="shared" ca="1" si="24"/>
        <v>#NAME?</v>
      </c>
    </row>
    <row r="241" spans="1:27" x14ac:dyDescent="0.2">
      <c r="A241" s="48"/>
      <c r="B241" s="2" t="s">
        <v>122</v>
      </c>
      <c r="C241" s="37" t="s">
        <v>375</v>
      </c>
      <c r="D241" s="35">
        <v>2006</v>
      </c>
      <c r="E241" s="3">
        <v>2.7</v>
      </c>
      <c r="F241" s="3">
        <v>4.3</v>
      </c>
      <c r="G241" s="76">
        <v>5.9</v>
      </c>
      <c r="H241" s="5">
        <v>3.9</v>
      </c>
      <c r="I241" s="5">
        <v>-2.6</v>
      </c>
      <c r="J241" s="5">
        <v>-3.8</v>
      </c>
      <c r="K241" s="5">
        <v>1.6</v>
      </c>
      <c r="L241" s="11"/>
      <c r="M241" s="3">
        <v>4.5</v>
      </c>
      <c r="N241" s="3">
        <v>1.1000000000000001</v>
      </c>
      <c r="O241" s="82">
        <v>4.7</v>
      </c>
      <c r="P241" s="5">
        <v>3.4</v>
      </c>
      <c r="Q241" s="5">
        <v>2.6</v>
      </c>
      <c r="R241" s="5">
        <v>1.2</v>
      </c>
      <c r="S241" s="5">
        <v>3.7</v>
      </c>
      <c r="U241" s="87" t="e">
        <f t="shared" ca="1" si="21"/>
        <v>#NAME?</v>
      </c>
      <c r="W241" s="90" t="e">
        <f t="shared" ca="1" si="23"/>
        <v>#NAME?</v>
      </c>
      <c r="Y241" s="87" t="e">
        <f t="shared" ca="1" si="22"/>
        <v>#NAME?</v>
      </c>
      <c r="AA241" s="90" t="e">
        <f t="shared" ca="1" si="24"/>
        <v>#NAME?</v>
      </c>
    </row>
    <row r="242" spans="1:27" x14ac:dyDescent="0.2">
      <c r="A242" s="48"/>
      <c r="B242" s="2" t="s">
        <v>122</v>
      </c>
      <c r="C242" s="37" t="s">
        <v>376</v>
      </c>
      <c r="D242" s="35">
        <v>2006</v>
      </c>
      <c r="E242" s="3">
        <v>1.8</v>
      </c>
      <c r="F242" s="3">
        <v>2.4</v>
      </c>
      <c r="G242" s="76">
        <v>0.4</v>
      </c>
      <c r="H242" s="5">
        <v>2.6</v>
      </c>
      <c r="I242" s="5">
        <v>-2.6</v>
      </c>
      <c r="J242" s="5">
        <v>-5.0999999999999996</v>
      </c>
      <c r="K242" s="5">
        <v>-0.3</v>
      </c>
      <c r="L242" s="11"/>
      <c r="M242" s="3">
        <v>5.6</v>
      </c>
      <c r="N242" s="3">
        <v>-2.2000000000000002</v>
      </c>
      <c r="O242" s="82">
        <v>4.8</v>
      </c>
      <c r="P242" s="5">
        <v>1.8</v>
      </c>
      <c r="Q242" s="5">
        <v>2.7</v>
      </c>
      <c r="R242" s="5">
        <v>2.5</v>
      </c>
      <c r="S242" s="5">
        <v>3.7</v>
      </c>
      <c r="U242" s="87" t="e">
        <f t="shared" ca="1" si="21"/>
        <v>#NAME?</v>
      </c>
      <c r="W242" s="90" t="e">
        <f t="shared" ca="1" si="23"/>
        <v>#NAME?</v>
      </c>
      <c r="Y242" s="87" t="e">
        <f t="shared" ca="1" si="22"/>
        <v>#NAME?</v>
      </c>
      <c r="AA242" s="90" t="e">
        <f t="shared" ca="1" si="24"/>
        <v>#NAME?</v>
      </c>
    </row>
    <row r="243" spans="1:27" x14ac:dyDescent="0.2">
      <c r="A243" s="48"/>
      <c r="B243" s="2" t="s">
        <v>122</v>
      </c>
      <c r="C243" s="37" t="s">
        <v>375</v>
      </c>
      <c r="D243" s="35">
        <v>2017</v>
      </c>
      <c r="E243" s="3">
        <v>4.5999999999999996</v>
      </c>
      <c r="F243" s="3">
        <v>3.1</v>
      </c>
      <c r="G243" s="76">
        <v>2.5</v>
      </c>
      <c r="H243" s="5">
        <v>2.2000000000000002</v>
      </c>
      <c r="I243" s="5">
        <v>3</v>
      </c>
      <c r="J243" s="5">
        <v>-2.7</v>
      </c>
      <c r="K243" s="5" t="e">
        <v>#N/A</v>
      </c>
      <c r="L243" s="11"/>
      <c r="M243" s="3">
        <v>6.2</v>
      </c>
      <c r="N243" s="3">
        <v>1.4</v>
      </c>
      <c r="O243" s="82">
        <v>2.9</v>
      </c>
      <c r="P243" s="5">
        <v>12</v>
      </c>
      <c r="Q243" s="5">
        <v>-3.1</v>
      </c>
      <c r="R243" s="5">
        <v>8.9</v>
      </c>
      <c r="S243" s="5" t="e">
        <v>#N/A</v>
      </c>
      <c r="U243" s="87" t="e">
        <f t="shared" ca="1" si="21"/>
        <v>#NAME?</v>
      </c>
      <c r="W243" s="90" t="e">
        <f ca="1">CAGR_flexible(G243, J243, 3)</f>
        <v>#NAME?</v>
      </c>
      <c r="Y243" s="87" t="e">
        <f t="shared" ca="1" si="22"/>
        <v>#NAME?</v>
      </c>
      <c r="AA243" s="90" t="e">
        <f ca="1">CAGR_flexible(O243, R243, 3)</f>
        <v>#NAME?</v>
      </c>
    </row>
    <row r="244" spans="1:27" x14ac:dyDescent="0.2">
      <c r="A244" s="48"/>
      <c r="B244" s="2" t="s">
        <v>122</v>
      </c>
      <c r="C244" s="37" t="s">
        <v>377</v>
      </c>
      <c r="D244" s="35">
        <v>2016</v>
      </c>
      <c r="E244" s="3">
        <v>5.6</v>
      </c>
      <c r="F244" s="3">
        <v>2.4</v>
      </c>
      <c r="G244" s="76">
        <v>0.6</v>
      </c>
      <c r="H244" s="5">
        <v>2.7</v>
      </c>
      <c r="I244" s="5">
        <v>2.7</v>
      </c>
      <c r="J244" s="5">
        <v>4.5</v>
      </c>
      <c r="K244" s="5">
        <v>1.3</v>
      </c>
      <c r="L244" s="11"/>
      <c r="M244" s="3">
        <v>0.8</v>
      </c>
      <c r="N244" s="3">
        <v>4.8</v>
      </c>
      <c r="O244" s="82">
        <v>1.9</v>
      </c>
      <c r="P244" s="5">
        <v>4.2</v>
      </c>
      <c r="Q244" s="5">
        <v>2.4</v>
      </c>
      <c r="R244" s="5">
        <v>1</v>
      </c>
      <c r="S244" s="5">
        <v>12</v>
      </c>
      <c r="U244" s="87" t="e">
        <f t="shared" ca="1" si="21"/>
        <v>#NAME?</v>
      </c>
      <c r="W244" s="90" t="e">
        <f t="shared" ref="W244:W263" ca="1" si="25">CAGR_flexible(G244, K244, 4)</f>
        <v>#NAME?</v>
      </c>
      <c r="Y244" s="87" t="e">
        <f t="shared" ca="1" si="22"/>
        <v>#NAME?</v>
      </c>
      <c r="AA244" s="90" t="e">
        <f t="shared" ref="AA244:AA263" ca="1" si="26">CAGR_flexible(O244, S244, 4)</f>
        <v>#NAME?</v>
      </c>
    </row>
    <row r="245" spans="1:27" x14ac:dyDescent="0.2">
      <c r="A245" s="48"/>
      <c r="B245" s="2" t="s">
        <v>122</v>
      </c>
      <c r="C245" s="37" t="s">
        <v>375</v>
      </c>
      <c r="D245" s="35">
        <v>2011</v>
      </c>
      <c r="E245" s="3">
        <v>-3.8</v>
      </c>
      <c r="F245" s="3">
        <v>1.6</v>
      </c>
      <c r="G245" s="76">
        <v>2.2999999999999998</v>
      </c>
      <c r="H245" s="5">
        <v>3.6</v>
      </c>
      <c r="I245" s="5">
        <v>4.4000000000000004</v>
      </c>
      <c r="J245" s="5">
        <v>3.6</v>
      </c>
      <c r="K245" s="5">
        <v>4.5999999999999996</v>
      </c>
      <c r="L245" s="11"/>
      <c r="M245" s="3">
        <v>1.2</v>
      </c>
      <c r="N245" s="3">
        <v>3.7</v>
      </c>
      <c r="O245" s="82">
        <v>-1.9</v>
      </c>
      <c r="P245" s="5">
        <v>2.4</v>
      </c>
      <c r="Q245" s="5">
        <v>1.9</v>
      </c>
      <c r="R245" s="5">
        <v>2.4</v>
      </c>
      <c r="S245" s="5">
        <v>6.2</v>
      </c>
      <c r="U245" s="87" t="e">
        <f t="shared" ca="1" si="21"/>
        <v>#NAME?</v>
      </c>
      <c r="W245" s="90" t="e">
        <f t="shared" ca="1" si="25"/>
        <v>#NAME?</v>
      </c>
      <c r="Y245" s="87" t="e">
        <f t="shared" ca="1" si="22"/>
        <v>#NAME?</v>
      </c>
      <c r="AA245" s="90" t="e">
        <f t="shared" ca="1" si="26"/>
        <v>#NAME?</v>
      </c>
    </row>
    <row r="246" spans="1:27" x14ac:dyDescent="0.2">
      <c r="A246" s="48"/>
      <c r="B246" s="2" t="s">
        <v>122</v>
      </c>
      <c r="C246" s="37" t="s">
        <v>376</v>
      </c>
      <c r="D246" s="35">
        <v>2013</v>
      </c>
      <c r="E246" s="3">
        <v>-0.1</v>
      </c>
      <c r="F246" s="3">
        <v>1.5</v>
      </c>
      <c r="G246" s="76">
        <v>0.5</v>
      </c>
      <c r="H246" s="5">
        <v>2.2000000000000002</v>
      </c>
      <c r="I246" s="5">
        <v>1</v>
      </c>
      <c r="J246" s="5">
        <v>0.4</v>
      </c>
      <c r="K246" s="5">
        <v>1.2</v>
      </c>
      <c r="L246" s="11"/>
      <c r="M246" s="3">
        <v>-2.8</v>
      </c>
      <c r="N246" s="3">
        <v>3.5</v>
      </c>
      <c r="O246" s="82">
        <v>1.1000000000000001</v>
      </c>
      <c r="P246" s="5">
        <v>4.4000000000000004</v>
      </c>
      <c r="Q246" s="5">
        <v>4.5</v>
      </c>
      <c r="R246" s="5">
        <v>-2</v>
      </c>
      <c r="S246" s="5">
        <v>5.3</v>
      </c>
      <c r="U246" s="87" t="e">
        <f t="shared" ca="1" si="21"/>
        <v>#NAME?</v>
      </c>
      <c r="W246" s="90" t="e">
        <f t="shared" ca="1" si="25"/>
        <v>#NAME?</v>
      </c>
      <c r="Y246" s="87" t="e">
        <f t="shared" ca="1" si="22"/>
        <v>#NAME?</v>
      </c>
      <c r="AA246" s="90" t="e">
        <f t="shared" ca="1" si="26"/>
        <v>#NAME?</v>
      </c>
    </row>
    <row r="247" spans="1:27" x14ac:dyDescent="0.2">
      <c r="A247" s="48"/>
      <c r="B247" s="2" t="s">
        <v>122</v>
      </c>
      <c r="C247" s="37" t="s">
        <v>375</v>
      </c>
      <c r="D247" s="35">
        <v>2014</v>
      </c>
      <c r="E247" s="3">
        <v>3.6</v>
      </c>
      <c r="F247" s="3">
        <v>4.4000000000000004</v>
      </c>
      <c r="G247" s="76">
        <v>3.6</v>
      </c>
      <c r="H247" s="5">
        <v>4.5999999999999996</v>
      </c>
      <c r="I247" s="5">
        <v>3.1</v>
      </c>
      <c r="J247" s="5">
        <v>2.5</v>
      </c>
      <c r="K247" s="5">
        <v>2.2000000000000002</v>
      </c>
      <c r="L247" s="11"/>
      <c r="M247" s="3">
        <v>2.4</v>
      </c>
      <c r="N247" s="3">
        <v>1.9</v>
      </c>
      <c r="O247" s="82">
        <v>2.4</v>
      </c>
      <c r="P247" s="5">
        <v>6.2</v>
      </c>
      <c r="Q247" s="5">
        <v>1.4</v>
      </c>
      <c r="R247" s="5">
        <v>2.9</v>
      </c>
      <c r="S247" s="5">
        <v>12</v>
      </c>
      <c r="U247" s="87" t="e">
        <f t="shared" ca="1" si="21"/>
        <v>#NAME?</v>
      </c>
      <c r="W247" s="90" t="e">
        <f t="shared" ca="1" si="25"/>
        <v>#NAME?</v>
      </c>
      <c r="Y247" s="87" t="e">
        <f t="shared" ca="1" si="22"/>
        <v>#NAME?</v>
      </c>
      <c r="AA247" s="90" t="e">
        <f t="shared" ca="1" si="26"/>
        <v>#NAME?</v>
      </c>
    </row>
    <row r="248" spans="1:27" x14ac:dyDescent="0.2">
      <c r="A248" s="48"/>
      <c r="B248" s="2" t="s">
        <v>122</v>
      </c>
      <c r="C248" s="37" t="s">
        <v>803</v>
      </c>
      <c r="D248" s="35">
        <v>2008</v>
      </c>
      <c r="E248" s="3">
        <v>4.0999999999999996</v>
      </c>
      <c r="F248" s="3">
        <v>3.5</v>
      </c>
      <c r="G248" s="76">
        <v>-4.5999999999999996</v>
      </c>
      <c r="H248" s="5">
        <v>-6.2</v>
      </c>
      <c r="I248" s="5">
        <v>0.1</v>
      </c>
      <c r="J248" s="5">
        <v>1.7</v>
      </c>
      <c r="K248" s="5">
        <v>0.4</v>
      </c>
      <c r="L248" s="11"/>
      <c r="M248" s="3">
        <v>3.8</v>
      </c>
      <c r="N248" s="3">
        <v>4.2</v>
      </c>
      <c r="O248" s="82">
        <v>2.2999999999999998</v>
      </c>
      <c r="P248" s="5">
        <v>6</v>
      </c>
      <c r="Q248" s="5">
        <v>0.5</v>
      </c>
      <c r="R248" s="5">
        <v>-1.7</v>
      </c>
      <c r="S248" s="5">
        <v>0.9</v>
      </c>
      <c r="U248" s="87" t="e">
        <f t="shared" ca="1" si="21"/>
        <v>#NAME?</v>
      </c>
      <c r="W248" s="90" t="e">
        <f t="shared" ca="1" si="25"/>
        <v>#NAME?</v>
      </c>
      <c r="Y248" s="87" t="e">
        <f t="shared" ca="1" si="22"/>
        <v>#NAME?</v>
      </c>
      <c r="AA248" s="90" t="e">
        <f t="shared" ca="1" si="26"/>
        <v>#NAME?</v>
      </c>
    </row>
    <row r="249" spans="1:27" x14ac:dyDescent="0.2">
      <c r="A249" s="48"/>
      <c r="B249" s="2" t="s">
        <v>122</v>
      </c>
      <c r="C249" s="37" t="s">
        <v>375</v>
      </c>
      <c r="D249" s="35">
        <v>2015</v>
      </c>
      <c r="E249" s="3">
        <v>4.4000000000000004</v>
      </c>
      <c r="F249" s="3">
        <v>3.6</v>
      </c>
      <c r="G249" s="76">
        <v>4.5999999999999996</v>
      </c>
      <c r="H249" s="5">
        <v>3.1</v>
      </c>
      <c r="I249" s="5">
        <v>2.5</v>
      </c>
      <c r="J249" s="5">
        <v>2.2000000000000002</v>
      </c>
      <c r="K249" s="5">
        <v>3</v>
      </c>
      <c r="L249" s="11"/>
      <c r="M249" s="3">
        <v>1.9</v>
      </c>
      <c r="N249" s="3">
        <v>2.4</v>
      </c>
      <c r="O249" s="82">
        <v>6.2</v>
      </c>
      <c r="P249" s="5">
        <v>1.4</v>
      </c>
      <c r="Q249" s="5">
        <v>2.9</v>
      </c>
      <c r="R249" s="5">
        <v>12</v>
      </c>
      <c r="S249" s="5">
        <v>-3.1</v>
      </c>
      <c r="U249" s="87" t="e">
        <f t="shared" ca="1" si="21"/>
        <v>#NAME?</v>
      </c>
      <c r="W249" s="90" t="e">
        <f t="shared" ca="1" si="25"/>
        <v>#NAME?</v>
      </c>
      <c r="Y249" s="87" t="e">
        <f t="shared" ca="1" si="22"/>
        <v>#NAME?</v>
      </c>
      <c r="AA249" s="90" t="e">
        <f t="shared" ca="1" si="26"/>
        <v>#NAME?</v>
      </c>
    </row>
    <row r="250" spans="1:27" x14ac:dyDescent="0.2">
      <c r="A250" s="48"/>
      <c r="B250" s="2" t="s">
        <v>122</v>
      </c>
      <c r="C250" s="37" t="s">
        <v>375</v>
      </c>
      <c r="D250" s="35">
        <v>2007</v>
      </c>
      <c r="E250" s="3">
        <v>4.3</v>
      </c>
      <c r="F250" s="3">
        <v>5.9</v>
      </c>
      <c r="G250" s="76">
        <v>3.9</v>
      </c>
      <c r="H250" s="5">
        <v>-2.6</v>
      </c>
      <c r="I250" s="5">
        <v>-3.8</v>
      </c>
      <c r="J250" s="5">
        <v>1.6</v>
      </c>
      <c r="K250" s="5">
        <v>2.2999999999999998</v>
      </c>
      <c r="L250" s="11"/>
      <c r="M250" s="3">
        <v>1.1000000000000001</v>
      </c>
      <c r="N250" s="3">
        <v>4.7</v>
      </c>
      <c r="O250" s="82">
        <v>3.4</v>
      </c>
      <c r="P250" s="5">
        <v>2.6</v>
      </c>
      <c r="Q250" s="5">
        <v>1.2</v>
      </c>
      <c r="R250" s="5">
        <v>3.7</v>
      </c>
      <c r="S250" s="5">
        <v>-1.9</v>
      </c>
      <c r="U250" s="87" t="e">
        <f t="shared" ca="1" si="21"/>
        <v>#NAME?</v>
      </c>
      <c r="W250" s="90" t="e">
        <f t="shared" ca="1" si="25"/>
        <v>#NAME?</v>
      </c>
      <c r="Y250" s="87" t="e">
        <f t="shared" ca="1" si="22"/>
        <v>#NAME?</v>
      </c>
      <c r="AA250" s="90" t="e">
        <f t="shared" ca="1" si="26"/>
        <v>#NAME?</v>
      </c>
    </row>
    <row r="251" spans="1:27" x14ac:dyDescent="0.2">
      <c r="A251" s="48"/>
      <c r="B251" s="2" t="s">
        <v>122</v>
      </c>
      <c r="C251" s="37" t="s">
        <v>375</v>
      </c>
      <c r="D251" s="35">
        <v>2009</v>
      </c>
      <c r="E251" s="3">
        <v>3.9</v>
      </c>
      <c r="F251" s="3">
        <v>-2.6</v>
      </c>
      <c r="G251" s="76">
        <v>-3.8</v>
      </c>
      <c r="H251" s="5">
        <v>1.6</v>
      </c>
      <c r="I251" s="5">
        <v>2.2999999999999998</v>
      </c>
      <c r="J251" s="5">
        <v>3.6</v>
      </c>
      <c r="K251" s="5">
        <v>4.4000000000000004</v>
      </c>
      <c r="L251" s="11"/>
      <c r="M251" s="3">
        <v>3.4</v>
      </c>
      <c r="N251" s="3">
        <v>2.6</v>
      </c>
      <c r="O251" s="82">
        <v>1.2</v>
      </c>
      <c r="P251" s="5">
        <v>3.7</v>
      </c>
      <c r="Q251" s="5">
        <v>-1.9</v>
      </c>
      <c r="R251" s="5">
        <v>2.4</v>
      </c>
      <c r="S251" s="5">
        <v>1.9</v>
      </c>
      <c r="U251" s="87" t="e">
        <f t="shared" ca="1" si="21"/>
        <v>#NAME?</v>
      </c>
      <c r="W251" s="90" t="e">
        <f t="shared" ca="1" si="25"/>
        <v>#NAME?</v>
      </c>
      <c r="Y251" s="87" t="e">
        <f t="shared" ca="1" si="22"/>
        <v>#NAME?</v>
      </c>
      <c r="AA251" s="90" t="e">
        <f t="shared" ca="1" si="26"/>
        <v>#NAME?</v>
      </c>
    </row>
    <row r="252" spans="1:27" x14ac:dyDescent="0.2">
      <c r="A252" s="48"/>
      <c r="B252" s="2" t="s">
        <v>122</v>
      </c>
      <c r="C252" s="37" t="s">
        <v>378</v>
      </c>
      <c r="D252" s="35">
        <v>2008</v>
      </c>
      <c r="E252" s="3">
        <v>1.7</v>
      </c>
      <c r="F252" s="3">
        <v>2.6</v>
      </c>
      <c r="G252" s="76">
        <v>-5.8</v>
      </c>
      <c r="H252" s="5">
        <v>-4.3</v>
      </c>
      <c r="I252" s="5">
        <v>-0.4</v>
      </c>
      <c r="J252" s="5">
        <v>0.4</v>
      </c>
      <c r="K252" s="5">
        <v>2.4</v>
      </c>
      <c r="L252" s="11"/>
      <c r="M252" s="3">
        <v>5.2</v>
      </c>
      <c r="N252" s="3">
        <v>4.5999999999999996</v>
      </c>
      <c r="O252" s="82">
        <v>-0.4</v>
      </c>
      <c r="P252" s="5">
        <v>2.5</v>
      </c>
      <c r="Q252" s="5">
        <v>2.6</v>
      </c>
      <c r="R252" s="5">
        <v>-1.6</v>
      </c>
      <c r="S252" s="5">
        <v>4</v>
      </c>
      <c r="U252" s="87" t="e">
        <f t="shared" ca="1" si="21"/>
        <v>#NAME?</v>
      </c>
      <c r="W252" s="90" t="e">
        <f t="shared" ca="1" si="25"/>
        <v>#NAME?</v>
      </c>
      <c r="Y252" s="87" t="e">
        <f t="shared" ca="1" si="22"/>
        <v>#NAME?</v>
      </c>
      <c r="AA252" s="90" t="e">
        <f t="shared" ca="1" si="26"/>
        <v>#NAME?</v>
      </c>
    </row>
    <row r="253" spans="1:27" x14ac:dyDescent="0.2">
      <c r="A253" s="48"/>
      <c r="B253" s="2" t="s">
        <v>122</v>
      </c>
      <c r="C253" s="37" t="s">
        <v>375</v>
      </c>
      <c r="D253" s="35">
        <v>2012</v>
      </c>
      <c r="E253" s="3">
        <v>1.6</v>
      </c>
      <c r="F253" s="3">
        <v>2.2999999999999998</v>
      </c>
      <c r="G253" s="76">
        <v>3.6</v>
      </c>
      <c r="H253" s="5">
        <v>4.4000000000000004</v>
      </c>
      <c r="I253" s="5">
        <v>3.6</v>
      </c>
      <c r="J253" s="5">
        <v>4.5999999999999996</v>
      </c>
      <c r="K253" s="5">
        <v>3.1</v>
      </c>
      <c r="L253" s="11"/>
      <c r="M253" s="3">
        <v>3.7</v>
      </c>
      <c r="N253" s="3">
        <v>-1.9</v>
      </c>
      <c r="O253" s="82">
        <v>2.4</v>
      </c>
      <c r="P253" s="5">
        <v>1.9</v>
      </c>
      <c r="Q253" s="5">
        <v>2.4</v>
      </c>
      <c r="R253" s="5">
        <v>6.2</v>
      </c>
      <c r="S253" s="5">
        <v>1.4</v>
      </c>
      <c r="U253" s="87" t="e">
        <f t="shared" ca="1" si="21"/>
        <v>#NAME?</v>
      </c>
      <c r="W253" s="90" t="e">
        <f t="shared" ca="1" si="25"/>
        <v>#NAME?</v>
      </c>
      <c r="Y253" s="87" t="e">
        <f t="shared" ca="1" si="22"/>
        <v>#NAME?</v>
      </c>
      <c r="AA253" s="90" t="e">
        <f t="shared" ca="1" si="26"/>
        <v>#NAME?</v>
      </c>
    </row>
    <row r="254" spans="1:27" x14ac:dyDescent="0.2">
      <c r="A254" s="48"/>
      <c r="B254" s="2" t="s">
        <v>122</v>
      </c>
      <c r="C254" s="37" t="s">
        <v>378</v>
      </c>
      <c r="D254" s="35">
        <v>2010</v>
      </c>
      <c r="E254" s="3">
        <v>-5.8</v>
      </c>
      <c r="F254" s="3">
        <v>-4.3</v>
      </c>
      <c r="G254" s="76">
        <v>-0.4</v>
      </c>
      <c r="H254" s="5">
        <v>0.4</v>
      </c>
      <c r="I254" s="5">
        <v>2.4</v>
      </c>
      <c r="J254" s="5">
        <v>-0.7</v>
      </c>
      <c r="K254" s="5">
        <v>1.9</v>
      </c>
      <c r="L254" s="11"/>
      <c r="M254" s="3">
        <v>-0.4</v>
      </c>
      <c r="N254" s="3">
        <v>2.5</v>
      </c>
      <c r="O254" s="82">
        <v>2.6</v>
      </c>
      <c r="P254" s="5">
        <v>-1.6</v>
      </c>
      <c r="Q254" s="5">
        <v>4</v>
      </c>
      <c r="R254" s="5">
        <v>0.5</v>
      </c>
      <c r="S254" s="5">
        <v>3.7</v>
      </c>
      <c r="U254" s="87" t="e">
        <f t="shared" ca="1" si="21"/>
        <v>#NAME?</v>
      </c>
      <c r="W254" s="90" t="e">
        <f t="shared" ca="1" si="25"/>
        <v>#NAME?</v>
      </c>
      <c r="Y254" s="87" t="e">
        <f t="shared" ca="1" si="22"/>
        <v>#NAME?</v>
      </c>
      <c r="AA254" s="90" t="e">
        <f t="shared" ca="1" si="26"/>
        <v>#NAME?</v>
      </c>
    </row>
    <row r="255" spans="1:27" x14ac:dyDescent="0.2">
      <c r="A255" s="48"/>
      <c r="B255" s="2" t="s">
        <v>122</v>
      </c>
      <c r="C255" s="37" t="s">
        <v>375</v>
      </c>
      <c r="D255" s="35">
        <v>2016</v>
      </c>
      <c r="E255" s="3">
        <v>3.6</v>
      </c>
      <c r="F255" s="3">
        <v>4.5999999999999996</v>
      </c>
      <c r="G255" s="76">
        <v>3.1</v>
      </c>
      <c r="H255" s="5">
        <v>2.5</v>
      </c>
      <c r="I255" s="5">
        <v>2.2000000000000002</v>
      </c>
      <c r="J255" s="5">
        <v>3</v>
      </c>
      <c r="K255" s="5">
        <v>-2.7</v>
      </c>
      <c r="L255" s="11"/>
      <c r="M255" s="3">
        <v>2.4</v>
      </c>
      <c r="N255" s="3">
        <v>6.2</v>
      </c>
      <c r="O255" s="82">
        <v>1.4</v>
      </c>
      <c r="P255" s="5">
        <v>2.9</v>
      </c>
      <c r="Q255" s="5">
        <v>12</v>
      </c>
      <c r="R255" s="5">
        <v>-3.1</v>
      </c>
      <c r="S255" s="5">
        <v>8.9</v>
      </c>
      <c r="U255" s="87" t="e">
        <f t="shared" ca="1" si="21"/>
        <v>#NAME?</v>
      </c>
      <c r="W255" s="90" t="e">
        <f t="shared" ca="1" si="25"/>
        <v>#NAME?</v>
      </c>
      <c r="Y255" s="87" t="e">
        <f t="shared" ca="1" si="22"/>
        <v>#NAME?</v>
      </c>
      <c r="AA255" s="90" t="e">
        <f t="shared" ca="1" si="26"/>
        <v>#NAME?</v>
      </c>
    </row>
    <row r="256" spans="1:27" x14ac:dyDescent="0.2">
      <c r="A256" s="48"/>
      <c r="B256" s="2" t="s">
        <v>122</v>
      </c>
      <c r="C256" s="37" t="s">
        <v>377</v>
      </c>
      <c r="D256" s="35">
        <v>2010</v>
      </c>
      <c r="E256" s="3">
        <v>-2.9</v>
      </c>
      <c r="F256" s="3">
        <v>-3.6</v>
      </c>
      <c r="G256" s="76">
        <v>0.7</v>
      </c>
      <c r="H256" s="5">
        <v>0.5</v>
      </c>
      <c r="I256" s="5">
        <v>2.9</v>
      </c>
      <c r="J256" s="5">
        <v>-0.6</v>
      </c>
      <c r="K256" s="5">
        <v>5.6</v>
      </c>
      <c r="L256" s="11"/>
      <c r="M256" s="3">
        <v>1.8</v>
      </c>
      <c r="N256" s="3">
        <v>5.9</v>
      </c>
      <c r="O256" s="82">
        <v>-6.7</v>
      </c>
      <c r="P256" s="5">
        <v>-1</v>
      </c>
      <c r="Q256" s="5">
        <v>3.8</v>
      </c>
      <c r="R256" s="5">
        <v>3.2</v>
      </c>
      <c r="S256" s="5">
        <v>0.8</v>
      </c>
      <c r="U256" s="87" t="e">
        <f t="shared" ca="1" si="21"/>
        <v>#NAME?</v>
      </c>
      <c r="W256" s="90" t="e">
        <f t="shared" ca="1" si="25"/>
        <v>#NAME?</v>
      </c>
      <c r="Y256" s="87" t="e">
        <f t="shared" ca="1" si="22"/>
        <v>#NAME?</v>
      </c>
      <c r="AA256" s="90" t="e">
        <f t="shared" ca="1" si="26"/>
        <v>#NAME?</v>
      </c>
    </row>
    <row r="257" spans="1:27" x14ac:dyDescent="0.2">
      <c r="A257" s="48"/>
      <c r="B257" s="2" t="s">
        <v>122</v>
      </c>
      <c r="C257" s="37" t="s">
        <v>377</v>
      </c>
      <c r="D257" s="35">
        <v>2015</v>
      </c>
      <c r="E257" s="3">
        <v>-0.6</v>
      </c>
      <c r="F257" s="3">
        <v>5.6</v>
      </c>
      <c r="G257" s="76">
        <v>2.4</v>
      </c>
      <c r="H257" s="5">
        <v>0.6</v>
      </c>
      <c r="I257" s="5">
        <v>2.7</v>
      </c>
      <c r="J257" s="5">
        <v>2.7</v>
      </c>
      <c r="K257" s="5">
        <v>4.5</v>
      </c>
      <c r="L257" s="11"/>
      <c r="M257" s="3">
        <v>3.2</v>
      </c>
      <c r="N257" s="3">
        <v>0.8</v>
      </c>
      <c r="O257" s="82">
        <v>4.8</v>
      </c>
      <c r="P257" s="5">
        <v>1.9</v>
      </c>
      <c r="Q257" s="5">
        <v>4.2</v>
      </c>
      <c r="R257" s="5">
        <v>2.4</v>
      </c>
      <c r="S257" s="5">
        <v>1</v>
      </c>
      <c r="U257" s="87" t="e">
        <f t="shared" ca="1" si="21"/>
        <v>#NAME?</v>
      </c>
      <c r="W257" s="90" t="e">
        <f t="shared" ca="1" si="25"/>
        <v>#NAME?</v>
      </c>
      <c r="Y257" s="87" t="e">
        <f t="shared" ca="1" si="22"/>
        <v>#NAME?</v>
      </c>
      <c r="AA257" s="90" t="e">
        <f t="shared" ca="1" si="26"/>
        <v>#NAME?</v>
      </c>
    </row>
    <row r="258" spans="1:27" x14ac:dyDescent="0.2">
      <c r="A258" s="48"/>
      <c r="B258" s="2" t="s">
        <v>122</v>
      </c>
      <c r="C258" s="37" t="s">
        <v>375</v>
      </c>
      <c r="D258" s="35">
        <v>2005</v>
      </c>
      <c r="E258" s="3">
        <v>1.4</v>
      </c>
      <c r="F258" s="3">
        <v>2.7</v>
      </c>
      <c r="G258" s="76">
        <v>4.3</v>
      </c>
      <c r="H258" s="5">
        <v>5.9</v>
      </c>
      <c r="I258" s="5">
        <v>3.9</v>
      </c>
      <c r="J258" s="5">
        <v>-2.6</v>
      </c>
      <c r="K258" s="5">
        <v>-3.8</v>
      </c>
      <c r="L258" s="11"/>
      <c r="M258" s="3">
        <v>4.5</v>
      </c>
      <c r="N258" s="3">
        <v>4.5</v>
      </c>
      <c r="O258" s="82">
        <v>1.1000000000000001</v>
      </c>
      <c r="P258" s="5">
        <v>4.7</v>
      </c>
      <c r="Q258" s="5">
        <v>3.4</v>
      </c>
      <c r="R258" s="5">
        <v>2.6</v>
      </c>
      <c r="S258" s="5">
        <v>1.2</v>
      </c>
      <c r="U258" s="87" t="e">
        <f t="shared" ca="1" si="21"/>
        <v>#NAME?</v>
      </c>
      <c r="W258" s="90" t="e">
        <f t="shared" ca="1" si="25"/>
        <v>#NAME?</v>
      </c>
      <c r="Y258" s="87" t="e">
        <f t="shared" ca="1" si="22"/>
        <v>#NAME?</v>
      </c>
      <c r="AA258" s="90" t="e">
        <f t="shared" ca="1" si="26"/>
        <v>#NAME?</v>
      </c>
    </row>
    <row r="259" spans="1:27" x14ac:dyDescent="0.2">
      <c r="A259" s="48"/>
      <c r="B259" s="2" t="s">
        <v>122</v>
      </c>
      <c r="C259" s="37" t="s">
        <v>376</v>
      </c>
      <c r="D259" s="35">
        <v>2015</v>
      </c>
      <c r="E259" s="3">
        <v>0.5</v>
      </c>
      <c r="F259" s="3">
        <v>2.2000000000000002</v>
      </c>
      <c r="G259" s="76">
        <v>1</v>
      </c>
      <c r="H259" s="5">
        <v>0.4</v>
      </c>
      <c r="I259" s="5">
        <v>1.2</v>
      </c>
      <c r="J259" s="5">
        <v>1</v>
      </c>
      <c r="K259" s="5">
        <v>2.7</v>
      </c>
      <c r="L259" s="11"/>
      <c r="M259" s="3">
        <v>1.1000000000000001</v>
      </c>
      <c r="N259" s="3">
        <v>4.4000000000000004</v>
      </c>
      <c r="O259" s="82">
        <v>4.5</v>
      </c>
      <c r="P259" s="5">
        <v>-2</v>
      </c>
      <c r="Q259" s="5">
        <v>5.3</v>
      </c>
      <c r="R259" s="5">
        <v>0.4</v>
      </c>
      <c r="S259" s="5">
        <v>3.5</v>
      </c>
      <c r="U259" s="87" t="e">
        <f t="shared" ca="1" si="21"/>
        <v>#NAME?</v>
      </c>
      <c r="W259" s="90" t="e">
        <f t="shared" ca="1" si="25"/>
        <v>#NAME?</v>
      </c>
      <c r="Y259" s="87" t="e">
        <f t="shared" ca="1" si="22"/>
        <v>#NAME?</v>
      </c>
      <c r="AA259" s="90" t="e">
        <f t="shared" ca="1" si="26"/>
        <v>#NAME?</v>
      </c>
    </row>
    <row r="260" spans="1:27" x14ac:dyDescent="0.2">
      <c r="A260" s="48"/>
      <c r="B260" s="2" t="s">
        <v>122</v>
      </c>
      <c r="C260" s="37" t="s">
        <v>376</v>
      </c>
      <c r="D260" s="35">
        <v>2009</v>
      </c>
      <c r="E260" s="3">
        <v>2.6</v>
      </c>
      <c r="F260" s="3">
        <v>-2.6</v>
      </c>
      <c r="G260" s="76">
        <v>-5.0999999999999996</v>
      </c>
      <c r="H260" s="5">
        <v>-0.3</v>
      </c>
      <c r="I260" s="5">
        <v>-0.1</v>
      </c>
      <c r="J260" s="5">
        <v>1.5</v>
      </c>
      <c r="K260" s="5">
        <v>0.5</v>
      </c>
      <c r="L260" s="11"/>
      <c r="M260" s="3">
        <v>1.8</v>
      </c>
      <c r="N260" s="3">
        <v>2.7</v>
      </c>
      <c r="O260" s="82">
        <v>2.5</v>
      </c>
      <c r="P260" s="5">
        <v>3.7</v>
      </c>
      <c r="Q260" s="5">
        <v>-2.8</v>
      </c>
      <c r="R260" s="5">
        <v>3.5</v>
      </c>
      <c r="S260" s="5">
        <v>1.1000000000000001</v>
      </c>
      <c r="U260" s="87" t="e">
        <f t="shared" ca="1" si="21"/>
        <v>#NAME?</v>
      </c>
      <c r="W260" s="90" t="e">
        <f t="shared" ca="1" si="25"/>
        <v>#NAME?</v>
      </c>
      <c r="Y260" s="87" t="e">
        <f t="shared" ca="1" si="22"/>
        <v>#NAME?</v>
      </c>
      <c r="AA260" s="90" t="e">
        <f t="shared" ca="1" si="26"/>
        <v>#NAME?</v>
      </c>
    </row>
    <row r="261" spans="1:27" x14ac:dyDescent="0.2">
      <c r="A261" s="48"/>
      <c r="B261" s="2" t="s">
        <v>122</v>
      </c>
      <c r="C261" s="37" t="s">
        <v>376</v>
      </c>
      <c r="D261" s="35">
        <v>2016</v>
      </c>
      <c r="E261" s="3">
        <v>2.2000000000000002</v>
      </c>
      <c r="F261" s="3">
        <v>1</v>
      </c>
      <c r="G261" s="76">
        <v>0.4</v>
      </c>
      <c r="H261" s="5">
        <v>1.2</v>
      </c>
      <c r="I261" s="5">
        <v>1</v>
      </c>
      <c r="J261" s="5">
        <v>2.7</v>
      </c>
      <c r="K261" s="5">
        <v>-3.8</v>
      </c>
      <c r="L261" s="11"/>
      <c r="M261" s="3">
        <v>4.4000000000000004</v>
      </c>
      <c r="N261" s="3">
        <v>4.5</v>
      </c>
      <c r="O261" s="82">
        <v>-2</v>
      </c>
      <c r="P261" s="5">
        <v>5.3</v>
      </c>
      <c r="Q261" s="5">
        <v>0.4</v>
      </c>
      <c r="R261" s="5">
        <v>3.5</v>
      </c>
      <c r="S261" s="5">
        <v>8.1999999999999993</v>
      </c>
      <c r="U261" s="87" t="e">
        <f t="shared" ca="1" si="21"/>
        <v>#NAME?</v>
      </c>
      <c r="W261" s="90" t="e">
        <f t="shared" ca="1" si="25"/>
        <v>#NAME?</v>
      </c>
      <c r="Y261" s="87" t="e">
        <f t="shared" ca="1" si="22"/>
        <v>#NAME?</v>
      </c>
      <c r="AA261" s="90" t="e">
        <f t="shared" ca="1" si="26"/>
        <v>#NAME?</v>
      </c>
    </row>
    <row r="262" spans="1:27" x14ac:dyDescent="0.2">
      <c r="A262" s="48"/>
      <c r="B262" s="2" t="s">
        <v>122</v>
      </c>
      <c r="C262" s="37" t="s">
        <v>376</v>
      </c>
      <c r="D262" s="35">
        <v>2014</v>
      </c>
      <c r="E262" s="3">
        <v>1.5</v>
      </c>
      <c r="F262" s="3">
        <v>0.5</v>
      </c>
      <c r="G262" s="76">
        <v>2.2000000000000002</v>
      </c>
      <c r="H262" s="5">
        <v>1</v>
      </c>
      <c r="I262" s="5">
        <v>0.4</v>
      </c>
      <c r="J262" s="5">
        <v>1.2</v>
      </c>
      <c r="K262" s="5">
        <v>1</v>
      </c>
      <c r="L262" s="11"/>
      <c r="M262" s="3">
        <v>3.5</v>
      </c>
      <c r="N262" s="3">
        <v>1.1000000000000001</v>
      </c>
      <c r="O262" s="82">
        <v>4.4000000000000004</v>
      </c>
      <c r="P262" s="5">
        <v>4.5</v>
      </c>
      <c r="Q262" s="5">
        <v>-2</v>
      </c>
      <c r="R262" s="5">
        <v>5.3</v>
      </c>
      <c r="S262" s="5">
        <v>0.4</v>
      </c>
      <c r="U262" s="87" t="e">
        <f t="shared" ca="1" si="21"/>
        <v>#NAME?</v>
      </c>
      <c r="W262" s="90" t="e">
        <f t="shared" ca="1" si="25"/>
        <v>#NAME?</v>
      </c>
      <c r="Y262" s="87" t="e">
        <f t="shared" ca="1" si="22"/>
        <v>#NAME?</v>
      </c>
      <c r="AA262" s="90" t="e">
        <f t="shared" ca="1" si="26"/>
        <v>#NAME?</v>
      </c>
    </row>
    <row r="263" spans="1:27" x14ac:dyDescent="0.2">
      <c r="A263" s="48"/>
      <c r="B263" s="2" t="s">
        <v>122</v>
      </c>
      <c r="C263" s="37" t="s">
        <v>379</v>
      </c>
      <c r="D263" s="35">
        <v>2007</v>
      </c>
      <c r="E263" s="3">
        <v>1</v>
      </c>
      <c r="F263" s="3">
        <v>4</v>
      </c>
      <c r="G263" s="76">
        <v>2.7</v>
      </c>
      <c r="H263" s="5">
        <v>-2.7</v>
      </c>
      <c r="I263" s="5">
        <v>-4</v>
      </c>
      <c r="J263" s="5">
        <v>1</v>
      </c>
      <c r="K263" s="5">
        <v>1.3</v>
      </c>
      <c r="L263" s="11"/>
      <c r="M263" s="3">
        <v>1.7</v>
      </c>
      <c r="N263" s="3">
        <v>4.4000000000000004</v>
      </c>
      <c r="O263" s="82">
        <v>3.3</v>
      </c>
      <c r="P263" s="5">
        <v>2</v>
      </c>
      <c r="Q263" s="5">
        <v>2.8</v>
      </c>
      <c r="R263" s="5">
        <v>0.1</v>
      </c>
      <c r="S263" s="5">
        <v>-1.7</v>
      </c>
      <c r="U263" s="87" t="e">
        <f t="shared" ca="1" si="21"/>
        <v>#NAME?</v>
      </c>
      <c r="W263" s="90" t="e">
        <f t="shared" ca="1" si="25"/>
        <v>#NAME?</v>
      </c>
      <c r="Y263" s="87" t="e">
        <f t="shared" ca="1" si="22"/>
        <v>#NAME?</v>
      </c>
      <c r="AA263" s="90" t="e">
        <f t="shared" ca="1" si="26"/>
        <v>#NAME?</v>
      </c>
    </row>
    <row r="264" spans="1:27" x14ac:dyDescent="0.2">
      <c r="A264" s="48"/>
      <c r="B264" s="2" t="s">
        <v>122</v>
      </c>
      <c r="C264" s="37" t="s">
        <v>378</v>
      </c>
      <c r="D264" s="35">
        <v>2017</v>
      </c>
      <c r="E264" s="3">
        <v>-1.5</v>
      </c>
      <c r="F264" s="3">
        <v>-1.1000000000000001</v>
      </c>
      <c r="G264" s="76">
        <v>-1.2</v>
      </c>
      <c r="H264" s="5">
        <v>-1.1000000000000001</v>
      </c>
      <c r="I264" s="5">
        <v>1.3</v>
      </c>
      <c r="J264" s="5">
        <v>-1.9</v>
      </c>
      <c r="K264" s="5" t="e">
        <v>#N/A</v>
      </c>
      <c r="L264" s="11"/>
      <c r="M264" s="3">
        <v>0.7</v>
      </c>
      <c r="N264" s="3">
        <v>-0.7</v>
      </c>
      <c r="O264" s="82">
        <v>3.7</v>
      </c>
      <c r="P264" s="5">
        <v>5.9</v>
      </c>
      <c r="Q264" s="5">
        <v>3.8</v>
      </c>
      <c r="R264" s="5">
        <v>5</v>
      </c>
      <c r="S264" s="5" t="e">
        <v>#N/A</v>
      </c>
      <c r="U264" s="87" t="e">
        <f t="shared" ca="1" si="21"/>
        <v>#NAME?</v>
      </c>
      <c r="W264" s="90" t="e">
        <f ca="1">CAGR_flexible(G264, J264, 3)</f>
        <v>#NAME?</v>
      </c>
      <c r="Y264" s="87" t="e">
        <f t="shared" ca="1" si="22"/>
        <v>#NAME?</v>
      </c>
      <c r="AA264" s="90" t="e">
        <f ca="1">CAGR_flexible(O264, R264, 3)</f>
        <v>#NAME?</v>
      </c>
    </row>
    <row r="265" spans="1:27" x14ac:dyDescent="0.2">
      <c r="A265" s="48"/>
      <c r="B265" s="2" t="s">
        <v>122</v>
      </c>
      <c r="C265" s="37" t="s">
        <v>380</v>
      </c>
      <c r="D265" s="35">
        <v>2013</v>
      </c>
      <c r="E265" s="3">
        <v>-0.4</v>
      </c>
      <c r="F265" s="3">
        <v>-0.2</v>
      </c>
      <c r="G265" s="76">
        <v>-1.8</v>
      </c>
      <c r="H265" s="5">
        <v>1.4</v>
      </c>
      <c r="I265" s="5">
        <v>0.3</v>
      </c>
      <c r="J265" s="5">
        <v>0.9</v>
      </c>
      <c r="K265" s="5">
        <v>-4.4000000000000004</v>
      </c>
      <c r="L265" s="11"/>
      <c r="M265" s="3">
        <v>-3</v>
      </c>
      <c r="N265" s="3">
        <v>8.3000000000000007</v>
      </c>
      <c r="O265" s="82">
        <v>-1.6</v>
      </c>
      <c r="P265" s="5">
        <v>0.1</v>
      </c>
      <c r="Q265" s="5">
        <v>4.7</v>
      </c>
      <c r="R265" s="5">
        <v>-4.9000000000000004</v>
      </c>
      <c r="S265" s="5">
        <v>2.7</v>
      </c>
      <c r="U265" s="87" t="e">
        <f t="shared" ca="1" si="21"/>
        <v>#NAME?</v>
      </c>
      <c r="W265" s="90" t="e">
        <f t="shared" ref="W265:W296" ca="1" si="27">CAGR_flexible(G265, K265, 4)</f>
        <v>#NAME?</v>
      </c>
      <c r="Y265" s="87" t="e">
        <f t="shared" ca="1" si="22"/>
        <v>#NAME?</v>
      </c>
      <c r="AA265" s="90" t="e">
        <f t="shared" ref="AA265:AA323" ca="1" si="28">CAGR_flexible(O265, S265, 4)</f>
        <v>#NAME?</v>
      </c>
    </row>
    <row r="266" spans="1:27" x14ac:dyDescent="0.2">
      <c r="A266" s="48"/>
      <c r="B266" s="2" t="s">
        <v>122</v>
      </c>
      <c r="C266" s="37" t="s">
        <v>803</v>
      </c>
      <c r="D266" s="35">
        <v>2011</v>
      </c>
      <c r="E266" s="3">
        <v>-6.2</v>
      </c>
      <c r="F266" s="3">
        <v>0.1</v>
      </c>
      <c r="G266" s="76">
        <v>1.7</v>
      </c>
      <c r="H266" s="5">
        <v>0.4</v>
      </c>
      <c r="I266" s="5">
        <v>4.5</v>
      </c>
      <c r="J266" s="5">
        <v>3.3</v>
      </c>
      <c r="K266" s="5">
        <v>2.5</v>
      </c>
      <c r="L266" s="11"/>
      <c r="M266" s="3">
        <v>6</v>
      </c>
      <c r="N266" s="3">
        <v>0.5</v>
      </c>
      <c r="O266" s="82">
        <v>-1.7</v>
      </c>
      <c r="P266" s="5">
        <v>0.9</v>
      </c>
      <c r="Q266" s="5">
        <v>0.3</v>
      </c>
      <c r="R266" s="5">
        <v>3.8</v>
      </c>
      <c r="S266" s="5">
        <v>4.3</v>
      </c>
      <c r="U266" s="87" t="e">
        <f t="shared" ca="1" si="21"/>
        <v>#NAME?</v>
      </c>
      <c r="W266" s="90" t="e">
        <f t="shared" ca="1" si="27"/>
        <v>#NAME?</v>
      </c>
      <c r="Y266" s="87" t="e">
        <f t="shared" ca="1" si="22"/>
        <v>#NAME?</v>
      </c>
      <c r="AA266" s="90" t="e">
        <f t="shared" ca="1" si="28"/>
        <v>#NAME?</v>
      </c>
    </row>
    <row r="267" spans="1:27" x14ac:dyDescent="0.2">
      <c r="A267" s="48"/>
      <c r="B267" s="2" t="s">
        <v>122</v>
      </c>
      <c r="C267" s="37" t="s">
        <v>376</v>
      </c>
      <c r="D267" s="35">
        <v>2010</v>
      </c>
      <c r="E267" s="3">
        <v>-2.6</v>
      </c>
      <c r="F267" s="3">
        <v>-5.0999999999999996</v>
      </c>
      <c r="G267" s="76">
        <v>-0.3</v>
      </c>
      <c r="H267" s="5">
        <v>-0.1</v>
      </c>
      <c r="I267" s="5">
        <v>1.5</v>
      </c>
      <c r="J267" s="5">
        <v>0.5</v>
      </c>
      <c r="K267" s="5">
        <v>2.2000000000000002</v>
      </c>
      <c r="L267" s="11"/>
      <c r="M267" s="3">
        <v>2.7</v>
      </c>
      <c r="N267" s="3">
        <v>2.5</v>
      </c>
      <c r="O267" s="82">
        <v>3.7</v>
      </c>
      <c r="P267" s="5">
        <v>-2.8</v>
      </c>
      <c r="Q267" s="5">
        <v>3.5</v>
      </c>
      <c r="R267" s="5">
        <v>1.1000000000000001</v>
      </c>
      <c r="S267" s="5">
        <v>4.4000000000000004</v>
      </c>
      <c r="U267" s="87" t="e">
        <f t="shared" ref="U267:U330" ca="1" si="29">CAGR_flexible(E267,G267, 2)</f>
        <v>#NAME?</v>
      </c>
      <c r="W267" s="90" t="e">
        <f t="shared" ca="1" si="27"/>
        <v>#NAME?</v>
      </c>
      <c r="Y267" s="87" t="e">
        <f t="shared" ref="Y267:Y330" ca="1" si="30">CAGR_flexible(M267,O267, 2)</f>
        <v>#NAME?</v>
      </c>
      <c r="AA267" s="90" t="e">
        <f t="shared" ca="1" si="28"/>
        <v>#NAME?</v>
      </c>
    </row>
    <row r="268" spans="1:27" x14ac:dyDescent="0.2">
      <c r="A268" s="48"/>
      <c r="B268" s="2" t="s">
        <v>122</v>
      </c>
      <c r="C268" s="37" t="s">
        <v>375</v>
      </c>
      <c r="D268" s="35">
        <v>2010</v>
      </c>
      <c r="E268" s="3">
        <v>-2.6</v>
      </c>
      <c r="F268" s="3">
        <v>-3.8</v>
      </c>
      <c r="G268" s="76">
        <v>1.6</v>
      </c>
      <c r="H268" s="5">
        <v>2.2999999999999998</v>
      </c>
      <c r="I268" s="5">
        <v>3.6</v>
      </c>
      <c r="J268" s="5">
        <v>4.4000000000000004</v>
      </c>
      <c r="K268" s="5">
        <v>3.6</v>
      </c>
      <c r="L268" s="11"/>
      <c r="M268" s="3">
        <v>2.6</v>
      </c>
      <c r="N268" s="3">
        <v>1.2</v>
      </c>
      <c r="O268" s="82">
        <v>3.7</v>
      </c>
      <c r="P268" s="5">
        <v>-1.9</v>
      </c>
      <c r="Q268" s="5">
        <v>2.4</v>
      </c>
      <c r="R268" s="5">
        <v>1.9</v>
      </c>
      <c r="S268" s="5">
        <v>2.4</v>
      </c>
      <c r="U268" s="87" t="e">
        <f t="shared" ca="1" si="29"/>
        <v>#NAME?</v>
      </c>
      <c r="W268" s="90" t="e">
        <f t="shared" ca="1" si="27"/>
        <v>#NAME?</v>
      </c>
      <c r="Y268" s="87" t="e">
        <f t="shared" ca="1" si="30"/>
        <v>#NAME?</v>
      </c>
      <c r="AA268" s="90" t="e">
        <f t="shared" ca="1" si="28"/>
        <v>#NAME?</v>
      </c>
    </row>
    <row r="269" spans="1:27" x14ac:dyDescent="0.2">
      <c r="A269" s="48"/>
      <c r="B269" s="2" t="s">
        <v>122</v>
      </c>
      <c r="C269" s="37" t="s">
        <v>376</v>
      </c>
      <c r="D269" s="35">
        <v>2011</v>
      </c>
      <c r="E269" s="3">
        <v>-5.0999999999999996</v>
      </c>
      <c r="F269" s="3">
        <v>-0.3</v>
      </c>
      <c r="G269" s="76">
        <v>-0.1</v>
      </c>
      <c r="H269" s="5">
        <v>1.5</v>
      </c>
      <c r="I269" s="5">
        <v>0.5</v>
      </c>
      <c r="J269" s="5">
        <v>2.2000000000000002</v>
      </c>
      <c r="K269" s="5">
        <v>1</v>
      </c>
      <c r="L269" s="11"/>
      <c r="M269" s="3">
        <v>2.5</v>
      </c>
      <c r="N269" s="3">
        <v>3.7</v>
      </c>
      <c r="O269" s="82">
        <v>-2.8</v>
      </c>
      <c r="P269" s="5">
        <v>3.5</v>
      </c>
      <c r="Q269" s="5">
        <v>1.1000000000000001</v>
      </c>
      <c r="R269" s="5">
        <v>4.4000000000000004</v>
      </c>
      <c r="S269" s="5">
        <v>4.5</v>
      </c>
      <c r="U269" s="87" t="e">
        <f t="shared" ca="1" si="29"/>
        <v>#NAME?</v>
      </c>
      <c r="W269" s="90" t="e">
        <f t="shared" ca="1" si="27"/>
        <v>#NAME?</v>
      </c>
      <c r="Y269" s="87" t="e">
        <f t="shared" ca="1" si="30"/>
        <v>#NAME?</v>
      </c>
      <c r="AA269" s="90" t="e">
        <f t="shared" ca="1" si="28"/>
        <v>#NAME?</v>
      </c>
    </row>
    <row r="270" spans="1:27" ht="17" x14ac:dyDescent="0.2">
      <c r="A270" s="48" t="s">
        <v>123</v>
      </c>
      <c r="B270" s="2" t="s">
        <v>122</v>
      </c>
      <c r="C270" s="37" t="s">
        <v>381</v>
      </c>
      <c r="D270" s="35">
        <v>2008</v>
      </c>
      <c r="E270" s="3">
        <v>1.2</v>
      </c>
      <c r="F270" s="3">
        <v>5.3</v>
      </c>
      <c r="G270" s="76">
        <v>-3.4</v>
      </c>
      <c r="H270" s="5">
        <v>-7.5</v>
      </c>
      <c r="I270" s="5">
        <v>-1.2</v>
      </c>
      <c r="J270" s="5">
        <v>-2.1</v>
      </c>
      <c r="K270" s="5">
        <v>-0.5</v>
      </c>
      <c r="L270" s="11"/>
      <c r="M270" s="3">
        <v>5.4</v>
      </c>
      <c r="N270" s="3">
        <v>2.6</v>
      </c>
      <c r="O270" s="82">
        <v>4.3</v>
      </c>
      <c r="P270" s="5">
        <v>0.9</v>
      </c>
      <c r="Q270" s="5">
        <v>3.4</v>
      </c>
      <c r="R270" s="5">
        <v>-1.3</v>
      </c>
      <c r="S270" s="5">
        <v>3.4</v>
      </c>
      <c r="U270" s="87" t="e">
        <f t="shared" ca="1" si="29"/>
        <v>#NAME?</v>
      </c>
      <c r="W270" s="90" t="e">
        <f t="shared" ca="1" si="27"/>
        <v>#NAME?</v>
      </c>
      <c r="Y270" s="87" t="e">
        <f t="shared" ca="1" si="30"/>
        <v>#NAME?</v>
      </c>
      <c r="AA270" s="90" t="e">
        <f t="shared" ca="1" si="28"/>
        <v>#NAME?</v>
      </c>
    </row>
    <row r="271" spans="1:27" x14ac:dyDescent="0.2">
      <c r="A271" s="48"/>
      <c r="B271" s="2" t="s">
        <v>122</v>
      </c>
      <c r="C271" s="37" t="s">
        <v>375</v>
      </c>
      <c r="D271" s="35">
        <v>2008</v>
      </c>
      <c r="E271" s="3">
        <v>5.9</v>
      </c>
      <c r="F271" s="3">
        <v>3.9</v>
      </c>
      <c r="G271" s="76">
        <v>-2.6</v>
      </c>
      <c r="H271" s="5">
        <v>-3.8</v>
      </c>
      <c r="I271" s="5">
        <v>1.6</v>
      </c>
      <c r="J271" s="5">
        <v>2.2999999999999998</v>
      </c>
      <c r="K271" s="5">
        <v>3.6</v>
      </c>
      <c r="L271" s="11"/>
      <c r="M271" s="3">
        <v>4.7</v>
      </c>
      <c r="N271" s="3">
        <v>3.4</v>
      </c>
      <c r="O271" s="82">
        <v>2.6</v>
      </c>
      <c r="P271" s="5">
        <v>1.2</v>
      </c>
      <c r="Q271" s="5">
        <v>3.7</v>
      </c>
      <c r="R271" s="5">
        <v>-1.9</v>
      </c>
      <c r="S271" s="5">
        <v>2.4</v>
      </c>
      <c r="U271" s="87" t="e">
        <f t="shared" ca="1" si="29"/>
        <v>#NAME?</v>
      </c>
      <c r="W271" s="90" t="e">
        <f t="shared" ca="1" si="27"/>
        <v>#NAME?</v>
      </c>
      <c r="Y271" s="87" t="e">
        <f t="shared" ca="1" si="30"/>
        <v>#NAME?</v>
      </c>
      <c r="AA271" s="90" t="e">
        <f t="shared" ca="1" si="28"/>
        <v>#NAME?</v>
      </c>
    </row>
    <row r="272" spans="1:27" x14ac:dyDescent="0.2">
      <c r="A272" s="48"/>
      <c r="B272" s="2" t="s">
        <v>122</v>
      </c>
      <c r="C272" s="37" t="s">
        <v>342</v>
      </c>
      <c r="D272" s="35">
        <v>2010</v>
      </c>
      <c r="E272" s="3">
        <v>-3.8</v>
      </c>
      <c r="F272" s="3">
        <v>-5.6</v>
      </c>
      <c r="G272" s="76">
        <v>0.1</v>
      </c>
      <c r="H272" s="5">
        <v>-1.3</v>
      </c>
      <c r="I272" s="5">
        <v>0</v>
      </c>
      <c r="J272" s="5">
        <v>-1</v>
      </c>
      <c r="K272" s="5">
        <v>1.3</v>
      </c>
      <c r="L272" s="11"/>
      <c r="M272" s="3">
        <v>6.9</v>
      </c>
      <c r="N272" s="3">
        <v>4.2</v>
      </c>
      <c r="O272" s="82">
        <v>3.9</v>
      </c>
      <c r="P272" s="5">
        <v>-4.5</v>
      </c>
      <c r="Q272" s="5">
        <v>4.4000000000000004</v>
      </c>
      <c r="R272" s="5">
        <v>2.8</v>
      </c>
      <c r="S272" s="5">
        <v>3.3</v>
      </c>
      <c r="U272" s="87" t="e">
        <f t="shared" ca="1" si="29"/>
        <v>#NAME?</v>
      </c>
      <c r="W272" s="90" t="e">
        <f t="shared" ca="1" si="27"/>
        <v>#NAME?</v>
      </c>
      <c r="Y272" s="87" t="e">
        <f t="shared" ca="1" si="30"/>
        <v>#NAME?</v>
      </c>
      <c r="AA272" s="90" t="e">
        <f t="shared" ca="1" si="28"/>
        <v>#NAME?</v>
      </c>
    </row>
    <row r="273" spans="1:27" x14ac:dyDescent="0.2">
      <c r="A273" s="48"/>
      <c r="B273" s="2" t="s">
        <v>122</v>
      </c>
      <c r="C273" s="37" t="s">
        <v>380</v>
      </c>
      <c r="D273" s="35">
        <v>2008</v>
      </c>
      <c r="E273" s="3">
        <v>-1.9</v>
      </c>
      <c r="F273" s="3">
        <v>-0.4</v>
      </c>
      <c r="G273" s="76">
        <v>-5.2</v>
      </c>
      <c r="H273" s="5">
        <v>-4.5</v>
      </c>
      <c r="I273" s="5">
        <v>-2.4</v>
      </c>
      <c r="J273" s="5">
        <v>-0.4</v>
      </c>
      <c r="K273" s="5">
        <v>-0.2</v>
      </c>
      <c r="L273" s="11"/>
      <c r="M273" s="3">
        <v>4.5</v>
      </c>
      <c r="N273" s="3">
        <v>3.2</v>
      </c>
      <c r="O273" s="82">
        <v>0.2</v>
      </c>
      <c r="P273" s="5">
        <v>2.9</v>
      </c>
      <c r="Q273" s="5">
        <v>3.1</v>
      </c>
      <c r="R273" s="5">
        <v>-3</v>
      </c>
      <c r="S273" s="5">
        <v>8.3000000000000007</v>
      </c>
      <c r="U273" s="87" t="e">
        <f t="shared" ca="1" si="29"/>
        <v>#NAME?</v>
      </c>
      <c r="W273" s="90" t="e">
        <f t="shared" ca="1" si="27"/>
        <v>#NAME?</v>
      </c>
      <c r="Y273" s="87" t="e">
        <f t="shared" ca="1" si="30"/>
        <v>#NAME?</v>
      </c>
      <c r="AA273" s="90" t="e">
        <f t="shared" ca="1" si="28"/>
        <v>#NAME?</v>
      </c>
    </row>
    <row r="274" spans="1:27" x14ac:dyDescent="0.2">
      <c r="A274" s="48"/>
      <c r="B274" s="2" t="s">
        <v>122</v>
      </c>
      <c r="C274" s="37" t="s">
        <v>376</v>
      </c>
      <c r="D274" s="35">
        <v>2012</v>
      </c>
      <c r="E274" s="3">
        <v>-0.3</v>
      </c>
      <c r="F274" s="3">
        <v>-0.1</v>
      </c>
      <c r="G274" s="76">
        <v>1.5</v>
      </c>
      <c r="H274" s="5">
        <v>0.5</v>
      </c>
      <c r="I274" s="5">
        <v>2.2000000000000002</v>
      </c>
      <c r="J274" s="5">
        <v>1</v>
      </c>
      <c r="K274" s="5">
        <v>0.4</v>
      </c>
      <c r="L274" s="11"/>
      <c r="M274" s="3">
        <v>3.7</v>
      </c>
      <c r="N274" s="3">
        <v>-2.8</v>
      </c>
      <c r="O274" s="82">
        <v>3.5</v>
      </c>
      <c r="P274" s="5">
        <v>1.1000000000000001</v>
      </c>
      <c r="Q274" s="5">
        <v>4.4000000000000004</v>
      </c>
      <c r="R274" s="5">
        <v>4.5</v>
      </c>
      <c r="S274" s="5">
        <v>-2</v>
      </c>
      <c r="U274" s="87" t="e">
        <f t="shared" ca="1" si="29"/>
        <v>#NAME?</v>
      </c>
      <c r="W274" s="90" t="e">
        <f t="shared" ca="1" si="27"/>
        <v>#NAME?</v>
      </c>
      <c r="Y274" s="87" t="e">
        <f t="shared" ca="1" si="30"/>
        <v>#NAME?</v>
      </c>
      <c r="AA274" s="90" t="e">
        <f t="shared" ca="1" si="28"/>
        <v>#NAME?</v>
      </c>
    </row>
    <row r="275" spans="1:27" x14ac:dyDescent="0.2">
      <c r="A275" s="48"/>
      <c r="B275" s="2" t="s">
        <v>122</v>
      </c>
      <c r="C275" s="37" t="s">
        <v>803</v>
      </c>
      <c r="D275" s="35">
        <v>2013</v>
      </c>
      <c r="E275" s="3">
        <v>1.7</v>
      </c>
      <c r="F275" s="3">
        <v>0.4</v>
      </c>
      <c r="G275" s="76">
        <v>4.5</v>
      </c>
      <c r="H275" s="5">
        <v>3.3</v>
      </c>
      <c r="I275" s="5">
        <v>2.5</v>
      </c>
      <c r="J275" s="5">
        <v>2.7</v>
      </c>
      <c r="K275" s="5">
        <v>1.2</v>
      </c>
      <c r="L275" s="11"/>
      <c r="M275" s="3">
        <v>-1.7</v>
      </c>
      <c r="N275" s="3">
        <v>0.9</v>
      </c>
      <c r="O275" s="82">
        <v>0.3</v>
      </c>
      <c r="P275" s="5">
        <v>3.8</v>
      </c>
      <c r="Q275" s="5">
        <v>4.3</v>
      </c>
      <c r="R275" s="5">
        <v>0.1</v>
      </c>
      <c r="S275" s="5">
        <v>1</v>
      </c>
      <c r="U275" s="87" t="e">
        <f t="shared" ca="1" si="29"/>
        <v>#NAME?</v>
      </c>
      <c r="W275" s="90" t="e">
        <f t="shared" ca="1" si="27"/>
        <v>#NAME?</v>
      </c>
      <c r="Y275" s="87" t="e">
        <f t="shared" ca="1" si="30"/>
        <v>#NAME?</v>
      </c>
      <c r="AA275" s="90" t="e">
        <f t="shared" ca="1" si="28"/>
        <v>#NAME?</v>
      </c>
    </row>
    <row r="276" spans="1:27" x14ac:dyDescent="0.2">
      <c r="A276" s="48"/>
      <c r="B276" s="2" t="s">
        <v>122</v>
      </c>
      <c r="C276" s="37" t="s">
        <v>380</v>
      </c>
      <c r="D276" s="35">
        <v>2016</v>
      </c>
      <c r="E276" s="3">
        <v>1.4</v>
      </c>
      <c r="F276" s="3">
        <v>0.3</v>
      </c>
      <c r="G276" s="76">
        <v>0.9</v>
      </c>
      <c r="H276" s="5">
        <v>-4.4000000000000004</v>
      </c>
      <c r="I276" s="5">
        <v>-0.6</v>
      </c>
      <c r="J276" s="5">
        <v>-0.6</v>
      </c>
      <c r="K276" s="5">
        <v>-4.7</v>
      </c>
      <c r="L276" s="11"/>
      <c r="M276" s="3">
        <v>0.1</v>
      </c>
      <c r="N276" s="3">
        <v>4.7</v>
      </c>
      <c r="O276" s="82">
        <v>-4.9000000000000004</v>
      </c>
      <c r="P276" s="5">
        <v>2.7</v>
      </c>
      <c r="Q276" s="5">
        <v>1.7</v>
      </c>
      <c r="R276" s="5">
        <v>2.4</v>
      </c>
      <c r="S276" s="5">
        <v>9.3000000000000007</v>
      </c>
      <c r="U276" s="87" t="e">
        <f t="shared" ca="1" si="29"/>
        <v>#NAME?</v>
      </c>
      <c r="W276" s="90" t="e">
        <f t="shared" ca="1" si="27"/>
        <v>#NAME?</v>
      </c>
      <c r="Y276" s="87" t="e">
        <f t="shared" ca="1" si="30"/>
        <v>#NAME?</v>
      </c>
      <c r="AA276" s="90" t="e">
        <f t="shared" ca="1" si="28"/>
        <v>#NAME?</v>
      </c>
    </row>
    <row r="277" spans="1:27" x14ac:dyDescent="0.2">
      <c r="A277" s="48"/>
      <c r="B277" s="2" t="s">
        <v>122</v>
      </c>
      <c r="C277" s="37" t="s">
        <v>377</v>
      </c>
      <c r="D277" s="35">
        <v>2008</v>
      </c>
      <c r="E277" s="3">
        <v>8.3000000000000007</v>
      </c>
      <c r="F277" s="3">
        <v>-0.4</v>
      </c>
      <c r="G277" s="76">
        <v>-2.9</v>
      </c>
      <c r="H277" s="5">
        <v>-3.6</v>
      </c>
      <c r="I277" s="5">
        <v>0.7</v>
      </c>
      <c r="J277" s="5">
        <v>0.5</v>
      </c>
      <c r="K277" s="5">
        <v>2.9</v>
      </c>
      <c r="L277" s="11"/>
      <c r="M277" s="3">
        <v>9.8000000000000007</v>
      </c>
      <c r="N277" s="3">
        <v>-3.1</v>
      </c>
      <c r="O277" s="82">
        <v>1.8</v>
      </c>
      <c r="P277" s="5">
        <v>5.9</v>
      </c>
      <c r="Q277" s="5">
        <v>-6.7</v>
      </c>
      <c r="R277" s="5">
        <v>-1</v>
      </c>
      <c r="S277" s="5">
        <v>3.8</v>
      </c>
      <c r="U277" s="87" t="e">
        <f t="shared" ca="1" si="29"/>
        <v>#NAME?</v>
      </c>
      <c r="W277" s="90" t="e">
        <f t="shared" ca="1" si="27"/>
        <v>#NAME?</v>
      </c>
      <c r="Y277" s="87" t="e">
        <f t="shared" ca="1" si="30"/>
        <v>#NAME?</v>
      </c>
      <c r="AA277" s="90" t="e">
        <f t="shared" ca="1" si="28"/>
        <v>#NAME?</v>
      </c>
    </row>
    <row r="278" spans="1:27" x14ac:dyDescent="0.2">
      <c r="A278" s="48"/>
      <c r="B278" s="2" t="s">
        <v>122</v>
      </c>
      <c r="C278" s="37" t="s">
        <v>379</v>
      </c>
      <c r="D278" s="35">
        <v>2016</v>
      </c>
      <c r="E278" s="3">
        <v>3.6</v>
      </c>
      <c r="F278" s="3">
        <v>3.9</v>
      </c>
      <c r="G278" s="76">
        <v>2</v>
      </c>
      <c r="H278" s="5">
        <v>1.4</v>
      </c>
      <c r="I278" s="5">
        <v>1.6</v>
      </c>
      <c r="J278" s="5">
        <v>1.6</v>
      </c>
      <c r="K278" s="5">
        <v>-7</v>
      </c>
      <c r="L278" s="11"/>
      <c r="M278" s="3">
        <v>5.3</v>
      </c>
      <c r="N278" s="3">
        <v>5.4</v>
      </c>
      <c r="O278" s="82">
        <v>-0.4</v>
      </c>
      <c r="P278" s="5">
        <v>1.6</v>
      </c>
      <c r="Q278" s="5">
        <v>5.4</v>
      </c>
      <c r="R278" s="5">
        <v>2</v>
      </c>
      <c r="S278" s="5">
        <v>11.9</v>
      </c>
      <c r="U278" s="87" t="e">
        <f t="shared" ca="1" si="29"/>
        <v>#NAME?</v>
      </c>
      <c r="W278" s="90" t="e">
        <f t="shared" ca="1" si="27"/>
        <v>#NAME?</v>
      </c>
      <c r="Y278" s="87" t="e">
        <f t="shared" ca="1" si="30"/>
        <v>#NAME?</v>
      </c>
      <c r="AA278" s="90" t="e">
        <f t="shared" ca="1" si="28"/>
        <v>#NAME?</v>
      </c>
    </row>
    <row r="279" spans="1:27" ht="17" x14ac:dyDescent="0.2">
      <c r="A279" s="48" t="s">
        <v>123</v>
      </c>
      <c r="B279" s="2" t="s">
        <v>122</v>
      </c>
      <c r="C279" s="37" t="s">
        <v>381</v>
      </c>
      <c r="D279" s="35">
        <v>2009</v>
      </c>
      <c r="E279" s="3">
        <v>5.3</v>
      </c>
      <c r="F279" s="3">
        <v>-3.4</v>
      </c>
      <c r="G279" s="76">
        <v>-7.5</v>
      </c>
      <c r="H279" s="5">
        <v>-1.2</v>
      </c>
      <c r="I279" s="5">
        <v>-2.1</v>
      </c>
      <c r="J279" s="5">
        <v>-0.5</v>
      </c>
      <c r="K279" s="5">
        <v>-1</v>
      </c>
      <c r="L279" s="11"/>
      <c r="M279" s="3">
        <v>2.6</v>
      </c>
      <c r="N279" s="3">
        <v>4.3</v>
      </c>
      <c r="O279" s="82">
        <v>0.9</v>
      </c>
      <c r="P279" s="5">
        <v>3.4</v>
      </c>
      <c r="Q279" s="5">
        <v>-1.3</v>
      </c>
      <c r="R279" s="5">
        <v>3.4</v>
      </c>
      <c r="S279" s="5">
        <v>-1.9</v>
      </c>
      <c r="U279" s="87" t="e">
        <f t="shared" ca="1" si="29"/>
        <v>#NAME?</v>
      </c>
      <c r="W279" s="90" t="e">
        <f t="shared" ca="1" si="27"/>
        <v>#NAME?</v>
      </c>
      <c r="Y279" s="87" t="e">
        <f t="shared" ca="1" si="30"/>
        <v>#NAME?</v>
      </c>
      <c r="AA279" s="90" t="e">
        <f t="shared" ca="1" si="28"/>
        <v>#NAME?</v>
      </c>
    </row>
    <row r="280" spans="1:27" x14ac:dyDescent="0.2">
      <c r="A280" s="48"/>
      <c r="B280" s="2" t="s">
        <v>122</v>
      </c>
      <c r="C280" s="37" t="s">
        <v>376</v>
      </c>
      <c r="D280" s="35">
        <v>2008</v>
      </c>
      <c r="E280" s="3">
        <v>0.4</v>
      </c>
      <c r="F280" s="3">
        <v>2.6</v>
      </c>
      <c r="G280" s="76">
        <v>-2.6</v>
      </c>
      <c r="H280" s="5">
        <v>-5.0999999999999996</v>
      </c>
      <c r="I280" s="5">
        <v>-0.3</v>
      </c>
      <c r="J280" s="5">
        <v>-0.1</v>
      </c>
      <c r="K280" s="5">
        <v>1.5</v>
      </c>
      <c r="L280" s="11"/>
      <c r="M280" s="3">
        <v>4.8</v>
      </c>
      <c r="N280" s="3">
        <v>1.8</v>
      </c>
      <c r="O280" s="82">
        <v>2.7</v>
      </c>
      <c r="P280" s="5">
        <v>2.5</v>
      </c>
      <c r="Q280" s="5">
        <v>3.7</v>
      </c>
      <c r="R280" s="5">
        <v>-2.8</v>
      </c>
      <c r="S280" s="5">
        <v>3.5</v>
      </c>
      <c r="U280" s="87" t="e">
        <f t="shared" ca="1" si="29"/>
        <v>#NAME?</v>
      </c>
      <c r="W280" s="90" t="e">
        <f t="shared" ca="1" si="27"/>
        <v>#NAME?</v>
      </c>
      <c r="Y280" s="87" t="e">
        <f t="shared" ca="1" si="30"/>
        <v>#NAME?</v>
      </c>
      <c r="AA280" s="90" t="e">
        <f t="shared" ca="1" si="28"/>
        <v>#NAME?</v>
      </c>
    </row>
    <row r="281" spans="1:27" x14ac:dyDescent="0.2">
      <c r="A281" s="48"/>
      <c r="B281" s="2" t="s">
        <v>122</v>
      </c>
      <c r="C281" s="37" t="s">
        <v>377</v>
      </c>
      <c r="D281" s="35">
        <v>2009</v>
      </c>
      <c r="E281" s="3">
        <v>-0.4</v>
      </c>
      <c r="F281" s="3">
        <v>-2.9</v>
      </c>
      <c r="G281" s="76">
        <v>-3.6</v>
      </c>
      <c r="H281" s="5">
        <v>0.7</v>
      </c>
      <c r="I281" s="5">
        <v>0.5</v>
      </c>
      <c r="J281" s="5">
        <v>2.9</v>
      </c>
      <c r="K281" s="5">
        <v>-0.6</v>
      </c>
      <c r="L281" s="11"/>
      <c r="M281" s="3">
        <v>-3.1</v>
      </c>
      <c r="N281" s="3">
        <v>1.8</v>
      </c>
      <c r="O281" s="82">
        <v>5.9</v>
      </c>
      <c r="P281" s="5">
        <v>-6.7</v>
      </c>
      <c r="Q281" s="5">
        <v>-1</v>
      </c>
      <c r="R281" s="5">
        <v>3.8</v>
      </c>
      <c r="S281" s="5">
        <v>3.2</v>
      </c>
      <c r="U281" s="87" t="e">
        <f t="shared" ca="1" si="29"/>
        <v>#NAME?</v>
      </c>
      <c r="W281" s="90" t="e">
        <f t="shared" ca="1" si="27"/>
        <v>#NAME?</v>
      </c>
      <c r="Y281" s="87" t="e">
        <f t="shared" ca="1" si="30"/>
        <v>#NAME?</v>
      </c>
      <c r="AA281" s="90" t="e">
        <f t="shared" ca="1" si="28"/>
        <v>#NAME?</v>
      </c>
    </row>
    <row r="282" spans="1:27" ht="17" x14ac:dyDescent="0.2">
      <c r="A282" s="48" t="s">
        <v>124</v>
      </c>
      <c r="B282" s="2" t="s">
        <v>122</v>
      </c>
      <c r="C282" s="37" t="s">
        <v>382</v>
      </c>
      <c r="D282" s="35">
        <v>2009</v>
      </c>
      <c r="E282" s="3">
        <v>2.7</v>
      </c>
      <c r="F282" s="3">
        <v>-1.8</v>
      </c>
      <c r="G282" s="76">
        <v>-3.7</v>
      </c>
      <c r="H282" s="5">
        <v>-3.1</v>
      </c>
      <c r="I282" s="5">
        <v>3.4</v>
      </c>
      <c r="J282" s="5">
        <v>0.2</v>
      </c>
      <c r="K282" s="5">
        <v>-1.7</v>
      </c>
      <c r="L282" s="11"/>
      <c r="M282" s="3">
        <v>3.5</v>
      </c>
      <c r="N282" s="3">
        <v>0.3</v>
      </c>
      <c r="O282" s="82">
        <v>4.2</v>
      </c>
      <c r="P282" s="5">
        <v>2.9</v>
      </c>
      <c r="Q282" s="5">
        <v>0</v>
      </c>
      <c r="R282" s="5">
        <v>1.5</v>
      </c>
      <c r="S282" s="5">
        <v>-1.2</v>
      </c>
      <c r="U282" s="87" t="e">
        <f t="shared" ca="1" si="29"/>
        <v>#NAME?</v>
      </c>
      <c r="W282" s="90" t="e">
        <f t="shared" ca="1" si="27"/>
        <v>#NAME?</v>
      </c>
      <c r="Y282" s="87" t="e">
        <f t="shared" ca="1" si="30"/>
        <v>#NAME?</v>
      </c>
      <c r="AA282" s="90" t="e">
        <f t="shared" ca="1" si="28"/>
        <v>#NAME?</v>
      </c>
    </row>
    <row r="283" spans="1:27" x14ac:dyDescent="0.2">
      <c r="A283" s="48"/>
      <c r="B283" s="2" t="s">
        <v>122</v>
      </c>
      <c r="C283" s="37" t="s">
        <v>379</v>
      </c>
      <c r="D283" s="35">
        <v>2012</v>
      </c>
      <c r="E283" s="3">
        <v>1</v>
      </c>
      <c r="F283" s="3">
        <v>1.3</v>
      </c>
      <c r="G283" s="76">
        <v>2.6</v>
      </c>
      <c r="H283" s="5">
        <v>2.1</v>
      </c>
      <c r="I283" s="5">
        <v>3.6</v>
      </c>
      <c r="J283" s="5">
        <v>3.9</v>
      </c>
      <c r="K283" s="5">
        <v>2</v>
      </c>
      <c r="L283" s="11"/>
      <c r="M283" s="3">
        <v>0.1</v>
      </c>
      <c r="N283" s="3">
        <v>-1.7</v>
      </c>
      <c r="O283" s="82">
        <v>2.5</v>
      </c>
      <c r="P283" s="5">
        <v>0.8</v>
      </c>
      <c r="Q283" s="5">
        <v>5.3</v>
      </c>
      <c r="R283" s="5">
        <v>5.4</v>
      </c>
      <c r="S283" s="5">
        <v>-0.4</v>
      </c>
      <c r="U283" s="87" t="e">
        <f t="shared" ca="1" si="29"/>
        <v>#NAME?</v>
      </c>
      <c r="W283" s="90" t="e">
        <f t="shared" ca="1" si="27"/>
        <v>#NAME?</v>
      </c>
      <c r="Y283" s="87" t="e">
        <f t="shared" ca="1" si="30"/>
        <v>#NAME?</v>
      </c>
      <c r="AA283" s="90" t="e">
        <f t="shared" ca="1" si="28"/>
        <v>#NAME?</v>
      </c>
    </row>
    <row r="284" spans="1:27" x14ac:dyDescent="0.2">
      <c r="A284" s="48"/>
      <c r="B284" s="2" t="s">
        <v>122</v>
      </c>
      <c r="C284" s="37" t="s">
        <v>380</v>
      </c>
      <c r="D284" s="35">
        <v>2011</v>
      </c>
      <c r="E284" s="3">
        <v>-4.5</v>
      </c>
      <c r="F284" s="3">
        <v>-2.4</v>
      </c>
      <c r="G284" s="76">
        <v>-0.4</v>
      </c>
      <c r="H284" s="5">
        <v>-0.2</v>
      </c>
      <c r="I284" s="5">
        <v>-1.8</v>
      </c>
      <c r="J284" s="5">
        <v>1.4</v>
      </c>
      <c r="K284" s="5">
        <v>0.3</v>
      </c>
      <c r="L284" s="11"/>
      <c r="M284" s="3">
        <v>2.9</v>
      </c>
      <c r="N284" s="3">
        <v>3.1</v>
      </c>
      <c r="O284" s="82">
        <v>-3</v>
      </c>
      <c r="P284" s="5">
        <v>8.3000000000000007</v>
      </c>
      <c r="Q284" s="5">
        <v>-1.6</v>
      </c>
      <c r="R284" s="5">
        <v>0.1</v>
      </c>
      <c r="S284" s="5">
        <v>4.7</v>
      </c>
      <c r="U284" s="87" t="e">
        <f t="shared" ca="1" si="29"/>
        <v>#NAME?</v>
      </c>
      <c r="W284" s="90" t="e">
        <f t="shared" ca="1" si="27"/>
        <v>#NAME?</v>
      </c>
      <c r="Y284" s="87" t="e">
        <f t="shared" ca="1" si="30"/>
        <v>#NAME?</v>
      </c>
      <c r="AA284" s="90" t="e">
        <f t="shared" ca="1" si="28"/>
        <v>#NAME?</v>
      </c>
    </row>
    <row r="285" spans="1:27" x14ac:dyDescent="0.2">
      <c r="A285" s="48"/>
      <c r="B285" s="2" t="s">
        <v>122</v>
      </c>
      <c r="C285" s="37" t="s">
        <v>803</v>
      </c>
      <c r="D285" s="35">
        <v>2012</v>
      </c>
      <c r="E285" s="3">
        <v>0.1</v>
      </c>
      <c r="F285" s="3">
        <v>1.7</v>
      </c>
      <c r="G285" s="76">
        <v>0.4</v>
      </c>
      <c r="H285" s="5">
        <v>4.5</v>
      </c>
      <c r="I285" s="5">
        <v>3.3</v>
      </c>
      <c r="J285" s="5">
        <v>2.5</v>
      </c>
      <c r="K285" s="5">
        <v>2.7</v>
      </c>
      <c r="L285" s="11"/>
      <c r="M285" s="3">
        <v>0.5</v>
      </c>
      <c r="N285" s="3">
        <v>-1.7</v>
      </c>
      <c r="O285" s="82">
        <v>0.9</v>
      </c>
      <c r="P285" s="5">
        <v>0.3</v>
      </c>
      <c r="Q285" s="5">
        <v>3.8</v>
      </c>
      <c r="R285" s="5">
        <v>4.3</v>
      </c>
      <c r="S285" s="5">
        <v>0.1</v>
      </c>
      <c r="U285" s="87" t="e">
        <f t="shared" ca="1" si="29"/>
        <v>#NAME?</v>
      </c>
      <c r="W285" s="90" t="e">
        <f t="shared" ca="1" si="27"/>
        <v>#NAME?</v>
      </c>
      <c r="Y285" s="87" t="e">
        <f t="shared" ca="1" si="30"/>
        <v>#NAME?</v>
      </c>
      <c r="AA285" s="90" t="e">
        <f t="shared" ca="1" si="28"/>
        <v>#NAME?</v>
      </c>
    </row>
    <row r="286" spans="1:27" ht="17" x14ac:dyDescent="0.2">
      <c r="A286" s="48" t="s">
        <v>124</v>
      </c>
      <c r="B286" s="2" t="s">
        <v>122</v>
      </c>
      <c r="C286" s="37" t="s">
        <v>382</v>
      </c>
      <c r="D286" s="35">
        <v>2005</v>
      </c>
      <c r="E286" s="3">
        <v>-2.7</v>
      </c>
      <c r="F286" s="3">
        <v>0.4</v>
      </c>
      <c r="G286" s="76">
        <v>-0.7</v>
      </c>
      <c r="H286" s="5">
        <v>2.2999999999999998</v>
      </c>
      <c r="I286" s="5">
        <v>2.7</v>
      </c>
      <c r="J286" s="5">
        <v>-1.8</v>
      </c>
      <c r="K286" s="5">
        <v>-3.7</v>
      </c>
      <c r="L286" s="11"/>
      <c r="M286" s="3">
        <v>4.4000000000000004</v>
      </c>
      <c r="N286" s="3">
        <v>5</v>
      </c>
      <c r="O286" s="82">
        <v>1.6</v>
      </c>
      <c r="P286" s="5">
        <v>3.6</v>
      </c>
      <c r="Q286" s="5">
        <v>3.5</v>
      </c>
      <c r="R286" s="5">
        <v>0.3</v>
      </c>
      <c r="S286" s="5">
        <v>4.2</v>
      </c>
      <c r="U286" s="87" t="e">
        <f t="shared" ca="1" si="29"/>
        <v>#NAME?</v>
      </c>
      <c r="W286" s="90" t="e">
        <f t="shared" ca="1" si="27"/>
        <v>#NAME?</v>
      </c>
      <c r="Y286" s="87" t="e">
        <f t="shared" ca="1" si="30"/>
        <v>#NAME?</v>
      </c>
      <c r="AA286" s="90" t="e">
        <f t="shared" ca="1" si="28"/>
        <v>#NAME?</v>
      </c>
    </row>
    <row r="287" spans="1:27" x14ac:dyDescent="0.2">
      <c r="A287" s="48"/>
      <c r="B287" s="2" t="s">
        <v>122</v>
      </c>
      <c r="C287" s="37" t="s">
        <v>377</v>
      </c>
      <c r="D287" s="35">
        <v>2011</v>
      </c>
      <c r="E287" s="3">
        <v>-3.6</v>
      </c>
      <c r="F287" s="3">
        <v>0.7</v>
      </c>
      <c r="G287" s="76">
        <v>0.5</v>
      </c>
      <c r="H287" s="5">
        <v>2.9</v>
      </c>
      <c r="I287" s="5">
        <v>-0.6</v>
      </c>
      <c r="J287" s="5">
        <v>5.6</v>
      </c>
      <c r="K287" s="5">
        <v>2.4</v>
      </c>
      <c r="L287" s="11"/>
      <c r="M287" s="3">
        <v>5.9</v>
      </c>
      <c r="N287" s="3">
        <v>-6.7</v>
      </c>
      <c r="O287" s="82">
        <v>-1</v>
      </c>
      <c r="P287" s="5">
        <v>3.8</v>
      </c>
      <c r="Q287" s="5">
        <v>3.2</v>
      </c>
      <c r="R287" s="5">
        <v>0.8</v>
      </c>
      <c r="S287" s="5">
        <v>4.8</v>
      </c>
      <c r="U287" s="87" t="e">
        <f t="shared" ca="1" si="29"/>
        <v>#NAME?</v>
      </c>
      <c r="W287" s="90" t="e">
        <f t="shared" ca="1" si="27"/>
        <v>#NAME?</v>
      </c>
      <c r="Y287" s="87" t="e">
        <f t="shared" ca="1" si="30"/>
        <v>#NAME?</v>
      </c>
      <c r="AA287" s="90" t="e">
        <f t="shared" ca="1" si="28"/>
        <v>#NAME?</v>
      </c>
    </row>
    <row r="288" spans="1:27" x14ac:dyDescent="0.2">
      <c r="A288" s="48"/>
      <c r="B288" s="2" t="s">
        <v>122</v>
      </c>
      <c r="C288" s="37" t="s">
        <v>378</v>
      </c>
      <c r="D288" s="35">
        <v>2009</v>
      </c>
      <c r="E288" s="3">
        <v>2.6</v>
      </c>
      <c r="F288" s="3">
        <v>-5.8</v>
      </c>
      <c r="G288" s="76">
        <v>-4.3</v>
      </c>
      <c r="H288" s="5">
        <v>-0.4</v>
      </c>
      <c r="I288" s="5">
        <v>0.4</v>
      </c>
      <c r="J288" s="5">
        <v>2.4</v>
      </c>
      <c r="K288" s="5">
        <v>-0.7</v>
      </c>
      <c r="L288" s="11"/>
      <c r="M288" s="3">
        <v>4.5999999999999996</v>
      </c>
      <c r="N288" s="3">
        <v>-0.4</v>
      </c>
      <c r="O288" s="82">
        <v>2.5</v>
      </c>
      <c r="P288" s="5">
        <v>2.6</v>
      </c>
      <c r="Q288" s="5">
        <v>-1.6</v>
      </c>
      <c r="R288" s="5">
        <v>4</v>
      </c>
      <c r="S288" s="5">
        <v>0.5</v>
      </c>
      <c r="U288" s="87" t="e">
        <f t="shared" ca="1" si="29"/>
        <v>#NAME?</v>
      </c>
      <c r="W288" s="90" t="e">
        <f t="shared" ca="1" si="27"/>
        <v>#NAME?</v>
      </c>
      <c r="Y288" s="87" t="e">
        <f t="shared" ca="1" si="30"/>
        <v>#NAME?</v>
      </c>
      <c r="AA288" s="90" t="e">
        <f t="shared" ca="1" si="28"/>
        <v>#NAME?</v>
      </c>
    </row>
    <row r="289" spans="1:27" x14ac:dyDescent="0.2">
      <c r="A289" s="48"/>
      <c r="B289" s="2" t="s">
        <v>122</v>
      </c>
      <c r="C289" s="37" t="s">
        <v>803</v>
      </c>
      <c r="D289" s="35">
        <v>2014</v>
      </c>
      <c r="E289" s="3">
        <v>0.4</v>
      </c>
      <c r="F289" s="3">
        <v>4.5</v>
      </c>
      <c r="G289" s="76">
        <v>3.3</v>
      </c>
      <c r="H289" s="5">
        <v>2.5</v>
      </c>
      <c r="I289" s="5">
        <v>2.7</v>
      </c>
      <c r="J289" s="5">
        <v>1.2</v>
      </c>
      <c r="K289" s="5">
        <v>3.5</v>
      </c>
      <c r="L289" s="11"/>
      <c r="M289" s="3">
        <v>0.9</v>
      </c>
      <c r="N289" s="3">
        <v>0.3</v>
      </c>
      <c r="O289" s="82">
        <v>3.8</v>
      </c>
      <c r="P289" s="5">
        <v>4.3</v>
      </c>
      <c r="Q289" s="5">
        <v>0.1</v>
      </c>
      <c r="R289" s="5">
        <v>1</v>
      </c>
      <c r="S289" s="5">
        <v>4.3</v>
      </c>
      <c r="U289" s="87" t="e">
        <f t="shared" ca="1" si="29"/>
        <v>#NAME?</v>
      </c>
      <c r="W289" s="90" t="e">
        <f t="shared" ca="1" si="27"/>
        <v>#NAME?</v>
      </c>
      <c r="Y289" s="87" t="e">
        <f t="shared" ca="1" si="30"/>
        <v>#NAME?</v>
      </c>
      <c r="AA289" s="90" t="e">
        <f t="shared" ca="1" si="28"/>
        <v>#NAME?</v>
      </c>
    </row>
    <row r="290" spans="1:27" ht="17" x14ac:dyDescent="0.2">
      <c r="A290" s="48" t="s">
        <v>123</v>
      </c>
      <c r="B290" s="2" t="s">
        <v>122</v>
      </c>
      <c r="C290" s="37" t="s">
        <v>381</v>
      </c>
      <c r="D290" s="35">
        <v>2012</v>
      </c>
      <c r="E290" s="3">
        <v>-1.2</v>
      </c>
      <c r="F290" s="3">
        <v>-2.1</v>
      </c>
      <c r="G290" s="76">
        <v>-0.5</v>
      </c>
      <c r="H290" s="5">
        <v>-1</v>
      </c>
      <c r="I290" s="5">
        <v>-0.1</v>
      </c>
      <c r="J290" s="5">
        <v>4.2</v>
      </c>
      <c r="K290" s="5">
        <v>-2.1</v>
      </c>
      <c r="L290" s="11"/>
      <c r="M290" s="3">
        <v>3.4</v>
      </c>
      <c r="N290" s="3">
        <v>-1.3</v>
      </c>
      <c r="O290" s="82">
        <v>3.4</v>
      </c>
      <c r="P290" s="5">
        <v>-1.9</v>
      </c>
      <c r="Q290" s="5">
        <v>4.3</v>
      </c>
      <c r="R290" s="5">
        <v>2.1</v>
      </c>
      <c r="S290" s="5">
        <v>-1.9</v>
      </c>
      <c r="U290" s="87" t="e">
        <f t="shared" ca="1" si="29"/>
        <v>#NAME?</v>
      </c>
      <c r="W290" s="90" t="e">
        <f t="shared" ca="1" si="27"/>
        <v>#NAME?</v>
      </c>
      <c r="Y290" s="87" t="e">
        <f t="shared" ca="1" si="30"/>
        <v>#NAME?</v>
      </c>
      <c r="AA290" s="90" t="e">
        <f t="shared" ca="1" si="28"/>
        <v>#NAME?</v>
      </c>
    </row>
    <row r="291" spans="1:27" x14ac:dyDescent="0.2">
      <c r="A291" s="48"/>
      <c r="B291" s="2" t="s">
        <v>122</v>
      </c>
      <c r="C291" s="37" t="s">
        <v>379</v>
      </c>
      <c r="D291" s="35">
        <v>2008</v>
      </c>
      <c r="E291" s="3">
        <v>4</v>
      </c>
      <c r="F291" s="3">
        <v>2.7</v>
      </c>
      <c r="G291" s="76">
        <v>-2.7</v>
      </c>
      <c r="H291" s="5">
        <v>-4</v>
      </c>
      <c r="I291" s="5">
        <v>1</v>
      </c>
      <c r="J291" s="5">
        <v>1.3</v>
      </c>
      <c r="K291" s="5">
        <v>2.6</v>
      </c>
      <c r="L291" s="11"/>
      <c r="M291" s="3">
        <v>4.4000000000000004</v>
      </c>
      <c r="N291" s="3">
        <v>3.3</v>
      </c>
      <c r="O291" s="82">
        <v>2</v>
      </c>
      <c r="P291" s="5">
        <v>2.8</v>
      </c>
      <c r="Q291" s="5">
        <v>0.1</v>
      </c>
      <c r="R291" s="5">
        <v>-1.7</v>
      </c>
      <c r="S291" s="5">
        <v>2.5</v>
      </c>
      <c r="U291" s="87" t="e">
        <f t="shared" ca="1" si="29"/>
        <v>#NAME?</v>
      </c>
      <c r="W291" s="90" t="e">
        <f t="shared" ca="1" si="27"/>
        <v>#NAME?</v>
      </c>
      <c r="Y291" s="87" t="e">
        <f t="shared" ca="1" si="30"/>
        <v>#NAME?</v>
      </c>
      <c r="AA291" s="90" t="e">
        <f t="shared" ca="1" si="28"/>
        <v>#NAME?</v>
      </c>
    </row>
    <row r="292" spans="1:27" x14ac:dyDescent="0.2">
      <c r="A292" s="48"/>
      <c r="B292" s="2" t="s">
        <v>122</v>
      </c>
      <c r="C292" s="37" t="s">
        <v>383</v>
      </c>
      <c r="D292" s="35">
        <v>2007</v>
      </c>
      <c r="E292" s="3">
        <v>2.2999999999999998</v>
      </c>
      <c r="F292" s="3">
        <v>-2.9</v>
      </c>
      <c r="G292" s="76">
        <v>-4.4000000000000004</v>
      </c>
      <c r="H292" s="5">
        <v>-5.3</v>
      </c>
      <c r="I292" s="5">
        <v>-5.0999999999999996</v>
      </c>
      <c r="J292" s="5">
        <v>0.3</v>
      </c>
      <c r="K292" s="5">
        <v>-0.5</v>
      </c>
      <c r="L292" s="11"/>
      <c r="M292" s="3">
        <v>-1.3</v>
      </c>
      <c r="N292" s="3">
        <v>3.8</v>
      </c>
      <c r="O292" s="82">
        <v>3</v>
      </c>
      <c r="P292" s="5">
        <v>-2</v>
      </c>
      <c r="Q292" s="5">
        <v>4.5999999999999996</v>
      </c>
      <c r="R292" s="5">
        <v>-0.2</v>
      </c>
      <c r="S292" s="5">
        <v>-3.3</v>
      </c>
      <c r="U292" s="87" t="e">
        <f t="shared" ca="1" si="29"/>
        <v>#NAME?</v>
      </c>
      <c r="W292" s="90" t="e">
        <f t="shared" ca="1" si="27"/>
        <v>#NAME?</v>
      </c>
      <c r="Y292" s="87" t="e">
        <f t="shared" ca="1" si="30"/>
        <v>#NAME?</v>
      </c>
      <c r="AA292" s="90" t="e">
        <f t="shared" ca="1" si="28"/>
        <v>#NAME?</v>
      </c>
    </row>
    <row r="293" spans="1:27" x14ac:dyDescent="0.2">
      <c r="A293" s="48"/>
      <c r="B293" s="2" t="s">
        <v>122</v>
      </c>
      <c r="C293" s="37" t="s">
        <v>379</v>
      </c>
      <c r="D293" s="35">
        <v>2011</v>
      </c>
      <c r="E293" s="3">
        <v>-4</v>
      </c>
      <c r="F293" s="3">
        <v>1</v>
      </c>
      <c r="G293" s="76">
        <v>1.3</v>
      </c>
      <c r="H293" s="5">
        <v>2.6</v>
      </c>
      <c r="I293" s="5">
        <v>2.1</v>
      </c>
      <c r="J293" s="5">
        <v>3.6</v>
      </c>
      <c r="K293" s="5">
        <v>3.9</v>
      </c>
      <c r="L293" s="11"/>
      <c r="M293" s="3">
        <v>2.8</v>
      </c>
      <c r="N293" s="3">
        <v>0.1</v>
      </c>
      <c r="O293" s="82">
        <v>-1.7</v>
      </c>
      <c r="P293" s="5">
        <v>2.5</v>
      </c>
      <c r="Q293" s="5">
        <v>0.8</v>
      </c>
      <c r="R293" s="5">
        <v>5.3</v>
      </c>
      <c r="S293" s="5">
        <v>5.4</v>
      </c>
      <c r="U293" s="87" t="e">
        <f t="shared" ca="1" si="29"/>
        <v>#NAME?</v>
      </c>
      <c r="W293" s="90" t="e">
        <f t="shared" ca="1" si="27"/>
        <v>#NAME?</v>
      </c>
      <c r="Y293" s="87" t="e">
        <f t="shared" ca="1" si="30"/>
        <v>#NAME?</v>
      </c>
      <c r="AA293" s="90" t="e">
        <f t="shared" ca="1" si="28"/>
        <v>#NAME?</v>
      </c>
    </row>
    <row r="294" spans="1:27" x14ac:dyDescent="0.2">
      <c r="A294" s="48"/>
      <c r="B294" s="2" t="s">
        <v>122</v>
      </c>
      <c r="C294" s="37" t="s">
        <v>803</v>
      </c>
      <c r="D294" s="35">
        <v>2009</v>
      </c>
      <c r="E294" s="3">
        <v>3.5</v>
      </c>
      <c r="F294" s="3">
        <v>-4.5999999999999996</v>
      </c>
      <c r="G294" s="76">
        <v>-6.2</v>
      </c>
      <c r="H294" s="5">
        <v>0.1</v>
      </c>
      <c r="I294" s="5">
        <v>1.7</v>
      </c>
      <c r="J294" s="5">
        <v>0.4</v>
      </c>
      <c r="K294" s="5">
        <v>4.5</v>
      </c>
      <c r="L294" s="11"/>
      <c r="M294" s="3">
        <v>4.2</v>
      </c>
      <c r="N294" s="3">
        <v>2.2999999999999998</v>
      </c>
      <c r="O294" s="82">
        <v>6</v>
      </c>
      <c r="P294" s="5">
        <v>0.5</v>
      </c>
      <c r="Q294" s="5">
        <v>-1.7</v>
      </c>
      <c r="R294" s="5">
        <v>0.9</v>
      </c>
      <c r="S294" s="5">
        <v>0.3</v>
      </c>
      <c r="U294" s="87" t="e">
        <f t="shared" ca="1" si="29"/>
        <v>#NAME?</v>
      </c>
      <c r="W294" s="90" t="e">
        <f t="shared" ca="1" si="27"/>
        <v>#NAME?</v>
      </c>
      <c r="Y294" s="87" t="e">
        <f t="shared" ca="1" si="30"/>
        <v>#NAME?</v>
      </c>
      <c r="AA294" s="90" t="e">
        <f t="shared" ca="1" si="28"/>
        <v>#NAME?</v>
      </c>
    </row>
    <row r="295" spans="1:27" x14ac:dyDescent="0.2">
      <c r="A295" s="48"/>
      <c r="B295" s="2" t="s">
        <v>122</v>
      </c>
      <c r="C295" s="37" t="s">
        <v>378</v>
      </c>
      <c r="D295" s="35">
        <v>2015</v>
      </c>
      <c r="E295" s="3">
        <v>-0.7</v>
      </c>
      <c r="F295" s="3">
        <v>1.9</v>
      </c>
      <c r="G295" s="76">
        <v>-1.5</v>
      </c>
      <c r="H295" s="5">
        <v>-1.1000000000000001</v>
      </c>
      <c r="I295" s="5">
        <v>-1.2</v>
      </c>
      <c r="J295" s="5">
        <v>-1.1000000000000001</v>
      </c>
      <c r="K295" s="5">
        <v>1.3</v>
      </c>
      <c r="L295" s="11"/>
      <c r="M295" s="3">
        <v>0.5</v>
      </c>
      <c r="N295" s="3">
        <v>3.7</v>
      </c>
      <c r="O295" s="82">
        <v>0.7</v>
      </c>
      <c r="P295" s="5">
        <v>-0.7</v>
      </c>
      <c r="Q295" s="5">
        <v>3.7</v>
      </c>
      <c r="R295" s="5">
        <v>5.9</v>
      </c>
      <c r="S295" s="5">
        <v>3.8</v>
      </c>
      <c r="U295" s="87" t="e">
        <f t="shared" ca="1" si="29"/>
        <v>#NAME?</v>
      </c>
      <c r="W295" s="90" t="e">
        <f t="shared" ca="1" si="27"/>
        <v>#NAME?</v>
      </c>
      <c r="Y295" s="87" t="e">
        <f t="shared" ca="1" si="30"/>
        <v>#NAME?</v>
      </c>
      <c r="AA295" s="90" t="e">
        <f t="shared" ca="1" si="28"/>
        <v>#NAME?</v>
      </c>
    </row>
    <row r="296" spans="1:27" x14ac:dyDescent="0.2">
      <c r="A296" s="48"/>
      <c r="B296" s="2" t="s">
        <v>122</v>
      </c>
      <c r="C296" s="37" t="s">
        <v>383</v>
      </c>
      <c r="D296" s="35">
        <v>2012</v>
      </c>
      <c r="E296" s="3">
        <v>0.3</v>
      </c>
      <c r="F296" s="3">
        <v>-0.5</v>
      </c>
      <c r="G296" s="76">
        <v>-1</v>
      </c>
      <c r="H296" s="5">
        <v>-2.2000000000000002</v>
      </c>
      <c r="I296" s="5">
        <v>4</v>
      </c>
      <c r="J296" s="5">
        <v>2.2000000000000002</v>
      </c>
      <c r="K296" s="5">
        <v>-0.1</v>
      </c>
      <c r="L296" s="11"/>
      <c r="M296" s="3">
        <v>-0.2</v>
      </c>
      <c r="N296" s="3">
        <v>-3.3</v>
      </c>
      <c r="O296" s="82">
        <v>7.3</v>
      </c>
      <c r="P296" s="5">
        <v>3.8</v>
      </c>
      <c r="Q296" s="5">
        <v>3.2</v>
      </c>
      <c r="R296" s="5">
        <v>1.6</v>
      </c>
      <c r="S296" s="5">
        <v>0.5</v>
      </c>
      <c r="U296" s="87" t="e">
        <f t="shared" ca="1" si="29"/>
        <v>#NAME?</v>
      </c>
      <c r="W296" s="90" t="e">
        <f t="shared" ca="1" si="27"/>
        <v>#NAME?</v>
      </c>
      <c r="Y296" s="87" t="e">
        <f t="shared" ca="1" si="30"/>
        <v>#NAME?</v>
      </c>
      <c r="AA296" s="90" t="e">
        <f t="shared" ca="1" si="28"/>
        <v>#NAME?</v>
      </c>
    </row>
    <row r="297" spans="1:27" x14ac:dyDescent="0.2">
      <c r="A297" s="48"/>
      <c r="B297" s="2" t="s">
        <v>122</v>
      </c>
      <c r="C297" s="37" t="s">
        <v>342</v>
      </c>
      <c r="D297" s="35">
        <v>2016</v>
      </c>
      <c r="E297" s="3">
        <v>1.3</v>
      </c>
      <c r="F297" s="3">
        <v>0</v>
      </c>
      <c r="G297" s="76">
        <v>0.3</v>
      </c>
      <c r="H297" s="5">
        <v>-0.1</v>
      </c>
      <c r="I297" s="5">
        <v>-0.5</v>
      </c>
      <c r="J297" s="5">
        <v>0.8</v>
      </c>
      <c r="K297" s="5">
        <v>-2.7</v>
      </c>
      <c r="L297" s="11"/>
      <c r="M297" s="3">
        <v>3.3</v>
      </c>
      <c r="N297" s="3">
        <v>4.3</v>
      </c>
      <c r="O297" s="82">
        <v>-1.6</v>
      </c>
      <c r="P297" s="5">
        <v>0</v>
      </c>
      <c r="Q297" s="5">
        <v>2.4</v>
      </c>
      <c r="R297" s="5">
        <v>3.6</v>
      </c>
      <c r="S297" s="5">
        <v>12.6</v>
      </c>
      <c r="U297" s="87" t="e">
        <f t="shared" ca="1" si="29"/>
        <v>#NAME?</v>
      </c>
      <c r="W297" s="90" t="e">
        <f t="shared" ref="W297:W323" ca="1" si="31">CAGR_flexible(G297, K297, 4)</f>
        <v>#NAME?</v>
      </c>
      <c r="Y297" s="87" t="e">
        <f t="shared" ca="1" si="30"/>
        <v>#NAME?</v>
      </c>
      <c r="AA297" s="90" t="e">
        <f t="shared" ca="1" si="28"/>
        <v>#NAME?</v>
      </c>
    </row>
    <row r="298" spans="1:27" x14ac:dyDescent="0.2">
      <c r="A298" s="48"/>
      <c r="B298" s="2" t="s">
        <v>122</v>
      </c>
      <c r="C298" s="37" t="s">
        <v>383</v>
      </c>
      <c r="D298" s="35">
        <v>2011</v>
      </c>
      <c r="E298" s="3">
        <v>-5.0999999999999996</v>
      </c>
      <c r="F298" s="3">
        <v>0.3</v>
      </c>
      <c r="G298" s="76">
        <v>-0.5</v>
      </c>
      <c r="H298" s="5">
        <v>-1</v>
      </c>
      <c r="I298" s="5">
        <v>-2.2000000000000002</v>
      </c>
      <c r="J298" s="5">
        <v>4</v>
      </c>
      <c r="K298" s="5">
        <v>2.2000000000000002</v>
      </c>
      <c r="L298" s="11"/>
      <c r="M298" s="3">
        <v>4.5999999999999996</v>
      </c>
      <c r="N298" s="3">
        <v>-0.2</v>
      </c>
      <c r="O298" s="82">
        <v>-3.3</v>
      </c>
      <c r="P298" s="5">
        <v>7.3</v>
      </c>
      <c r="Q298" s="5">
        <v>3.8</v>
      </c>
      <c r="R298" s="5">
        <v>3.2</v>
      </c>
      <c r="S298" s="5">
        <v>1.6</v>
      </c>
      <c r="U298" s="87" t="e">
        <f t="shared" ca="1" si="29"/>
        <v>#NAME?</v>
      </c>
      <c r="W298" s="90" t="e">
        <f t="shared" ca="1" si="31"/>
        <v>#NAME?</v>
      </c>
      <c r="Y298" s="87" t="e">
        <f t="shared" ca="1" si="30"/>
        <v>#NAME?</v>
      </c>
      <c r="AA298" s="90" t="e">
        <f t="shared" ca="1" si="28"/>
        <v>#NAME?</v>
      </c>
    </row>
    <row r="299" spans="1:27" ht="17" x14ac:dyDescent="0.2">
      <c r="A299" s="48" t="s">
        <v>124</v>
      </c>
      <c r="B299" s="2" t="s">
        <v>122</v>
      </c>
      <c r="C299" s="37" t="s">
        <v>382</v>
      </c>
      <c r="D299" s="35">
        <v>2010</v>
      </c>
      <c r="E299" s="3">
        <v>-1.8</v>
      </c>
      <c r="F299" s="3">
        <v>-3.7</v>
      </c>
      <c r="G299" s="76">
        <v>-3.1</v>
      </c>
      <c r="H299" s="5">
        <v>3.4</v>
      </c>
      <c r="I299" s="5">
        <v>0.2</v>
      </c>
      <c r="J299" s="5">
        <v>-1.7</v>
      </c>
      <c r="K299" s="5">
        <v>-1</v>
      </c>
      <c r="L299" s="11"/>
      <c r="M299" s="3">
        <v>0.3</v>
      </c>
      <c r="N299" s="3">
        <v>4.2</v>
      </c>
      <c r="O299" s="82">
        <v>2.9</v>
      </c>
      <c r="P299" s="5">
        <v>0</v>
      </c>
      <c r="Q299" s="5">
        <v>1.5</v>
      </c>
      <c r="R299" s="5">
        <v>-1.2</v>
      </c>
      <c r="S299" s="5">
        <v>3.1</v>
      </c>
      <c r="U299" s="87" t="e">
        <f t="shared" ca="1" si="29"/>
        <v>#NAME?</v>
      </c>
      <c r="W299" s="90" t="e">
        <f t="shared" ca="1" si="31"/>
        <v>#NAME?</v>
      </c>
      <c r="Y299" s="87" t="e">
        <f t="shared" ca="1" si="30"/>
        <v>#NAME?</v>
      </c>
      <c r="AA299" s="90" t="e">
        <f t="shared" ca="1" si="28"/>
        <v>#NAME?</v>
      </c>
    </row>
    <row r="300" spans="1:27" x14ac:dyDescent="0.2">
      <c r="A300" s="48"/>
      <c r="B300" s="2" t="s">
        <v>122</v>
      </c>
      <c r="C300" s="37" t="s">
        <v>342</v>
      </c>
      <c r="D300" s="35">
        <v>2012</v>
      </c>
      <c r="E300" s="3">
        <v>0.1</v>
      </c>
      <c r="F300" s="3">
        <v>-1.3</v>
      </c>
      <c r="G300" s="76">
        <v>0</v>
      </c>
      <c r="H300" s="5">
        <v>-1</v>
      </c>
      <c r="I300" s="5">
        <v>1.3</v>
      </c>
      <c r="J300" s="5">
        <v>0</v>
      </c>
      <c r="K300" s="5">
        <v>0.3</v>
      </c>
      <c r="L300" s="11"/>
      <c r="M300" s="3">
        <v>3.9</v>
      </c>
      <c r="N300" s="3">
        <v>-4.5</v>
      </c>
      <c r="O300" s="82">
        <v>4.4000000000000004</v>
      </c>
      <c r="P300" s="5">
        <v>2.8</v>
      </c>
      <c r="Q300" s="5">
        <v>3.3</v>
      </c>
      <c r="R300" s="5">
        <v>4.3</v>
      </c>
      <c r="S300" s="5">
        <v>-1.6</v>
      </c>
      <c r="U300" s="87" t="e">
        <f t="shared" ca="1" si="29"/>
        <v>#NAME?</v>
      </c>
      <c r="W300" s="90" t="e">
        <f t="shared" ca="1" si="31"/>
        <v>#NAME?</v>
      </c>
      <c r="Y300" s="87" t="e">
        <f t="shared" ca="1" si="30"/>
        <v>#NAME?</v>
      </c>
      <c r="AA300" s="90" t="e">
        <f t="shared" ca="1" si="28"/>
        <v>#NAME?</v>
      </c>
    </row>
    <row r="301" spans="1:27" x14ac:dyDescent="0.2">
      <c r="A301" s="48"/>
      <c r="B301" s="2" t="s">
        <v>122</v>
      </c>
      <c r="C301" s="37" t="s">
        <v>383</v>
      </c>
      <c r="D301" s="35">
        <v>2016</v>
      </c>
      <c r="E301" s="3">
        <v>4</v>
      </c>
      <c r="F301" s="3">
        <v>2.2000000000000002</v>
      </c>
      <c r="G301" s="76">
        <v>-0.1</v>
      </c>
      <c r="H301" s="5">
        <v>-2.2999999999999998</v>
      </c>
      <c r="I301" s="5">
        <v>-2.7</v>
      </c>
      <c r="J301" s="5">
        <v>-0.3</v>
      </c>
      <c r="K301" s="5">
        <v>-1.3</v>
      </c>
      <c r="L301" s="11"/>
      <c r="M301" s="3">
        <v>3.2</v>
      </c>
      <c r="N301" s="3">
        <v>1.6</v>
      </c>
      <c r="O301" s="82">
        <v>0.5</v>
      </c>
      <c r="P301" s="5">
        <v>2.4</v>
      </c>
      <c r="Q301" s="5">
        <v>7.1</v>
      </c>
      <c r="R301" s="5">
        <v>-2.7</v>
      </c>
      <c r="S301" s="5">
        <v>10.1</v>
      </c>
      <c r="U301" s="87" t="e">
        <f t="shared" ca="1" si="29"/>
        <v>#NAME?</v>
      </c>
      <c r="W301" s="90" t="e">
        <f t="shared" ca="1" si="31"/>
        <v>#NAME?</v>
      </c>
      <c r="Y301" s="87" t="e">
        <f t="shared" ca="1" si="30"/>
        <v>#NAME?</v>
      </c>
      <c r="AA301" s="90" t="e">
        <f t="shared" ca="1" si="28"/>
        <v>#NAME?</v>
      </c>
    </row>
    <row r="302" spans="1:27" x14ac:dyDescent="0.2">
      <c r="A302" s="48"/>
      <c r="B302" s="2" t="s">
        <v>122</v>
      </c>
      <c r="C302" s="37" t="s">
        <v>377</v>
      </c>
      <c r="D302" s="35">
        <v>2012</v>
      </c>
      <c r="E302" s="3">
        <v>0.7</v>
      </c>
      <c r="F302" s="3">
        <v>0.5</v>
      </c>
      <c r="G302" s="76">
        <v>2.9</v>
      </c>
      <c r="H302" s="5">
        <v>-0.6</v>
      </c>
      <c r="I302" s="5">
        <v>5.6</v>
      </c>
      <c r="J302" s="5">
        <v>2.4</v>
      </c>
      <c r="K302" s="5">
        <v>0.6</v>
      </c>
      <c r="L302" s="11"/>
      <c r="M302" s="3">
        <v>-6.7</v>
      </c>
      <c r="N302" s="3">
        <v>-1</v>
      </c>
      <c r="O302" s="82">
        <v>3.8</v>
      </c>
      <c r="P302" s="5">
        <v>3.2</v>
      </c>
      <c r="Q302" s="5">
        <v>0.8</v>
      </c>
      <c r="R302" s="5">
        <v>4.8</v>
      </c>
      <c r="S302" s="5">
        <v>1.9</v>
      </c>
      <c r="U302" s="87" t="e">
        <f t="shared" ca="1" si="29"/>
        <v>#NAME?</v>
      </c>
      <c r="W302" s="90" t="e">
        <f t="shared" ca="1" si="31"/>
        <v>#NAME?</v>
      </c>
      <c r="Y302" s="87" t="e">
        <f t="shared" ca="1" si="30"/>
        <v>#NAME?</v>
      </c>
      <c r="AA302" s="90" t="e">
        <f t="shared" ca="1" si="28"/>
        <v>#NAME?</v>
      </c>
    </row>
    <row r="303" spans="1:27" x14ac:dyDescent="0.2">
      <c r="A303" s="48"/>
      <c r="B303" s="2" t="s">
        <v>122</v>
      </c>
      <c r="C303" s="37" t="s">
        <v>380</v>
      </c>
      <c r="D303" s="35">
        <v>2012</v>
      </c>
      <c r="E303" s="3">
        <v>-2.4</v>
      </c>
      <c r="F303" s="3">
        <v>-0.4</v>
      </c>
      <c r="G303" s="76">
        <v>-0.2</v>
      </c>
      <c r="H303" s="5">
        <v>-1.8</v>
      </c>
      <c r="I303" s="5">
        <v>1.4</v>
      </c>
      <c r="J303" s="5">
        <v>0.3</v>
      </c>
      <c r="K303" s="5">
        <v>0.9</v>
      </c>
      <c r="L303" s="11"/>
      <c r="M303" s="3">
        <v>3.1</v>
      </c>
      <c r="N303" s="3">
        <v>-3</v>
      </c>
      <c r="O303" s="82">
        <v>8.3000000000000007</v>
      </c>
      <c r="P303" s="5">
        <v>-1.6</v>
      </c>
      <c r="Q303" s="5">
        <v>0.1</v>
      </c>
      <c r="R303" s="5">
        <v>4.7</v>
      </c>
      <c r="S303" s="5">
        <v>-4.9000000000000004</v>
      </c>
      <c r="U303" s="87" t="e">
        <f t="shared" ca="1" si="29"/>
        <v>#NAME?</v>
      </c>
      <c r="W303" s="90" t="e">
        <f t="shared" ca="1" si="31"/>
        <v>#NAME?</v>
      </c>
      <c r="Y303" s="87" t="e">
        <f t="shared" ca="1" si="30"/>
        <v>#NAME?</v>
      </c>
      <c r="AA303" s="90" t="e">
        <f t="shared" ca="1" si="28"/>
        <v>#NAME?</v>
      </c>
    </row>
    <row r="304" spans="1:27" x14ac:dyDescent="0.2">
      <c r="A304" s="48"/>
      <c r="B304" s="2" t="s">
        <v>122</v>
      </c>
      <c r="C304" s="37" t="s">
        <v>376</v>
      </c>
      <c r="D304" s="35">
        <v>2007</v>
      </c>
      <c r="E304" s="3">
        <v>2.4</v>
      </c>
      <c r="F304" s="3">
        <v>0.4</v>
      </c>
      <c r="G304" s="76">
        <v>2.6</v>
      </c>
      <c r="H304" s="5">
        <v>-2.6</v>
      </c>
      <c r="I304" s="5">
        <v>-5.0999999999999996</v>
      </c>
      <c r="J304" s="5">
        <v>-0.3</v>
      </c>
      <c r="K304" s="5">
        <v>-0.1</v>
      </c>
      <c r="L304" s="11"/>
      <c r="M304" s="3">
        <v>-2.2000000000000002</v>
      </c>
      <c r="N304" s="3">
        <v>4.8</v>
      </c>
      <c r="O304" s="82">
        <v>1.8</v>
      </c>
      <c r="P304" s="5">
        <v>2.7</v>
      </c>
      <c r="Q304" s="5">
        <v>2.5</v>
      </c>
      <c r="R304" s="5">
        <v>3.7</v>
      </c>
      <c r="S304" s="5">
        <v>-2.8</v>
      </c>
      <c r="U304" s="87" t="e">
        <f t="shared" ca="1" si="29"/>
        <v>#NAME?</v>
      </c>
      <c r="W304" s="90" t="e">
        <f t="shared" ca="1" si="31"/>
        <v>#NAME?</v>
      </c>
      <c r="Y304" s="87" t="e">
        <f t="shared" ca="1" si="30"/>
        <v>#NAME?</v>
      </c>
      <c r="AA304" s="90" t="e">
        <f t="shared" ca="1" si="28"/>
        <v>#NAME?</v>
      </c>
    </row>
    <row r="305" spans="1:27" x14ac:dyDescent="0.2">
      <c r="A305" s="48"/>
      <c r="B305" s="2" t="s">
        <v>122</v>
      </c>
      <c r="C305" s="37" t="s">
        <v>377</v>
      </c>
      <c r="D305" s="35">
        <v>2013</v>
      </c>
      <c r="E305" s="3">
        <v>0.5</v>
      </c>
      <c r="F305" s="3">
        <v>2.9</v>
      </c>
      <c r="G305" s="76">
        <v>-0.6</v>
      </c>
      <c r="H305" s="5">
        <v>5.6</v>
      </c>
      <c r="I305" s="5">
        <v>2.4</v>
      </c>
      <c r="J305" s="5">
        <v>0.6</v>
      </c>
      <c r="K305" s="5">
        <v>2.7</v>
      </c>
      <c r="L305" s="11"/>
      <c r="M305" s="3">
        <v>-1</v>
      </c>
      <c r="N305" s="3">
        <v>3.8</v>
      </c>
      <c r="O305" s="82">
        <v>3.2</v>
      </c>
      <c r="P305" s="5">
        <v>0.8</v>
      </c>
      <c r="Q305" s="5">
        <v>4.8</v>
      </c>
      <c r="R305" s="5">
        <v>1.9</v>
      </c>
      <c r="S305" s="5">
        <v>4.2</v>
      </c>
      <c r="U305" s="87" t="e">
        <f t="shared" ca="1" si="29"/>
        <v>#NAME?</v>
      </c>
      <c r="W305" s="90" t="e">
        <f t="shared" ca="1" si="31"/>
        <v>#NAME?</v>
      </c>
      <c r="Y305" s="87" t="e">
        <f t="shared" ca="1" si="30"/>
        <v>#NAME?</v>
      </c>
      <c r="AA305" s="90" t="e">
        <f t="shared" ca="1" si="28"/>
        <v>#NAME?</v>
      </c>
    </row>
    <row r="306" spans="1:27" x14ac:dyDescent="0.2">
      <c r="A306" s="48"/>
      <c r="B306" s="2" t="s">
        <v>122</v>
      </c>
      <c r="C306" s="37" t="s">
        <v>803</v>
      </c>
      <c r="D306" s="35">
        <v>2007</v>
      </c>
      <c r="E306" s="3">
        <v>5.4</v>
      </c>
      <c r="F306" s="3">
        <v>4.0999999999999996</v>
      </c>
      <c r="G306" s="76">
        <v>3.5</v>
      </c>
      <c r="H306" s="5">
        <v>-4.5999999999999996</v>
      </c>
      <c r="I306" s="5">
        <v>-6.2</v>
      </c>
      <c r="J306" s="5">
        <v>0.1</v>
      </c>
      <c r="K306" s="5">
        <v>1.7</v>
      </c>
      <c r="L306" s="11"/>
      <c r="M306" s="3">
        <v>4.0999999999999996</v>
      </c>
      <c r="N306" s="3">
        <v>3.8</v>
      </c>
      <c r="O306" s="82">
        <v>4.2</v>
      </c>
      <c r="P306" s="5">
        <v>2.2999999999999998</v>
      </c>
      <c r="Q306" s="5">
        <v>6</v>
      </c>
      <c r="R306" s="5">
        <v>0.5</v>
      </c>
      <c r="S306" s="5">
        <v>-1.7</v>
      </c>
      <c r="U306" s="87" t="e">
        <f t="shared" ca="1" si="29"/>
        <v>#NAME?</v>
      </c>
      <c r="W306" s="90" t="e">
        <f t="shared" ca="1" si="31"/>
        <v>#NAME?</v>
      </c>
      <c r="Y306" s="87" t="e">
        <f t="shared" ca="1" si="30"/>
        <v>#NAME?</v>
      </c>
      <c r="AA306" s="90" t="e">
        <f t="shared" ca="1" si="28"/>
        <v>#NAME?</v>
      </c>
    </row>
    <row r="307" spans="1:27" x14ac:dyDescent="0.2">
      <c r="A307" s="48"/>
      <c r="B307" s="2" t="s">
        <v>122</v>
      </c>
      <c r="C307" s="37" t="s">
        <v>378</v>
      </c>
      <c r="D307" s="35">
        <v>2014</v>
      </c>
      <c r="E307" s="3">
        <v>2.4</v>
      </c>
      <c r="F307" s="3">
        <v>-0.7</v>
      </c>
      <c r="G307" s="76">
        <v>1.9</v>
      </c>
      <c r="H307" s="5">
        <v>-1.5</v>
      </c>
      <c r="I307" s="5">
        <v>-1.1000000000000001</v>
      </c>
      <c r="J307" s="5">
        <v>-1.2</v>
      </c>
      <c r="K307" s="5">
        <v>-1.1000000000000001</v>
      </c>
      <c r="L307" s="11"/>
      <c r="M307" s="3">
        <v>4</v>
      </c>
      <c r="N307" s="3">
        <v>0.5</v>
      </c>
      <c r="O307" s="82">
        <v>3.7</v>
      </c>
      <c r="P307" s="5">
        <v>0.7</v>
      </c>
      <c r="Q307" s="5">
        <v>-0.7</v>
      </c>
      <c r="R307" s="5">
        <v>3.7</v>
      </c>
      <c r="S307" s="5">
        <v>5.9</v>
      </c>
      <c r="U307" s="87" t="e">
        <f t="shared" ca="1" si="29"/>
        <v>#NAME?</v>
      </c>
      <c r="W307" s="90" t="e">
        <f t="shared" ca="1" si="31"/>
        <v>#NAME?</v>
      </c>
      <c r="Y307" s="87" t="e">
        <f t="shared" ca="1" si="30"/>
        <v>#NAME?</v>
      </c>
      <c r="AA307" s="90" t="e">
        <f t="shared" ca="1" si="28"/>
        <v>#NAME?</v>
      </c>
    </row>
    <row r="308" spans="1:27" x14ac:dyDescent="0.2">
      <c r="A308" s="48"/>
      <c r="B308" s="2" t="s">
        <v>122</v>
      </c>
      <c r="C308" s="37" t="s">
        <v>377</v>
      </c>
      <c r="D308" s="35">
        <v>2005</v>
      </c>
      <c r="E308" s="3">
        <v>3.7</v>
      </c>
      <c r="F308" s="3">
        <v>5.8</v>
      </c>
      <c r="G308" s="76">
        <v>6.3</v>
      </c>
      <c r="H308" s="5">
        <v>8.3000000000000007</v>
      </c>
      <c r="I308" s="5">
        <v>-0.4</v>
      </c>
      <c r="J308" s="5">
        <v>-2.9</v>
      </c>
      <c r="K308" s="5">
        <v>-3.6</v>
      </c>
      <c r="L308" s="11"/>
      <c r="M308" s="3">
        <v>1.2</v>
      </c>
      <c r="N308" s="3">
        <v>0.2</v>
      </c>
      <c r="O308" s="82">
        <v>7</v>
      </c>
      <c r="P308" s="5">
        <v>9.8000000000000007</v>
      </c>
      <c r="Q308" s="5">
        <v>-3.1</v>
      </c>
      <c r="R308" s="5">
        <v>1.8</v>
      </c>
      <c r="S308" s="5">
        <v>5.9</v>
      </c>
      <c r="U308" s="87" t="e">
        <f t="shared" ca="1" si="29"/>
        <v>#NAME?</v>
      </c>
      <c r="W308" s="90" t="e">
        <f t="shared" ca="1" si="31"/>
        <v>#NAME?</v>
      </c>
      <c r="Y308" s="87" t="e">
        <f t="shared" ca="1" si="30"/>
        <v>#NAME?</v>
      </c>
      <c r="AA308" s="90" t="e">
        <f t="shared" ca="1" si="28"/>
        <v>#NAME?</v>
      </c>
    </row>
    <row r="309" spans="1:27" ht="17" x14ac:dyDescent="0.2">
      <c r="A309" s="48" t="s">
        <v>123</v>
      </c>
      <c r="B309" s="2" t="s">
        <v>122</v>
      </c>
      <c r="C309" s="37" t="s">
        <v>381</v>
      </c>
      <c r="D309" s="35">
        <v>2011</v>
      </c>
      <c r="E309" s="3">
        <v>-7.5</v>
      </c>
      <c r="F309" s="3">
        <v>-1.2</v>
      </c>
      <c r="G309" s="76">
        <v>-2.1</v>
      </c>
      <c r="H309" s="5">
        <v>-0.5</v>
      </c>
      <c r="I309" s="5">
        <v>-1</v>
      </c>
      <c r="J309" s="5">
        <v>-0.1</v>
      </c>
      <c r="K309" s="5">
        <v>4.2</v>
      </c>
      <c r="L309" s="11"/>
      <c r="M309" s="3">
        <v>0.9</v>
      </c>
      <c r="N309" s="3">
        <v>3.4</v>
      </c>
      <c r="O309" s="82">
        <v>-1.3</v>
      </c>
      <c r="P309" s="5">
        <v>3.4</v>
      </c>
      <c r="Q309" s="5">
        <v>-1.9</v>
      </c>
      <c r="R309" s="5">
        <v>4.3</v>
      </c>
      <c r="S309" s="5">
        <v>2.1</v>
      </c>
      <c r="U309" s="87" t="e">
        <f t="shared" ca="1" si="29"/>
        <v>#NAME?</v>
      </c>
      <c r="W309" s="90" t="e">
        <f t="shared" ca="1" si="31"/>
        <v>#NAME?</v>
      </c>
      <c r="Y309" s="87" t="e">
        <f t="shared" ca="1" si="30"/>
        <v>#NAME?</v>
      </c>
      <c r="AA309" s="90" t="e">
        <f t="shared" ca="1" si="28"/>
        <v>#NAME?</v>
      </c>
    </row>
    <row r="310" spans="1:27" x14ac:dyDescent="0.2">
      <c r="A310" s="48"/>
      <c r="B310" s="2" t="s">
        <v>122</v>
      </c>
      <c r="C310" s="37" t="s">
        <v>803</v>
      </c>
      <c r="D310" s="35">
        <v>2010</v>
      </c>
      <c r="E310" s="3">
        <v>-4.5999999999999996</v>
      </c>
      <c r="F310" s="3">
        <v>-6.2</v>
      </c>
      <c r="G310" s="76">
        <v>0.1</v>
      </c>
      <c r="H310" s="5">
        <v>1.7</v>
      </c>
      <c r="I310" s="5">
        <v>0.4</v>
      </c>
      <c r="J310" s="5">
        <v>4.5</v>
      </c>
      <c r="K310" s="5">
        <v>3.3</v>
      </c>
      <c r="L310" s="11"/>
      <c r="M310" s="3">
        <v>2.2999999999999998</v>
      </c>
      <c r="N310" s="3">
        <v>6</v>
      </c>
      <c r="O310" s="82">
        <v>0.5</v>
      </c>
      <c r="P310" s="5">
        <v>-1.7</v>
      </c>
      <c r="Q310" s="5">
        <v>0.9</v>
      </c>
      <c r="R310" s="5">
        <v>0.3</v>
      </c>
      <c r="S310" s="5">
        <v>3.8</v>
      </c>
      <c r="U310" s="87" t="e">
        <f t="shared" ca="1" si="29"/>
        <v>#NAME?</v>
      </c>
      <c r="W310" s="90" t="e">
        <f t="shared" ca="1" si="31"/>
        <v>#NAME?</v>
      </c>
      <c r="Y310" s="87" t="e">
        <f t="shared" ca="1" si="30"/>
        <v>#NAME?</v>
      </c>
      <c r="AA310" s="90" t="e">
        <f t="shared" ca="1" si="28"/>
        <v>#NAME?</v>
      </c>
    </row>
    <row r="311" spans="1:27" x14ac:dyDescent="0.2">
      <c r="A311" s="48"/>
      <c r="B311" s="2" t="s">
        <v>122</v>
      </c>
      <c r="C311" s="37" t="s">
        <v>379</v>
      </c>
      <c r="D311" s="35">
        <v>2009</v>
      </c>
      <c r="E311" s="3">
        <v>2.7</v>
      </c>
      <c r="F311" s="3">
        <v>-2.7</v>
      </c>
      <c r="G311" s="76">
        <v>-4</v>
      </c>
      <c r="H311" s="5">
        <v>1</v>
      </c>
      <c r="I311" s="5">
        <v>1.3</v>
      </c>
      <c r="J311" s="5">
        <v>2.6</v>
      </c>
      <c r="K311" s="5">
        <v>2.1</v>
      </c>
      <c r="L311" s="11"/>
      <c r="M311" s="3">
        <v>3.3</v>
      </c>
      <c r="N311" s="3">
        <v>2</v>
      </c>
      <c r="O311" s="82">
        <v>2.8</v>
      </c>
      <c r="P311" s="5">
        <v>0.1</v>
      </c>
      <c r="Q311" s="5">
        <v>-1.7</v>
      </c>
      <c r="R311" s="5">
        <v>2.5</v>
      </c>
      <c r="S311" s="5">
        <v>0.8</v>
      </c>
      <c r="U311" s="87" t="e">
        <f t="shared" ca="1" si="29"/>
        <v>#NAME?</v>
      </c>
      <c r="W311" s="90" t="e">
        <f t="shared" ca="1" si="31"/>
        <v>#NAME?</v>
      </c>
      <c r="Y311" s="87" t="e">
        <f t="shared" ca="1" si="30"/>
        <v>#NAME?</v>
      </c>
      <c r="AA311" s="90" t="e">
        <f t="shared" ca="1" si="28"/>
        <v>#NAME?</v>
      </c>
    </row>
    <row r="312" spans="1:27" ht="17" x14ac:dyDescent="0.2">
      <c r="A312" s="48" t="s">
        <v>123</v>
      </c>
      <c r="B312" s="2" t="s">
        <v>122</v>
      </c>
      <c r="C312" s="37" t="s">
        <v>381</v>
      </c>
      <c r="D312" s="35">
        <v>2010</v>
      </c>
      <c r="E312" s="3">
        <v>-3.4</v>
      </c>
      <c r="F312" s="3">
        <v>-7.5</v>
      </c>
      <c r="G312" s="76">
        <v>-1.2</v>
      </c>
      <c r="H312" s="5">
        <v>-2.1</v>
      </c>
      <c r="I312" s="5">
        <v>-0.5</v>
      </c>
      <c r="J312" s="5">
        <v>-1</v>
      </c>
      <c r="K312" s="5">
        <v>-0.1</v>
      </c>
      <c r="L312" s="11"/>
      <c r="M312" s="3">
        <v>4.3</v>
      </c>
      <c r="N312" s="3">
        <v>0.9</v>
      </c>
      <c r="O312" s="82">
        <v>3.4</v>
      </c>
      <c r="P312" s="5">
        <v>-1.3</v>
      </c>
      <c r="Q312" s="5">
        <v>3.4</v>
      </c>
      <c r="R312" s="5">
        <v>-1.9</v>
      </c>
      <c r="S312" s="5">
        <v>4.3</v>
      </c>
      <c r="U312" s="87" t="e">
        <f t="shared" ca="1" si="29"/>
        <v>#NAME?</v>
      </c>
      <c r="W312" s="90" t="e">
        <f t="shared" ca="1" si="31"/>
        <v>#NAME?</v>
      </c>
      <c r="Y312" s="87" t="e">
        <f t="shared" ca="1" si="30"/>
        <v>#NAME?</v>
      </c>
      <c r="AA312" s="90" t="e">
        <f t="shared" ca="1" si="28"/>
        <v>#NAME?</v>
      </c>
    </row>
    <row r="313" spans="1:27" x14ac:dyDescent="0.2">
      <c r="A313" s="48"/>
      <c r="B313" s="2" t="s">
        <v>122</v>
      </c>
      <c r="C313" s="37" t="s">
        <v>383</v>
      </c>
      <c r="D313" s="35">
        <v>2013</v>
      </c>
      <c r="E313" s="3">
        <v>-0.5</v>
      </c>
      <c r="F313" s="3">
        <v>-1</v>
      </c>
      <c r="G313" s="76">
        <v>-2.2000000000000002</v>
      </c>
      <c r="H313" s="5">
        <v>4</v>
      </c>
      <c r="I313" s="5">
        <v>2.2000000000000002</v>
      </c>
      <c r="J313" s="5">
        <v>-0.1</v>
      </c>
      <c r="K313" s="5">
        <v>-2.2999999999999998</v>
      </c>
      <c r="L313" s="11"/>
      <c r="M313" s="3">
        <v>-3.3</v>
      </c>
      <c r="N313" s="3">
        <v>7.3</v>
      </c>
      <c r="O313" s="82">
        <v>3.8</v>
      </c>
      <c r="P313" s="5">
        <v>3.2</v>
      </c>
      <c r="Q313" s="5">
        <v>1.6</v>
      </c>
      <c r="R313" s="5">
        <v>0.5</v>
      </c>
      <c r="S313" s="5">
        <v>2.4</v>
      </c>
      <c r="U313" s="87" t="e">
        <f t="shared" ca="1" si="29"/>
        <v>#NAME?</v>
      </c>
      <c r="W313" s="90" t="e">
        <f t="shared" ca="1" si="31"/>
        <v>#NAME?</v>
      </c>
      <c r="Y313" s="87" t="e">
        <f t="shared" ca="1" si="30"/>
        <v>#NAME?</v>
      </c>
      <c r="AA313" s="90" t="e">
        <f t="shared" ca="1" si="28"/>
        <v>#NAME?</v>
      </c>
    </row>
    <row r="314" spans="1:27" x14ac:dyDescent="0.2">
      <c r="A314" s="48"/>
      <c r="B314" s="2" t="s">
        <v>122</v>
      </c>
      <c r="C314" s="37" t="s">
        <v>380</v>
      </c>
      <c r="D314" s="35">
        <v>2015</v>
      </c>
      <c r="E314" s="3">
        <v>-1.8</v>
      </c>
      <c r="F314" s="3">
        <v>1.4</v>
      </c>
      <c r="G314" s="76">
        <v>0.3</v>
      </c>
      <c r="H314" s="5">
        <v>0.9</v>
      </c>
      <c r="I314" s="5">
        <v>-4.4000000000000004</v>
      </c>
      <c r="J314" s="5">
        <v>-0.6</v>
      </c>
      <c r="K314" s="5">
        <v>-0.6</v>
      </c>
      <c r="L314" s="11"/>
      <c r="M314" s="3">
        <v>-1.6</v>
      </c>
      <c r="N314" s="3">
        <v>0.1</v>
      </c>
      <c r="O314" s="82">
        <v>4.7</v>
      </c>
      <c r="P314" s="5">
        <v>-4.9000000000000004</v>
      </c>
      <c r="Q314" s="5">
        <v>2.7</v>
      </c>
      <c r="R314" s="5">
        <v>1.7</v>
      </c>
      <c r="S314" s="5">
        <v>2.4</v>
      </c>
      <c r="U314" s="87" t="e">
        <f t="shared" ca="1" si="29"/>
        <v>#NAME?</v>
      </c>
      <c r="W314" s="90" t="e">
        <f t="shared" ca="1" si="31"/>
        <v>#NAME?</v>
      </c>
      <c r="Y314" s="87" t="e">
        <f t="shared" ca="1" si="30"/>
        <v>#NAME?</v>
      </c>
      <c r="AA314" s="90" t="e">
        <f t="shared" ca="1" si="28"/>
        <v>#NAME?</v>
      </c>
    </row>
    <row r="315" spans="1:27" x14ac:dyDescent="0.2">
      <c r="A315" s="48"/>
      <c r="B315" s="2" t="s">
        <v>122</v>
      </c>
      <c r="C315" s="37" t="s">
        <v>383</v>
      </c>
      <c r="D315" s="35">
        <v>2014</v>
      </c>
      <c r="E315" s="3">
        <v>-1</v>
      </c>
      <c r="F315" s="3">
        <v>-2.2000000000000002</v>
      </c>
      <c r="G315" s="76">
        <v>4</v>
      </c>
      <c r="H315" s="5">
        <v>2.2000000000000002</v>
      </c>
      <c r="I315" s="5">
        <v>-0.1</v>
      </c>
      <c r="J315" s="5">
        <v>-2.2999999999999998</v>
      </c>
      <c r="K315" s="5">
        <v>-2.7</v>
      </c>
      <c r="L315" s="11"/>
      <c r="M315" s="3">
        <v>7.3</v>
      </c>
      <c r="N315" s="3">
        <v>3.8</v>
      </c>
      <c r="O315" s="82">
        <v>3.2</v>
      </c>
      <c r="P315" s="5">
        <v>1.6</v>
      </c>
      <c r="Q315" s="5">
        <v>0.5</v>
      </c>
      <c r="R315" s="5">
        <v>2.4</v>
      </c>
      <c r="S315" s="5">
        <v>7.1</v>
      </c>
      <c r="U315" s="87" t="e">
        <f t="shared" ca="1" si="29"/>
        <v>#NAME?</v>
      </c>
      <c r="W315" s="90" t="e">
        <f t="shared" ca="1" si="31"/>
        <v>#NAME?</v>
      </c>
      <c r="Y315" s="87" t="e">
        <f t="shared" ca="1" si="30"/>
        <v>#NAME?</v>
      </c>
      <c r="AA315" s="90" t="e">
        <f t="shared" ca="1" si="28"/>
        <v>#NAME?</v>
      </c>
    </row>
    <row r="316" spans="1:27" ht="34" x14ac:dyDescent="0.2">
      <c r="A316" s="48" t="s">
        <v>125</v>
      </c>
      <c r="B316" s="2" t="s">
        <v>126</v>
      </c>
      <c r="C316" s="37" t="s">
        <v>384</v>
      </c>
      <c r="D316" s="35">
        <v>2010</v>
      </c>
      <c r="E316" s="3">
        <v>-0.8</v>
      </c>
      <c r="F316" s="3">
        <v>-5.6</v>
      </c>
      <c r="G316" s="76">
        <v>4.8</v>
      </c>
      <c r="H316" s="5">
        <v>2.2999999999999998</v>
      </c>
      <c r="I316" s="5">
        <v>2.9</v>
      </c>
      <c r="J316" s="5">
        <v>1.4</v>
      </c>
      <c r="K316" s="5">
        <v>4.5999999999999996</v>
      </c>
      <c r="L316" s="11"/>
      <c r="M316" s="3">
        <v>-1</v>
      </c>
      <c r="N316" s="3">
        <v>5.0999999999999996</v>
      </c>
      <c r="O316" s="82">
        <v>2.7</v>
      </c>
      <c r="P316" s="5">
        <v>-2</v>
      </c>
      <c r="Q316" s="5">
        <v>1.5</v>
      </c>
      <c r="R316" s="5">
        <v>0.8</v>
      </c>
      <c r="S316" s="5">
        <v>4.5</v>
      </c>
      <c r="U316" s="87" t="e">
        <f t="shared" ca="1" si="29"/>
        <v>#NAME?</v>
      </c>
      <c r="W316" s="90" t="e">
        <f t="shared" ca="1" si="31"/>
        <v>#NAME?</v>
      </c>
      <c r="Y316" s="87" t="e">
        <f t="shared" ca="1" si="30"/>
        <v>#NAME?</v>
      </c>
      <c r="AA316" s="90" t="e">
        <f t="shared" ca="1" si="28"/>
        <v>#NAME?</v>
      </c>
    </row>
    <row r="317" spans="1:27" ht="17" x14ac:dyDescent="0.2">
      <c r="A317" s="48" t="s">
        <v>127</v>
      </c>
      <c r="B317" s="2" t="s">
        <v>126</v>
      </c>
      <c r="C317" s="37" t="s">
        <v>385</v>
      </c>
      <c r="D317" s="35">
        <v>2011</v>
      </c>
      <c r="E317" s="3">
        <v>-4.5999999999999996</v>
      </c>
      <c r="F317" s="3">
        <v>1.9</v>
      </c>
      <c r="G317" s="76">
        <v>-0.1</v>
      </c>
      <c r="H317" s="5">
        <v>1.8</v>
      </c>
      <c r="I317" s="5">
        <v>0.3</v>
      </c>
      <c r="J317" s="5">
        <v>2.6</v>
      </c>
      <c r="K317" s="5">
        <v>0.7</v>
      </c>
      <c r="L317" s="11"/>
      <c r="M317" s="3">
        <v>3.4</v>
      </c>
      <c r="N317" s="3">
        <v>2.8</v>
      </c>
      <c r="O317" s="82">
        <v>0</v>
      </c>
      <c r="P317" s="5">
        <v>6.6</v>
      </c>
      <c r="Q317" s="5">
        <v>-1.4</v>
      </c>
      <c r="R317" s="5">
        <v>1.1000000000000001</v>
      </c>
      <c r="S317" s="5">
        <v>2.7</v>
      </c>
      <c r="U317" s="87" t="e">
        <f t="shared" ca="1" si="29"/>
        <v>#NAME?</v>
      </c>
      <c r="W317" s="90" t="e">
        <f t="shared" ca="1" si="31"/>
        <v>#NAME?</v>
      </c>
      <c r="Y317" s="87" t="e">
        <f t="shared" ca="1" si="30"/>
        <v>#NAME?</v>
      </c>
      <c r="AA317" s="90" t="e">
        <f t="shared" ca="1" si="28"/>
        <v>#NAME?</v>
      </c>
    </row>
    <row r="318" spans="1:27" ht="17" x14ac:dyDescent="0.2">
      <c r="A318" s="48" t="s">
        <v>128</v>
      </c>
      <c r="B318" s="2" t="s">
        <v>126</v>
      </c>
      <c r="C318" s="37" t="s">
        <v>386</v>
      </c>
      <c r="D318" s="35">
        <v>2015</v>
      </c>
      <c r="E318" s="3">
        <v>9.9</v>
      </c>
      <c r="F318" s="3">
        <v>2.7</v>
      </c>
      <c r="G318" s="76">
        <v>6.6</v>
      </c>
      <c r="H318" s="5">
        <v>5.3</v>
      </c>
      <c r="I318" s="5">
        <v>4.2</v>
      </c>
      <c r="J318" s="5">
        <v>5.4</v>
      </c>
      <c r="K318" s="5">
        <v>5.3</v>
      </c>
      <c r="L318" s="11"/>
      <c r="M318" s="3">
        <v>4.0999999999999996</v>
      </c>
      <c r="N318" s="3">
        <v>4.4000000000000004</v>
      </c>
      <c r="O318" s="82">
        <v>6.5</v>
      </c>
      <c r="P318" s="5">
        <v>-1.5</v>
      </c>
      <c r="Q318" s="5">
        <v>1.3</v>
      </c>
      <c r="R318" s="5">
        <v>3.5</v>
      </c>
      <c r="S318" s="5">
        <v>1.7</v>
      </c>
      <c r="U318" s="87" t="e">
        <f t="shared" ca="1" si="29"/>
        <v>#NAME?</v>
      </c>
      <c r="W318" s="90" t="e">
        <f t="shared" ca="1" si="31"/>
        <v>#NAME?</v>
      </c>
      <c r="Y318" s="87" t="e">
        <f t="shared" ca="1" si="30"/>
        <v>#NAME?</v>
      </c>
      <c r="AA318" s="90" t="e">
        <f t="shared" ca="1" si="28"/>
        <v>#NAME?</v>
      </c>
    </row>
    <row r="319" spans="1:27" ht="85" x14ac:dyDescent="0.2">
      <c r="A319" s="48" t="s">
        <v>129</v>
      </c>
      <c r="B319" s="2" t="s">
        <v>126</v>
      </c>
      <c r="C319" s="37" t="s">
        <v>384</v>
      </c>
      <c r="D319" s="35">
        <v>2013</v>
      </c>
      <c r="E319" s="3">
        <v>2.2999999999999998</v>
      </c>
      <c r="F319" s="3">
        <v>2.9</v>
      </c>
      <c r="G319" s="76">
        <v>1.4</v>
      </c>
      <c r="H319" s="5">
        <v>4.5999999999999996</v>
      </c>
      <c r="I319" s="5">
        <v>3.3</v>
      </c>
      <c r="J319" s="5">
        <v>2</v>
      </c>
      <c r="K319" s="5">
        <v>1.7</v>
      </c>
      <c r="L319" s="11"/>
      <c r="M319" s="3">
        <v>-2</v>
      </c>
      <c r="N319" s="3">
        <v>1.5</v>
      </c>
      <c r="O319" s="82">
        <v>0.8</v>
      </c>
      <c r="P319" s="5">
        <v>4.5</v>
      </c>
      <c r="Q319" s="5">
        <v>4.8</v>
      </c>
      <c r="R319" s="5">
        <v>1.2</v>
      </c>
      <c r="S319" s="5">
        <v>4.2</v>
      </c>
      <c r="U319" s="87" t="e">
        <f t="shared" ca="1" si="29"/>
        <v>#NAME?</v>
      </c>
      <c r="W319" s="90" t="e">
        <f t="shared" ca="1" si="31"/>
        <v>#NAME?</v>
      </c>
      <c r="Y319" s="87" t="e">
        <f t="shared" ca="1" si="30"/>
        <v>#NAME?</v>
      </c>
      <c r="AA319" s="90" t="e">
        <f t="shared" ca="1" si="28"/>
        <v>#NAME?</v>
      </c>
    </row>
    <row r="320" spans="1:27" ht="17" x14ac:dyDescent="0.2">
      <c r="A320" s="48" t="s">
        <v>130</v>
      </c>
      <c r="B320" s="2" t="s">
        <v>126</v>
      </c>
      <c r="C320" s="37" t="s">
        <v>387</v>
      </c>
      <c r="D320" s="35">
        <v>2012</v>
      </c>
      <c r="E320" s="3">
        <v>0.8</v>
      </c>
      <c r="F320" s="3">
        <v>4.2</v>
      </c>
      <c r="G320" s="76">
        <v>7.6</v>
      </c>
      <c r="H320" s="5">
        <v>4.4000000000000004</v>
      </c>
      <c r="I320" s="5">
        <v>4.0999999999999996</v>
      </c>
      <c r="J320" s="5">
        <v>4.4000000000000004</v>
      </c>
      <c r="K320" s="5">
        <v>-0.1</v>
      </c>
      <c r="L320" s="11"/>
      <c r="M320" s="3">
        <v>0.8</v>
      </c>
      <c r="N320" s="3">
        <v>-0.7</v>
      </c>
      <c r="O320" s="82">
        <v>2.9</v>
      </c>
      <c r="P320" s="5">
        <v>-1.4</v>
      </c>
      <c r="Q320" s="5">
        <v>5.9</v>
      </c>
      <c r="R320" s="5">
        <v>3.8</v>
      </c>
      <c r="S320" s="5">
        <v>-0.3</v>
      </c>
      <c r="U320" s="87" t="e">
        <f t="shared" ca="1" si="29"/>
        <v>#NAME?</v>
      </c>
      <c r="W320" s="90" t="e">
        <f t="shared" ca="1" si="31"/>
        <v>#NAME?</v>
      </c>
      <c r="Y320" s="87" t="e">
        <f t="shared" ca="1" si="30"/>
        <v>#NAME?</v>
      </c>
      <c r="AA320" s="90" t="e">
        <f t="shared" ca="1" si="28"/>
        <v>#NAME?</v>
      </c>
    </row>
    <row r="321" spans="1:27" ht="17" x14ac:dyDescent="0.2">
      <c r="A321" s="48" t="s">
        <v>131</v>
      </c>
      <c r="B321" s="2" t="s">
        <v>126</v>
      </c>
      <c r="C321" s="37" t="s">
        <v>388</v>
      </c>
      <c r="D321" s="35">
        <v>2013</v>
      </c>
      <c r="E321" s="3">
        <v>1.3</v>
      </c>
      <c r="F321" s="3">
        <v>11.2</v>
      </c>
      <c r="G321" s="76">
        <v>9.1999999999999993</v>
      </c>
      <c r="H321" s="5">
        <v>6.9</v>
      </c>
      <c r="I321" s="5">
        <v>5.2</v>
      </c>
      <c r="J321" s="5">
        <v>6.1</v>
      </c>
      <c r="K321" s="5">
        <v>0.8</v>
      </c>
      <c r="L321" s="11"/>
      <c r="M321" s="3">
        <v>-0.4</v>
      </c>
      <c r="N321" s="3">
        <v>5.5</v>
      </c>
      <c r="O321" s="82">
        <v>6.5</v>
      </c>
      <c r="P321" s="5">
        <v>4.5</v>
      </c>
      <c r="Q321" s="5">
        <v>5.6</v>
      </c>
      <c r="R321" s="5">
        <v>-0.8</v>
      </c>
      <c r="S321" s="5">
        <v>5.8</v>
      </c>
      <c r="U321" s="87" t="e">
        <f t="shared" ca="1" si="29"/>
        <v>#NAME?</v>
      </c>
      <c r="W321" s="90" t="e">
        <f t="shared" ca="1" si="31"/>
        <v>#NAME?</v>
      </c>
      <c r="Y321" s="87" t="e">
        <f t="shared" ca="1" si="30"/>
        <v>#NAME?</v>
      </c>
      <c r="AA321" s="90" t="e">
        <f t="shared" ca="1" si="28"/>
        <v>#NAME?</v>
      </c>
    </row>
    <row r="322" spans="1:27" ht="17" x14ac:dyDescent="0.2">
      <c r="A322" s="48" t="s">
        <v>132</v>
      </c>
      <c r="B322" s="2" t="s">
        <v>126</v>
      </c>
      <c r="C322" s="37" t="s">
        <v>389</v>
      </c>
      <c r="D322" s="35">
        <v>2011</v>
      </c>
      <c r="E322" s="3">
        <v>-1.1000000000000001</v>
      </c>
      <c r="F322" s="3">
        <v>3.4</v>
      </c>
      <c r="G322" s="76">
        <v>-1.5</v>
      </c>
      <c r="H322" s="5">
        <v>-1.3</v>
      </c>
      <c r="I322" s="5">
        <v>-2.2999999999999998</v>
      </c>
      <c r="J322" s="5">
        <v>4.9000000000000004</v>
      </c>
      <c r="K322" s="5">
        <v>2</v>
      </c>
      <c r="L322" s="11"/>
      <c r="M322" s="3">
        <v>7.7</v>
      </c>
      <c r="N322" s="3">
        <v>3.6</v>
      </c>
      <c r="O322" s="82">
        <v>-2.9</v>
      </c>
      <c r="P322" s="5">
        <v>1.2</v>
      </c>
      <c r="Q322" s="5">
        <v>-3.2</v>
      </c>
      <c r="R322" s="5">
        <v>3.2</v>
      </c>
      <c r="S322" s="5">
        <v>4.8</v>
      </c>
      <c r="U322" s="87" t="e">
        <f t="shared" ca="1" si="29"/>
        <v>#NAME?</v>
      </c>
      <c r="W322" s="90" t="e">
        <f t="shared" ca="1" si="31"/>
        <v>#NAME?</v>
      </c>
      <c r="Y322" s="87" t="e">
        <f t="shared" ca="1" si="30"/>
        <v>#NAME?</v>
      </c>
      <c r="AA322" s="90" t="e">
        <f t="shared" ca="1" si="28"/>
        <v>#NAME?</v>
      </c>
    </row>
    <row r="323" spans="1:27" ht="17" x14ac:dyDescent="0.2">
      <c r="A323" s="48" t="s">
        <v>133</v>
      </c>
      <c r="B323" s="2" t="s">
        <v>126</v>
      </c>
      <c r="C323" s="37" t="s">
        <v>387</v>
      </c>
      <c r="D323" s="35">
        <v>2011</v>
      </c>
      <c r="E323" s="3">
        <v>-5.5</v>
      </c>
      <c r="F323" s="3">
        <v>0.8</v>
      </c>
      <c r="G323" s="76">
        <v>4.2</v>
      </c>
      <c r="H323" s="5">
        <v>7.6</v>
      </c>
      <c r="I323" s="5">
        <v>4.4000000000000004</v>
      </c>
      <c r="J323" s="5">
        <v>4.0999999999999996</v>
      </c>
      <c r="K323" s="5">
        <v>4.4000000000000004</v>
      </c>
      <c r="L323" s="11"/>
      <c r="M323" s="3">
        <v>4.4000000000000004</v>
      </c>
      <c r="N323" s="3">
        <v>0.8</v>
      </c>
      <c r="O323" s="82">
        <v>-0.7</v>
      </c>
      <c r="P323" s="5">
        <v>2.9</v>
      </c>
      <c r="Q323" s="5">
        <v>-1.4</v>
      </c>
      <c r="R323" s="5">
        <v>5.9</v>
      </c>
      <c r="S323" s="5">
        <v>3.8</v>
      </c>
      <c r="U323" s="87" t="e">
        <f t="shared" ca="1" si="29"/>
        <v>#NAME?</v>
      </c>
      <c r="W323" s="90" t="e">
        <f t="shared" ca="1" si="31"/>
        <v>#NAME?</v>
      </c>
      <c r="Y323" s="87" t="e">
        <f t="shared" ca="1" si="30"/>
        <v>#NAME?</v>
      </c>
      <c r="AA323" s="90" t="e">
        <f t="shared" ca="1" si="28"/>
        <v>#NAME?</v>
      </c>
    </row>
    <row r="324" spans="1:27" ht="17" x14ac:dyDescent="0.2">
      <c r="A324" s="48" t="s">
        <v>134</v>
      </c>
      <c r="B324" s="2" t="s">
        <v>126</v>
      </c>
      <c r="C324" s="37" t="s">
        <v>384</v>
      </c>
      <c r="D324" s="35">
        <v>2017</v>
      </c>
      <c r="E324" s="3">
        <v>3.3</v>
      </c>
      <c r="F324" s="3">
        <v>2</v>
      </c>
      <c r="G324" s="76">
        <v>1.7</v>
      </c>
      <c r="H324" s="5">
        <v>3.5</v>
      </c>
      <c r="I324" s="5">
        <v>1.5</v>
      </c>
      <c r="J324" s="5">
        <v>-5.2</v>
      </c>
      <c r="K324" s="5" t="e">
        <v>#N/A</v>
      </c>
      <c r="L324" s="11"/>
      <c r="M324" s="3">
        <v>4.8</v>
      </c>
      <c r="N324" s="3">
        <v>1.2</v>
      </c>
      <c r="O324" s="82">
        <v>4.2</v>
      </c>
      <c r="P324" s="5">
        <v>3</v>
      </c>
      <c r="Q324" s="5">
        <v>5.0999999999999996</v>
      </c>
      <c r="R324" s="5">
        <v>11.9</v>
      </c>
      <c r="S324" s="5" t="e">
        <v>#N/A</v>
      </c>
      <c r="U324" s="87" t="e">
        <f t="shared" ca="1" si="29"/>
        <v>#NAME?</v>
      </c>
      <c r="W324" s="90" t="e">
        <f ca="1">CAGR_flexible(G324, J324, 3)</f>
        <v>#NAME?</v>
      </c>
      <c r="Y324" s="87" t="e">
        <f t="shared" ca="1" si="30"/>
        <v>#NAME?</v>
      </c>
      <c r="AA324" s="90" t="e">
        <f ca="1">CAGR_flexible(O324, R324, 3)</f>
        <v>#NAME?</v>
      </c>
    </row>
    <row r="325" spans="1:27" ht="34" x14ac:dyDescent="0.2">
      <c r="A325" s="48" t="s">
        <v>135</v>
      </c>
      <c r="B325" s="2" t="s">
        <v>126</v>
      </c>
      <c r="C325" s="37" t="s">
        <v>390</v>
      </c>
      <c r="D325" s="35">
        <v>2012</v>
      </c>
      <c r="E325" s="3">
        <v>0.9</v>
      </c>
      <c r="F325" s="3">
        <v>0.9</v>
      </c>
      <c r="G325" s="76">
        <v>3.1</v>
      </c>
      <c r="H325" s="5">
        <v>4.5</v>
      </c>
      <c r="I325" s="5">
        <v>3.2</v>
      </c>
      <c r="J325" s="5">
        <v>3.1</v>
      </c>
      <c r="K325" s="5">
        <v>4.9000000000000004</v>
      </c>
      <c r="L325" s="11"/>
      <c r="M325" s="3">
        <v>2</v>
      </c>
      <c r="N325" s="3">
        <v>-0.2</v>
      </c>
      <c r="O325" s="82">
        <v>1.7</v>
      </c>
      <c r="P325" s="5">
        <v>-0.8</v>
      </c>
      <c r="Q325" s="5">
        <v>4.5999999999999996</v>
      </c>
      <c r="R325" s="5">
        <v>4.5999999999999996</v>
      </c>
      <c r="S325" s="5">
        <v>-2.7</v>
      </c>
      <c r="U325" s="87" t="e">
        <f t="shared" ca="1" si="29"/>
        <v>#NAME?</v>
      </c>
      <c r="W325" s="90" t="e">
        <f t="shared" ref="W325:W330" ca="1" si="32">CAGR_flexible(G325, K325, 4)</f>
        <v>#NAME?</v>
      </c>
      <c r="Y325" s="87" t="e">
        <f t="shared" ca="1" si="30"/>
        <v>#NAME?</v>
      </c>
      <c r="AA325" s="90" t="e">
        <f t="shared" ref="AA325:AA388" ca="1" si="33">CAGR_flexible(O325, S325, 4)</f>
        <v>#NAME?</v>
      </c>
    </row>
    <row r="326" spans="1:27" ht="34" x14ac:dyDescent="0.2">
      <c r="A326" s="48" t="s">
        <v>136</v>
      </c>
      <c r="B326" s="2" t="s">
        <v>126</v>
      </c>
      <c r="C326" s="37" t="s">
        <v>384</v>
      </c>
      <c r="D326" s="35">
        <v>2016</v>
      </c>
      <c r="E326" s="3">
        <v>4.5999999999999996</v>
      </c>
      <c r="F326" s="3">
        <v>3.3</v>
      </c>
      <c r="G326" s="76">
        <v>2</v>
      </c>
      <c r="H326" s="5">
        <v>1.7</v>
      </c>
      <c r="I326" s="5">
        <v>3.5</v>
      </c>
      <c r="J326" s="5">
        <v>1.5</v>
      </c>
      <c r="K326" s="5">
        <v>-5.2</v>
      </c>
      <c r="L326" s="11"/>
      <c r="M326" s="3">
        <v>4.5</v>
      </c>
      <c r="N326" s="3">
        <v>4.8</v>
      </c>
      <c r="O326" s="82">
        <v>1.2</v>
      </c>
      <c r="P326" s="5">
        <v>4.2</v>
      </c>
      <c r="Q326" s="5">
        <v>3</v>
      </c>
      <c r="R326" s="5">
        <v>5.0999999999999996</v>
      </c>
      <c r="S326" s="5">
        <v>11.9</v>
      </c>
      <c r="U326" s="87" t="e">
        <f t="shared" ca="1" si="29"/>
        <v>#NAME?</v>
      </c>
      <c r="W326" s="90" t="e">
        <f t="shared" ca="1" si="32"/>
        <v>#NAME?</v>
      </c>
      <c r="Y326" s="87" t="e">
        <f t="shared" ca="1" si="30"/>
        <v>#NAME?</v>
      </c>
      <c r="AA326" s="90" t="e">
        <f t="shared" ca="1" si="33"/>
        <v>#NAME?</v>
      </c>
    </row>
    <row r="327" spans="1:27" ht="17" x14ac:dyDescent="0.2">
      <c r="A327" s="48" t="s">
        <v>137</v>
      </c>
      <c r="B327" s="2" t="s">
        <v>126</v>
      </c>
      <c r="C327" s="37" t="s">
        <v>390</v>
      </c>
      <c r="D327" s="35">
        <v>2011</v>
      </c>
      <c r="E327" s="3">
        <v>-5.0999999999999996</v>
      </c>
      <c r="F327" s="3">
        <v>0.9</v>
      </c>
      <c r="G327" s="76">
        <v>0.9</v>
      </c>
      <c r="H327" s="5">
        <v>3.1</v>
      </c>
      <c r="I327" s="5">
        <v>4.5</v>
      </c>
      <c r="J327" s="5">
        <v>3.2</v>
      </c>
      <c r="K327" s="5">
        <v>3.1</v>
      </c>
      <c r="L327" s="11"/>
      <c r="M327" s="3">
        <v>3.6</v>
      </c>
      <c r="N327" s="3">
        <v>2</v>
      </c>
      <c r="O327" s="82">
        <v>-0.2</v>
      </c>
      <c r="P327" s="5">
        <v>1.7</v>
      </c>
      <c r="Q327" s="5">
        <v>-0.8</v>
      </c>
      <c r="R327" s="5">
        <v>4.5999999999999996</v>
      </c>
      <c r="S327" s="5">
        <v>4.5999999999999996</v>
      </c>
      <c r="U327" s="87" t="e">
        <f t="shared" ca="1" si="29"/>
        <v>#NAME?</v>
      </c>
      <c r="W327" s="90" t="e">
        <f t="shared" ca="1" si="32"/>
        <v>#NAME?</v>
      </c>
      <c r="Y327" s="87" t="e">
        <f t="shared" ca="1" si="30"/>
        <v>#NAME?</v>
      </c>
      <c r="AA327" s="90" t="e">
        <f t="shared" ca="1" si="33"/>
        <v>#NAME?</v>
      </c>
    </row>
    <row r="328" spans="1:27" ht="17" x14ac:dyDescent="0.2">
      <c r="A328" s="48" t="s">
        <v>138</v>
      </c>
      <c r="B328" s="2" t="s">
        <v>126</v>
      </c>
      <c r="C328" s="37" t="s">
        <v>384</v>
      </c>
      <c r="D328" s="35">
        <v>2014</v>
      </c>
      <c r="E328" s="3">
        <v>2.9</v>
      </c>
      <c r="F328" s="3">
        <v>1.4</v>
      </c>
      <c r="G328" s="76">
        <v>4.5999999999999996</v>
      </c>
      <c r="H328" s="5">
        <v>3.3</v>
      </c>
      <c r="I328" s="5">
        <v>2</v>
      </c>
      <c r="J328" s="5">
        <v>1.7</v>
      </c>
      <c r="K328" s="5">
        <v>3.5</v>
      </c>
      <c r="L328" s="11"/>
      <c r="M328" s="3">
        <v>1.5</v>
      </c>
      <c r="N328" s="3">
        <v>0.8</v>
      </c>
      <c r="O328" s="82">
        <v>4.5</v>
      </c>
      <c r="P328" s="5">
        <v>4.8</v>
      </c>
      <c r="Q328" s="5">
        <v>1.2</v>
      </c>
      <c r="R328" s="5">
        <v>4.2</v>
      </c>
      <c r="S328" s="5">
        <v>3</v>
      </c>
      <c r="U328" s="87" t="e">
        <f t="shared" ca="1" si="29"/>
        <v>#NAME?</v>
      </c>
      <c r="W328" s="90" t="e">
        <f t="shared" ca="1" si="32"/>
        <v>#NAME?</v>
      </c>
      <c r="Y328" s="87" t="e">
        <f t="shared" ca="1" si="30"/>
        <v>#NAME?</v>
      </c>
      <c r="AA328" s="90" t="e">
        <f t="shared" ca="1" si="33"/>
        <v>#NAME?</v>
      </c>
    </row>
    <row r="329" spans="1:27" ht="17" x14ac:dyDescent="0.2">
      <c r="A329" s="48" t="s">
        <v>139</v>
      </c>
      <c r="B329" s="2" t="s">
        <v>126</v>
      </c>
      <c r="C329" s="37" t="s">
        <v>390</v>
      </c>
      <c r="D329" s="35">
        <v>2014</v>
      </c>
      <c r="E329" s="3">
        <v>3.1</v>
      </c>
      <c r="F329" s="3">
        <v>4.5</v>
      </c>
      <c r="G329" s="76">
        <v>3.2</v>
      </c>
      <c r="H329" s="5">
        <v>3.1</v>
      </c>
      <c r="I329" s="5">
        <v>4.9000000000000004</v>
      </c>
      <c r="J329" s="5">
        <v>2.8</v>
      </c>
      <c r="K329" s="5">
        <v>3.5</v>
      </c>
      <c r="L329" s="11"/>
      <c r="M329" s="3">
        <v>1.7</v>
      </c>
      <c r="N329" s="3">
        <v>-0.8</v>
      </c>
      <c r="O329" s="82">
        <v>4.5999999999999996</v>
      </c>
      <c r="P329" s="5">
        <v>4.5999999999999996</v>
      </c>
      <c r="Q329" s="5">
        <v>-2.7</v>
      </c>
      <c r="R329" s="5">
        <v>3</v>
      </c>
      <c r="S329" s="5">
        <v>0.1</v>
      </c>
      <c r="U329" s="87" t="e">
        <f t="shared" ca="1" si="29"/>
        <v>#NAME?</v>
      </c>
      <c r="W329" s="90" t="e">
        <f t="shared" ca="1" si="32"/>
        <v>#NAME?</v>
      </c>
      <c r="Y329" s="87" t="e">
        <f t="shared" ca="1" si="30"/>
        <v>#NAME?</v>
      </c>
      <c r="AA329" s="90" t="e">
        <f t="shared" ca="1" si="33"/>
        <v>#NAME?</v>
      </c>
    </row>
    <row r="330" spans="1:27" ht="17" x14ac:dyDescent="0.2">
      <c r="A330" s="48" t="s">
        <v>140</v>
      </c>
      <c r="B330" s="2" t="s">
        <v>126</v>
      </c>
      <c r="C330" s="37" t="s">
        <v>384</v>
      </c>
      <c r="D330" s="35">
        <v>2015</v>
      </c>
      <c r="E330" s="3">
        <v>1.4</v>
      </c>
      <c r="F330" s="3">
        <v>4.5999999999999996</v>
      </c>
      <c r="G330" s="76">
        <v>3.3</v>
      </c>
      <c r="H330" s="5">
        <v>2</v>
      </c>
      <c r="I330" s="5">
        <v>1.7</v>
      </c>
      <c r="J330" s="5">
        <v>3.5</v>
      </c>
      <c r="K330" s="5">
        <v>1.5</v>
      </c>
      <c r="L330" s="11"/>
      <c r="M330" s="3">
        <v>0.8</v>
      </c>
      <c r="N330" s="3">
        <v>4.5</v>
      </c>
      <c r="O330" s="82">
        <v>4.8</v>
      </c>
      <c r="P330" s="5">
        <v>1.2</v>
      </c>
      <c r="Q330" s="5">
        <v>4.2</v>
      </c>
      <c r="R330" s="5">
        <v>3</v>
      </c>
      <c r="S330" s="5">
        <v>5.0999999999999996</v>
      </c>
      <c r="U330" s="87" t="e">
        <f t="shared" ca="1" si="29"/>
        <v>#NAME?</v>
      </c>
      <c r="W330" s="90" t="e">
        <f t="shared" ca="1" si="32"/>
        <v>#NAME?</v>
      </c>
      <c r="Y330" s="87" t="e">
        <f t="shared" ca="1" si="30"/>
        <v>#NAME?</v>
      </c>
      <c r="AA330" s="90" t="e">
        <f t="shared" ca="1" si="33"/>
        <v>#NAME?</v>
      </c>
    </row>
    <row r="331" spans="1:27" ht="17" x14ac:dyDescent="0.2">
      <c r="A331" s="48" t="s">
        <v>141</v>
      </c>
      <c r="B331" s="2" t="s">
        <v>126</v>
      </c>
      <c r="C331" s="37" t="s">
        <v>349</v>
      </c>
      <c r="D331" s="35">
        <v>2012</v>
      </c>
      <c r="E331" s="3">
        <v>1.9</v>
      </c>
      <c r="F331" s="3">
        <v>2.2000000000000002</v>
      </c>
      <c r="G331" s="76">
        <v>1</v>
      </c>
      <c r="H331" s="5">
        <v>6.1</v>
      </c>
      <c r="I331" s="5">
        <v>2.2999999999999998</v>
      </c>
      <c r="J331" s="5">
        <v>3</v>
      </c>
      <c r="K331" s="5">
        <v>0.3</v>
      </c>
      <c r="L331" s="11"/>
      <c r="M331" s="3">
        <v>0</v>
      </c>
      <c r="N331" s="3">
        <v>1.3</v>
      </c>
      <c r="O331" s="82">
        <v>3.8</v>
      </c>
      <c r="P331" s="5">
        <v>1.1000000000000001</v>
      </c>
      <c r="Q331" s="5">
        <v>1.4</v>
      </c>
      <c r="R331" s="5">
        <v>4.2</v>
      </c>
      <c r="S331" s="5">
        <v>-1.2</v>
      </c>
      <c r="U331" s="87" t="e">
        <f t="shared" ref="U331:U394" ca="1" si="34">CAGR_flexible(E331,G331, 2)</f>
        <v>#NAME?</v>
      </c>
      <c r="W331" s="90" t="e">
        <f t="shared" ref="W331:W394" ca="1" si="35">CAGR_flexible(G331, K331, 4)</f>
        <v>#NAME?</v>
      </c>
      <c r="Y331" s="87" t="e">
        <f t="shared" ref="Y331:Y394" ca="1" si="36">CAGR_flexible(M331,O331, 2)</f>
        <v>#NAME?</v>
      </c>
      <c r="AA331" s="90" t="e">
        <f t="shared" ca="1" si="33"/>
        <v>#NAME?</v>
      </c>
    </row>
    <row r="332" spans="1:27" ht="34" x14ac:dyDescent="0.2">
      <c r="A332" s="48" t="s">
        <v>142</v>
      </c>
      <c r="B332" s="2" t="s">
        <v>126</v>
      </c>
      <c r="C332" s="37" t="s">
        <v>384</v>
      </c>
      <c r="D332" s="35">
        <v>2012</v>
      </c>
      <c r="E332" s="3">
        <v>4.8</v>
      </c>
      <c r="F332" s="3">
        <v>2.2999999999999998</v>
      </c>
      <c r="G332" s="76">
        <v>2.9</v>
      </c>
      <c r="H332" s="5">
        <v>1.4</v>
      </c>
      <c r="I332" s="5">
        <v>4.5999999999999996</v>
      </c>
      <c r="J332" s="5">
        <v>3.3</v>
      </c>
      <c r="K332" s="5">
        <v>2</v>
      </c>
      <c r="L332" s="11"/>
      <c r="M332" s="3">
        <v>2.7</v>
      </c>
      <c r="N332" s="3">
        <v>-2</v>
      </c>
      <c r="O332" s="82">
        <v>1.5</v>
      </c>
      <c r="P332" s="5">
        <v>0.8</v>
      </c>
      <c r="Q332" s="5">
        <v>4.5</v>
      </c>
      <c r="R332" s="5">
        <v>4.8</v>
      </c>
      <c r="S332" s="5">
        <v>1.2</v>
      </c>
      <c r="U332" s="87" t="e">
        <f t="shared" ca="1" si="34"/>
        <v>#NAME?</v>
      </c>
      <c r="W332" s="90" t="e">
        <f t="shared" ca="1" si="35"/>
        <v>#NAME?</v>
      </c>
      <c r="Y332" s="87" t="e">
        <f t="shared" ca="1" si="36"/>
        <v>#NAME?</v>
      </c>
      <c r="AA332" s="90" t="e">
        <f t="shared" ca="1" si="33"/>
        <v>#NAME?</v>
      </c>
    </row>
    <row r="333" spans="1:27" ht="17" x14ac:dyDescent="0.2">
      <c r="A333" s="48" t="s">
        <v>143</v>
      </c>
      <c r="B333" s="2" t="s">
        <v>126</v>
      </c>
      <c r="C333" s="37" t="s">
        <v>391</v>
      </c>
      <c r="D333" s="35">
        <v>2016</v>
      </c>
      <c r="E333" s="3">
        <v>5.6</v>
      </c>
      <c r="F333" s="3">
        <v>5.0999999999999996</v>
      </c>
      <c r="G333" s="76">
        <v>4.7</v>
      </c>
      <c r="H333" s="5">
        <v>3.6</v>
      </c>
      <c r="I333" s="5">
        <v>3.8</v>
      </c>
      <c r="J333" s="5">
        <v>4.5</v>
      </c>
      <c r="K333" s="5">
        <v>-2</v>
      </c>
      <c r="L333" s="11"/>
      <c r="M333" s="3">
        <v>1.3</v>
      </c>
      <c r="N333" s="3">
        <v>4.8</v>
      </c>
      <c r="O333" s="82">
        <v>0.4</v>
      </c>
      <c r="P333" s="5">
        <v>2.7</v>
      </c>
      <c r="Q333" s="5">
        <v>3.8</v>
      </c>
      <c r="R333" s="5">
        <v>3.8</v>
      </c>
      <c r="S333" s="5">
        <v>10.6</v>
      </c>
      <c r="U333" s="87" t="e">
        <f t="shared" ca="1" si="34"/>
        <v>#NAME?</v>
      </c>
      <c r="W333" s="90" t="e">
        <f t="shared" ca="1" si="35"/>
        <v>#NAME?</v>
      </c>
      <c r="Y333" s="87" t="e">
        <f t="shared" ca="1" si="36"/>
        <v>#NAME?</v>
      </c>
      <c r="AA333" s="90" t="e">
        <f t="shared" ca="1" si="33"/>
        <v>#NAME?</v>
      </c>
    </row>
    <row r="334" spans="1:27" ht="34" x14ac:dyDescent="0.2">
      <c r="A334" s="48" t="s">
        <v>144</v>
      </c>
      <c r="B334" s="2" t="s">
        <v>126</v>
      </c>
      <c r="C334" s="37" t="s">
        <v>349</v>
      </c>
      <c r="D334" s="35">
        <v>2013</v>
      </c>
      <c r="E334" s="3">
        <v>2.2000000000000002</v>
      </c>
      <c r="F334" s="3">
        <v>1</v>
      </c>
      <c r="G334" s="76">
        <v>6.1</v>
      </c>
      <c r="H334" s="5">
        <v>2.2999999999999998</v>
      </c>
      <c r="I334" s="5">
        <v>3</v>
      </c>
      <c r="J334" s="5">
        <v>0.3</v>
      </c>
      <c r="K334" s="5">
        <v>0.4</v>
      </c>
      <c r="L334" s="11"/>
      <c r="M334" s="3">
        <v>1.3</v>
      </c>
      <c r="N334" s="3">
        <v>3.8</v>
      </c>
      <c r="O334" s="82">
        <v>1.1000000000000001</v>
      </c>
      <c r="P334" s="5">
        <v>1.4</v>
      </c>
      <c r="Q334" s="5">
        <v>4.2</v>
      </c>
      <c r="R334" s="5">
        <v>-1.2</v>
      </c>
      <c r="S334" s="5">
        <v>3.6</v>
      </c>
      <c r="U334" s="87" t="e">
        <f t="shared" ca="1" si="34"/>
        <v>#NAME?</v>
      </c>
      <c r="W334" s="90" t="e">
        <f t="shared" ca="1" si="35"/>
        <v>#NAME?</v>
      </c>
      <c r="Y334" s="87" t="e">
        <f t="shared" ca="1" si="36"/>
        <v>#NAME?</v>
      </c>
      <c r="AA334" s="90" t="e">
        <f t="shared" ca="1" si="33"/>
        <v>#NAME?</v>
      </c>
    </row>
    <row r="335" spans="1:27" ht="34" x14ac:dyDescent="0.2">
      <c r="A335" s="48" t="s">
        <v>145</v>
      </c>
      <c r="B335" s="2" t="s">
        <v>126</v>
      </c>
      <c r="C335" s="37" t="s">
        <v>384</v>
      </c>
      <c r="D335" s="35">
        <v>2009</v>
      </c>
      <c r="E335" s="3">
        <v>1.9</v>
      </c>
      <c r="F335" s="3">
        <v>-0.8</v>
      </c>
      <c r="G335" s="76">
        <v>-5.6</v>
      </c>
      <c r="H335" s="5">
        <v>4.8</v>
      </c>
      <c r="I335" s="5">
        <v>2.2999999999999998</v>
      </c>
      <c r="J335" s="5">
        <v>2.9</v>
      </c>
      <c r="K335" s="5">
        <v>1.4</v>
      </c>
      <c r="L335" s="11"/>
      <c r="M335" s="3">
        <v>8.4</v>
      </c>
      <c r="N335" s="3">
        <v>-1</v>
      </c>
      <c r="O335" s="82">
        <v>5.0999999999999996</v>
      </c>
      <c r="P335" s="5">
        <v>2.7</v>
      </c>
      <c r="Q335" s="5">
        <v>-2</v>
      </c>
      <c r="R335" s="5">
        <v>1.5</v>
      </c>
      <c r="S335" s="5">
        <v>0.8</v>
      </c>
      <c r="U335" s="87" t="e">
        <f t="shared" ca="1" si="34"/>
        <v>#NAME?</v>
      </c>
      <c r="W335" s="90" t="e">
        <f t="shared" ca="1" si="35"/>
        <v>#NAME?</v>
      </c>
      <c r="Y335" s="87" t="e">
        <f t="shared" ca="1" si="36"/>
        <v>#NAME?</v>
      </c>
      <c r="AA335" s="90" t="e">
        <f t="shared" ca="1" si="33"/>
        <v>#NAME?</v>
      </c>
    </row>
    <row r="336" spans="1:27" ht="17" x14ac:dyDescent="0.2">
      <c r="A336" s="48" t="s">
        <v>146</v>
      </c>
      <c r="B336" s="2" t="s">
        <v>126</v>
      </c>
      <c r="C336" s="37" t="s">
        <v>349</v>
      </c>
      <c r="D336" s="35">
        <v>2007</v>
      </c>
      <c r="E336" s="3">
        <v>-2.1</v>
      </c>
      <c r="F336" s="3">
        <v>2.6</v>
      </c>
      <c r="G336" s="76">
        <v>1.3</v>
      </c>
      <c r="H336" s="5">
        <v>-3.1</v>
      </c>
      <c r="I336" s="5">
        <v>-7.3</v>
      </c>
      <c r="J336" s="5">
        <v>1.9</v>
      </c>
      <c r="K336" s="5">
        <v>2.2000000000000002</v>
      </c>
      <c r="L336" s="11"/>
      <c r="M336" s="3">
        <v>1.5</v>
      </c>
      <c r="N336" s="3">
        <v>2.2000000000000002</v>
      </c>
      <c r="O336" s="82">
        <v>3.6</v>
      </c>
      <c r="P336" s="5">
        <v>3.7</v>
      </c>
      <c r="Q336" s="5">
        <v>4.9000000000000004</v>
      </c>
      <c r="R336" s="5">
        <v>0</v>
      </c>
      <c r="S336" s="5">
        <v>1.3</v>
      </c>
      <c r="U336" s="87" t="e">
        <f t="shared" ca="1" si="34"/>
        <v>#NAME?</v>
      </c>
      <c r="W336" s="90" t="e">
        <f t="shared" ca="1" si="35"/>
        <v>#NAME?</v>
      </c>
      <c r="Y336" s="87" t="e">
        <f t="shared" ca="1" si="36"/>
        <v>#NAME?</v>
      </c>
      <c r="AA336" s="90" t="e">
        <f t="shared" ca="1" si="33"/>
        <v>#NAME?</v>
      </c>
    </row>
    <row r="337" spans="1:27" ht="17" x14ac:dyDescent="0.2">
      <c r="A337" s="48" t="s">
        <v>147</v>
      </c>
      <c r="B337" s="2" t="s">
        <v>126</v>
      </c>
      <c r="C337" s="37" t="s">
        <v>384</v>
      </c>
      <c r="D337" s="35">
        <v>2011</v>
      </c>
      <c r="E337" s="3">
        <v>-5.6</v>
      </c>
      <c r="F337" s="3">
        <v>4.8</v>
      </c>
      <c r="G337" s="76">
        <v>2.2999999999999998</v>
      </c>
      <c r="H337" s="5">
        <v>2.9</v>
      </c>
      <c r="I337" s="5">
        <v>1.4</v>
      </c>
      <c r="J337" s="5">
        <v>4.5999999999999996</v>
      </c>
      <c r="K337" s="5">
        <v>3.3</v>
      </c>
      <c r="L337" s="11"/>
      <c r="M337" s="3">
        <v>5.0999999999999996</v>
      </c>
      <c r="N337" s="3">
        <v>2.7</v>
      </c>
      <c r="O337" s="82">
        <v>-2</v>
      </c>
      <c r="P337" s="5">
        <v>1.5</v>
      </c>
      <c r="Q337" s="5">
        <v>0.8</v>
      </c>
      <c r="R337" s="5">
        <v>4.5</v>
      </c>
      <c r="S337" s="5">
        <v>4.8</v>
      </c>
      <c r="U337" s="87" t="e">
        <f t="shared" ca="1" si="34"/>
        <v>#NAME?</v>
      </c>
      <c r="W337" s="90" t="e">
        <f t="shared" ca="1" si="35"/>
        <v>#NAME?</v>
      </c>
      <c r="Y337" s="87" t="e">
        <f t="shared" ca="1" si="36"/>
        <v>#NAME?</v>
      </c>
      <c r="AA337" s="90" t="e">
        <f t="shared" ca="1" si="33"/>
        <v>#NAME?</v>
      </c>
    </row>
    <row r="338" spans="1:27" ht="17" x14ac:dyDescent="0.2">
      <c r="A338" s="48" t="s">
        <v>148</v>
      </c>
      <c r="B338" s="2" t="s">
        <v>126</v>
      </c>
      <c r="C338" s="37" t="s">
        <v>392</v>
      </c>
      <c r="D338" s="35">
        <v>2007</v>
      </c>
      <c r="E338" s="3">
        <v>-0.5</v>
      </c>
      <c r="F338" s="3">
        <v>4</v>
      </c>
      <c r="G338" s="76">
        <v>-0.2</v>
      </c>
      <c r="H338" s="5">
        <v>-1.8</v>
      </c>
      <c r="I338" s="5">
        <v>-4.2</v>
      </c>
      <c r="J338" s="5">
        <v>-0.6</v>
      </c>
      <c r="K338" s="5">
        <v>0.1</v>
      </c>
      <c r="L338" s="11"/>
      <c r="M338" s="3">
        <v>0</v>
      </c>
      <c r="N338" s="3">
        <v>5.7</v>
      </c>
      <c r="O338" s="82">
        <v>3</v>
      </c>
      <c r="P338" s="5">
        <v>4.0999999999999996</v>
      </c>
      <c r="Q338" s="5">
        <v>4.7</v>
      </c>
      <c r="R338" s="5">
        <v>1</v>
      </c>
      <c r="S338" s="5">
        <v>-1</v>
      </c>
      <c r="U338" s="87" t="e">
        <f t="shared" ca="1" si="34"/>
        <v>#NAME?</v>
      </c>
      <c r="W338" s="90" t="e">
        <f t="shared" ca="1" si="35"/>
        <v>#NAME?</v>
      </c>
      <c r="Y338" s="87" t="e">
        <f t="shared" ca="1" si="36"/>
        <v>#NAME?</v>
      </c>
      <c r="AA338" s="90" t="e">
        <f t="shared" ca="1" si="33"/>
        <v>#NAME?</v>
      </c>
    </row>
    <row r="339" spans="1:27" ht="17" x14ac:dyDescent="0.2">
      <c r="A339" s="48" t="s">
        <v>149</v>
      </c>
      <c r="B339" s="2" t="s">
        <v>126</v>
      </c>
      <c r="C339" s="37" t="s">
        <v>391</v>
      </c>
      <c r="D339" s="35">
        <v>2014</v>
      </c>
      <c r="E339" s="3">
        <v>2.4</v>
      </c>
      <c r="F339" s="3">
        <v>3</v>
      </c>
      <c r="G339" s="76">
        <v>5.6</v>
      </c>
      <c r="H339" s="5">
        <v>5.0999999999999996</v>
      </c>
      <c r="I339" s="5">
        <v>4.7</v>
      </c>
      <c r="J339" s="5">
        <v>3.6</v>
      </c>
      <c r="K339" s="5">
        <v>3.8</v>
      </c>
      <c r="L339" s="11"/>
      <c r="M339" s="3">
        <v>4.5999999999999996</v>
      </c>
      <c r="N339" s="3">
        <v>0.4</v>
      </c>
      <c r="O339" s="82">
        <v>1.3</v>
      </c>
      <c r="P339" s="5">
        <v>4.8</v>
      </c>
      <c r="Q339" s="5">
        <v>0.4</v>
      </c>
      <c r="R339" s="5">
        <v>2.7</v>
      </c>
      <c r="S339" s="5">
        <v>3.8</v>
      </c>
      <c r="U339" s="87" t="e">
        <f t="shared" ca="1" si="34"/>
        <v>#NAME?</v>
      </c>
      <c r="W339" s="90" t="e">
        <f t="shared" ca="1" si="35"/>
        <v>#NAME?</v>
      </c>
      <c r="Y339" s="87" t="e">
        <f t="shared" ca="1" si="36"/>
        <v>#NAME?</v>
      </c>
      <c r="AA339" s="90" t="e">
        <f t="shared" ca="1" si="33"/>
        <v>#NAME?</v>
      </c>
    </row>
    <row r="340" spans="1:27" ht="17" x14ac:dyDescent="0.2">
      <c r="A340" s="48" t="s">
        <v>150</v>
      </c>
      <c r="B340" s="2" t="s">
        <v>126</v>
      </c>
      <c r="C340" s="37" t="s">
        <v>393</v>
      </c>
      <c r="D340" s="35">
        <v>2013</v>
      </c>
      <c r="E340" s="3">
        <v>0.4</v>
      </c>
      <c r="F340" s="3">
        <v>1.4</v>
      </c>
      <c r="G340" s="76">
        <v>2.2000000000000002</v>
      </c>
      <c r="H340" s="5">
        <v>1.3</v>
      </c>
      <c r="I340" s="5">
        <v>0.5</v>
      </c>
      <c r="J340" s="5">
        <v>-0.3</v>
      </c>
      <c r="K340" s="5">
        <v>-3.7</v>
      </c>
      <c r="L340" s="11"/>
      <c r="M340" s="3">
        <v>-3.4</v>
      </c>
      <c r="N340" s="3">
        <v>2.9</v>
      </c>
      <c r="O340" s="82">
        <v>-0.7</v>
      </c>
      <c r="P340" s="5">
        <v>2.2999999999999998</v>
      </c>
      <c r="Q340" s="5">
        <v>7.5</v>
      </c>
      <c r="R340" s="5">
        <v>0.3</v>
      </c>
      <c r="S340" s="5">
        <v>4</v>
      </c>
      <c r="U340" s="87" t="e">
        <f t="shared" ca="1" si="34"/>
        <v>#NAME?</v>
      </c>
      <c r="W340" s="90" t="e">
        <f t="shared" ca="1" si="35"/>
        <v>#NAME?</v>
      </c>
      <c r="Y340" s="87" t="e">
        <f t="shared" ca="1" si="36"/>
        <v>#NAME?</v>
      </c>
      <c r="AA340" s="90" t="e">
        <f t="shared" ca="1" si="33"/>
        <v>#NAME?</v>
      </c>
    </row>
    <row r="341" spans="1:27" ht="17" x14ac:dyDescent="0.2">
      <c r="A341" s="48" t="s">
        <v>151</v>
      </c>
      <c r="B341" s="2" t="s">
        <v>126</v>
      </c>
      <c r="C341" s="37" t="s">
        <v>391</v>
      </c>
      <c r="D341" s="35">
        <v>2012</v>
      </c>
      <c r="E341" s="3">
        <v>2.9</v>
      </c>
      <c r="F341" s="3">
        <v>0.5</v>
      </c>
      <c r="G341" s="76">
        <v>2.4</v>
      </c>
      <c r="H341" s="5">
        <v>3</v>
      </c>
      <c r="I341" s="5">
        <v>5.6</v>
      </c>
      <c r="J341" s="5">
        <v>5.0999999999999996</v>
      </c>
      <c r="K341" s="5">
        <v>4.7</v>
      </c>
      <c r="L341" s="11"/>
      <c r="M341" s="3">
        <v>2.8</v>
      </c>
      <c r="N341" s="3">
        <v>-2.2000000000000002</v>
      </c>
      <c r="O341" s="82">
        <v>4.5999999999999996</v>
      </c>
      <c r="P341" s="5">
        <v>0.4</v>
      </c>
      <c r="Q341" s="5">
        <v>1.3</v>
      </c>
      <c r="R341" s="5">
        <v>4.8</v>
      </c>
      <c r="S341" s="5">
        <v>0.4</v>
      </c>
      <c r="U341" s="87" t="e">
        <f t="shared" ca="1" si="34"/>
        <v>#NAME?</v>
      </c>
      <c r="W341" s="90" t="e">
        <f t="shared" ca="1" si="35"/>
        <v>#NAME?</v>
      </c>
      <c r="Y341" s="87" t="e">
        <f t="shared" ca="1" si="36"/>
        <v>#NAME?</v>
      </c>
      <c r="AA341" s="90" t="e">
        <f t="shared" ca="1" si="33"/>
        <v>#NAME?</v>
      </c>
    </row>
    <row r="342" spans="1:27" ht="17" x14ac:dyDescent="0.2">
      <c r="A342" s="48" t="s">
        <v>152</v>
      </c>
      <c r="B342" s="2" t="s">
        <v>126</v>
      </c>
      <c r="C342" s="37" t="s">
        <v>394</v>
      </c>
      <c r="D342" s="35">
        <v>2011</v>
      </c>
      <c r="E342" s="3">
        <v>-5.4</v>
      </c>
      <c r="F342" s="3">
        <v>1.4</v>
      </c>
      <c r="G342" s="76">
        <v>-0.4</v>
      </c>
      <c r="H342" s="5">
        <v>2.6</v>
      </c>
      <c r="I342" s="5">
        <v>-1.8</v>
      </c>
      <c r="J342" s="5">
        <v>2.4</v>
      </c>
      <c r="K342" s="5">
        <v>1.3</v>
      </c>
      <c r="L342" s="11"/>
      <c r="M342" s="3">
        <v>3.3</v>
      </c>
      <c r="N342" s="3">
        <v>-2.7</v>
      </c>
      <c r="O342" s="82">
        <v>-0.6</v>
      </c>
      <c r="P342" s="5">
        <v>2.7</v>
      </c>
      <c r="Q342" s="5">
        <v>0.4</v>
      </c>
      <c r="R342" s="5">
        <v>2.4</v>
      </c>
      <c r="S342" s="5">
        <v>8.1999999999999993</v>
      </c>
      <c r="U342" s="87" t="e">
        <f t="shared" ca="1" si="34"/>
        <v>#NAME?</v>
      </c>
      <c r="W342" s="90" t="e">
        <f t="shared" ca="1" si="35"/>
        <v>#NAME?</v>
      </c>
      <c r="Y342" s="87" t="e">
        <f t="shared" ca="1" si="36"/>
        <v>#NAME?</v>
      </c>
      <c r="AA342" s="90" t="e">
        <f t="shared" ca="1" si="33"/>
        <v>#NAME?</v>
      </c>
    </row>
    <row r="343" spans="1:27" ht="17" x14ac:dyDescent="0.2">
      <c r="A343" s="48" t="s">
        <v>153</v>
      </c>
      <c r="B343" s="2" t="s">
        <v>126</v>
      </c>
      <c r="C343" s="37" t="s">
        <v>387</v>
      </c>
      <c r="D343" s="35">
        <v>2010</v>
      </c>
      <c r="E343" s="3">
        <v>0.4</v>
      </c>
      <c r="F343" s="3">
        <v>-5.5</v>
      </c>
      <c r="G343" s="76">
        <v>0.8</v>
      </c>
      <c r="H343" s="5">
        <v>4.2</v>
      </c>
      <c r="I343" s="5">
        <v>7.6</v>
      </c>
      <c r="J343" s="5">
        <v>4.4000000000000004</v>
      </c>
      <c r="K343" s="5">
        <v>4.0999999999999996</v>
      </c>
      <c r="L343" s="11"/>
      <c r="M343" s="3">
        <v>0.9</v>
      </c>
      <c r="N343" s="3">
        <v>4.4000000000000004</v>
      </c>
      <c r="O343" s="82">
        <v>0.8</v>
      </c>
      <c r="P343" s="5">
        <v>-0.7</v>
      </c>
      <c r="Q343" s="5">
        <v>2.9</v>
      </c>
      <c r="R343" s="5">
        <v>-1.4</v>
      </c>
      <c r="S343" s="5">
        <v>5.9</v>
      </c>
      <c r="U343" s="87" t="e">
        <f t="shared" ca="1" si="34"/>
        <v>#NAME?</v>
      </c>
      <c r="W343" s="90" t="e">
        <f t="shared" ca="1" si="35"/>
        <v>#NAME?</v>
      </c>
      <c r="Y343" s="87" t="e">
        <f t="shared" ca="1" si="36"/>
        <v>#NAME?</v>
      </c>
      <c r="AA343" s="90" t="e">
        <f t="shared" ca="1" si="33"/>
        <v>#NAME?</v>
      </c>
    </row>
    <row r="344" spans="1:27" ht="34" x14ac:dyDescent="0.2">
      <c r="A344" s="48" t="s">
        <v>154</v>
      </c>
      <c r="B344" s="2" t="s">
        <v>126</v>
      </c>
      <c r="C344" s="37" t="s">
        <v>349</v>
      </c>
      <c r="D344" s="35">
        <v>2011</v>
      </c>
      <c r="E344" s="3">
        <v>-7.3</v>
      </c>
      <c r="F344" s="3">
        <v>1.9</v>
      </c>
      <c r="G344" s="76">
        <v>2.2000000000000002</v>
      </c>
      <c r="H344" s="5">
        <v>1</v>
      </c>
      <c r="I344" s="5">
        <v>6.1</v>
      </c>
      <c r="J344" s="5">
        <v>2.2999999999999998</v>
      </c>
      <c r="K344" s="5">
        <v>3</v>
      </c>
      <c r="L344" s="11"/>
      <c r="M344" s="3">
        <v>4.9000000000000004</v>
      </c>
      <c r="N344" s="3">
        <v>0</v>
      </c>
      <c r="O344" s="82">
        <v>1.3</v>
      </c>
      <c r="P344" s="5">
        <v>3.8</v>
      </c>
      <c r="Q344" s="5">
        <v>1.1000000000000001</v>
      </c>
      <c r="R344" s="5">
        <v>1.4</v>
      </c>
      <c r="S344" s="5">
        <v>4.2</v>
      </c>
      <c r="U344" s="87" t="e">
        <f t="shared" ca="1" si="34"/>
        <v>#NAME?</v>
      </c>
      <c r="W344" s="90" t="e">
        <f t="shared" ca="1" si="35"/>
        <v>#NAME?</v>
      </c>
      <c r="Y344" s="87" t="e">
        <f t="shared" ca="1" si="36"/>
        <v>#NAME?</v>
      </c>
      <c r="AA344" s="90" t="e">
        <f t="shared" ca="1" si="33"/>
        <v>#NAME?</v>
      </c>
    </row>
    <row r="345" spans="1:27" ht="34" x14ac:dyDescent="0.2">
      <c r="A345" s="48" t="s">
        <v>155</v>
      </c>
      <c r="B345" s="2" t="s">
        <v>126</v>
      </c>
      <c r="C345" s="37" t="s">
        <v>384</v>
      </c>
      <c r="D345" s="35">
        <v>2008</v>
      </c>
      <c r="E345" s="3">
        <v>4.7</v>
      </c>
      <c r="F345" s="3">
        <v>1.9</v>
      </c>
      <c r="G345" s="76">
        <v>-0.8</v>
      </c>
      <c r="H345" s="5">
        <v>-5.6</v>
      </c>
      <c r="I345" s="5">
        <v>4.8</v>
      </c>
      <c r="J345" s="5">
        <v>2.2999999999999998</v>
      </c>
      <c r="K345" s="5">
        <v>2.9</v>
      </c>
      <c r="L345" s="11"/>
      <c r="M345" s="3">
        <v>3.3</v>
      </c>
      <c r="N345" s="3">
        <v>8.4</v>
      </c>
      <c r="O345" s="82">
        <v>-1</v>
      </c>
      <c r="P345" s="5">
        <v>5.0999999999999996</v>
      </c>
      <c r="Q345" s="5">
        <v>2.7</v>
      </c>
      <c r="R345" s="5">
        <v>-2</v>
      </c>
      <c r="S345" s="5">
        <v>1.5</v>
      </c>
      <c r="U345" s="87" t="e">
        <f t="shared" ca="1" si="34"/>
        <v>#NAME?</v>
      </c>
      <c r="W345" s="90" t="e">
        <f t="shared" ca="1" si="35"/>
        <v>#NAME?</v>
      </c>
      <c r="Y345" s="87" t="e">
        <f t="shared" ca="1" si="36"/>
        <v>#NAME?</v>
      </c>
      <c r="AA345" s="90" t="e">
        <f t="shared" ca="1" si="33"/>
        <v>#NAME?</v>
      </c>
    </row>
    <row r="346" spans="1:27" ht="17" x14ac:dyDescent="0.2">
      <c r="A346" s="48" t="s">
        <v>156</v>
      </c>
      <c r="B346" s="2" t="s">
        <v>126</v>
      </c>
      <c r="C346" s="37" t="s">
        <v>395</v>
      </c>
      <c r="D346" s="35">
        <v>2008</v>
      </c>
      <c r="E346" s="3">
        <v>2.7</v>
      </c>
      <c r="F346" s="3">
        <v>2.2999999999999998</v>
      </c>
      <c r="G346" s="76">
        <v>-2.1</v>
      </c>
      <c r="H346" s="5">
        <v>-5.7</v>
      </c>
      <c r="I346" s="5">
        <v>2.5</v>
      </c>
      <c r="J346" s="5">
        <v>2.4</v>
      </c>
      <c r="K346" s="5">
        <v>1.4</v>
      </c>
      <c r="L346" s="11"/>
      <c r="M346" s="3">
        <v>3.2</v>
      </c>
      <c r="N346" s="3">
        <v>3.1</v>
      </c>
      <c r="O346" s="82">
        <v>3.5</v>
      </c>
      <c r="P346" s="5">
        <v>3.1</v>
      </c>
      <c r="Q346" s="5">
        <v>2.7</v>
      </c>
      <c r="R346" s="5">
        <v>-3.4</v>
      </c>
      <c r="S346" s="5">
        <v>3.1</v>
      </c>
      <c r="U346" s="87" t="e">
        <f t="shared" ca="1" si="34"/>
        <v>#NAME?</v>
      </c>
      <c r="W346" s="90" t="e">
        <f t="shared" ca="1" si="35"/>
        <v>#NAME?</v>
      </c>
      <c r="Y346" s="87" t="e">
        <f t="shared" ca="1" si="36"/>
        <v>#NAME?</v>
      </c>
      <c r="AA346" s="90" t="e">
        <f t="shared" ca="1" si="33"/>
        <v>#NAME?</v>
      </c>
    </row>
    <row r="347" spans="1:27" ht="17" x14ac:dyDescent="0.2">
      <c r="A347" s="48" t="s">
        <v>157</v>
      </c>
      <c r="B347" s="2" t="s">
        <v>126</v>
      </c>
      <c r="C347" s="37" t="s">
        <v>394</v>
      </c>
      <c r="D347" s="35">
        <v>2014</v>
      </c>
      <c r="E347" s="3">
        <v>2.6</v>
      </c>
      <c r="F347" s="3">
        <v>-1.8</v>
      </c>
      <c r="G347" s="76">
        <v>2.4</v>
      </c>
      <c r="H347" s="5">
        <v>1.3</v>
      </c>
      <c r="I347" s="5">
        <v>1.6</v>
      </c>
      <c r="J347" s="5">
        <v>0.6</v>
      </c>
      <c r="K347" s="5">
        <v>3.4</v>
      </c>
      <c r="L347" s="11"/>
      <c r="M347" s="3">
        <v>2.7</v>
      </c>
      <c r="N347" s="3">
        <v>0.4</v>
      </c>
      <c r="O347" s="82">
        <v>2.4</v>
      </c>
      <c r="P347" s="5">
        <v>8.1999999999999993</v>
      </c>
      <c r="Q347" s="5">
        <v>-0.8</v>
      </c>
      <c r="R347" s="5">
        <v>0.9</v>
      </c>
      <c r="S347" s="5">
        <v>1.6</v>
      </c>
      <c r="U347" s="87" t="e">
        <f t="shared" ca="1" si="34"/>
        <v>#NAME?</v>
      </c>
      <c r="W347" s="90" t="e">
        <f t="shared" ca="1" si="35"/>
        <v>#NAME?</v>
      </c>
      <c r="Y347" s="87" t="e">
        <f t="shared" ca="1" si="36"/>
        <v>#NAME?</v>
      </c>
      <c r="AA347" s="90" t="e">
        <f t="shared" ca="1" si="33"/>
        <v>#NAME?</v>
      </c>
    </row>
    <row r="348" spans="1:27" ht="17" x14ac:dyDescent="0.2">
      <c r="A348" s="48" t="s">
        <v>158</v>
      </c>
      <c r="B348" s="2" t="s">
        <v>126</v>
      </c>
      <c r="C348" s="37" t="s">
        <v>339</v>
      </c>
      <c r="D348" s="35">
        <v>2013</v>
      </c>
      <c r="E348" s="3">
        <v>3</v>
      </c>
      <c r="F348" s="3">
        <v>-1.8</v>
      </c>
      <c r="G348" s="76">
        <v>9.8000000000000007</v>
      </c>
      <c r="H348" s="5">
        <v>10.6</v>
      </c>
      <c r="I348" s="5">
        <v>6.4</v>
      </c>
      <c r="J348" s="5">
        <v>0.5</v>
      </c>
      <c r="K348" s="5">
        <v>3</v>
      </c>
      <c r="L348" s="11"/>
      <c r="M348" s="3">
        <v>-2.6</v>
      </c>
      <c r="N348" s="3">
        <v>6</v>
      </c>
      <c r="O348" s="82">
        <v>3.4</v>
      </c>
      <c r="P348" s="5">
        <v>7.6</v>
      </c>
      <c r="Q348" s="5">
        <v>3.9</v>
      </c>
      <c r="R348" s="5">
        <v>-1</v>
      </c>
      <c r="S348" s="5">
        <v>2.2999999999999998</v>
      </c>
      <c r="U348" s="87" t="e">
        <f t="shared" ca="1" si="34"/>
        <v>#NAME?</v>
      </c>
      <c r="W348" s="90" t="e">
        <f t="shared" ca="1" si="35"/>
        <v>#NAME?</v>
      </c>
      <c r="Y348" s="87" t="e">
        <f t="shared" ca="1" si="36"/>
        <v>#NAME?</v>
      </c>
      <c r="AA348" s="90" t="e">
        <f t="shared" ca="1" si="33"/>
        <v>#NAME?</v>
      </c>
    </row>
    <row r="349" spans="1:27" ht="17" x14ac:dyDescent="0.2">
      <c r="A349" s="48" t="s">
        <v>159</v>
      </c>
      <c r="B349" s="2" t="s">
        <v>126</v>
      </c>
      <c r="C349" s="37" t="s">
        <v>396</v>
      </c>
      <c r="D349" s="35">
        <v>2011</v>
      </c>
      <c r="E349" s="3">
        <v>-7.4</v>
      </c>
      <c r="F349" s="3">
        <v>1.2</v>
      </c>
      <c r="G349" s="76">
        <v>-1.3</v>
      </c>
      <c r="H349" s="5">
        <v>-0.2</v>
      </c>
      <c r="I349" s="5">
        <v>0.9</v>
      </c>
      <c r="J349" s="5">
        <v>-1.5</v>
      </c>
      <c r="K349" s="5">
        <v>-3.2</v>
      </c>
      <c r="L349" s="11"/>
      <c r="M349" s="3">
        <v>26.4</v>
      </c>
      <c r="N349" s="3">
        <v>-19.5</v>
      </c>
      <c r="O349" s="82">
        <v>1.8</v>
      </c>
      <c r="P349" s="5">
        <v>1.6</v>
      </c>
      <c r="Q349" s="5">
        <v>2.7</v>
      </c>
      <c r="R349" s="5">
        <v>2.2999999999999998</v>
      </c>
      <c r="S349" s="5">
        <v>7.4</v>
      </c>
      <c r="U349" s="87" t="e">
        <f t="shared" ca="1" si="34"/>
        <v>#NAME?</v>
      </c>
      <c r="W349" s="90" t="e">
        <f t="shared" ca="1" si="35"/>
        <v>#NAME?</v>
      </c>
      <c r="Y349" s="87" t="e">
        <f t="shared" ca="1" si="36"/>
        <v>#NAME?</v>
      </c>
      <c r="AA349" s="90" t="e">
        <f t="shared" ca="1" si="33"/>
        <v>#NAME?</v>
      </c>
    </row>
    <row r="350" spans="1:27" ht="17" x14ac:dyDescent="0.2">
      <c r="A350" s="48" t="s">
        <v>160</v>
      </c>
      <c r="B350" s="2" t="s">
        <v>126</v>
      </c>
      <c r="C350" s="37" t="s">
        <v>386</v>
      </c>
      <c r="D350" s="35">
        <v>2012</v>
      </c>
      <c r="E350" s="3">
        <v>-5.2</v>
      </c>
      <c r="F350" s="3">
        <v>2.9</v>
      </c>
      <c r="G350" s="76">
        <v>5</v>
      </c>
      <c r="H350" s="5">
        <v>9.9</v>
      </c>
      <c r="I350" s="5">
        <v>2.7</v>
      </c>
      <c r="J350" s="5">
        <v>6.6</v>
      </c>
      <c r="K350" s="5">
        <v>5.3</v>
      </c>
      <c r="L350" s="11"/>
      <c r="M350" s="3">
        <v>-0.8</v>
      </c>
      <c r="N350" s="3">
        <v>0.9</v>
      </c>
      <c r="O350" s="82">
        <v>-0.8</v>
      </c>
      <c r="P350" s="5">
        <v>4.0999999999999996</v>
      </c>
      <c r="Q350" s="5">
        <v>4.4000000000000004</v>
      </c>
      <c r="R350" s="5">
        <v>6.5</v>
      </c>
      <c r="S350" s="5">
        <v>-1.5</v>
      </c>
      <c r="U350" s="87" t="e">
        <f t="shared" ca="1" si="34"/>
        <v>#NAME?</v>
      </c>
      <c r="W350" s="90" t="e">
        <f t="shared" ca="1" si="35"/>
        <v>#NAME?</v>
      </c>
      <c r="Y350" s="87" t="e">
        <f t="shared" ca="1" si="36"/>
        <v>#NAME?</v>
      </c>
      <c r="AA350" s="90" t="e">
        <f t="shared" ca="1" si="33"/>
        <v>#NAME?</v>
      </c>
    </row>
    <row r="351" spans="1:27" ht="34" x14ac:dyDescent="0.2">
      <c r="A351" s="48" t="s">
        <v>161</v>
      </c>
      <c r="B351" s="2" t="s">
        <v>126</v>
      </c>
      <c r="C351" s="37" t="s">
        <v>384</v>
      </c>
      <c r="D351" s="35">
        <v>2007</v>
      </c>
      <c r="E351" s="3">
        <v>1.6</v>
      </c>
      <c r="F351" s="3">
        <v>4.7</v>
      </c>
      <c r="G351" s="76">
        <v>1.9</v>
      </c>
      <c r="H351" s="5">
        <v>-0.8</v>
      </c>
      <c r="I351" s="5">
        <v>-5.6</v>
      </c>
      <c r="J351" s="5">
        <v>4.8</v>
      </c>
      <c r="K351" s="5">
        <v>2.2999999999999998</v>
      </c>
      <c r="L351" s="11"/>
      <c r="M351" s="3">
        <v>5.7</v>
      </c>
      <c r="N351" s="3">
        <v>3.3</v>
      </c>
      <c r="O351" s="82">
        <v>8.4</v>
      </c>
      <c r="P351" s="5">
        <v>-1</v>
      </c>
      <c r="Q351" s="5">
        <v>5.0999999999999996</v>
      </c>
      <c r="R351" s="5">
        <v>2.7</v>
      </c>
      <c r="S351" s="5">
        <v>-2</v>
      </c>
      <c r="U351" s="87" t="e">
        <f t="shared" ca="1" si="34"/>
        <v>#NAME?</v>
      </c>
      <c r="W351" s="90" t="e">
        <f t="shared" ca="1" si="35"/>
        <v>#NAME?</v>
      </c>
      <c r="Y351" s="87" t="e">
        <f t="shared" ca="1" si="36"/>
        <v>#NAME?</v>
      </c>
      <c r="AA351" s="90" t="e">
        <f t="shared" ca="1" si="33"/>
        <v>#NAME?</v>
      </c>
    </row>
    <row r="352" spans="1:27" ht="17" x14ac:dyDescent="0.2">
      <c r="A352" s="48" t="s">
        <v>162</v>
      </c>
      <c r="B352" s="2" t="s">
        <v>126</v>
      </c>
      <c r="C352" s="37" t="s">
        <v>395</v>
      </c>
      <c r="D352" s="35">
        <v>2011</v>
      </c>
      <c r="E352" s="3">
        <v>-5.7</v>
      </c>
      <c r="F352" s="3">
        <v>2.5</v>
      </c>
      <c r="G352" s="76">
        <v>2.4</v>
      </c>
      <c r="H352" s="5">
        <v>1.4</v>
      </c>
      <c r="I352" s="5">
        <v>2.2000000000000002</v>
      </c>
      <c r="J352" s="5">
        <v>4.5999999999999996</v>
      </c>
      <c r="K352" s="5">
        <v>3.2</v>
      </c>
      <c r="L352" s="11"/>
      <c r="M352" s="3">
        <v>3.1</v>
      </c>
      <c r="N352" s="3">
        <v>2.7</v>
      </c>
      <c r="O352" s="82">
        <v>-3.4</v>
      </c>
      <c r="P352" s="5">
        <v>3.1</v>
      </c>
      <c r="Q352" s="5">
        <v>1.4</v>
      </c>
      <c r="R352" s="5">
        <v>3.4</v>
      </c>
      <c r="S352" s="5">
        <v>6.3</v>
      </c>
      <c r="U352" s="87" t="e">
        <f t="shared" ca="1" si="34"/>
        <v>#NAME?</v>
      </c>
      <c r="W352" s="90" t="e">
        <f t="shared" ca="1" si="35"/>
        <v>#NAME?</v>
      </c>
      <c r="Y352" s="87" t="e">
        <f t="shared" ca="1" si="36"/>
        <v>#NAME?</v>
      </c>
      <c r="AA352" s="90" t="e">
        <f t="shared" ca="1" si="33"/>
        <v>#NAME?</v>
      </c>
    </row>
    <row r="353" spans="1:27" ht="17" x14ac:dyDescent="0.2">
      <c r="A353" s="48" t="s">
        <v>163</v>
      </c>
      <c r="B353" s="2" t="s">
        <v>126</v>
      </c>
      <c r="C353" s="37" t="s">
        <v>397</v>
      </c>
      <c r="D353" s="35">
        <v>2011</v>
      </c>
      <c r="E353" s="3">
        <v>-5.0999999999999996</v>
      </c>
      <c r="F353" s="3">
        <v>4</v>
      </c>
      <c r="G353" s="76">
        <v>-8.6999999999999993</v>
      </c>
      <c r="H353" s="5">
        <v>-7.1</v>
      </c>
      <c r="I353" s="5">
        <v>-0.8</v>
      </c>
      <c r="J353" s="5">
        <v>2.5</v>
      </c>
      <c r="K353" s="5">
        <v>0.3</v>
      </c>
      <c r="L353" s="11"/>
      <c r="M353" s="3">
        <v>-2.5</v>
      </c>
      <c r="N353" s="3">
        <v>3.3</v>
      </c>
      <c r="O353" s="82">
        <v>4.3</v>
      </c>
      <c r="P353" s="5">
        <v>3.7</v>
      </c>
      <c r="Q353" s="5">
        <v>4.5999999999999996</v>
      </c>
      <c r="R353" s="5">
        <v>9.4</v>
      </c>
      <c r="S353" s="5">
        <v>-5.9</v>
      </c>
      <c r="U353" s="87" t="e">
        <f t="shared" ca="1" si="34"/>
        <v>#NAME?</v>
      </c>
      <c r="W353" s="90" t="e">
        <f t="shared" ca="1" si="35"/>
        <v>#NAME?</v>
      </c>
      <c r="Y353" s="87" t="e">
        <f t="shared" ca="1" si="36"/>
        <v>#NAME?</v>
      </c>
      <c r="AA353" s="90" t="e">
        <f t="shared" ca="1" si="33"/>
        <v>#NAME?</v>
      </c>
    </row>
    <row r="354" spans="1:27" ht="17" x14ac:dyDescent="0.2">
      <c r="A354" s="48" t="s">
        <v>164</v>
      </c>
      <c r="B354" s="2" t="s">
        <v>126</v>
      </c>
      <c r="C354" s="37" t="s">
        <v>391</v>
      </c>
      <c r="D354" s="35">
        <v>2007</v>
      </c>
      <c r="E354" s="3">
        <v>3.2</v>
      </c>
      <c r="F354" s="3">
        <v>5.6</v>
      </c>
      <c r="G354" s="76">
        <v>2.6</v>
      </c>
      <c r="H354" s="5">
        <v>-0.6</v>
      </c>
      <c r="I354" s="5">
        <v>-1.4</v>
      </c>
      <c r="J354" s="5">
        <v>2.9</v>
      </c>
      <c r="K354" s="5">
        <v>0.5</v>
      </c>
      <c r="L354" s="11"/>
      <c r="M354" s="3">
        <v>-0.1</v>
      </c>
      <c r="N354" s="3">
        <v>3.4</v>
      </c>
      <c r="O354" s="82">
        <v>3.3</v>
      </c>
      <c r="P354" s="5">
        <v>1.1000000000000001</v>
      </c>
      <c r="Q354" s="5">
        <v>4.7</v>
      </c>
      <c r="R354" s="5">
        <v>2.8</v>
      </c>
      <c r="S354" s="5">
        <v>-2.2000000000000002</v>
      </c>
      <c r="U354" s="87" t="e">
        <f t="shared" ca="1" si="34"/>
        <v>#NAME?</v>
      </c>
      <c r="W354" s="90" t="e">
        <f t="shared" ca="1" si="35"/>
        <v>#NAME?</v>
      </c>
      <c r="Y354" s="87" t="e">
        <f t="shared" ca="1" si="36"/>
        <v>#NAME?</v>
      </c>
      <c r="AA354" s="90" t="e">
        <f t="shared" ca="1" si="33"/>
        <v>#NAME?</v>
      </c>
    </row>
    <row r="355" spans="1:27" ht="34" x14ac:dyDescent="0.2">
      <c r="A355" s="48" t="s">
        <v>165</v>
      </c>
      <c r="B355" s="2" t="s">
        <v>126</v>
      </c>
      <c r="C355" s="37" t="s">
        <v>395</v>
      </c>
      <c r="D355" s="35">
        <v>2012</v>
      </c>
      <c r="E355" s="3">
        <v>2.5</v>
      </c>
      <c r="F355" s="3">
        <v>2.4</v>
      </c>
      <c r="G355" s="76">
        <v>1.4</v>
      </c>
      <c r="H355" s="5">
        <v>2.2000000000000002</v>
      </c>
      <c r="I355" s="5">
        <v>4.5999999999999996</v>
      </c>
      <c r="J355" s="5">
        <v>3.2</v>
      </c>
      <c r="K355" s="5">
        <v>1.6</v>
      </c>
      <c r="L355" s="11"/>
      <c r="M355" s="3">
        <v>2.7</v>
      </c>
      <c r="N355" s="3">
        <v>-3.4</v>
      </c>
      <c r="O355" s="82">
        <v>3.1</v>
      </c>
      <c r="P355" s="5">
        <v>1.4</v>
      </c>
      <c r="Q355" s="5">
        <v>3.4</v>
      </c>
      <c r="R355" s="5">
        <v>6.3</v>
      </c>
      <c r="S355" s="5">
        <v>-0.5</v>
      </c>
      <c r="U355" s="87" t="e">
        <f t="shared" ca="1" si="34"/>
        <v>#NAME?</v>
      </c>
      <c r="W355" s="90" t="e">
        <f t="shared" ca="1" si="35"/>
        <v>#NAME?</v>
      </c>
      <c r="Y355" s="87" t="e">
        <f t="shared" ca="1" si="36"/>
        <v>#NAME?</v>
      </c>
      <c r="AA355" s="90" t="e">
        <f t="shared" ca="1" si="33"/>
        <v>#NAME?</v>
      </c>
    </row>
    <row r="356" spans="1:27" ht="17" x14ac:dyDescent="0.2">
      <c r="A356" s="48" t="s">
        <v>166</v>
      </c>
      <c r="B356" s="2" t="s">
        <v>126</v>
      </c>
      <c r="C356" s="37" t="s">
        <v>398</v>
      </c>
      <c r="D356" s="35">
        <v>2016</v>
      </c>
      <c r="E356" s="3">
        <v>4</v>
      </c>
      <c r="F356" s="3">
        <v>2.6</v>
      </c>
      <c r="G356" s="76">
        <v>3.4</v>
      </c>
      <c r="H356" s="5">
        <v>3.8</v>
      </c>
      <c r="I356" s="5">
        <v>3.2</v>
      </c>
      <c r="J356" s="5">
        <v>2.2999999999999998</v>
      </c>
      <c r="K356" s="5">
        <v>-5.9</v>
      </c>
      <c r="L356" s="11"/>
      <c r="M356" s="3">
        <v>4.0999999999999996</v>
      </c>
      <c r="N356" s="3">
        <v>6.7</v>
      </c>
      <c r="O356" s="82">
        <v>0.5</v>
      </c>
      <c r="P356" s="5">
        <v>2.6</v>
      </c>
      <c r="Q356" s="5">
        <v>2.4</v>
      </c>
      <c r="R356" s="5">
        <v>4.8</v>
      </c>
      <c r="S356" s="5">
        <v>12.1</v>
      </c>
      <c r="U356" s="87" t="e">
        <f t="shared" ca="1" si="34"/>
        <v>#NAME?</v>
      </c>
      <c r="W356" s="90" t="e">
        <f t="shared" ca="1" si="35"/>
        <v>#NAME?</v>
      </c>
      <c r="Y356" s="87" t="e">
        <f t="shared" ca="1" si="36"/>
        <v>#NAME?</v>
      </c>
      <c r="AA356" s="90" t="e">
        <f t="shared" ca="1" si="33"/>
        <v>#NAME?</v>
      </c>
    </row>
    <row r="357" spans="1:27" ht="17" x14ac:dyDescent="0.2">
      <c r="A357" s="48" t="s">
        <v>167</v>
      </c>
      <c r="B357" s="2" t="s">
        <v>126</v>
      </c>
      <c r="C357" s="37" t="s">
        <v>394</v>
      </c>
      <c r="D357" s="35">
        <v>2007</v>
      </c>
      <c r="E357" s="3">
        <v>-4.0999999999999996</v>
      </c>
      <c r="F357" s="3">
        <v>2.9</v>
      </c>
      <c r="G357" s="76">
        <v>2.6</v>
      </c>
      <c r="H357" s="5">
        <v>-1.8</v>
      </c>
      <c r="I357" s="5">
        <v>-5.4</v>
      </c>
      <c r="J357" s="5">
        <v>1.4</v>
      </c>
      <c r="K357" s="5">
        <v>-0.4</v>
      </c>
      <c r="L357" s="11"/>
      <c r="M357" s="3">
        <v>-0.6</v>
      </c>
      <c r="N357" s="3">
        <v>3.3</v>
      </c>
      <c r="O357" s="82">
        <v>2.1</v>
      </c>
      <c r="P357" s="5">
        <v>1.8</v>
      </c>
      <c r="Q357" s="5">
        <v>3.3</v>
      </c>
      <c r="R357" s="5">
        <v>-2.7</v>
      </c>
      <c r="S357" s="5">
        <v>-0.6</v>
      </c>
      <c r="U357" s="87" t="e">
        <f t="shared" ca="1" si="34"/>
        <v>#NAME?</v>
      </c>
      <c r="W357" s="90" t="e">
        <f t="shared" ca="1" si="35"/>
        <v>#NAME?</v>
      </c>
      <c r="Y357" s="87" t="e">
        <f t="shared" ca="1" si="36"/>
        <v>#NAME?</v>
      </c>
      <c r="AA357" s="90" t="e">
        <f t="shared" ca="1" si="33"/>
        <v>#NAME?</v>
      </c>
    </row>
    <row r="358" spans="1:27" ht="17" x14ac:dyDescent="0.2">
      <c r="A358" s="48" t="s">
        <v>168</v>
      </c>
      <c r="B358" s="2" t="s">
        <v>126</v>
      </c>
      <c r="C358" s="37" t="s">
        <v>399</v>
      </c>
      <c r="D358" s="35">
        <v>2013</v>
      </c>
      <c r="E358" s="3">
        <v>0.1</v>
      </c>
      <c r="F358" s="3">
        <v>-6.5</v>
      </c>
      <c r="G358" s="76">
        <v>-0.1</v>
      </c>
      <c r="H358" s="5">
        <v>-1.4</v>
      </c>
      <c r="I358" s="5">
        <v>3.1</v>
      </c>
      <c r="J358" s="5">
        <v>-3</v>
      </c>
      <c r="K358" s="5">
        <v>-0.1</v>
      </c>
      <c r="L358" s="11"/>
      <c r="M358" s="3">
        <v>-3.5</v>
      </c>
      <c r="N358" s="3">
        <v>7.7</v>
      </c>
      <c r="O358" s="82">
        <v>0.5</v>
      </c>
      <c r="P358" s="5">
        <v>0.8</v>
      </c>
      <c r="Q358" s="5">
        <v>7.1</v>
      </c>
      <c r="R358" s="5">
        <v>0.6</v>
      </c>
      <c r="S358" s="5">
        <v>1.5</v>
      </c>
      <c r="U358" s="87" t="e">
        <f t="shared" ca="1" si="34"/>
        <v>#NAME?</v>
      </c>
      <c r="W358" s="90" t="e">
        <f t="shared" ca="1" si="35"/>
        <v>#NAME?</v>
      </c>
      <c r="Y358" s="87" t="e">
        <f t="shared" ca="1" si="36"/>
        <v>#NAME?</v>
      </c>
      <c r="AA358" s="90" t="e">
        <f t="shared" ca="1" si="33"/>
        <v>#NAME?</v>
      </c>
    </row>
    <row r="359" spans="1:27" ht="17" x14ac:dyDescent="0.2">
      <c r="A359" s="48" t="s">
        <v>169</v>
      </c>
      <c r="B359" s="2" t="s">
        <v>126</v>
      </c>
      <c r="C359" s="37" t="s">
        <v>400</v>
      </c>
      <c r="D359" s="35">
        <v>2013</v>
      </c>
      <c r="E359" s="3">
        <v>4.7</v>
      </c>
      <c r="F359" s="3">
        <v>-15.5</v>
      </c>
      <c r="G359" s="76">
        <v>6</v>
      </c>
      <c r="H359" s="5">
        <v>11.3</v>
      </c>
      <c r="I359" s="5">
        <v>-2.2999999999999998</v>
      </c>
      <c r="J359" s="5">
        <v>-3.6</v>
      </c>
      <c r="K359" s="5">
        <v>4.8</v>
      </c>
      <c r="L359" s="11"/>
      <c r="M359" s="3">
        <v>-10.5</v>
      </c>
      <c r="N359" s="3">
        <v>11.2</v>
      </c>
      <c r="O359" s="82">
        <v>3.8</v>
      </c>
      <c r="P359" s="5">
        <v>9.6999999999999993</v>
      </c>
      <c r="Q359" s="5">
        <v>-1.7</v>
      </c>
      <c r="R359" s="5">
        <v>1.9</v>
      </c>
      <c r="S359" s="5">
        <v>1.8</v>
      </c>
      <c r="U359" s="87" t="e">
        <f t="shared" ca="1" si="34"/>
        <v>#NAME?</v>
      </c>
      <c r="W359" s="90" t="e">
        <f t="shared" ca="1" si="35"/>
        <v>#NAME?</v>
      </c>
      <c r="Y359" s="87" t="e">
        <f t="shared" ca="1" si="36"/>
        <v>#NAME?</v>
      </c>
      <c r="AA359" s="90" t="e">
        <f t="shared" ca="1" si="33"/>
        <v>#NAME?</v>
      </c>
    </row>
    <row r="360" spans="1:27" ht="17" x14ac:dyDescent="0.2">
      <c r="A360" s="48" t="s">
        <v>170</v>
      </c>
      <c r="B360" s="2" t="s">
        <v>126</v>
      </c>
      <c r="C360" s="37" t="s">
        <v>401</v>
      </c>
      <c r="D360" s="35">
        <v>2009</v>
      </c>
      <c r="E360" s="3">
        <v>2.8</v>
      </c>
      <c r="F360" s="3">
        <v>-3.4</v>
      </c>
      <c r="G360" s="76">
        <v>-5.2</v>
      </c>
      <c r="H360" s="5">
        <v>3.3</v>
      </c>
      <c r="I360" s="5">
        <v>0.6</v>
      </c>
      <c r="J360" s="5">
        <v>0.6</v>
      </c>
      <c r="K360" s="5">
        <v>2.1</v>
      </c>
      <c r="L360" s="11"/>
      <c r="M360" s="3">
        <v>1.9</v>
      </c>
      <c r="N360" s="3">
        <v>6.2</v>
      </c>
      <c r="O360" s="82">
        <v>7.4</v>
      </c>
      <c r="P360" s="5">
        <v>-0.6</v>
      </c>
      <c r="Q360" s="5">
        <v>-0.1</v>
      </c>
      <c r="R360" s="5">
        <v>3</v>
      </c>
      <c r="S360" s="5">
        <v>3.2</v>
      </c>
      <c r="U360" s="87" t="e">
        <f t="shared" ca="1" si="34"/>
        <v>#NAME?</v>
      </c>
      <c r="W360" s="90" t="e">
        <f t="shared" ca="1" si="35"/>
        <v>#NAME?</v>
      </c>
      <c r="Y360" s="87" t="e">
        <f t="shared" ca="1" si="36"/>
        <v>#NAME?</v>
      </c>
      <c r="AA360" s="90" t="e">
        <f t="shared" ca="1" si="33"/>
        <v>#NAME?</v>
      </c>
    </row>
    <row r="361" spans="1:27" ht="17" x14ac:dyDescent="0.2">
      <c r="A361" s="48" t="s">
        <v>171</v>
      </c>
      <c r="B361" s="2" t="s">
        <v>126</v>
      </c>
      <c r="C361" s="37" t="s">
        <v>394</v>
      </c>
      <c r="D361" s="35">
        <v>2013</v>
      </c>
      <c r="E361" s="3">
        <v>-0.4</v>
      </c>
      <c r="F361" s="3">
        <v>2.6</v>
      </c>
      <c r="G361" s="76">
        <v>-1.8</v>
      </c>
      <c r="H361" s="5">
        <v>2.4</v>
      </c>
      <c r="I361" s="5">
        <v>1.3</v>
      </c>
      <c r="J361" s="5">
        <v>1.6</v>
      </c>
      <c r="K361" s="5">
        <v>0.6</v>
      </c>
      <c r="L361" s="11"/>
      <c r="M361" s="3">
        <v>-0.6</v>
      </c>
      <c r="N361" s="3">
        <v>2.7</v>
      </c>
      <c r="O361" s="82">
        <v>0.4</v>
      </c>
      <c r="P361" s="5">
        <v>2.4</v>
      </c>
      <c r="Q361" s="5">
        <v>8.1999999999999993</v>
      </c>
      <c r="R361" s="5">
        <v>-0.8</v>
      </c>
      <c r="S361" s="5">
        <v>0.9</v>
      </c>
      <c r="U361" s="87" t="e">
        <f t="shared" ca="1" si="34"/>
        <v>#NAME?</v>
      </c>
      <c r="W361" s="90" t="e">
        <f t="shared" ca="1" si="35"/>
        <v>#NAME?</v>
      </c>
      <c r="Y361" s="87" t="e">
        <f t="shared" ca="1" si="36"/>
        <v>#NAME?</v>
      </c>
      <c r="AA361" s="90" t="e">
        <f t="shared" ca="1" si="33"/>
        <v>#NAME?</v>
      </c>
    </row>
    <row r="362" spans="1:27" ht="17" x14ac:dyDescent="0.2">
      <c r="A362" s="48" t="s">
        <v>172</v>
      </c>
      <c r="B362" s="2" t="s">
        <v>126</v>
      </c>
      <c r="C362" s="37" t="s">
        <v>389</v>
      </c>
      <c r="D362" s="35">
        <v>2007</v>
      </c>
      <c r="E362" s="3">
        <v>-3.5</v>
      </c>
      <c r="F362" s="3">
        <v>1.1000000000000001</v>
      </c>
      <c r="G362" s="76">
        <v>1.4</v>
      </c>
      <c r="H362" s="5">
        <v>-0.4</v>
      </c>
      <c r="I362" s="5">
        <v>-1.1000000000000001</v>
      </c>
      <c r="J362" s="5">
        <v>3.4</v>
      </c>
      <c r="K362" s="5">
        <v>-1.5</v>
      </c>
      <c r="L362" s="11"/>
      <c r="M362" s="3">
        <v>2.5</v>
      </c>
      <c r="N362" s="3">
        <v>1</v>
      </c>
      <c r="O362" s="82">
        <v>6.2</v>
      </c>
      <c r="P362" s="5">
        <v>-1.3</v>
      </c>
      <c r="Q362" s="5">
        <v>7.7</v>
      </c>
      <c r="R362" s="5">
        <v>3.6</v>
      </c>
      <c r="S362" s="5">
        <v>-2.9</v>
      </c>
      <c r="U362" s="87" t="e">
        <f t="shared" ca="1" si="34"/>
        <v>#NAME?</v>
      </c>
      <c r="W362" s="90" t="e">
        <f t="shared" ca="1" si="35"/>
        <v>#NAME?</v>
      </c>
      <c r="Y362" s="87" t="e">
        <f t="shared" ca="1" si="36"/>
        <v>#NAME?</v>
      </c>
      <c r="AA362" s="90" t="e">
        <f t="shared" ca="1" si="33"/>
        <v>#NAME?</v>
      </c>
    </row>
    <row r="363" spans="1:27" ht="17" x14ac:dyDescent="0.2">
      <c r="A363" s="48" t="s">
        <v>173</v>
      </c>
      <c r="B363" s="2" t="s">
        <v>126</v>
      </c>
      <c r="C363" s="37" t="s">
        <v>402</v>
      </c>
      <c r="D363" s="35">
        <v>2015</v>
      </c>
      <c r="E363" s="3">
        <v>-2.2000000000000002</v>
      </c>
      <c r="F363" s="3">
        <v>10.8</v>
      </c>
      <c r="G363" s="76">
        <v>0.6</v>
      </c>
      <c r="H363" s="5">
        <v>5.3</v>
      </c>
      <c r="I363" s="5">
        <v>-6.7</v>
      </c>
      <c r="J363" s="5">
        <v>3.2</v>
      </c>
      <c r="K363" s="5">
        <v>-2</v>
      </c>
      <c r="L363" s="11"/>
      <c r="M363" s="3">
        <v>3.8</v>
      </c>
      <c r="N363" s="3">
        <v>1.4</v>
      </c>
      <c r="O363" s="82">
        <v>6.3</v>
      </c>
      <c r="P363" s="5">
        <v>-5</v>
      </c>
      <c r="Q363" s="5">
        <v>6.4</v>
      </c>
      <c r="R363" s="5">
        <v>3.9</v>
      </c>
      <c r="S363" s="5">
        <v>2.2999999999999998</v>
      </c>
      <c r="U363" s="87" t="e">
        <f t="shared" ca="1" si="34"/>
        <v>#NAME?</v>
      </c>
      <c r="W363" s="90" t="e">
        <f t="shared" ca="1" si="35"/>
        <v>#NAME?</v>
      </c>
      <c r="Y363" s="87" t="e">
        <f t="shared" ca="1" si="36"/>
        <v>#NAME?</v>
      </c>
      <c r="AA363" s="90" t="e">
        <f t="shared" ca="1" si="33"/>
        <v>#NAME?</v>
      </c>
    </row>
    <row r="364" spans="1:27" ht="17" x14ac:dyDescent="0.2">
      <c r="A364" s="48" t="s">
        <v>174</v>
      </c>
      <c r="B364" s="2" t="s">
        <v>126</v>
      </c>
      <c r="C364" s="37" t="s">
        <v>403</v>
      </c>
      <c r="D364" s="35">
        <v>2011</v>
      </c>
      <c r="E364" s="3">
        <v>-7.9</v>
      </c>
      <c r="F364" s="3">
        <v>-7.4</v>
      </c>
      <c r="G364" s="76">
        <v>7.7</v>
      </c>
      <c r="H364" s="5">
        <v>0.6</v>
      </c>
      <c r="I364" s="5">
        <v>15.6</v>
      </c>
      <c r="J364" s="5">
        <v>1.8</v>
      </c>
      <c r="K364" s="5">
        <v>4</v>
      </c>
      <c r="L364" s="11"/>
      <c r="M364" s="3">
        <v>2.7</v>
      </c>
      <c r="N364" s="3">
        <v>-2</v>
      </c>
      <c r="O364" s="82">
        <v>6.9</v>
      </c>
      <c r="P364" s="5">
        <v>0.8</v>
      </c>
      <c r="Q364" s="5">
        <v>2.7</v>
      </c>
      <c r="R364" s="5">
        <v>0.3</v>
      </c>
      <c r="S364" s="5">
        <v>0.9</v>
      </c>
      <c r="U364" s="87" t="e">
        <f t="shared" ca="1" si="34"/>
        <v>#NAME?</v>
      </c>
      <c r="W364" s="90" t="e">
        <f t="shared" ca="1" si="35"/>
        <v>#NAME?</v>
      </c>
      <c r="Y364" s="87" t="e">
        <f t="shared" ca="1" si="36"/>
        <v>#NAME?</v>
      </c>
      <c r="AA364" s="90" t="e">
        <f t="shared" ca="1" si="33"/>
        <v>#NAME?</v>
      </c>
    </row>
    <row r="365" spans="1:27" ht="17" x14ac:dyDescent="0.2">
      <c r="A365" s="48" t="s">
        <v>175</v>
      </c>
      <c r="B365" s="2" t="s">
        <v>126</v>
      </c>
      <c r="C365" s="37" t="s">
        <v>403</v>
      </c>
      <c r="D365" s="35">
        <v>2012</v>
      </c>
      <c r="E365" s="3">
        <v>-7.4</v>
      </c>
      <c r="F365" s="3">
        <v>7.7</v>
      </c>
      <c r="G365" s="76">
        <v>0.6</v>
      </c>
      <c r="H365" s="5">
        <v>15.6</v>
      </c>
      <c r="I365" s="5">
        <v>1.8</v>
      </c>
      <c r="J365" s="5">
        <v>4</v>
      </c>
      <c r="K365" s="5">
        <v>6.5</v>
      </c>
      <c r="L365" s="11"/>
      <c r="M365" s="3">
        <v>-2</v>
      </c>
      <c r="N365" s="3">
        <v>6.9</v>
      </c>
      <c r="O365" s="82">
        <v>0.8</v>
      </c>
      <c r="P365" s="5">
        <v>2.7</v>
      </c>
      <c r="Q365" s="5">
        <v>0.3</v>
      </c>
      <c r="R365" s="5">
        <v>0.9</v>
      </c>
      <c r="S365" s="5">
        <v>0.9</v>
      </c>
      <c r="U365" s="87" t="e">
        <f t="shared" ca="1" si="34"/>
        <v>#NAME?</v>
      </c>
      <c r="W365" s="90" t="e">
        <f t="shared" ca="1" si="35"/>
        <v>#NAME?</v>
      </c>
      <c r="Y365" s="87" t="e">
        <f t="shared" ca="1" si="36"/>
        <v>#NAME?</v>
      </c>
      <c r="AA365" s="90" t="e">
        <f t="shared" ca="1" si="33"/>
        <v>#NAME?</v>
      </c>
    </row>
    <row r="366" spans="1:27" ht="17" x14ac:dyDescent="0.2">
      <c r="A366" s="48" t="s">
        <v>176</v>
      </c>
      <c r="B366" s="2" t="s">
        <v>126</v>
      </c>
      <c r="C366" s="37" t="s">
        <v>404</v>
      </c>
      <c r="D366" s="35">
        <v>2015</v>
      </c>
      <c r="E366" s="3">
        <v>1.2</v>
      </c>
      <c r="F366" s="3">
        <v>4.4000000000000004</v>
      </c>
      <c r="G366" s="76">
        <v>1.5</v>
      </c>
      <c r="H366" s="5">
        <v>-0.2</v>
      </c>
      <c r="I366" s="5">
        <v>1.1000000000000001</v>
      </c>
      <c r="J366" s="5">
        <v>2.6</v>
      </c>
      <c r="K366" s="5">
        <v>3</v>
      </c>
      <c r="L366" s="11"/>
      <c r="M366" s="3">
        <v>1.8</v>
      </c>
      <c r="N366" s="3">
        <v>5</v>
      </c>
      <c r="O366" s="82">
        <v>2</v>
      </c>
      <c r="P366" s="5">
        <v>-1.6</v>
      </c>
      <c r="Q366" s="5">
        <v>3.2</v>
      </c>
      <c r="R366" s="5">
        <v>2.9</v>
      </c>
      <c r="S366" s="5">
        <v>2.4</v>
      </c>
      <c r="U366" s="87" t="e">
        <f t="shared" ca="1" si="34"/>
        <v>#NAME?</v>
      </c>
      <c r="W366" s="90" t="e">
        <f t="shared" ca="1" si="35"/>
        <v>#NAME?</v>
      </c>
      <c r="Y366" s="87" t="e">
        <f t="shared" ca="1" si="36"/>
        <v>#NAME?</v>
      </c>
      <c r="AA366" s="90" t="e">
        <f t="shared" ca="1" si="33"/>
        <v>#NAME?</v>
      </c>
    </row>
    <row r="367" spans="1:27" ht="34" x14ac:dyDescent="0.2">
      <c r="A367" s="48" t="s">
        <v>177</v>
      </c>
      <c r="B367" s="2" t="s">
        <v>126</v>
      </c>
      <c r="C367" s="37" t="s">
        <v>395</v>
      </c>
      <c r="D367" s="35">
        <v>2014</v>
      </c>
      <c r="E367" s="3">
        <v>1.4</v>
      </c>
      <c r="F367" s="3">
        <v>2.2000000000000002</v>
      </c>
      <c r="G367" s="76">
        <v>4.5999999999999996</v>
      </c>
      <c r="H367" s="5">
        <v>3.2</v>
      </c>
      <c r="I367" s="5">
        <v>1.6</v>
      </c>
      <c r="J367" s="5">
        <v>1.9</v>
      </c>
      <c r="K367" s="5">
        <v>3</v>
      </c>
      <c r="L367" s="11"/>
      <c r="M367" s="3">
        <v>3.1</v>
      </c>
      <c r="N367" s="3">
        <v>1.4</v>
      </c>
      <c r="O367" s="82">
        <v>3.4</v>
      </c>
      <c r="P367" s="5">
        <v>6.3</v>
      </c>
      <c r="Q367" s="5">
        <v>-0.5</v>
      </c>
      <c r="R367" s="5">
        <v>2.6</v>
      </c>
      <c r="S367" s="5">
        <v>0.7</v>
      </c>
      <c r="U367" s="87" t="e">
        <f t="shared" ca="1" si="34"/>
        <v>#NAME?</v>
      </c>
      <c r="W367" s="90" t="e">
        <f t="shared" ca="1" si="35"/>
        <v>#NAME?</v>
      </c>
      <c r="Y367" s="87" t="e">
        <f t="shared" ca="1" si="36"/>
        <v>#NAME?</v>
      </c>
      <c r="AA367" s="90" t="e">
        <f t="shared" ca="1" si="33"/>
        <v>#NAME?</v>
      </c>
    </row>
    <row r="368" spans="1:27" ht="17" x14ac:dyDescent="0.2">
      <c r="A368" s="48" t="s">
        <v>178</v>
      </c>
      <c r="B368" s="2" t="s">
        <v>126</v>
      </c>
      <c r="C368" s="37" t="s">
        <v>389</v>
      </c>
      <c r="D368" s="35">
        <v>2013</v>
      </c>
      <c r="E368" s="3">
        <v>-1.5</v>
      </c>
      <c r="F368" s="3">
        <v>-1.3</v>
      </c>
      <c r="G368" s="76">
        <v>-2.2999999999999998</v>
      </c>
      <c r="H368" s="5">
        <v>4.9000000000000004</v>
      </c>
      <c r="I368" s="5">
        <v>2</v>
      </c>
      <c r="J368" s="5">
        <v>1.3</v>
      </c>
      <c r="K368" s="5">
        <v>0.6</v>
      </c>
      <c r="L368" s="11"/>
      <c r="M368" s="3">
        <v>-2.9</v>
      </c>
      <c r="N368" s="3">
        <v>1.2</v>
      </c>
      <c r="O368" s="82">
        <v>-3.2</v>
      </c>
      <c r="P368" s="5">
        <v>3.2</v>
      </c>
      <c r="Q368" s="5">
        <v>4.8</v>
      </c>
      <c r="R368" s="5">
        <v>-0.9</v>
      </c>
      <c r="S368" s="5">
        <v>3.1</v>
      </c>
      <c r="U368" s="87" t="e">
        <f t="shared" ca="1" si="34"/>
        <v>#NAME?</v>
      </c>
      <c r="W368" s="90" t="e">
        <f t="shared" ca="1" si="35"/>
        <v>#NAME?</v>
      </c>
      <c r="Y368" s="87" t="e">
        <f t="shared" ca="1" si="36"/>
        <v>#NAME?</v>
      </c>
      <c r="AA368" s="90" t="e">
        <f t="shared" ca="1" si="33"/>
        <v>#NAME?</v>
      </c>
    </row>
    <row r="369" spans="1:27" ht="17" x14ac:dyDescent="0.2">
      <c r="A369" s="48" t="s">
        <v>179</v>
      </c>
      <c r="B369" s="2" t="s">
        <v>126</v>
      </c>
      <c r="C369" s="37" t="s">
        <v>339</v>
      </c>
      <c r="D369" s="35">
        <v>2014</v>
      </c>
      <c r="E369" s="3">
        <v>-1.8</v>
      </c>
      <c r="F369" s="3">
        <v>9.8000000000000007</v>
      </c>
      <c r="G369" s="76">
        <v>10.6</v>
      </c>
      <c r="H369" s="5">
        <v>6.4</v>
      </c>
      <c r="I369" s="5">
        <v>0.5</v>
      </c>
      <c r="J369" s="5">
        <v>3</v>
      </c>
      <c r="K369" s="5">
        <v>0.4</v>
      </c>
      <c r="L369" s="11"/>
      <c r="M369" s="3">
        <v>6</v>
      </c>
      <c r="N369" s="3">
        <v>3.4</v>
      </c>
      <c r="O369" s="82">
        <v>7.6</v>
      </c>
      <c r="P369" s="5">
        <v>3.9</v>
      </c>
      <c r="Q369" s="5">
        <v>-1</v>
      </c>
      <c r="R369" s="5">
        <v>2.2999999999999998</v>
      </c>
      <c r="S369" s="5">
        <v>-1.1000000000000001</v>
      </c>
      <c r="U369" s="87" t="e">
        <f t="shared" ca="1" si="34"/>
        <v>#NAME?</v>
      </c>
      <c r="W369" s="90" t="e">
        <f t="shared" ca="1" si="35"/>
        <v>#NAME?</v>
      </c>
      <c r="Y369" s="87" t="e">
        <f t="shared" ca="1" si="36"/>
        <v>#NAME?</v>
      </c>
      <c r="AA369" s="90" t="e">
        <f t="shared" ca="1" si="33"/>
        <v>#NAME?</v>
      </c>
    </row>
    <row r="370" spans="1:27" ht="17" x14ac:dyDescent="0.2">
      <c r="A370" s="48" t="s">
        <v>180</v>
      </c>
      <c r="B370" s="2" t="s">
        <v>126</v>
      </c>
      <c r="C370" s="37" t="s">
        <v>395</v>
      </c>
      <c r="D370" s="35">
        <v>2010</v>
      </c>
      <c r="E370" s="3">
        <v>-2.1</v>
      </c>
      <c r="F370" s="3">
        <v>-5.7</v>
      </c>
      <c r="G370" s="76">
        <v>2.5</v>
      </c>
      <c r="H370" s="5">
        <v>2.4</v>
      </c>
      <c r="I370" s="5">
        <v>1.4</v>
      </c>
      <c r="J370" s="5">
        <v>2.2000000000000002</v>
      </c>
      <c r="K370" s="5">
        <v>4.5999999999999996</v>
      </c>
      <c r="L370" s="11"/>
      <c r="M370" s="3">
        <v>3.5</v>
      </c>
      <c r="N370" s="3">
        <v>3.1</v>
      </c>
      <c r="O370" s="82">
        <v>2.7</v>
      </c>
      <c r="P370" s="5">
        <v>-3.4</v>
      </c>
      <c r="Q370" s="5">
        <v>3.1</v>
      </c>
      <c r="R370" s="5">
        <v>1.4</v>
      </c>
      <c r="S370" s="5">
        <v>3.4</v>
      </c>
      <c r="U370" s="87" t="e">
        <f t="shared" ca="1" si="34"/>
        <v>#NAME?</v>
      </c>
      <c r="W370" s="90" t="e">
        <f t="shared" ca="1" si="35"/>
        <v>#NAME?</v>
      </c>
      <c r="Y370" s="87" t="e">
        <f t="shared" ca="1" si="36"/>
        <v>#NAME?</v>
      </c>
      <c r="AA370" s="90" t="e">
        <f t="shared" ca="1" si="33"/>
        <v>#NAME?</v>
      </c>
    </row>
    <row r="371" spans="1:27" ht="17" x14ac:dyDescent="0.2">
      <c r="A371" s="48" t="s">
        <v>181</v>
      </c>
      <c r="B371" s="2" t="s">
        <v>126</v>
      </c>
      <c r="C371" s="37" t="s">
        <v>385</v>
      </c>
      <c r="D371" s="35">
        <v>2012</v>
      </c>
      <c r="E371" s="3">
        <v>1.9</v>
      </c>
      <c r="F371" s="3">
        <v>-0.1</v>
      </c>
      <c r="G371" s="76">
        <v>1.8</v>
      </c>
      <c r="H371" s="5">
        <v>0.3</v>
      </c>
      <c r="I371" s="5">
        <v>2.6</v>
      </c>
      <c r="J371" s="5">
        <v>0.7</v>
      </c>
      <c r="K371" s="5">
        <v>0.4</v>
      </c>
      <c r="L371" s="11"/>
      <c r="M371" s="3">
        <v>2.8</v>
      </c>
      <c r="N371" s="3">
        <v>0</v>
      </c>
      <c r="O371" s="82">
        <v>6.6</v>
      </c>
      <c r="P371" s="5">
        <v>-1.4</v>
      </c>
      <c r="Q371" s="5">
        <v>1.1000000000000001</v>
      </c>
      <c r="R371" s="5">
        <v>2.7</v>
      </c>
      <c r="S371" s="5">
        <v>1.2</v>
      </c>
      <c r="U371" s="87" t="e">
        <f t="shared" ca="1" si="34"/>
        <v>#NAME?</v>
      </c>
      <c r="W371" s="90" t="e">
        <f t="shared" ca="1" si="35"/>
        <v>#NAME?</v>
      </c>
      <c r="Y371" s="87" t="e">
        <f t="shared" ca="1" si="36"/>
        <v>#NAME?</v>
      </c>
      <c r="AA371" s="90" t="e">
        <f t="shared" ca="1" si="33"/>
        <v>#NAME?</v>
      </c>
    </row>
    <row r="372" spans="1:27" ht="17" x14ac:dyDescent="0.2">
      <c r="A372" s="48" t="s">
        <v>182</v>
      </c>
      <c r="B372" s="2" t="s">
        <v>126</v>
      </c>
      <c r="C372" s="37" t="s">
        <v>391</v>
      </c>
      <c r="D372" s="35">
        <v>2013</v>
      </c>
      <c r="E372" s="3">
        <v>0.5</v>
      </c>
      <c r="F372" s="3">
        <v>2.4</v>
      </c>
      <c r="G372" s="76">
        <v>3</v>
      </c>
      <c r="H372" s="5">
        <v>5.6</v>
      </c>
      <c r="I372" s="5">
        <v>5.0999999999999996</v>
      </c>
      <c r="J372" s="5">
        <v>4.7</v>
      </c>
      <c r="K372" s="5">
        <v>3.6</v>
      </c>
      <c r="L372" s="11"/>
      <c r="M372" s="3">
        <v>-2.2000000000000002</v>
      </c>
      <c r="N372" s="3">
        <v>4.5999999999999996</v>
      </c>
      <c r="O372" s="82">
        <v>0.4</v>
      </c>
      <c r="P372" s="5">
        <v>1.3</v>
      </c>
      <c r="Q372" s="5">
        <v>4.8</v>
      </c>
      <c r="R372" s="5">
        <v>0.4</v>
      </c>
      <c r="S372" s="5">
        <v>2.7</v>
      </c>
      <c r="U372" s="87" t="e">
        <f t="shared" ca="1" si="34"/>
        <v>#NAME?</v>
      </c>
      <c r="W372" s="90" t="e">
        <f t="shared" ca="1" si="35"/>
        <v>#NAME?</v>
      </c>
      <c r="Y372" s="87" t="e">
        <f t="shared" ca="1" si="36"/>
        <v>#NAME?</v>
      </c>
      <c r="AA372" s="90" t="e">
        <f t="shared" ca="1" si="33"/>
        <v>#NAME?</v>
      </c>
    </row>
    <row r="373" spans="1:27" ht="17" x14ac:dyDescent="0.2">
      <c r="A373" s="48" t="s">
        <v>183</v>
      </c>
      <c r="B373" s="2" t="s">
        <v>126</v>
      </c>
      <c r="C373" s="37" t="s">
        <v>391</v>
      </c>
      <c r="D373" s="35">
        <v>2006</v>
      </c>
      <c r="E373" s="3">
        <v>3.9</v>
      </c>
      <c r="F373" s="3">
        <v>3.2</v>
      </c>
      <c r="G373" s="76">
        <v>5.6</v>
      </c>
      <c r="H373" s="5">
        <v>2.6</v>
      </c>
      <c r="I373" s="5">
        <v>-0.6</v>
      </c>
      <c r="J373" s="5">
        <v>-1.4</v>
      </c>
      <c r="K373" s="5">
        <v>2.9</v>
      </c>
      <c r="L373" s="11"/>
      <c r="M373" s="3">
        <v>7.7</v>
      </c>
      <c r="N373" s="3">
        <v>-0.1</v>
      </c>
      <c r="O373" s="82">
        <v>3.4</v>
      </c>
      <c r="P373" s="5">
        <v>3.3</v>
      </c>
      <c r="Q373" s="5">
        <v>1.1000000000000001</v>
      </c>
      <c r="R373" s="5">
        <v>4.7</v>
      </c>
      <c r="S373" s="5">
        <v>2.8</v>
      </c>
      <c r="U373" s="87" t="e">
        <f t="shared" ca="1" si="34"/>
        <v>#NAME?</v>
      </c>
      <c r="W373" s="90" t="e">
        <f t="shared" ca="1" si="35"/>
        <v>#NAME?</v>
      </c>
      <c r="Y373" s="87" t="e">
        <f t="shared" ca="1" si="36"/>
        <v>#NAME?</v>
      </c>
      <c r="AA373" s="90" t="e">
        <f t="shared" ca="1" si="33"/>
        <v>#NAME?</v>
      </c>
    </row>
    <row r="374" spans="1:27" ht="17" x14ac:dyDescent="0.2">
      <c r="A374" s="48" t="s">
        <v>184</v>
      </c>
      <c r="B374" s="2" t="s">
        <v>185</v>
      </c>
      <c r="C374" s="37" t="s">
        <v>329</v>
      </c>
      <c r="D374" s="35">
        <v>2013</v>
      </c>
      <c r="E374" s="3">
        <v>4.8</v>
      </c>
      <c r="F374" s="3">
        <v>2.7</v>
      </c>
      <c r="G374" s="76">
        <v>1.4</v>
      </c>
      <c r="H374" s="5">
        <v>3.5</v>
      </c>
      <c r="I374" s="5">
        <v>3.1</v>
      </c>
      <c r="J374" s="5">
        <v>3.3</v>
      </c>
      <c r="K374" s="5">
        <v>1.8</v>
      </c>
      <c r="L374" s="11"/>
      <c r="M374" s="3">
        <v>1.7</v>
      </c>
      <c r="N374" s="3">
        <v>0.4</v>
      </c>
      <c r="O374" s="82">
        <v>-1.5</v>
      </c>
      <c r="P374" s="5">
        <v>0.4</v>
      </c>
      <c r="Q374" s="5">
        <v>6.1</v>
      </c>
      <c r="R374" s="5">
        <v>-1.2</v>
      </c>
      <c r="S374" s="5">
        <v>5.3</v>
      </c>
      <c r="U374" s="87" t="e">
        <f t="shared" ca="1" si="34"/>
        <v>#NAME?</v>
      </c>
      <c r="W374" s="90" t="e">
        <f t="shared" ca="1" si="35"/>
        <v>#NAME?</v>
      </c>
      <c r="Y374" s="87" t="e">
        <f t="shared" ca="1" si="36"/>
        <v>#NAME?</v>
      </c>
      <c r="AA374" s="90" t="e">
        <f t="shared" ca="1" si="33"/>
        <v>#NAME?</v>
      </c>
    </row>
    <row r="375" spans="1:27" ht="17" x14ac:dyDescent="0.2">
      <c r="A375" s="48" t="s">
        <v>186</v>
      </c>
      <c r="B375" s="2" t="s">
        <v>185</v>
      </c>
      <c r="C375" s="37" t="s">
        <v>405</v>
      </c>
      <c r="D375" s="35">
        <v>2014</v>
      </c>
      <c r="E375" s="3">
        <v>1.2</v>
      </c>
      <c r="F375" s="3">
        <v>0.1</v>
      </c>
      <c r="G375" s="76">
        <v>1.3</v>
      </c>
      <c r="H375" s="5">
        <v>1.8</v>
      </c>
      <c r="I375" s="5">
        <v>0.6</v>
      </c>
      <c r="J375" s="5">
        <v>0.5</v>
      </c>
      <c r="K375" s="5">
        <v>1.1000000000000001</v>
      </c>
      <c r="L375" s="11"/>
      <c r="M375" s="3">
        <v>5.8</v>
      </c>
      <c r="N375" s="3">
        <v>-0.4</v>
      </c>
      <c r="O375" s="82">
        <v>2.4</v>
      </c>
      <c r="P375" s="5">
        <v>5.0999999999999996</v>
      </c>
      <c r="Q375" s="5">
        <v>-0.8</v>
      </c>
      <c r="R375" s="5">
        <v>2.2999999999999998</v>
      </c>
      <c r="S375" s="5">
        <v>4</v>
      </c>
      <c r="U375" s="87" t="e">
        <f t="shared" ca="1" si="34"/>
        <v>#NAME?</v>
      </c>
      <c r="W375" s="90" t="e">
        <f t="shared" ca="1" si="35"/>
        <v>#NAME?</v>
      </c>
      <c r="Y375" s="87" t="e">
        <f t="shared" ca="1" si="36"/>
        <v>#NAME?</v>
      </c>
      <c r="AA375" s="90" t="e">
        <f t="shared" ca="1" si="33"/>
        <v>#NAME?</v>
      </c>
    </row>
    <row r="376" spans="1:27" ht="17" x14ac:dyDescent="0.2">
      <c r="A376" s="48" t="s">
        <v>186</v>
      </c>
      <c r="B376" s="2" t="s">
        <v>185</v>
      </c>
      <c r="C376" s="37" t="s">
        <v>405</v>
      </c>
      <c r="D376" s="35">
        <v>2013</v>
      </c>
      <c r="E376" s="3">
        <v>0.9</v>
      </c>
      <c r="F376" s="3">
        <v>1.2</v>
      </c>
      <c r="G376" s="76">
        <v>0.1</v>
      </c>
      <c r="H376" s="5">
        <v>1.3</v>
      </c>
      <c r="I376" s="5">
        <v>1.8</v>
      </c>
      <c r="J376" s="5">
        <v>0.6</v>
      </c>
      <c r="K376" s="5">
        <v>0.5</v>
      </c>
      <c r="L376" s="11"/>
      <c r="M376" s="3">
        <v>-4.2</v>
      </c>
      <c r="N376" s="3">
        <v>5.8</v>
      </c>
      <c r="O376" s="82">
        <v>-0.4</v>
      </c>
      <c r="P376" s="5">
        <v>2.4</v>
      </c>
      <c r="Q376" s="5">
        <v>5.0999999999999996</v>
      </c>
      <c r="R376" s="5">
        <v>-0.8</v>
      </c>
      <c r="S376" s="5">
        <v>2.2999999999999998</v>
      </c>
      <c r="U376" s="87" t="e">
        <f t="shared" ca="1" si="34"/>
        <v>#NAME?</v>
      </c>
      <c r="W376" s="90" t="e">
        <f t="shared" ca="1" si="35"/>
        <v>#NAME?</v>
      </c>
      <c r="Y376" s="87" t="e">
        <f t="shared" ca="1" si="36"/>
        <v>#NAME?</v>
      </c>
      <c r="AA376" s="90" t="e">
        <f t="shared" ca="1" si="33"/>
        <v>#NAME?</v>
      </c>
    </row>
    <row r="377" spans="1:27" ht="85" x14ac:dyDescent="0.2">
      <c r="A377" s="48" t="s">
        <v>187</v>
      </c>
      <c r="B377" s="2" t="s">
        <v>185</v>
      </c>
      <c r="C377" s="37" t="s">
        <v>405</v>
      </c>
      <c r="D377" s="35">
        <v>2011</v>
      </c>
      <c r="E377" s="3">
        <v>-5</v>
      </c>
      <c r="F377" s="3">
        <v>0</v>
      </c>
      <c r="G377" s="76">
        <v>0.9</v>
      </c>
      <c r="H377" s="5">
        <v>1.2</v>
      </c>
      <c r="I377" s="5">
        <v>0.1</v>
      </c>
      <c r="J377" s="5">
        <v>1.3</v>
      </c>
      <c r="K377" s="5">
        <v>1.8</v>
      </c>
      <c r="L377" s="11"/>
      <c r="M377" s="3">
        <v>3.7</v>
      </c>
      <c r="N377" s="3">
        <v>4</v>
      </c>
      <c r="O377" s="82">
        <v>-4.2</v>
      </c>
      <c r="P377" s="5">
        <v>5.8</v>
      </c>
      <c r="Q377" s="5">
        <v>-0.4</v>
      </c>
      <c r="R377" s="5">
        <v>2.4</v>
      </c>
      <c r="S377" s="5">
        <v>5.0999999999999996</v>
      </c>
      <c r="U377" s="87" t="e">
        <f t="shared" ca="1" si="34"/>
        <v>#NAME?</v>
      </c>
      <c r="W377" s="90" t="e">
        <f t="shared" ca="1" si="35"/>
        <v>#NAME?</v>
      </c>
      <c r="Y377" s="87" t="e">
        <f t="shared" ca="1" si="36"/>
        <v>#NAME?</v>
      </c>
      <c r="AA377" s="90" t="e">
        <f t="shared" ca="1" si="33"/>
        <v>#NAME?</v>
      </c>
    </row>
    <row r="378" spans="1:27" ht="17" x14ac:dyDescent="0.2">
      <c r="A378" s="48" t="s">
        <v>188</v>
      </c>
      <c r="B378" s="2" t="s">
        <v>185</v>
      </c>
      <c r="C378" s="37" t="s">
        <v>405</v>
      </c>
      <c r="D378" s="35">
        <v>2016</v>
      </c>
      <c r="E378" s="3">
        <v>1.3</v>
      </c>
      <c r="F378" s="3">
        <v>1.8</v>
      </c>
      <c r="G378" s="76">
        <v>0.6</v>
      </c>
      <c r="H378" s="5">
        <v>0.5</v>
      </c>
      <c r="I378" s="5">
        <v>1.1000000000000001</v>
      </c>
      <c r="J378" s="5">
        <v>0.3</v>
      </c>
      <c r="K378" s="5">
        <v>-4.0999999999999996</v>
      </c>
      <c r="L378" s="11"/>
      <c r="M378" s="3">
        <v>2.4</v>
      </c>
      <c r="N378" s="3">
        <v>5.0999999999999996</v>
      </c>
      <c r="O378" s="82">
        <v>-0.8</v>
      </c>
      <c r="P378" s="5">
        <v>2.2999999999999998</v>
      </c>
      <c r="Q378" s="5">
        <v>4</v>
      </c>
      <c r="R378" s="5">
        <v>0</v>
      </c>
      <c r="S378" s="5">
        <v>15.5</v>
      </c>
      <c r="U378" s="87" t="e">
        <f t="shared" ca="1" si="34"/>
        <v>#NAME?</v>
      </c>
      <c r="W378" s="90" t="e">
        <f t="shared" ca="1" si="35"/>
        <v>#NAME?</v>
      </c>
      <c r="Y378" s="87" t="e">
        <f t="shared" ca="1" si="36"/>
        <v>#NAME?</v>
      </c>
      <c r="AA378" s="90" t="e">
        <f t="shared" ca="1" si="33"/>
        <v>#NAME?</v>
      </c>
    </row>
    <row r="379" spans="1:27" ht="17" x14ac:dyDescent="0.2">
      <c r="A379" s="48" t="s">
        <v>184</v>
      </c>
      <c r="B379" s="2" t="s">
        <v>185</v>
      </c>
      <c r="C379" s="37" t="s">
        <v>329</v>
      </c>
      <c r="D379" s="35">
        <v>2014</v>
      </c>
      <c r="E379" s="3">
        <v>2.7</v>
      </c>
      <c r="F379" s="3">
        <v>1.4</v>
      </c>
      <c r="G379" s="76">
        <v>3.5</v>
      </c>
      <c r="H379" s="5">
        <v>3.1</v>
      </c>
      <c r="I379" s="5">
        <v>3.3</v>
      </c>
      <c r="J379" s="5">
        <v>1.8</v>
      </c>
      <c r="K379" s="5">
        <v>3.3</v>
      </c>
      <c r="L379" s="11"/>
      <c r="M379" s="3">
        <v>0.4</v>
      </c>
      <c r="N379" s="3">
        <v>-1.5</v>
      </c>
      <c r="O379" s="82">
        <v>0.4</v>
      </c>
      <c r="P379" s="5">
        <v>6.1</v>
      </c>
      <c r="Q379" s="5">
        <v>-1.2</v>
      </c>
      <c r="R379" s="5">
        <v>5.3</v>
      </c>
      <c r="S379" s="5">
        <v>1.8</v>
      </c>
      <c r="U379" s="87" t="e">
        <f t="shared" ca="1" si="34"/>
        <v>#NAME?</v>
      </c>
      <c r="W379" s="90" t="e">
        <f t="shared" ca="1" si="35"/>
        <v>#NAME?</v>
      </c>
      <c r="Y379" s="87" t="e">
        <f t="shared" ca="1" si="36"/>
        <v>#NAME?</v>
      </c>
      <c r="AA379" s="90" t="e">
        <f t="shared" ca="1" si="33"/>
        <v>#NAME?</v>
      </c>
    </row>
    <row r="380" spans="1:27" ht="17" x14ac:dyDescent="0.2">
      <c r="A380" s="48" t="s">
        <v>189</v>
      </c>
      <c r="B380" s="2" t="s">
        <v>185</v>
      </c>
      <c r="C380" s="37" t="s">
        <v>405</v>
      </c>
      <c r="D380" s="35">
        <v>2012</v>
      </c>
      <c r="E380" s="3">
        <v>0</v>
      </c>
      <c r="F380" s="3">
        <v>0.9</v>
      </c>
      <c r="G380" s="76">
        <v>1.2</v>
      </c>
      <c r="H380" s="5">
        <v>0.1</v>
      </c>
      <c r="I380" s="5">
        <v>1.3</v>
      </c>
      <c r="J380" s="5">
        <v>1.8</v>
      </c>
      <c r="K380" s="5">
        <v>0.6</v>
      </c>
      <c r="L380" s="11"/>
      <c r="M380" s="3">
        <v>4</v>
      </c>
      <c r="N380" s="3">
        <v>-4.2</v>
      </c>
      <c r="O380" s="82">
        <v>5.8</v>
      </c>
      <c r="P380" s="5">
        <v>-0.4</v>
      </c>
      <c r="Q380" s="5">
        <v>2.4</v>
      </c>
      <c r="R380" s="5">
        <v>5.0999999999999996</v>
      </c>
      <c r="S380" s="5">
        <v>-0.8</v>
      </c>
      <c r="U380" s="87" t="e">
        <f t="shared" ca="1" si="34"/>
        <v>#NAME?</v>
      </c>
      <c r="W380" s="90" t="e">
        <f t="shared" ca="1" si="35"/>
        <v>#NAME?</v>
      </c>
      <c r="Y380" s="87" t="e">
        <f t="shared" ca="1" si="36"/>
        <v>#NAME?</v>
      </c>
      <c r="AA380" s="90" t="e">
        <f t="shared" ca="1" si="33"/>
        <v>#NAME?</v>
      </c>
    </row>
    <row r="381" spans="1:27" ht="17" x14ac:dyDescent="0.2">
      <c r="A381" s="48" t="s">
        <v>190</v>
      </c>
      <c r="B381" s="2" t="s">
        <v>185</v>
      </c>
      <c r="C381" s="37" t="s">
        <v>406</v>
      </c>
      <c r="D381" s="35">
        <v>2014</v>
      </c>
      <c r="E381" s="3">
        <v>1.3</v>
      </c>
      <c r="F381" s="3">
        <v>0.6</v>
      </c>
      <c r="G381" s="76">
        <v>0.2</v>
      </c>
      <c r="H381" s="5">
        <v>3.6</v>
      </c>
      <c r="I381" s="5">
        <v>1.6</v>
      </c>
      <c r="J381" s="5">
        <v>2.1</v>
      </c>
      <c r="K381" s="5">
        <v>3</v>
      </c>
      <c r="L381" s="11"/>
      <c r="M381" s="3">
        <v>4.0999999999999996</v>
      </c>
      <c r="N381" s="3">
        <v>1</v>
      </c>
      <c r="O381" s="82">
        <v>7.6</v>
      </c>
      <c r="P381" s="5">
        <v>5.7</v>
      </c>
      <c r="Q381" s="5">
        <v>-2.5</v>
      </c>
      <c r="R381" s="5">
        <v>3.9</v>
      </c>
      <c r="S381" s="5">
        <v>-1.4</v>
      </c>
      <c r="U381" s="87" t="e">
        <f t="shared" ca="1" si="34"/>
        <v>#NAME?</v>
      </c>
      <c r="W381" s="90" t="e">
        <f t="shared" ca="1" si="35"/>
        <v>#NAME?</v>
      </c>
      <c r="Y381" s="87" t="e">
        <f t="shared" ca="1" si="36"/>
        <v>#NAME?</v>
      </c>
      <c r="AA381" s="90" t="e">
        <f t="shared" ca="1" si="33"/>
        <v>#NAME?</v>
      </c>
    </row>
    <row r="382" spans="1:27" ht="17" x14ac:dyDescent="0.2">
      <c r="A382" s="48" t="s">
        <v>191</v>
      </c>
      <c r="B382" s="2" t="s">
        <v>185</v>
      </c>
      <c r="C382" s="37" t="s">
        <v>406</v>
      </c>
      <c r="D382" s="35">
        <v>2016</v>
      </c>
      <c r="E382" s="3">
        <v>0.2</v>
      </c>
      <c r="F382" s="3">
        <v>3.6</v>
      </c>
      <c r="G382" s="76">
        <v>1.6</v>
      </c>
      <c r="H382" s="5">
        <v>2.1</v>
      </c>
      <c r="I382" s="5">
        <v>3</v>
      </c>
      <c r="J382" s="5">
        <v>1</v>
      </c>
      <c r="K382" s="5">
        <v>-3.5</v>
      </c>
      <c r="L382" s="11"/>
      <c r="M382" s="3">
        <v>7.6</v>
      </c>
      <c r="N382" s="3">
        <v>5.7</v>
      </c>
      <c r="O382" s="82">
        <v>-2.5</v>
      </c>
      <c r="P382" s="5">
        <v>3.9</v>
      </c>
      <c r="Q382" s="5">
        <v>-1.4</v>
      </c>
      <c r="R382" s="5">
        <v>2</v>
      </c>
      <c r="S382" s="5">
        <v>13.2</v>
      </c>
      <c r="U382" s="87" t="e">
        <f t="shared" ca="1" si="34"/>
        <v>#NAME?</v>
      </c>
      <c r="W382" s="90" t="e">
        <f t="shared" ca="1" si="35"/>
        <v>#NAME?</v>
      </c>
      <c r="Y382" s="87" t="e">
        <f t="shared" ca="1" si="36"/>
        <v>#NAME?</v>
      </c>
      <c r="AA382" s="90" t="e">
        <f t="shared" ca="1" si="33"/>
        <v>#NAME?</v>
      </c>
    </row>
    <row r="383" spans="1:27" ht="85" x14ac:dyDescent="0.2">
      <c r="A383" s="48" t="s">
        <v>192</v>
      </c>
      <c r="B383" s="2" t="s">
        <v>185</v>
      </c>
      <c r="C383" s="37" t="s">
        <v>406</v>
      </c>
      <c r="D383" s="35">
        <v>2011</v>
      </c>
      <c r="E383" s="3">
        <v>-6.1</v>
      </c>
      <c r="F383" s="3">
        <v>3.2</v>
      </c>
      <c r="G383" s="76">
        <v>1.4</v>
      </c>
      <c r="H383" s="5">
        <v>1.3</v>
      </c>
      <c r="I383" s="5">
        <v>0.6</v>
      </c>
      <c r="J383" s="5">
        <v>0.2</v>
      </c>
      <c r="K383" s="5">
        <v>3.6</v>
      </c>
      <c r="L383" s="11"/>
      <c r="M383" s="3">
        <v>0.9</v>
      </c>
      <c r="N383" s="3">
        <v>5.2</v>
      </c>
      <c r="O383" s="82">
        <v>-0.2</v>
      </c>
      <c r="P383" s="5">
        <v>4.0999999999999996</v>
      </c>
      <c r="Q383" s="5">
        <v>1</v>
      </c>
      <c r="R383" s="5">
        <v>7.6</v>
      </c>
      <c r="S383" s="5">
        <v>5.7</v>
      </c>
      <c r="U383" s="87" t="e">
        <f t="shared" ca="1" si="34"/>
        <v>#NAME?</v>
      </c>
      <c r="W383" s="90" t="e">
        <f t="shared" ca="1" si="35"/>
        <v>#NAME?</v>
      </c>
      <c r="Y383" s="87" t="e">
        <f t="shared" ca="1" si="36"/>
        <v>#NAME?</v>
      </c>
      <c r="AA383" s="90" t="e">
        <f t="shared" ca="1" si="33"/>
        <v>#NAME?</v>
      </c>
    </row>
    <row r="384" spans="1:27" ht="17" x14ac:dyDescent="0.2">
      <c r="A384" s="48" t="s">
        <v>193</v>
      </c>
      <c r="B384" s="2" t="s">
        <v>185</v>
      </c>
      <c r="C384" s="37" t="s">
        <v>407</v>
      </c>
      <c r="D384" s="35">
        <v>2014</v>
      </c>
      <c r="E384" s="3">
        <v>7</v>
      </c>
      <c r="F384" s="3">
        <v>3.3</v>
      </c>
      <c r="G384" s="76">
        <v>4.2</v>
      </c>
      <c r="H384" s="5">
        <v>3.7</v>
      </c>
      <c r="I384" s="5">
        <v>1.1000000000000001</v>
      </c>
      <c r="J384" s="5">
        <v>6.5</v>
      </c>
      <c r="K384" s="5">
        <v>3.1</v>
      </c>
      <c r="L384" s="11"/>
      <c r="M384" s="3">
        <v>4.4000000000000004</v>
      </c>
      <c r="N384" s="3">
        <v>0.2</v>
      </c>
      <c r="O384" s="82">
        <v>3.4</v>
      </c>
      <c r="P384" s="5">
        <v>4.8</v>
      </c>
      <c r="Q384" s="5">
        <v>-0.7</v>
      </c>
      <c r="R384" s="5">
        <v>0.1</v>
      </c>
      <c r="S384" s="5">
        <v>3.8</v>
      </c>
      <c r="U384" s="87" t="e">
        <f t="shared" ca="1" si="34"/>
        <v>#NAME?</v>
      </c>
      <c r="W384" s="90" t="e">
        <f t="shared" ca="1" si="35"/>
        <v>#NAME?</v>
      </c>
      <c r="Y384" s="87" t="e">
        <f t="shared" ca="1" si="36"/>
        <v>#NAME?</v>
      </c>
      <c r="AA384" s="90" t="e">
        <f t="shared" ca="1" si="33"/>
        <v>#NAME?</v>
      </c>
    </row>
    <row r="385" spans="1:27" ht="17" x14ac:dyDescent="0.2">
      <c r="A385" s="48" t="s">
        <v>194</v>
      </c>
      <c r="B385" s="2" t="s">
        <v>185</v>
      </c>
      <c r="C385" s="37" t="s">
        <v>406</v>
      </c>
      <c r="D385" s="35">
        <v>2013</v>
      </c>
      <c r="E385" s="3">
        <v>1.4</v>
      </c>
      <c r="F385" s="3">
        <v>1.3</v>
      </c>
      <c r="G385" s="76">
        <v>0.6</v>
      </c>
      <c r="H385" s="5">
        <v>0.2</v>
      </c>
      <c r="I385" s="5">
        <v>3.6</v>
      </c>
      <c r="J385" s="5">
        <v>1.6</v>
      </c>
      <c r="K385" s="5">
        <v>2.1</v>
      </c>
      <c r="L385" s="11"/>
      <c r="M385" s="3">
        <v>-0.2</v>
      </c>
      <c r="N385" s="3">
        <v>4.0999999999999996</v>
      </c>
      <c r="O385" s="82">
        <v>1</v>
      </c>
      <c r="P385" s="5">
        <v>7.6</v>
      </c>
      <c r="Q385" s="5">
        <v>5.7</v>
      </c>
      <c r="R385" s="5">
        <v>-2.5</v>
      </c>
      <c r="S385" s="5">
        <v>3.9</v>
      </c>
      <c r="U385" s="87" t="e">
        <f t="shared" ca="1" si="34"/>
        <v>#NAME?</v>
      </c>
      <c r="W385" s="90" t="e">
        <f t="shared" ca="1" si="35"/>
        <v>#NAME?</v>
      </c>
      <c r="Y385" s="87" t="e">
        <f t="shared" ca="1" si="36"/>
        <v>#NAME?</v>
      </c>
      <c r="AA385" s="90" t="e">
        <f t="shared" ca="1" si="33"/>
        <v>#NAME?</v>
      </c>
    </row>
    <row r="386" spans="1:27" ht="17" x14ac:dyDescent="0.2">
      <c r="A386" s="48" t="s">
        <v>195</v>
      </c>
      <c r="B386" s="2" t="s">
        <v>185</v>
      </c>
      <c r="C386" s="37" t="s">
        <v>406</v>
      </c>
      <c r="D386" s="35">
        <v>2008</v>
      </c>
      <c r="E386" s="3">
        <v>0.6</v>
      </c>
      <c r="F386" s="3">
        <v>0.4</v>
      </c>
      <c r="G386" s="76">
        <v>-3.9</v>
      </c>
      <c r="H386" s="5">
        <v>-6.1</v>
      </c>
      <c r="I386" s="5">
        <v>3.2</v>
      </c>
      <c r="J386" s="5">
        <v>1.4</v>
      </c>
      <c r="K386" s="5">
        <v>1.3</v>
      </c>
      <c r="L386" s="11"/>
      <c r="M386" s="3">
        <v>5.4</v>
      </c>
      <c r="N386" s="3">
        <v>3.4</v>
      </c>
      <c r="O386" s="82">
        <v>3</v>
      </c>
      <c r="P386" s="5">
        <v>0.9</v>
      </c>
      <c r="Q386" s="5">
        <v>5.2</v>
      </c>
      <c r="R386" s="5">
        <v>-0.2</v>
      </c>
      <c r="S386" s="5">
        <v>4.0999999999999996</v>
      </c>
      <c r="U386" s="87" t="e">
        <f t="shared" ca="1" si="34"/>
        <v>#NAME?</v>
      </c>
      <c r="W386" s="90" t="e">
        <f t="shared" ca="1" si="35"/>
        <v>#NAME?</v>
      </c>
      <c r="Y386" s="87" t="e">
        <f t="shared" ca="1" si="36"/>
        <v>#NAME?</v>
      </c>
      <c r="AA386" s="90" t="e">
        <f t="shared" ca="1" si="33"/>
        <v>#NAME?</v>
      </c>
    </row>
    <row r="387" spans="1:27" ht="17" x14ac:dyDescent="0.2">
      <c r="A387" s="48" t="s">
        <v>193</v>
      </c>
      <c r="B387" s="2" t="s">
        <v>185</v>
      </c>
      <c r="C387" s="37" t="s">
        <v>407</v>
      </c>
      <c r="D387" s="35">
        <v>2016</v>
      </c>
      <c r="E387" s="3">
        <v>4.2</v>
      </c>
      <c r="F387" s="3">
        <v>3.7</v>
      </c>
      <c r="G387" s="76">
        <v>1.1000000000000001</v>
      </c>
      <c r="H387" s="5">
        <v>6.5</v>
      </c>
      <c r="I387" s="5">
        <v>3.1</v>
      </c>
      <c r="J387" s="5">
        <v>3.3</v>
      </c>
      <c r="K387" s="5">
        <v>0.3</v>
      </c>
      <c r="L387" s="11"/>
      <c r="M387" s="3">
        <v>3.4</v>
      </c>
      <c r="N387" s="3">
        <v>4.8</v>
      </c>
      <c r="O387" s="82">
        <v>-0.7</v>
      </c>
      <c r="P387" s="5">
        <v>0.1</v>
      </c>
      <c r="Q387" s="5">
        <v>3.8</v>
      </c>
      <c r="R387" s="5">
        <v>1.7</v>
      </c>
      <c r="S387" s="5">
        <v>8.5</v>
      </c>
      <c r="U387" s="87" t="e">
        <f t="shared" ca="1" si="34"/>
        <v>#NAME?</v>
      </c>
      <c r="W387" s="90" t="e">
        <f t="shared" ca="1" si="35"/>
        <v>#NAME?</v>
      </c>
      <c r="Y387" s="87" t="e">
        <f t="shared" ca="1" si="36"/>
        <v>#NAME?</v>
      </c>
      <c r="AA387" s="90" t="e">
        <f t="shared" ca="1" si="33"/>
        <v>#NAME?</v>
      </c>
    </row>
    <row r="388" spans="1:27" ht="17" x14ac:dyDescent="0.2">
      <c r="A388" s="48" t="s">
        <v>196</v>
      </c>
      <c r="B388" s="2" t="s">
        <v>185</v>
      </c>
      <c r="C388" s="37" t="s">
        <v>329</v>
      </c>
      <c r="D388" s="35">
        <v>2012</v>
      </c>
      <c r="E388" s="3">
        <v>1.7</v>
      </c>
      <c r="F388" s="3">
        <v>4.8</v>
      </c>
      <c r="G388" s="76">
        <v>2.7</v>
      </c>
      <c r="H388" s="5">
        <v>1.4</v>
      </c>
      <c r="I388" s="5">
        <v>3.5</v>
      </c>
      <c r="J388" s="5">
        <v>3.1</v>
      </c>
      <c r="K388" s="5">
        <v>3.3</v>
      </c>
      <c r="L388" s="11"/>
      <c r="M388" s="3">
        <v>5</v>
      </c>
      <c r="N388" s="3">
        <v>1.7</v>
      </c>
      <c r="O388" s="82">
        <v>0.4</v>
      </c>
      <c r="P388" s="5">
        <v>-1.5</v>
      </c>
      <c r="Q388" s="5">
        <v>0.4</v>
      </c>
      <c r="R388" s="5">
        <v>6.1</v>
      </c>
      <c r="S388" s="5">
        <v>-1.2</v>
      </c>
      <c r="U388" s="87" t="e">
        <f t="shared" ca="1" si="34"/>
        <v>#NAME?</v>
      </c>
      <c r="W388" s="90" t="e">
        <f t="shared" ca="1" si="35"/>
        <v>#NAME?</v>
      </c>
      <c r="Y388" s="87" t="e">
        <f t="shared" ca="1" si="36"/>
        <v>#NAME?</v>
      </c>
      <c r="AA388" s="90" t="e">
        <f t="shared" ca="1" si="33"/>
        <v>#NAME?</v>
      </c>
    </row>
    <row r="389" spans="1:27" ht="17" x14ac:dyDescent="0.2">
      <c r="A389" s="48" t="s">
        <v>193</v>
      </c>
      <c r="B389" s="2" t="s">
        <v>185</v>
      </c>
      <c r="C389" s="37" t="s">
        <v>407</v>
      </c>
      <c r="D389" s="35">
        <v>2013</v>
      </c>
      <c r="E389" s="3">
        <v>5.2</v>
      </c>
      <c r="F389" s="3">
        <v>7</v>
      </c>
      <c r="G389" s="76">
        <v>3.3</v>
      </c>
      <c r="H389" s="5">
        <v>4.2</v>
      </c>
      <c r="I389" s="5">
        <v>3.7</v>
      </c>
      <c r="J389" s="5">
        <v>1.1000000000000001</v>
      </c>
      <c r="K389" s="5">
        <v>6.5</v>
      </c>
      <c r="L389" s="11"/>
      <c r="M389" s="3">
        <v>-2.4</v>
      </c>
      <c r="N389" s="3">
        <v>4.4000000000000004</v>
      </c>
      <c r="O389" s="82">
        <v>0.2</v>
      </c>
      <c r="P389" s="5">
        <v>3.4</v>
      </c>
      <c r="Q389" s="5">
        <v>4.8</v>
      </c>
      <c r="R389" s="5">
        <v>-0.7</v>
      </c>
      <c r="S389" s="5">
        <v>0.1</v>
      </c>
      <c r="U389" s="87" t="e">
        <f t="shared" ca="1" si="34"/>
        <v>#NAME?</v>
      </c>
      <c r="W389" s="90" t="e">
        <f t="shared" ca="1" si="35"/>
        <v>#NAME?</v>
      </c>
      <c r="Y389" s="87" t="e">
        <f t="shared" ca="1" si="36"/>
        <v>#NAME?</v>
      </c>
      <c r="AA389" s="90" t="e">
        <f t="shared" ref="AA389:AA408" ca="1" si="37">CAGR_flexible(O389, S389, 4)</f>
        <v>#NAME?</v>
      </c>
    </row>
    <row r="390" spans="1:27" ht="17" x14ac:dyDescent="0.2">
      <c r="A390" s="48" t="s">
        <v>197</v>
      </c>
      <c r="B390" s="2" t="s">
        <v>185</v>
      </c>
      <c r="C390" s="41" t="s">
        <v>408</v>
      </c>
      <c r="D390" s="35">
        <v>2016</v>
      </c>
      <c r="E390" s="3">
        <v>0</v>
      </c>
      <c r="F390" s="3">
        <v>3.7</v>
      </c>
      <c r="G390" s="76">
        <v>0.2</v>
      </c>
      <c r="H390" s="5">
        <v>-3.6</v>
      </c>
      <c r="I390" s="5">
        <v>-2.2999999999999998</v>
      </c>
      <c r="J390" s="5">
        <v>4.5999999999999996</v>
      </c>
      <c r="K390" s="5">
        <v>-5.3</v>
      </c>
      <c r="L390" s="11"/>
      <c r="M390" s="3">
        <v>6.5</v>
      </c>
      <c r="N390" s="3">
        <v>4</v>
      </c>
      <c r="O390" s="82">
        <v>-0.5</v>
      </c>
      <c r="P390" s="5">
        <v>3.9</v>
      </c>
      <c r="Q390" s="5">
        <v>4.0999999999999996</v>
      </c>
      <c r="R390" s="5">
        <v>-0.2</v>
      </c>
      <c r="S390" s="5">
        <v>16.5</v>
      </c>
      <c r="U390" s="87" t="e">
        <f t="shared" ca="1" si="34"/>
        <v>#NAME?</v>
      </c>
      <c r="W390" s="90" t="e">
        <f t="shared" ca="1" si="35"/>
        <v>#NAME?</v>
      </c>
      <c r="Y390" s="87" t="e">
        <f t="shared" ca="1" si="36"/>
        <v>#NAME?</v>
      </c>
      <c r="AA390" s="90" t="e">
        <f t="shared" ca="1" si="37"/>
        <v>#NAME?</v>
      </c>
    </row>
    <row r="391" spans="1:27" ht="17" x14ac:dyDescent="0.2">
      <c r="A391" s="48" t="s">
        <v>198</v>
      </c>
      <c r="B391" s="2" t="s">
        <v>185</v>
      </c>
      <c r="C391" s="42" t="s">
        <v>408</v>
      </c>
      <c r="D391" s="35">
        <v>2014</v>
      </c>
      <c r="E391" s="3">
        <v>-3.9</v>
      </c>
      <c r="F391" s="3">
        <v>21.4</v>
      </c>
      <c r="G391" s="76">
        <v>0</v>
      </c>
      <c r="H391" s="5">
        <v>3.7</v>
      </c>
      <c r="I391" s="5">
        <v>0.2</v>
      </c>
      <c r="J391" s="5">
        <v>-3.6</v>
      </c>
      <c r="K391" s="5">
        <v>-2.2999999999999998</v>
      </c>
      <c r="L391" s="11"/>
      <c r="M391" s="3">
        <v>8</v>
      </c>
      <c r="N391" s="3">
        <v>-14.3</v>
      </c>
      <c r="O391" s="82">
        <v>6.5</v>
      </c>
      <c r="P391" s="5">
        <v>4</v>
      </c>
      <c r="Q391" s="5">
        <v>-0.5</v>
      </c>
      <c r="R391" s="5">
        <v>3.9</v>
      </c>
      <c r="S391" s="5">
        <v>4.0999999999999996</v>
      </c>
      <c r="U391" s="87" t="e">
        <f t="shared" ca="1" si="34"/>
        <v>#NAME?</v>
      </c>
      <c r="W391" s="90" t="e">
        <f t="shared" ca="1" si="35"/>
        <v>#NAME?</v>
      </c>
      <c r="Y391" s="87" t="e">
        <f t="shared" ca="1" si="36"/>
        <v>#NAME?</v>
      </c>
      <c r="AA391" s="90" t="e">
        <f t="shared" ca="1" si="37"/>
        <v>#NAME?</v>
      </c>
    </row>
    <row r="392" spans="1:27" ht="17" x14ac:dyDescent="0.2">
      <c r="A392" s="48" t="s">
        <v>199</v>
      </c>
      <c r="B392" s="2" t="s">
        <v>185</v>
      </c>
      <c r="C392" s="42" t="s">
        <v>329</v>
      </c>
      <c r="D392" s="35">
        <v>2016</v>
      </c>
      <c r="E392" s="3">
        <v>3.5</v>
      </c>
      <c r="F392" s="3">
        <v>3.1</v>
      </c>
      <c r="G392" s="76">
        <v>3.3</v>
      </c>
      <c r="H392" s="5">
        <v>1.8</v>
      </c>
      <c r="I392" s="5">
        <v>3.3</v>
      </c>
      <c r="J392" s="5">
        <v>3.2</v>
      </c>
      <c r="K392" s="5">
        <v>-0.2</v>
      </c>
      <c r="L392" s="11"/>
      <c r="M392" s="3">
        <v>0.4</v>
      </c>
      <c r="N392" s="3">
        <v>6.1</v>
      </c>
      <c r="O392" s="82">
        <v>-1.2</v>
      </c>
      <c r="P392" s="5">
        <v>5.3</v>
      </c>
      <c r="Q392" s="5">
        <v>1.8</v>
      </c>
      <c r="R392" s="5">
        <v>3.9</v>
      </c>
      <c r="S392" s="5">
        <v>10.1</v>
      </c>
      <c r="U392" s="87" t="e">
        <f t="shared" ca="1" si="34"/>
        <v>#NAME?</v>
      </c>
      <c r="W392" s="90" t="e">
        <f t="shared" ca="1" si="35"/>
        <v>#NAME?</v>
      </c>
      <c r="Y392" s="87" t="e">
        <f t="shared" ca="1" si="36"/>
        <v>#NAME?</v>
      </c>
      <c r="AA392" s="90" t="e">
        <f t="shared" ca="1" si="37"/>
        <v>#NAME?</v>
      </c>
    </row>
    <row r="393" spans="1:27" ht="34" x14ac:dyDescent="0.2">
      <c r="A393" s="48" t="s">
        <v>200</v>
      </c>
      <c r="B393" s="2" t="s">
        <v>185</v>
      </c>
      <c r="C393" s="42" t="s">
        <v>329</v>
      </c>
      <c r="D393" s="35">
        <v>2008</v>
      </c>
      <c r="E393" s="3">
        <v>5.5</v>
      </c>
      <c r="F393" s="3">
        <v>-0.1</v>
      </c>
      <c r="G393" s="76">
        <v>-2</v>
      </c>
      <c r="H393" s="5">
        <v>-2.7</v>
      </c>
      <c r="I393" s="5">
        <v>1.7</v>
      </c>
      <c r="J393" s="5">
        <v>4.8</v>
      </c>
      <c r="K393" s="5">
        <v>2.7</v>
      </c>
      <c r="L393" s="11"/>
      <c r="M393" s="3">
        <v>2</v>
      </c>
      <c r="N393" s="3">
        <v>4.2</v>
      </c>
      <c r="O393" s="82">
        <v>-1.3</v>
      </c>
      <c r="P393" s="5">
        <v>4.9000000000000004</v>
      </c>
      <c r="Q393" s="5">
        <v>5</v>
      </c>
      <c r="R393" s="5">
        <v>1.7</v>
      </c>
      <c r="S393" s="5">
        <v>0.4</v>
      </c>
      <c r="U393" s="87" t="e">
        <f t="shared" ca="1" si="34"/>
        <v>#NAME?</v>
      </c>
      <c r="W393" s="90" t="e">
        <f t="shared" ca="1" si="35"/>
        <v>#NAME?</v>
      </c>
      <c r="Y393" s="87" t="e">
        <f t="shared" ca="1" si="36"/>
        <v>#NAME?</v>
      </c>
      <c r="AA393" s="90" t="e">
        <f t="shared" ca="1" si="37"/>
        <v>#NAME?</v>
      </c>
    </row>
    <row r="394" spans="1:27" ht="17" x14ac:dyDescent="0.2">
      <c r="A394" s="30" t="s">
        <v>188</v>
      </c>
      <c r="B394" s="2" t="s">
        <v>185</v>
      </c>
      <c r="C394" s="42" t="s">
        <v>405</v>
      </c>
      <c r="D394" s="35">
        <v>2015</v>
      </c>
      <c r="E394" s="3">
        <v>0.1</v>
      </c>
      <c r="F394" s="3">
        <v>1.3</v>
      </c>
      <c r="G394" s="76">
        <v>1.8</v>
      </c>
      <c r="H394" s="5">
        <v>0.6</v>
      </c>
      <c r="I394" s="5">
        <v>0.5</v>
      </c>
      <c r="J394" s="5">
        <v>1.1000000000000001</v>
      </c>
      <c r="K394" s="5">
        <v>0.3</v>
      </c>
      <c r="L394" s="11"/>
      <c r="M394" s="3">
        <v>-0.4</v>
      </c>
      <c r="N394" s="3">
        <v>2.4</v>
      </c>
      <c r="O394" s="82">
        <v>5.0999999999999996</v>
      </c>
      <c r="P394" s="5">
        <v>-0.8</v>
      </c>
      <c r="Q394" s="5">
        <v>2.2999999999999998</v>
      </c>
      <c r="R394" s="5">
        <v>4</v>
      </c>
      <c r="S394" s="5">
        <v>0</v>
      </c>
      <c r="U394" s="87" t="e">
        <f t="shared" ca="1" si="34"/>
        <v>#NAME?</v>
      </c>
      <c r="W394" s="90" t="e">
        <f t="shared" ca="1" si="35"/>
        <v>#NAME?</v>
      </c>
      <c r="Y394" s="87" t="e">
        <f t="shared" ca="1" si="36"/>
        <v>#NAME?</v>
      </c>
      <c r="AA394" s="90" t="e">
        <f t="shared" ca="1" si="37"/>
        <v>#NAME?</v>
      </c>
    </row>
    <row r="395" spans="1:27" ht="68" x14ac:dyDescent="0.2">
      <c r="A395" s="48" t="s">
        <v>201</v>
      </c>
      <c r="B395" s="2" t="s">
        <v>185</v>
      </c>
      <c r="C395" s="42" t="s">
        <v>329</v>
      </c>
      <c r="D395" s="35">
        <v>2011</v>
      </c>
      <c r="E395" s="3">
        <v>-2.7</v>
      </c>
      <c r="F395" s="3">
        <v>1.7</v>
      </c>
      <c r="G395" s="76">
        <v>4.8</v>
      </c>
      <c r="H395" s="5">
        <v>2.7</v>
      </c>
      <c r="I395" s="5">
        <v>1.4</v>
      </c>
      <c r="J395" s="5">
        <v>3.5</v>
      </c>
      <c r="K395" s="5">
        <v>3.1</v>
      </c>
      <c r="L395" s="11"/>
      <c r="M395" s="3">
        <v>4.9000000000000004</v>
      </c>
      <c r="N395" s="3">
        <v>5</v>
      </c>
      <c r="O395" s="82">
        <v>1.7</v>
      </c>
      <c r="P395" s="5">
        <v>0.4</v>
      </c>
      <c r="Q395" s="5">
        <v>-1.5</v>
      </c>
      <c r="R395" s="5">
        <v>0.4</v>
      </c>
      <c r="S395" s="5">
        <v>6.1</v>
      </c>
      <c r="U395" s="87" t="e">
        <f t="shared" ref="U395:U458" ca="1" si="38">CAGR_flexible(E395,G395, 2)</f>
        <v>#NAME?</v>
      </c>
      <c r="W395" s="90" t="e">
        <f t="shared" ref="W395:W408" ca="1" si="39">CAGR_flexible(G395, K395, 4)</f>
        <v>#NAME?</v>
      </c>
      <c r="Y395" s="87" t="e">
        <f t="shared" ref="Y395:Y458" ca="1" si="40">CAGR_flexible(M395,O395, 2)</f>
        <v>#NAME?</v>
      </c>
      <c r="AA395" s="90" t="e">
        <f t="shared" ca="1" si="37"/>
        <v>#NAME?</v>
      </c>
    </row>
    <row r="396" spans="1:27" ht="17" x14ac:dyDescent="0.2">
      <c r="A396" s="48" t="s">
        <v>193</v>
      </c>
      <c r="B396" s="2" t="s">
        <v>185</v>
      </c>
      <c r="C396" s="42" t="s">
        <v>409</v>
      </c>
      <c r="D396" s="35">
        <v>2016</v>
      </c>
      <c r="E396" s="3">
        <v>6.3</v>
      </c>
      <c r="F396" s="3">
        <v>7.3</v>
      </c>
      <c r="G396" s="76">
        <v>6.2</v>
      </c>
      <c r="H396" s="5">
        <v>4</v>
      </c>
      <c r="I396" s="5">
        <v>4.9000000000000004</v>
      </c>
      <c r="J396" s="5">
        <v>3.3</v>
      </c>
      <c r="K396" s="5">
        <v>-2.2999999999999998</v>
      </c>
      <c r="L396" s="11"/>
      <c r="M396" s="3">
        <v>5.3</v>
      </c>
      <c r="N396" s="3">
        <v>0.2</v>
      </c>
      <c r="O396" s="82">
        <v>-2</v>
      </c>
      <c r="P396" s="5">
        <v>4</v>
      </c>
      <c r="Q396" s="5">
        <v>13.2</v>
      </c>
      <c r="R396" s="5">
        <v>-3.9</v>
      </c>
      <c r="S396" s="5">
        <v>10.3</v>
      </c>
      <c r="U396" s="87" t="e">
        <f t="shared" ca="1" si="38"/>
        <v>#NAME?</v>
      </c>
      <c r="W396" s="90" t="e">
        <f t="shared" ca="1" si="39"/>
        <v>#NAME?</v>
      </c>
      <c r="Y396" s="87" t="e">
        <f t="shared" ca="1" si="40"/>
        <v>#NAME?</v>
      </c>
      <c r="AA396" s="90" t="e">
        <f t="shared" ca="1" si="37"/>
        <v>#NAME?</v>
      </c>
    </row>
    <row r="397" spans="1:27" ht="17" x14ac:dyDescent="0.2">
      <c r="A397" s="48" t="s">
        <v>202</v>
      </c>
      <c r="B397" s="2" t="s">
        <v>185</v>
      </c>
      <c r="C397" s="42" t="s">
        <v>405</v>
      </c>
      <c r="D397" s="35">
        <v>2010</v>
      </c>
      <c r="E397" s="3">
        <v>-3.7</v>
      </c>
      <c r="F397" s="3">
        <v>-5</v>
      </c>
      <c r="G397" s="76">
        <v>0</v>
      </c>
      <c r="H397" s="5">
        <v>0.9</v>
      </c>
      <c r="I397" s="5">
        <v>1.2</v>
      </c>
      <c r="J397" s="5">
        <v>0.1</v>
      </c>
      <c r="K397" s="5">
        <v>1.3</v>
      </c>
      <c r="L397" s="11"/>
      <c r="M397" s="3">
        <v>0</v>
      </c>
      <c r="N397" s="3">
        <v>3.7</v>
      </c>
      <c r="O397" s="82">
        <v>4</v>
      </c>
      <c r="P397" s="5">
        <v>-4.2</v>
      </c>
      <c r="Q397" s="5">
        <v>5.8</v>
      </c>
      <c r="R397" s="5">
        <v>-0.4</v>
      </c>
      <c r="S397" s="5">
        <v>2.4</v>
      </c>
      <c r="U397" s="87" t="e">
        <f t="shared" ca="1" si="38"/>
        <v>#NAME?</v>
      </c>
      <c r="W397" s="90" t="e">
        <f t="shared" ca="1" si="39"/>
        <v>#NAME?</v>
      </c>
      <c r="Y397" s="87" t="e">
        <f t="shared" ca="1" si="40"/>
        <v>#NAME?</v>
      </c>
      <c r="AA397" s="90" t="e">
        <f t="shared" ca="1" si="37"/>
        <v>#NAME?</v>
      </c>
    </row>
    <row r="398" spans="1:27" ht="17" x14ac:dyDescent="0.2">
      <c r="A398" s="48" t="s">
        <v>203</v>
      </c>
      <c r="B398" s="2" t="s">
        <v>185</v>
      </c>
      <c r="C398" s="41" t="s">
        <v>409</v>
      </c>
      <c r="D398" s="35">
        <v>2005</v>
      </c>
      <c r="E398" s="3">
        <v>5.3</v>
      </c>
      <c r="F398" s="3">
        <v>5.8</v>
      </c>
      <c r="G398" s="76">
        <v>5.0999999999999996</v>
      </c>
      <c r="H398" s="5">
        <v>8.4</v>
      </c>
      <c r="I398" s="5">
        <v>7</v>
      </c>
      <c r="J398" s="5">
        <v>-0.6</v>
      </c>
      <c r="K398" s="5">
        <v>-2</v>
      </c>
      <c r="L398" s="11"/>
      <c r="M398" s="3">
        <v>5.7</v>
      </c>
      <c r="N398" s="3">
        <v>8.6999999999999993</v>
      </c>
      <c r="O398" s="82">
        <v>4.9000000000000004</v>
      </c>
      <c r="P398" s="5">
        <v>5.9</v>
      </c>
      <c r="Q398" s="5">
        <v>9.6</v>
      </c>
      <c r="R398" s="5">
        <v>-4.3</v>
      </c>
      <c r="S398" s="5">
        <v>3.4</v>
      </c>
      <c r="U398" s="87" t="e">
        <f t="shared" ca="1" si="38"/>
        <v>#NAME?</v>
      </c>
      <c r="W398" s="90" t="e">
        <f t="shared" ca="1" si="39"/>
        <v>#NAME?</v>
      </c>
      <c r="Y398" s="87" t="e">
        <f t="shared" ca="1" si="40"/>
        <v>#NAME?</v>
      </c>
      <c r="AA398" s="90" t="e">
        <f t="shared" ca="1" si="37"/>
        <v>#NAME?</v>
      </c>
    </row>
    <row r="399" spans="1:27" ht="34" x14ac:dyDescent="0.2">
      <c r="A399" s="48" t="s">
        <v>204</v>
      </c>
      <c r="B399" s="2" t="s">
        <v>185</v>
      </c>
      <c r="C399" s="37" t="s">
        <v>408</v>
      </c>
      <c r="D399" s="35">
        <v>2013</v>
      </c>
      <c r="E399" s="3">
        <v>12.7</v>
      </c>
      <c r="F399" s="3">
        <v>-3.9</v>
      </c>
      <c r="G399" s="76">
        <v>21.4</v>
      </c>
      <c r="H399" s="5">
        <v>0</v>
      </c>
      <c r="I399" s="5">
        <v>3.7</v>
      </c>
      <c r="J399" s="5">
        <v>0.2</v>
      </c>
      <c r="K399" s="5">
        <v>-3.6</v>
      </c>
      <c r="L399" s="11"/>
      <c r="M399" s="3">
        <v>-0.1</v>
      </c>
      <c r="N399" s="3">
        <v>8</v>
      </c>
      <c r="O399" s="82">
        <v>-14.3</v>
      </c>
      <c r="P399" s="5">
        <v>6.5</v>
      </c>
      <c r="Q399" s="5">
        <v>4</v>
      </c>
      <c r="R399" s="5">
        <v>-0.5</v>
      </c>
      <c r="S399" s="5">
        <v>3.9</v>
      </c>
      <c r="U399" s="87" t="e">
        <f t="shared" ca="1" si="38"/>
        <v>#NAME?</v>
      </c>
      <c r="W399" s="90" t="e">
        <f t="shared" ca="1" si="39"/>
        <v>#NAME?</v>
      </c>
      <c r="Y399" s="87" t="e">
        <f t="shared" ca="1" si="40"/>
        <v>#NAME?</v>
      </c>
      <c r="AA399" s="90" t="e">
        <f t="shared" ca="1" si="37"/>
        <v>#NAME?</v>
      </c>
    </row>
    <row r="400" spans="1:27" ht="51" x14ac:dyDescent="0.2">
      <c r="A400" s="48" t="s">
        <v>205</v>
      </c>
      <c r="B400" s="2" t="s">
        <v>185</v>
      </c>
      <c r="C400" s="37" t="s">
        <v>406</v>
      </c>
      <c r="D400" s="35">
        <v>2012</v>
      </c>
      <c r="E400" s="3">
        <v>3.2</v>
      </c>
      <c r="F400" s="3">
        <v>1.4</v>
      </c>
      <c r="G400" s="76">
        <v>1.3</v>
      </c>
      <c r="H400" s="5">
        <v>0.6</v>
      </c>
      <c r="I400" s="5">
        <v>0.2</v>
      </c>
      <c r="J400" s="5">
        <v>3.6</v>
      </c>
      <c r="K400" s="5">
        <v>1.6</v>
      </c>
      <c r="L400" s="11"/>
      <c r="M400" s="3">
        <v>5.2</v>
      </c>
      <c r="N400" s="3">
        <v>-0.2</v>
      </c>
      <c r="O400" s="82">
        <v>4.0999999999999996</v>
      </c>
      <c r="P400" s="5">
        <v>1</v>
      </c>
      <c r="Q400" s="5">
        <v>7.6</v>
      </c>
      <c r="R400" s="5">
        <v>5.7</v>
      </c>
      <c r="S400" s="5">
        <v>-2.5</v>
      </c>
      <c r="U400" s="87" t="e">
        <f t="shared" ca="1" si="38"/>
        <v>#NAME?</v>
      </c>
      <c r="W400" s="90" t="e">
        <f t="shared" ca="1" si="39"/>
        <v>#NAME?</v>
      </c>
      <c r="Y400" s="87" t="e">
        <f t="shared" ca="1" si="40"/>
        <v>#NAME?</v>
      </c>
      <c r="AA400" s="90" t="e">
        <f t="shared" ca="1" si="37"/>
        <v>#NAME?</v>
      </c>
    </row>
    <row r="401" spans="1:27" ht="17" x14ac:dyDescent="0.2">
      <c r="A401" s="48" t="s">
        <v>206</v>
      </c>
      <c r="B401" s="2" t="s">
        <v>185</v>
      </c>
      <c r="C401" s="37" t="s">
        <v>408</v>
      </c>
      <c r="D401" s="35">
        <v>2009</v>
      </c>
      <c r="E401" s="3">
        <v>-1.6</v>
      </c>
      <c r="F401" s="3">
        <v>-2.8</v>
      </c>
      <c r="G401" s="76">
        <v>-2.9</v>
      </c>
      <c r="H401" s="5">
        <v>0.8</v>
      </c>
      <c r="I401" s="5">
        <v>12.7</v>
      </c>
      <c r="J401" s="5">
        <v>-3.9</v>
      </c>
      <c r="K401" s="5">
        <v>21.4</v>
      </c>
      <c r="L401" s="11"/>
      <c r="M401" s="3">
        <v>-0.8</v>
      </c>
      <c r="N401" s="3">
        <v>0.1</v>
      </c>
      <c r="O401" s="82">
        <v>6.2</v>
      </c>
      <c r="P401" s="5">
        <v>0.8</v>
      </c>
      <c r="Q401" s="5">
        <v>-0.1</v>
      </c>
      <c r="R401" s="5">
        <v>8</v>
      </c>
      <c r="S401" s="5">
        <v>-14.3</v>
      </c>
      <c r="U401" s="87" t="e">
        <f t="shared" ca="1" si="38"/>
        <v>#NAME?</v>
      </c>
      <c r="W401" s="90" t="e">
        <f t="shared" ca="1" si="39"/>
        <v>#NAME?</v>
      </c>
      <c r="Y401" s="87" t="e">
        <f t="shared" ca="1" si="40"/>
        <v>#NAME?</v>
      </c>
      <c r="AA401" s="90" t="e">
        <f t="shared" ca="1" si="37"/>
        <v>#NAME?</v>
      </c>
    </row>
    <row r="402" spans="1:27" ht="17" x14ac:dyDescent="0.2">
      <c r="A402" s="48" t="s">
        <v>193</v>
      </c>
      <c r="B402" s="2" t="s">
        <v>185</v>
      </c>
      <c r="C402" s="37" t="s">
        <v>409</v>
      </c>
      <c r="D402" s="35">
        <v>2014</v>
      </c>
      <c r="E402" s="3">
        <v>5.7</v>
      </c>
      <c r="F402" s="3">
        <v>4.9000000000000004</v>
      </c>
      <c r="G402" s="76">
        <v>6.3</v>
      </c>
      <c r="H402" s="5">
        <v>7.3</v>
      </c>
      <c r="I402" s="5">
        <v>6.2</v>
      </c>
      <c r="J402" s="5">
        <v>4</v>
      </c>
      <c r="K402" s="5">
        <v>4.9000000000000004</v>
      </c>
      <c r="L402" s="11"/>
      <c r="M402" s="3">
        <v>6.9</v>
      </c>
      <c r="N402" s="3">
        <v>4.3</v>
      </c>
      <c r="O402" s="82">
        <v>5.3</v>
      </c>
      <c r="P402" s="5">
        <v>0.2</v>
      </c>
      <c r="Q402" s="5">
        <v>-2</v>
      </c>
      <c r="R402" s="5">
        <v>4</v>
      </c>
      <c r="S402" s="5">
        <v>13.2</v>
      </c>
      <c r="U402" s="87" t="e">
        <f t="shared" ca="1" si="38"/>
        <v>#NAME?</v>
      </c>
      <c r="W402" s="90" t="e">
        <f t="shared" ca="1" si="39"/>
        <v>#NAME?</v>
      </c>
      <c r="Y402" s="87" t="e">
        <f t="shared" ca="1" si="40"/>
        <v>#NAME?</v>
      </c>
      <c r="AA402" s="90" t="e">
        <f t="shared" ca="1" si="37"/>
        <v>#NAME?</v>
      </c>
    </row>
    <row r="403" spans="1:27" ht="17" x14ac:dyDescent="0.2">
      <c r="A403" s="48" t="s">
        <v>207</v>
      </c>
      <c r="B403" s="2" t="s">
        <v>185</v>
      </c>
      <c r="C403" s="37" t="s">
        <v>409</v>
      </c>
      <c r="D403" s="35">
        <v>2011</v>
      </c>
      <c r="E403" s="3">
        <v>-2</v>
      </c>
      <c r="F403" s="3">
        <v>5.7</v>
      </c>
      <c r="G403" s="76">
        <v>5.0999999999999996</v>
      </c>
      <c r="H403" s="5">
        <v>5.7</v>
      </c>
      <c r="I403" s="5">
        <v>4.9000000000000004</v>
      </c>
      <c r="J403" s="5">
        <v>6.3</v>
      </c>
      <c r="K403" s="5">
        <v>7.3</v>
      </c>
      <c r="L403" s="11"/>
      <c r="M403" s="3">
        <v>3.4</v>
      </c>
      <c r="N403" s="3">
        <v>9.6999999999999993</v>
      </c>
      <c r="O403" s="82">
        <v>-5.5</v>
      </c>
      <c r="P403" s="5">
        <v>6.9</v>
      </c>
      <c r="Q403" s="5">
        <v>4.3</v>
      </c>
      <c r="R403" s="5">
        <v>5.3</v>
      </c>
      <c r="S403" s="5">
        <v>0.2</v>
      </c>
      <c r="U403" s="87" t="e">
        <f t="shared" ca="1" si="38"/>
        <v>#NAME?</v>
      </c>
      <c r="W403" s="90" t="e">
        <f t="shared" ca="1" si="39"/>
        <v>#NAME?</v>
      </c>
      <c r="Y403" s="87" t="e">
        <f t="shared" ca="1" si="40"/>
        <v>#NAME?</v>
      </c>
      <c r="AA403" s="90" t="e">
        <f t="shared" ca="1" si="37"/>
        <v>#NAME?</v>
      </c>
    </row>
    <row r="404" spans="1:27" ht="17" x14ac:dyDescent="0.2">
      <c r="A404" s="48" t="s">
        <v>193</v>
      </c>
      <c r="B404" s="2" t="s">
        <v>185</v>
      </c>
      <c r="C404" s="37" t="s">
        <v>409</v>
      </c>
      <c r="D404" s="35">
        <v>2013</v>
      </c>
      <c r="E404" s="3">
        <v>5.0999999999999996</v>
      </c>
      <c r="F404" s="3">
        <v>5.7</v>
      </c>
      <c r="G404" s="76">
        <v>4.9000000000000004</v>
      </c>
      <c r="H404" s="5">
        <v>6.3</v>
      </c>
      <c r="I404" s="5">
        <v>7.3</v>
      </c>
      <c r="J404" s="5">
        <v>6.2</v>
      </c>
      <c r="K404" s="5">
        <v>4</v>
      </c>
      <c r="L404" s="11"/>
      <c r="M404" s="3">
        <v>-5.5</v>
      </c>
      <c r="N404" s="3">
        <v>6.9</v>
      </c>
      <c r="O404" s="82">
        <v>4.3</v>
      </c>
      <c r="P404" s="5">
        <v>5.3</v>
      </c>
      <c r="Q404" s="5">
        <v>0.2</v>
      </c>
      <c r="R404" s="5">
        <v>-2</v>
      </c>
      <c r="S404" s="5">
        <v>4</v>
      </c>
      <c r="U404" s="87" t="e">
        <f t="shared" ca="1" si="38"/>
        <v>#NAME?</v>
      </c>
      <c r="W404" s="90" t="e">
        <f t="shared" ca="1" si="39"/>
        <v>#NAME?</v>
      </c>
      <c r="Y404" s="87" t="e">
        <f t="shared" ca="1" si="40"/>
        <v>#NAME?</v>
      </c>
      <c r="AA404" s="90" t="e">
        <f t="shared" ca="1" si="37"/>
        <v>#NAME?</v>
      </c>
    </row>
    <row r="405" spans="1:27" ht="51" x14ac:dyDescent="0.2">
      <c r="A405" s="48" t="s">
        <v>208</v>
      </c>
      <c r="B405" s="2" t="s">
        <v>185</v>
      </c>
      <c r="C405" s="37" t="s">
        <v>407</v>
      </c>
      <c r="D405" s="35">
        <v>2011</v>
      </c>
      <c r="E405" s="3">
        <v>-4.0999999999999996</v>
      </c>
      <c r="F405" s="3">
        <v>2.2000000000000002</v>
      </c>
      <c r="G405" s="76">
        <v>5.2</v>
      </c>
      <c r="H405" s="5">
        <v>7</v>
      </c>
      <c r="I405" s="5">
        <v>3.3</v>
      </c>
      <c r="J405" s="5">
        <v>4.2</v>
      </c>
      <c r="K405" s="5">
        <v>3.7</v>
      </c>
      <c r="L405" s="11"/>
      <c r="M405" s="3">
        <v>0.6</v>
      </c>
      <c r="N405" s="3">
        <v>1.7</v>
      </c>
      <c r="O405" s="82">
        <v>-2.4</v>
      </c>
      <c r="P405" s="5">
        <v>4.4000000000000004</v>
      </c>
      <c r="Q405" s="5">
        <v>0.2</v>
      </c>
      <c r="R405" s="5">
        <v>3.4</v>
      </c>
      <c r="S405" s="5">
        <v>4.8</v>
      </c>
      <c r="U405" s="87" t="e">
        <f t="shared" ca="1" si="38"/>
        <v>#NAME?</v>
      </c>
      <c r="W405" s="90" t="e">
        <f t="shared" ca="1" si="39"/>
        <v>#NAME?</v>
      </c>
      <c r="Y405" s="87" t="e">
        <f t="shared" ca="1" si="40"/>
        <v>#NAME?</v>
      </c>
      <c r="AA405" s="90" t="e">
        <f t="shared" ca="1" si="37"/>
        <v>#NAME?</v>
      </c>
    </row>
    <row r="406" spans="1:27" ht="17" x14ac:dyDescent="0.2">
      <c r="A406" s="48" t="s">
        <v>209</v>
      </c>
      <c r="B406" s="2" t="s">
        <v>185</v>
      </c>
      <c r="C406" s="37" t="s">
        <v>409</v>
      </c>
      <c r="D406" s="35">
        <v>2012</v>
      </c>
      <c r="E406" s="3">
        <v>5.7</v>
      </c>
      <c r="F406" s="3">
        <v>5.0999999999999996</v>
      </c>
      <c r="G406" s="76">
        <v>5.7</v>
      </c>
      <c r="H406" s="5">
        <v>4.9000000000000004</v>
      </c>
      <c r="I406" s="5">
        <v>6.3</v>
      </c>
      <c r="J406" s="5">
        <v>7.3</v>
      </c>
      <c r="K406" s="5">
        <v>6.2</v>
      </c>
      <c r="L406" s="11"/>
      <c r="M406" s="3">
        <v>9.6999999999999993</v>
      </c>
      <c r="N406" s="3">
        <v>-5.5</v>
      </c>
      <c r="O406" s="82">
        <v>6.9</v>
      </c>
      <c r="P406" s="5">
        <v>4.3</v>
      </c>
      <c r="Q406" s="5">
        <v>5.3</v>
      </c>
      <c r="R406" s="5">
        <v>0.2</v>
      </c>
      <c r="S406" s="5">
        <v>-2</v>
      </c>
      <c r="U406" s="87" t="e">
        <f t="shared" ca="1" si="38"/>
        <v>#NAME?</v>
      </c>
      <c r="W406" s="90" t="e">
        <f t="shared" ca="1" si="39"/>
        <v>#NAME?</v>
      </c>
      <c r="Y406" s="87" t="e">
        <f t="shared" ca="1" si="40"/>
        <v>#NAME?</v>
      </c>
      <c r="AA406" s="90" t="e">
        <f t="shared" ca="1" si="37"/>
        <v>#NAME?</v>
      </c>
    </row>
    <row r="407" spans="1:27" ht="17" x14ac:dyDescent="0.2">
      <c r="A407" s="48" t="s">
        <v>203</v>
      </c>
      <c r="B407" s="2" t="s">
        <v>185</v>
      </c>
      <c r="C407" s="37" t="s">
        <v>407</v>
      </c>
      <c r="D407" s="35">
        <v>2009</v>
      </c>
      <c r="E407" s="3">
        <v>2.1</v>
      </c>
      <c r="F407" s="3">
        <v>-3.6</v>
      </c>
      <c r="G407" s="76">
        <v>-4.0999999999999996</v>
      </c>
      <c r="H407" s="5">
        <v>2.2000000000000002</v>
      </c>
      <c r="I407" s="5">
        <v>5.2</v>
      </c>
      <c r="J407" s="5">
        <v>7</v>
      </c>
      <c r="K407" s="5">
        <v>3.3</v>
      </c>
      <c r="L407" s="11"/>
      <c r="M407" s="3">
        <v>4.2</v>
      </c>
      <c r="N407" s="3">
        <v>0.5</v>
      </c>
      <c r="O407" s="82">
        <v>0.6</v>
      </c>
      <c r="P407" s="5">
        <v>1.7</v>
      </c>
      <c r="Q407" s="5">
        <v>-2.4</v>
      </c>
      <c r="R407" s="5">
        <v>4.4000000000000004</v>
      </c>
      <c r="S407" s="5">
        <v>0.2</v>
      </c>
      <c r="U407" s="87" t="e">
        <f t="shared" ca="1" si="38"/>
        <v>#NAME?</v>
      </c>
      <c r="W407" s="90" t="e">
        <f t="shared" ca="1" si="39"/>
        <v>#NAME?</v>
      </c>
      <c r="Y407" s="87" t="e">
        <f t="shared" ca="1" si="40"/>
        <v>#NAME?</v>
      </c>
      <c r="AA407" s="90" t="e">
        <f t="shared" ca="1" si="37"/>
        <v>#NAME?</v>
      </c>
    </row>
    <row r="408" spans="1:27" ht="51" x14ac:dyDescent="0.2">
      <c r="A408" s="48" t="s">
        <v>210</v>
      </c>
      <c r="B408" s="2" t="s">
        <v>185</v>
      </c>
      <c r="C408" s="37" t="s">
        <v>349</v>
      </c>
      <c r="D408" s="35">
        <v>2011</v>
      </c>
      <c r="E408" s="3">
        <v>-3.5</v>
      </c>
      <c r="F408" s="3">
        <v>8.8000000000000007</v>
      </c>
      <c r="G408" s="76">
        <v>-1</v>
      </c>
      <c r="H408" s="5">
        <v>-0.9</v>
      </c>
      <c r="I408" s="5">
        <v>0.8</v>
      </c>
      <c r="J408" s="5">
        <v>0.1</v>
      </c>
      <c r="K408" s="5">
        <v>1.5</v>
      </c>
      <c r="L408" s="11"/>
      <c r="M408" s="3">
        <v>7.3</v>
      </c>
      <c r="N408" s="3">
        <v>4.8</v>
      </c>
      <c r="O408" s="82">
        <v>-3</v>
      </c>
      <c r="P408" s="5">
        <v>1.8</v>
      </c>
      <c r="Q408" s="5">
        <v>3.2</v>
      </c>
      <c r="R408" s="5">
        <v>3.1</v>
      </c>
      <c r="S408" s="5">
        <v>2.1</v>
      </c>
      <c r="U408" s="87" t="e">
        <f t="shared" ca="1" si="38"/>
        <v>#NAME?</v>
      </c>
      <c r="W408" s="90" t="e">
        <f t="shared" ca="1" si="39"/>
        <v>#NAME?</v>
      </c>
      <c r="Y408" s="87" t="e">
        <f t="shared" ca="1" si="40"/>
        <v>#NAME?</v>
      </c>
      <c r="AA408" s="90" t="e">
        <f t="shared" ca="1" si="37"/>
        <v>#NAME?</v>
      </c>
    </row>
    <row r="409" spans="1:27" ht="17" x14ac:dyDescent="0.2">
      <c r="A409" s="48" t="s">
        <v>211</v>
      </c>
      <c r="B409" s="2" t="s">
        <v>185</v>
      </c>
      <c r="C409" s="37" t="s">
        <v>405</v>
      </c>
      <c r="D409" s="35">
        <v>2017</v>
      </c>
      <c r="E409" s="3">
        <v>1.8</v>
      </c>
      <c r="F409" s="3">
        <v>0.6</v>
      </c>
      <c r="G409" s="76">
        <v>0.5</v>
      </c>
      <c r="H409" s="5">
        <v>1.1000000000000001</v>
      </c>
      <c r="I409" s="5">
        <v>0.3</v>
      </c>
      <c r="J409" s="5">
        <v>-4.0999999999999996</v>
      </c>
      <c r="K409" s="5" t="e">
        <v>#N/A</v>
      </c>
      <c r="L409" s="11"/>
      <c r="M409" s="3">
        <v>5.0999999999999996</v>
      </c>
      <c r="N409" s="3">
        <v>-0.8</v>
      </c>
      <c r="O409" s="82">
        <v>2.2999999999999998</v>
      </c>
      <c r="P409" s="5">
        <v>4</v>
      </c>
      <c r="Q409" s="5">
        <v>0</v>
      </c>
      <c r="R409" s="5">
        <v>15.5</v>
      </c>
      <c r="S409" s="5" t="e">
        <v>#N/A</v>
      </c>
      <c r="U409" s="87" t="e">
        <f t="shared" ca="1" si="38"/>
        <v>#NAME?</v>
      </c>
      <c r="W409" s="90" t="e">
        <f ca="1">CAGR_flexible(G409, J409, 3)</f>
        <v>#NAME?</v>
      </c>
      <c r="Y409" s="87" t="e">
        <f t="shared" ca="1" si="40"/>
        <v>#NAME?</v>
      </c>
      <c r="AA409" s="90" t="e">
        <f ca="1">CAGR_flexible(O409, R409, 3)</f>
        <v>#NAME?</v>
      </c>
    </row>
    <row r="410" spans="1:27" ht="17" x14ac:dyDescent="0.2">
      <c r="A410" s="48" t="s">
        <v>212</v>
      </c>
      <c r="B410" s="2" t="s">
        <v>185</v>
      </c>
      <c r="C410" s="37" t="s">
        <v>349</v>
      </c>
      <c r="D410" s="35">
        <v>2013</v>
      </c>
      <c r="E410" s="3">
        <v>-1</v>
      </c>
      <c r="F410" s="3">
        <v>-0.9</v>
      </c>
      <c r="G410" s="76">
        <v>0.8</v>
      </c>
      <c r="H410" s="5">
        <v>0.1</v>
      </c>
      <c r="I410" s="5">
        <v>1.5</v>
      </c>
      <c r="J410" s="5">
        <v>1.2</v>
      </c>
      <c r="K410" s="5">
        <v>-0.3</v>
      </c>
      <c r="L410" s="11"/>
      <c r="M410" s="3">
        <v>-3</v>
      </c>
      <c r="N410" s="3">
        <v>1.8</v>
      </c>
      <c r="O410" s="82">
        <v>3.2</v>
      </c>
      <c r="P410" s="5">
        <v>3.1</v>
      </c>
      <c r="Q410" s="5">
        <v>2.1</v>
      </c>
      <c r="R410" s="5">
        <v>-1</v>
      </c>
      <c r="S410" s="5">
        <v>2.8</v>
      </c>
      <c r="U410" s="87" t="e">
        <f t="shared" ca="1" si="38"/>
        <v>#NAME?</v>
      </c>
      <c r="W410" s="90" t="e">
        <f t="shared" ref="W410:W428" ca="1" si="41">CAGR_flexible(G410, K410, 4)</f>
        <v>#NAME?</v>
      </c>
      <c r="Y410" s="87" t="e">
        <f t="shared" ca="1" si="40"/>
        <v>#NAME?</v>
      </c>
      <c r="AA410" s="90" t="e">
        <f t="shared" ref="AA410:AA428" ca="1" si="42">CAGR_flexible(O410, S410, 4)</f>
        <v>#NAME?</v>
      </c>
    </row>
    <row r="411" spans="1:27" ht="34" x14ac:dyDescent="0.2">
      <c r="A411" s="48" t="s">
        <v>213</v>
      </c>
      <c r="B411" s="2" t="s">
        <v>185</v>
      </c>
      <c r="C411" s="37" t="s">
        <v>408</v>
      </c>
      <c r="D411" s="35">
        <v>2011</v>
      </c>
      <c r="E411" s="3">
        <v>-2.9</v>
      </c>
      <c r="F411" s="3">
        <v>0.8</v>
      </c>
      <c r="G411" s="76">
        <v>12.7</v>
      </c>
      <c r="H411" s="5">
        <v>-3.9</v>
      </c>
      <c r="I411" s="5">
        <v>21.4</v>
      </c>
      <c r="J411" s="5">
        <v>0</v>
      </c>
      <c r="K411" s="5">
        <v>3.7</v>
      </c>
      <c r="L411" s="11"/>
      <c r="M411" s="3">
        <v>6.2</v>
      </c>
      <c r="N411" s="3">
        <v>0.8</v>
      </c>
      <c r="O411" s="82">
        <v>-0.1</v>
      </c>
      <c r="P411" s="5">
        <v>8</v>
      </c>
      <c r="Q411" s="5">
        <v>-14.3</v>
      </c>
      <c r="R411" s="5">
        <v>6.5</v>
      </c>
      <c r="S411" s="5">
        <v>4</v>
      </c>
      <c r="U411" s="87" t="e">
        <f t="shared" ca="1" si="38"/>
        <v>#NAME?</v>
      </c>
      <c r="W411" s="90" t="e">
        <f t="shared" ca="1" si="41"/>
        <v>#NAME?</v>
      </c>
      <c r="Y411" s="87" t="e">
        <f t="shared" ca="1" si="40"/>
        <v>#NAME?</v>
      </c>
      <c r="AA411" s="90" t="e">
        <f t="shared" ca="1" si="42"/>
        <v>#NAME?</v>
      </c>
    </row>
    <row r="412" spans="1:27" ht="34" x14ac:dyDescent="0.2">
      <c r="A412" s="48" t="s">
        <v>214</v>
      </c>
      <c r="B412" s="2" t="s">
        <v>185</v>
      </c>
      <c r="C412" s="37" t="s">
        <v>349</v>
      </c>
      <c r="D412" s="35">
        <v>2012</v>
      </c>
      <c r="E412" s="3">
        <v>8.8000000000000007</v>
      </c>
      <c r="F412" s="3">
        <v>-1</v>
      </c>
      <c r="G412" s="76">
        <v>-0.9</v>
      </c>
      <c r="H412" s="5">
        <v>0.8</v>
      </c>
      <c r="I412" s="5">
        <v>0.1</v>
      </c>
      <c r="J412" s="5">
        <v>1.5</v>
      </c>
      <c r="K412" s="5">
        <v>1.2</v>
      </c>
      <c r="L412" s="11"/>
      <c r="M412" s="3">
        <v>4.8</v>
      </c>
      <c r="N412" s="3">
        <v>-3</v>
      </c>
      <c r="O412" s="82">
        <v>1.8</v>
      </c>
      <c r="P412" s="5">
        <v>3.2</v>
      </c>
      <c r="Q412" s="5">
        <v>3.1</v>
      </c>
      <c r="R412" s="5">
        <v>2.1</v>
      </c>
      <c r="S412" s="5">
        <v>-1</v>
      </c>
      <c r="U412" s="87" t="e">
        <f t="shared" ca="1" si="38"/>
        <v>#NAME?</v>
      </c>
      <c r="W412" s="90" t="e">
        <f t="shared" ca="1" si="41"/>
        <v>#NAME?</v>
      </c>
      <c r="Y412" s="87" t="e">
        <f t="shared" ca="1" si="40"/>
        <v>#NAME?</v>
      </c>
      <c r="AA412" s="90" t="e">
        <f t="shared" ca="1" si="42"/>
        <v>#NAME?</v>
      </c>
    </row>
    <row r="413" spans="1:27" ht="17" x14ac:dyDescent="0.2">
      <c r="A413" s="48" t="s">
        <v>212</v>
      </c>
      <c r="B413" s="2" t="s">
        <v>185</v>
      </c>
      <c r="C413" s="37" t="s">
        <v>349</v>
      </c>
      <c r="D413" s="35">
        <v>2014</v>
      </c>
      <c r="E413" s="3">
        <v>-0.9</v>
      </c>
      <c r="F413" s="3">
        <v>0.8</v>
      </c>
      <c r="G413" s="76">
        <v>0.1</v>
      </c>
      <c r="H413" s="5">
        <v>1.5</v>
      </c>
      <c r="I413" s="5">
        <v>1.2</v>
      </c>
      <c r="J413" s="5">
        <v>-0.3</v>
      </c>
      <c r="K413" s="5">
        <v>2.2999999999999998</v>
      </c>
      <c r="L413" s="11"/>
      <c r="M413" s="3">
        <v>1.8</v>
      </c>
      <c r="N413" s="3">
        <v>3.2</v>
      </c>
      <c r="O413" s="82">
        <v>3.1</v>
      </c>
      <c r="P413" s="5">
        <v>2.1</v>
      </c>
      <c r="Q413" s="5">
        <v>-1</v>
      </c>
      <c r="R413" s="5">
        <v>2.8</v>
      </c>
      <c r="S413" s="5">
        <v>1</v>
      </c>
      <c r="U413" s="87" t="e">
        <f t="shared" ca="1" si="38"/>
        <v>#NAME?</v>
      </c>
      <c r="W413" s="90" t="e">
        <f t="shared" ca="1" si="41"/>
        <v>#NAME?</v>
      </c>
      <c r="Y413" s="87" t="e">
        <f t="shared" ca="1" si="40"/>
        <v>#NAME?</v>
      </c>
      <c r="AA413" s="90" t="e">
        <f t="shared" ca="1" si="42"/>
        <v>#NAME?</v>
      </c>
    </row>
    <row r="414" spans="1:27" ht="17" x14ac:dyDescent="0.2">
      <c r="A414" s="48" t="s">
        <v>215</v>
      </c>
      <c r="B414" s="2" t="s">
        <v>185</v>
      </c>
      <c r="C414" s="37" t="s">
        <v>349</v>
      </c>
      <c r="D414" s="35">
        <v>2016</v>
      </c>
      <c r="E414" s="3">
        <v>0.1</v>
      </c>
      <c r="F414" s="3">
        <v>1.5</v>
      </c>
      <c r="G414" s="76">
        <v>1.2</v>
      </c>
      <c r="H414" s="5">
        <v>-0.3</v>
      </c>
      <c r="I414" s="5">
        <v>2.2999999999999998</v>
      </c>
      <c r="J414" s="5">
        <v>0.9</v>
      </c>
      <c r="K414" s="5">
        <v>-0.8</v>
      </c>
      <c r="L414" s="11"/>
      <c r="M414" s="3">
        <v>3.1</v>
      </c>
      <c r="N414" s="3">
        <v>2.1</v>
      </c>
      <c r="O414" s="82">
        <v>-1</v>
      </c>
      <c r="P414" s="5">
        <v>2.8</v>
      </c>
      <c r="Q414" s="5">
        <v>1</v>
      </c>
      <c r="R414" s="5">
        <v>5.4</v>
      </c>
      <c r="S414" s="5">
        <v>11.6</v>
      </c>
      <c r="U414" s="87" t="e">
        <f t="shared" ca="1" si="38"/>
        <v>#NAME?</v>
      </c>
      <c r="W414" s="90" t="e">
        <f t="shared" ca="1" si="41"/>
        <v>#NAME?</v>
      </c>
      <c r="Y414" s="87" t="e">
        <f t="shared" ca="1" si="40"/>
        <v>#NAME?</v>
      </c>
      <c r="AA414" s="90" t="e">
        <f t="shared" ca="1" si="42"/>
        <v>#NAME?</v>
      </c>
    </row>
    <row r="415" spans="1:27" ht="17" x14ac:dyDescent="0.2">
      <c r="A415" s="48" t="s">
        <v>216</v>
      </c>
      <c r="B415" s="2" t="s">
        <v>185</v>
      </c>
      <c r="C415" s="37" t="s">
        <v>407</v>
      </c>
      <c r="D415" s="35">
        <v>2012</v>
      </c>
      <c r="E415" s="3">
        <v>2.2000000000000002</v>
      </c>
      <c r="F415" s="3">
        <v>5.2</v>
      </c>
      <c r="G415" s="76">
        <v>7</v>
      </c>
      <c r="H415" s="5">
        <v>3.3</v>
      </c>
      <c r="I415" s="5">
        <v>4.2</v>
      </c>
      <c r="J415" s="5">
        <v>3.7</v>
      </c>
      <c r="K415" s="5">
        <v>1.1000000000000001</v>
      </c>
      <c r="L415" s="11"/>
      <c r="M415" s="3">
        <v>1.7</v>
      </c>
      <c r="N415" s="3">
        <v>-2.4</v>
      </c>
      <c r="O415" s="82">
        <v>4.4000000000000004</v>
      </c>
      <c r="P415" s="5">
        <v>0.2</v>
      </c>
      <c r="Q415" s="5">
        <v>3.4</v>
      </c>
      <c r="R415" s="5">
        <v>4.8</v>
      </c>
      <c r="S415" s="5">
        <v>-0.7</v>
      </c>
      <c r="U415" s="87" t="e">
        <f t="shared" ca="1" si="38"/>
        <v>#NAME?</v>
      </c>
      <c r="W415" s="90" t="e">
        <f t="shared" ca="1" si="41"/>
        <v>#NAME?</v>
      </c>
      <c r="Y415" s="87" t="e">
        <f t="shared" ca="1" si="40"/>
        <v>#NAME?</v>
      </c>
      <c r="AA415" s="90" t="e">
        <f t="shared" ca="1" si="42"/>
        <v>#NAME?</v>
      </c>
    </row>
    <row r="416" spans="1:27" ht="17" x14ac:dyDescent="0.2">
      <c r="A416" s="48" t="s">
        <v>217</v>
      </c>
      <c r="B416" s="2" t="s">
        <v>185</v>
      </c>
      <c r="C416" s="37" t="s">
        <v>410</v>
      </c>
      <c r="D416" s="35">
        <v>2016</v>
      </c>
      <c r="E416" s="3">
        <v>4.5</v>
      </c>
      <c r="F416" s="3">
        <v>6.4</v>
      </c>
      <c r="G416" s="76">
        <v>5.4</v>
      </c>
      <c r="H416" s="5">
        <v>-2.1</v>
      </c>
      <c r="I416" s="5">
        <v>1.6</v>
      </c>
      <c r="J416" s="5">
        <v>1.5</v>
      </c>
      <c r="K416" s="5">
        <v>0.5</v>
      </c>
      <c r="L416" s="11"/>
      <c r="M416" s="3">
        <v>5.6</v>
      </c>
      <c r="N416" s="3">
        <v>10.3</v>
      </c>
      <c r="O416" s="82">
        <v>-3.6</v>
      </c>
      <c r="P416" s="5">
        <v>6.5</v>
      </c>
      <c r="Q416" s="5">
        <v>-1.5</v>
      </c>
      <c r="R416" s="5">
        <v>2.6</v>
      </c>
      <c r="S416" s="5">
        <v>16.100000000000001</v>
      </c>
      <c r="U416" s="87" t="e">
        <f t="shared" ca="1" si="38"/>
        <v>#NAME?</v>
      </c>
      <c r="W416" s="90" t="e">
        <f t="shared" ca="1" si="41"/>
        <v>#NAME?</v>
      </c>
      <c r="Y416" s="87" t="e">
        <f t="shared" ca="1" si="40"/>
        <v>#NAME?</v>
      </c>
      <c r="AA416" s="90" t="e">
        <f t="shared" ca="1" si="42"/>
        <v>#NAME?</v>
      </c>
    </row>
    <row r="417" spans="1:27" ht="34" x14ac:dyDescent="0.2">
      <c r="A417" s="48" t="s">
        <v>218</v>
      </c>
      <c r="B417" s="2" t="s">
        <v>185</v>
      </c>
      <c r="C417" s="37" t="s">
        <v>405</v>
      </c>
      <c r="D417" s="35">
        <v>2007</v>
      </c>
      <c r="E417" s="3">
        <v>1</v>
      </c>
      <c r="F417" s="3">
        <v>1.5</v>
      </c>
      <c r="G417" s="76">
        <v>-0.3</v>
      </c>
      <c r="H417" s="5">
        <v>-3.7</v>
      </c>
      <c r="I417" s="5">
        <v>-5</v>
      </c>
      <c r="J417" s="5">
        <v>0</v>
      </c>
      <c r="K417" s="5">
        <v>0.9</v>
      </c>
      <c r="L417" s="11"/>
      <c r="M417" s="3">
        <v>1.9</v>
      </c>
      <c r="N417" s="3">
        <v>4.2</v>
      </c>
      <c r="O417" s="82">
        <v>5.8</v>
      </c>
      <c r="P417" s="5">
        <v>0</v>
      </c>
      <c r="Q417" s="5">
        <v>3.7</v>
      </c>
      <c r="R417" s="5">
        <v>4</v>
      </c>
      <c r="S417" s="5">
        <v>-4.2</v>
      </c>
      <c r="U417" s="87" t="e">
        <f t="shared" ca="1" si="38"/>
        <v>#NAME?</v>
      </c>
      <c r="W417" s="90" t="e">
        <f t="shared" ca="1" si="41"/>
        <v>#NAME?</v>
      </c>
      <c r="Y417" s="87" t="e">
        <f t="shared" ca="1" si="40"/>
        <v>#NAME?</v>
      </c>
      <c r="AA417" s="90" t="e">
        <f t="shared" ca="1" si="42"/>
        <v>#NAME?</v>
      </c>
    </row>
    <row r="418" spans="1:27" ht="17" x14ac:dyDescent="0.2">
      <c r="A418" s="48" t="s">
        <v>219</v>
      </c>
      <c r="B418" s="2" t="s">
        <v>185</v>
      </c>
      <c r="C418" s="37" t="s">
        <v>329</v>
      </c>
      <c r="D418" s="35">
        <v>2015</v>
      </c>
      <c r="E418" s="3">
        <v>1.4</v>
      </c>
      <c r="F418" s="3">
        <v>3.5</v>
      </c>
      <c r="G418" s="76">
        <v>3.1</v>
      </c>
      <c r="H418" s="5">
        <v>3.3</v>
      </c>
      <c r="I418" s="5">
        <v>1.8</v>
      </c>
      <c r="J418" s="5">
        <v>3.3</v>
      </c>
      <c r="K418" s="5">
        <v>3.2</v>
      </c>
      <c r="L418" s="11"/>
      <c r="M418" s="3">
        <v>-1.5</v>
      </c>
      <c r="N418" s="3">
        <v>0.4</v>
      </c>
      <c r="O418" s="82">
        <v>6.1</v>
      </c>
      <c r="P418" s="5">
        <v>-1.2</v>
      </c>
      <c r="Q418" s="5">
        <v>5.3</v>
      </c>
      <c r="R418" s="5">
        <v>1.8</v>
      </c>
      <c r="S418" s="5">
        <v>3.9</v>
      </c>
      <c r="U418" s="87" t="e">
        <f t="shared" ca="1" si="38"/>
        <v>#NAME?</v>
      </c>
      <c r="W418" s="90" t="e">
        <f t="shared" ca="1" si="41"/>
        <v>#NAME?</v>
      </c>
      <c r="Y418" s="87" t="e">
        <f t="shared" ca="1" si="40"/>
        <v>#NAME?</v>
      </c>
      <c r="AA418" s="90" t="e">
        <f t="shared" ca="1" si="42"/>
        <v>#NAME?</v>
      </c>
    </row>
    <row r="419" spans="1:27" ht="17" x14ac:dyDescent="0.2">
      <c r="A419" s="48" t="s">
        <v>220</v>
      </c>
      <c r="B419" s="2" t="s">
        <v>185</v>
      </c>
      <c r="C419" s="37" t="s">
        <v>410</v>
      </c>
      <c r="D419" s="35">
        <v>2013</v>
      </c>
      <c r="E419" s="3">
        <v>4.0999999999999996</v>
      </c>
      <c r="F419" s="3">
        <v>14.1</v>
      </c>
      <c r="G419" s="76">
        <v>2.2999999999999998</v>
      </c>
      <c r="H419" s="5">
        <v>4.5</v>
      </c>
      <c r="I419" s="5">
        <v>6.4</v>
      </c>
      <c r="J419" s="5">
        <v>5.4</v>
      </c>
      <c r="K419" s="5">
        <v>-2.1</v>
      </c>
      <c r="L419" s="11"/>
      <c r="M419" s="3">
        <v>-3.6</v>
      </c>
      <c r="N419" s="3">
        <v>-0.2</v>
      </c>
      <c r="O419" s="82">
        <v>3</v>
      </c>
      <c r="P419" s="5">
        <v>5.6</v>
      </c>
      <c r="Q419" s="5">
        <v>10.3</v>
      </c>
      <c r="R419" s="5">
        <v>-3.6</v>
      </c>
      <c r="S419" s="5">
        <v>6.5</v>
      </c>
      <c r="U419" s="87" t="e">
        <f t="shared" ca="1" si="38"/>
        <v>#NAME?</v>
      </c>
      <c r="W419" s="90" t="e">
        <f t="shared" ca="1" si="41"/>
        <v>#NAME?</v>
      </c>
      <c r="Y419" s="87" t="e">
        <f t="shared" ca="1" si="40"/>
        <v>#NAME?</v>
      </c>
      <c r="AA419" s="90" t="e">
        <f t="shared" ca="1" si="42"/>
        <v>#NAME?</v>
      </c>
    </row>
    <row r="420" spans="1:27" ht="17" x14ac:dyDescent="0.2">
      <c r="A420" s="48" t="s">
        <v>221</v>
      </c>
      <c r="B420" s="2" t="s">
        <v>185</v>
      </c>
      <c r="C420" s="37" t="s">
        <v>405</v>
      </c>
      <c r="D420" s="35">
        <v>2009</v>
      </c>
      <c r="E420" s="3">
        <v>-0.3</v>
      </c>
      <c r="F420" s="3">
        <v>-3.7</v>
      </c>
      <c r="G420" s="76">
        <v>-5</v>
      </c>
      <c r="H420" s="5">
        <v>0</v>
      </c>
      <c r="I420" s="5">
        <v>0.9</v>
      </c>
      <c r="J420" s="5">
        <v>1.2</v>
      </c>
      <c r="K420" s="5">
        <v>0.1</v>
      </c>
      <c r="L420" s="11"/>
      <c r="M420" s="3">
        <v>5.8</v>
      </c>
      <c r="N420" s="3">
        <v>0</v>
      </c>
      <c r="O420" s="82">
        <v>3.7</v>
      </c>
      <c r="P420" s="5">
        <v>4</v>
      </c>
      <c r="Q420" s="5">
        <v>-4.2</v>
      </c>
      <c r="R420" s="5">
        <v>5.8</v>
      </c>
      <c r="S420" s="5">
        <v>-0.4</v>
      </c>
      <c r="U420" s="87" t="e">
        <f t="shared" ca="1" si="38"/>
        <v>#NAME?</v>
      </c>
      <c r="W420" s="90" t="e">
        <f t="shared" ca="1" si="41"/>
        <v>#NAME?</v>
      </c>
      <c r="Y420" s="87" t="e">
        <f t="shared" ca="1" si="40"/>
        <v>#NAME?</v>
      </c>
      <c r="AA420" s="90" t="e">
        <f t="shared" ca="1" si="42"/>
        <v>#NAME?</v>
      </c>
    </row>
    <row r="421" spans="1:27" ht="17" x14ac:dyDescent="0.2">
      <c r="A421" s="48" t="s">
        <v>222</v>
      </c>
      <c r="B421" s="2" t="s">
        <v>185</v>
      </c>
      <c r="C421" s="37" t="s">
        <v>411</v>
      </c>
      <c r="D421" s="35">
        <v>2014</v>
      </c>
      <c r="E421" s="3">
        <v>10.6</v>
      </c>
      <c r="F421" s="3">
        <v>-3.1</v>
      </c>
      <c r="G421" s="76">
        <v>4.5</v>
      </c>
      <c r="H421" s="5">
        <v>3.8</v>
      </c>
      <c r="I421" s="5">
        <v>1.5</v>
      </c>
      <c r="J421" s="5">
        <v>1.1000000000000001</v>
      </c>
      <c r="K421" s="5">
        <v>2.4</v>
      </c>
      <c r="L421" s="11"/>
      <c r="M421" s="3">
        <v>-11.8</v>
      </c>
      <c r="N421" s="3">
        <v>7</v>
      </c>
      <c r="O421" s="82">
        <v>3</v>
      </c>
      <c r="P421" s="5">
        <v>4.9000000000000004</v>
      </c>
      <c r="Q421" s="5">
        <v>-0.9</v>
      </c>
      <c r="R421" s="5">
        <v>4.4000000000000004</v>
      </c>
      <c r="S421" s="5">
        <v>1.6</v>
      </c>
      <c r="U421" s="87" t="e">
        <f t="shared" ca="1" si="38"/>
        <v>#NAME?</v>
      </c>
      <c r="W421" s="90" t="e">
        <f t="shared" ca="1" si="41"/>
        <v>#NAME?</v>
      </c>
      <c r="Y421" s="87" t="e">
        <f t="shared" ca="1" si="40"/>
        <v>#NAME?</v>
      </c>
      <c r="AA421" s="90" t="e">
        <f t="shared" ca="1" si="42"/>
        <v>#NAME?</v>
      </c>
    </row>
    <row r="422" spans="1:27" ht="17" x14ac:dyDescent="0.2">
      <c r="A422" s="48" t="s">
        <v>222</v>
      </c>
      <c r="B422" s="2" t="s">
        <v>185</v>
      </c>
      <c r="C422" s="37" t="s">
        <v>411</v>
      </c>
      <c r="D422" s="35">
        <v>2013</v>
      </c>
      <c r="E422" s="3">
        <v>-2.2999999999999998</v>
      </c>
      <c r="F422" s="3">
        <v>10.6</v>
      </c>
      <c r="G422" s="76">
        <v>-3.1</v>
      </c>
      <c r="H422" s="5">
        <v>4.5</v>
      </c>
      <c r="I422" s="5">
        <v>3.8</v>
      </c>
      <c r="J422" s="5">
        <v>1.5</v>
      </c>
      <c r="K422" s="5">
        <v>1.1000000000000001</v>
      </c>
      <c r="L422" s="11"/>
      <c r="M422" s="3">
        <v>-0.3</v>
      </c>
      <c r="N422" s="3">
        <v>-11.8</v>
      </c>
      <c r="O422" s="82">
        <v>7</v>
      </c>
      <c r="P422" s="5">
        <v>3</v>
      </c>
      <c r="Q422" s="5">
        <v>4.9000000000000004</v>
      </c>
      <c r="R422" s="5">
        <v>-0.9</v>
      </c>
      <c r="S422" s="5">
        <v>4.4000000000000004</v>
      </c>
      <c r="U422" s="87" t="e">
        <f t="shared" ca="1" si="38"/>
        <v>#NAME?</v>
      </c>
      <c r="W422" s="90" t="e">
        <f t="shared" ca="1" si="41"/>
        <v>#NAME?</v>
      </c>
      <c r="Y422" s="87" t="e">
        <f t="shared" ca="1" si="40"/>
        <v>#NAME?</v>
      </c>
      <c r="AA422" s="90" t="e">
        <f t="shared" ca="1" si="42"/>
        <v>#NAME?</v>
      </c>
    </row>
    <row r="423" spans="1:27" ht="17" x14ac:dyDescent="0.2">
      <c r="A423" s="48" t="s">
        <v>223</v>
      </c>
      <c r="B423" s="2" t="s">
        <v>185</v>
      </c>
      <c r="C423" s="37" t="s">
        <v>411</v>
      </c>
      <c r="D423" s="35">
        <v>2012</v>
      </c>
      <c r="E423" s="3">
        <v>0.4</v>
      </c>
      <c r="F423" s="3">
        <v>-2.2999999999999998</v>
      </c>
      <c r="G423" s="76">
        <v>10.6</v>
      </c>
      <c r="H423" s="5">
        <v>-3.1</v>
      </c>
      <c r="I423" s="5">
        <v>4.5</v>
      </c>
      <c r="J423" s="5">
        <v>3.8</v>
      </c>
      <c r="K423" s="5">
        <v>1.5</v>
      </c>
      <c r="L423" s="11"/>
      <c r="M423" s="3">
        <v>2.6</v>
      </c>
      <c r="N423" s="3">
        <v>-0.3</v>
      </c>
      <c r="O423" s="82">
        <v>-11.8</v>
      </c>
      <c r="P423" s="5">
        <v>7</v>
      </c>
      <c r="Q423" s="5">
        <v>3</v>
      </c>
      <c r="R423" s="5">
        <v>4.9000000000000004</v>
      </c>
      <c r="S423" s="5">
        <v>-0.9</v>
      </c>
      <c r="U423" s="87" t="e">
        <f t="shared" ca="1" si="38"/>
        <v>#NAME?</v>
      </c>
      <c r="W423" s="90" t="e">
        <f t="shared" ca="1" si="41"/>
        <v>#NAME?</v>
      </c>
      <c r="Y423" s="87" t="e">
        <f t="shared" ca="1" si="40"/>
        <v>#NAME?</v>
      </c>
      <c r="AA423" s="90" t="e">
        <f t="shared" ca="1" si="42"/>
        <v>#NAME?</v>
      </c>
    </row>
    <row r="424" spans="1:27" ht="17" x14ac:dyDescent="0.2">
      <c r="A424" s="48" t="s">
        <v>224</v>
      </c>
      <c r="B424" s="2" t="s">
        <v>185</v>
      </c>
      <c r="C424" s="37" t="s">
        <v>411</v>
      </c>
      <c r="D424" s="35">
        <v>2011</v>
      </c>
      <c r="E424" s="3">
        <v>-5.3</v>
      </c>
      <c r="F424" s="3">
        <v>0.4</v>
      </c>
      <c r="G424" s="76">
        <v>-2.2999999999999998</v>
      </c>
      <c r="H424" s="5">
        <v>10.6</v>
      </c>
      <c r="I424" s="5">
        <v>-3.1</v>
      </c>
      <c r="J424" s="5">
        <v>4.5</v>
      </c>
      <c r="K424" s="5">
        <v>3.8</v>
      </c>
      <c r="L424" s="11"/>
      <c r="M424" s="3">
        <v>3</v>
      </c>
      <c r="N424" s="3">
        <v>2.6</v>
      </c>
      <c r="O424" s="82">
        <v>-0.3</v>
      </c>
      <c r="P424" s="5">
        <v>-11.8</v>
      </c>
      <c r="Q424" s="5">
        <v>7</v>
      </c>
      <c r="R424" s="5">
        <v>3</v>
      </c>
      <c r="S424" s="5">
        <v>4.9000000000000004</v>
      </c>
      <c r="U424" s="87" t="e">
        <f t="shared" ca="1" si="38"/>
        <v>#NAME?</v>
      </c>
      <c r="W424" s="90" t="e">
        <f t="shared" ca="1" si="41"/>
        <v>#NAME?</v>
      </c>
      <c r="Y424" s="87" t="e">
        <f t="shared" ca="1" si="40"/>
        <v>#NAME?</v>
      </c>
      <c r="AA424" s="90" t="e">
        <f t="shared" ca="1" si="42"/>
        <v>#NAME?</v>
      </c>
    </row>
    <row r="425" spans="1:27" ht="17" x14ac:dyDescent="0.2">
      <c r="A425" s="48" t="s">
        <v>225</v>
      </c>
      <c r="B425" s="2" t="s">
        <v>185</v>
      </c>
      <c r="C425" s="37" t="s">
        <v>411</v>
      </c>
      <c r="D425" s="35">
        <v>2016</v>
      </c>
      <c r="E425" s="3">
        <v>4.5</v>
      </c>
      <c r="F425" s="3">
        <v>3.8</v>
      </c>
      <c r="G425" s="76">
        <v>1.5</v>
      </c>
      <c r="H425" s="5">
        <v>1.1000000000000001</v>
      </c>
      <c r="I425" s="5">
        <v>2.4</v>
      </c>
      <c r="J425" s="5">
        <v>-4.2</v>
      </c>
      <c r="K425" s="5">
        <v>-1.3</v>
      </c>
      <c r="L425" s="11"/>
      <c r="M425" s="3">
        <v>3</v>
      </c>
      <c r="N425" s="3">
        <v>4.9000000000000004</v>
      </c>
      <c r="O425" s="82">
        <v>-0.9</v>
      </c>
      <c r="P425" s="5">
        <v>4.4000000000000004</v>
      </c>
      <c r="Q425" s="5">
        <v>1.6</v>
      </c>
      <c r="R425" s="5">
        <v>6.5</v>
      </c>
      <c r="S425" s="5">
        <v>9.9</v>
      </c>
      <c r="U425" s="87" t="e">
        <f t="shared" ca="1" si="38"/>
        <v>#NAME?</v>
      </c>
      <c r="W425" s="90" t="e">
        <f t="shared" ca="1" si="41"/>
        <v>#NAME?</v>
      </c>
      <c r="Y425" s="87" t="e">
        <f t="shared" ca="1" si="40"/>
        <v>#NAME?</v>
      </c>
      <c r="AA425" s="90" t="e">
        <f t="shared" ca="1" si="42"/>
        <v>#NAME?</v>
      </c>
    </row>
    <row r="426" spans="1:27" ht="34" x14ac:dyDescent="0.2">
      <c r="A426" s="48" t="s">
        <v>226</v>
      </c>
      <c r="B426" s="2" t="s">
        <v>185</v>
      </c>
      <c r="C426" s="37" t="s">
        <v>405</v>
      </c>
      <c r="D426" s="35">
        <v>2008</v>
      </c>
      <c r="E426" s="3">
        <v>1.5</v>
      </c>
      <c r="F426" s="3">
        <v>-0.3</v>
      </c>
      <c r="G426" s="76">
        <v>-3.7</v>
      </c>
      <c r="H426" s="5">
        <v>-5</v>
      </c>
      <c r="I426" s="5">
        <v>0</v>
      </c>
      <c r="J426" s="5">
        <v>0.9</v>
      </c>
      <c r="K426" s="5">
        <v>1.2</v>
      </c>
      <c r="L426" s="11"/>
      <c r="M426" s="3">
        <v>4.2</v>
      </c>
      <c r="N426" s="3">
        <v>5.8</v>
      </c>
      <c r="O426" s="82">
        <v>0</v>
      </c>
      <c r="P426" s="5">
        <v>3.7</v>
      </c>
      <c r="Q426" s="5">
        <v>4</v>
      </c>
      <c r="R426" s="5">
        <v>-4.2</v>
      </c>
      <c r="S426" s="5">
        <v>5.8</v>
      </c>
      <c r="U426" s="87" t="e">
        <f t="shared" ca="1" si="38"/>
        <v>#NAME?</v>
      </c>
      <c r="W426" s="90" t="e">
        <f t="shared" ca="1" si="41"/>
        <v>#NAME?</v>
      </c>
      <c r="Y426" s="87" t="e">
        <f t="shared" ca="1" si="40"/>
        <v>#NAME?</v>
      </c>
      <c r="AA426" s="90" t="e">
        <f t="shared" ca="1" si="42"/>
        <v>#NAME?</v>
      </c>
    </row>
    <row r="427" spans="1:27" ht="17" x14ac:dyDescent="0.2">
      <c r="A427" s="48" t="s">
        <v>198</v>
      </c>
      <c r="B427" s="2" t="s">
        <v>185</v>
      </c>
      <c r="C427" s="37" t="s">
        <v>408</v>
      </c>
      <c r="D427" s="35">
        <v>2012</v>
      </c>
      <c r="E427" s="3">
        <v>0.8</v>
      </c>
      <c r="F427" s="3">
        <v>12.7</v>
      </c>
      <c r="G427" s="76">
        <v>-3.9</v>
      </c>
      <c r="H427" s="5">
        <v>21.4</v>
      </c>
      <c r="I427" s="5">
        <v>0</v>
      </c>
      <c r="J427" s="5">
        <v>3.7</v>
      </c>
      <c r="K427" s="5">
        <v>0.2</v>
      </c>
      <c r="L427" s="11"/>
      <c r="M427" s="3">
        <v>0.8</v>
      </c>
      <c r="N427" s="3">
        <v>-0.1</v>
      </c>
      <c r="O427" s="82">
        <v>8</v>
      </c>
      <c r="P427" s="5">
        <v>-14.3</v>
      </c>
      <c r="Q427" s="5">
        <v>6.5</v>
      </c>
      <c r="R427" s="5">
        <v>4</v>
      </c>
      <c r="S427" s="5">
        <v>-0.5</v>
      </c>
      <c r="U427" s="87" t="e">
        <f t="shared" ca="1" si="38"/>
        <v>#NAME?</v>
      </c>
      <c r="W427" s="90" t="e">
        <f t="shared" ca="1" si="41"/>
        <v>#NAME?</v>
      </c>
      <c r="Y427" s="87" t="e">
        <f t="shared" ca="1" si="40"/>
        <v>#NAME?</v>
      </c>
      <c r="AA427" s="90" t="e">
        <f t="shared" ca="1" si="42"/>
        <v>#NAME?</v>
      </c>
    </row>
    <row r="428" spans="1:27" ht="17" x14ac:dyDescent="0.2">
      <c r="A428" s="48" t="s">
        <v>227</v>
      </c>
      <c r="B428" s="2" t="s">
        <v>185</v>
      </c>
      <c r="C428" s="37" t="s">
        <v>349</v>
      </c>
      <c r="D428" s="35">
        <v>2015</v>
      </c>
      <c r="E428" s="3">
        <v>0.8</v>
      </c>
      <c r="F428" s="3">
        <v>0.1</v>
      </c>
      <c r="G428" s="76">
        <v>1.5</v>
      </c>
      <c r="H428" s="5">
        <v>1.2</v>
      </c>
      <c r="I428" s="5">
        <v>-0.3</v>
      </c>
      <c r="J428" s="5">
        <v>2.2999999999999998</v>
      </c>
      <c r="K428" s="5">
        <v>0.9</v>
      </c>
      <c r="L428" s="11"/>
      <c r="M428" s="3">
        <v>3.2</v>
      </c>
      <c r="N428" s="3">
        <v>3.1</v>
      </c>
      <c r="O428" s="82">
        <v>2.1</v>
      </c>
      <c r="P428" s="5">
        <v>-1</v>
      </c>
      <c r="Q428" s="5">
        <v>2.8</v>
      </c>
      <c r="R428" s="5">
        <v>1</v>
      </c>
      <c r="S428" s="5">
        <v>5.4</v>
      </c>
      <c r="U428" s="87" t="e">
        <f t="shared" ca="1" si="38"/>
        <v>#NAME?</v>
      </c>
      <c r="W428" s="90" t="e">
        <f t="shared" ca="1" si="41"/>
        <v>#NAME?</v>
      </c>
      <c r="Y428" s="87" t="e">
        <f t="shared" ca="1" si="40"/>
        <v>#NAME?</v>
      </c>
      <c r="AA428" s="90" t="e">
        <f t="shared" ca="1" si="42"/>
        <v>#NAME?</v>
      </c>
    </row>
    <row r="429" spans="1:27" ht="17" x14ac:dyDescent="0.2">
      <c r="A429" s="48" t="s">
        <v>228</v>
      </c>
      <c r="B429" s="2" t="s">
        <v>185</v>
      </c>
      <c r="C429" s="37" t="s">
        <v>409</v>
      </c>
      <c r="D429" s="35">
        <v>2019</v>
      </c>
      <c r="E429" s="3">
        <v>4</v>
      </c>
      <c r="F429" s="3">
        <v>4.9000000000000004</v>
      </c>
      <c r="G429" s="76">
        <v>3.3</v>
      </c>
      <c r="H429" s="5">
        <v>-2.2999999999999998</v>
      </c>
      <c r="I429" s="5" t="e">
        <v>#N/A</v>
      </c>
      <c r="J429" s="5" t="e">
        <v>#N/A</v>
      </c>
      <c r="K429" s="5" t="e">
        <v>#N/A</v>
      </c>
      <c r="L429" s="11"/>
      <c r="M429" s="3">
        <v>4</v>
      </c>
      <c r="N429" s="3">
        <v>13.2</v>
      </c>
      <c r="O429" s="82">
        <v>-3.9</v>
      </c>
      <c r="P429" s="5">
        <v>10.3</v>
      </c>
      <c r="Q429" s="5" t="e">
        <v>#N/A</v>
      </c>
      <c r="R429" s="5" t="e">
        <v>#N/A</v>
      </c>
      <c r="S429" s="5" t="e">
        <v>#N/A</v>
      </c>
      <c r="U429" s="87" t="e">
        <f t="shared" ca="1" si="38"/>
        <v>#NAME?</v>
      </c>
      <c r="W429" s="90" t="e">
        <f ca="1">CAGR_flexible(G429, H429, 1)</f>
        <v>#NAME?</v>
      </c>
      <c r="Y429" s="87" t="e">
        <f t="shared" ca="1" si="40"/>
        <v>#NAME?</v>
      </c>
      <c r="AA429" s="90" t="e">
        <f ca="1">CAGR_flexible(O429, P429, 1)</f>
        <v>#NAME?</v>
      </c>
    </row>
    <row r="430" spans="1:27" ht="17" x14ac:dyDescent="0.2">
      <c r="A430" s="48" t="s">
        <v>229</v>
      </c>
      <c r="B430" s="2" t="s">
        <v>185</v>
      </c>
      <c r="C430" s="37" t="s">
        <v>411</v>
      </c>
      <c r="D430" s="35">
        <v>2018</v>
      </c>
      <c r="E430" s="3">
        <v>1.5</v>
      </c>
      <c r="F430" s="3">
        <v>1.1000000000000001</v>
      </c>
      <c r="G430" s="76">
        <v>2.4</v>
      </c>
      <c r="H430" s="5">
        <v>-4.2</v>
      </c>
      <c r="I430" s="5">
        <v>-1.3</v>
      </c>
      <c r="J430" s="5" t="e">
        <v>#N/A</v>
      </c>
      <c r="K430" s="5" t="e">
        <v>#N/A</v>
      </c>
      <c r="L430" s="11"/>
      <c r="M430" s="3">
        <v>-0.9</v>
      </c>
      <c r="N430" s="3">
        <v>4.4000000000000004</v>
      </c>
      <c r="O430" s="82">
        <v>1.6</v>
      </c>
      <c r="P430" s="5">
        <v>6.5</v>
      </c>
      <c r="Q430" s="5">
        <v>9.9</v>
      </c>
      <c r="R430" s="5" t="e">
        <v>#N/A</v>
      </c>
      <c r="S430" s="5" t="e">
        <v>#N/A</v>
      </c>
      <c r="U430" s="87" t="e">
        <f t="shared" ca="1" si="38"/>
        <v>#NAME?</v>
      </c>
      <c r="W430" s="90" t="e">
        <f ca="1">CAGR_flexible(G430, I430, 2)</f>
        <v>#NAME?</v>
      </c>
      <c r="Y430" s="87" t="e">
        <f t="shared" ca="1" si="40"/>
        <v>#NAME?</v>
      </c>
      <c r="AA430" s="90" t="e">
        <f ca="1">CAGR_flexible(O430, Q430, 2)</f>
        <v>#NAME?</v>
      </c>
    </row>
    <row r="431" spans="1:27" ht="17" x14ac:dyDescent="0.2">
      <c r="A431" s="48" t="s">
        <v>230</v>
      </c>
      <c r="B431" s="2" t="s">
        <v>185</v>
      </c>
      <c r="C431" s="37" t="s">
        <v>329</v>
      </c>
      <c r="D431" s="35">
        <v>2017</v>
      </c>
      <c r="E431" s="3">
        <v>3.1</v>
      </c>
      <c r="F431" s="3">
        <v>3.3</v>
      </c>
      <c r="G431" s="76">
        <v>1.8</v>
      </c>
      <c r="H431" s="5">
        <v>3.3</v>
      </c>
      <c r="I431" s="5">
        <v>3.2</v>
      </c>
      <c r="J431" s="5">
        <v>-0.2</v>
      </c>
      <c r="K431" s="5" t="e">
        <v>#N/A</v>
      </c>
      <c r="L431" s="11"/>
      <c r="M431" s="3">
        <v>6.1</v>
      </c>
      <c r="N431" s="3">
        <v>-1.2</v>
      </c>
      <c r="O431" s="82">
        <v>5.3</v>
      </c>
      <c r="P431" s="5">
        <v>1.8</v>
      </c>
      <c r="Q431" s="5">
        <v>3.9</v>
      </c>
      <c r="R431" s="5">
        <v>10.1</v>
      </c>
      <c r="S431" s="5" t="e">
        <v>#N/A</v>
      </c>
      <c r="U431" s="87" t="e">
        <f t="shared" ca="1" si="38"/>
        <v>#NAME?</v>
      </c>
      <c r="W431" s="90" t="e">
        <f ca="1">CAGR_flexible(G431, J431, 3)</f>
        <v>#NAME?</v>
      </c>
      <c r="Y431" s="87" t="e">
        <f t="shared" ca="1" si="40"/>
        <v>#NAME?</v>
      </c>
      <c r="AA431" s="90" t="e">
        <f ca="1">CAGR_flexible(O431, R431, 3)</f>
        <v>#NAME?</v>
      </c>
    </row>
    <row r="432" spans="1:27" ht="17" x14ac:dyDescent="0.2">
      <c r="A432" s="48" t="s">
        <v>231</v>
      </c>
      <c r="B432" s="2" t="s">
        <v>185</v>
      </c>
      <c r="C432" s="37" t="s">
        <v>411</v>
      </c>
      <c r="D432" s="35">
        <v>2013</v>
      </c>
      <c r="E432" s="3">
        <v>-2.2999999999999998</v>
      </c>
      <c r="F432" s="3">
        <v>10.6</v>
      </c>
      <c r="G432" s="76">
        <v>-3.1</v>
      </c>
      <c r="H432" s="5">
        <v>4.5</v>
      </c>
      <c r="I432" s="5">
        <v>3.8</v>
      </c>
      <c r="J432" s="5">
        <v>1.5</v>
      </c>
      <c r="K432" s="5">
        <v>1.1000000000000001</v>
      </c>
      <c r="L432" s="11"/>
      <c r="M432" s="3">
        <v>-0.3</v>
      </c>
      <c r="N432" s="3">
        <v>-11.8</v>
      </c>
      <c r="O432" s="82">
        <v>7</v>
      </c>
      <c r="P432" s="5">
        <v>3</v>
      </c>
      <c r="Q432" s="5">
        <v>4.9000000000000004</v>
      </c>
      <c r="R432" s="5">
        <v>-0.9</v>
      </c>
      <c r="S432" s="5">
        <v>4.4000000000000004</v>
      </c>
      <c r="U432" s="87" t="e">
        <f t="shared" ca="1" si="38"/>
        <v>#NAME?</v>
      </c>
      <c r="W432" s="90" t="e">
        <f ca="1">CAGR_flexible(G432, K432, 4)</f>
        <v>#NAME?</v>
      </c>
      <c r="Y432" s="87" t="e">
        <f t="shared" ca="1" si="40"/>
        <v>#NAME?</v>
      </c>
      <c r="AA432" s="90" t="e">
        <f t="shared" ref="AA432:AA435" ca="1" si="43">CAGR_flexible(O432, S432, 4)</f>
        <v>#NAME?</v>
      </c>
    </row>
    <row r="433" spans="1:27" ht="17" x14ac:dyDescent="0.2">
      <c r="A433" s="48" t="s">
        <v>232</v>
      </c>
      <c r="B433" s="2" t="s">
        <v>185</v>
      </c>
      <c r="C433" s="37" t="s">
        <v>412</v>
      </c>
      <c r="D433" s="35">
        <v>2013</v>
      </c>
      <c r="E433" s="3">
        <v>-2.6</v>
      </c>
      <c r="F433" s="3">
        <v>4.9000000000000004</v>
      </c>
      <c r="G433" s="76">
        <v>-0.4</v>
      </c>
      <c r="H433" s="5">
        <v>2.8</v>
      </c>
      <c r="I433" s="5">
        <v>-2.4</v>
      </c>
      <c r="J433" s="5">
        <v>2.7</v>
      </c>
      <c r="K433" s="5">
        <v>1.4</v>
      </c>
      <c r="L433" s="11"/>
      <c r="M433" s="3">
        <v>-3.6</v>
      </c>
      <c r="N433" s="3">
        <v>1</v>
      </c>
      <c r="O433" s="82">
        <v>8.1999999999999993</v>
      </c>
      <c r="P433" s="5">
        <v>-1.6</v>
      </c>
      <c r="Q433" s="5">
        <v>4.0999999999999996</v>
      </c>
      <c r="R433" s="5">
        <v>-2.7</v>
      </c>
      <c r="S433" s="5">
        <v>3.4</v>
      </c>
      <c r="U433" s="87" t="e">
        <f t="shared" ca="1" si="38"/>
        <v>#NAME?</v>
      </c>
      <c r="W433" s="90" t="e">
        <f ca="1">CAGR_flexible(G433, K433, 4)</f>
        <v>#NAME?</v>
      </c>
      <c r="Y433" s="87" t="e">
        <f t="shared" ca="1" si="40"/>
        <v>#NAME?</v>
      </c>
      <c r="AA433" s="90" t="e">
        <f t="shared" ca="1" si="43"/>
        <v>#NAME?</v>
      </c>
    </row>
    <row r="434" spans="1:27" ht="17" x14ac:dyDescent="0.2">
      <c r="A434" s="48" t="s">
        <v>233</v>
      </c>
      <c r="B434" s="2" t="s">
        <v>185</v>
      </c>
      <c r="C434" s="37" t="s">
        <v>412</v>
      </c>
      <c r="D434" s="35">
        <v>2011</v>
      </c>
      <c r="E434" s="3">
        <v>-3.4</v>
      </c>
      <c r="F434" s="3">
        <v>-1.2</v>
      </c>
      <c r="G434" s="76">
        <v>-2.6</v>
      </c>
      <c r="H434" s="5">
        <v>4.9000000000000004</v>
      </c>
      <c r="I434" s="5">
        <v>-0.4</v>
      </c>
      <c r="J434" s="5">
        <v>2.8</v>
      </c>
      <c r="K434" s="5">
        <v>-2.4</v>
      </c>
      <c r="L434" s="11"/>
      <c r="M434" s="3">
        <v>-4.2</v>
      </c>
      <c r="N434" s="3">
        <v>-4.2</v>
      </c>
      <c r="O434" s="82">
        <v>-3.6</v>
      </c>
      <c r="P434" s="5">
        <v>1</v>
      </c>
      <c r="Q434" s="5">
        <v>8.1999999999999993</v>
      </c>
      <c r="R434" s="5">
        <v>-1.6</v>
      </c>
      <c r="S434" s="5">
        <v>4.0999999999999996</v>
      </c>
      <c r="U434" s="87" t="e">
        <f t="shared" ca="1" si="38"/>
        <v>#NAME?</v>
      </c>
      <c r="W434" s="90" t="e">
        <f ca="1">CAGR_flexible(G434, K434, 4)</f>
        <v>#NAME?</v>
      </c>
      <c r="Y434" s="87" t="e">
        <f t="shared" ca="1" si="40"/>
        <v>#NAME?</v>
      </c>
      <c r="AA434" s="90" t="e">
        <f t="shared" ca="1" si="43"/>
        <v>#NAME?</v>
      </c>
    </row>
    <row r="435" spans="1:27" ht="17" x14ac:dyDescent="0.2">
      <c r="A435" s="48" t="s">
        <v>234</v>
      </c>
      <c r="B435" s="2" t="s">
        <v>185</v>
      </c>
      <c r="C435" s="37" t="s">
        <v>406</v>
      </c>
      <c r="D435" s="35">
        <v>2010</v>
      </c>
      <c r="E435" s="3">
        <v>-3.9</v>
      </c>
      <c r="F435" s="3">
        <v>-6.1</v>
      </c>
      <c r="G435" s="76">
        <v>3.2</v>
      </c>
      <c r="H435" s="5">
        <v>1.4</v>
      </c>
      <c r="I435" s="5">
        <v>1.3</v>
      </c>
      <c r="J435" s="5">
        <v>0.6</v>
      </c>
      <c r="K435" s="5">
        <v>0.2</v>
      </c>
      <c r="L435" s="11"/>
      <c r="M435" s="3">
        <v>3</v>
      </c>
      <c r="N435" s="3">
        <v>0.9</v>
      </c>
      <c r="O435" s="82">
        <v>5.2</v>
      </c>
      <c r="P435" s="5">
        <v>-0.2</v>
      </c>
      <c r="Q435" s="5">
        <v>4.0999999999999996</v>
      </c>
      <c r="R435" s="5">
        <v>1</v>
      </c>
      <c r="S435" s="5">
        <v>7.6</v>
      </c>
      <c r="U435" s="87" t="e">
        <f t="shared" ca="1" si="38"/>
        <v>#NAME?</v>
      </c>
      <c r="W435" s="90" t="e">
        <f ca="1">CAGR_flexible(G435, K435, 4)</f>
        <v>#NAME?</v>
      </c>
      <c r="Y435" s="87" t="e">
        <f t="shared" ca="1" si="40"/>
        <v>#NAME?</v>
      </c>
      <c r="AA435" s="90" t="e">
        <f t="shared" ca="1" si="43"/>
        <v>#NAME?</v>
      </c>
    </row>
    <row r="436" spans="1:27" ht="17" x14ac:dyDescent="0.2">
      <c r="A436" s="48" t="s">
        <v>235</v>
      </c>
      <c r="B436" s="2" t="s">
        <v>185</v>
      </c>
      <c r="C436" s="37" t="s">
        <v>409</v>
      </c>
      <c r="D436" s="35">
        <v>2017</v>
      </c>
      <c r="E436" s="3">
        <v>7.3</v>
      </c>
      <c r="F436" s="3">
        <v>6.2</v>
      </c>
      <c r="G436" s="76">
        <v>4</v>
      </c>
      <c r="H436" s="5">
        <v>4.9000000000000004</v>
      </c>
      <c r="I436" s="5">
        <v>3.3</v>
      </c>
      <c r="J436" s="5">
        <v>-2.2999999999999998</v>
      </c>
      <c r="K436" s="5" t="e">
        <v>#N/A</v>
      </c>
      <c r="L436" s="11"/>
      <c r="M436" s="3">
        <v>0.2</v>
      </c>
      <c r="N436" s="3">
        <v>-2</v>
      </c>
      <c r="O436" s="82">
        <v>4</v>
      </c>
      <c r="P436" s="5">
        <v>13.2</v>
      </c>
      <c r="Q436" s="5">
        <v>-3.9</v>
      </c>
      <c r="R436" s="5">
        <v>10.3</v>
      </c>
      <c r="S436" s="5" t="e">
        <v>#N/A</v>
      </c>
      <c r="U436" s="87" t="e">
        <f t="shared" ca="1" si="38"/>
        <v>#NAME?</v>
      </c>
      <c r="W436" s="90" t="e">
        <f ca="1">CAGR_flexible(G436, J436, 3)</f>
        <v>#NAME?</v>
      </c>
      <c r="Y436" s="87" t="e">
        <f t="shared" ca="1" si="40"/>
        <v>#NAME?</v>
      </c>
      <c r="AA436" s="90" t="e">
        <f ca="1">CAGR_flexible(O436, R436, 3)</f>
        <v>#NAME?</v>
      </c>
    </row>
    <row r="437" spans="1:27" x14ac:dyDescent="0.2">
      <c r="A437" s="48"/>
      <c r="B437" s="2" t="s">
        <v>236</v>
      </c>
      <c r="C437" s="37" t="s">
        <v>413</v>
      </c>
      <c r="D437" s="35">
        <v>2013</v>
      </c>
      <c r="E437" s="3">
        <v>1.9</v>
      </c>
      <c r="F437" s="3">
        <v>7</v>
      </c>
      <c r="G437" s="76">
        <v>2.6</v>
      </c>
      <c r="H437" s="5">
        <v>1.5</v>
      </c>
      <c r="I437" s="5">
        <v>7.6</v>
      </c>
      <c r="J437" s="5">
        <v>-0.8</v>
      </c>
      <c r="K437" s="5">
        <v>0.8</v>
      </c>
      <c r="L437" s="11"/>
      <c r="M437" s="3">
        <v>-2.7</v>
      </c>
      <c r="N437" s="3">
        <v>2.5</v>
      </c>
      <c r="O437" s="82">
        <v>0</v>
      </c>
      <c r="P437" s="5">
        <v>0</v>
      </c>
      <c r="Q437" s="5">
        <v>1.7</v>
      </c>
      <c r="R437" s="5">
        <v>-0.1</v>
      </c>
      <c r="S437" s="5">
        <v>3</v>
      </c>
      <c r="U437" s="87" t="e">
        <f t="shared" ca="1" si="38"/>
        <v>#NAME?</v>
      </c>
      <c r="W437" s="90" t="e">
        <f ca="1">CAGR_flexible(G437, K437, 4)</f>
        <v>#NAME?</v>
      </c>
      <c r="Y437" s="87" t="e">
        <f t="shared" ca="1" si="40"/>
        <v>#NAME?</v>
      </c>
      <c r="AA437" s="90" t="e">
        <f t="shared" ref="AA437:AA439" ca="1" si="44">CAGR_flexible(O437, S437, 4)</f>
        <v>#NAME?</v>
      </c>
    </row>
    <row r="438" spans="1:27" x14ac:dyDescent="0.2">
      <c r="A438" s="48"/>
      <c r="B438" s="2" t="s">
        <v>236</v>
      </c>
      <c r="C438" s="37" t="s">
        <v>413</v>
      </c>
      <c r="D438" s="35">
        <v>2012</v>
      </c>
      <c r="E438" s="3">
        <v>-0.5</v>
      </c>
      <c r="F438" s="3">
        <v>1.9</v>
      </c>
      <c r="G438" s="76">
        <v>7</v>
      </c>
      <c r="H438" s="5">
        <v>2.6</v>
      </c>
      <c r="I438" s="5">
        <v>1.5</v>
      </c>
      <c r="J438" s="5">
        <v>7.6</v>
      </c>
      <c r="K438" s="5">
        <v>-0.8</v>
      </c>
      <c r="L438" s="11"/>
      <c r="M438" s="3">
        <v>3.2</v>
      </c>
      <c r="N438" s="3">
        <v>-2.7</v>
      </c>
      <c r="O438" s="82">
        <v>2.5</v>
      </c>
      <c r="P438" s="5">
        <v>0</v>
      </c>
      <c r="Q438" s="5">
        <v>0</v>
      </c>
      <c r="R438" s="5">
        <v>1.7</v>
      </c>
      <c r="S438" s="5">
        <v>-0.1</v>
      </c>
      <c r="U438" s="87" t="e">
        <f t="shared" ca="1" si="38"/>
        <v>#NAME?</v>
      </c>
      <c r="W438" s="90" t="e">
        <f ca="1">CAGR_flexible(G438, K438, 4)</f>
        <v>#NAME?</v>
      </c>
      <c r="Y438" s="87" t="e">
        <f t="shared" ca="1" si="40"/>
        <v>#NAME?</v>
      </c>
      <c r="AA438" s="90" t="e">
        <f t="shared" ca="1" si="44"/>
        <v>#NAME?</v>
      </c>
    </row>
    <row r="439" spans="1:27" x14ac:dyDescent="0.2">
      <c r="A439" s="48"/>
      <c r="B439" s="2" t="s">
        <v>236</v>
      </c>
      <c r="C439" s="37" t="s">
        <v>414</v>
      </c>
      <c r="D439" s="35">
        <v>2013</v>
      </c>
      <c r="E439" s="3">
        <v>0.9</v>
      </c>
      <c r="F439" s="3">
        <v>1.2</v>
      </c>
      <c r="G439" s="76">
        <v>1.8</v>
      </c>
      <c r="H439" s="5">
        <v>1.6</v>
      </c>
      <c r="I439" s="5">
        <v>3</v>
      </c>
      <c r="J439" s="5">
        <v>2.2000000000000002</v>
      </c>
      <c r="K439" s="5">
        <v>-1.2</v>
      </c>
      <c r="L439" s="11"/>
      <c r="M439" s="3">
        <v>-0.7</v>
      </c>
      <c r="N439" s="3">
        <v>4.8</v>
      </c>
      <c r="O439" s="82">
        <v>0.3</v>
      </c>
      <c r="P439" s="5">
        <v>4.4000000000000004</v>
      </c>
      <c r="Q439" s="5">
        <v>5.0999999999999996</v>
      </c>
      <c r="R439" s="5">
        <v>-3.1</v>
      </c>
      <c r="S439" s="5">
        <v>2.9</v>
      </c>
      <c r="U439" s="87" t="e">
        <f t="shared" ca="1" si="38"/>
        <v>#NAME?</v>
      </c>
      <c r="W439" s="90" t="e">
        <f ca="1">CAGR_flexible(G439, K439, 4)</f>
        <v>#NAME?</v>
      </c>
      <c r="Y439" s="87" t="e">
        <f t="shared" ca="1" si="40"/>
        <v>#NAME?</v>
      </c>
      <c r="AA439" s="90" t="e">
        <f t="shared" ca="1" si="44"/>
        <v>#NAME?</v>
      </c>
    </row>
    <row r="440" spans="1:27" x14ac:dyDescent="0.2">
      <c r="A440" s="48"/>
      <c r="B440" s="2" t="s">
        <v>236</v>
      </c>
      <c r="C440" s="37" t="s">
        <v>413</v>
      </c>
      <c r="D440" s="35">
        <v>2017</v>
      </c>
      <c r="E440" s="3">
        <v>7.6</v>
      </c>
      <c r="F440" s="3">
        <v>-0.8</v>
      </c>
      <c r="G440" s="76">
        <v>0.8</v>
      </c>
      <c r="H440" s="5">
        <v>2.5</v>
      </c>
      <c r="I440" s="5">
        <v>-1.3</v>
      </c>
      <c r="J440" s="5">
        <v>-3.7</v>
      </c>
      <c r="K440" s="5" t="e">
        <v>#N/A</v>
      </c>
      <c r="L440" s="11"/>
      <c r="M440" s="3">
        <v>1.7</v>
      </c>
      <c r="N440" s="3">
        <v>-0.1</v>
      </c>
      <c r="O440" s="82">
        <v>3</v>
      </c>
      <c r="P440" s="5">
        <v>2.2000000000000002</v>
      </c>
      <c r="Q440" s="5">
        <v>3.4</v>
      </c>
      <c r="R440" s="5">
        <v>12.8</v>
      </c>
      <c r="S440" s="5" t="e">
        <v>#N/A</v>
      </c>
      <c r="U440" s="87" t="e">
        <f t="shared" ca="1" si="38"/>
        <v>#NAME?</v>
      </c>
      <c r="W440" s="90" t="e">
        <f ca="1">CAGR_flexible(G440, J440, 3)</f>
        <v>#NAME?</v>
      </c>
      <c r="Y440" s="87" t="e">
        <f t="shared" ca="1" si="40"/>
        <v>#NAME?</v>
      </c>
      <c r="AA440" s="90" t="e">
        <f ca="1">CAGR_flexible(O440, R440, 3)</f>
        <v>#NAME?</v>
      </c>
    </row>
    <row r="441" spans="1:27" x14ac:dyDescent="0.2">
      <c r="A441" s="48"/>
      <c r="B441" s="2" t="s">
        <v>236</v>
      </c>
      <c r="C441" s="37" t="s">
        <v>415</v>
      </c>
      <c r="D441" s="35">
        <v>2005</v>
      </c>
      <c r="E441" s="3">
        <v>3.8</v>
      </c>
      <c r="F441" s="3">
        <v>1.4</v>
      </c>
      <c r="G441" s="76">
        <v>-1.4</v>
      </c>
      <c r="H441" s="5">
        <v>2.7</v>
      </c>
      <c r="I441" s="5">
        <v>-8.6999999999999993</v>
      </c>
      <c r="J441" s="5">
        <v>-8.1999999999999993</v>
      </c>
      <c r="K441" s="5">
        <v>-11.3</v>
      </c>
      <c r="L441" s="11"/>
      <c r="M441" s="3">
        <v>6.7</v>
      </c>
      <c r="N441" s="3">
        <v>7.4</v>
      </c>
      <c r="O441" s="82">
        <v>0.9</v>
      </c>
      <c r="P441" s="5">
        <v>5.2</v>
      </c>
      <c r="Q441" s="5">
        <v>0.4</v>
      </c>
      <c r="R441" s="5">
        <v>-6.7</v>
      </c>
      <c r="S441" s="5">
        <v>-2.6</v>
      </c>
      <c r="U441" s="87" t="e">
        <f t="shared" ca="1" si="38"/>
        <v>#NAME?</v>
      </c>
      <c r="W441" s="90" t="e">
        <f t="shared" ref="W441:W452" ca="1" si="45">CAGR_flexible(G441, K441, 4)</f>
        <v>#NAME?</v>
      </c>
      <c r="Y441" s="87" t="e">
        <f t="shared" ca="1" si="40"/>
        <v>#NAME?</v>
      </c>
      <c r="AA441" s="90" t="e">
        <f t="shared" ref="AA441:AA452" ca="1" si="46">CAGR_flexible(O441, S441, 4)</f>
        <v>#NAME?</v>
      </c>
    </row>
    <row r="442" spans="1:27" x14ac:dyDescent="0.2">
      <c r="A442" s="48"/>
      <c r="B442" s="2" t="s">
        <v>236</v>
      </c>
      <c r="C442" s="37" t="s">
        <v>413</v>
      </c>
      <c r="D442" s="35">
        <v>2014</v>
      </c>
      <c r="E442" s="3">
        <v>7</v>
      </c>
      <c r="F442" s="3">
        <v>2.6</v>
      </c>
      <c r="G442" s="76">
        <v>1.5</v>
      </c>
      <c r="H442" s="5">
        <v>7.6</v>
      </c>
      <c r="I442" s="5">
        <v>-0.8</v>
      </c>
      <c r="J442" s="5">
        <v>0.8</v>
      </c>
      <c r="K442" s="5">
        <v>2.5</v>
      </c>
      <c r="L442" s="11"/>
      <c r="M442" s="3">
        <v>2.5</v>
      </c>
      <c r="N442" s="3">
        <v>0</v>
      </c>
      <c r="O442" s="82">
        <v>0</v>
      </c>
      <c r="P442" s="5">
        <v>1.7</v>
      </c>
      <c r="Q442" s="5">
        <v>-0.1</v>
      </c>
      <c r="R442" s="5">
        <v>3</v>
      </c>
      <c r="S442" s="5">
        <v>2.2000000000000002</v>
      </c>
      <c r="U442" s="87" t="e">
        <f t="shared" ca="1" si="38"/>
        <v>#NAME?</v>
      </c>
      <c r="W442" s="90" t="e">
        <f t="shared" ca="1" si="45"/>
        <v>#NAME?</v>
      </c>
      <c r="Y442" s="87" t="e">
        <f t="shared" ca="1" si="40"/>
        <v>#NAME?</v>
      </c>
      <c r="AA442" s="90" t="e">
        <f t="shared" ca="1" si="46"/>
        <v>#NAME?</v>
      </c>
    </row>
    <row r="443" spans="1:27" x14ac:dyDescent="0.2">
      <c r="A443" s="48"/>
      <c r="B443" s="2" t="s">
        <v>236</v>
      </c>
      <c r="C443" s="37" t="s">
        <v>414</v>
      </c>
      <c r="D443" s="35">
        <v>2014</v>
      </c>
      <c r="E443" s="3">
        <v>1.2</v>
      </c>
      <c r="F443" s="3">
        <v>1.8</v>
      </c>
      <c r="G443" s="76">
        <v>1.6</v>
      </c>
      <c r="H443" s="5">
        <v>3</v>
      </c>
      <c r="I443" s="5">
        <v>2.2000000000000002</v>
      </c>
      <c r="J443" s="5">
        <v>-1.2</v>
      </c>
      <c r="K443" s="5">
        <v>3.9</v>
      </c>
      <c r="L443" s="11"/>
      <c r="M443" s="3">
        <v>4.8</v>
      </c>
      <c r="N443" s="3">
        <v>0.3</v>
      </c>
      <c r="O443" s="82">
        <v>4.4000000000000004</v>
      </c>
      <c r="P443" s="5">
        <v>5.0999999999999996</v>
      </c>
      <c r="Q443" s="5">
        <v>-3.1</v>
      </c>
      <c r="R443" s="5">
        <v>2.9</v>
      </c>
      <c r="S443" s="5">
        <v>3.7</v>
      </c>
      <c r="U443" s="87" t="e">
        <f t="shared" ca="1" si="38"/>
        <v>#NAME?</v>
      </c>
      <c r="W443" s="90" t="e">
        <f t="shared" ca="1" si="45"/>
        <v>#NAME?</v>
      </c>
      <c r="Y443" s="87" t="e">
        <f t="shared" ca="1" si="40"/>
        <v>#NAME?</v>
      </c>
      <c r="AA443" s="90" t="e">
        <f t="shared" ca="1" si="46"/>
        <v>#NAME?</v>
      </c>
    </row>
    <row r="444" spans="1:27" x14ac:dyDescent="0.2">
      <c r="A444" s="48"/>
      <c r="B444" s="2" t="s">
        <v>236</v>
      </c>
      <c r="C444" s="37" t="s">
        <v>416</v>
      </c>
      <c r="D444" s="35">
        <v>2015</v>
      </c>
      <c r="E444" s="3">
        <v>8.5</v>
      </c>
      <c r="F444" s="3">
        <v>1.3</v>
      </c>
      <c r="G444" s="76">
        <v>2</v>
      </c>
      <c r="H444" s="5">
        <v>1.5</v>
      </c>
      <c r="I444" s="5">
        <v>4.0999999999999996</v>
      </c>
      <c r="J444" s="5">
        <v>1.5</v>
      </c>
      <c r="K444" s="5">
        <v>-3.9</v>
      </c>
      <c r="L444" s="11"/>
      <c r="M444" s="3">
        <v>-3.2</v>
      </c>
      <c r="N444" s="3">
        <v>12.4</v>
      </c>
      <c r="O444" s="82">
        <v>-4.3</v>
      </c>
      <c r="P444" s="5">
        <v>2.4</v>
      </c>
      <c r="Q444" s="5">
        <v>1.6</v>
      </c>
      <c r="R444" s="5">
        <v>2.2000000000000002</v>
      </c>
      <c r="S444" s="5">
        <v>3.5</v>
      </c>
      <c r="U444" s="87" t="e">
        <f t="shared" ca="1" si="38"/>
        <v>#NAME?</v>
      </c>
      <c r="W444" s="90" t="e">
        <f t="shared" ca="1" si="45"/>
        <v>#NAME?</v>
      </c>
      <c r="Y444" s="87" t="e">
        <f t="shared" ca="1" si="40"/>
        <v>#NAME?</v>
      </c>
      <c r="AA444" s="90" t="e">
        <f t="shared" ca="1" si="46"/>
        <v>#NAME?</v>
      </c>
    </row>
    <row r="445" spans="1:27" x14ac:dyDescent="0.2">
      <c r="A445" s="48"/>
      <c r="B445" s="2" t="s">
        <v>236</v>
      </c>
      <c r="C445" s="37" t="s">
        <v>414</v>
      </c>
      <c r="D445" s="35">
        <v>2010</v>
      </c>
      <c r="E445" s="3">
        <v>-1.9</v>
      </c>
      <c r="F445" s="3">
        <v>-2.4</v>
      </c>
      <c r="G445" s="76">
        <v>-0.7</v>
      </c>
      <c r="H445" s="5">
        <v>0.9</v>
      </c>
      <c r="I445" s="5">
        <v>1.2</v>
      </c>
      <c r="J445" s="5">
        <v>1.8</v>
      </c>
      <c r="K445" s="5">
        <v>1.6</v>
      </c>
      <c r="L445" s="11"/>
      <c r="M445" s="3">
        <v>2.4</v>
      </c>
      <c r="N445" s="3">
        <v>4.3</v>
      </c>
      <c r="O445" s="82">
        <v>0.8</v>
      </c>
      <c r="P445" s="5">
        <v>-0.7</v>
      </c>
      <c r="Q445" s="5">
        <v>4.8</v>
      </c>
      <c r="R445" s="5">
        <v>0.3</v>
      </c>
      <c r="S445" s="5">
        <v>4.4000000000000004</v>
      </c>
      <c r="U445" s="87" t="e">
        <f t="shared" ca="1" si="38"/>
        <v>#NAME?</v>
      </c>
      <c r="W445" s="90" t="e">
        <f t="shared" ca="1" si="45"/>
        <v>#NAME?</v>
      </c>
      <c r="Y445" s="87" t="e">
        <f t="shared" ca="1" si="40"/>
        <v>#NAME?</v>
      </c>
      <c r="AA445" s="90" t="e">
        <f t="shared" ca="1" si="46"/>
        <v>#NAME?</v>
      </c>
    </row>
    <row r="446" spans="1:27" x14ac:dyDescent="0.2">
      <c r="A446" s="48"/>
      <c r="B446" s="2" t="s">
        <v>236</v>
      </c>
      <c r="C446" s="37" t="s">
        <v>415</v>
      </c>
      <c r="D446" s="35">
        <v>2014</v>
      </c>
      <c r="E446" s="3">
        <v>3.4</v>
      </c>
      <c r="F446" s="3">
        <v>2.6</v>
      </c>
      <c r="G446" s="76">
        <v>6</v>
      </c>
      <c r="H446" s="5">
        <v>2.2999999999999998</v>
      </c>
      <c r="I446" s="5">
        <v>-8.9</v>
      </c>
      <c r="J446" s="5">
        <v>3.2</v>
      </c>
      <c r="K446" s="5">
        <v>6.5</v>
      </c>
      <c r="L446" s="11"/>
      <c r="M446" s="3">
        <v>-2</v>
      </c>
      <c r="N446" s="3">
        <v>6</v>
      </c>
      <c r="O446" s="82">
        <v>3.1</v>
      </c>
      <c r="P446" s="5">
        <v>0</v>
      </c>
      <c r="Q446" s="5">
        <v>-2</v>
      </c>
      <c r="R446" s="5">
        <v>4.4000000000000004</v>
      </c>
      <c r="S446" s="5">
        <v>5.0999999999999996</v>
      </c>
      <c r="U446" s="87" t="e">
        <f t="shared" ca="1" si="38"/>
        <v>#NAME?</v>
      </c>
      <c r="W446" s="90" t="e">
        <f t="shared" ca="1" si="45"/>
        <v>#NAME?</v>
      </c>
      <c r="Y446" s="87" t="e">
        <f t="shared" ca="1" si="40"/>
        <v>#NAME?</v>
      </c>
      <c r="AA446" s="90" t="e">
        <f t="shared" ca="1" si="46"/>
        <v>#NAME?</v>
      </c>
    </row>
    <row r="447" spans="1:27" x14ac:dyDescent="0.2">
      <c r="A447" s="48"/>
      <c r="B447" s="2" t="s">
        <v>236</v>
      </c>
      <c r="C447" s="37" t="s">
        <v>415</v>
      </c>
      <c r="D447" s="35">
        <v>2013</v>
      </c>
      <c r="E447" s="3">
        <v>7</v>
      </c>
      <c r="F447" s="3">
        <v>3.4</v>
      </c>
      <c r="G447" s="76">
        <v>2.6</v>
      </c>
      <c r="H447" s="5">
        <v>6</v>
      </c>
      <c r="I447" s="5">
        <v>2.2999999999999998</v>
      </c>
      <c r="J447" s="5">
        <v>-8.9</v>
      </c>
      <c r="K447" s="5">
        <v>3.2</v>
      </c>
      <c r="L447" s="11"/>
      <c r="M447" s="3">
        <v>0.1</v>
      </c>
      <c r="N447" s="3">
        <v>-2</v>
      </c>
      <c r="O447" s="82">
        <v>6</v>
      </c>
      <c r="P447" s="5">
        <v>3.1</v>
      </c>
      <c r="Q447" s="5">
        <v>0</v>
      </c>
      <c r="R447" s="5">
        <v>-2</v>
      </c>
      <c r="S447" s="5">
        <v>4.4000000000000004</v>
      </c>
      <c r="U447" s="87" t="e">
        <f t="shared" ca="1" si="38"/>
        <v>#NAME?</v>
      </c>
      <c r="W447" s="90" t="e">
        <f t="shared" ca="1" si="45"/>
        <v>#NAME?</v>
      </c>
      <c r="Y447" s="87" t="e">
        <f t="shared" ca="1" si="40"/>
        <v>#NAME?</v>
      </c>
      <c r="AA447" s="90" t="e">
        <f t="shared" ca="1" si="46"/>
        <v>#NAME?</v>
      </c>
    </row>
    <row r="448" spans="1:27" x14ac:dyDescent="0.2">
      <c r="A448" s="48"/>
      <c r="B448" s="2" t="s">
        <v>236</v>
      </c>
      <c r="C448" s="37" t="s">
        <v>413</v>
      </c>
      <c r="D448" s="35">
        <v>2009</v>
      </c>
      <c r="E448" s="3">
        <v>1.9</v>
      </c>
      <c r="F448" s="3">
        <v>-2.2999999999999998</v>
      </c>
      <c r="G448" s="76">
        <v>-4.4000000000000004</v>
      </c>
      <c r="H448" s="5">
        <v>-0.5</v>
      </c>
      <c r="I448" s="5">
        <v>1.9</v>
      </c>
      <c r="J448" s="5">
        <v>7</v>
      </c>
      <c r="K448" s="5">
        <v>2.6</v>
      </c>
      <c r="L448" s="11"/>
      <c r="M448" s="3">
        <v>3.4</v>
      </c>
      <c r="N448" s="3">
        <v>2.9</v>
      </c>
      <c r="O448" s="82">
        <v>3.3</v>
      </c>
      <c r="P448" s="5">
        <v>3.2</v>
      </c>
      <c r="Q448" s="5">
        <v>-2.7</v>
      </c>
      <c r="R448" s="5">
        <v>2.5</v>
      </c>
      <c r="S448" s="5">
        <v>0</v>
      </c>
      <c r="U448" s="87" t="e">
        <f t="shared" ca="1" si="38"/>
        <v>#NAME?</v>
      </c>
      <c r="W448" s="90" t="e">
        <f t="shared" ca="1" si="45"/>
        <v>#NAME?</v>
      </c>
      <c r="Y448" s="87" t="e">
        <f t="shared" ca="1" si="40"/>
        <v>#NAME?</v>
      </c>
      <c r="AA448" s="90" t="e">
        <f t="shared" ca="1" si="46"/>
        <v>#NAME?</v>
      </c>
    </row>
    <row r="449" spans="1:27" x14ac:dyDescent="0.2">
      <c r="A449" s="48"/>
      <c r="B449" s="2" t="s">
        <v>236</v>
      </c>
      <c r="C449" s="37" t="s">
        <v>417</v>
      </c>
      <c r="D449" s="35">
        <v>2015</v>
      </c>
      <c r="E449" s="3">
        <v>3</v>
      </c>
      <c r="F449" s="3">
        <v>1.1000000000000001</v>
      </c>
      <c r="G449" s="76">
        <v>6.4</v>
      </c>
      <c r="H449" s="5">
        <v>1.2</v>
      </c>
      <c r="I449" s="5">
        <v>2.7</v>
      </c>
      <c r="J449" s="5">
        <v>2.9</v>
      </c>
      <c r="K449" s="5">
        <v>4</v>
      </c>
      <c r="L449" s="11"/>
      <c r="M449" s="3">
        <v>1.7</v>
      </c>
      <c r="N449" s="3">
        <v>1.1000000000000001</v>
      </c>
      <c r="O449" s="82">
        <v>2.8</v>
      </c>
      <c r="P449" s="5">
        <v>-0.1</v>
      </c>
      <c r="Q449" s="5">
        <v>2.8</v>
      </c>
      <c r="R449" s="5">
        <v>6.8</v>
      </c>
      <c r="S449" s="5">
        <v>0</v>
      </c>
      <c r="U449" s="87" t="e">
        <f t="shared" ca="1" si="38"/>
        <v>#NAME?</v>
      </c>
      <c r="W449" s="90" t="e">
        <f t="shared" ca="1" si="45"/>
        <v>#NAME?</v>
      </c>
      <c r="Y449" s="87" t="e">
        <f t="shared" ca="1" si="40"/>
        <v>#NAME?</v>
      </c>
      <c r="AA449" s="90" t="e">
        <f t="shared" ca="1" si="46"/>
        <v>#NAME?</v>
      </c>
    </row>
    <row r="450" spans="1:27" x14ac:dyDescent="0.2">
      <c r="A450" s="48"/>
      <c r="B450" s="2" t="s">
        <v>236</v>
      </c>
      <c r="C450" s="37" t="s">
        <v>416</v>
      </c>
      <c r="D450" s="35">
        <v>2014</v>
      </c>
      <c r="E450" s="3">
        <v>6.5</v>
      </c>
      <c r="F450" s="3">
        <v>8.5</v>
      </c>
      <c r="G450" s="76">
        <v>1.3</v>
      </c>
      <c r="H450" s="5">
        <v>2</v>
      </c>
      <c r="I450" s="5">
        <v>1.5</v>
      </c>
      <c r="J450" s="5">
        <v>4.0999999999999996</v>
      </c>
      <c r="K450" s="5">
        <v>1.5</v>
      </c>
      <c r="L450" s="11"/>
      <c r="M450" s="3">
        <v>-2.2999999999999998</v>
      </c>
      <c r="N450" s="3">
        <v>-3.2</v>
      </c>
      <c r="O450" s="82">
        <v>12.4</v>
      </c>
      <c r="P450" s="5">
        <v>-4.3</v>
      </c>
      <c r="Q450" s="5">
        <v>2.4</v>
      </c>
      <c r="R450" s="5">
        <v>1.6</v>
      </c>
      <c r="S450" s="5">
        <v>2.2000000000000002</v>
      </c>
      <c r="U450" s="87" t="e">
        <f t="shared" ca="1" si="38"/>
        <v>#NAME?</v>
      </c>
      <c r="W450" s="90" t="e">
        <f t="shared" ca="1" si="45"/>
        <v>#NAME?</v>
      </c>
      <c r="Y450" s="87" t="e">
        <f t="shared" ca="1" si="40"/>
        <v>#NAME?</v>
      </c>
      <c r="AA450" s="90" t="e">
        <f t="shared" ca="1" si="46"/>
        <v>#NAME?</v>
      </c>
    </row>
    <row r="451" spans="1:27" x14ac:dyDescent="0.2">
      <c r="A451" s="48"/>
      <c r="B451" s="2" t="s">
        <v>236</v>
      </c>
      <c r="C451" s="37" t="s">
        <v>415</v>
      </c>
      <c r="D451" s="35">
        <v>2015</v>
      </c>
      <c r="E451" s="3">
        <v>2.6</v>
      </c>
      <c r="F451" s="3">
        <v>6</v>
      </c>
      <c r="G451" s="76">
        <v>2.2999999999999998</v>
      </c>
      <c r="H451" s="5">
        <v>-8.9</v>
      </c>
      <c r="I451" s="5">
        <v>3.2</v>
      </c>
      <c r="J451" s="5">
        <v>6.5</v>
      </c>
      <c r="K451" s="5">
        <v>0.7</v>
      </c>
      <c r="L451" s="11"/>
      <c r="M451" s="3">
        <v>6</v>
      </c>
      <c r="N451" s="3">
        <v>3.1</v>
      </c>
      <c r="O451" s="82">
        <v>0</v>
      </c>
      <c r="P451" s="5">
        <v>-2</v>
      </c>
      <c r="Q451" s="5">
        <v>4.4000000000000004</v>
      </c>
      <c r="R451" s="5">
        <v>5.0999999999999996</v>
      </c>
      <c r="S451" s="5">
        <v>0.5</v>
      </c>
      <c r="U451" s="87" t="e">
        <f t="shared" ca="1" si="38"/>
        <v>#NAME?</v>
      </c>
      <c r="W451" s="90" t="e">
        <f t="shared" ca="1" si="45"/>
        <v>#NAME?</v>
      </c>
      <c r="Y451" s="87" t="e">
        <f t="shared" ca="1" si="40"/>
        <v>#NAME?</v>
      </c>
      <c r="AA451" s="90" t="e">
        <f t="shared" ca="1" si="46"/>
        <v>#NAME?</v>
      </c>
    </row>
    <row r="452" spans="1:27" x14ac:dyDescent="0.2">
      <c r="A452" s="48"/>
      <c r="B452" s="2" t="s">
        <v>236</v>
      </c>
      <c r="C452" s="37" t="s">
        <v>416</v>
      </c>
      <c r="D452" s="35">
        <v>2016</v>
      </c>
      <c r="E452" s="3">
        <v>1.3</v>
      </c>
      <c r="F452" s="3">
        <v>2</v>
      </c>
      <c r="G452" s="76">
        <v>1.5</v>
      </c>
      <c r="H452" s="5">
        <v>4.0999999999999996</v>
      </c>
      <c r="I452" s="5">
        <v>1.5</v>
      </c>
      <c r="J452" s="5">
        <v>-3.9</v>
      </c>
      <c r="K452" s="5">
        <v>-1.9</v>
      </c>
      <c r="L452" s="11"/>
      <c r="M452" s="3">
        <v>12.4</v>
      </c>
      <c r="N452" s="3">
        <v>-4.3</v>
      </c>
      <c r="O452" s="82">
        <v>2.4</v>
      </c>
      <c r="P452" s="5">
        <v>1.6</v>
      </c>
      <c r="Q452" s="5">
        <v>2.2000000000000002</v>
      </c>
      <c r="R452" s="5">
        <v>3.5</v>
      </c>
      <c r="S452" s="5">
        <v>11.5</v>
      </c>
      <c r="U452" s="87" t="e">
        <f t="shared" ca="1" si="38"/>
        <v>#NAME?</v>
      </c>
      <c r="W452" s="90" t="e">
        <f t="shared" ca="1" si="45"/>
        <v>#NAME?</v>
      </c>
      <c r="Y452" s="87" t="e">
        <f t="shared" ca="1" si="40"/>
        <v>#NAME?</v>
      </c>
      <c r="AA452" s="90" t="e">
        <f t="shared" ca="1" si="46"/>
        <v>#NAME?</v>
      </c>
    </row>
    <row r="453" spans="1:27" x14ac:dyDescent="0.2">
      <c r="A453" s="48"/>
      <c r="B453" s="2" t="s">
        <v>236</v>
      </c>
      <c r="C453" s="37" t="s">
        <v>415</v>
      </c>
      <c r="D453" s="35">
        <v>2017</v>
      </c>
      <c r="E453" s="3">
        <v>2.2999999999999998</v>
      </c>
      <c r="F453" s="3">
        <v>-8.9</v>
      </c>
      <c r="G453" s="76">
        <v>3.2</v>
      </c>
      <c r="H453" s="5">
        <v>6.5</v>
      </c>
      <c r="I453" s="5">
        <v>0.7</v>
      </c>
      <c r="J453" s="5">
        <v>-8.6</v>
      </c>
      <c r="K453" s="5" t="e">
        <v>#N/A</v>
      </c>
      <c r="L453" s="11"/>
      <c r="M453" s="3">
        <v>0</v>
      </c>
      <c r="N453" s="3">
        <v>-2</v>
      </c>
      <c r="O453" s="82">
        <v>4.4000000000000004</v>
      </c>
      <c r="P453" s="5">
        <v>5.0999999999999996</v>
      </c>
      <c r="Q453" s="5">
        <v>0.5</v>
      </c>
      <c r="R453" s="5">
        <v>9.4</v>
      </c>
      <c r="S453" s="5" t="e">
        <v>#N/A</v>
      </c>
      <c r="U453" s="87" t="e">
        <f t="shared" ca="1" si="38"/>
        <v>#NAME?</v>
      </c>
      <c r="W453" s="90" t="e">
        <f ca="1">CAGR_flexible(G453, J453, 3)</f>
        <v>#NAME?</v>
      </c>
      <c r="Y453" s="87" t="e">
        <f t="shared" ca="1" si="40"/>
        <v>#NAME?</v>
      </c>
      <c r="AA453" s="90" t="e">
        <f ca="1">CAGR_flexible(O453, R453, 3)</f>
        <v>#NAME?</v>
      </c>
    </row>
    <row r="454" spans="1:27" x14ac:dyDescent="0.2">
      <c r="A454" s="48"/>
      <c r="B454" s="2" t="s">
        <v>236</v>
      </c>
      <c r="C454" s="37" t="s">
        <v>282</v>
      </c>
      <c r="D454" s="35">
        <v>2016</v>
      </c>
      <c r="E454" s="3">
        <v>-1.9</v>
      </c>
      <c r="F454" s="3">
        <v>5.4</v>
      </c>
      <c r="G454" s="76">
        <v>-0.4</v>
      </c>
      <c r="H454" s="5">
        <v>1.6</v>
      </c>
      <c r="I454" s="5">
        <v>-0.1</v>
      </c>
      <c r="J454" s="5">
        <v>-1.3</v>
      </c>
      <c r="K454" s="5">
        <v>-6.1</v>
      </c>
      <c r="L454" s="11"/>
      <c r="M454" s="3">
        <v>4.9000000000000004</v>
      </c>
      <c r="N454" s="3">
        <v>6.7</v>
      </c>
      <c r="O454" s="82">
        <v>0.7</v>
      </c>
      <c r="P454" s="5">
        <v>0.6</v>
      </c>
      <c r="Q454" s="5">
        <v>5.2</v>
      </c>
      <c r="R454" s="5">
        <v>3.3</v>
      </c>
      <c r="S454" s="5">
        <v>11</v>
      </c>
      <c r="U454" s="87" t="e">
        <f t="shared" ca="1" si="38"/>
        <v>#NAME?</v>
      </c>
      <c r="W454" s="90" t="e">
        <f t="shared" ref="W454:W476" ca="1" si="47">CAGR_flexible(G454, K454, 4)</f>
        <v>#NAME?</v>
      </c>
      <c r="Y454" s="87" t="e">
        <f t="shared" ca="1" si="40"/>
        <v>#NAME?</v>
      </c>
      <c r="AA454" s="90" t="e">
        <f t="shared" ref="AA454:AA476" ca="1" si="48">CAGR_flexible(O454, S454, 4)</f>
        <v>#NAME?</v>
      </c>
    </row>
    <row r="455" spans="1:27" x14ac:dyDescent="0.2">
      <c r="A455" s="48"/>
      <c r="B455" s="2" t="s">
        <v>236</v>
      </c>
      <c r="C455" s="37" t="s">
        <v>417</v>
      </c>
      <c r="D455" s="35">
        <v>2009</v>
      </c>
      <c r="E455" s="3">
        <v>3.3</v>
      </c>
      <c r="F455" s="3">
        <v>1.1000000000000001</v>
      </c>
      <c r="G455" s="76">
        <v>-2.1</v>
      </c>
      <c r="H455" s="5">
        <v>3.7</v>
      </c>
      <c r="I455" s="5">
        <v>2.8</v>
      </c>
      <c r="J455" s="5">
        <v>3.2</v>
      </c>
      <c r="K455" s="5">
        <v>3</v>
      </c>
      <c r="L455" s="11"/>
      <c r="M455" s="3">
        <v>1.8</v>
      </c>
      <c r="N455" s="3">
        <v>0.7</v>
      </c>
      <c r="O455" s="82">
        <v>4.9000000000000004</v>
      </c>
      <c r="P455" s="5">
        <v>4.5999999999999996</v>
      </c>
      <c r="Q455" s="5">
        <v>-5.0999999999999996</v>
      </c>
      <c r="R455" s="5">
        <v>3.1</v>
      </c>
      <c r="S455" s="5">
        <v>1.7</v>
      </c>
      <c r="U455" s="87" t="e">
        <f t="shared" ca="1" si="38"/>
        <v>#NAME?</v>
      </c>
      <c r="W455" s="90" t="e">
        <f t="shared" ca="1" si="47"/>
        <v>#NAME?</v>
      </c>
      <c r="Y455" s="87" t="e">
        <f t="shared" ca="1" si="40"/>
        <v>#NAME?</v>
      </c>
      <c r="AA455" s="90" t="e">
        <f t="shared" ca="1" si="48"/>
        <v>#NAME?</v>
      </c>
    </row>
    <row r="456" spans="1:27" x14ac:dyDescent="0.2">
      <c r="A456" s="48"/>
      <c r="B456" s="2" t="s">
        <v>236</v>
      </c>
      <c r="C456" s="37" t="s">
        <v>282</v>
      </c>
      <c r="D456" s="35">
        <v>2015</v>
      </c>
      <c r="E456" s="3">
        <v>-0.5</v>
      </c>
      <c r="F456" s="3">
        <v>-1.9</v>
      </c>
      <c r="G456" s="76">
        <v>5.4</v>
      </c>
      <c r="H456" s="5">
        <v>-0.4</v>
      </c>
      <c r="I456" s="5">
        <v>1.6</v>
      </c>
      <c r="J456" s="5">
        <v>-0.1</v>
      </c>
      <c r="K456" s="5">
        <v>-1.3</v>
      </c>
      <c r="L456" s="11"/>
      <c r="M456" s="3">
        <v>-2.1</v>
      </c>
      <c r="N456" s="3">
        <v>4.9000000000000004</v>
      </c>
      <c r="O456" s="82">
        <v>6.7</v>
      </c>
      <c r="P456" s="5">
        <v>0.7</v>
      </c>
      <c r="Q456" s="5">
        <v>0.6</v>
      </c>
      <c r="R456" s="5">
        <v>5.2</v>
      </c>
      <c r="S456" s="5">
        <v>3.3</v>
      </c>
      <c r="U456" s="87" t="e">
        <f t="shared" ca="1" si="38"/>
        <v>#NAME?</v>
      </c>
      <c r="W456" s="90" t="e">
        <f t="shared" ca="1" si="47"/>
        <v>#NAME?</v>
      </c>
      <c r="Y456" s="87" t="e">
        <f t="shared" ca="1" si="40"/>
        <v>#NAME?</v>
      </c>
      <c r="AA456" s="90" t="e">
        <f t="shared" ca="1" si="48"/>
        <v>#NAME?</v>
      </c>
    </row>
    <row r="457" spans="1:27" x14ac:dyDescent="0.2">
      <c r="A457" s="48"/>
      <c r="B457" s="2" t="s">
        <v>236</v>
      </c>
      <c r="C457" s="37" t="s">
        <v>342</v>
      </c>
      <c r="D457" s="35">
        <v>2006</v>
      </c>
      <c r="E457" s="3">
        <v>-0.1</v>
      </c>
      <c r="F457" s="3">
        <v>2.4</v>
      </c>
      <c r="G457" s="76">
        <v>-3.2</v>
      </c>
      <c r="H457" s="5">
        <v>2.6</v>
      </c>
      <c r="I457" s="5">
        <v>15.1</v>
      </c>
      <c r="J457" s="5">
        <v>2.7</v>
      </c>
      <c r="K457" s="5">
        <v>-0.3</v>
      </c>
      <c r="L457" s="11"/>
      <c r="M457" s="3">
        <v>-0.8</v>
      </c>
      <c r="N457" s="3">
        <v>4.5999999999999996</v>
      </c>
      <c r="O457" s="82">
        <v>6.8</v>
      </c>
      <c r="P457" s="5">
        <v>10.7</v>
      </c>
      <c r="Q457" s="5">
        <v>-12</v>
      </c>
      <c r="R457" s="5">
        <v>0.4</v>
      </c>
      <c r="S457" s="5">
        <v>2.1</v>
      </c>
      <c r="U457" s="87" t="e">
        <f t="shared" ca="1" si="38"/>
        <v>#NAME?</v>
      </c>
      <c r="W457" s="90" t="e">
        <f t="shared" ca="1" si="47"/>
        <v>#NAME?</v>
      </c>
      <c r="Y457" s="87" t="e">
        <f t="shared" ca="1" si="40"/>
        <v>#NAME?</v>
      </c>
      <c r="AA457" s="90" t="e">
        <f t="shared" ca="1" si="48"/>
        <v>#NAME?</v>
      </c>
    </row>
    <row r="458" spans="1:27" x14ac:dyDescent="0.2">
      <c r="A458" s="48"/>
      <c r="B458" s="2" t="s">
        <v>236</v>
      </c>
      <c r="C458" s="37" t="s">
        <v>266</v>
      </c>
      <c r="D458" s="35">
        <v>2006</v>
      </c>
      <c r="E458" s="3">
        <v>4.5999999999999996</v>
      </c>
      <c r="F458" s="3">
        <v>1.6</v>
      </c>
      <c r="G458" s="76">
        <v>-12.1</v>
      </c>
      <c r="H458" s="5">
        <v>10.7</v>
      </c>
      <c r="I458" s="5">
        <v>-1.1000000000000001</v>
      </c>
      <c r="J458" s="5">
        <v>-4.0999999999999996</v>
      </c>
      <c r="K458" s="5">
        <v>-1.2</v>
      </c>
      <c r="L458" s="11"/>
      <c r="M458" s="3">
        <v>14.1</v>
      </c>
      <c r="N458" s="3">
        <v>-1.4</v>
      </c>
      <c r="O458" s="82">
        <v>-4.9000000000000004</v>
      </c>
      <c r="P458" s="5">
        <v>11.9</v>
      </c>
      <c r="Q458" s="5">
        <v>0.5</v>
      </c>
      <c r="R458" s="5">
        <v>7</v>
      </c>
      <c r="S458" s="5">
        <v>2</v>
      </c>
      <c r="U458" s="87" t="e">
        <f t="shared" ca="1" si="38"/>
        <v>#NAME?</v>
      </c>
      <c r="W458" s="90" t="e">
        <f t="shared" ca="1" si="47"/>
        <v>#NAME?</v>
      </c>
      <c r="Y458" s="87" t="e">
        <f t="shared" ca="1" si="40"/>
        <v>#NAME?</v>
      </c>
      <c r="AA458" s="90" t="e">
        <f t="shared" ca="1" si="48"/>
        <v>#NAME?</v>
      </c>
    </row>
    <row r="459" spans="1:27" x14ac:dyDescent="0.2">
      <c r="A459" s="48"/>
      <c r="B459" s="2" t="s">
        <v>236</v>
      </c>
      <c r="C459" s="37" t="s">
        <v>414</v>
      </c>
      <c r="D459" s="35">
        <v>2015</v>
      </c>
      <c r="E459" s="3">
        <v>1.8</v>
      </c>
      <c r="F459" s="3">
        <v>1.6</v>
      </c>
      <c r="G459" s="76">
        <v>3</v>
      </c>
      <c r="H459" s="5">
        <v>2.2000000000000002</v>
      </c>
      <c r="I459" s="5">
        <v>-1.2</v>
      </c>
      <c r="J459" s="5">
        <v>3.9</v>
      </c>
      <c r="K459" s="5">
        <v>1.9</v>
      </c>
      <c r="L459" s="11"/>
      <c r="M459" s="3">
        <v>0.3</v>
      </c>
      <c r="N459" s="3">
        <v>4.4000000000000004</v>
      </c>
      <c r="O459" s="82">
        <v>5.0999999999999996</v>
      </c>
      <c r="P459" s="5">
        <v>-3.1</v>
      </c>
      <c r="Q459" s="5">
        <v>2.9</v>
      </c>
      <c r="R459" s="5">
        <v>3.7</v>
      </c>
      <c r="S459" s="5">
        <v>1.8</v>
      </c>
      <c r="U459" s="87" t="e">
        <f t="shared" ref="U459:U502" ca="1" si="49">CAGR_flexible(E459,G459, 2)</f>
        <v>#NAME?</v>
      </c>
      <c r="W459" s="90" t="e">
        <f t="shared" ca="1" si="47"/>
        <v>#NAME?</v>
      </c>
      <c r="Y459" s="87" t="e">
        <f t="shared" ref="Y459:Y502" ca="1" si="50">CAGR_flexible(M459,O459, 2)</f>
        <v>#NAME?</v>
      </c>
      <c r="AA459" s="90" t="e">
        <f t="shared" ca="1" si="48"/>
        <v>#NAME?</v>
      </c>
    </row>
    <row r="460" spans="1:27" x14ac:dyDescent="0.2">
      <c r="A460" s="48"/>
      <c r="B460" s="2" t="s">
        <v>236</v>
      </c>
      <c r="C460" s="37" t="s">
        <v>342</v>
      </c>
      <c r="D460" s="35">
        <v>2015</v>
      </c>
      <c r="E460" s="3">
        <v>2.7</v>
      </c>
      <c r="F460" s="3">
        <v>4.5</v>
      </c>
      <c r="G460" s="76">
        <v>3.9</v>
      </c>
      <c r="H460" s="5">
        <v>0.2</v>
      </c>
      <c r="I460" s="5">
        <v>0.2</v>
      </c>
      <c r="J460" s="5">
        <v>0.2</v>
      </c>
      <c r="K460" s="5">
        <v>0.3</v>
      </c>
      <c r="L460" s="11"/>
      <c r="M460" s="3">
        <v>-3</v>
      </c>
      <c r="N460" s="3">
        <v>3.3</v>
      </c>
      <c r="O460" s="82">
        <v>4.9000000000000004</v>
      </c>
      <c r="P460" s="5">
        <v>-0.3</v>
      </c>
      <c r="Q460" s="5">
        <v>-0.1</v>
      </c>
      <c r="R460" s="5">
        <v>4.4000000000000004</v>
      </c>
      <c r="S460" s="5">
        <v>3.3</v>
      </c>
      <c r="U460" s="87" t="e">
        <f t="shared" ca="1" si="49"/>
        <v>#NAME?</v>
      </c>
      <c r="W460" s="90" t="e">
        <f t="shared" ca="1" si="47"/>
        <v>#NAME?</v>
      </c>
      <c r="Y460" s="87" t="e">
        <f t="shared" ca="1" si="50"/>
        <v>#NAME?</v>
      </c>
      <c r="AA460" s="90" t="e">
        <f t="shared" ca="1" si="48"/>
        <v>#NAME?</v>
      </c>
    </row>
    <row r="461" spans="1:27" x14ac:dyDescent="0.2">
      <c r="A461" s="48"/>
      <c r="B461" s="2" t="s">
        <v>236</v>
      </c>
      <c r="C461" s="37" t="s">
        <v>418</v>
      </c>
      <c r="D461" s="35">
        <v>2014</v>
      </c>
      <c r="E461" s="3">
        <v>6.1</v>
      </c>
      <c r="F461" s="3">
        <v>6.3</v>
      </c>
      <c r="G461" s="76">
        <v>0.5</v>
      </c>
      <c r="H461" s="5">
        <v>3.6</v>
      </c>
      <c r="I461" s="5">
        <v>0.8</v>
      </c>
      <c r="J461" s="5">
        <v>2</v>
      </c>
      <c r="K461" s="5">
        <v>-0.4</v>
      </c>
      <c r="L461" s="11"/>
      <c r="M461" s="3">
        <v>1.2</v>
      </c>
      <c r="N461" s="3">
        <v>4.5</v>
      </c>
      <c r="O461" s="82">
        <v>0.9</v>
      </c>
      <c r="P461" s="5">
        <v>1.8</v>
      </c>
      <c r="Q461" s="5">
        <v>-1.8</v>
      </c>
      <c r="R461" s="5">
        <v>2.7</v>
      </c>
      <c r="S461" s="5">
        <v>1</v>
      </c>
      <c r="U461" s="87" t="e">
        <f t="shared" ca="1" si="49"/>
        <v>#NAME?</v>
      </c>
      <c r="W461" s="90" t="e">
        <f t="shared" ca="1" si="47"/>
        <v>#NAME?</v>
      </c>
      <c r="Y461" s="87" t="e">
        <f t="shared" ca="1" si="50"/>
        <v>#NAME?</v>
      </c>
      <c r="AA461" s="90" t="e">
        <f t="shared" ca="1" si="48"/>
        <v>#NAME?</v>
      </c>
    </row>
    <row r="462" spans="1:27" x14ac:dyDescent="0.2">
      <c r="A462" s="48"/>
      <c r="B462" s="2" t="s">
        <v>236</v>
      </c>
      <c r="C462" s="37" t="s">
        <v>415</v>
      </c>
      <c r="D462" s="35">
        <v>2012</v>
      </c>
      <c r="E462" s="3">
        <v>2.1</v>
      </c>
      <c r="F462" s="3">
        <v>7</v>
      </c>
      <c r="G462" s="76">
        <v>3.4</v>
      </c>
      <c r="H462" s="5">
        <v>2.6</v>
      </c>
      <c r="I462" s="5">
        <v>6</v>
      </c>
      <c r="J462" s="5">
        <v>2.2999999999999998</v>
      </c>
      <c r="K462" s="5">
        <v>-8.9</v>
      </c>
      <c r="L462" s="11"/>
      <c r="M462" s="3">
        <v>9.3000000000000007</v>
      </c>
      <c r="N462" s="3">
        <v>0.1</v>
      </c>
      <c r="O462" s="82">
        <v>-2</v>
      </c>
      <c r="P462" s="5">
        <v>6</v>
      </c>
      <c r="Q462" s="5">
        <v>3.1</v>
      </c>
      <c r="R462" s="5">
        <v>0</v>
      </c>
      <c r="S462" s="5">
        <v>-2</v>
      </c>
      <c r="U462" s="87" t="e">
        <f t="shared" ca="1" si="49"/>
        <v>#NAME?</v>
      </c>
      <c r="W462" s="90" t="e">
        <f t="shared" ca="1" si="47"/>
        <v>#NAME?</v>
      </c>
      <c r="Y462" s="87" t="e">
        <f t="shared" ca="1" si="50"/>
        <v>#NAME?</v>
      </c>
      <c r="AA462" s="90" t="e">
        <f t="shared" ca="1" si="48"/>
        <v>#NAME?</v>
      </c>
    </row>
    <row r="463" spans="1:27" x14ac:dyDescent="0.2">
      <c r="A463" s="48"/>
      <c r="B463" s="2" t="s">
        <v>236</v>
      </c>
      <c r="C463" s="37" t="s">
        <v>415</v>
      </c>
      <c r="D463" s="35">
        <v>2011</v>
      </c>
      <c r="E463" s="3">
        <v>-11.3</v>
      </c>
      <c r="F463" s="3">
        <v>2.1</v>
      </c>
      <c r="G463" s="76">
        <v>7</v>
      </c>
      <c r="H463" s="5">
        <v>3.4</v>
      </c>
      <c r="I463" s="5">
        <v>2.6</v>
      </c>
      <c r="J463" s="5">
        <v>6</v>
      </c>
      <c r="K463" s="5">
        <v>2.2999999999999998</v>
      </c>
      <c r="L463" s="11"/>
      <c r="M463" s="3">
        <v>-2.6</v>
      </c>
      <c r="N463" s="3">
        <v>9.3000000000000007</v>
      </c>
      <c r="O463" s="82">
        <v>0.1</v>
      </c>
      <c r="P463" s="5">
        <v>-2</v>
      </c>
      <c r="Q463" s="5">
        <v>6</v>
      </c>
      <c r="R463" s="5">
        <v>3.1</v>
      </c>
      <c r="S463" s="5">
        <v>0</v>
      </c>
      <c r="U463" s="87" t="e">
        <f t="shared" ca="1" si="49"/>
        <v>#NAME?</v>
      </c>
      <c r="W463" s="90" t="e">
        <f t="shared" ca="1" si="47"/>
        <v>#NAME?</v>
      </c>
      <c r="Y463" s="87" t="e">
        <f t="shared" ca="1" si="50"/>
        <v>#NAME?</v>
      </c>
      <c r="AA463" s="90" t="e">
        <f t="shared" ca="1" si="48"/>
        <v>#NAME?</v>
      </c>
    </row>
    <row r="464" spans="1:27" x14ac:dyDescent="0.2">
      <c r="A464" s="48"/>
      <c r="B464" s="2" t="s">
        <v>236</v>
      </c>
      <c r="C464" s="37" t="s">
        <v>419</v>
      </c>
      <c r="D464" s="35">
        <v>2015</v>
      </c>
      <c r="E464" s="3">
        <v>-0.5</v>
      </c>
      <c r="F464" s="3">
        <v>0.6</v>
      </c>
      <c r="G464" s="76">
        <v>4.8</v>
      </c>
      <c r="H464" s="5">
        <v>0.3</v>
      </c>
      <c r="I464" s="5">
        <v>2.2000000000000002</v>
      </c>
      <c r="J464" s="5">
        <v>0.9</v>
      </c>
      <c r="K464" s="5">
        <v>2.7</v>
      </c>
      <c r="L464" s="11"/>
      <c r="M464" s="3">
        <v>-2.1</v>
      </c>
      <c r="N464" s="3">
        <v>1.4</v>
      </c>
      <c r="O464" s="82">
        <v>4.4000000000000004</v>
      </c>
      <c r="P464" s="5">
        <v>-0.4</v>
      </c>
      <c r="Q464" s="5">
        <v>3</v>
      </c>
      <c r="R464" s="5">
        <v>8.3000000000000007</v>
      </c>
      <c r="S464" s="5">
        <v>4.9000000000000004</v>
      </c>
      <c r="U464" s="87" t="e">
        <f t="shared" ca="1" si="49"/>
        <v>#NAME?</v>
      </c>
      <c r="W464" s="90" t="e">
        <f t="shared" ca="1" si="47"/>
        <v>#NAME?</v>
      </c>
      <c r="Y464" s="87" t="e">
        <f t="shared" ca="1" si="50"/>
        <v>#NAME?</v>
      </c>
      <c r="AA464" s="90" t="e">
        <f t="shared" ca="1" si="48"/>
        <v>#NAME?</v>
      </c>
    </row>
    <row r="465" spans="1:27" x14ac:dyDescent="0.2">
      <c r="A465" s="48"/>
      <c r="B465" s="2" t="s">
        <v>236</v>
      </c>
      <c r="C465" s="37" t="s">
        <v>416</v>
      </c>
      <c r="D465" s="35">
        <v>2012</v>
      </c>
      <c r="E465" s="3">
        <v>-10.9</v>
      </c>
      <c r="F465" s="3">
        <v>1.1000000000000001</v>
      </c>
      <c r="G465" s="76">
        <v>6.5</v>
      </c>
      <c r="H465" s="5">
        <v>8.5</v>
      </c>
      <c r="I465" s="5">
        <v>1.3</v>
      </c>
      <c r="J465" s="5">
        <v>2</v>
      </c>
      <c r="K465" s="5">
        <v>1.5</v>
      </c>
      <c r="L465" s="11"/>
      <c r="M465" s="3">
        <v>4.2</v>
      </c>
      <c r="N465" s="3">
        <v>-1.3</v>
      </c>
      <c r="O465" s="82">
        <v>-2.2999999999999998</v>
      </c>
      <c r="P465" s="5">
        <v>-3.2</v>
      </c>
      <c r="Q465" s="5">
        <v>12.4</v>
      </c>
      <c r="R465" s="5">
        <v>-4.3</v>
      </c>
      <c r="S465" s="5">
        <v>2.4</v>
      </c>
      <c r="U465" s="87" t="e">
        <f t="shared" ca="1" si="49"/>
        <v>#NAME?</v>
      </c>
      <c r="W465" s="90" t="e">
        <f t="shared" ca="1" si="47"/>
        <v>#NAME?</v>
      </c>
      <c r="Y465" s="87" t="e">
        <f t="shared" ca="1" si="50"/>
        <v>#NAME?</v>
      </c>
      <c r="AA465" s="90" t="e">
        <f t="shared" ca="1" si="48"/>
        <v>#NAME?</v>
      </c>
    </row>
    <row r="466" spans="1:27" x14ac:dyDescent="0.2">
      <c r="A466" s="48"/>
      <c r="B466" s="2" t="s">
        <v>236</v>
      </c>
      <c r="C466" s="37" t="s">
        <v>416</v>
      </c>
      <c r="D466" s="35">
        <v>2011</v>
      </c>
      <c r="E466" s="3">
        <v>-3.1</v>
      </c>
      <c r="F466" s="3">
        <v>-10.9</v>
      </c>
      <c r="G466" s="76">
        <v>1.1000000000000001</v>
      </c>
      <c r="H466" s="5">
        <v>6.5</v>
      </c>
      <c r="I466" s="5">
        <v>8.5</v>
      </c>
      <c r="J466" s="5">
        <v>1.3</v>
      </c>
      <c r="K466" s="5">
        <v>2</v>
      </c>
      <c r="L466" s="11"/>
      <c r="M466" s="3">
        <v>2.9</v>
      </c>
      <c r="N466" s="3">
        <v>4.2</v>
      </c>
      <c r="O466" s="82">
        <v>-1.3</v>
      </c>
      <c r="P466" s="5">
        <v>-2.2999999999999998</v>
      </c>
      <c r="Q466" s="5">
        <v>-3.2</v>
      </c>
      <c r="R466" s="5">
        <v>12.4</v>
      </c>
      <c r="S466" s="5">
        <v>-4.3</v>
      </c>
      <c r="U466" s="87" t="e">
        <f t="shared" ca="1" si="49"/>
        <v>#NAME?</v>
      </c>
      <c r="W466" s="90" t="e">
        <f t="shared" ca="1" si="47"/>
        <v>#NAME?</v>
      </c>
      <c r="Y466" s="87" t="e">
        <f t="shared" ca="1" si="50"/>
        <v>#NAME?</v>
      </c>
      <c r="AA466" s="90" t="e">
        <f t="shared" ca="1" si="48"/>
        <v>#NAME?</v>
      </c>
    </row>
    <row r="467" spans="1:27" x14ac:dyDescent="0.2">
      <c r="A467" s="48"/>
      <c r="B467" s="2" t="s">
        <v>236</v>
      </c>
      <c r="C467" s="37" t="s">
        <v>413</v>
      </c>
      <c r="D467" s="35">
        <v>2015</v>
      </c>
      <c r="E467" s="3">
        <v>2.6</v>
      </c>
      <c r="F467" s="3">
        <v>1.5</v>
      </c>
      <c r="G467" s="76">
        <v>7.6</v>
      </c>
      <c r="H467" s="5">
        <v>-0.8</v>
      </c>
      <c r="I467" s="5">
        <v>0.8</v>
      </c>
      <c r="J467" s="5">
        <v>2.5</v>
      </c>
      <c r="K467" s="5">
        <v>-1.3</v>
      </c>
      <c r="L467" s="11"/>
      <c r="M467" s="3">
        <v>0</v>
      </c>
      <c r="N467" s="3">
        <v>0</v>
      </c>
      <c r="O467" s="82">
        <v>1.7</v>
      </c>
      <c r="P467" s="5">
        <v>-0.1</v>
      </c>
      <c r="Q467" s="5">
        <v>3</v>
      </c>
      <c r="R467" s="5">
        <v>2.2000000000000002</v>
      </c>
      <c r="S467" s="5">
        <v>3.4</v>
      </c>
      <c r="U467" s="87" t="e">
        <f t="shared" ca="1" si="49"/>
        <v>#NAME?</v>
      </c>
      <c r="W467" s="90" t="e">
        <f t="shared" ca="1" si="47"/>
        <v>#NAME?</v>
      </c>
      <c r="Y467" s="87" t="e">
        <f t="shared" ca="1" si="50"/>
        <v>#NAME?</v>
      </c>
      <c r="AA467" s="90" t="e">
        <f t="shared" ca="1" si="48"/>
        <v>#NAME?</v>
      </c>
    </row>
    <row r="468" spans="1:27" x14ac:dyDescent="0.2">
      <c r="A468" s="48"/>
      <c r="B468" s="2" t="s">
        <v>236</v>
      </c>
      <c r="C468" s="37" t="s">
        <v>419</v>
      </c>
      <c r="D468" s="35">
        <v>2010</v>
      </c>
      <c r="E468" s="3">
        <v>1.7</v>
      </c>
      <c r="F468" s="3">
        <v>0.8</v>
      </c>
      <c r="G468" s="76">
        <v>3.1</v>
      </c>
      <c r="H468" s="5">
        <v>1.4</v>
      </c>
      <c r="I468" s="5">
        <v>-1.4</v>
      </c>
      <c r="J468" s="5">
        <v>-0.5</v>
      </c>
      <c r="K468" s="5">
        <v>0.6</v>
      </c>
      <c r="L468" s="11"/>
      <c r="M468" s="3">
        <v>3.6</v>
      </c>
      <c r="N468" s="3">
        <v>5.3</v>
      </c>
      <c r="O468" s="82">
        <v>4.7</v>
      </c>
      <c r="P468" s="5">
        <v>-4.5</v>
      </c>
      <c r="Q468" s="5">
        <v>1.9</v>
      </c>
      <c r="R468" s="5">
        <v>-2.1</v>
      </c>
      <c r="S468" s="5">
        <v>1.4</v>
      </c>
      <c r="U468" s="87" t="e">
        <f t="shared" ca="1" si="49"/>
        <v>#NAME?</v>
      </c>
      <c r="W468" s="90" t="e">
        <f t="shared" ca="1" si="47"/>
        <v>#NAME?</v>
      </c>
      <c r="Y468" s="87" t="e">
        <f t="shared" ca="1" si="50"/>
        <v>#NAME?</v>
      </c>
      <c r="AA468" s="90" t="e">
        <f t="shared" ca="1" si="48"/>
        <v>#NAME?</v>
      </c>
    </row>
    <row r="469" spans="1:27" x14ac:dyDescent="0.2">
      <c r="A469" s="48"/>
      <c r="B469" s="2" t="s">
        <v>236</v>
      </c>
      <c r="C469" s="37" t="s">
        <v>416</v>
      </c>
      <c r="D469" s="35">
        <v>2005</v>
      </c>
      <c r="E469" s="3">
        <v>-4.4000000000000004</v>
      </c>
      <c r="F469" s="3">
        <v>0.6</v>
      </c>
      <c r="G469" s="76">
        <v>0</v>
      </c>
      <c r="H469" s="5">
        <v>-2.6</v>
      </c>
      <c r="I469" s="5">
        <v>-0.8</v>
      </c>
      <c r="J469" s="5">
        <v>-9.3000000000000007</v>
      </c>
      <c r="K469" s="5">
        <v>-3.1</v>
      </c>
      <c r="L469" s="11"/>
      <c r="M469" s="3">
        <v>1.4</v>
      </c>
      <c r="N469" s="3">
        <v>4.4000000000000004</v>
      </c>
      <c r="O469" s="82">
        <v>-0.4</v>
      </c>
      <c r="P469" s="5">
        <v>1.9</v>
      </c>
      <c r="Q469" s="5">
        <v>3.5</v>
      </c>
      <c r="R469" s="5">
        <v>2.2999999999999998</v>
      </c>
      <c r="S469" s="5">
        <v>2.9</v>
      </c>
      <c r="U469" s="87" t="e">
        <f t="shared" ca="1" si="49"/>
        <v>#NAME?</v>
      </c>
      <c r="W469" s="90" t="e">
        <f t="shared" ca="1" si="47"/>
        <v>#NAME?</v>
      </c>
      <c r="Y469" s="87" t="e">
        <f t="shared" ca="1" si="50"/>
        <v>#NAME?</v>
      </c>
      <c r="AA469" s="90" t="e">
        <f t="shared" ca="1" si="48"/>
        <v>#NAME?</v>
      </c>
    </row>
    <row r="470" spans="1:27" x14ac:dyDescent="0.2">
      <c r="A470" s="48"/>
      <c r="B470" s="2" t="s">
        <v>236</v>
      </c>
      <c r="C470" s="37" t="s">
        <v>418</v>
      </c>
      <c r="D470" s="35">
        <v>2015</v>
      </c>
      <c r="E470" s="3">
        <v>6.3</v>
      </c>
      <c r="F470" s="3">
        <v>0.5</v>
      </c>
      <c r="G470" s="76">
        <v>3.6</v>
      </c>
      <c r="H470" s="5">
        <v>0.8</v>
      </c>
      <c r="I470" s="5">
        <v>2</v>
      </c>
      <c r="J470" s="5">
        <v>-0.4</v>
      </c>
      <c r="K470" s="5">
        <v>0.7</v>
      </c>
      <c r="L470" s="11"/>
      <c r="M470" s="3">
        <v>4.5</v>
      </c>
      <c r="N470" s="3">
        <v>0.9</v>
      </c>
      <c r="O470" s="82">
        <v>1.8</v>
      </c>
      <c r="P470" s="5">
        <v>-1.8</v>
      </c>
      <c r="Q470" s="5">
        <v>2.7</v>
      </c>
      <c r="R470" s="5">
        <v>1</v>
      </c>
      <c r="S470" s="5">
        <v>4.4000000000000004</v>
      </c>
      <c r="U470" s="87" t="e">
        <f t="shared" ca="1" si="49"/>
        <v>#NAME?</v>
      </c>
      <c r="W470" s="90" t="e">
        <f t="shared" ca="1" si="47"/>
        <v>#NAME?</v>
      </c>
      <c r="Y470" s="87" t="e">
        <f t="shared" ca="1" si="50"/>
        <v>#NAME?</v>
      </c>
      <c r="AA470" s="90" t="e">
        <f t="shared" ca="1" si="48"/>
        <v>#NAME?</v>
      </c>
    </row>
    <row r="471" spans="1:27" x14ac:dyDescent="0.2">
      <c r="A471" s="48"/>
      <c r="B471" s="2" t="s">
        <v>236</v>
      </c>
      <c r="C471" s="37" t="s">
        <v>418</v>
      </c>
      <c r="D471" s="35">
        <v>2016</v>
      </c>
      <c r="E471" s="3">
        <v>0.5</v>
      </c>
      <c r="F471" s="3">
        <v>3.6</v>
      </c>
      <c r="G471" s="76">
        <v>0.8</v>
      </c>
      <c r="H471" s="5">
        <v>2</v>
      </c>
      <c r="I471" s="5">
        <v>-0.4</v>
      </c>
      <c r="J471" s="5">
        <v>0.7</v>
      </c>
      <c r="K471" s="5">
        <v>-3.4</v>
      </c>
      <c r="L471" s="11"/>
      <c r="M471" s="3">
        <v>0.9</v>
      </c>
      <c r="N471" s="3">
        <v>1.8</v>
      </c>
      <c r="O471" s="82">
        <v>-1.8</v>
      </c>
      <c r="P471" s="5">
        <v>2.7</v>
      </c>
      <c r="Q471" s="5">
        <v>1</v>
      </c>
      <c r="R471" s="5">
        <v>4.4000000000000004</v>
      </c>
      <c r="S471" s="5">
        <v>14.9</v>
      </c>
      <c r="U471" s="87" t="e">
        <f t="shared" ca="1" si="49"/>
        <v>#NAME?</v>
      </c>
      <c r="W471" s="90" t="e">
        <f t="shared" ca="1" si="47"/>
        <v>#NAME?</v>
      </c>
      <c r="Y471" s="87" t="e">
        <f t="shared" ca="1" si="50"/>
        <v>#NAME?</v>
      </c>
      <c r="AA471" s="90" t="e">
        <f t="shared" ca="1" si="48"/>
        <v>#NAME?</v>
      </c>
    </row>
    <row r="472" spans="1:27" x14ac:dyDescent="0.2">
      <c r="A472" s="48"/>
      <c r="B472" s="2" t="s">
        <v>236</v>
      </c>
      <c r="C472" s="37" t="s">
        <v>418</v>
      </c>
      <c r="D472" s="35">
        <v>2006</v>
      </c>
      <c r="E472" s="3">
        <v>8.6999999999999993</v>
      </c>
      <c r="F472" s="3">
        <v>0.6</v>
      </c>
      <c r="G472" s="76">
        <v>1.8</v>
      </c>
      <c r="H472" s="5">
        <v>0.8</v>
      </c>
      <c r="I472" s="5">
        <v>-4.0999999999999996</v>
      </c>
      <c r="J472" s="5">
        <v>-4.2</v>
      </c>
      <c r="K472" s="5">
        <v>0.7</v>
      </c>
      <c r="L472" s="11"/>
      <c r="M472" s="3">
        <v>8</v>
      </c>
      <c r="N472" s="3">
        <v>2.7</v>
      </c>
      <c r="O472" s="82">
        <v>16.600000000000001</v>
      </c>
      <c r="P472" s="5">
        <v>-7.9</v>
      </c>
      <c r="Q472" s="5">
        <v>8</v>
      </c>
      <c r="R472" s="5">
        <v>-1.8</v>
      </c>
      <c r="S472" s="5">
        <v>-0.6</v>
      </c>
      <c r="U472" s="87" t="e">
        <f t="shared" ca="1" si="49"/>
        <v>#NAME?</v>
      </c>
      <c r="W472" s="90" t="e">
        <f t="shared" ca="1" si="47"/>
        <v>#NAME?</v>
      </c>
      <c r="Y472" s="87" t="e">
        <f t="shared" ca="1" si="50"/>
        <v>#NAME?</v>
      </c>
      <c r="AA472" s="90" t="e">
        <f t="shared" ca="1" si="48"/>
        <v>#NAME?</v>
      </c>
    </row>
    <row r="473" spans="1:27" x14ac:dyDescent="0.2">
      <c r="A473" s="48"/>
      <c r="B473" s="2" t="s">
        <v>236</v>
      </c>
      <c r="C473" s="37" t="s">
        <v>417</v>
      </c>
      <c r="D473" s="35">
        <v>2014</v>
      </c>
      <c r="E473" s="3">
        <v>3.2</v>
      </c>
      <c r="F473" s="3">
        <v>3</v>
      </c>
      <c r="G473" s="76">
        <v>1.1000000000000001</v>
      </c>
      <c r="H473" s="5">
        <v>6.4</v>
      </c>
      <c r="I473" s="5">
        <v>1.2</v>
      </c>
      <c r="J473" s="5">
        <v>2.7</v>
      </c>
      <c r="K473" s="5">
        <v>2.9</v>
      </c>
      <c r="L473" s="11"/>
      <c r="M473" s="3">
        <v>3.1</v>
      </c>
      <c r="N473" s="3">
        <v>1.7</v>
      </c>
      <c r="O473" s="82">
        <v>1.1000000000000001</v>
      </c>
      <c r="P473" s="5">
        <v>2.8</v>
      </c>
      <c r="Q473" s="5">
        <v>-0.1</v>
      </c>
      <c r="R473" s="5">
        <v>2.8</v>
      </c>
      <c r="S473" s="5">
        <v>6.8</v>
      </c>
      <c r="U473" s="87" t="e">
        <f t="shared" ca="1" si="49"/>
        <v>#NAME?</v>
      </c>
      <c r="W473" s="90" t="e">
        <f t="shared" ca="1" si="47"/>
        <v>#NAME?</v>
      </c>
      <c r="Y473" s="87" t="e">
        <f t="shared" ca="1" si="50"/>
        <v>#NAME?</v>
      </c>
      <c r="AA473" s="90" t="e">
        <f t="shared" ca="1" si="48"/>
        <v>#NAME?</v>
      </c>
    </row>
    <row r="474" spans="1:27" x14ac:dyDescent="0.2">
      <c r="A474" s="48"/>
      <c r="B474" s="2" t="s">
        <v>236</v>
      </c>
      <c r="C474" s="37" t="s">
        <v>282</v>
      </c>
      <c r="D474" s="35">
        <v>2011</v>
      </c>
      <c r="E474" s="3">
        <v>-3.9</v>
      </c>
      <c r="F474" s="3">
        <v>-0.2</v>
      </c>
      <c r="G474" s="76">
        <v>1.2</v>
      </c>
      <c r="H474" s="5">
        <v>-0.5</v>
      </c>
      <c r="I474" s="5">
        <v>-0.5</v>
      </c>
      <c r="J474" s="5">
        <v>-1.9</v>
      </c>
      <c r="K474" s="5">
        <v>5.4</v>
      </c>
      <c r="L474" s="11"/>
      <c r="M474" s="3">
        <v>4.5999999999999996</v>
      </c>
      <c r="N474" s="3">
        <v>1.6</v>
      </c>
      <c r="O474" s="82">
        <v>-2.8</v>
      </c>
      <c r="P474" s="5">
        <v>4</v>
      </c>
      <c r="Q474" s="5">
        <v>-2.1</v>
      </c>
      <c r="R474" s="5">
        <v>4.9000000000000004</v>
      </c>
      <c r="S474" s="5">
        <v>6.7</v>
      </c>
      <c r="U474" s="87" t="e">
        <f t="shared" ca="1" si="49"/>
        <v>#NAME?</v>
      </c>
      <c r="W474" s="90" t="e">
        <f t="shared" ca="1" si="47"/>
        <v>#NAME?</v>
      </c>
      <c r="Y474" s="87" t="e">
        <f t="shared" ca="1" si="50"/>
        <v>#NAME?</v>
      </c>
      <c r="AA474" s="90" t="e">
        <f t="shared" ca="1" si="48"/>
        <v>#NAME?</v>
      </c>
    </row>
    <row r="475" spans="1:27" x14ac:dyDescent="0.2">
      <c r="A475" s="48"/>
      <c r="B475" s="2" t="s">
        <v>236</v>
      </c>
      <c r="C475" s="37" t="s">
        <v>342</v>
      </c>
      <c r="D475" s="35">
        <v>2014</v>
      </c>
      <c r="E475" s="3">
        <v>-20.9</v>
      </c>
      <c r="F475" s="3">
        <v>2.7</v>
      </c>
      <c r="G475" s="76">
        <v>4.5</v>
      </c>
      <c r="H475" s="5">
        <v>3.9</v>
      </c>
      <c r="I475" s="5">
        <v>0.2</v>
      </c>
      <c r="J475" s="5">
        <v>0.2</v>
      </c>
      <c r="K475" s="5">
        <v>0.2</v>
      </c>
      <c r="L475" s="11"/>
      <c r="M475" s="3">
        <v>22</v>
      </c>
      <c r="N475" s="3">
        <v>-3</v>
      </c>
      <c r="O475" s="82">
        <v>3.3</v>
      </c>
      <c r="P475" s="5">
        <v>4.9000000000000004</v>
      </c>
      <c r="Q475" s="5">
        <v>-0.3</v>
      </c>
      <c r="R475" s="5">
        <v>-0.1</v>
      </c>
      <c r="S475" s="5">
        <v>4.4000000000000004</v>
      </c>
      <c r="U475" s="87" t="e">
        <f t="shared" ca="1" si="49"/>
        <v>#NAME?</v>
      </c>
      <c r="W475" s="90" t="e">
        <f t="shared" ca="1" si="47"/>
        <v>#NAME?</v>
      </c>
      <c r="Y475" s="87" t="e">
        <f t="shared" ca="1" si="50"/>
        <v>#NAME?</v>
      </c>
      <c r="AA475" s="90" t="e">
        <f t="shared" ca="1" si="48"/>
        <v>#NAME?</v>
      </c>
    </row>
    <row r="476" spans="1:27" x14ac:dyDescent="0.2">
      <c r="A476" s="48"/>
      <c r="B476" s="2" t="s">
        <v>236</v>
      </c>
      <c r="C476" s="37" t="s">
        <v>342</v>
      </c>
      <c r="D476" s="35">
        <v>2013</v>
      </c>
      <c r="E476" s="3">
        <v>-3.5</v>
      </c>
      <c r="F476" s="3">
        <v>-20.9</v>
      </c>
      <c r="G476" s="76">
        <v>2.7</v>
      </c>
      <c r="H476" s="5">
        <v>4.5</v>
      </c>
      <c r="I476" s="5">
        <v>3.9</v>
      </c>
      <c r="J476" s="5">
        <v>0.2</v>
      </c>
      <c r="K476" s="5">
        <v>0.2</v>
      </c>
      <c r="L476" s="11"/>
      <c r="M476" s="3">
        <v>-1.9</v>
      </c>
      <c r="N476" s="3">
        <v>22</v>
      </c>
      <c r="O476" s="82">
        <v>-3</v>
      </c>
      <c r="P476" s="5">
        <v>3.3</v>
      </c>
      <c r="Q476" s="5">
        <v>4.9000000000000004</v>
      </c>
      <c r="R476" s="5">
        <v>-0.3</v>
      </c>
      <c r="S476" s="5">
        <v>-0.1</v>
      </c>
      <c r="U476" s="87" t="e">
        <f t="shared" ca="1" si="49"/>
        <v>#NAME?</v>
      </c>
      <c r="W476" s="90" t="e">
        <f t="shared" ca="1" si="47"/>
        <v>#NAME?</v>
      </c>
      <c r="Y476" s="87" t="e">
        <f t="shared" ca="1" si="50"/>
        <v>#NAME?</v>
      </c>
      <c r="AA476" s="90" t="e">
        <f t="shared" ca="1" si="48"/>
        <v>#NAME?</v>
      </c>
    </row>
    <row r="477" spans="1:27" x14ac:dyDescent="0.2">
      <c r="A477" s="48"/>
      <c r="B477" s="2" t="s">
        <v>236</v>
      </c>
      <c r="C477" s="37" t="s">
        <v>266</v>
      </c>
      <c r="D477" s="35">
        <v>2017</v>
      </c>
      <c r="E477" s="3">
        <v>3.1</v>
      </c>
      <c r="F477" s="3">
        <v>0.6</v>
      </c>
      <c r="G477" s="76">
        <v>-2.7</v>
      </c>
      <c r="H477" s="5">
        <v>-1.8</v>
      </c>
      <c r="I477" s="5">
        <v>-3.8</v>
      </c>
      <c r="J477" s="5">
        <v>-3.7</v>
      </c>
      <c r="K477" s="5" t="e">
        <v>#N/A</v>
      </c>
      <c r="L477" s="11"/>
      <c r="M477" s="3">
        <v>3.9</v>
      </c>
      <c r="N477" s="3">
        <v>-0.7</v>
      </c>
      <c r="O477" s="82">
        <v>0.9</v>
      </c>
      <c r="P477" s="5">
        <v>3.6</v>
      </c>
      <c r="Q477" s="5">
        <v>3.7</v>
      </c>
      <c r="R477" s="5">
        <v>9.3000000000000007</v>
      </c>
      <c r="S477" s="5" t="e">
        <v>#N/A</v>
      </c>
      <c r="U477" s="87" t="e">
        <f t="shared" ca="1" si="49"/>
        <v>#NAME?</v>
      </c>
      <c r="W477" s="90" t="e">
        <f ca="1">CAGR_flexible(G477, J477, 3)</f>
        <v>#NAME?</v>
      </c>
      <c r="Y477" s="87" t="e">
        <f t="shared" ca="1" si="50"/>
        <v>#NAME?</v>
      </c>
      <c r="AA477" s="90" t="e">
        <f ca="1">CAGR_flexible(O477, R477, 3)</f>
        <v>#NAME?</v>
      </c>
    </row>
    <row r="478" spans="1:27" x14ac:dyDescent="0.2">
      <c r="A478" s="48"/>
      <c r="B478" s="2" t="s">
        <v>236</v>
      </c>
      <c r="C478" s="37" t="s">
        <v>342</v>
      </c>
      <c r="D478" s="35">
        <v>2016</v>
      </c>
      <c r="E478" s="3">
        <v>4.5</v>
      </c>
      <c r="F478" s="3">
        <v>3.9</v>
      </c>
      <c r="G478" s="76">
        <v>0.2</v>
      </c>
      <c r="H478" s="5">
        <v>0.2</v>
      </c>
      <c r="I478" s="5">
        <v>0.2</v>
      </c>
      <c r="J478" s="5">
        <v>0.3</v>
      </c>
      <c r="K478" s="5">
        <v>-1.8</v>
      </c>
      <c r="L478" s="11"/>
      <c r="M478" s="3">
        <v>3.3</v>
      </c>
      <c r="N478" s="3">
        <v>4.9000000000000004</v>
      </c>
      <c r="O478" s="82">
        <v>-0.3</v>
      </c>
      <c r="P478" s="5">
        <v>-0.1</v>
      </c>
      <c r="Q478" s="5">
        <v>4.4000000000000004</v>
      </c>
      <c r="R478" s="5">
        <v>3.3</v>
      </c>
      <c r="S478" s="5">
        <v>5</v>
      </c>
      <c r="U478" s="87" t="e">
        <f t="shared" ca="1" si="49"/>
        <v>#NAME?</v>
      </c>
      <c r="W478" s="90" t="e">
        <f ca="1">CAGR_flexible(G478, K478, 4)</f>
        <v>#NAME?</v>
      </c>
      <c r="Y478" s="87" t="e">
        <f t="shared" ca="1" si="50"/>
        <v>#NAME?</v>
      </c>
      <c r="AA478" s="90" t="e">
        <f t="shared" ref="AA478:AA479" ca="1" si="51">CAGR_flexible(O478, S478, 4)</f>
        <v>#NAME?</v>
      </c>
    </row>
    <row r="479" spans="1:27" x14ac:dyDescent="0.2">
      <c r="A479" s="48"/>
      <c r="B479" s="2" t="s">
        <v>236</v>
      </c>
      <c r="C479" s="37" t="s">
        <v>419</v>
      </c>
      <c r="D479" s="35">
        <v>2014</v>
      </c>
      <c r="E479" s="3">
        <v>-1.4</v>
      </c>
      <c r="F479" s="3">
        <v>-0.5</v>
      </c>
      <c r="G479" s="76">
        <v>0.6</v>
      </c>
      <c r="H479" s="5">
        <v>4.8</v>
      </c>
      <c r="I479" s="5">
        <v>0.3</v>
      </c>
      <c r="J479" s="5">
        <v>2.2000000000000002</v>
      </c>
      <c r="K479" s="5">
        <v>0.9</v>
      </c>
      <c r="L479" s="11"/>
      <c r="M479" s="3">
        <v>1.9</v>
      </c>
      <c r="N479" s="3">
        <v>-2.1</v>
      </c>
      <c r="O479" s="82">
        <v>1.4</v>
      </c>
      <c r="P479" s="5">
        <v>4.4000000000000004</v>
      </c>
      <c r="Q479" s="5">
        <v>-0.4</v>
      </c>
      <c r="R479" s="5">
        <v>3</v>
      </c>
      <c r="S479" s="5">
        <v>8.3000000000000007</v>
      </c>
      <c r="U479" s="87" t="e">
        <f t="shared" ca="1" si="49"/>
        <v>#NAME?</v>
      </c>
      <c r="W479" s="90" t="e">
        <f ca="1">CAGR_flexible(G479, K479, 4)</f>
        <v>#NAME?</v>
      </c>
      <c r="Y479" s="87" t="e">
        <f t="shared" ca="1" si="50"/>
        <v>#NAME?</v>
      </c>
      <c r="AA479" s="90" t="e">
        <f t="shared" ca="1" si="51"/>
        <v>#NAME?</v>
      </c>
    </row>
    <row r="480" spans="1:27" x14ac:dyDescent="0.2">
      <c r="A480" s="48"/>
      <c r="B480" s="2" t="s">
        <v>236</v>
      </c>
      <c r="C480" s="37" t="s">
        <v>419</v>
      </c>
      <c r="D480" s="35">
        <v>2017</v>
      </c>
      <c r="E480" s="3">
        <v>4.8</v>
      </c>
      <c r="F480" s="3">
        <v>0.3</v>
      </c>
      <c r="G480" s="76">
        <v>2.2000000000000002</v>
      </c>
      <c r="H480" s="5">
        <v>0.9</v>
      </c>
      <c r="I480" s="5">
        <v>2.7</v>
      </c>
      <c r="J480" s="5">
        <v>-7</v>
      </c>
      <c r="K480" s="5" t="e">
        <v>#N/A</v>
      </c>
      <c r="L480" s="11"/>
      <c r="M480" s="3">
        <v>4.4000000000000004</v>
      </c>
      <c r="N480" s="3">
        <v>-0.4</v>
      </c>
      <c r="O480" s="82">
        <v>3</v>
      </c>
      <c r="P480" s="5">
        <v>8.3000000000000007</v>
      </c>
      <c r="Q480" s="5">
        <v>4.9000000000000004</v>
      </c>
      <c r="R480" s="5">
        <v>13.4</v>
      </c>
      <c r="S480" s="5" t="e">
        <v>#N/A</v>
      </c>
      <c r="U480" s="87" t="e">
        <f t="shared" ca="1" si="49"/>
        <v>#NAME?</v>
      </c>
      <c r="W480" s="90" t="e">
        <f ca="1">CAGR_flexible(G480, J480, 3)</f>
        <v>#NAME?</v>
      </c>
      <c r="Y480" s="87" t="e">
        <f t="shared" ca="1" si="50"/>
        <v>#NAME?</v>
      </c>
      <c r="AA480" s="90" t="e">
        <f ca="1">CAGR_flexible(O480, R480, 3)</f>
        <v>#NAME?</v>
      </c>
    </row>
    <row r="481" spans="1:27" x14ac:dyDescent="0.2">
      <c r="A481" s="48"/>
      <c r="B481" s="2" t="s">
        <v>236</v>
      </c>
      <c r="C481" s="37" t="s">
        <v>419</v>
      </c>
      <c r="D481" s="35">
        <v>2009</v>
      </c>
      <c r="E481" s="3">
        <v>-2.1</v>
      </c>
      <c r="F481" s="3">
        <v>1.7</v>
      </c>
      <c r="G481" s="76">
        <v>0.8</v>
      </c>
      <c r="H481" s="5">
        <v>3.1</v>
      </c>
      <c r="I481" s="5">
        <v>1.4</v>
      </c>
      <c r="J481" s="5">
        <v>-1.4</v>
      </c>
      <c r="K481" s="5">
        <v>-0.5</v>
      </c>
      <c r="L481" s="11"/>
      <c r="M481" s="3">
        <v>2.8</v>
      </c>
      <c r="N481" s="3">
        <v>3.6</v>
      </c>
      <c r="O481" s="82">
        <v>5.3</v>
      </c>
      <c r="P481" s="5">
        <v>4.7</v>
      </c>
      <c r="Q481" s="5">
        <v>-4.5</v>
      </c>
      <c r="R481" s="5">
        <v>1.9</v>
      </c>
      <c r="S481" s="5">
        <v>-2.1</v>
      </c>
      <c r="U481" s="87" t="e">
        <f t="shared" ca="1" si="49"/>
        <v>#NAME?</v>
      </c>
      <c r="W481" s="90" t="e">
        <f t="shared" ref="W481:W486" ca="1" si="52">CAGR_flexible(G481, K481, 4)</f>
        <v>#NAME?</v>
      </c>
      <c r="Y481" s="87" t="e">
        <f t="shared" ca="1" si="50"/>
        <v>#NAME?</v>
      </c>
      <c r="AA481" s="90" t="e">
        <f t="shared" ref="AA481:AA486" ca="1" si="53">CAGR_flexible(O481, S481, 4)</f>
        <v>#NAME?</v>
      </c>
    </row>
    <row r="482" spans="1:27" x14ac:dyDescent="0.2">
      <c r="A482" s="48"/>
      <c r="B482" s="2" t="s">
        <v>236</v>
      </c>
      <c r="C482" s="37" t="s">
        <v>414</v>
      </c>
      <c r="D482" s="35">
        <v>2016</v>
      </c>
      <c r="E482" s="3">
        <v>1.6</v>
      </c>
      <c r="F482" s="3">
        <v>3</v>
      </c>
      <c r="G482" s="76">
        <v>2.2000000000000002</v>
      </c>
      <c r="H482" s="5">
        <v>-1.2</v>
      </c>
      <c r="I482" s="5">
        <v>3.9</v>
      </c>
      <c r="J482" s="5">
        <v>1.9</v>
      </c>
      <c r="K482" s="5">
        <v>-3.5</v>
      </c>
      <c r="L482" s="11"/>
      <c r="M482" s="3">
        <v>4.4000000000000004</v>
      </c>
      <c r="N482" s="3">
        <v>5.0999999999999996</v>
      </c>
      <c r="O482" s="82">
        <v>-3.1</v>
      </c>
      <c r="P482" s="5">
        <v>2.9</v>
      </c>
      <c r="Q482" s="5">
        <v>3.7</v>
      </c>
      <c r="R482" s="5">
        <v>1.8</v>
      </c>
      <c r="S482" s="5">
        <v>10.7</v>
      </c>
      <c r="U482" s="87" t="e">
        <f t="shared" ca="1" si="49"/>
        <v>#NAME?</v>
      </c>
      <c r="W482" s="90" t="e">
        <f t="shared" ca="1" si="52"/>
        <v>#NAME?</v>
      </c>
      <c r="Y482" s="87" t="e">
        <f t="shared" ca="1" si="50"/>
        <v>#NAME?</v>
      </c>
      <c r="AA482" s="90" t="e">
        <f t="shared" ca="1" si="53"/>
        <v>#NAME?</v>
      </c>
    </row>
    <row r="483" spans="1:27" x14ac:dyDescent="0.2">
      <c r="A483" s="48"/>
      <c r="B483" s="2" t="s">
        <v>236</v>
      </c>
      <c r="C483" s="37" t="s">
        <v>419</v>
      </c>
      <c r="D483" s="35">
        <v>2011</v>
      </c>
      <c r="E483" s="3">
        <v>0.8</v>
      </c>
      <c r="F483" s="3">
        <v>3.1</v>
      </c>
      <c r="G483" s="76">
        <v>1.4</v>
      </c>
      <c r="H483" s="5">
        <v>-1.4</v>
      </c>
      <c r="I483" s="5">
        <v>-0.5</v>
      </c>
      <c r="J483" s="5">
        <v>0.6</v>
      </c>
      <c r="K483" s="5">
        <v>4.8</v>
      </c>
      <c r="L483" s="11"/>
      <c r="M483" s="3">
        <v>5.3</v>
      </c>
      <c r="N483" s="3">
        <v>4.7</v>
      </c>
      <c r="O483" s="82">
        <v>-4.5</v>
      </c>
      <c r="P483" s="5">
        <v>1.9</v>
      </c>
      <c r="Q483" s="5">
        <v>-2.1</v>
      </c>
      <c r="R483" s="5">
        <v>1.4</v>
      </c>
      <c r="S483" s="5">
        <v>4.4000000000000004</v>
      </c>
      <c r="U483" s="87" t="e">
        <f t="shared" ca="1" si="49"/>
        <v>#NAME?</v>
      </c>
      <c r="W483" s="90" t="e">
        <f t="shared" ca="1" si="52"/>
        <v>#NAME?</v>
      </c>
      <c r="Y483" s="87" t="e">
        <f t="shared" ca="1" si="50"/>
        <v>#NAME?</v>
      </c>
      <c r="AA483" s="90" t="e">
        <f t="shared" ca="1" si="53"/>
        <v>#NAME?</v>
      </c>
    </row>
    <row r="484" spans="1:27" x14ac:dyDescent="0.2">
      <c r="A484" s="48"/>
      <c r="B484" s="2" t="s">
        <v>236</v>
      </c>
      <c r="C484" s="37" t="s">
        <v>419</v>
      </c>
      <c r="D484" s="35">
        <v>2008</v>
      </c>
      <c r="E484" s="3">
        <v>2.5</v>
      </c>
      <c r="F484" s="3">
        <v>-2.1</v>
      </c>
      <c r="G484" s="76">
        <v>1.7</v>
      </c>
      <c r="H484" s="5">
        <v>0.8</v>
      </c>
      <c r="I484" s="5">
        <v>3.1</v>
      </c>
      <c r="J484" s="5">
        <v>1.4</v>
      </c>
      <c r="K484" s="5">
        <v>-1.4</v>
      </c>
      <c r="L484" s="11"/>
      <c r="M484" s="3">
        <v>5.7</v>
      </c>
      <c r="N484" s="3">
        <v>2.8</v>
      </c>
      <c r="O484" s="82">
        <v>3.6</v>
      </c>
      <c r="P484" s="5">
        <v>5.3</v>
      </c>
      <c r="Q484" s="5">
        <v>4.7</v>
      </c>
      <c r="R484" s="5">
        <v>-4.5</v>
      </c>
      <c r="S484" s="5">
        <v>1.9</v>
      </c>
      <c r="U484" s="87" t="e">
        <f t="shared" ca="1" si="49"/>
        <v>#NAME?</v>
      </c>
      <c r="W484" s="90" t="e">
        <f t="shared" ca="1" si="52"/>
        <v>#NAME?</v>
      </c>
      <c r="Y484" s="87" t="e">
        <f t="shared" ca="1" si="50"/>
        <v>#NAME?</v>
      </c>
      <c r="AA484" s="90" t="e">
        <f t="shared" ca="1" si="53"/>
        <v>#NAME?</v>
      </c>
    </row>
    <row r="485" spans="1:27" x14ac:dyDescent="0.2">
      <c r="A485" s="48"/>
      <c r="B485" s="2" t="s">
        <v>236</v>
      </c>
      <c r="C485" s="37" t="s">
        <v>266</v>
      </c>
      <c r="D485" s="35">
        <v>2008</v>
      </c>
      <c r="E485" s="3">
        <v>-12.1</v>
      </c>
      <c r="F485" s="3">
        <v>10.7</v>
      </c>
      <c r="G485" s="76">
        <v>-1.1000000000000001</v>
      </c>
      <c r="H485" s="5">
        <v>-4.0999999999999996</v>
      </c>
      <c r="I485" s="5">
        <v>-1.2</v>
      </c>
      <c r="J485" s="5">
        <v>2.4</v>
      </c>
      <c r="K485" s="5">
        <v>-0.8</v>
      </c>
      <c r="L485" s="11"/>
      <c r="M485" s="3">
        <v>-4.9000000000000004</v>
      </c>
      <c r="N485" s="3">
        <v>11.9</v>
      </c>
      <c r="O485" s="82">
        <v>0.5</v>
      </c>
      <c r="P485" s="5">
        <v>7</v>
      </c>
      <c r="Q485" s="5">
        <v>2</v>
      </c>
      <c r="R485" s="5">
        <v>-1.5</v>
      </c>
      <c r="S485" s="5">
        <v>1.4</v>
      </c>
      <c r="U485" s="87" t="e">
        <f t="shared" ca="1" si="49"/>
        <v>#NAME?</v>
      </c>
      <c r="W485" s="90" t="e">
        <f t="shared" ca="1" si="52"/>
        <v>#NAME?</v>
      </c>
      <c r="Y485" s="87" t="e">
        <f t="shared" ca="1" si="50"/>
        <v>#NAME?</v>
      </c>
      <c r="AA485" s="90" t="e">
        <f t="shared" ca="1" si="53"/>
        <v>#NAME?</v>
      </c>
    </row>
    <row r="486" spans="1:27" x14ac:dyDescent="0.2">
      <c r="A486" s="48"/>
      <c r="B486" s="2" t="s">
        <v>236</v>
      </c>
      <c r="C486" s="37" t="s">
        <v>266</v>
      </c>
      <c r="D486" s="35">
        <v>2014</v>
      </c>
      <c r="E486" s="3">
        <v>-0.8</v>
      </c>
      <c r="F486" s="3">
        <v>-0.1</v>
      </c>
      <c r="G486" s="76">
        <v>0.7</v>
      </c>
      <c r="H486" s="5">
        <v>3.1</v>
      </c>
      <c r="I486" s="5">
        <v>0.6</v>
      </c>
      <c r="J486" s="5">
        <v>-2.7</v>
      </c>
      <c r="K486" s="5">
        <v>-1.8</v>
      </c>
      <c r="L486" s="11"/>
      <c r="M486" s="3">
        <v>1.4</v>
      </c>
      <c r="N486" s="3">
        <v>-1.3</v>
      </c>
      <c r="O486" s="82">
        <v>1.7</v>
      </c>
      <c r="P486" s="5">
        <v>3.9</v>
      </c>
      <c r="Q486" s="5">
        <v>-0.7</v>
      </c>
      <c r="R486" s="5">
        <v>0.9</v>
      </c>
      <c r="S486" s="5">
        <v>3.6</v>
      </c>
      <c r="U486" s="87" t="e">
        <f t="shared" ca="1" si="49"/>
        <v>#NAME?</v>
      </c>
      <c r="W486" s="90" t="e">
        <f t="shared" ca="1" si="52"/>
        <v>#NAME?</v>
      </c>
      <c r="Y486" s="87" t="e">
        <f t="shared" ca="1" si="50"/>
        <v>#NAME?</v>
      </c>
      <c r="AA486" s="90" t="e">
        <f t="shared" ca="1" si="53"/>
        <v>#NAME?</v>
      </c>
    </row>
    <row r="487" spans="1:27" x14ac:dyDescent="0.2">
      <c r="A487" s="48"/>
      <c r="B487" s="2" t="s">
        <v>236</v>
      </c>
      <c r="C487" s="37" t="s">
        <v>342</v>
      </c>
      <c r="D487" s="35">
        <v>2017</v>
      </c>
      <c r="E487" s="3">
        <v>3.9</v>
      </c>
      <c r="F487" s="3">
        <v>0.2</v>
      </c>
      <c r="G487" s="76">
        <v>0.2</v>
      </c>
      <c r="H487" s="5">
        <v>0.2</v>
      </c>
      <c r="I487" s="5">
        <v>0.3</v>
      </c>
      <c r="J487" s="5">
        <v>-1.8</v>
      </c>
      <c r="K487" s="5" t="e">
        <v>#N/A</v>
      </c>
      <c r="L487" s="11"/>
      <c r="M487" s="3">
        <v>4.9000000000000004</v>
      </c>
      <c r="N487" s="3">
        <v>-0.3</v>
      </c>
      <c r="O487" s="82">
        <v>-0.1</v>
      </c>
      <c r="P487" s="5">
        <v>4.4000000000000004</v>
      </c>
      <c r="Q487" s="5">
        <v>3.3</v>
      </c>
      <c r="R487" s="5">
        <v>5</v>
      </c>
      <c r="S487" s="5" t="e">
        <v>#N/A</v>
      </c>
      <c r="U487" s="87" t="e">
        <f t="shared" ca="1" si="49"/>
        <v>#NAME?</v>
      </c>
      <c r="W487" s="90" t="e">
        <f ca="1">CAGR_flexible(G487, J487, 3)</f>
        <v>#NAME?</v>
      </c>
      <c r="Y487" s="87" t="e">
        <f t="shared" ca="1" si="50"/>
        <v>#NAME?</v>
      </c>
      <c r="AA487" s="90" t="e">
        <f ca="1">CAGR_flexible(O487, R487, 3)</f>
        <v>#NAME?</v>
      </c>
    </row>
    <row r="488" spans="1:27" x14ac:dyDescent="0.2">
      <c r="A488" s="48"/>
      <c r="B488" s="2" t="s">
        <v>236</v>
      </c>
      <c r="C488" s="37" t="s">
        <v>266</v>
      </c>
      <c r="D488" s="35">
        <v>2007</v>
      </c>
      <c r="E488" s="3">
        <v>1.6</v>
      </c>
      <c r="F488" s="3">
        <v>-12.1</v>
      </c>
      <c r="G488" s="76">
        <v>10.7</v>
      </c>
      <c r="H488" s="5">
        <v>-1.1000000000000001</v>
      </c>
      <c r="I488" s="5">
        <v>-4.0999999999999996</v>
      </c>
      <c r="J488" s="5">
        <v>-1.2</v>
      </c>
      <c r="K488" s="5">
        <v>2.4</v>
      </c>
      <c r="L488" s="11"/>
      <c r="M488" s="3">
        <v>-1.4</v>
      </c>
      <c r="N488" s="3">
        <v>-4.9000000000000004</v>
      </c>
      <c r="O488" s="82">
        <v>11.9</v>
      </c>
      <c r="P488" s="5">
        <v>0.5</v>
      </c>
      <c r="Q488" s="5">
        <v>7</v>
      </c>
      <c r="R488" s="5">
        <v>2</v>
      </c>
      <c r="S488" s="5">
        <v>-1.5</v>
      </c>
      <c r="U488" s="87" t="e">
        <f t="shared" ca="1" si="49"/>
        <v>#NAME?</v>
      </c>
      <c r="W488" s="90" t="e">
        <f ca="1">CAGR_flexible(G488, K488, 4)</f>
        <v>#NAME?</v>
      </c>
      <c r="Y488" s="87" t="e">
        <f t="shared" ca="1" si="50"/>
        <v>#NAME?</v>
      </c>
      <c r="AA488" s="90" t="e">
        <f t="shared" ref="AA488:AA489" ca="1" si="54">CAGR_flexible(O488, S488, 4)</f>
        <v>#NAME?</v>
      </c>
    </row>
    <row r="489" spans="1:27" x14ac:dyDescent="0.2">
      <c r="A489" s="48"/>
      <c r="B489" s="2" t="s">
        <v>236</v>
      </c>
      <c r="C489" s="37" t="s">
        <v>415</v>
      </c>
      <c r="D489" s="35">
        <v>2007</v>
      </c>
      <c r="E489" s="3">
        <v>-1.4</v>
      </c>
      <c r="F489" s="3">
        <v>2.7</v>
      </c>
      <c r="G489" s="76">
        <v>-8.6999999999999993</v>
      </c>
      <c r="H489" s="5">
        <v>-8.1999999999999993</v>
      </c>
      <c r="I489" s="5">
        <v>-11.3</v>
      </c>
      <c r="J489" s="5">
        <v>2.1</v>
      </c>
      <c r="K489" s="5">
        <v>7</v>
      </c>
      <c r="L489" s="11"/>
      <c r="M489" s="3">
        <v>0.9</v>
      </c>
      <c r="N489" s="3">
        <v>5.2</v>
      </c>
      <c r="O489" s="82">
        <v>0.4</v>
      </c>
      <c r="P489" s="5">
        <v>-6.7</v>
      </c>
      <c r="Q489" s="5">
        <v>-2.6</v>
      </c>
      <c r="R489" s="5">
        <v>9.3000000000000007</v>
      </c>
      <c r="S489" s="5">
        <v>0.1</v>
      </c>
      <c r="U489" s="87" t="e">
        <f t="shared" ca="1" si="49"/>
        <v>#NAME?</v>
      </c>
      <c r="W489" s="90" t="e">
        <f ca="1">CAGR_flexible(G489, K489, 4)</f>
        <v>#NAME?</v>
      </c>
      <c r="Y489" s="87" t="e">
        <f t="shared" ca="1" si="50"/>
        <v>#NAME?</v>
      </c>
      <c r="AA489" s="90" t="e">
        <f t="shared" ca="1" si="54"/>
        <v>#NAME?</v>
      </c>
    </row>
    <row r="490" spans="1:27" x14ac:dyDescent="0.2">
      <c r="A490" s="48"/>
      <c r="B490" s="2" t="s">
        <v>236</v>
      </c>
      <c r="C490" s="37" t="s">
        <v>282</v>
      </c>
      <c r="D490" s="35">
        <v>2017</v>
      </c>
      <c r="E490" s="3">
        <v>5.4</v>
      </c>
      <c r="F490" s="3">
        <v>-0.4</v>
      </c>
      <c r="G490" s="76">
        <v>1.6</v>
      </c>
      <c r="H490" s="5">
        <v>-0.1</v>
      </c>
      <c r="I490" s="5">
        <v>-1.3</v>
      </c>
      <c r="J490" s="5">
        <v>-6.1</v>
      </c>
      <c r="K490" s="5" t="e">
        <v>#N/A</v>
      </c>
      <c r="L490" s="11"/>
      <c r="M490" s="3">
        <v>6.7</v>
      </c>
      <c r="N490" s="3">
        <v>0.7</v>
      </c>
      <c r="O490" s="82">
        <v>0.6</v>
      </c>
      <c r="P490" s="5">
        <v>5.2</v>
      </c>
      <c r="Q490" s="5">
        <v>3.3</v>
      </c>
      <c r="R490" s="5">
        <v>11</v>
      </c>
      <c r="S490" s="5" t="e">
        <v>#N/A</v>
      </c>
      <c r="U490" s="87" t="e">
        <f t="shared" ca="1" si="49"/>
        <v>#NAME?</v>
      </c>
      <c r="W490" s="90" t="e">
        <f ca="1">CAGR_flexible(G490, J490, 3)</f>
        <v>#NAME?</v>
      </c>
      <c r="Y490" s="87" t="e">
        <f t="shared" ca="1" si="50"/>
        <v>#NAME?</v>
      </c>
      <c r="AA490" s="90" t="e">
        <f ca="1">CAGR_flexible(O490, R490, 3)</f>
        <v>#NAME?</v>
      </c>
    </row>
    <row r="491" spans="1:27" x14ac:dyDescent="0.2">
      <c r="A491" s="48"/>
      <c r="B491" s="2" t="s">
        <v>236</v>
      </c>
      <c r="C491" s="37" t="s">
        <v>419</v>
      </c>
      <c r="D491" s="35">
        <v>2005</v>
      </c>
      <c r="E491" s="3">
        <v>-0.5</v>
      </c>
      <c r="F491" s="3">
        <v>2.9</v>
      </c>
      <c r="G491" s="76">
        <v>-1.2</v>
      </c>
      <c r="H491" s="5">
        <v>2.5</v>
      </c>
      <c r="I491" s="5">
        <v>-2.1</v>
      </c>
      <c r="J491" s="5">
        <v>1.7</v>
      </c>
      <c r="K491" s="5">
        <v>0.8</v>
      </c>
      <c r="L491" s="11"/>
      <c r="M491" s="3">
        <v>3.3</v>
      </c>
      <c r="N491" s="3">
        <v>7.8</v>
      </c>
      <c r="O491" s="82">
        <v>4.3</v>
      </c>
      <c r="P491" s="5">
        <v>5.7</v>
      </c>
      <c r="Q491" s="5">
        <v>2.8</v>
      </c>
      <c r="R491" s="5">
        <v>3.6</v>
      </c>
      <c r="S491" s="5">
        <v>5.3</v>
      </c>
      <c r="U491" s="87" t="e">
        <f t="shared" ca="1" si="49"/>
        <v>#NAME?</v>
      </c>
      <c r="W491" s="90" t="e">
        <f t="shared" ref="W491:W502" ca="1" si="55">CAGR_flexible(G491, K491, 4)</f>
        <v>#NAME?</v>
      </c>
      <c r="Y491" s="87" t="e">
        <f t="shared" ca="1" si="50"/>
        <v>#NAME?</v>
      </c>
      <c r="AA491" s="90" t="e">
        <f t="shared" ref="AA491:AA502" ca="1" si="56">CAGR_flexible(O491, S491, 4)</f>
        <v>#NAME?</v>
      </c>
    </row>
    <row r="492" spans="1:27" x14ac:dyDescent="0.2">
      <c r="A492" s="48"/>
      <c r="B492" s="2" t="s">
        <v>236</v>
      </c>
      <c r="C492" s="37" t="s">
        <v>419</v>
      </c>
      <c r="D492" s="35">
        <v>2016</v>
      </c>
      <c r="E492" s="3">
        <v>0.6</v>
      </c>
      <c r="F492" s="3">
        <v>4.8</v>
      </c>
      <c r="G492" s="76">
        <v>0.3</v>
      </c>
      <c r="H492" s="5">
        <v>2.2000000000000002</v>
      </c>
      <c r="I492" s="5">
        <v>0.9</v>
      </c>
      <c r="J492" s="5">
        <v>2.7</v>
      </c>
      <c r="K492" s="5">
        <v>-7</v>
      </c>
      <c r="L492" s="11"/>
      <c r="M492" s="3">
        <v>1.4</v>
      </c>
      <c r="N492" s="3">
        <v>4.4000000000000004</v>
      </c>
      <c r="O492" s="82">
        <v>-0.4</v>
      </c>
      <c r="P492" s="5">
        <v>3</v>
      </c>
      <c r="Q492" s="5">
        <v>8.3000000000000007</v>
      </c>
      <c r="R492" s="5">
        <v>4.9000000000000004</v>
      </c>
      <c r="S492" s="5">
        <v>13.4</v>
      </c>
      <c r="U492" s="87" t="e">
        <f t="shared" ca="1" si="49"/>
        <v>#NAME?</v>
      </c>
      <c r="W492" s="90" t="e">
        <f t="shared" ca="1" si="55"/>
        <v>#NAME?</v>
      </c>
      <c r="Y492" s="87" t="e">
        <f t="shared" ca="1" si="50"/>
        <v>#NAME?</v>
      </c>
      <c r="AA492" s="90" t="e">
        <f t="shared" ca="1" si="56"/>
        <v>#NAME?</v>
      </c>
    </row>
    <row r="493" spans="1:27" x14ac:dyDescent="0.2">
      <c r="A493" s="48"/>
      <c r="B493" s="2" t="s">
        <v>236</v>
      </c>
      <c r="C493" s="37" t="s">
        <v>342</v>
      </c>
      <c r="D493" s="35">
        <v>2008</v>
      </c>
      <c r="E493" s="3">
        <v>-3.2</v>
      </c>
      <c r="F493" s="3">
        <v>2.6</v>
      </c>
      <c r="G493" s="76">
        <v>15.1</v>
      </c>
      <c r="H493" s="5">
        <v>2.7</v>
      </c>
      <c r="I493" s="5">
        <v>-0.3</v>
      </c>
      <c r="J493" s="5">
        <v>-3.5</v>
      </c>
      <c r="K493" s="5">
        <v>-20.9</v>
      </c>
      <c r="L493" s="11"/>
      <c r="M493" s="3">
        <v>6.8</v>
      </c>
      <c r="N493" s="3">
        <v>10.7</v>
      </c>
      <c r="O493" s="82">
        <v>-12</v>
      </c>
      <c r="P493" s="5">
        <v>0.4</v>
      </c>
      <c r="Q493" s="5">
        <v>2.1</v>
      </c>
      <c r="R493" s="5">
        <v>-1.9</v>
      </c>
      <c r="S493" s="5">
        <v>22</v>
      </c>
      <c r="U493" s="87" t="e">
        <f t="shared" ca="1" si="49"/>
        <v>#NAME?</v>
      </c>
      <c r="W493" s="90" t="e">
        <f t="shared" ca="1" si="55"/>
        <v>#NAME?</v>
      </c>
      <c r="Y493" s="87" t="e">
        <f t="shared" ca="1" si="50"/>
        <v>#NAME?</v>
      </c>
      <c r="AA493" s="90" t="e">
        <f t="shared" ca="1" si="56"/>
        <v>#NAME?</v>
      </c>
    </row>
    <row r="494" spans="1:27" x14ac:dyDescent="0.2">
      <c r="A494" s="48"/>
      <c r="B494" s="2" t="s">
        <v>236</v>
      </c>
      <c r="C494" s="37" t="s">
        <v>266</v>
      </c>
      <c r="D494" s="35">
        <v>2005</v>
      </c>
      <c r="E494" s="3">
        <v>-6.9</v>
      </c>
      <c r="F494" s="3">
        <v>4.5999999999999996</v>
      </c>
      <c r="G494" s="76">
        <v>1.6</v>
      </c>
      <c r="H494" s="5">
        <v>-12.1</v>
      </c>
      <c r="I494" s="5">
        <v>10.7</v>
      </c>
      <c r="J494" s="5">
        <v>-1.1000000000000001</v>
      </c>
      <c r="K494" s="5">
        <v>-4.0999999999999996</v>
      </c>
      <c r="L494" s="11"/>
      <c r="M494" s="3">
        <v>5.6</v>
      </c>
      <c r="N494" s="3">
        <v>14.1</v>
      </c>
      <c r="O494" s="82">
        <v>-1.4</v>
      </c>
      <c r="P494" s="5">
        <v>-4.9000000000000004</v>
      </c>
      <c r="Q494" s="5">
        <v>11.9</v>
      </c>
      <c r="R494" s="5">
        <v>0.5</v>
      </c>
      <c r="S494" s="5">
        <v>7</v>
      </c>
      <c r="U494" s="87" t="e">
        <f t="shared" ca="1" si="49"/>
        <v>#NAME?</v>
      </c>
      <c r="W494" s="90" t="e">
        <f t="shared" ca="1" si="55"/>
        <v>#NAME?</v>
      </c>
      <c r="Y494" s="87" t="e">
        <f t="shared" ca="1" si="50"/>
        <v>#NAME?</v>
      </c>
      <c r="AA494" s="90" t="e">
        <f t="shared" ca="1" si="56"/>
        <v>#NAME?</v>
      </c>
    </row>
    <row r="495" spans="1:27" x14ac:dyDescent="0.2">
      <c r="A495" s="48"/>
      <c r="B495" s="2" t="s">
        <v>236</v>
      </c>
      <c r="C495" s="37" t="s">
        <v>266</v>
      </c>
      <c r="D495" s="35">
        <v>2016</v>
      </c>
      <c r="E495" s="3">
        <v>0.7</v>
      </c>
      <c r="F495" s="3">
        <v>3.1</v>
      </c>
      <c r="G495" s="76">
        <v>0.6</v>
      </c>
      <c r="H495" s="5">
        <v>-2.7</v>
      </c>
      <c r="I495" s="5">
        <v>-1.8</v>
      </c>
      <c r="J495" s="5">
        <v>-3.8</v>
      </c>
      <c r="K495" s="5">
        <v>-3.7</v>
      </c>
      <c r="L495" s="11"/>
      <c r="M495" s="3">
        <v>1.7</v>
      </c>
      <c r="N495" s="3">
        <v>3.9</v>
      </c>
      <c r="O495" s="82">
        <v>-0.7</v>
      </c>
      <c r="P495" s="5">
        <v>0.9</v>
      </c>
      <c r="Q495" s="5">
        <v>3.6</v>
      </c>
      <c r="R495" s="5">
        <v>3.7</v>
      </c>
      <c r="S495" s="5">
        <v>9.3000000000000007</v>
      </c>
      <c r="U495" s="87" t="e">
        <f t="shared" ca="1" si="49"/>
        <v>#NAME?</v>
      </c>
      <c r="W495" s="90" t="e">
        <f t="shared" ca="1" si="55"/>
        <v>#NAME?</v>
      </c>
      <c r="Y495" s="87" t="e">
        <f t="shared" ca="1" si="50"/>
        <v>#NAME?</v>
      </c>
      <c r="AA495" s="90" t="e">
        <f t="shared" ca="1" si="56"/>
        <v>#NAME?</v>
      </c>
    </row>
    <row r="496" spans="1:27" x14ac:dyDescent="0.2">
      <c r="A496" s="48"/>
      <c r="B496" s="2" t="s">
        <v>236</v>
      </c>
      <c r="C496" s="37" t="s">
        <v>419</v>
      </c>
      <c r="D496" s="35">
        <v>2012</v>
      </c>
      <c r="E496" s="3">
        <v>3.1</v>
      </c>
      <c r="F496" s="3">
        <v>1.4</v>
      </c>
      <c r="G496" s="76">
        <v>-1.4</v>
      </c>
      <c r="H496" s="5">
        <v>-0.5</v>
      </c>
      <c r="I496" s="5">
        <v>0.6</v>
      </c>
      <c r="J496" s="5">
        <v>4.8</v>
      </c>
      <c r="K496" s="5">
        <v>0.3</v>
      </c>
      <c r="L496" s="11"/>
      <c r="M496" s="3">
        <v>4.7</v>
      </c>
      <c r="N496" s="3">
        <v>-4.5</v>
      </c>
      <c r="O496" s="82">
        <v>1.9</v>
      </c>
      <c r="P496" s="5">
        <v>-2.1</v>
      </c>
      <c r="Q496" s="5">
        <v>1.4</v>
      </c>
      <c r="R496" s="5">
        <v>4.4000000000000004</v>
      </c>
      <c r="S496" s="5">
        <v>-0.4</v>
      </c>
      <c r="U496" s="87" t="e">
        <f t="shared" ca="1" si="49"/>
        <v>#NAME?</v>
      </c>
      <c r="W496" s="90" t="e">
        <f t="shared" ca="1" si="55"/>
        <v>#NAME?</v>
      </c>
      <c r="Y496" s="87" t="e">
        <f t="shared" ca="1" si="50"/>
        <v>#NAME?</v>
      </c>
      <c r="AA496" s="90" t="e">
        <f t="shared" ca="1" si="56"/>
        <v>#NAME?</v>
      </c>
    </row>
    <row r="497" spans="1:27" x14ac:dyDescent="0.2">
      <c r="A497" s="48"/>
      <c r="B497" s="2" t="s">
        <v>236</v>
      </c>
      <c r="C497" s="37" t="s">
        <v>419</v>
      </c>
      <c r="D497" s="35">
        <v>2013</v>
      </c>
      <c r="E497" s="3">
        <v>1.4</v>
      </c>
      <c r="F497" s="3">
        <v>-1.4</v>
      </c>
      <c r="G497" s="76">
        <v>-0.5</v>
      </c>
      <c r="H497" s="5">
        <v>0.6</v>
      </c>
      <c r="I497" s="5">
        <v>4.8</v>
      </c>
      <c r="J497" s="5">
        <v>0.3</v>
      </c>
      <c r="K497" s="5">
        <v>2.2000000000000002</v>
      </c>
      <c r="L497" s="11"/>
      <c r="M497" s="3">
        <v>-4.5</v>
      </c>
      <c r="N497" s="3">
        <v>1.9</v>
      </c>
      <c r="O497" s="82">
        <v>-2.1</v>
      </c>
      <c r="P497" s="5">
        <v>1.4</v>
      </c>
      <c r="Q497" s="5">
        <v>4.4000000000000004</v>
      </c>
      <c r="R497" s="5">
        <v>-0.4</v>
      </c>
      <c r="S497" s="5">
        <v>3</v>
      </c>
      <c r="U497" s="87" t="e">
        <f t="shared" ca="1" si="49"/>
        <v>#NAME?</v>
      </c>
      <c r="W497" s="90" t="e">
        <f t="shared" ca="1" si="55"/>
        <v>#NAME?</v>
      </c>
      <c r="Y497" s="87" t="e">
        <f t="shared" ca="1" si="50"/>
        <v>#NAME?</v>
      </c>
      <c r="AA497" s="90" t="e">
        <f t="shared" ca="1" si="56"/>
        <v>#NAME?</v>
      </c>
    </row>
    <row r="498" spans="1:27" x14ac:dyDescent="0.2">
      <c r="A498" s="48"/>
      <c r="B498" s="2" t="s">
        <v>236</v>
      </c>
      <c r="C498" s="37" t="s">
        <v>266</v>
      </c>
      <c r="D498" s="35">
        <v>2012</v>
      </c>
      <c r="E498" s="3">
        <v>-1.2</v>
      </c>
      <c r="F498" s="3">
        <v>2.4</v>
      </c>
      <c r="G498" s="76">
        <v>-0.8</v>
      </c>
      <c r="H498" s="5">
        <v>-0.1</v>
      </c>
      <c r="I498" s="5">
        <v>0.7</v>
      </c>
      <c r="J498" s="5">
        <v>3.1</v>
      </c>
      <c r="K498" s="5">
        <v>0.6</v>
      </c>
      <c r="L498" s="11"/>
      <c r="M498" s="3">
        <v>2</v>
      </c>
      <c r="N498" s="3">
        <v>-1.5</v>
      </c>
      <c r="O498" s="82">
        <v>1.4</v>
      </c>
      <c r="P498" s="5">
        <v>-1.3</v>
      </c>
      <c r="Q498" s="5">
        <v>1.7</v>
      </c>
      <c r="R498" s="5">
        <v>3.9</v>
      </c>
      <c r="S498" s="5">
        <v>-0.7</v>
      </c>
      <c r="U498" s="87" t="e">
        <f t="shared" ca="1" si="49"/>
        <v>#NAME?</v>
      </c>
      <c r="W498" s="90" t="e">
        <f t="shared" ca="1" si="55"/>
        <v>#NAME?</v>
      </c>
      <c r="Y498" s="87" t="e">
        <f t="shared" ca="1" si="50"/>
        <v>#NAME?</v>
      </c>
      <c r="AA498" s="90" t="e">
        <f t="shared" ca="1" si="56"/>
        <v>#NAME?</v>
      </c>
    </row>
    <row r="499" spans="1:27" x14ac:dyDescent="0.2">
      <c r="A499" s="48"/>
      <c r="B499" s="2" t="s">
        <v>236</v>
      </c>
      <c r="C499" s="37" t="s">
        <v>266</v>
      </c>
      <c r="D499" s="35">
        <v>2011</v>
      </c>
      <c r="E499" s="3">
        <v>-4.0999999999999996</v>
      </c>
      <c r="F499" s="3">
        <v>-1.2</v>
      </c>
      <c r="G499" s="76">
        <v>2.4</v>
      </c>
      <c r="H499" s="5">
        <v>-0.8</v>
      </c>
      <c r="I499" s="5">
        <v>-0.1</v>
      </c>
      <c r="J499" s="5">
        <v>0.7</v>
      </c>
      <c r="K499" s="5">
        <v>3.1</v>
      </c>
      <c r="L499" s="11"/>
      <c r="M499" s="3">
        <v>7</v>
      </c>
      <c r="N499" s="3">
        <v>2</v>
      </c>
      <c r="O499" s="82">
        <v>-1.5</v>
      </c>
      <c r="P499" s="5">
        <v>1.4</v>
      </c>
      <c r="Q499" s="5">
        <v>-1.3</v>
      </c>
      <c r="R499" s="5">
        <v>1.7</v>
      </c>
      <c r="S499" s="5">
        <v>3.9</v>
      </c>
      <c r="U499" s="87" t="e">
        <f t="shared" ca="1" si="49"/>
        <v>#NAME?</v>
      </c>
      <c r="W499" s="90" t="e">
        <f t="shared" ca="1" si="55"/>
        <v>#NAME?</v>
      </c>
      <c r="Y499" s="87" t="e">
        <f t="shared" ca="1" si="50"/>
        <v>#NAME?</v>
      </c>
      <c r="AA499" s="90" t="e">
        <f t="shared" ca="1" si="56"/>
        <v>#NAME?</v>
      </c>
    </row>
    <row r="500" spans="1:27" x14ac:dyDescent="0.2">
      <c r="A500" s="48"/>
      <c r="B500" s="2" t="s">
        <v>236</v>
      </c>
      <c r="C500" s="37" t="s">
        <v>417</v>
      </c>
      <c r="D500" s="35">
        <v>2008</v>
      </c>
      <c r="E500" s="3">
        <v>3</v>
      </c>
      <c r="F500" s="3">
        <v>3.3</v>
      </c>
      <c r="G500" s="76">
        <v>1.1000000000000001</v>
      </c>
      <c r="H500" s="5">
        <v>-2.1</v>
      </c>
      <c r="I500" s="5">
        <v>3.7</v>
      </c>
      <c r="J500" s="5">
        <v>2.8</v>
      </c>
      <c r="K500" s="5">
        <v>3.2</v>
      </c>
      <c r="L500" s="11"/>
      <c r="M500" s="3">
        <v>0.2</v>
      </c>
      <c r="N500" s="3">
        <v>1.8</v>
      </c>
      <c r="O500" s="82">
        <v>0.7</v>
      </c>
      <c r="P500" s="5">
        <v>4.9000000000000004</v>
      </c>
      <c r="Q500" s="5">
        <v>4.5999999999999996</v>
      </c>
      <c r="R500" s="5">
        <v>-5.0999999999999996</v>
      </c>
      <c r="S500" s="5">
        <v>3.1</v>
      </c>
      <c r="U500" s="87" t="e">
        <f t="shared" ca="1" si="49"/>
        <v>#NAME?</v>
      </c>
      <c r="W500" s="90" t="e">
        <f t="shared" ca="1" si="55"/>
        <v>#NAME?</v>
      </c>
      <c r="Y500" s="87" t="e">
        <f t="shared" ca="1" si="50"/>
        <v>#NAME?</v>
      </c>
      <c r="AA500" s="90" t="e">
        <f t="shared" ca="1" si="56"/>
        <v>#NAME?</v>
      </c>
    </row>
    <row r="501" spans="1:27" x14ac:dyDescent="0.2">
      <c r="A501" s="48"/>
      <c r="B501" s="2" t="s">
        <v>236</v>
      </c>
      <c r="C501" s="37" t="s">
        <v>282</v>
      </c>
      <c r="D501" s="35">
        <v>2005</v>
      </c>
      <c r="E501" s="3">
        <v>-1.7</v>
      </c>
      <c r="F501" s="3">
        <v>0.2</v>
      </c>
      <c r="G501" s="76">
        <v>-0.9</v>
      </c>
      <c r="H501" s="5">
        <v>-0.3</v>
      </c>
      <c r="I501" s="5">
        <v>0</v>
      </c>
      <c r="J501" s="5">
        <v>-0.4</v>
      </c>
      <c r="K501" s="5">
        <v>-3.9</v>
      </c>
      <c r="L501" s="11"/>
      <c r="M501" s="3">
        <v>7.8</v>
      </c>
      <c r="N501" s="3">
        <v>4.4000000000000004</v>
      </c>
      <c r="O501" s="82">
        <v>3.2</v>
      </c>
      <c r="P501" s="5">
        <v>3.3</v>
      </c>
      <c r="Q501" s="5">
        <v>3.6</v>
      </c>
      <c r="R501" s="5">
        <v>4.7</v>
      </c>
      <c r="S501" s="5">
        <v>4.5999999999999996</v>
      </c>
      <c r="U501" s="87" t="e">
        <f t="shared" ca="1" si="49"/>
        <v>#NAME?</v>
      </c>
      <c r="W501" s="90" t="e">
        <f t="shared" ca="1" si="55"/>
        <v>#NAME?</v>
      </c>
      <c r="Y501" s="87" t="e">
        <f t="shared" ca="1" si="50"/>
        <v>#NAME?</v>
      </c>
      <c r="AA501" s="90" t="e">
        <f t="shared" ca="1" si="56"/>
        <v>#NAME?</v>
      </c>
    </row>
    <row r="502" spans="1:27" x14ac:dyDescent="0.2">
      <c r="A502" s="48"/>
      <c r="B502" s="2" t="s">
        <v>236</v>
      </c>
      <c r="C502" s="37" t="s">
        <v>282</v>
      </c>
      <c r="D502" s="35">
        <v>2013</v>
      </c>
      <c r="E502" s="3">
        <v>1.2</v>
      </c>
      <c r="F502" s="3">
        <v>-0.5</v>
      </c>
      <c r="G502" s="76">
        <v>-0.5</v>
      </c>
      <c r="H502" s="5">
        <v>-1.9</v>
      </c>
      <c r="I502" s="5">
        <v>5.4</v>
      </c>
      <c r="J502" s="5">
        <v>-0.4</v>
      </c>
      <c r="K502" s="5">
        <v>1.6</v>
      </c>
      <c r="L502" s="11"/>
      <c r="M502" s="3">
        <v>-2.8</v>
      </c>
      <c r="N502" s="3">
        <v>4</v>
      </c>
      <c r="O502" s="82">
        <v>-2.1</v>
      </c>
      <c r="P502" s="5">
        <v>4.9000000000000004</v>
      </c>
      <c r="Q502" s="5">
        <v>6.7</v>
      </c>
      <c r="R502" s="5">
        <v>0.7</v>
      </c>
      <c r="S502" s="5">
        <v>0.6</v>
      </c>
      <c r="U502" s="87" t="e">
        <f t="shared" ca="1" si="49"/>
        <v>#NAME?</v>
      </c>
      <c r="W502" s="90" t="e">
        <f t="shared" ca="1" si="55"/>
        <v>#NAME?</v>
      </c>
      <c r="Y502" s="87" t="e">
        <f t="shared" ca="1" si="50"/>
        <v>#NAME?</v>
      </c>
      <c r="AA502" s="90" t="e">
        <f t="shared" ca="1" si="56"/>
        <v>#NAME?</v>
      </c>
    </row>
  </sheetData>
  <mergeCells count="19">
    <mergeCell ref="A6:D6"/>
    <mergeCell ref="U7:U8"/>
    <mergeCell ref="W7:W8"/>
    <mergeCell ref="Y7:Y8"/>
    <mergeCell ref="AA7:AA8"/>
    <mergeCell ref="J7:J8"/>
    <mergeCell ref="R7:R8"/>
    <mergeCell ref="S7:S8"/>
    <mergeCell ref="K7:K8"/>
    <mergeCell ref="M7:M8"/>
    <mergeCell ref="N7:N8"/>
    <mergeCell ref="O7:O8"/>
    <mergeCell ref="P7:P8"/>
    <mergeCell ref="Q7:Q8"/>
    <mergeCell ref="E7:E8"/>
    <mergeCell ref="F7:F8"/>
    <mergeCell ref="G7:G8"/>
    <mergeCell ref="H7:H8"/>
    <mergeCell ref="I7:I8"/>
  </mergeCells>
  <conditionalFormatting sqref="X7:X8 AB7:XFD8 A1:XFD5 A9:XFD1048576 A8:T8 A7:V7 A6 E6:XFD6">
    <cfRule type="containsText" dxfId="15" priority="7" operator="containsText" text="2009">
      <formula>NOT(ISERROR(SEARCH("2009",A1)))</formula>
    </cfRule>
    <cfRule type="containsText" dxfId="14" priority="8" operator="containsText" text="2008">
      <formula>NOT(ISERROR(SEARCH("2008",A1)))</formula>
    </cfRule>
  </conditionalFormatting>
  <conditionalFormatting sqref="W7">
    <cfRule type="containsText" dxfId="13" priority="5" operator="containsText" text="2009">
      <formula>NOT(ISERROR(SEARCH("2009",W7)))</formula>
    </cfRule>
    <cfRule type="containsText" dxfId="12" priority="6" operator="containsText" text="2008">
      <formula>NOT(ISERROR(SEARCH("2008",W7)))</formula>
    </cfRule>
  </conditionalFormatting>
  <conditionalFormatting sqref="Y7:Z7">
    <cfRule type="containsText" dxfId="11" priority="3" operator="containsText" text="2009">
      <formula>NOT(ISERROR(SEARCH("2009",Y7)))</formula>
    </cfRule>
    <cfRule type="containsText" dxfId="10" priority="4" operator="containsText" text="2008">
      <formula>NOT(ISERROR(SEARCH("2008",Y7)))</formula>
    </cfRule>
  </conditionalFormatting>
  <conditionalFormatting sqref="AA7">
    <cfRule type="containsText" dxfId="9" priority="1" operator="containsText" text="2009">
      <formula>NOT(ISERROR(SEARCH("2009",AA7)))</formula>
    </cfRule>
    <cfRule type="containsText" dxfId="8" priority="2" operator="containsText" text="2008">
      <formula>NOT(ISERROR(SEARCH("2008",AA7)))</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F6A5AA-DC4C-7A48-9748-0F5234C16EED}">
  <sheetPr codeName="Sheet15"/>
  <dimension ref="A1:AA502"/>
  <sheetViews>
    <sheetView topLeftCell="A6" workbookViewId="0">
      <selection activeCell="E6" sqref="E1:F1048576"/>
    </sheetView>
  </sheetViews>
  <sheetFormatPr baseColWidth="10" defaultRowHeight="16" x14ac:dyDescent="0.2"/>
  <cols>
    <col min="1" max="1" width="41.1640625" style="30" customWidth="1"/>
    <col min="2" max="2" width="15.33203125" bestFit="1" customWidth="1"/>
    <col min="3" max="3" width="13.5" style="39" bestFit="1" customWidth="1"/>
    <col min="4" max="4" width="7.83203125" style="32" customWidth="1"/>
    <col min="5" max="6" width="13.33203125" style="8" customWidth="1"/>
    <col min="7" max="7" width="10.83203125" style="74"/>
    <col min="8" max="11" width="13.33203125" style="83" customWidth="1"/>
    <col min="12" max="12" width="4.5" style="12" customWidth="1"/>
    <col min="13" max="14" width="16.6640625" style="8" bestFit="1" customWidth="1"/>
    <col min="15" max="15" width="10.83203125" style="79"/>
    <col min="16" max="19" width="15.6640625" style="9" bestFit="1" customWidth="1"/>
    <col min="21" max="21" width="10.83203125" style="100"/>
    <col min="22" max="22" width="3.1640625" style="101" customWidth="1"/>
    <col min="23" max="23" width="10.83203125" style="102"/>
    <col min="24" max="24" width="10.83203125" style="103"/>
    <col min="25" max="25" width="10.83203125" style="100"/>
    <col min="26" max="26" width="6.5" style="104" customWidth="1"/>
    <col min="27" max="27" width="10.83203125" style="102"/>
  </cols>
  <sheetData>
    <row r="1" spans="1:27" ht="17" hidden="1" x14ac:dyDescent="0.2">
      <c r="A1" s="30" t="s">
        <v>983</v>
      </c>
      <c r="B1">
        <v>7</v>
      </c>
      <c r="E1" s="8">
        <v>7</v>
      </c>
      <c r="F1" s="8">
        <v>7</v>
      </c>
      <c r="G1" s="73">
        <v>7</v>
      </c>
      <c r="H1" s="83">
        <v>7</v>
      </c>
      <c r="I1" s="83">
        <v>7</v>
      </c>
      <c r="J1" s="83">
        <v>7</v>
      </c>
      <c r="K1" s="83">
        <v>7</v>
      </c>
      <c r="M1" s="8">
        <v>9</v>
      </c>
      <c r="N1" s="8">
        <v>9</v>
      </c>
      <c r="O1" s="79">
        <v>9</v>
      </c>
      <c r="P1" s="9">
        <v>9</v>
      </c>
      <c r="Q1" s="9">
        <v>9</v>
      </c>
      <c r="R1" s="9">
        <v>9</v>
      </c>
      <c r="S1" s="9">
        <v>9</v>
      </c>
    </row>
    <row r="2" spans="1:27" ht="17" hidden="1" x14ac:dyDescent="0.2">
      <c r="A2" s="30" t="s">
        <v>984</v>
      </c>
      <c r="B2">
        <v>9</v>
      </c>
    </row>
    <row r="3" spans="1:27" s="52" customFormat="1" ht="17" hidden="1" x14ac:dyDescent="0.2">
      <c r="A3" s="70" t="s">
        <v>981</v>
      </c>
      <c r="C3" s="71"/>
      <c r="D3" s="32"/>
      <c r="E3" s="68"/>
      <c r="F3" s="68"/>
      <c r="G3" s="75"/>
      <c r="H3" s="84"/>
      <c r="I3" s="84"/>
      <c r="J3" s="84"/>
      <c r="K3" s="84"/>
      <c r="L3" s="69"/>
      <c r="M3" s="68"/>
      <c r="N3" s="68"/>
      <c r="O3" s="80"/>
      <c r="P3" s="86"/>
      <c r="Q3" s="86"/>
      <c r="R3" s="86"/>
      <c r="S3" s="86"/>
      <c r="U3" s="105"/>
      <c r="V3" s="106"/>
      <c r="W3" s="107"/>
      <c r="X3" s="108"/>
      <c r="Y3" s="105"/>
      <c r="Z3" s="109"/>
      <c r="AA3" s="107"/>
    </row>
    <row r="4" spans="1:27" s="52" customFormat="1" hidden="1" x14ac:dyDescent="0.2">
      <c r="A4" s="70"/>
      <c r="C4" s="71"/>
      <c r="D4" s="32"/>
      <c r="E4" s="68"/>
      <c r="F4" s="68"/>
      <c r="G4" s="75"/>
      <c r="H4" s="84"/>
      <c r="I4" s="84"/>
      <c r="J4" s="84"/>
      <c r="K4" s="84"/>
      <c r="L4" s="69"/>
      <c r="M4" s="68"/>
      <c r="N4" s="68"/>
      <c r="O4" s="80"/>
      <c r="P4" s="86"/>
      <c r="Q4" s="86"/>
      <c r="R4" s="86"/>
      <c r="S4" s="86"/>
      <c r="U4" s="105"/>
      <c r="V4" s="106"/>
      <c r="W4" s="107"/>
      <c r="X4" s="108"/>
      <c r="Y4" s="105"/>
      <c r="Z4" s="109"/>
      <c r="AA4" s="107"/>
    </row>
    <row r="5" spans="1:27" s="52" customFormat="1" ht="20" hidden="1" thickBot="1" x14ac:dyDescent="0.25">
      <c r="A5" s="50" t="s">
        <v>980</v>
      </c>
      <c r="B5" s="51">
        <v>2</v>
      </c>
      <c r="C5" s="71"/>
      <c r="D5" s="32"/>
      <c r="E5" s="68"/>
      <c r="F5" s="68"/>
      <c r="G5" s="75"/>
      <c r="H5" s="84"/>
      <c r="I5" s="84"/>
      <c r="J5" s="84"/>
      <c r="K5" s="84"/>
      <c r="L5" s="69"/>
      <c r="M5" s="68"/>
      <c r="N5" s="68"/>
      <c r="O5" s="80"/>
      <c r="P5" s="86"/>
      <c r="Q5" s="86"/>
      <c r="R5" s="86"/>
      <c r="S5" s="86"/>
      <c r="U5" s="105"/>
      <c r="V5" s="106"/>
      <c r="W5" s="107"/>
      <c r="X5" s="108"/>
      <c r="Y5" s="105"/>
      <c r="Z5" s="109"/>
      <c r="AA5" s="107"/>
    </row>
    <row r="6" spans="1:27" s="52" customFormat="1" ht="17" thickBot="1" x14ac:dyDescent="0.25">
      <c r="A6" s="70"/>
      <c r="C6" s="71"/>
      <c r="D6" s="32"/>
      <c r="E6" s="68"/>
      <c r="F6" s="68"/>
      <c r="G6" s="75"/>
      <c r="H6" s="84"/>
      <c r="I6" s="84"/>
      <c r="J6" s="84"/>
      <c r="K6" s="84"/>
      <c r="L6" s="69"/>
      <c r="M6" s="68"/>
      <c r="N6" s="68"/>
      <c r="O6" s="80"/>
      <c r="P6" s="86"/>
      <c r="Q6" s="86"/>
      <c r="R6" s="86"/>
      <c r="S6" s="86"/>
      <c r="U6" s="105"/>
      <c r="V6" s="106"/>
      <c r="W6" s="107"/>
      <c r="X6" s="108"/>
      <c r="Y6" s="105"/>
      <c r="Z6" s="109"/>
      <c r="AA6" s="107"/>
    </row>
    <row r="7" spans="1:27" s="30" customFormat="1" ht="39" customHeight="1" x14ac:dyDescent="0.2">
      <c r="D7" s="28"/>
      <c r="E7" s="119" t="s">
        <v>985</v>
      </c>
      <c r="F7" s="119" t="s">
        <v>986</v>
      </c>
      <c r="G7" s="121" t="s">
        <v>982</v>
      </c>
      <c r="H7" s="117" t="s">
        <v>988</v>
      </c>
      <c r="I7" s="117" t="s">
        <v>989</v>
      </c>
      <c r="J7" s="117" t="s">
        <v>990</v>
      </c>
      <c r="K7" s="117" t="s">
        <v>992</v>
      </c>
      <c r="L7" s="45"/>
      <c r="M7" s="119" t="s">
        <v>985</v>
      </c>
      <c r="N7" s="119" t="s">
        <v>986</v>
      </c>
      <c r="O7" s="123" t="s">
        <v>982</v>
      </c>
      <c r="P7" s="117" t="s">
        <v>988</v>
      </c>
      <c r="Q7" s="117" t="s">
        <v>989</v>
      </c>
      <c r="R7" s="117" t="s">
        <v>990</v>
      </c>
      <c r="S7" s="117" t="s">
        <v>992</v>
      </c>
      <c r="U7" s="129" t="s">
        <v>997</v>
      </c>
      <c r="V7" s="110"/>
      <c r="W7" s="131" t="s">
        <v>998</v>
      </c>
      <c r="X7" s="111"/>
      <c r="Y7" s="129" t="s">
        <v>999</v>
      </c>
      <c r="Z7" s="110"/>
      <c r="AA7" s="131" t="s">
        <v>1000</v>
      </c>
    </row>
    <row r="8" spans="1:27" ht="23" customHeight="1" thickBot="1" x14ac:dyDescent="0.25">
      <c r="E8" s="120"/>
      <c r="F8" s="120"/>
      <c r="G8" s="122"/>
      <c r="H8" s="118"/>
      <c r="I8" s="118"/>
      <c r="J8" s="118"/>
      <c r="K8" s="118"/>
      <c r="M8" s="120"/>
      <c r="N8" s="120"/>
      <c r="O8" s="124"/>
      <c r="P8" s="118"/>
      <c r="Q8" s="118"/>
      <c r="R8" s="118"/>
      <c r="S8" s="118"/>
      <c r="U8" s="130"/>
      <c r="V8" s="110"/>
      <c r="W8" s="132"/>
      <c r="Y8" s="130"/>
      <c r="Z8" s="110"/>
      <c r="AA8" s="132"/>
    </row>
    <row r="9" spans="1:27" s="29" customFormat="1" ht="17" x14ac:dyDescent="0.2">
      <c r="A9" s="47" t="s">
        <v>0</v>
      </c>
      <c r="B9" s="38" t="s">
        <v>1</v>
      </c>
      <c r="C9" s="35" t="s">
        <v>2</v>
      </c>
      <c r="D9" s="35" t="s">
        <v>3</v>
      </c>
      <c r="E9" s="77" t="s">
        <v>973</v>
      </c>
      <c r="F9" s="77" t="s">
        <v>987</v>
      </c>
      <c r="G9" s="78" t="s">
        <v>4</v>
      </c>
      <c r="H9" s="85" t="s">
        <v>987</v>
      </c>
      <c r="I9" s="85" t="s">
        <v>973</v>
      </c>
      <c r="J9" s="85" t="s">
        <v>991</v>
      </c>
      <c r="K9" s="85" t="s">
        <v>993</v>
      </c>
      <c r="L9" s="43"/>
      <c r="M9" s="77" t="s">
        <v>971</v>
      </c>
      <c r="N9" s="77" t="s">
        <v>994</v>
      </c>
      <c r="O9" s="81" t="s">
        <v>5</v>
      </c>
      <c r="P9" s="85" t="s">
        <v>994</v>
      </c>
      <c r="Q9" s="85" t="s">
        <v>971</v>
      </c>
      <c r="R9" s="85" t="s">
        <v>995</v>
      </c>
      <c r="S9" s="85" t="s">
        <v>996</v>
      </c>
      <c r="U9" s="112"/>
      <c r="V9" s="113"/>
      <c r="W9" s="114"/>
      <c r="X9" s="115"/>
      <c r="Y9" s="112"/>
      <c r="Z9" s="116"/>
      <c r="AA9" s="114"/>
    </row>
    <row r="10" spans="1:27" ht="17" x14ac:dyDescent="0.2">
      <c r="A10" s="48" t="s">
        <v>6</v>
      </c>
      <c r="B10" s="2" t="s">
        <v>7</v>
      </c>
      <c r="C10" s="37" t="s">
        <v>312</v>
      </c>
      <c r="D10" s="35">
        <v>2007</v>
      </c>
      <c r="E10" s="3">
        <v>3.2</v>
      </c>
      <c r="F10" s="3">
        <v>1.3</v>
      </c>
      <c r="G10" s="76">
        <v>2.4</v>
      </c>
      <c r="H10" s="5">
        <v>-1.5</v>
      </c>
      <c r="I10" s="5">
        <v>-5.3</v>
      </c>
      <c r="J10" s="5">
        <v>0.7</v>
      </c>
      <c r="K10" s="5">
        <v>-0.6</v>
      </c>
      <c r="L10" s="11"/>
      <c r="M10" s="3">
        <v>6.7</v>
      </c>
      <c r="N10" s="3">
        <v>5.7</v>
      </c>
      <c r="O10" s="82">
        <v>1.6</v>
      </c>
      <c r="P10" s="5">
        <v>5.2</v>
      </c>
      <c r="Q10" s="5">
        <v>2.9</v>
      </c>
      <c r="R10" s="5">
        <v>3.4</v>
      </c>
      <c r="S10" s="5">
        <v>2</v>
      </c>
      <c r="U10" s="100">
        <v>-0.1339745962155614</v>
      </c>
      <c r="W10" s="102">
        <v>-0.22474487139158894</v>
      </c>
      <c r="Y10" s="100">
        <v>-0.51132222257477911</v>
      </c>
      <c r="AA10" s="102">
        <v>5.7371263440564091E-2</v>
      </c>
    </row>
    <row r="11" spans="1:27" ht="17" x14ac:dyDescent="0.2">
      <c r="A11" s="48" t="s">
        <v>8</v>
      </c>
      <c r="B11" s="2" t="s">
        <v>7</v>
      </c>
      <c r="C11" s="37" t="s">
        <v>313</v>
      </c>
      <c r="D11" s="35">
        <v>2018</v>
      </c>
      <c r="E11" s="3">
        <v>1.9</v>
      </c>
      <c r="F11" s="3">
        <v>1.8</v>
      </c>
      <c r="G11" s="76">
        <v>2.7</v>
      </c>
      <c r="H11" s="5">
        <v>3.3</v>
      </c>
      <c r="I11" s="5">
        <v>-2</v>
      </c>
      <c r="J11" s="5" t="e">
        <v>#N/A</v>
      </c>
      <c r="K11" s="5" t="e">
        <v>#N/A</v>
      </c>
      <c r="L11" s="11"/>
      <c r="M11" s="3">
        <v>-3.9</v>
      </c>
      <c r="N11" s="3">
        <v>3.6</v>
      </c>
      <c r="O11" s="82">
        <v>3.7</v>
      </c>
      <c r="P11" s="5">
        <v>4.7</v>
      </c>
      <c r="Q11" s="5">
        <v>15.4</v>
      </c>
      <c r="R11" s="5" t="e">
        <v>#N/A</v>
      </c>
      <c r="S11" s="5" t="e">
        <v>#N/A</v>
      </c>
      <c r="U11" s="100">
        <v>0.19207912135853955</v>
      </c>
      <c r="W11" s="102">
        <v>-0.65551826952792647</v>
      </c>
      <c r="Y11" s="100">
        <v>0.71718314361571478</v>
      </c>
      <c r="AA11" s="102">
        <v>1.0401377801908778</v>
      </c>
    </row>
    <row r="12" spans="1:27" ht="17" x14ac:dyDescent="0.2">
      <c r="A12" s="48" t="s">
        <v>9</v>
      </c>
      <c r="B12" s="2" t="s">
        <v>7</v>
      </c>
      <c r="C12" s="37" t="s">
        <v>314</v>
      </c>
      <c r="D12" s="35">
        <v>2017</v>
      </c>
      <c r="E12" s="3">
        <v>-0.1</v>
      </c>
      <c r="F12" s="3">
        <v>0.8</v>
      </c>
      <c r="G12" s="76">
        <v>1.6</v>
      </c>
      <c r="H12" s="5">
        <v>1.6</v>
      </c>
      <c r="I12" s="5">
        <v>0.7</v>
      </c>
      <c r="J12" s="5">
        <v>-4.3</v>
      </c>
      <c r="K12" s="5" t="e">
        <v>#N/A</v>
      </c>
      <c r="L12" s="11"/>
      <c r="M12" s="3">
        <v>2.2000000000000002</v>
      </c>
      <c r="N12" s="3">
        <v>-0.7</v>
      </c>
      <c r="O12" s="82">
        <v>3.9</v>
      </c>
      <c r="P12" s="5">
        <v>4.3</v>
      </c>
      <c r="Q12" s="5">
        <v>0.9</v>
      </c>
      <c r="R12" s="5">
        <v>11</v>
      </c>
      <c r="S12" s="5" t="e">
        <v>#N/A</v>
      </c>
      <c r="U12" s="100">
        <v>3.2426406871192848</v>
      </c>
      <c r="W12" s="102">
        <v>-0.67358237520542374</v>
      </c>
      <c r="Y12" s="100">
        <v>0.33143804689789169</v>
      </c>
      <c r="AA12" s="102">
        <v>0.4128932794600646</v>
      </c>
    </row>
    <row r="13" spans="1:27" ht="17" x14ac:dyDescent="0.2">
      <c r="A13" s="48" t="s">
        <v>10</v>
      </c>
      <c r="B13" s="2" t="s">
        <v>7</v>
      </c>
      <c r="C13" s="37" t="s">
        <v>312</v>
      </c>
      <c r="D13" s="35">
        <v>2013</v>
      </c>
      <c r="E13" s="3">
        <v>-0.6</v>
      </c>
      <c r="F13" s="3">
        <v>-0.2</v>
      </c>
      <c r="G13" s="76">
        <v>0.4</v>
      </c>
      <c r="H13" s="5">
        <v>0.9</v>
      </c>
      <c r="I13" s="5">
        <v>1.4</v>
      </c>
      <c r="J13" s="5">
        <v>0</v>
      </c>
      <c r="K13" s="5">
        <v>1.1000000000000001</v>
      </c>
      <c r="L13" s="11"/>
      <c r="M13" s="3">
        <v>2</v>
      </c>
      <c r="N13" s="3">
        <v>0.7</v>
      </c>
      <c r="O13" s="82">
        <v>-1.9</v>
      </c>
      <c r="P13" s="5">
        <v>3.9</v>
      </c>
      <c r="Q13" s="5">
        <v>5</v>
      </c>
      <c r="R13" s="5">
        <v>-0.6</v>
      </c>
      <c r="S13" s="5">
        <v>3.9</v>
      </c>
      <c r="U13" s="100">
        <v>0.63299316185545207</v>
      </c>
      <c r="W13" s="102">
        <v>0.28775478845069724</v>
      </c>
      <c r="Y13" s="100">
        <v>-0.71755640373176677</v>
      </c>
      <c r="AA13" s="102">
        <v>0.4188428012368417</v>
      </c>
    </row>
    <row r="14" spans="1:27" ht="17" x14ac:dyDescent="0.2">
      <c r="A14" s="49" t="s">
        <v>11</v>
      </c>
      <c r="B14" s="2" t="s">
        <v>7</v>
      </c>
      <c r="C14" s="40" t="s">
        <v>315</v>
      </c>
      <c r="D14" s="36">
        <v>2008</v>
      </c>
      <c r="E14" s="3">
        <v>2.2000000000000002</v>
      </c>
      <c r="F14" s="3">
        <v>1.4</v>
      </c>
      <c r="G14" s="76">
        <v>-2</v>
      </c>
      <c r="H14" s="5">
        <v>-3.1</v>
      </c>
      <c r="I14" s="5">
        <v>1.2</v>
      </c>
      <c r="J14" s="5">
        <v>2.8</v>
      </c>
      <c r="K14" s="5">
        <v>4.3</v>
      </c>
      <c r="L14" s="11"/>
      <c r="M14" s="3">
        <v>5.9</v>
      </c>
      <c r="N14" s="3">
        <v>4.0999999999999996</v>
      </c>
      <c r="O14" s="82">
        <v>1.8</v>
      </c>
      <c r="P14" s="5">
        <v>3.9</v>
      </c>
      <c r="Q14" s="5">
        <v>-2.6</v>
      </c>
      <c r="R14" s="5">
        <v>-0.3</v>
      </c>
      <c r="S14" s="5">
        <v>2.1</v>
      </c>
      <c r="U14" s="100">
        <v>-0.70560573084488354</v>
      </c>
      <c r="W14" s="102">
        <v>0.42728934653991457</v>
      </c>
      <c r="Y14" s="100">
        <v>-0.44765522926100598</v>
      </c>
      <c r="AA14" s="102">
        <v>3.9289877625411807E-2</v>
      </c>
    </row>
    <row r="15" spans="1:27" ht="17" x14ac:dyDescent="0.2">
      <c r="A15" s="48" t="s">
        <v>12</v>
      </c>
      <c r="B15" s="2" t="s">
        <v>7</v>
      </c>
      <c r="C15" s="37" t="s">
        <v>316</v>
      </c>
      <c r="D15" s="35">
        <v>2014</v>
      </c>
      <c r="E15" s="3">
        <v>-0.4</v>
      </c>
      <c r="F15" s="3">
        <v>-2.1</v>
      </c>
      <c r="G15" s="76">
        <v>9.5</v>
      </c>
      <c r="H15" s="5">
        <v>1.9</v>
      </c>
      <c r="I15" s="5">
        <v>-1.8</v>
      </c>
      <c r="J15" s="5">
        <v>4.2</v>
      </c>
      <c r="K15" s="5">
        <v>0.1</v>
      </c>
      <c r="L15" s="11"/>
      <c r="M15" s="3">
        <v>0.1</v>
      </c>
      <c r="N15" s="3">
        <v>-2.2000000000000002</v>
      </c>
      <c r="O15" s="82">
        <v>-2.6</v>
      </c>
      <c r="P15" s="5">
        <v>5.6</v>
      </c>
      <c r="Q15" s="5">
        <v>-1</v>
      </c>
      <c r="R15" s="5">
        <v>2.8</v>
      </c>
      <c r="S15" s="5">
        <v>0.4</v>
      </c>
      <c r="U15" s="100">
        <v>4.0744457825461096</v>
      </c>
      <c r="W15" s="102">
        <v>-0.67969103164520139</v>
      </c>
      <c r="Y15" s="100">
        <v>-4.2915026221291814</v>
      </c>
      <c r="AA15" s="102">
        <v>0.21144491059671622</v>
      </c>
    </row>
    <row r="16" spans="1:27" ht="17" x14ac:dyDescent="0.2">
      <c r="A16" s="48" t="s">
        <v>13</v>
      </c>
      <c r="B16" s="2" t="s">
        <v>7</v>
      </c>
      <c r="C16" s="37" t="s">
        <v>312</v>
      </c>
      <c r="D16" s="35">
        <v>2012</v>
      </c>
      <c r="E16" s="3">
        <v>0.7</v>
      </c>
      <c r="F16" s="3">
        <v>-0.6</v>
      </c>
      <c r="G16" s="76">
        <v>-0.2</v>
      </c>
      <c r="H16" s="5">
        <v>0.4</v>
      </c>
      <c r="I16" s="5">
        <v>0.9</v>
      </c>
      <c r="J16" s="5">
        <v>1.4</v>
      </c>
      <c r="K16" s="5">
        <v>0</v>
      </c>
      <c r="L16" s="11"/>
      <c r="M16" s="3">
        <v>3.4</v>
      </c>
      <c r="N16" s="3">
        <v>2</v>
      </c>
      <c r="O16" s="82">
        <v>0.7</v>
      </c>
      <c r="P16" s="5">
        <v>-1.9</v>
      </c>
      <c r="Q16" s="5">
        <v>3.9</v>
      </c>
      <c r="R16" s="5">
        <v>5</v>
      </c>
      <c r="S16" s="5">
        <v>-0.6</v>
      </c>
      <c r="U16" s="100">
        <v>-0.51185789203690879</v>
      </c>
      <c r="W16" s="102">
        <v>0</v>
      </c>
      <c r="Y16" s="100">
        <v>-0.5462573935134849</v>
      </c>
      <c r="AA16" s="102">
        <v>-0.30011865206873845</v>
      </c>
    </row>
    <row r="17" spans="1:27" ht="17" x14ac:dyDescent="0.2">
      <c r="A17" s="48" t="s">
        <v>14</v>
      </c>
      <c r="B17" s="2" t="s">
        <v>7</v>
      </c>
      <c r="C17" s="37" t="s">
        <v>317</v>
      </c>
      <c r="D17" s="35">
        <v>2009</v>
      </c>
      <c r="E17" s="3">
        <v>1</v>
      </c>
      <c r="F17" s="3">
        <v>-1.5</v>
      </c>
      <c r="G17" s="76">
        <v>-4.3</v>
      </c>
      <c r="H17" s="5">
        <v>1.8</v>
      </c>
      <c r="I17" s="5">
        <v>1.1000000000000001</v>
      </c>
      <c r="J17" s="5">
        <v>2.2000000000000002</v>
      </c>
      <c r="K17" s="5">
        <v>1.7</v>
      </c>
      <c r="L17" s="11"/>
      <c r="M17" s="3">
        <v>1.5</v>
      </c>
      <c r="N17" s="3">
        <v>2</v>
      </c>
      <c r="O17" s="82">
        <v>1.8</v>
      </c>
      <c r="P17" s="5">
        <v>4.3</v>
      </c>
      <c r="Q17" s="5">
        <v>-0.5</v>
      </c>
      <c r="R17" s="5">
        <v>2.4</v>
      </c>
      <c r="S17" s="5">
        <v>-0.2</v>
      </c>
      <c r="U17" s="100">
        <v>-1.5099800796022267</v>
      </c>
      <c r="W17" s="102">
        <v>0.24406247999736497</v>
      </c>
      <c r="Y17" s="100">
        <v>9.5445115010332149E-2</v>
      </c>
      <c r="AA17" s="102">
        <v>-0.20539052365345811</v>
      </c>
    </row>
    <row r="18" spans="1:27" ht="17" x14ac:dyDescent="0.2">
      <c r="A18" s="48" t="s">
        <v>15</v>
      </c>
      <c r="B18" s="2" t="s">
        <v>7</v>
      </c>
      <c r="C18" s="37" t="s">
        <v>318</v>
      </c>
      <c r="D18" s="35">
        <v>2015</v>
      </c>
      <c r="E18" s="3">
        <v>1.5</v>
      </c>
      <c r="F18" s="3">
        <v>-1.3</v>
      </c>
      <c r="G18" s="76">
        <v>3.2</v>
      </c>
      <c r="H18" s="5">
        <v>-2.2999999999999998</v>
      </c>
      <c r="I18" s="5">
        <v>-2.2000000000000002</v>
      </c>
      <c r="J18" s="5">
        <v>1</v>
      </c>
      <c r="K18" s="5">
        <v>-3.8</v>
      </c>
      <c r="L18" s="11"/>
      <c r="M18" s="3">
        <v>1.1000000000000001</v>
      </c>
      <c r="N18" s="3">
        <v>6.7</v>
      </c>
      <c r="O18" s="82">
        <v>0.7</v>
      </c>
      <c r="P18" s="5">
        <v>-2.4</v>
      </c>
      <c r="Q18" s="5">
        <v>3.6</v>
      </c>
      <c r="R18" s="5">
        <v>1</v>
      </c>
      <c r="S18" s="5">
        <v>3.3</v>
      </c>
      <c r="U18" s="100">
        <v>0.46059348668044287</v>
      </c>
      <c r="W18" s="102">
        <v>-0.33617255889189424</v>
      </c>
      <c r="Y18" s="100">
        <v>-0.2022759647825344</v>
      </c>
      <c r="AA18" s="102">
        <v>0.47351301092567133</v>
      </c>
    </row>
    <row r="19" spans="1:27" ht="17" x14ac:dyDescent="0.2">
      <c r="A19" s="48" t="s">
        <v>16</v>
      </c>
      <c r="B19" s="2" t="s">
        <v>7</v>
      </c>
      <c r="C19" s="37" t="s">
        <v>319</v>
      </c>
      <c r="D19" s="35">
        <v>2015</v>
      </c>
      <c r="E19" s="3">
        <v>2</v>
      </c>
      <c r="F19" s="3">
        <v>2.9</v>
      </c>
      <c r="G19" s="76">
        <v>1.9</v>
      </c>
      <c r="H19" s="5">
        <v>-2.9</v>
      </c>
      <c r="I19" s="5">
        <v>5.7</v>
      </c>
      <c r="J19" s="5">
        <v>3</v>
      </c>
      <c r="K19" s="5">
        <v>1.5</v>
      </c>
      <c r="L19" s="11"/>
      <c r="M19" s="3">
        <v>-7.2</v>
      </c>
      <c r="N19" s="3">
        <v>18.5</v>
      </c>
      <c r="O19" s="82">
        <v>-1.2</v>
      </c>
      <c r="P19" s="5">
        <v>2.7</v>
      </c>
      <c r="Q19" s="5">
        <v>-0.1</v>
      </c>
      <c r="R19" s="5">
        <v>9.6999999999999993</v>
      </c>
      <c r="S19" s="5">
        <v>-6.3</v>
      </c>
      <c r="U19" s="100">
        <v>-2.5320565519103666E-2</v>
      </c>
      <c r="W19" s="102">
        <v>-5.7384852318488111E-2</v>
      </c>
      <c r="Y19" s="100">
        <v>0.59175170953613698</v>
      </c>
      <c r="AA19" s="102">
        <v>-0.51370005201754543</v>
      </c>
    </row>
    <row r="20" spans="1:27" ht="16" customHeight="1" x14ac:dyDescent="0.2">
      <c r="A20" s="48" t="s">
        <v>17</v>
      </c>
      <c r="B20" s="2" t="s">
        <v>7</v>
      </c>
      <c r="C20" s="37" t="s">
        <v>320</v>
      </c>
      <c r="D20" s="35">
        <v>2010</v>
      </c>
      <c r="E20" s="3">
        <v>-21.4</v>
      </c>
      <c r="F20" s="3">
        <v>-2.8</v>
      </c>
      <c r="G20" s="76">
        <v>6.3</v>
      </c>
      <c r="H20" s="5">
        <v>1.7</v>
      </c>
      <c r="I20" s="5">
        <v>1.6</v>
      </c>
      <c r="J20" s="5">
        <v>1.4</v>
      </c>
      <c r="K20" s="5">
        <v>-0.2</v>
      </c>
      <c r="L20" s="11"/>
      <c r="M20" s="3">
        <v>6.8</v>
      </c>
      <c r="N20" s="3">
        <v>3.4</v>
      </c>
      <c r="O20" s="82">
        <v>-0.2</v>
      </c>
      <c r="P20" s="5">
        <v>-0.9</v>
      </c>
      <c r="Q20" s="5">
        <v>3</v>
      </c>
      <c r="R20" s="5">
        <v>1.2</v>
      </c>
      <c r="S20" s="5">
        <v>4.7</v>
      </c>
      <c r="U20" s="100">
        <v>0.51472523031884765</v>
      </c>
      <c r="W20" s="102">
        <v>-0.19389835840392911</v>
      </c>
      <c r="Y20" s="100">
        <v>-0.42457423980145115</v>
      </c>
      <c r="AA20" s="102">
        <v>1.2471654298651531</v>
      </c>
    </row>
    <row r="21" spans="1:27" ht="17" x14ac:dyDescent="0.2">
      <c r="A21" s="48" t="s">
        <v>18</v>
      </c>
      <c r="B21" s="2" t="s">
        <v>7</v>
      </c>
      <c r="C21" s="37" t="s">
        <v>313</v>
      </c>
      <c r="D21" s="35">
        <v>2014</v>
      </c>
      <c r="E21" s="3">
        <v>1.7</v>
      </c>
      <c r="F21" s="3">
        <v>0.8</v>
      </c>
      <c r="G21" s="76">
        <v>1.7</v>
      </c>
      <c r="H21" s="5">
        <v>2.7</v>
      </c>
      <c r="I21" s="5">
        <v>1.9</v>
      </c>
      <c r="J21" s="5">
        <v>1.8</v>
      </c>
      <c r="K21" s="5">
        <v>2.7</v>
      </c>
      <c r="L21" s="11"/>
      <c r="M21" s="3">
        <v>0.3</v>
      </c>
      <c r="N21" s="3">
        <v>-0.1</v>
      </c>
      <c r="O21" s="82">
        <v>2.5</v>
      </c>
      <c r="P21" s="5">
        <v>3.3</v>
      </c>
      <c r="Q21" s="5">
        <v>-3.9</v>
      </c>
      <c r="R21" s="5">
        <v>3.6</v>
      </c>
      <c r="S21" s="5">
        <v>3.7</v>
      </c>
      <c r="U21" s="100">
        <v>0</v>
      </c>
      <c r="W21" s="102">
        <v>0.12260949382463759</v>
      </c>
      <c r="Y21" s="100">
        <v>1.8867513459481291</v>
      </c>
      <c r="AA21" s="102">
        <v>0.10297439048222867</v>
      </c>
    </row>
    <row r="22" spans="1:27" ht="17" x14ac:dyDescent="0.2">
      <c r="A22" s="49" t="s">
        <v>19</v>
      </c>
      <c r="B22" s="2" t="s">
        <v>7</v>
      </c>
      <c r="C22" s="40" t="s">
        <v>317</v>
      </c>
      <c r="D22" s="36">
        <v>2007</v>
      </c>
      <c r="E22" s="3">
        <v>4</v>
      </c>
      <c r="F22" s="3">
        <v>4</v>
      </c>
      <c r="G22" s="76">
        <v>1</v>
      </c>
      <c r="H22" s="5">
        <v>-1.5</v>
      </c>
      <c r="I22" s="5">
        <v>-4.3</v>
      </c>
      <c r="J22" s="5">
        <v>1.8</v>
      </c>
      <c r="K22" s="5">
        <v>1.1000000000000001</v>
      </c>
      <c r="L22" s="11"/>
      <c r="M22" s="3">
        <v>3.6</v>
      </c>
      <c r="N22" s="3">
        <v>2.6</v>
      </c>
      <c r="O22" s="82">
        <v>1.5</v>
      </c>
      <c r="P22" s="5">
        <v>2</v>
      </c>
      <c r="Q22" s="5">
        <v>1.8</v>
      </c>
      <c r="R22" s="5">
        <v>4.3</v>
      </c>
      <c r="S22" s="5">
        <v>-0.5</v>
      </c>
      <c r="U22" s="100">
        <v>-0.5</v>
      </c>
      <c r="W22" s="102">
        <v>2.4113689084445111E-2</v>
      </c>
      <c r="Y22" s="100">
        <v>-0.3545027756320972</v>
      </c>
      <c r="AA22" s="102">
        <v>-0.23593091702244706</v>
      </c>
    </row>
    <row r="23" spans="1:27" ht="17" x14ac:dyDescent="0.2">
      <c r="A23" s="49" t="s">
        <v>20</v>
      </c>
      <c r="B23" s="2" t="s">
        <v>7</v>
      </c>
      <c r="C23" s="40" t="s">
        <v>321</v>
      </c>
      <c r="D23" s="36">
        <v>2008</v>
      </c>
      <c r="E23" s="3">
        <v>4.0999999999999996</v>
      </c>
      <c r="F23" s="3">
        <v>6.3</v>
      </c>
      <c r="G23" s="76">
        <v>-2.1</v>
      </c>
      <c r="H23" s="5">
        <v>-10</v>
      </c>
      <c r="I23" s="5">
        <v>5.5</v>
      </c>
      <c r="J23" s="5">
        <v>3.7</v>
      </c>
      <c r="K23" s="5">
        <v>6</v>
      </c>
      <c r="L23" s="11"/>
      <c r="M23" s="3">
        <v>7.2</v>
      </c>
      <c r="N23" s="3">
        <v>4.5</v>
      </c>
      <c r="O23" s="82">
        <v>1.5</v>
      </c>
      <c r="P23" s="5">
        <v>4</v>
      </c>
      <c r="Q23" s="5">
        <v>3.3</v>
      </c>
      <c r="R23" s="5">
        <v>1.7</v>
      </c>
      <c r="S23" s="5">
        <v>1.6</v>
      </c>
      <c r="U23" s="100">
        <v>-0.58499057471999483</v>
      </c>
      <c r="W23" s="102">
        <v>0.48455133292094654</v>
      </c>
      <c r="Y23" s="100">
        <v>-0.5435645354123616</v>
      </c>
      <c r="AA23" s="102">
        <v>1.6265496309229466E-2</v>
      </c>
    </row>
    <row r="24" spans="1:27" ht="17" x14ac:dyDescent="0.2">
      <c r="A24" s="49" t="s">
        <v>21</v>
      </c>
      <c r="B24" s="2" t="s">
        <v>7</v>
      </c>
      <c r="C24" s="37" t="s">
        <v>313</v>
      </c>
      <c r="D24" s="36">
        <v>2008</v>
      </c>
      <c r="E24" s="3">
        <v>2.4</v>
      </c>
      <c r="F24" s="3">
        <v>3.6</v>
      </c>
      <c r="G24" s="76">
        <v>0</v>
      </c>
      <c r="H24" s="5">
        <v>-1.6</v>
      </c>
      <c r="I24" s="5">
        <v>0.1</v>
      </c>
      <c r="J24" s="5">
        <v>-0.5</v>
      </c>
      <c r="K24" s="5">
        <v>1.7</v>
      </c>
      <c r="L24" s="11"/>
      <c r="M24" s="3">
        <v>5.8</v>
      </c>
      <c r="N24" s="3">
        <v>3.6</v>
      </c>
      <c r="O24" s="82">
        <v>7.8</v>
      </c>
      <c r="P24" s="5">
        <v>5</v>
      </c>
      <c r="Q24" s="5">
        <v>3.7</v>
      </c>
      <c r="R24" s="5">
        <v>-0.8</v>
      </c>
      <c r="S24" s="5">
        <v>0.3</v>
      </c>
      <c r="U24" s="100">
        <v>0</v>
      </c>
      <c r="W24" s="102">
        <v>0</v>
      </c>
      <c r="Y24" s="100">
        <v>0.15966701522760252</v>
      </c>
      <c r="AA24" s="102">
        <v>-0.55714998573085261</v>
      </c>
    </row>
    <row r="25" spans="1:27" ht="17" x14ac:dyDescent="0.2">
      <c r="A25" s="48" t="s">
        <v>22</v>
      </c>
      <c r="B25" s="2" t="s">
        <v>7</v>
      </c>
      <c r="C25" s="37" t="s">
        <v>313</v>
      </c>
      <c r="D25" s="35">
        <v>2005</v>
      </c>
      <c r="E25" s="3">
        <v>2</v>
      </c>
      <c r="F25" s="3">
        <v>4.3</v>
      </c>
      <c r="G25" s="76">
        <v>3.1</v>
      </c>
      <c r="H25" s="5">
        <v>2.4</v>
      </c>
      <c r="I25" s="5">
        <v>3.6</v>
      </c>
      <c r="J25" s="5">
        <v>0</v>
      </c>
      <c r="K25" s="5">
        <v>-1.6</v>
      </c>
      <c r="L25" s="11"/>
      <c r="M25" s="3">
        <v>4.4000000000000004</v>
      </c>
      <c r="N25" s="3">
        <v>2.7</v>
      </c>
      <c r="O25" s="82">
        <v>-0.4</v>
      </c>
      <c r="P25" s="5">
        <v>5.8</v>
      </c>
      <c r="Q25" s="5">
        <v>3.6</v>
      </c>
      <c r="R25" s="5">
        <v>7.8</v>
      </c>
      <c r="S25" s="5">
        <v>5</v>
      </c>
      <c r="U25" s="100">
        <v>0.24498995979887317</v>
      </c>
      <c r="W25" s="102">
        <v>-0.25945665976446519</v>
      </c>
      <c r="Y25" s="100">
        <v>-0.44599761096244239</v>
      </c>
      <c r="AA25" s="102">
        <v>0.95138067863037779</v>
      </c>
    </row>
    <row r="26" spans="1:27" ht="17" x14ac:dyDescent="0.2">
      <c r="A26" s="49" t="s">
        <v>23</v>
      </c>
      <c r="B26" s="2" t="s">
        <v>7</v>
      </c>
      <c r="C26" s="40" t="s">
        <v>322</v>
      </c>
      <c r="D26" s="36">
        <v>2008</v>
      </c>
      <c r="E26" s="3">
        <v>-1.4</v>
      </c>
      <c r="F26" s="3">
        <v>0.8</v>
      </c>
      <c r="G26" s="76">
        <v>-3.4</v>
      </c>
      <c r="H26" s="5">
        <v>-6.2</v>
      </c>
      <c r="I26" s="5">
        <v>1.8</v>
      </c>
      <c r="J26" s="5">
        <v>-2.4</v>
      </c>
      <c r="K26" s="5">
        <v>1.2</v>
      </c>
      <c r="L26" s="11"/>
      <c r="M26" s="3">
        <v>4.5</v>
      </c>
      <c r="N26" s="3">
        <v>5.0999999999999996</v>
      </c>
      <c r="O26" s="82">
        <v>0.3</v>
      </c>
      <c r="P26" s="5">
        <v>5.0999999999999996</v>
      </c>
      <c r="Q26" s="5">
        <v>4.2</v>
      </c>
      <c r="R26" s="5">
        <v>-4.2</v>
      </c>
      <c r="S26" s="5">
        <v>3.3</v>
      </c>
      <c r="U26" s="100">
        <v>-0.55838744494795933</v>
      </c>
      <c r="W26" s="102">
        <v>0.23851926819680158</v>
      </c>
      <c r="Y26" s="100">
        <v>-0.7418011102528389</v>
      </c>
      <c r="AA26" s="102">
        <v>0.82116028683787179</v>
      </c>
    </row>
    <row r="27" spans="1:27" ht="34" x14ac:dyDescent="0.2">
      <c r="A27" s="49" t="s">
        <v>24</v>
      </c>
      <c r="B27" s="2" t="s">
        <v>7</v>
      </c>
      <c r="C27" s="40" t="s">
        <v>315</v>
      </c>
      <c r="D27" s="36">
        <v>2007</v>
      </c>
      <c r="E27" s="3">
        <v>4.7</v>
      </c>
      <c r="F27" s="3">
        <v>2.2000000000000002</v>
      </c>
      <c r="G27" s="76">
        <v>1.4</v>
      </c>
      <c r="H27" s="5">
        <v>-2</v>
      </c>
      <c r="I27" s="5">
        <v>-3.1</v>
      </c>
      <c r="J27" s="5">
        <v>1.2</v>
      </c>
      <c r="K27" s="5">
        <v>2.8</v>
      </c>
      <c r="L27" s="11"/>
      <c r="M27" s="3">
        <v>2.2000000000000002</v>
      </c>
      <c r="N27" s="3">
        <v>5.9</v>
      </c>
      <c r="O27" s="82">
        <v>4.0999999999999996</v>
      </c>
      <c r="P27" s="5">
        <v>1.8</v>
      </c>
      <c r="Q27" s="5">
        <v>3.9</v>
      </c>
      <c r="R27" s="5">
        <v>-2.6</v>
      </c>
      <c r="S27" s="5">
        <v>-0.3</v>
      </c>
      <c r="U27" s="100">
        <v>-0.45422317709018467</v>
      </c>
      <c r="W27" s="102">
        <v>0.18920711500272103</v>
      </c>
      <c r="Y27" s="100">
        <v>0.36515067433465509</v>
      </c>
      <c r="AA27" s="102">
        <v>-0.1999378903904474</v>
      </c>
    </row>
    <row r="28" spans="1:27" ht="17" x14ac:dyDescent="0.2">
      <c r="A28" s="48" t="s">
        <v>25</v>
      </c>
      <c r="B28" s="2" t="s">
        <v>7</v>
      </c>
      <c r="C28" s="37" t="s">
        <v>314</v>
      </c>
      <c r="D28" s="35">
        <v>2008</v>
      </c>
      <c r="E28" s="3">
        <v>0.5</v>
      </c>
      <c r="F28" s="3">
        <v>-2.6</v>
      </c>
      <c r="G28" s="76">
        <v>-3.2</v>
      </c>
      <c r="H28" s="5">
        <v>-5.6</v>
      </c>
      <c r="I28" s="5">
        <v>-0.9</v>
      </c>
      <c r="J28" s="5">
        <v>0.5</v>
      </c>
      <c r="K28" s="5">
        <v>1.4</v>
      </c>
      <c r="L28" s="11"/>
      <c r="M28" s="3">
        <v>4.2</v>
      </c>
      <c r="N28" s="3">
        <v>3.6</v>
      </c>
      <c r="O28" s="82">
        <v>2.2000000000000002</v>
      </c>
      <c r="P28" s="5">
        <v>2.9</v>
      </c>
      <c r="Q28" s="5">
        <v>2.4</v>
      </c>
      <c r="R28" s="5">
        <v>-0.8</v>
      </c>
      <c r="S28" s="5">
        <v>4.9000000000000004</v>
      </c>
      <c r="U28" s="100">
        <v>-1.8982753492378879</v>
      </c>
      <c r="W28" s="102">
        <v>0.24949969971969166</v>
      </c>
      <c r="Y28" s="100">
        <v>-0.27625313554425412</v>
      </c>
      <c r="AA28" s="102">
        <v>0.22164029668690644</v>
      </c>
    </row>
    <row r="29" spans="1:27" ht="17" x14ac:dyDescent="0.2">
      <c r="A29" s="49" t="s">
        <v>26</v>
      </c>
      <c r="B29" s="2" t="s">
        <v>7</v>
      </c>
      <c r="C29" s="37" t="s">
        <v>313</v>
      </c>
      <c r="D29" s="36">
        <v>2007</v>
      </c>
      <c r="E29" s="3">
        <v>3.1</v>
      </c>
      <c r="F29" s="3">
        <v>2.4</v>
      </c>
      <c r="G29" s="76">
        <v>3.6</v>
      </c>
      <c r="H29" s="5">
        <v>0</v>
      </c>
      <c r="I29" s="5">
        <v>-1.6</v>
      </c>
      <c r="J29" s="5">
        <v>0.1</v>
      </c>
      <c r="K29" s="5">
        <v>-0.5</v>
      </c>
      <c r="L29" s="11"/>
      <c r="M29" s="3">
        <v>-0.4</v>
      </c>
      <c r="N29" s="3">
        <v>5.8</v>
      </c>
      <c r="O29" s="82">
        <v>3.6</v>
      </c>
      <c r="P29" s="5">
        <v>7.8</v>
      </c>
      <c r="Q29" s="5">
        <v>5</v>
      </c>
      <c r="R29" s="5">
        <v>3.7</v>
      </c>
      <c r="S29" s="5">
        <v>-0.8</v>
      </c>
      <c r="U29" s="100">
        <v>7.7631812160649405E-2</v>
      </c>
      <c r="W29" s="102">
        <v>-0.20933620824208909</v>
      </c>
      <c r="Y29" s="100">
        <v>2.3166247903553998</v>
      </c>
      <c r="AA29" s="102">
        <v>-0.22094716716156881</v>
      </c>
    </row>
    <row r="30" spans="1:27" ht="17" x14ac:dyDescent="0.2">
      <c r="A30" s="49" t="s">
        <v>27</v>
      </c>
      <c r="B30" s="2" t="s">
        <v>7</v>
      </c>
      <c r="C30" s="40" t="s">
        <v>317</v>
      </c>
      <c r="D30" s="36">
        <v>2008</v>
      </c>
      <c r="E30" s="3">
        <v>4</v>
      </c>
      <c r="F30" s="3">
        <v>1</v>
      </c>
      <c r="G30" s="76">
        <v>-1.5</v>
      </c>
      <c r="H30" s="5">
        <v>-4.3</v>
      </c>
      <c r="I30" s="5">
        <v>1.8</v>
      </c>
      <c r="J30" s="5">
        <v>1.1000000000000001</v>
      </c>
      <c r="K30" s="5">
        <v>2.2000000000000002</v>
      </c>
      <c r="L30" s="11"/>
      <c r="M30" s="3">
        <v>2.6</v>
      </c>
      <c r="N30" s="3">
        <v>1.5</v>
      </c>
      <c r="O30" s="82">
        <v>2</v>
      </c>
      <c r="P30" s="5">
        <v>1.8</v>
      </c>
      <c r="Q30" s="5">
        <v>4.3</v>
      </c>
      <c r="R30" s="5">
        <v>-0.5</v>
      </c>
      <c r="S30" s="5">
        <v>2.4</v>
      </c>
      <c r="U30" s="100">
        <v>-0.541103500742244</v>
      </c>
      <c r="W30" s="102">
        <v>0.36451407926137769</v>
      </c>
      <c r="Y30" s="100">
        <v>-0.1229419806929708</v>
      </c>
      <c r="AA30" s="102">
        <v>4.6635139392105618E-2</v>
      </c>
    </row>
    <row r="31" spans="1:27" ht="17" x14ac:dyDescent="0.2">
      <c r="A31" s="49" t="s">
        <v>28</v>
      </c>
      <c r="B31" s="2" t="s">
        <v>7</v>
      </c>
      <c r="C31" s="40" t="s">
        <v>323</v>
      </c>
      <c r="D31" s="36">
        <v>2008</v>
      </c>
      <c r="E31" s="3">
        <v>0.2</v>
      </c>
      <c r="F31" s="3">
        <v>-1.2</v>
      </c>
      <c r="G31" s="76">
        <v>3.4</v>
      </c>
      <c r="H31" s="5">
        <v>-4.8</v>
      </c>
      <c r="I31" s="5">
        <v>4.5999999999999996</v>
      </c>
      <c r="J31" s="5">
        <v>-1.5</v>
      </c>
      <c r="K31" s="5">
        <v>3</v>
      </c>
      <c r="L31" s="11"/>
      <c r="M31" s="3">
        <v>0.4</v>
      </c>
      <c r="N31" s="3">
        <v>2.9</v>
      </c>
      <c r="O31" s="82">
        <v>3.4</v>
      </c>
      <c r="P31" s="5">
        <v>0.4</v>
      </c>
      <c r="Q31" s="5">
        <v>9.1999999999999993</v>
      </c>
      <c r="R31" s="5">
        <v>-2.1</v>
      </c>
      <c r="S31" s="5">
        <v>2.9</v>
      </c>
      <c r="U31" s="100">
        <v>3.1231056256176606</v>
      </c>
      <c r="W31" s="102">
        <v>-3.0806295610766865E-2</v>
      </c>
      <c r="Y31" s="100">
        <v>1.9154759474226504</v>
      </c>
      <c r="AA31" s="102">
        <v>-3.8985876699619504E-2</v>
      </c>
    </row>
    <row r="32" spans="1:27" ht="17" x14ac:dyDescent="0.2">
      <c r="A32" s="49" t="s">
        <v>29</v>
      </c>
      <c r="B32" s="2" t="s">
        <v>7</v>
      </c>
      <c r="C32" s="40" t="s">
        <v>324</v>
      </c>
      <c r="D32" s="36">
        <v>2008</v>
      </c>
      <c r="E32" s="3">
        <v>4.7</v>
      </c>
      <c r="F32" s="3">
        <v>-2.7</v>
      </c>
      <c r="G32" s="76">
        <v>-2.9</v>
      </c>
      <c r="H32" s="5">
        <v>-6.6</v>
      </c>
      <c r="I32" s="5">
        <v>0.7</v>
      </c>
      <c r="J32" s="5">
        <v>0.4</v>
      </c>
      <c r="K32" s="5">
        <v>1.7</v>
      </c>
      <c r="L32" s="11"/>
      <c r="M32" s="3">
        <v>1.7</v>
      </c>
      <c r="N32" s="3">
        <v>7.5</v>
      </c>
      <c r="O32" s="82">
        <v>-0.8</v>
      </c>
      <c r="P32" s="5">
        <v>3.1</v>
      </c>
      <c r="Q32" s="5">
        <v>2.1</v>
      </c>
      <c r="R32" s="5">
        <v>-3.8</v>
      </c>
      <c r="S32" s="5">
        <v>4.8</v>
      </c>
      <c r="U32" s="100">
        <v>-0.61772101321449879</v>
      </c>
      <c r="W32" s="102">
        <v>0.26813595574634363</v>
      </c>
      <c r="Y32" s="100">
        <v>-0.5718104959867516</v>
      </c>
      <c r="AA32" s="102">
        <v>0.681792830507429</v>
      </c>
    </row>
    <row r="33" spans="1:27" ht="17" x14ac:dyDescent="0.2">
      <c r="A33" s="49" t="s">
        <v>30</v>
      </c>
      <c r="B33" s="2" t="s">
        <v>7</v>
      </c>
      <c r="C33" s="40" t="s">
        <v>325</v>
      </c>
      <c r="D33" s="36">
        <v>2008</v>
      </c>
      <c r="E33" s="3">
        <v>5.3</v>
      </c>
      <c r="F33" s="3">
        <v>9.1</v>
      </c>
      <c r="G33" s="76">
        <v>-2.2999999999999998</v>
      </c>
      <c r="H33" s="5">
        <v>-0.9</v>
      </c>
      <c r="I33" s="5">
        <v>1.4</v>
      </c>
      <c r="J33" s="5">
        <v>-0.8</v>
      </c>
      <c r="K33" s="5">
        <v>3.3</v>
      </c>
      <c r="L33" s="11"/>
      <c r="M33" s="3">
        <v>0.8</v>
      </c>
      <c r="N33" s="3">
        <v>2.2000000000000002</v>
      </c>
      <c r="O33" s="82">
        <v>0.7</v>
      </c>
      <c r="P33" s="5">
        <v>2.8</v>
      </c>
      <c r="Q33" s="5">
        <v>1.3</v>
      </c>
      <c r="R33" s="5">
        <v>0.8</v>
      </c>
      <c r="S33" s="5">
        <v>3</v>
      </c>
      <c r="U33" s="100">
        <v>-0.56011610598408446</v>
      </c>
      <c r="W33" s="102">
        <v>0.36136573004902806</v>
      </c>
      <c r="Y33" s="100">
        <v>-6.4585653306514668E-2</v>
      </c>
      <c r="AA33" s="102">
        <v>0.43881780570962592</v>
      </c>
    </row>
    <row r="34" spans="1:27" ht="17" x14ac:dyDescent="0.2">
      <c r="A34" s="49" t="s">
        <v>31</v>
      </c>
      <c r="B34" s="2" t="s">
        <v>7</v>
      </c>
      <c r="C34" s="40" t="s">
        <v>326</v>
      </c>
      <c r="D34" s="36">
        <v>2007</v>
      </c>
      <c r="E34" s="3">
        <v>3.1</v>
      </c>
      <c r="F34" s="3">
        <v>-3.5</v>
      </c>
      <c r="G34" s="76">
        <v>0.1</v>
      </c>
      <c r="H34" s="5">
        <v>-7.6</v>
      </c>
      <c r="I34" s="5">
        <v>-7.3</v>
      </c>
      <c r="J34" s="5">
        <v>2.9</v>
      </c>
      <c r="K34" s="5">
        <v>1.5</v>
      </c>
      <c r="L34" s="11"/>
      <c r="M34" s="3">
        <v>2.6</v>
      </c>
      <c r="N34" s="3">
        <v>4.7</v>
      </c>
      <c r="O34" s="82">
        <v>2.9</v>
      </c>
      <c r="P34" s="5">
        <v>4.0999999999999996</v>
      </c>
      <c r="Q34" s="5">
        <v>-4.5999999999999996</v>
      </c>
      <c r="R34" s="5">
        <v>2.4</v>
      </c>
      <c r="S34" s="5">
        <v>-0.2</v>
      </c>
      <c r="U34" s="100">
        <v>-0.82039469797322506</v>
      </c>
      <c r="W34" s="102">
        <v>0.96798967126543034</v>
      </c>
      <c r="Y34" s="100">
        <v>5.6117709057383225E-2</v>
      </c>
      <c r="AA34" s="102">
        <v>-0.19932893922232719</v>
      </c>
    </row>
    <row r="35" spans="1:27" ht="17" x14ac:dyDescent="0.2">
      <c r="A35" s="48" t="s">
        <v>32</v>
      </c>
      <c r="B35" s="2" t="s">
        <v>7</v>
      </c>
      <c r="C35" s="37" t="s">
        <v>327</v>
      </c>
      <c r="D35" s="35">
        <v>2009</v>
      </c>
      <c r="E35" s="3">
        <v>2.1</v>
      </c>
      <c r="F35" s="3">
        <v>-3</v>
      </c>
      <c r="G35" s="76">
        <v>-5.3</v>
      </c>
      <c r="H35" s="5">
        <v>0</v>
      </c>
      <c r="I35" s="5">
        <v>-2.2999999999999998</v>
      </c>
      <c r="J35" s="5">
        <v>-0.9</v>
      </c>
      <c r="K35" s="5">
        <v>-3.1</v>
      </c>
      <c r="L35" s="11"/>
      <c r="M35" s="3">
        <v>7</v>
      </c>
      <c r="N35" s="3">
        <v>5.3</v>
      </c>
      <c r="O35" s="82">
        <v>4.0999999999999996</v>
      </c>
      <c r="P35" s="5">
        <v>-0.5</v>
      </c>
      <c r="Q35" s="5">
        <v>-0.1</v>
      </c>
      <c r="R35" s="5">
        <v>-2.4</v>
      </c>
      <c r="S35" s="5">
        <v>-2.7</v>
      </c>
      <c r="U35" s="100">
        <v>-1.1269248984883138</v>
      </c>
      <c r="W35" s="102">
        <v>0.12547655673976066</v>
      </c>
      <c r="Y35" s="100">
        <v>-0.23468027222977872</v>
      </c>
      <c r="AA35" s="102">
        <v>-0.27691109430792404</v>
      </c>
    </row>
    <row r="36" spans="1:27" ht="17" x14ac:dyDescent="0.2">
      <c r="A36" s="48" t="s">
        <v>33</v>
      </c>
      <c r="B36" s="2" t="s">
        <v>7</v>
      </c>
      <c r="C36" s="37" t="s">
        <v>320</v>
      </c>
      <c r="D36" s="35">
        <v>2012</v>
      </c>
      <c r="E36" s="3">
        <v>6.3</v>
      </c>
      <c r="F36" s="3">
        <v>1.7</v>
      </c>
      <c r="G36" s="76">
        <v>1.6</v>
      </c>
      <c r="H36" s="5">
        <v>1.4</v>
      </c>
      <c r="I36" s="5">
        <v>-0.2</v>
      </c>
      <c r="J36" s="5">
        <v>-1.1000000000000001</v>
      </c>
      <c r="K36" s="5">
        <v>2</v>
      </c>
      <c r="L36" s="11"/>
      <c r="M36" s="3">
        <v>-0.2</v>
      </c>
      <c r="N36" s="3">
        <v>-0.9</v>
      </c>
      <c r="O36" s="82">
        <v>3</v>
      </c>
      <c r="P36" s="5">
        <v>1.2</v>
      </c>
      <c r="Q36" s="5">
        <v>4.7</v>
      </c>
      <c r="R36" s="5">
        <v>6.9</v>
      </c>
      <c r="S36" s="5">
        <v>-0.8</v>
      </c>
      <c r="U36" s="100">
        <v>-0.49604736932103033</v>
      </c>
      <c r="W36" s="102">
        <v>5.7371263440564091E-2</v>
      </c>
      <c r="Y36" s="100">
        <v>3.1231056256176606</v>
      </c>
      <c r="AA36" s="102">
        <v>-0.2270066444066885</v>
      </c>
    </row>
    <row r="37" spans="1:27" ht="17" x14ac:dyDescent="0.2">
      <c r="A37" s="48" t="s">
        <v>34</v>
      </c>
      <c r="B37" s="2" t="s">
        <v>7</v>
      </c>
      <c r="C37" s="37" t="s">
        <v>314</v>
      </c>
      <c r="D37" s="35">
        <v>2014</v>
      </c>
      <c r="E37" s="3">
        <v>1.4</v>
      </c>
      <c r="F37" s="3">
        <v>0.7</v>
      </c>
      <c r="G37" s="76">
        <v>0.2</v>
      </c>
      <c r="H37" s="5">
        <v>-0.1</v>
      </c>
      <c r="I37" s="5">
        <v>0.8</v>
      </c>
      <c r="J37" s="5">
        <v>1.6</v>
      </c>
      <c r="K37" s="5">
        <v>1.6</v>
      </c>
      <c r="L37" s="11"/>
      <c r="M37" s="3">
        <v>4.9000000000000004</v>
      </c>
      <c r="N37" s="3">
        <v>-1.7</v>
      </c>
      <c r="O37" s="82">
        <v>3.4</v>
      </c>
      <c r="P37" s="5">
        <v>2.2000000000000002</v>
      </c>
      <c r="Q37" s="5">
        <v>-0.7</v>
      </c>
      <c r="R37" s="5">
        <v>3.9</v>
      </c>
      <c r="S37" s="5">
        <v>4.3</v>
      </c>
      <c r="U37" s="100">
        <v>-0.62203552699077269</v>
      </c>
      <c r="W37" s="102">
        <v>0.681792830507429</v>
      </c>
      <c r="Y37" s="100">
        <v>-0.16700687216495713</v>
      </c>
      <c r="AA37" s="102">
        <v>6.0467552109339184E-2</v>
      </c>
    </row>
    <row r="38" spans="1:27" ht="17" x14ac:dyDescent="0.2">
      <c r="A38" s="48" t="s">
        <v>35</v>
      </c>
      <c r="B38" s="2" t="s">
        <v>7</v>
      </c>
      <c r="C38" s="37" t="s">
        <v>314</v>
      </c>
      <c r="D38" s="35">
        <v>2013</v>
      </c>
      <c r="E38" s="3">
        <v>0.5</v>
      </c>
      <c r="F38" s="3">
        <v>1.4</v>
      </c>
      <c r="G38" s="76">
        <v>0.7</v>
      </c>
      <c r="H38" s="5">
        <v>0.2</v>
      </c>
      <c r="I38" s="5">
        <v>-0.1</v>
      </c>
      <c r="J38" s="5">
        <v>0.8</v>
      </c>
      <c r="K38" s="5">
        <v>1.6</v>
      </c>
      <c r="L38" s="11"/>
      <c r="M38" s="3">
        <v>-0.8</v>
      </c>
      <c r="N38" s="3">
        <v>4.9000000000000004</v>
      </c>
      <c r="O38" s="82">
        <v>-1.7</v>
      </c>
      <c r="P38" s="5">
        <v>3.4</v>
      </c>
      <c r="Q38" s="5">
        <v>2.2000000000000002</v>
      </c>
      <c r="R38" s="5">
        <v>-0.7</v>
      </c>
      <c r="S38" s="5">
        <v>3.9</v>
      </c>
      <c r="U38" s="100">
        <v>0.18321595661992318</v>
      </c>
      <c r="W38" s="102">
        <v>0.22957630590252887</v>
      </c>
      <c r="Y38" s="100">
        <v>-0.45773797371132519</v>
      </c>
      <c r="AA38" s="102">
        <v>0.43952259054290543</v>
      </c>
    </row>
    <row r="39" spans="1:27" ht="17" x14ac:dyDescent="0.2">
      <c r="A39" s="48" t="s">
        <v>36</v>
      </c>
      <c r="B39" s="2" t="s">
        <v>7</v>
      </c>
      <c r="C39" s="37" t="s">
        <v>323</v>
      </c>
      <c r="D39" s="35">
        <v>2009</v>
      </c>
      <c r="E39" s="3">
        <v>-1.2</v>
      </c>
      <c r="F39" s="3">
        <v>3.4</v>
      </c>
      <c r="G39" s="76">
        <v>-4.8</v>
      </c>
      <c r="H39" s="5">
        <v>4.5999999999999996</v>
      </c>
      <c r="I39" s="5">
        <v>-1.5</v>
      </c>
      <c r="J39" s="5">
        <v>3</v>
      </c>
      <c r="K39" s="5">
        <v>2.1</v>
      </c>
      <c r="L39" s="11"/>
      <c r="M39" s="3">
        <v>2.9</v>
      </c>
      <c r="N39" s="3">
        <v>3.4</v>
      </c>
      <c r="O39" s="82">
        <v>0.4</v>
      </c>
      <c r="P39" s="5">
        <v>9.1999999999999993</v>
      </c>
      <c r="Q39" s="5">
        <v>-2.1</v>
      </c>
      <c r="R39" s="5">
        <v>2.9</v>
      </c>
      <c r="S39" s="5">
        <v>-0.4</v>
      </c>
      <c r="U39" s="100">
        <v>-1</v>
      </c>
      <c r="W39" s="102">
        <v>0.24949969971969166</v>
      </c>
      <c r="Y39" s="100">
        <v>-0.62860932364589628</v>
      </c>
      <c r="AA39" s="102">
        <v>-0.3160740129524926</v>
      </c>
    </row>
    <row r="40" spans="1:27" ht="17" x14ac:dyDescent="0.2">
      <c r="A40" s="48" t="s">
        <v>37</v>
      </c>
      <c r="B40" s="2" t="s">
        <v>7</v>
      </c>
      <c r="C40" s="37" t="s">
        <v>312</v>
      </c>
      <c r="D40" s="35">
        <v>2010</v>
      </c>
      <c r="E40" s="3">
        <v>-1.5</v>
      </c>
      <c r="F40" s="3">
        <v>-5.3</v>
      </c>
      <c r="G40" s="76">
        <v>0.7</v>
      </c>
      <c r="H40" s="5">
        <v>-0.6</v>
      </c>
      <c r="I40" s="5">
        <v>-0.2</v>
      </c>
      <c r="J40" s="5">
        <v>0.4</v>
      </c>
      <c r="K40" s="5">
        <v>0.9</v>
      </c>
      <c r="L40" s="11"/>
      <c r="M40" s="3">
        <v>5.2</v>
      </c>
      <c r="N40" s="3">
        <v>2.9</v>
      </c>
      <c r="O40" s="82">
        <v>3.4</v>
      </c>
      <c r="P40" s="5">
        <v>2</v>
      </c>
      <c r="Q40" s="5">
        <v>0.7</v>
      </c>
      <c r="R40" s="5">
        <v>-1.9</v>
      </c>
      <c r="S40" s="5">
        <v>3.9</v>
      </c>
      <c r="U40" s="100">
        <v>0.57056253191863293</v>
      </c>
      <c r="W40" s="102">
        <v>6.4844316803015944E-2</v>
      </c>
      <c r="Y40" s="100">
        <v>-0.19139245993736009</v>
      </c>
      <c r="AA40" s="102">
        <v>3.4895318833322753E-2</v>
      </c>
    </row>
    <row r="41" spans="1:27" ht="17" x14ac:dyDescent="0.2">
      <c r="A41" s="49" t="s">
        <v>38</v>
      </c>
      <c r="B41" s="2" t="s">
        <v>7</v>
      </c>
      <c r="C41" s="40" t="s">
        <v>328</v>
      </c>
      <c r="D41" s="36">
        <v>2007</v>
      </c>
      <c r="E41" s="3">
        <v>4.4000000000000004</v>
      </c>
      <c r="F41" s="3">
        <v>5.3</v>
      </c>
      <c r="G41" s="76">
        <v>9.1</v>
      </c>
      <c r="H41" s="5">
        <v>-2.2999999999999998</v>
      </c>
      <c r="I41" s="5">
        <v>-0.9</v>
      </c>
      <c r="J41" s="5">
        <v>1.4</v>
      </c>
      <c r="K41" s="5">
        <v>-0.8</v>
      </c>
      <c r="L41" s="11"/>
      <c r="M41" s="3">
        <v>1.9</v>
      </c>
      <c r="N41" s="3">
        <v>0.8</v>
      </c>
      <c r="O41" s="82">
        <v>2.2000000000000002</v>
      </c>
      <c r="P41" s="5">
        <v>0.7</v>
      </c>
      <c r="Q41" s="5">
        <v>2.8</v>
      </c>
      <c r="R41" s="5">
        <v>1.3</v>
      </c>
      <c r="S41" s="5">
        <v>0.8</v>
      </c>
      <c r="U41" s="100">
        <v>0.43811745632330679</v>
      </c>
      <c r="W41" s="102">
        <v>-0.20206527674048802</v>
      </c>
      <c r="Y41" s="100">
        <v>7.6055173697940681E-2</v>
      </c>
      <c r="AA41" s="102">
        <v>-0.22345464449555341</v>
      </c>
    </row>
    <row r="42" spans="1:27" ht="17" x14ac:dyDescent="0.2">
      <c r="A42" s="49" t="s">
        <v>39</v>
      </c>
      <c r="B42" s="2" t="s">
        <v>7</v>
      </c>
      <c r="C42" s="40" t="s">
        <v>329</v>
      </c>
      <c r="D42" s="36">
        <v>2007</v>
      </c>
      <c r="E42" s="3">
        <v>4.0999999999999996</v>
      </c>
      <c r="F42" s="3">
        <v>0.1</v>
      </c>
      <c r="G42" s="76">
        <v>1.3</v>
      </c>
      <c r="H42" s="5">
        <v>-3.7</v>
      </c>
      <c r="I42" s="5">
        <v>-3.8</v>
      </c>
      <c r="J42" s="5">
        <v>-0.5</v>
      </c>
      <c r="K42" s="5">
        <v>-0.6</v>
      </c>
      <c r="L42" s="11"/>
      <c r="M42" s="3">
        <v>0.6</v>
      </c>
      <c r="N42" s="3">
        <v>5.8</v>
      </c>
      <c r="O42" s="82">
        <v>2</v>
      </c>
      <c r="P42" s="5">
        <v>5.5</v>
      </c>
      <c r="Q42" s="5">
        <v>8</v>
      </c>
      <c r="R42" s="5">
        <v>-1.9</v>
      </c>
      <c r="S42" s="5">
        <v>0.2</v>
      </c>
      <c r="U42" s="100">
        <v>-0.43690749362852699</v>
      </c>
      <c r="W42" s="102">
        <v>-0.25256899255309384</v>
      </c>
      <c r="Y42" s="100">
        <v>0.8257418583505538</v>
      </c>
      <c r="AA42" s="102">
        <v>-0.43765867480965093</v>
      </c>
    </row>
    <row r="43" spans="1:27" ht="17" x14ac:dyDescent="0.2">
      <c r="A43" s="49" t="s">
        <v>40</v>
      </c>
      <c r="B43" s="2" t="s">
        <v>7</v>
      </c>
      <c r="C43" s="40" t="s">
        <v>318</v>
      </c>
      <c r="D43" s="36">
        <v>2007</v>
      </c>
      <c r="E43" s="3">
        <v>1.7</v>
      </c>
      <c r="F43" s="3">
        <v>0.5</v>
      </c>
      <c r="G43" s="76">
        <v>1.7</v>
      </c>
      <c r="H43" s="5">
        <v>-6.1</v>
      </c>
      <c r="I43" s="5">
        <v>-5.2</v>
      </c>
      <c r="J43" s="5">
        <v>1.6</v>
      </c>
      <c r="K43" s="5">
        <v>-0.5</v>
      </c>
      <c r="L43" s="11"/>
      <c r="M43" s="3">
        <v>0.2</v>
      </c>
      <c r="N43" s="3">
        <v>4.3</v>
      </c>
      <c r="O43" s="82">
        <v>-0.3</v>
      </c>
      <c r="P43" s="5">
        <v>3.8</v>
      </c>
      <c r="Q43" s="5">
        <v>4.3</v>
      </c>
      <c r="R43" s="5">
        <v>0.2</v>
      </c>
      <c r="S43" s="5">
        <v>-3.7</v>
      </c>
      <c r="U43" s="100">
        <v>0</v>
      </c>
      <c r="W43" s="102">
        <v>-0.23070487643959714</v>
      </c>
      <c r="Y43" s="100">
        <v>-0.87082869338697066</v>
      </c>
      <c r="AA43" s="102">
        <v>-0.87400229036259347</v>
      </c>
    </row>
    <row r="44" spans="1:27" ht="34" x14ac:dyDescent="0.2">
      <c r="A44" s="49" t="s">
        <v>41</v>
      </c>
      <c r="B44" s="2" t="s">
        <v>7</v>
      </c>
      <c r="C44" s="40" t="s">
        <v>314</v>
      </c>
      <c r="D44" s="36">
        <v>2007</v>
      </c>
      <c r="E44" s="3">
        <v>0.5</v>
      </c>
      <c r="F44" s="3">
        <v>0.5</v>
      </c>
      <c r="G44" s="76">
        <v>-2.6</v>
      </c>
      <c r="H44" s="5">
        <v>-3.2</v>
      </c>
      <c r="I44" s="5">
        <v>-5.6</v>
      </c>
      <c r="J44" s="5">
        <v>-0.9</v>
      </c>
      <c r="K44" s="5">
        <v>0.5</v>
      </c>
      <c r="L44" s="11"/>
      <c r="M44" s="3">
        <v>0.2</v>
      </c>
      <c r="N44" s="3">
        <v>4.2</v>
      </c>
      <c r="O44" s="82">
        <v>3.6</v>
      </c>
      <c r="P44" s="5">
        <v>2.2000000000000002</v>
      </c>
      <c r="Q44" s="5">
        <v>2.9</v>
      </c>
      <c r="R44" s="5">
        <v>2.4</v>
      </c>
      <c r="S44" s="5">
        <v>-0.8</v>
      </c>
      <c r="U44" s="100">
        <v>-1.6832815729997477</v>
      </c>
      <c r="W44" s="102">
        <v>0.21681730361565532</v>
      </c>
      <c r="Y44" s="100">
        <v>3.2426406871192848</v>
      </c>
      <c r="AA44" s="102">
        <v>-0.22094716716156881</v>
      </c>
    </row>
    <row r="45" spans="1:27" ht="17" x14ac:dyDescent="0.2">
      <c r="A45" s="48" t="s">
        <v>42</v>
      </c>
      <c r="B45" s="2" t="s">
        <v>7</v>
      </c>
      <c r="C45" s="37" t="s">
        <v>330</v>
      </c>
      <c r="D45" s="35">
        <v>2008</v>
      </c>
      <c r="E45" s="3">
        <v>-1.7</v>
      </c>
      <c r="F45" s="3">
        <v>1.8</v>
      </c>
      <c r="G45" s="76">
        <v>-2.2000000000000002</v>
      </c>
      <c r="H45" s="5">
        <v>-2.7</v>
      </c>
      <c r="I45" s="5">
        <v>-1.7</v>
      </c>
      <c r="J45" s="5">
        <v>-1.3</v>
      </c>
      <c r="K45" s="5">
        <v>-3.4</v>
      </c>
      <c r="L45" s="11"/>
      <c r="M45" s="3">
        <v>6.3</v>
      </c>
      <c r="N45" s="3">
        <v>3.3</v>
      </c>
      <c r="O45" s="82">
        <v>3.2</v>
      </c>
      <c r="P45" s="5">
        <v>6.5</v>
      </c>
      <c r="Q45" s="5">
        <v>-0.2</v>
      </c>
      <c r="R45" s="5">
        <v>1.2</v>
      </c>
      <c r="S45" s="5">
        <v>2.9</v>
      </c>
      <c r="U45" s="100">
        <v>-0.13759291798904205</v>
      </c>
      <c r="W45" s="102">
        <v>-0.1149722512314475</v>
      </c>
      <c r="Y45" s="100">
        <v>-0.28730335490020154</v>
      </c>
      <c r="AA45" s="102">
        <v>-2.4309660684811107E-2</v>
      </c>
    </row>
    <row r="46" spans="1:27" ht="17" x14ac:dyDescent="0.2">
      <c r="A46" s="48" t="s">
        <v>43</v>
      </c>
      <c r="B46" s="2" t="s">
        <v>7</v>
      </c>
      <c r="C46" s="37" t="s">
        <v>314</v>
      </c>
      <c r="D46" s="35">
        <v>2015</v>
      </c>
      <c r="E46" s="3">
        <v>0.7</v>
      </c>
      <c r="F46" s="3">
        <v>0.2</v>
      </c>
      <c r="G46" s="76">
        <v>-0.1</v>
      </c>
      <c r="H46" s="5">
        <v>0.8</v>
      </c>
      <c r="I46" s="5">
        <v>1.6</v>
      </c>
      <c r="J46" s="5">
        <v>1.6</v>
      </c>
      <c r="K46" s="5">
        <v>0.7</v>
      </c>
      <c r="L46" s="11"/>
      <c r="M46" s="3">
        <v>-1.7</v>
      </c>
      <c r="N46" s="3">
        <v>3.4</v>
      </c>
      <c r="O46" s="82">
        <v>2.2000000000000002</v>
      </c>
      <c r="P46" s="5">
        <v>-0.7</v>
      </c>
      <c r="Q46" s="5">
        <v>3.9</v>
      </c>
      <c r="R46" s="5">
        <v>4.3</v>
      </c>
      <c r="S46" s="5">
        <v>0.9</v>
      </c>
      <c r="U46" s="100">
        <v>-0.46385010942279981</v>
      </c>
      <c r="W46" s="102">
        <v>0.73205080756887719</v>
      </c>
      <c r="Y46" s="100">
        <v>0.81497042594606017</v>
      </c>
      <c r="AA46" s="102">
        <v>-0.20024869548913438</v>
      </c>
    </row>
    <row r="47" spans="1:27" ht="17" x14ac:dyDescent="0.2">
      <c r="A47" s="49" t="s">
        <v>44</v>
      </c>
      <c r="B47" s="2" t="s">
        <v>7</v>
      </c>
      <c r="C47" s="40" t="s">
        <v>331</v>
      </c>
      <c r="D47" s="36">
        <v>2007</v>
      </c>
      <c r="E47" s="3">
        <v>-0.2</v>
      </c>
      <c r="F47" s="3">
        <v>-2.8</v>
      </c>
      <c r="G47" s="76">
        <v>0.5</v>
      </c>
      <c r="H47" s="5">
        <v>-2.9</v>
      </c>
      <c r="I47" s="5">
        <v>-4</v>
      </c>
      <c r="J47" s="5">
        <v>1.2</v>
      </c>
      <c r="K47" s="5">
        <v>1.3</v>
      </c>
      <c r="L47" s="11"/>
      <c r="M47" s="3">
        <v>1.4</v>
      </c>
      <c r="N47" s="3">
        <v>0.9</v>
      </c>
      <c r="O47" s="82">
        <v>7.7</v>
      </c>
      <c r="P47" s="5">
        <v>1.1000000000000001</v>
      </c>
      <c r="Q47" s="5">
        <v>6.1</v>
      </c>
      <c r="R47" s="5">
        <v>0.9</v>
      </c>
      <c r="S47" s="5">
        <v>-2.9</v>
      </c>
      <c r="U47" s="100">
        <v>1.1213203435596424</v>
      </c>
      <c r="W47" s="102">
        <v>0.26982343247386553</v>
      </c>
      <c r="Y47" s="100">
        <v>1.3452078799117149</v>
      </c>
      <c r="AA47" s="102">
        <v>-0.24162397838336336</v>
      </c>
    </row>
    <row r="48" spans="1:27" ht="17" x14ac:dyDescent="0.2">
      <c r="A48" s="49" t="s">
        <v>45</v>
      </c>
      <c r="B48" s="2" t="s">
        <v>7</v>
      </c>
      <c r="C48" s="40" t="s">
        <v>332</v>
      </c>
      <c r="D48" s="36">
        <v>2007</v>
      </c>
      <c r="E48" s="3">
        <v>4.3</v>
      </c>
      <c r="F48" s="3">
        <v>-2.8</v>
      </c>
      <c r="G48" s="76">
        <v>-9.6</v>
      </c>
      <c r="H48" s="5">
        <v>-7.9</v>
      </c>
      <c r="I48" s="5">
        <v>-8.1999999999999993</v>
      </c>
      <c r="J48" s="5">
        <v>-3.4</v>
      </c>
      <c r="K48" s="5">
        <v>0.6</v>
      </c>
      <c r="L48" s="11"/>
      <c r="M48" s="3">
        <v>5.4</v>
      </c>
      <c r="N48" s="3">
        <v>6</v>
      </c>
      <c r="O48" s="82">
        <v>-12.2</v>
      </c>
      <c r="P48" s="5">
        <v>3.6</v>
      </c>
      <c r="Q48" s="5">
        <v>2.7</v>
      </c>
      <c r="R48" s="5">
        <v>-2</v>
      </c>
      <c r="S48" s="5">
        <v>-0.9</v>
      </c>
      <c r="U48" s="100">
        <v>-1.0573181911252534</v>
      </c>
      <c r="W48" s="102">
        <v>0.19839086346421508</v>
      </c>
      <c r="Y48" s="100">
        <v>-1.0637972912229676</v>
      </c>
      <c r="AA48" s="102">
        <v>0.4788404868684103</v>
      </c>
    </row>
    <row r="49" spans="1:27" ht="17" x14ac:dyDescent="0.2">
      <c r="A49" s="48" t="s">
        <v>46</v>
      </c>
      <c r="B49" s="2" t="s">
        <v>7</v>
      </c>
      <c r="C49" s="37" t="s">
        <v>314</v>
      </c>
      <c r="D49" s="35">
        <v>2016</v>
      </c>
      <c r="E49" s="3">
        <v>0.2</v>
      </c>
      <c r="F49" s="3">
        <v>-0.1</v>
      </c>
      <c r="G49" s="76">
        <v>0.8</v>
      </c>
      <c r="H49" s="5">
        <v>1.6</v>
      </c>
      <c r="I49" s="5">
        <v>1.6</v>
      </c>
      <c r="J49" s="5">
        <v>0.7</v>
      </c>
      <c r="K49" s="5">
        <v>-4.3</v>
      </c>
      <c r="L49" s="11"/>
      <c r="M49" s="3">
        <v>3.4</v>
      </c>
      <c r="N49" s="3">
        <v>2.2000000000000002</v>
      </c>
      <c r="O49" s="82">
        <v>-0.7</v>
      </c>
      <c r="P49" s="5">
        <v>3.9</v>
      </c>
      <c r="Q49" s="5">
        <v>4.3</v>
      </c>
      <c r="R49" s="5">
        <v>0.9</v>
      </c>
      <c r="S49" s="5">
        <v>11</v>
      </c>
      <c r="U49" s="100">
        <v>1</v>
      </c>
      <c r="W49" s="102">
        <v>-0.64793662584459044</v>
      </c>
      <c r="Y49" s="100">
        <v>-0.48522131446501149</v>
      </c>
      <c r="AA49" s="102">
        <v>1.0515443564478955</v>
      </c>
    </row>
    <row r="50" spans="1:27" ht="17" x14ac:dyDescent="0.2">
      <c r="A50" s="48" t="s">
        <v>47</v>
      </c>
      <c r="B50" s="2" t="s">
        <v>7</v>
      </c>
      <c r="C50" s="37" t="s">
        <v>320</v>
      </c>
      <c r="D50" s="35">
        <v>2009</v>
      </c>
      <c r="E50" s="3">
        <v>-2.1</v>
      </c>
      <c r="F50" s="3">
        <v>-21.4</v>
      </c>
      <c r="G50" s="76">
        <v>-2.8</v>
      </c>
      <c r="H50" s="5">
        <v>6.3</v>
      </c>
      <c r="I50" s="5">
        <v>1.7</v>
      </c>
      <c r="J50" s="5">
        <v>1.6</v>
      </c>
      <c r="K50" s="5">
        <v>1.4</v>
      </c>
      <c r="L50" s="11"/>
      <c r="M50" s="3">
        <v>-3</v>
      </c>
      <c r="N50" s="3">
        <v>6.8</v>
      </c>
      <c r="O50" s="82">
        <v>3.4</v>
      </c>
      <c r="P50" s="5">
        <v>-0.2</v>
      </c>
      <c r="Q50" s="5">
        <v>-0.9</v>
      </c>
      <c r="R50" s="5">
        <v>3</v>
      </c>
      <c r="S50" s="5">
        <v>1.2</v>
      </c>
      <c r="U50" s="100">
        <v>-0.15470053837925146</v>
      </c>
      <c r="W50" s="102">
        <v>0.25743342968293548</v>
      </c>
      <c r="Y50" s="100">
        <v>0.77012240631356721</v>
      </c>
      <c r="AA50" s="102">
        <v>-0.2292286163939371</v>
      </c>
    </row>
    <row r="51" spans="1:27" ht="17" x14ac:dyDescent="0.2">
      <c r="A51" s="48" t="s">
        <v>37</v>
      </c>
      <c r="B51" s="2" t="s">
        <v>7</v>
      </c>
      <c r="C51" s="37" t="s">
        <v>312</v>
      </c>
      <c r="D51" s="35">
        <v>2009</v>
      </c>
      <c r="E51" s="3">
        <v>2.4</v>
      </c>
      <c r="F51" s="3">
        <v>-1.5</v>
      </c>
      <c r="G51" s="76">
        <v>-5.3</v>
      </c>
      <c r="H51" s="5">
        <v>0.7</v>
      </c>
      <c r="I51" s="5">
        <v>-0.6</v>
      </c>
      <c r="J51" s="5">
        <v>-0.2</v>
      </c>
      <c r="K51" s="5">
        <v>0.4</v>
      </c>
      <c r="L51" s="11"/>
      <c r="M51" s="3">
        <v>1.6</v>
      </c>
      <c r="N51" s="3">
        <v>5.2</v>
      </c>
      <c r="O51" s="82">
        <v>2.9</v>
      </c>
      <c r="P51" s="5">
        <v>3.4</v>
      </c>
      <c r="Q51" s="5">
        <v>2</v>
      </c>
      <c r="R51" s="5">
        <v>0.7</v>
      </c>
      <c r="S51" s="5">
        <v>-1.9</v>
      </c>
      <c r="U51" s="100">
        <v>-1.0514222708485286</v>
      </c>
      <c r="W51" s="102">
        <v>0.20027069804701547</v>
      </c>
      <c r="Y51" s="100">
        <v>0.34629120178362593</v>
      </c>
      <c r="AA51" s="102">
        <v>-0.27650694452022728</v>
      </c>
    </row>
    <row r="52" spans="1:27" ht="17" x14ac:dyDescent="0.2">
      <c r="A52" s="48" t="s">
        <v>48</v>
      </c>
      <c r="B52" s="2" t="s">
        <v>7</v>
      </c>
      <c r="C52" s="37" t="s">
        <v>327</v>
      </c>
      <c r="D52" s="35">
        <v>2010</v>
      </c>
      <c r="E52" s="3">
        <v>-3</v>
      </c>
      <c r="F52" s="3">
        <v>-5.3</v>
      </c>
      <c r="G52" s="76">
        <v>0</v>
      </c>
      <c r="H52" s="5">
        <v>-2.2999999999999998</v>
      </c>
      <c r="I52" s="5">
        <v>-0.9</v>
      </c>
      <c r="J52" s="5">
        <v>-3.1</v>
      </c>
      <c r="K52" s="5">
        <v>0.1</v>
      </c>
      <c r="L52" s="11"/>
      <c r="M52" s="3">
        <v>5.3</v>
      </c>
      <c r="N52" s="3">
        <v>4.0999999999999996</v>
      </c>
      <c r="O52" s="82">
        <v>-0.5</v>
      </c>
      <c r="P52" s="5">
        <v>-0.1</v>
      </c>
      <c r="Q52" s="5">
        <v>-2.4</v>
      </c>
      <c r="R52" s="5">
        <v>-2.7</v>
      </c>
      <c r="S52" s="5">
        <v>5.3</v>
      </c>
      <c r="U52" s="100">
        <v>0</v>
      </c>
      <c r="W52" s="102">
        <v>0</v>
      </c>
      <c r="Y52" s="100">
        <v>-0.44718334105997415</v>
      </c>
      <c r="AA52" s="102">
        <v>0.88405092018760723</v>
      </c>
    </row>
    <row r="53" spans="1:27" ht="17" x14ac:dyDescent="0.2">
      <c r="A53" s="48" t="s">
        <v>49</v>
      </c>
      <c r="B53" s="2" t="s">
        <v>7</v>
      </c>
      <c r="C53" s="37" t="s">
        <v>317</v>
      </c>
      <c r="D53" s="35">
        <v>2012</v>
      </c>
      <c r="E53" s="3">
        <v>1.8</v>
      </c>
      <c r="F53" s="3">
        <v>1.1000000000000001</v>
      </c>
      <c r="G53" s="76">
        <v>2.2000000000000002</v>
      </c>
      <c r="H53" s="5">
        <v>1.7</v>
      </c>
      <c r="I53" s="5">
        <v>4.5</v>
      </c>
      <c r="J53" s="5">
        <v>0.9</v>
      </c>
      <c r="K53" s="5">
        <v>-0.8</v>
      </c>
      <c r="L53" s="11"/>
      <c r="M53" s="3">
        <v>4.3</v>
      </c>
      <c r="N53" s="3">
        <v>-0.5</v>
      </c>
      <c r="O53" s="82">
        <v>2.4</v>
      </c>
      <c r="P53" s="5">
        <v>-0.2</v>
      </c>
      <c r="Q53" s="5">
        <v>2.8</v>
      </c>
      <c r="R53" s="5">
        <v>1.5</v>
      </c>
      <c r="S53" s="5">
        <v>-1.1000000000000001</v>
      </c>
      <c r="U53" s="100">
        <v>0.10554159678513342</v>
      </c>
      <c r="W53" s="102">
        <v>-0.23992428380591635</v>
      </c>
      <c r="Y53" s="100">
        <v>-0.2529126323623716</v>
      </c>
      <c r="AA53" s="102">
        <v>-0.25216105600899641</v>
      </c>
    </row>
    <row r="54" spans="1:27" ht="17" x14ac:dyDescent="0.2">
      <c r="A54" s="48" t="s">
        <v>50</v>
      </c>
      <c r="B54" s="2" t="s">
        <v>7</v>
      </c>
      <c r="C54" s="37" t="s">
        <v>313</v>
      </c>
      <c r="D54" s="35">
        <v>2012</v>
      </c>
      <c r="E54" s="3">
        <v>0.1</v>
      </c>
      <c r="F54" s="3">
        <v>-0.5</v>
      </c>
      <c r="G54" s="76">
        <v>1.7</v>
      </c>
      <c r="H54" s="5">
        <v>0.8</v>
      </c>
      <c r="I54" s="5">
        <v>1.7</v>
      </c>
      <c r="J54" s="5">
        <v>2.7</v>
      </c>
      <c r="K54" s="5">
        <v>1.9</v>
      </c>
      <c r="L54" s="11"/>
      <c r="M54" s="3">
        <v>3.7</v>
      </c>
      <c r="N54" s="3">
        <v>-0.8</v>
      </c>
      <c r="O54" s="82">
        <v>0.3</v>
      </c>
      <c r="P54" s="5">
        <v>-0.1</v>
      </c>
      <c r="Q54" s="5">
        <v>2.5</v>
      </c>
      <c r="R54" s="5">
        <v>3.3</v>
      </c>
      <c r="S54" s="5">
        <v>-3.9</v>
      </c>
      <c r="U54" s="100">
        <v>3.1231056256176606</v>
      </c>
      <c r="W54" s="102">
        <v>2.8196615313359485E-2</v>
      </c>
      <c r="Y54" s="100">
        <v>-0.71525260127425039</v>
      </c>
      <c r="AA54" s="102">
        <v>-0.96798967126543034</v>
      </c>
    </row>
    <row r="55" spans="1:27" ht="17" x14ac:dyDescent="0.2">
      <c r="A55" s="48" t="s">
        <v>51</v>
      </c>
      <c r="B55" s="2" t="s">
        <v>7</v>
      </c>
      <c r="C55" s="37" t="s">
        <v>312</v>
      </c>
      <c r="D55" s="35">
        <v>2011</v>
      </c>
      <c r="E55" s="3">
        <v>-5.3</v>
      </c>
      <c r="F55" s="3">
        <v>0.7</v>
      </c>
      <c r="G55" s="76">
        <v>-0.6</v>
      </c>
      <c r="H55" s="5">
        <v>-0.2</v>
      </c>
      <c r="I55" s="5">
        <v>0.4</v>
      </c>
      <c r="J55" s="5">
        <v>0.9</v>
      </c>
      <c r="K55" s="5">
        <v>1.4</v>
      </c>
      <c r="L55" s="11"/>
      <c r="M55" s="3">
        <v>2.9</v>
      </c>
      <c r="N55" s="3">
        <v>3.4</v>
      </c>
      <c r="O55" s="82">
        <v>2</v>
      </c>
      <c r="P55" s="5">
        <v>0.7</v>
      </c>
      <c r="Q55" s="5">
        <v>-1.9</v>
      </c>
      <c r="R55" s="5">
        <v>3.9</v>
      </c>
      <c r="S55" s="5">
        <v>5</v>
      </c>
      <c r="U55" s="100">
        <v>0.66353670754477345</v>
      </c>
      <c r="W55" s="102">
        <v>0.44279797597104098</v>
      </c>
      <c r="Y55" s="100">
        <v>-0.16954520146260033</v>
      </c>
      <c r="AA55" s="102">
        <v>0.25743342968293548</v>
      </c>
    </row>
    <row r="56" spans="1:27" ht="17" x14ac:dyDescent="0.2">
      <c r="A56" s="48" t="s">
        <v>11</v>
      </c>
      <c r="B56" s="2" t="s">
        <v>7</v>
      </c>
      <c r="C56" s="37" t="s">
        <v>315</v>
      </c>
      <c r="D56" s="35">
        <v>2009</v>
      </c>
      <c r="E56" s="3">
        <v>1.4</v>
      </c>
      <c r="F56" s="3">
        <v>-2</v>
      </c>
      <c r="G56" s="76">
        <v>-3.1</v>
      </c>
      <c r="H56" s="5">
        <v>1.2</v>
      </c>
      <c r="I56" s="5">
        <v>2.8</v>
      </c>
      <c r="J56" s="5">
        <v>4.3</v>
      </c>
      <c r="K56" s="5">
        <v>3.5</v>
      </c>
      <c r="L56" s="11"/>
      <c r="M56" s="3">
        <v>4.0999999999999996</v>
      </c>
      <c r="N56" s="3">
        <v>1.8</v>
      </c>
      <c r="O56" s="82">
        <v>3.9</v>
      </c>
      <c r="P56" s="5">
        <v>-2.6</v>
      </c>
      <c r="Q56" s="5">
        <v>-0.3</v>
      </c>
      <c r="R56" s="5">
        <v>2.1</v>
      </c>
      <c r="S56" s="5">
        <v>0.1</v>
      </c>
      <c r="U56" s="100">
        <v>-1.0528725518857018</v>
      </c>
      <c r="W56" s="102">
        <v>0.33000266169295611</v>
      </c>
      <c r="Y56" s="100">
        <v>-2.4695169603307088E-2</v>
      </c>
      <c r="AA56" s="102">
        <v>-0.59983983980775002</v>
      </c>
    </row>
    <row r="57" spans="1:27" ht="17" x14ac:dyDescent="0.2">
      <c r="A57" s="48" t="s">
        <v>49</v>
      </c>
      <c r="B57" s="2" t="s">
        <v>7</v>
      </c>
      <c r="C57" s="37" t="s">
        <v>317</v>
      </c>
      <c r="D57" s="35">
        <v>2010</v>
      </c>
      <c r="E57" s="3">
        <v>-1.5</v>
      </c>
      <c r="F57" s="3">
        <v>-4.3</v>
      </c>
      <c r="G57" s="76">
        <v>1.8</v>
      </c>
      <c r="H57" s="5">
        <v>1.1000000000000001</v>
      </c>
      <c r="I57" s="5">
        <v>2.2000000000000002</v>
      </c>
      <c r="J57" s="5">
        <v>1.7</v>
      </c>
      <c r="K57" s="5">
        <v>4.5</v>
      </c>
      <c r="L57" s="11"/>
      <c r="M57" s="3">
        <v>2</v>
      </c>
      <c r="N57" s="3">
        <v>1.8</v>
      </c>
      <c r="O57" s="82">
        <v>4.3</v>
      </c>
      <c r="P57" s="5">
        <v>-0.5</v>
      </c>
      <c r="Q57" s="5">
        <v>2.4</v>
      </c>
      <c r="R57" s="5">
        <v>-0.2</v>
      </c>
      <c r="S57" s="5">
        <v>2.8</v>
      </c>
      <c r="U57" s="100">
        <v>0.78885438199983171</v>
      </c>
      <c r="W57" s="102">
        <v>0.25743342968293548</v>
      </c>
      <c r="Y57" s="100">
        <v>0.46628782986151807</v>
      </c>
      <c r="AA57" s="102">
        <v>-0.10169794345892269</v>
      </c>
    </row>
    <row r="58" spans="1:27" ht="17" x14ac:dyDescent="0.2">
      <c r="A58" s="49" t="s">
        <v>52</v>
      </c>
      <c r="B58" s="2" t="s">
        <v>7</v>
      </c>
      <c r="C58" s="40" t="s">
        <v>333</v>
      </c>
      <c r="D58" s="36">
        <v>2007</v>
      </c>
      <c r="E58" s="3">
        <v>0.5</v>
      </c>
      <c r="F58" s="3">
        <v>1.5</v>
      </c>
      <c r="G58" s="76">
        <v>0.9</v>
      </c>
      <c r="H58" s="5">
        <v>-3.3</v>
      </c>
      <c r="I58" s="5">
        <v>-3.4</v>
      </c>
      <c r="J58" s="5">
        <v>-0.1</v>
      </c>
      <c r="K58" s="5">
        <v>-0.6</v>
      </c>
      <c r="L58" s="11"/>
      <c r="M58" s="3">
        <v>1.6</v>
      </c>
      <c r="N58" s="3">
        <v>4.0999999999999996</v>
      </c>
      <c r="O58" s="82">
        <v>3.3</v>
      </c>
      <c r="P58" s="5">
        <v>2.9</v>
      </c>
      <c r="Q58" s="5">
        <v>3</v>
      </c>
      <c r="R58" s="5">
        <v>5.6</v>
      </c>
      <c r="S58" s="5">
        <v>-4.4000000000000004</v>
      </c>
      <c r="U58" s="100">
        <v>0.34164078649987384</v>
      </c>
      <c r="W58" s="102">
        <v>-0.27788620849254486</v>
      </c>
      <c r="Y58" s="100">
        <v>0.43614066163450693</v>
      </c>
      <c r="AA58" s="102">
        <v>-0.35120015480703448</v>
      </c>
    </row>
    <row r="59" spans="1:27" ht="17" x14ac:dyDescent="0.2">
      <c r="A59" s="49" t="s">
        <v>53</v>
      </c>
      <c r="B59" s="2" t="s">
        <v>7</v>
      </c>
      <c r="C59" s="40" t="s">
        <v>334</v>
      </c>
      <c r="D59" s="36">
        <v>2007</v>
      </c>
      <c r="E59" s="3">
        <v>6.3</v>
      </c>
      <c r="F59" s="3">
        <v>6.9</v>
      </c>
      <c r="G59" s="76">
        <v>2.5</v>
      </c>
      <c r="H59" s="5">
        <v>-3.4</v>
      </c>
      <c r="I59" s="5">
        <v>-5</v>
      </c>
      <c r="J59" s="5">
        <v>0.9</v>
      </c>
      <c r="K59" s="5">
        <v>1</v>
      </c>
      <c r="L59" s="11"/>
      <c r="M59" s="3">
        <v>3.9</v>
      </c>
      <c r="N59" s="3">
        <v>5</v>
      </c>
      <c r="O59" s="82">
        <v>1.6</v>
      </c>
      <c r="P59" s="5">
        <v>1.6</v>
      </c>
      <c r="Q59" s="5">
        <v>1</v>
      </c>
      <c r="R59" s="5">
        <v>0.9</v>
      </c>
      <c r="S59" s="5">
        <v>-0.9</v>
      </c>
      <c r="U59" s="100">
        <v>-0.37005921165128797</v>
      </c>
      <c r="W59" s="102">
        <v>-0.20472927123294937</v>
      </c>
      <c r="Y59" s="100">
        <v>-0.35948738477965148</v>
      </c>
      <c r="AA59" s="102">
        <v>-0.26521976721762153</v>
      </c>
    </row>
    <row r="60" spans="1:27" x14ac:dyDescent="0.2">
      <c r="A60" s="48"/>
      <c r="B60" s="2" t="s">
        <v>54</v>
      </c>
      <c r="C60" s="37" t="s">
        <v>335</v>
      </c>
      <c r="D60" s="35">
        <v>2009</v>
      </c>
      <c r="E60" s="3">
        <v>-2.5</v>
      </c>
      <c r="F60" s="3">
        <v>-4.9000000000000004</v>
      </c>
      <c r="G60" s="76">
        <v>-5</v>
      </c>
      <c r="H60" s="5">
        <v>2.8</v>
      </c>
      <c r="I60" s="5">
        <v>2.9</v>
      </c>
      <c r="J60" s="5">
        <v>0.3</v>
      </c>
      <c r="K60" s="5">
        <v>3.1</v>
      </c>
      <c r="L60" s="11"/>
      <c r="M60" s="3">
        <v>4.7</v>
      </c>
      <c r="N60" s="3">
        <v>0.9</v>
      </c>
      <c r="O60" s="82">
        <v>2.8</v>
      </c>
      <c r="P60" s="5">
        <v>5.9</v>
      </c>
      <c r="Q60" s="5">
        <v>-4</v>
      </c>
      <c r="R60" s="5">
        <v>5.9</v>
      </c>
      <c r="S60" s="5">
        <v>-1.5</v>
      </c>
      <c r="U60" s="100">
        <v>-0.41421356237309515</v>
      </c>
      <c r="W60" s="102">
        <v>0.27225838791648949</v>
      </c>
      <c r="Y60" s="100">
        <v>-0.22815501501204027</v>
      </c>
      <c r="AA60" s="102">
        <v>-0.26190040385828817</v>
      </c>
    </row>
    <row r="61" spans="1:27" x14ac:dyDescent="0.2">
      <c r="A61" s="48"/>
      <c r="B61" s="2" t="s">
        <v>54</v>
      </c>
      <c r="C61" s="37" t="s">
        <v>335</v>
      </c>
      <c r="D61" s="35">
        <v>2007</v>
      </c>
      <c r="E61" s="3">
        <v>1.4</v>
      </c>
      <c r="F61" s="3">
        <v>4.3</v>
      </c>
      <c r="G61" s="76">
        <v>-2.5</v>
      </c>
      <c r="H61" s="5">
        <v>-4.9000000000000004</v>
      </c>
      <c r="I61" s="5">
        <v>-5</v>
      </c>
      <c r="J61" s="5">
        <v>2.8</v>
      </c>
      <c r="K61" s="5">
        <v>2.9</v>
      </c>
      <c r="L61" s="11"/>
      <c r="M61" s="3">
        <v>8.1999999999999993</v>
      </c>
      <c r="N61" s="3">
        <v>-2</v>
      </c>
      <c r="O61" s="82">
        <v>4.7</v>
      </c>
      <c r="P61" s="5">
        <v>0.9</v>
      </c>
      <c r="Q61" s="5">
        <v>2.8</v>
      </c>
      <c r="R61" s="5">
        <v>5.9</v>
      </c>
      <c r="S61" s="5">
        <v>-4</v>
      </c>
      <c r="U61" s="100">
        <v>-0.94569121026803371</v>
      </c>
      <c r="W61" s="102">
        <v>0.33328124694796402</v>
      </c>
      <c r="Y61" s="100">
        <v>-0.24291960023567039</v>
      </c>
      <c r="AA61" s="102">
        <v>-0.29942654713781724</v>
      </c>
    </row>
    <row r="62" spans="1:27" x14ac:dyDescent="0.2">
      <c r="A62" s="48"/>
      <c r="B62" s="2" t="s">
        <v>54</v>
      </c>
      <c r="C62" s="37" t="s">
        <v>335</v>
      </c>
      <c r="D62" s="35">
        <v>2017</v>
      </c>
      <c r="E62" s="3">
        <v>2.6</v>
      </c>
      <c r="F62" s="3">
        <v>4.3</v>
      </c>
      <c r="G62" s="76">
        <v>2.9</v>
      </c>
      <c r="H62" s="5">
        <v>2.5</v>
      </c>
      <c r="I62" s="5">
        <v>3</v>
      </c>
      <c r="J62" s="5">
        <v>-6.4</v>
      </c>
      <c r="K62" s="5" t="e">
        <v>#N/A</v>
      </c>
      <c r="L62" s="11"/>
      <c r="M62" s="3">
        <v>4.7</v>
      </c>
      <c r="N62" s="3">
        <v>-1.6</v>
      </c>
      <c r="O62" s="82">
        <v>5.3</v>
      </c>
      <c r="P62" s="5">
        <v>1.5</v>
      </c>
      <c r="Q62" s="5">
        <v>2.7</v>
      </c>
      <c r="R62" s="5">
        <v>12.9</v>
      </c>
      <c r="S62" s="5" t="e">
        <v>#N/A</v>
      </c>
      <c r="U62" s="100">
        <v>5.6117709057383225E-2</v>
      </c>
      <c r="W62" s="102">
        <v>-0.61431126581000628</v>
      </c>
      <c r="Y62" s="100">
        <v>6.1913167103640809E-2</v>
      </c>
      <c r="AA62" s="102">
        <v>0.34515174771530055</v>
      </c>
    </row>
    <row r="63" spans="1:27" x14ac:dyDescent="0.2">
      <c r="A63" s="48"/>
      <c r="B63" s="2" t="s">
        <v>54</v>
      </c>
      <c r="C63" s="37" t="s">
        <v>335</v>
      </c>
      <c r="D63" s="35">
        <v>2014</v>
      </c>
      <c r="E63" s="3">
        <v>0.3</v>
      </c>
      <c r="F63" s="3">
        <v>3.1</v>
      </c>
      <c r="G63" s="76">
        <v>3.7</v>
      </c>
      <c r="H63" s="5">
        <v>2.6</v>
      </c>
      <c r="I63" s="5">
        <v>4.3</v>
      </c>
      <c r="J63" s="5">
        <v>2.9</v>
      </c>
      <c r="K63" s="5">
        <v>2.5</v>
      </c>
      <c r="L63" s="11"/>
      <c r="M63" s="3">
        <v>5.9</v>
      </c>
      <c r="N63" s="3">
        <v>-1.5</v>
      </c>
      <c r="O63" s="82">
        <v>3.8</v>
      </c>
      <c r="P63" s="5">
        <v>4.7</v>
      </c>
      <c r="Q63" s="5">
        <v>-1.6</v>
      </c>
      <c r="R63" s="5">
        <v>5.3</v>
      </c>
      <c r="S63" s="5">
        <v>1.5</v>
      </c>
      <c r="U63" s="100">
        <v>2.5118845842842465</v>
      </c>
      <c r="W63" s="102">
        <v>-9.3360635904889411E-2</v>
      </c>
      <c r="Y63" s="100">
        <v>-0.1974616541185279</v>
      </c>
      <c r="AA63" s="102">
        <v>-0.20735830135076594</v>
      </c>
    </row>
    <row r="64" spans="1:27" x14ac:dyDescent="0.2">
      <c r="A64" s="48"/>
      <c r="B64" s="2" t="s">
        <v>54</v>
      </c>
      <c r="C64" s="37" t="s">
        <v>335</v>
      </c>
      <c r="D64" s="35">
        <v>2008</v>
      </c>
      <c r="E64" s="3">
        <v>4.3</v>
      </c>
      <c r="F64" s="3">
        <v>-2.5</v>
      </c>
      <c r="G64" s="76">
        <v>-4.9000000000000004</v>
      </c>
      <c r="H64" s="5">
        <v>-5</v>
      </c>
      <c r="I64" s="5">
        <v>2.8</v>
      </c>
      <c r="J64" s="5">
        <v>2.9</v>
      </c>
      <c r="K64" s="5">
        <v>0.3</v>
      </c>
      <c r="L64" s="11"/>
      <c r="M64" s="3">
        <v>-2</v>
      </c>
      <c r="N64" s="3">
        <v>4.7</v>
      </c>
      <c r="O64" s="82">
        <v>0.9</v>
      </c>
      <c r="P64" s="5">
        <v>2.8</v>
      </c>
      <c r="Q64" s="5">
        <v>5.9</v>
      </c>
      <c r="R64" s="5">
        <v>-4</v>
      </c>
      <c r="S64" s="5">
        <v>5.9</v>
      </c>
      <c r="U64" s="100">
        <v>-0.77187326965585501</v>
      </c>
      <c r="W64" s="102">
        <v>0.19820554050754757</v>
      </c>
      <c r="Y64" s="100">
        <v>0.56524758424985277</v>
      </c>
      <c r="AA64" s="102">
        <v>0.60011934428535763</v>
      </c>
    </row>
    <row r="65" spans="1:27" x14ac:dyDescent="0.2">
      <c r="A65" s="48"/>
      <c r="B65" s="2" t="s">
        <v>54</v>
      </c>
      <c r="C65" s="37" t="s">
        <v>336</v>
      </c>
      <c r="D65" s="35">
        <v>2009</v>
      </c>
      <c r="E65" s="3">
        <v>-0.6</v>
      </c>
      <c r="F65" s="3">
        <v>-2.5</v>
      </c>
      <c r="G65" s="76">
        <v>-3.2</v>
      </c>
      <c r="H65" s="5">
        <v>0.6</v>
      </c>
      <c r="I65" s="5">
        <v>2.2999999999999998</v>
      </c>
      <c r="J65" s="5">
        <v>0.6</v>
      </c>
      <c r="K65" s="5">
        <v>0.3</v>
      </c>
      <c r="L65" s="11"/>
      <c r="M65" s="3">
        <v>6.7</v>
      </c>
      <c r="N65" s="3">
        <v>0.7</v>
      </c>
      <c r="O65" s="82">
        <v>5.0999999999999996</v>
      </c>
      <c r="P65" s="5">
        <v>2.5</v>
      </c>
      <c r="Q65" s="5">
        <v>-2.1</v>
      </c>
      <c r="R65" s="5">
        <v>2.8</v>
      </c>
      <c r="S65" s="5">
        <v>0.8</v>
      </c>
      <c r="U65" s="100">
        <v>-1.3094010767585034</v>
      </c>
      <c r="W65" s="102">
        <v>0.20290465659119383</v>
      </c>
      <c r="Y65" s="100">
        <v>-0.12753565697459801</v>
      </c>
      <c r="AA65" s="102">
        <v>-0.37066780060871685</v>
      </c>
    </row>
    <row r="66" spans="1:27" x14ac:dyDescent="0.2">
      <c r="A66" s="48"/>
      <c r="B66" s="2" t="s">
        <v>54</v>
      </c>
      <c r="C66" s="37" t="s">
        <v>335</v>
      </c>
      <c r="D66" s="35">
        <v>2016</v>
      </c>
      <c r="E66" s="3">
        <v>3.7</v>
      </c>
      <c r="F66" s="3">
        <v>2.6</v>
      </c>
      <c r="G66" s="76">
        <v>4.3</v>
      </c>
      <c r="H66" s="5">
        <v>2.9</v>
      </c>
      <c r="I66" s="5">
        <v>2.5</v>
      </c>
      <c r="J66" s="5">
        <v>3</v>
      </c>
      <c r="K66" s="5">
        <v>-6.4</v>
      </c>
      <c r="L66" s="11"/>
      <c r="M66" s="3">
        <v>3.8</v>
      </c>
      <c r="N66" s="3">
        <v>4.7</v>
      </c>
      <c r="O66" s="82">
        <v>-1.6</v>
      </c>
      <c r="P66" s="5">
        <v>5.3</v>
      </c>
      <c r="Q66" s="5">
        <v>1.5</v>
      </c>
      <c r="R66" s="5">
        <v>2.7</v>
      </c>
      <c r="S66" s="5">
        <v>12.9</v>
      </c>
      <c r="U66" s="100">
        <v>7.8036252712385457E-2</v>
      </c>
      <c r="W66" s="102">
        <v>-0.3666449499025235</v>
      </c>
      <c r="Y66" s="100">
        <v>-0.55597321043099823</v>
      </c>
      <c r="AA66" s="102">
        <v>0.78105148300445837</v>
      </c>
    </row>
    <row r="67" spans="1:27" x14ac:dyDescent="0.2">
      <c r="A67" s="48"/>
      <c r="B67" s="2" t="s">
        <v>54</v>
      </c>
      <c r="C67" s="37" t="s">
        <v>335</v>
      </c>
      <c r="D67" s="35">
        <v>2005</v>
      </c>
      <c r="E67" s="3">
        <v>-2.7</v>
      </c>
      <c r="F67" s="3">
        <v>2.4</v>
      </c>
      <c r="G67" s="76">
        <v>1.4</v>
      </c>
      <c r="H67" s="5">
        <v>4.3</v>
      </c>
      <c r="I67" s="5">
        <v>-2.5</v>
      </c>
      <c r="J67" s="5">
        <v>-4.9000000000000004</v>
      </c>
      <c r="K67" s="5">
        <v>-5</v>
      </c>
      <c r="L67" s="11"/>
      <c r="M67" s="3">
        <v>3.9</v>
      </c>
      <c r="N67" s="3">
        <v>6.2</v>
      </c>
      <c r="O67" s="82">
        <v>8.1999999999999993</v>
      </c>
      <c r="P67" s="5">
        <v>-2</v>
      </c>
      <c r="Q67" s="5">
        <v>4.7</v>
      </c>
      <c r="R67" s="5">
        <v>0.9</v>
      </c>
      <c r="S67" s="5">
        <v>2.8</v>
      </c>
      <c r="U67" s="100">
        <v>0.58698409523174444</v>
      </c>
      <c r="W67" s="102">
        <v>-0.53635522500765731</v>
      </c>
      <c r="Y67" s="100">
        <v>0.45002210416396848</v>
      </c>
      <c r="AA67" s="102">
        <v>-0.23557295325794658</v>
      </c>
    </row>
    <row r="68" spans="1:27" x14ac:dyDescent="0.2">
      <c r="A68" s="48"/>
      <c r="B68" s="2" t="s">
        <v>54</v>
      </c>
      <c r="C68" s="37" t="s">
        <v>337</v>
      </c>
      <c r="D68" s="35">
        <v>2013</v>
      </c>
      <c r="E68" s="3">
        <v>1</v>
      </c>
      <c r="F68" s="3">
        <v>0.4</v>
      </c>
      <c r="G68" s="76">
        <v>1.6</v>
      </c>
      <c r="H68" s="5">
        <v>2.2999999999999998</v>
      </c>
      <c r="I68" s="5">
        <v>3.9</v>
      </c>
      <c r="J68" s="5">
        <v>-0.6</v>
      </c>
      <c r="K68" s="5">
        <v>0.7</v>
      </c>
      <c r="L68" s="11"/>
      <c r="M68" s="3">
        <v>-1.2</v>
      </c>
      <c r="N68" s="3">
        <v>4.4000000000000004</v>
      </c>
      <c r="O68" s="82">
        <v>-3.5</v>
      </c>
      <c r="P68" s="5">
        <v>2.5</v>
      </c>
      <c r="Q68" s="5">
        <v>3.4</v>
      </c>
      <c r="R68" s="5">
        <v>1.8</v>
      </c>
      <c r="S68" s="5">
        <v>1.9</v>
      </c>
      <c r="U68" s="100">
        <v>0.26491106406735176</v>
      </c>
      <c r="W68" s="102">
        <v>-0.18671171915110718</v>
      </c>
      <c r="Y68" s="100">
        <v>-0.70782512765993322</v>
      </c>
      <c r="AA68" s="102">
        <v>0.26278812892632053</v>
      </c>
    </row>
    <row r="69" spans="1:27" x14ac:dyDescent="0.2">
      <c r="A69" s="48"/>
      <c r="B69" s="2" t="s">
        <v>54</v>
      </c>
      <c r="C69" s="37" t="s">
        <v>335</v>
      </c>
      <c r="D69" s="35">
        <v>2006</v>
      </c>
      <c r="E69" s="3">
        <v>2.4</v>
      </c>
      <c r="F69" s="3">
        <v>1.4</v>
      </c>
      <c r="G69" s="76">
        <v>4.3</v>
      </c>
      <c r="H69" s="5">
        <v>-2.5</v>
      </c>
      <c r="I69" s="5">
        <v>-4.9000000000000004</v>
      </c>
      <c r="J69" s="5">
        <v>-5</v>
      </c>
      <c r="K69" s="5">
        <v>2.8</v>
      </c>
      <c r="L69" s="11"/>
      <c r="M69" s="3">
        <v>6.2</v>
      </c>
      <c r="N69" s="3">
        <v>8.1999999999999993</v>
      </c>
      <c r="O69" s="82">
        <v>-2</v>
      </c>
      <c r="P69" s="5">
        <v>4.7</v>
      </c>
      <c r="Q69" s="5">
        <v>0.9</v>
      </c>
      <c r="R69" s="5">
        <v>2.8</v>
      </c>
      <c r="S69" s="5">
        <v>5.9</v>
      </c>
      <c r="U69" s="100">
        <v>0.33853153368408417</v>
      </c>
      <c r="W69" s="102">
        <v>-0.10169794345892269</v>
      </c>
      <c r="Y69" s="100">
        <v>-0.52400152400228595</v>
      </c>
      <c r="AA69" s="102">
        <v>0.49159630802999077</v>
      </c>
    </row>
    <row r="70" spans="1:27" x14ac:dyDescent="0.2">
      <c r="A70" s="48"/>
      <c r="B70" s="2" t="s">
        <v>54</v>
      </c>
      <c r="C70" s="37" t="s">
        <v>338</v>
      </c>
      <c r="D70" s="35">
        <v>2016</v>
      </c>
      <c r="E70" s="3">
        <v>4.5</v>
      </c>
      <c r="F70" s="3">
        <v>2.6</v>
      </c>
      <c r="G70" s="76">
        <v>2.4</v>
      </c>
      <c r="H70" s="5">
        <v>2.8</v>
      </c>
      <c r="I70" s="5">
        <v>-0.4</v>
      </c>
      <c r="J70" s="5">
        <v>3</v>
      </c>
      <c r="K70" s="5">
        <v>-4.2</v>
      </c>
      <c r="L70" s="11"/>
      <c r="M70" s="3">
        <v>3.4</v>
      </c>
      <c r="N70" s="3">
        <v>4.9000000000000004</v>
      </c>
      <c r="O70" s="82">
        <v>-1.7</v>
      </c>
      <c r="P70" s="5">
        <v>2.6</v>
      </c>
      <c r="Q70" s="5">
        <v>2</v>
      </c>
      <c r="R70" s="5">
        <v>1.9</v>
      </c>
      <c r="S70" s="5">
        <v>10.199999999999999</v>
      </c>
      <c r="U70" s="100">
        <v>-0.26970325665977857</v>
      </c>
      <c r="W70" s="102">
        <v>-0.3915788418568702</v>
      </c>
      <c r="Y70" s="100">
        <v>-0.58113883008418976</v>
      </c>
      <c r="AA70" s="102">
        <v>0.681792830507429</v>
      </c>
    </row>
    <row r="71" spans="1:27" x14ac:dyDescent="0.2">
      <c r="A71" s="48"/>
      <c r="B71" s="2" t="s">
        <v>54</v>
      </c>
      <c r="C71" s="37" t="s">
        <v>335</v>
      </c>
      <c r="D71" s="35">
        <v>2010</v>
      </c>
      <c r="E71" s="3">
        <v>-4.9000000000000004</v>
      </c>
      <c r="F71" s="3">
        <v>-5</v>
      </c>
      <c r="G71" s="76">
        <v>2.8</v>
      </c>
      <c r="H71" s="5">
        <v>2.9</v>
      </c>
      <c r="I71" s="5">
        <v>0.3</v>
      </c>
      <c r="J71" s="5">
        <v>3.1</v>
      </c>
      <c r="K71" s="5">
        <v>3.7</v>
      </c>
      <c r="L71" s="11"/>
      <c r="M71" s="3">
        <v>0.9</v>
      </c>
      <c r="N71" s="3">
        <v>2.8</v>
      </c>
      <c r="O71" s="82">
        <v>5.9</v>
      </c>
      <c r="P71" s="5">
        <v>-4</v>
      </c>
      <c r="Q71" s="5">
        <v>5.9</v>
      </c>
      <c r="R71" s="5">
        <v>-1.5</v>
      </c>
      <c r="S71" s="5">
        <v>3.8</v>
      </c>
      <c r="U71" s="100">
        <v>0.60356745147454638</v>
      </c>
      <c r="W71" s="102">
        <v>7.2163265133729615E-2</v>
      </c>
      <c r="Y71" s="100">
        <v>1.5603819159562029</v>
      </c>
      <c r="AA71" s="102">
        <v>-0.10415495431326283</v>
      </c>
    </row>
    <row r="72" spans="1:27" x14ac:dyDescent="0.2">
      <c r="A72" s="48"/>
      <c r="B72" s="2" t="s">
        <v>54</v>
      </c>
      <c r="C72" s="37" t="s">
        <v>335</v>
      </c>
      <c r="D72" s="35">
        <v>2015</v>
      </c>
      <c r="E72" s="3">
        <v>3.1</v>
      </c>
      <c r="F72" s="3">
        <v>3.7</v>
      </c>
      <c r="G72" s="76">
        <v>2.6</v>
      </c>
      <c r="H72" s="5">
        <v>4.3</v>
      </c>
      <c r="I72" s="5">
        <v>2.9</v>
      </c>
      <c r="J72" s="5">
        <v>2.5</v>
      </c>
      <c r="K72" s="5">
        <v>3</v>
      </c>
      <c r="L72" s="11"/>
      <c r="M72" s="3">
        <v>-1.5</v>
      </c>
      <c r="N72" s="3">
        <v>3.8</v>
      </c>
      <c r="O72" s="82">
        <v>4.7</v>
      </c>
      <c r="P72" s="5">
        <v>-1.6</v>
      </c>
      <c r="Q72" s="5">
        <v>5.3</v>
      </c>
      <c r="R72" s="5">
        <v>1.5</v>
      </c>
      <c r="S72" s="5">
        <v>2.7</v>
      </c>
      <c r="U72" s="100">
        <v>-8.4189060220749012E-2</v>
      </c>
      <c r="W72" s="102">
        <v>3.6422843755939738E-2</v>
      </c>
      <c r="Y72" s="100">
        <v>1.2656860623955239</v>
      </c>
      <c r="AA72" s="102">
        <v>-0.12940438264377463</v>
      </c>
    </row>
    <row r="73" spans="1:27" x14ac:dyDescent="0.2">
      <c r="A73" s="48"/>
      <c r="B73" s="2" t="s">
        <v>54</v>
      </c>
      <c r="C73" s="37" t="s">
        <v>337</v>
      </c>
      <c r="D73" s="35">
        <v>2016</v>
      </c>
      <c r="E73" s="3">
        <v>2.2999999999999998</v>
      </c>
      <c r="F73" s="3">
        <v>3.9</v>
      </c>
      <c r="G73" s="76">
        <v>-0.6</v>
      </c>
      <c r="H73" s="5">
        <v>0.7</v>
      </c>
      <c r="I73" s="5">
        <v>0.7</v>
      </c>
      <c r="J73" s="5">
        <v>1.2</v>
      </c>
      <c r="K73" s="5">
        <v>-5.2</v>
      </c>
      <c r="L73" s="11"/>
      <c r="M73" s="3">
        <v>2.5</v>
      </c>
      <c r="N73" s="3">
        <v>3.4</v>
      </c>
      <c r="O73" s="82">
        <v>1.8</v>
      </c>
      <c r="P73" s="5">
        <v>1.9</v>
      </c>
      <c r="Q73" s="5">
        <v>3.9</v>
      </c>
      <c r="R73" s="5">
        <v>3.5</v>
      </c>
      <c r="S73" s="5">
        <v>10.5</v>
      </c>
      <c r="U73" s="100">
        <v>-0.5036188231122245</v>
      </c>
      <c r="W73" s="102">
        <v>-0.71578561853628697</v>
      </c>
      <c r="Y73" s="100">
        <v>-0.15147186257614298</v>
      </c>
      <c r="AA73" s="102">
        <v>0.55410085184271085</v>
      </c>
    </row>
    <row r="74" spans="1:27" x14ac:dyDescent="0.2">
      <c r="A74" s="48"/>
      <c r="B74" s="2" t="s">
        <v>54</v>
      </c>
      <c r="C74" s="37" t="s">
        <v>334</v>
      </c>
      <c r="D74" s="35">
        <v>2012</v>
      </c>
      <c r="E74" s="3">
        <v>-7.4</v>
      </c>
      <c r="F74" s="3">
        <v>2.4</v>
      </c>
      <c r="G74" s="76">
        <v>-3.3</v>
      </c>
      <c r="H74" s="5">
        <v>6.6</v>
      </c>
      <c r="I74" s="5">
        <v>-4.3</v>
      </c>
      <c r="J74" s="5">
        <v>0.1</v>
      </c>
      <c r="K74" s="5">
        <v>2.5</v>
      </c>
      <c r="L74" s="11"/>
      <c r="M74" s="3">
        <v>-1.8</v>
      </c>
      <c r="N74" s="3">
        <v>-2.7</v>
      </c>
      <c r="O74" s="82">
        <v>5</v>
      </c>
      <c r="P74" s="5">
        <v>1.3</v>
      </c>
      <c r="Q74" s="5">
        <v>4.3</v>
      </c>
      <c r="R74" s="5">
        <v>1.5</v>
      </c>
      <c r="S74" s="5">
        <v>-1.2</v>
      </c>
      <c r="U74" s="100">
        <v>0.33220815672400883</v>
      </c>
      <c r="W74" s="102">
        <v>0.28864075718142734</v>
      </c>
      <c r="Y74" s="100">
        <v>1.1858128414340001</v>
      </c>
      <c r="AA74" s="102">
        <v>-0.2233817698125049</v>
      </c>
    </row>
    <row r="75" spans="1:27" x14ac:dyDescent="0.2">
      <c r="A75" s="48"/>
      <c r="B75" s="2" t="s">
        <v>54</v>
      </c>
      <c r="C75" s="37" t="s">
        <v>339</v>
      </c>
      <c r="D75" s="35">
        <v>2016</v>
      </c>
      <c r="E75" s="3">
        <v>1.8</v>
      </c>
      <c r="F75" s="3">
        <v>2.5</v>
      </c>
      <c r="G75" s="76">
        <v>1.9</v>
      </c>
      <c r="H75" s="5">
        <v>0.9</v>
      </c>
      <c r="I75" s="5">
        <v>2.2000000000000002</v>
      </c>
      <c r="J75" s="5">
        <v>-1.2</v>
      </c>
      <c r="K75" s="5">
        <v>1.5</v>
      </c>
      <c r="L75" s="11"/>
      <c r="M75" s="3">
        <v>2.2000000000000002</v>
      </c>
      <c r="N75" s="3">
        <v>6.4</v>
      </c>
      <c r="O75" s="82">
        <v>-1.7</v>
      </c>
      <c r="P75" s="5">
        <v>4.4000000000000004</v>
      </c>
      <c r="Q75" s="5">
        <v>3.1</v>
      </c>
      <c r="R75" s="5">
        <v>4.4000000000000004</v>
      </c>
      <c r="S75" s="5">
        <v>7.8</v>
      </c>
      <c r="U75" s="100">
        <v>2.7402333828162817E-2</v>
      </c>
      <c r="W75" s="102">
        <v>-5.7384852318488111E-2</v>
      </c>
      <c r="Y75" s="100">
        <v>-0.66515082581947294</v>
      </c>
      <c r="AA75" s="102">
        <v>0.60210979389022889</v>
      </c>
    </row>
    <row r="76" spans="1:27" x14ac:dyDescent="0.2">
      <c r="A76" s="48"/>
      <c r="B76" s="2" t="s">
        <v>54</v>
      </c>
      <c r="C76" s="37" t="s">
        <v>335</v>
      </c>
      <c r="D76" s="35">
        <v>2011</v>
      </c>
      <c r="E76" s="3">
        <v>-5</v>
      </c>
      <c r="F76" s="3">
        <v>2.8</v>
      </c>
      <c r="G76" s="76">
        <v>2.9</v>
      </c>
      <c r="H76" s="5">
        <v>0.3</v>
      </c>
      <c r="I76" s="5">
        <v>3.1</v>
      </c>
      <c r="J76" s="5">
        <v>3.7</v>
      </c>
      <c r="K76" s="5">
        <v>2.6</v>
      </c>
      <c r="L76" s="11"/>
      <c r="M76" s="3">
        <v>2.8</v>
      </c>
      <c r="N76" s="3">
        <v>5.9</v>
      </c>
      <c r="O76" s="82">
        <v>-4</v>
      </c>
      <c r="P76" s="5">
        <v>5.9</v>
      </c>
      <c r="Q76" s="5">
        <v>-1.5</v>
      </c>
      <c r="R76" s="5">
        <v>3.8</v>
      </c>
      <c r="S76" s="5">
        <v>4.7</v>
      </c>
      <c r="U76" s="100">
        <v>0.60623784042090101</v>
      </c>
      <c r="W76" s="102">
        <v>-2.6930550809450837E-2</v>
      </c>
      <c r="Y76" s="100">
        <v>-0.85164019954510306</v>
      </c>
      <c r="AA76" s="102">
        <v>0.33486065494513184</v>
      </c>
    </row>
    <row r="77" spans="1:27" x14ac:dyDescent="0.2">
      <c r="A77" s="48"/>
      <c r="B77" s="2" t="s">
        <v>54</v>
      </c>
      <c r="C77" s="37" t="s">
        <v>336</v>
      </c>
      <c r="D77" s="35">
        <v>2007</v>
      </c>
      <c r="E77" s="3">
        <v>0.9</v>
      </c>
      <c r="F77" s="3">
        <v>-0.9</v>
      </c>
      <c r="G77" s="76">
        <v>-0.6</v>
      </c>
      <c r="H77" s="5">
        <v>-2.5</v>
      </c>
      <c r="I77" s="5">
        <v>-3.2</v>
      </c>
      <c r="J77" s="5">
        <v>0.6</v>
      </c>
      <c r="K77" s="5">
        <v>2.2999999999999998</v>
      </c>
      <c r="L77" s="11"/>
      <c r="M77" s="3">
        <v>3.8</v>
      </c>
      <c r="N77" s="3">
        <v>3.5</v>
      </c>
      <c r="O77" s="82">
        <v>6.7</v>
      </c>
      <c r="P77" s="5">
        <v>0.7</v>
      </c>
      <c r="Q77" s="5">
        <v>5.0999999999999996</v>
      </c>
      <c r="R77" s="5">
        <v>2.5</v>
      </c>
      <c r="S77" s="5">
        <v>-2.1</v>
      </c>
      <c r="U77" s="100">
        <v>-0.63299316185545207</v>
      </c>
      <c r="W77" s="102">
        <v>0.55410085184271107</v>
      </c>
      <c r="Y77" s="100">
        <v>0.32783955910977514</v>
      </c>
      <c r="AA77" s="102">
        <v>-0.23328719938953024</v>
      </c>
    </row>
    <row r="78" spans="1:27" x14ac:dyDescent="0.2">
      <c r="A78" s="48"/>
      <c r="B78" s="2" t="s">
        <v>54</v>
      </c>
      <c r="C78" s="37" t="s">
        <v>335</v>
      </c>
      <c r="D78" s="35">
        <v>2013</v>
      </c>
      <c r="E78" s="3">
        <v>2.9</v>
      </c>
      <c r="F78" s="3">
        <v>0.3</v>
      </c>
      <c r="G78" s="76">
        <v>3.1</v>
      </c>
      <c r="H78" s="5">
        <v>3.7</v>
      </c>
      <c r="I78" s="5">
        <v>2.6</v>
      </c>
      <c r="J78" s="5">
        <v>4.3</v>
      </c>
      <c r="K78" s="5">
        <v>2.9</v>
      </c>
      <c r="L78" s="11"/>
      <c r="M78" s="3">
        <v>-4</v>
      </c>
      <c r="N78" s="3">
        <v>5.9</v>
      </c>
      <c r="O78" s="82">
        <v>-1.5</v>
      </c>
      <c r="P78" s="5">
        <v>3.8</v>
      </c>
      <c r="Q78" s="5">
        <v>4.7</v>
      </c>
      <c r="R78" s="5">
        <v>-1.6</v>
      </c>
      <c r="S78" s="5">
        <v>5.3</v>
      </c>
      <c r="U78" s="100">
        <v>3.3907886245858609E-2</v>
      </c>
      <c r="W78" s="102">
        <v>-1.6534621021486284E-2</v>
      </c>
      <c r="Y78" s="100">
        <v>0.38762756430420553</v>
      </c>
      <c r="AA78" s="102">
        <v>0.5337222158038637</v>
      </c>
    </row>
    <row r="79" spans="1:27" x14ac:dyDescent="0.2">
      <c r="A79" s="48"/>
      <c r="B79" s="2" t="s">
        <v>54</v>
      </c>
      <c r="C79" s="37" t="s">
        <v>340</v>
      </c>
      <c r="D79" s="35">
        <v>2010</v>
      </c>
      <c r="E79" s="3">
        <v>-5.8</v>
      </c>
      <c r="F79" s="3">
        <v>-13.6</v>
      </c>
      <c r="G79" s="76">
        <v>4.4000000000000004</v>
      </c>
      <c r="H79" s="5">
        <v>5</v>
      </c>
      <c r="I79" s="5">
        <v>-1.3</v>
      </c>
      <c r="J79" s="5">
        <v>5</v>
      </c>
      <c r="K79" s="5">
        <v>4.8</v>
      </c>
      <c r="L79" s="11"/>
      <c r="M79" s="3">
        <v>2.9</v>
      </c>
      <c r="N79" s="3">
        <v>3.9</v>
      </c>
      <c r="O79" s="82">
        <v>-2.2999999999999998</v>
      </c>
      <c r="P79" s="5">
        <v>-3.3</v>
      </c>
      <c r="Q79" s="5">
        <v>3.4</v>
      </c>
      <c r="R79" s="5">
        <v>1.2</v>
      </c>
      <c r="S79" s="5">
        <v>7.2</v>
      </c>
      <c r="U79" s="100">
        <v>0.66090959707479935</v>
      </c>
      <c r="W79" s="102">
        <v>2.1991162258356844E-2</v>
      </c>
      <c r="Y79" s="100">
        <v>-0.67125804359346675</v>
      </c>
      <c r="AA79" s="102">
        <v>0.50500707943625156</v>
      </c>
    </row>
    <row r="80" spans="1:27" x14ac:dyDescent="0.2">
      <c r="A80" s="48"/>
      <c r="B80" s="2" t="s">
        <v>54</v>
      </c>
      <c r="C80" s="37" t="s">
        <v>341</v>
      </c>
      <c r="D80" s="35">
        <v>2009</v>
      </c>
      <c r="E80" s="3">
        <v>-1.6</v>
      </c>
      <c r="F80" s="3">
        <v>-0.4</v>
      </c>
      <c r="G80" s="76">
        <v>-5</v>
      </c>
      <c r="H80" s="5">
        <v>-0.2</v>
      </c>
      <c r="I80" s="5">
        <v>1.4</v>
      </c>
      <c r="J80" s="5">
        <v>1.1000000000000001</v>
      </c>
      <c r="K80" s="5">
        <v>0.3</v>
      </c>
      <c r="L80" s="11"/>
      <c r="M80" s="3">
        <v>1.2</v>
      </c>
      <c r="N80" s="3">
        <v>2.1</v>
      </c>
      <c r="O80" s="82">
        <v>4.7</v>
      </c>
      <c r="P80" s="5">
        <v>0.5</v>
      </c>
      <c r="Q80" s="5">
        <v>-1.9</v>
      </c>
      <c r="R80" s="5">
        <v>2.2999999999999998</v>
      </c>
      <c r="S80" s="5">
        <v>0.8</v>
      </c>
      <c r="U80" s="100">
        <v>-0.76776695296636888</v>
      </c>
      <c r="W80" s="102">
        <v>0.19802754953328705</v>
      </c>
      <c r="Y80" s="100">
        <v>0.97905701450631955</v>
      </c>
      <c r="AA80" s="102">
        <v>-0.35768504726768402</v>
      </c>
    </row>
    <row r="81" spans="1:27" x14ac:dyDescent="0.2">
      <c r="A81" s="48"/>
      <c r="B81" s="2" t="s">
        <v>54</v>
      </c>
      <c r="C81" s="37" t="s">
        <v>342</v>
      </c>
      <c r="D81" s="35">
        <v>2007</v>
      </c>
      <c r="E81" s="3">
        <v>1</v>
      </c>
      <c r="F81" s="3">
        <v>-2.7</v>
      </c>
      <c r="G81" s="76">
        <v>-0.7</v>
      </c>
      <c r="H81" s="5">
        <v>-2</v>
      </c>
      <c r="I81" s="5">
        <v>-2</v>
      </c>
      <c r="J81" s="5">
        <v>-0.7</v>
      </c>
      <c r="K81" s="5">
        <v>0.3</v>
      </c>
      <c r="L81" s="11"/>
      <c r="M81" s="3">
        <v>-0.4</v>
      </c>
      <c r="N81" s="3">
        <v>4.9000000000000004</v>
      </c>
      <c r="O81" s="82">
        <v>2.5</v>
      </c>
      <c r="P81" s="5">
        <v>5.9</v>
      </c>
      <c r="Q81" s="5">
        <v>3</v>
      </c>
      <c r="R81" s="5">
        <v>3.3</v>
      </c>
      <c r="S81" s="5">
        <v>-2</v>
      </c>
      <c r="U81" s="100">
        <v>-0.64316767251549845</v>
      </c>
      <c r="W81" s="102">
        <v>0.24835389411334763</v>
      </c>
      <c r="Y81" s="100">
        <v>1.8722813232690139</v>
      </c>
      <c r="AA81" s="102">
        <v>-0.29356872761680153</v>
      </c>
    </row>
    <row r="82" spans="1:27" x14ac:dyDescent="0.2">
      <c r="A82" s="48"/>
      <c r="B82" s="2" t="s">
        <v>54</v>
      </c>
      <c r="C82" s="37" t="s">
        <v>343</v>
      </c>
      <c r="D82" s="35">
        <v>2005</v>
      </c>
      <c r="E82" s="3">
        <v>4.2</v>
      </c>
      <c r="F82" s="3">
        <v>4</v>
      </c>
      <c r="G82" s="76">
        <v>-0.4</v>
      </c>
      <c r="H82" s="5">
        <v>5.5</v>
      </c>
      <c r="I82" s="5">
        <v>-1.1000000000000001</v>
      </c>
      <c r="J82" s="5">
        <v>8.9</v>
      </c>
      <c r="K82" s="5">
        <v>-4.7</v>
      </c>
      <c r="L82" s="11"/>
      <c r="M82" s="3">
        <v>7.7</v>
      </c>
      <c r="N82" s="3">
        <v>5.4</v>
      </c>
      <c r="O82" s="82">
        <v>3.9</v>
      </c>
      <c r="P82" s="5">
        <v>2.8</v>
      </c>
      <c r="Q82" s="5">
        <v>5.0999999999999996</v>
      </c>
      <c r="R82" s="5">
        <v>4.9000000000000004</v>
      </c>
      <c r="S82" s="5">
        <v>5.0999999999999996</v>
      </c>
      <c r="U82" s="100">
        <v>-0.44749372891149175</v>
      </c>
      <c r="W82" s="102">
        <v>-0.8514392510154154</v>
      </c>
      <c r="Y82" s="100">
        <v>-0.28831642811323344</v>
      </c>
      <c r="AA82" s="102">
        <v>6.936605042133781E-2</v>
      </c>
    </row>
    <row r="83" spans="1:27" x14ac:dyDescent="0.2">
      <c r="A83" s="48"/>
      <c r="B83" s="2" t="s">
        <v>54</v>
      </c>
      <c r="C83" s="37" t="s">
        <v>339</v>
      </c>
      <c r="D83" s="35">
        <v>2005</v>
      </c>
      <c r="E83" s="3">
        <v>-0.3</v>
      </c>
      <c r="F83" s="3">
        <v>2.8</v>
      </c>
      <c r="G83" s="76">
        <v>-1.5</v>
      </c>
      <c r="H83" s="5">
        <v>3.2</v>
      </c>
      <c r="I83" s="5">
        <v>-2.4</v>
      </c>
      <c r="J83" s="5">
        <v>-4.5</v>
      </c>
      <c r="K83" s="5">
        <v>-6.3</v>
      </c>
      <c r="L83" s="11"/>
      <c r="M83" s="3">
        <v>0.9</v>
      </c>
      <c r="N83" s="3">
        <v>2.9</v>
      </c>
      <c r="O83" s="82">
        <v>7.1</v>
      </c>
      <c r="P83" s="5">
        <v>2.6</v>
      </c>
      <c r="Q83" s="5">
        <v>3.5</v>
      </c>
      <c r="R83" s="5">
        <v>1.2</v>
      </c>
      <c r="S83" s="5">
        <v>7.4</v>
      </c>
      <c r="U83" s="100">
        <v>-1.2360679774997898</v>
      </c>
      <c r="W83" s="102">
        <v>-0.43156912274326453</v>
      </c>
      <c r="Y83" s="100">
        <v>1.8087165910587859</v>
      </c>
      <c r="AA83" s="102">
        <v>1.0400012111229762E-2</v>
      </c>
    </row>
    <row r="84" spans="1:27" x14ac:dyDescent="0.2">
      <c r="A84" s="48"/>
      <c r="B84" s="2" t="s">
        <v>54</v>
      </c>
      <c r="C84" s="37" t="s">
        <v>342</v>
      </c>
      <c r="D84" s="35">
        <v>2010</v>
      </c>
      <c r="E84" s="3">
        <v>-2</v>
      </c>
      <c r="F84" s="3">
        <v>-2</v>
      </c>
      <c r="G84" s="76">
        <v>-0.7</v>
      </c>
      <c r="H84" s="5">
        <v>0.3</v>
      </c>
      <c r="I84" s="5">
        <v>0.5</v>
      </c>
      <c r="J84" s="5">
        <v>1.3</v>
      </c>
      <c r="K84" s="5">
        <v>3.5</v>
      </c>
      <c r="L84" s="11"/>
      <c r="M84" s="3">
        <v>5.9</v>
      </c>
      <c r="N84" s="3">
        <v>3</v>
      </c>
      <c r="O84" s="82">
        <v>3.3</v>
      </c>
      <c r="P84" s="5">
        <v>-2</v>
      </c>
      <c r="Q84" s="5">
        <v>2.7</v>
      </c>
      <c r="R84" s="5">
        <v>-0.2</v>
      </c>
      <c r="S84" s="5">
        <v>1.3</v>
      </c>
      <c r="U84" s="100">
        <v>0.40839202169003841</v>
      </c>
      <c r="W84" s="102">
        <v>0.62657656169778586</v>
      </c>
      <c r="Y84" s="100">
        <v>-0.25212164498609468</v>
      </c>
      <c r="AA84" s="102">
        <v>-0.20775892907471161</v>
      </c>
    </row>
    <row r="85" spans="1:27" x14ac:dyDescent="0.2">
      <c r="A85" s="48"/>
      <c r="B85" s="2" t="s">
        <v>54</v>
      </c>
      <c r="C85" s="37" t="s">
        <v>341</v>
      </c>
      <c r="D85" s="35">
        <v>2010</v>
      </c>
      <c r="E85" s="3">
        <v>-0.4</v>
      </c>
      <c r="F85" s="3">
        <v>-5</v>
      </c>
      <c r="G85" s="76">
        <v>-0.2</v>
      </c>
      <c r="H85" s="5">
        <v>1.4</v>
      </c>
      <c r="I85" s="5">
        <v>1.1000000000000001</v>
      </c>
      <c r="J85" s="5">
        <v>0.3</v>
      </c>
      <c r="K85" s="5">
        <v>2.2999999999999998</v>
      </c>
      <c r="L85" s="11"/>
      <c r="M85" s="3">
        <v>2.1</v>
      </c>
      <c r="N85" s="3">
        <v>4.7</v>
      </c>
      <c r="O85" s="82">
        <v>0.5</v>
      </c>
      <c r="P85" s="5">
        <v>-1.9</v>
      </c>
      <c r="Q85" s="5">
        <v>2.2999999999999998</v>
      </c>
      <c r="R85" s="5">
        <v>0.8</v>
      </c>
      <c r="S85" s="5">
        <v>4.8</v>
      </c>
      <c r="U85" s="100">
        <v>0.29289321881345243</v>
      </c>
      <c r="W85" s="102">
        <v>0.9168293127388174</v>
      </c>
      <c r="Y85" s="100">
        <v>-0.5120499635257334</v>
      </c>
      <c r="AA85" s="102">
        <v>0.76022347358678677</v>
      </c>
    </row>
    <row r="86" spans="1:27" x14ac:dyDescent="0.2">
      <c r="A86" s="48"/>
      <c r="B86" s="2" t="s">
        <v>54</v>
      </c>
      <c r="C86" s="37" t="s">
        <v>341</v>
      </c>
      <c r="D86" s="35">
        <v>2005</v>
      </c>
      <c r="E86" s="3">
        <v>2</v>
      </c>
      <c r="F86" s="3">
        <v>-0.1</v>
      </c>
      <c r="G86" s="76">
        <v>-0.9</v>
      </c>
      <c r="H86" s="5">
        <v>-1</v>
      </c>
      <c r="I86" s="5">
        <v>-1.6</v>
      </c>
      <c r="J86" s="5">
        <v>-0.4</v>
      </c>
      <c r="K86" s="5">
        <v>-5</v>
      </c>
      <c r="L86" s="11"/>
      <c r="M86" s="3">
        <v>-0.2</v>
      </c>
      <c r="N86" s="3">
        <v>4.5</v>
      </c>
      <c r="O86" s="82">
        <v>0.7</v>
      </c>
      <c r="P86" s="5">
        <v>2.7</v>
      </c>
      <c r="Q86" s="5">
        <v>1.2</v>
      </c>
      <c r="R86" s="5">
        <v>2.1</v>
      </c>
      <c r="S86" s="5">
        <v>4.7</v>
      </c>
      <c r="U86" s="100">
        <v>-0.56524758424985277</v>
      </c>
      <c r="W86" s="102">
        <v>-0.53525978386563566</v>
      </c>
      <c r="Y86" s="100">
        <v>1.3452078799117149</v>
      </c>
      <c r="AA86" s="102">
        <v>0.60971857110920635</v>
      </c>
    </row>
    <row r="87" spans="1:27" x14ac:dyDescent="0.2">
      <c r="A87" s="48"/>
      <c r="B87" s="2" t="s">
        <v>54</v>
      </c>
      <c r="C87" s="37" t="s">
        <v>336</v>
      </c>
      <c r="D87" s="35">
        <v>2010</v>
      </c>
      <c r="E87" s="3">
        <v>-2.5</v>
      </c>
      <c r="F87" s="3">
        <v>-3.2</v>
      </c>
      <c r="G87" s="76">
        <v>0.6</v>
      </c>
      <c r="H87" s="5">
        <v>2.2999999999999998</v>
      </c>
      <c r="I87" s="5">
        <v>0.6</v>
      </c>
      <c r="J87" s="5">
        <v>0.3</v>
      </c>
      <c r="K87" s="5">
        <v>0.1</v>
      </c>
      <c r="L87" s="11"/>
      <c r="M87" s="3">
        <v>0.7</v>
      </c>
      <c r="N87" s="3">
        <v>5.0999999999999996</v>
      </c>
      <c r="O87" s="82">
        <v>2.5</v>
      </c>
      <c r="P87" s="5">
        <v>-2.1</v>
      </c>
      <c r="Q87" s="5">
        <v>2.8</v>
      </c>
      <c r="R87" s="5">
        <v>0.8</v>
      </c>
      <c r="S87" s="5">
        <v>2</v>
      </c>
      <c r="U87" s="100">
        <v>0.49666295470957644</v>
      </c>
      <c r="W87" s="102">
        <v>-0.36105689575372746</v>
      </c>
      <c r="Y87" s="100">
        <v>0.8898223650461361</v>
      </c>
      <c r="AA87" s="102">
        <v>-5.4258390996824168E-2</v>
      </c>
    </row>
    <row r="88" spans="1:27" x14ac:dyDescent="0.2">
      <c r="A88" s="48"/>
      <c r="B88" s="2" t="s">
        <v>54</v>
      </c>
      <c r="C88" s="37" t="s">
        <v>337</v>
      </c>
      <c r="D88" s="35">
        <v>2014</v>
      </c>
      <c r="E88" s="3">
        <v>0.4</v>
      </c>
      <c r="F88" s="3">
        <v>1.6</v>
      </c>
      <c r="G88" s="76">
        <v>2.2999999999999998</v>
      </c>
      <c r="H88" s="5">
        <v>3.9</v>
      </c>
      <c r="I88" s="5">
        <v>-0.6</v>
      </c>
      <c r="J88" s="5">
        <v>0.7</v>
      </c>
      <c r="K88" s="5">
        <v>0.7</v>
      </c>
      <c r="L88" s="11"/>
      <c r="M88" s="3">
        <v>4.4000000000000004</v>
      </c>
      <c r="N88" s="3">
        <v>-3.5</v>
      </c>
      <c r="O88" s="82">
        <v>2.5</v>
      </c>
      <c r="P88" s="5">
        <v>3.4</v>
      </c>
      <c r="Q88" s="5">
        <v>1.8</v>
      </c>
      <c r="R88" s="5">
        <v>1.9</v>
      </c>
      <c r="S88" s="5">
        <v>3.9</v>
      </c>
      <c r="U88" s="100">
        <v>1.3979157616563596</v>
      </c>
      <c r="W88" s="102">
        <v>-0.25725018723168269</v>
      </c>
      <c r="Y88" s="100">
        <v>-0.24622163855559098</v>
      </c>
      <c r="AA88" s="102">
        <v>0.11758650657552217</v>
      </c>
    </row>
    <row r="89" spans="1:27" x14ac:dyDescent="0.2">
      <c r="A89" s="48"/>
      <c r="B89" s="2" t="s">
        <v>54</v>
      </c>
      <c r="C89" s="37" t="s">
        <v>339</v>
      </c>
      <c r="D89" s="35">
        <v>2010</v>
      </c>
      <c r="E89" s="3">
        <v>-4.5</v>
      </c>
      <c r="F89" s="3">
        <v>-6.3</v>
      </c>
      <c r="G89" s="76">
        <v>-2</v>
      </c>
      <c r="H89" s="5">
        <v>-3.5</v>
      </c>
      <c r="I89" s="5">
        <v>-1.1000000000000001</v>
      </c>
      <c r="J89" s="5">
        <v>1.6</v>
      </c>
      <c r="K89" s="5">
        <v>1.8</v>
      </c>
      <c r="L89" s="11"/>
      <c r="M89" s="3">
        <v>1.2</v>
      </c>
      <c r="N89" s="3">
        <v>7.4</v>
      </c>
      <c r="O89" s="82">
        <v>-1.9</v>
      </c>
      <c r="P89" s="5">
        <v>-3.6</v>
      </c>
      <c r="Q89" s="5">
        <v>4.4000000000000004</v>
      </c>
      <c r="R89" s="5">
        <v>-0.4</v>
      </c>
      <c r="S89" s="5">
        <v>2.2000000000000002</v>
      </c>
      <c r="U89" s="100">
        <v>0.33333333333333337</v>
      </c>
      <c r="W89" s="102">
        <v>0.3049669101523762</v>
      </c>
      <c r="Y89" s="100">
        <v>-0.8929694486000912</v>
      </c>
      <c r="AA89" s="102">
        <v>0.33305912594951215</v>
      </c>
    </row>
    <row r="90" spans="1:27" x14ac:dyDescent="0.2">
      <c r="A90" s="48"/>
      <c r="B90" s="2" t="s">
        <v>54</v>
      </c>
      <c r="C90" s="37" t="s">
        <v>338</v>
      </c>
      <c r="D90" s="35">
        <v>2013</v>
      </c>
      <c r="E90" s="3">
        <v>1.4</v>
      </c>
      <c r="F90" s="3">
        <v>2.4</v>
      </c>
      <c r="G90" s="76">
        <v>2.1</v>
      </c>
      <c r="H90" s="5">
        <v>4.5</v>
      </c>
      <c r="I90" s="5">
        <v>2.6</v>
      </c>
      <c r="J90" s="5">
        <v>2.4</v>
      </c>
      <c r="K90" s="5">
        <v>2.8</v>
      </c>
      <c r="L90" s="11"/>
      <c r="M90" s="3">
        <v>-2</v>
      </c>
      <c r="N90" s="3">
        <v>4.9000000000000004</v>
      </c>
      <c r="O90" s="82">
        <v>-0.9</v>
      </c>
      <c r="P90" s="5">
        <v>3.4</v>
      </c>
      <c r="Q90" s="5">
        <v>4.9000000000000004</v>
      </c>
      <c r="R90" s="5">
        <v>-1.7</v>
      </c>
      <c r="S90" s="5">
        <v>2.6</v>
      </c>
      <c r="U90" s="100">
        <v>0.22474487139158916</v>
      </c>
      <c r="W90" s="102">
        <v>7.4569931823541991E-2</v>
      </c>
      <c r="Y90" s="100">
        <v>0.32917960675006308</v>
      </c>
      <c r="AA90" s="102">
        <v>0.48697114752447934</v>
      </c>
    </row>
    <row r="91" spans="1:27" x14ac:dyDescent="0.2">
      <c r="A91" s="48"/>
      <c r="B91" s="2" t="s">
        <v>54</v>
      </c>
      <c r="C91" s="37" t="s">
        <v>340</v>
      </c>
      <c r="D91" s="35">
        <v>2006</v>
      </c>
      <c r="E91" s="3">
        <v>5.2</v>
      </c>
      <c r="F91" s="3">
        <v>-1.6</v>
      </c>
      <c r="G91" s="76">
        <v>-8.1</v>
      </c>
      <c r="H91" s="5">
        <v>-2.2999999999999998</v>
      </c>
      <c r="I91" s="5">
        <v>-5.8</v>
      </c>
      <c r="J91" s="5">
        <v>-13.6</v>
      </c>
      <c r="K91" s="5">
        <v>4.4000000000000004</v>
      </c>
      <c r="L91" s="11"/>
      <c r="M91" s="3">
        <v>5.5</v>
      </c>
      <c r="N91" s="3">
        <v>0.7</v>
      </c>
      <c r="O91" s="82">
        <v>4.2</v>
      </c>
      <c r="P91" s="5">
        <v>2.2999999999999998</v>
      </c>
      <c r="Q91" s="5">
        <v>2.9</v>
      </c>
      <c r="R91" s="5">
        <v>3.9</v>
      </c>
      <c r="S91" s="5">
        <v>-2.2999999999999998</v>
      </c>
      <c r="U91" s="100">
        <v>-0.88618459003680439</v>
      </c>
      <c r="W91" s="102">
        <v>0.26283191871846001</v>
      </c>
      <c r="Y91" s="100">
        <v>-0.12613710249469701</v>
      </c>
      <c r="AA91" s="102">
        <v>-0.26337890715992507</v>
      </c>
    </row>
    <row r="92" spans="1:27" x14ac:dyDescent="0.2">
      <c r="A92" s="48"/>
      <c r="B92" s="2" t="s">
        <v>54</v>
      </c>
      <c r="C92" s="37" t="s">
        <v>343</v>
      </c>
      <c r="D92" s="35">
        <v>2010</v>
      </c>
      <c r="E92" s="3">
        <v>8.9</v>
      </c>
      <c r="F92" s="3">
        <v>-4.7</v>
      </c>
      <c r="G92" s="76">
        <v>5.6</v>
      </c>
      <c r="H92" s="5">
        <v>-0.4</v>
      </c>
      <c r="I92" s="5">
        <v>-4.8</v>
      </c>
      <c r="J92" s="5">
        <v>2.1</v>
      </c>
      <c r="K92" s="5">
        <v>1.8</v>
      </c>
      <c r="L92" s="11"/>
      <c r="M92" s="3">
        <v>4.9000000000000004</v>
      </c>
      <c r="N92" s="3">
        <v>5.0999999999999996</v>
      </c>
      <c r="O92" s="82">
        <v>0.6</v>
      </c>
      <c r="P92" s="5">
        <v>2.5</v>
      </c>
      <c r="Q92" s="5">
        <v>0.1</v>
      </c>
      <c r="R92" s="5">
        <v>-0.4</v>
      </c>
      <c r="S92" s="5">
        <v>6.6</v>
      </c>
      <c r="U92" s="100">
        <v>-0.20677022046189708</v>
      </c>
      <c r="W92" s="102">
        <v>-0.24704136268063115</v>
      </c>
      <c r="Y92" s="100">
        <v>-0.65007289388811751</v>
      </c>
      <c r="AA92" s="102">
        <v>0.82116028683787179</v>
      </c>
    </row>
    <row r="93" spans="1:27" x14ac:dyDescent="0.2">
      <c r="A93" s="48"/>
      <c r="B93" s="2" t="s">
        <v>55</v>
      </c>
      <c r="C93" s="37" t="s">
        <v>344</v>
      </c>
      <c r="D93" s="35">
        <v>2008</v>
      </c>
      <c r="E93" s="3">
        <v>1.4</v>
      </c>
      <c r="F93" s="3">
        <v>0.4</v>
      </c>
      <c r="G93" s="76">
        <v>-4.4000000000000004</v>
      </c>
      <c r="H93" s="5">
        <v>-2.9</v>
      </c>
      <c r="I93" s="5">
        <v>2.2000000000000002</v>
      </c>
      <c r="J93" s="5">
        <v>1.6</v>
      </c>
      <c r="K93" s="5">
        <v>0</v>
      </c>
      <c r="L93" s="11"/>
      <c r="M93" s="3">
        <v>2.8</v>
      </c>
      <c r="N93" s="3">
        <v>4.8</v>
      </c>
      <c r="O93" s="82">
        <v>4.9000000000000004</v>
      </c>
      <c r="P93" s="5">
        <v>3</v>
      </c>
      <c r="Q93" s="5">
        <v>5.5</v>
      </c>
      <c r="R93" s="5">
        <v>-2.9</v>
      </c>
      <c r="S93" s="5">
        <v>2.5</v>
      </c>
      <c r="U93" s="100">
        <v>-1.2677868380553634</v>
      </c>
      <c r="W93" s="102">
        <v>0</v>
      </c>
      <c r="Y93" s="100">
        <v>0.32287565553229536</v>
      </c>
      <c r="AA93" s="102">
        <v>-0.15484574527148343</v>
      </c>
    </row>
    <row r="94" spans="1:27" x14ac:dyDescent="0.2">
      <c r="A94" s="48"/>
      <c r="B94" s="2" t="s">
        <v>55</v>
      </c>
      <c r="C94" s="37" t="s">
        <v>314</v>
      </c>
      <c r="D94" s="35">
        <v>2007</v>
      </c>
      <c r="E94" s="3">
        <v>1.2</v>
      </c>
      <c r="F94" s="3">
        <v>2.2000000000000002</v>
      </c>
      <c r="G94" s="76">
        <v>0</v>
      </c>
      <c r="H94" s="5">
        <v>-3.5</v>
      </c>
      <c r="I94" s="5">
        <v>-3.2</v>
      </c>
      <c r="J94" s="5">
        <v>1.7</v>
      </c>
      <c r="K94" s="5">
        <v>0.9</v>
      </c>
      <c r="L94" s="11"/>
      <c r="M94" s="3">
        <v>-1.5</v>
      </c>
      <c r="N94" s="3">
        <v>4</v>
      </c>
      <c r="O94" s="82">
        <v>3.6</v>
      </c>
      <c r="P94" s="5">
        <v>1.3</v>
      </c>
      <c r="Q94" s="5">
        <v>4.2</v>
      </c>
      <c r="R94" s="5">
        <v>1.8</v>
      </c>
      <c r="S94" s="5">
        <v>-1</v>
      </c>
      <c r="U94" s="100">
        <v>0</v>
      </c>
      <c r="W94" s="102">
        <v>0</v>
      </c>
      <c r="Y94" s="100">
        <v>1.0976176963403028</v>
      </c>
      <c r="AA94" s="102">
        <v>-0.22850757277122069</v>
      </c>
    </row>
    <row r="95" spans="1:27" x14ac:dyDescent="0.2">
      <c r="A95" s="48"/>
      <c r="B95" s="2" t="s">
        <v>55</v>
      </c>
      <c r="C95" s="37" t="s">
        <v>314</v>
      </c>
      <c r="D95" s="35">
        <v>2010</v>
      </c>
      <c r="E95" s="3">
        <v>-3.5</v>
      </c>
      <c r="F95" s="3">
        <v>-3.2</v>
      </c>
      <c r="G95" s="76">
        <v>1.7</v>
      </c>
      <c r="H95" s="5">
        <v>0.9</v>
      </c>
      <c r="I95" s="5">
        <v>3.9</v>
      </c>
      <c r="J95" s="5">
        <v>1.1000000000000001</v>
      </c>
      <c r="K95" s="5">
        <v>2.5</v>
      </c>
      <c r="L95" s="11"/>
      <c r="M95" s="3">
        <v>1.3</v>
      </c>
      <c r="N95" s="3">
        <v>4.2</v>
      </c>
      <c r="O95" s="82">
        <v>1.8</v>
      </c>
      <c r="P95" s="5">
        <v>-1</v>
      </c>
      <c r="Q95" s="5">
        <v>2.2000000000000002</v>
      </c>
      <c r="R95" s="5">
        <v>-0.7</v>
      </c>
      <c r="S95" s="5">
        <v>4</v>
      </c>
      <c r="U95" s="100">
        <v>0.57661481843673079</v>
      </c>
      <c r="W95" s="102">
        <v>0.10121665678542335</v>
      </c>
      <c r="Y95" s="100">
        <v>0.17669681082910427</v>
      </c>
      <c r="AA95" s="102">
        <v>0.22094716716156881</v>
      </c>
    </row>
    <row r="96" spans="1:27" x14ac:dyDescent="0.2">
      <c r="A96" s="48"/>
      <c r="B96" s="2" t="s">
        <v>55</v>
      </c>
      <c r="C96" s="37" t="s">
        <v>344</v>
      </c>
      <c r="D96" s="35">
        <v>2011</v>
      </c>
      <c r="E96" s="3">
        <v>-2.9</v>
      </c>
      <c r="F96" s="3">
        <v>2.2000000000000002</v>
      </c>
      <c r="G96" s="76">
        <v>1.6</v>
      </c>
      <c r="H96" s="5">
        <v>0</v>
      </c>
      <c r="I96" s="5">
        <v>-1.7</v>
      </c>
      <c r="J96" s="5">
        <v>1.3</v>
      </c>
      <c r="K96" s="5">
        <v>3.7</v>
      </c>
      <c r="L96" s="11"/>
      <c r="M96" s="3">
        <v>3</v>
      </c>
      <c r="N96" s="3">
        <v>5.5</v>
      </c>
      <c r="O96" s="82">
        <v>-2.9</v>
      </c>
      <c r="P96" s="5">
        <v>2.5</v>
      </c>
      <c r="Q96" s="5">
        <v>0.1</v>
      </c>
      <c r="R96" s="5">
        <v>2.2999999999999998</v>
      </c>
      <c r="S96" s="5">
        <v>6.8</v>
      </c>
      <c r="U96" s="100">
        <v>0.59741169957247853</v>
      </c>
      <c r="W96" s="102">
        <v>0.23316285727983033</v>
      </c>
      <c r="Y96" s="100">
        <v>-0.7224014243685084</v>
      </c>
      <c r="AA96" s="102">
        <v>0.44375378833752444</v>
      </c>
    </row>
    <row r="97" spans="1:27" x14ac:dyDescent="0.2">
      <c r="A97" s="48"/>
      <c r="B97" s="2" t="s">
        <v>55</v>
      </c>
      <c r="C97" s="37" t="s">
        <v>314</v>
      </c>
      <c r="D97" s="35">
        <v>2006</v>
      </c>
      <c r="E97" s="3">
        <v>0.9</v>
      </c>
      <c r="F97" s="3">
        <v>1.2</v>
      </c>
      <c r="G97" s="76">
        <v>2.2000000000000002</v>
      </c>
      <c r="H97" s="5">
        <v>0</v>
      </c>
      <c r="I97" s="5">
        <v>-3.5</v>
      </c>
      <c r="J97" s="5">
        <v>-3.2</v>
      </c>
      <c r="K97" s="5">
        <v>1.7</v>
      </c>
      <c r="L97" s="11"/>
      <c r="M97" s="3">
        <v>7.4</v>
      </c>
      <c r="N97" s="3">
        <v>-1.5</v>
      </c>
      <c r="O97" s="82">
        <v>4</v>
      </c>
      <c r="P97" s="5">
        <v>3.6</v>
      </c>
      <c r="Q97" s="5">
        <v>1.3</v>
      </c>
      <c r="R97" s="5">
        <v>4.2</v>
      </c>
      <c r="S97" s="5">
        <v>1.8</v>
      </c>
      <c r="U97" s="100">
        <v>0.56347191994114332</v>
      </c>
      <c r="W97" s="102">
        <v>-6.2423830832111782E-2</v>
      </c>
      <c r="Y97" s="100">
        <v>-0.26478537790619228</v>
      </c>
      <c r="AA97" s="102">
        <v>-0.18096374118727998</v>
      </c>
    </row>
    <row r="98" spans="1:27" x14ac:dyDescent="0.2">
      <c r="A98" s="48"/>
      <c r="B98" s="2" t="s">
        <v>55</v>
      </c>
      <c r="C98" s="37" t="s">
        <v>314</v>
      </c>
      <c r="D98" s="35">
        <v>2008</v>
      </c>
      <c r="E98" s="3">
        <v>2.2000000000000002</v>
      </c>
      <c r="F98" s="3">
        <v>0</v>
      </c>
      <c r="G98" s="76">
        <v>-3.5</v>
      </c>
      <c r="H98" s="5">
        <v>-3.2</v>
      </c>
      <c r="I98" s="5">
        <v>1.7</v>
      </c>
      <c r="J98" s="5">
        <v>0.9</v>
      </c>
      <c r="K98" s="5">
        <v>3.9</v>
      </c>
      <c r="L98" s="11"/>
      <c r="M98" s="3">
        <v>4</v>
      </c>
      <c r="N98" s="3">
        <v>3.6</v>
      </c>
      <c r="O98" s="82">
        <v>1.3</v>
      </c>
      <c r="P98" s="5">
        <v>4.2</v>
      </c>
      <c r="Q98" s="5">
        <v>1.8</v>
      </c>
      <c r="R98" s="5">
        <v>-1</v>
      </c>
      <c r="S98" s="5">
        <v>2.2000000000000002</v>
      </c>
      <c r="U98" s="100">
        <v>-0.89496941687962095</v>
      </c>
      <c r="W98" s="102">
        <v>0.32843287121898457</v>
      </c>
      <c r="Y98" s="100">
        <v>-0.42991228745043097</v>
      </c>
      <c r="AA98" s="102">
        <v>0.1405644528811083</v>
      </c>
    </row>
    <row r="99" spans="1:27" x14ac:dyDescent="0.2">
      <c r="A99" s="48"/>
      <c r="B99" s="2" t="s">
        <v>55</v>
      </c>
      <c r="C99" s="37" t="s">
        <v>345</v>
      </c>
      <c r="D99" s="35">
        <v>2017</v>
      </c>
      <c r="E99" s="3">
        <v>5.8</v>
      </c>
      <c r="F99" s="3">
        <v>2.6</v>
      </c>
      <c r="G99" s="76">
        <v>4.9000000000000004</v>
      </c>
      <c r="H99" s="5">
        <v>5.5</v>
      </c>
      <c r="I99" s="5">
        <v>3.6</v>
      </c>
      <c r="J99" s="5">
        <v>-2.2000000000000002</v>
      </c>
      <c r="K99" s="5" t="e">
        <v>#N/A</v>
      </c>
      <c r="L99" s="11"/>
      <c r="M99" s="3">
        <v>3.5</v>
      </c>
      <c r="N99" s="3">
        <v>-1.8</v>
      </c>
      <c r="O99" s="82">
        <v>1</v>
      </c>
      <c r="P99" s="5">
        <v>2</v>
      </c>
      <c r="Q99" s="5">
        <v>3</v>
      </c>
      <c r="R99" s="5">
        <v>11.2</v>
      </c>
      <c r="S99" s="5" t="e">
        <v>#N/A</v>
      </c>
      <c r="U99" s="100">
        <v>-8.0854969981942082E-2</v>
      </c>
      <c r="W99" s="102">
        <v>-0.34791256580472374</v>
      </c>
      <c r="Y99" s="100">
        <v>-0.46547751617515121</v>
      </c>
      <c r="AA99" s="102">
        <v>1.2373778841627936</v>
      </c>
    </row>
    <row r="100" spans="1:27" x14ac:dyDescent="0.2">
      <c r="A100" s="48"/>
      <c r="B100" s="2" t="s">
        <v>55</v>
      </c>
      <c r="C100" s="37" t="s">
        <v>314</v>
      </c>
      <c r="D100" s="35">
        <v>2012</v>
      </c>
      <c r="E100" s="3">
        <v>1.7</v>
      </c>
      <c r="F100" s="3">
        <v>0.9</v>
      </c>
      <c r="G100" s="76">
        <v>3.9</v>
      </c>
      <c r="H100" s="5">
        <v>1.1000000000000001</v>
      </c>
      <c r="I100" s="5">
        <v>2.5</v>
      </c>
      <c r="J100" s="5">
        <v>2.2000000000000002</v>
      </c>
      <c r="K100" s="5">
        <v>1.6</v>
      </c>
      <c r="L100" s="11"/>
      <c r="M100" s="3">
        <v>1.8</v>
      </c>
      <c r="N100" s="3">
        <v>-1</v>
      </c>
      <c r="O100" s="82">
        <v>2.2000000000000002</v>
      </c>
      <c r="P100" s="5">
        <v>-0.7</v>
      </c>
      <c r="Q100" s="5">
        <v>4</v>
      </c>
      <c r="R100" s="5">
        <v>8.6999999999999993</v>
      </c>
      <c r="S100" s="5">
        <v>-2.2999999999999998</v>
      </c>
      <c r="U100" s="100">
        <v>0.51463449289220375</v>
      </c>
      <c r="W100" s="102">
        <v>-0.19967967961550015</v>
      </c>
      <c r="Y100" s="100">
        <v>0.10554159678513342</v>
      </c>
      <c r="AA100" s="102">
        <v>-0.32103106495895384</v>
      </c>
    </row>
    <row r="101" spans="1:27" x14ac:dyDescent="0.2">
      <c r="A101" s="48"/>
      <c r="B101" s="2" t="s">
        <v>55</v>
      </c>
      <c r="C101" s="37" t="s">
        <v>314</v>
      </c>
      <c r="D101" s="35">
        <v>2013</v>
      </c>
      <c r="E101" s="3">
        <v>0.9</v>
      </c>
      <c r="F101" s="3">
        <v>3.9</v>
      </c>
      <c r="G101" s="76">
        <v>1.1000000000000001</v>
      </c>
      <c r="H101" s="5">
        <v>2.5</v>
      </c>
      <c r="I101" s="5">
        <v>2.2000000000000002</v>
      </c>
      <c r="J101" s="5">
        <v>1.6</v>
      </c>
      <c r="K101" s="5">
        <v>0.8</v>
      </c>
      <c r="L101" s="11"/>
      <c r="M101" s="3">
        <v>-1</v>
      </c>
      <c r="N101" s="3">
        <v>2.2000000000000002</v>
      </c>
      <c r="O101" s="82">
        <v>-0.7</v>
      </c>
      <c r="P101" s="5">
        <v>4</v>
      </c>
      <c r="Q101" s="5">
        <v>8.6999999999999993</v>
      </c>
      <c r="R101" s="5">
        <v>-2.2999999999999998</v>
      </c>
      <c r="S101" s="5">
        <v>2.9</v>
      </c>
      <c r="U101" s="100">
        <v>0.10554159678513342</v>
      </c>
      <c r="W101" s="102">
        <v>-7.6526738111794779E-2</v>
      </c>
      <c r="Y101" s="100">
        <v>0.16333997346592444</v>
      </c>
      <c r="AA101" s="102">
        <v>0.574318518003333</v>
      </c>
    </row>
    <row r="102" spans="1:27" x14ac:dyDescent="0.2">
      <c r="A102" s="48"/>
      <c r="B102" s="2" t="s">
        <v>55</v>
      </c>
      <c r="C102" s="37" t="s">
        <v>314</v>
      </c>
      <c r="D102" s="35">
        <v>2011</v>
      </c>
      <c r="E102" s="3">
        <v>-3.2</v>
      </c>
      <c r="F102" s="3">
        <v>1.7</v>
      </c>
      <c r="G102" s="76">
        <v>0.9</v>
      </c>
      <c r="H102" s="5">
        <v>3.9</v>
      </c>
      <c r="I102" s="5">
        <v>1.1000000000000001</v>
      </c>
      <c r="J102" s="5">
        <v>2.5</v>
      </c>
      <c r="K102" s="5">
        <v>2.2000000000000002</v>
      </c>
      <c r="L102" s="11"/>
      <c r="M102" s="3">
        <v>4.2</v>
      </c>
      <c r="N102" s="3">
        <v>1.8</v>
      </c>
      <c r="O102" s="82">
        <v>-1</v>
      </c>
      <c r="P102" s="5">
        <v>2.2000000000000002</v>
      </c>
      <c r="Q102" s="5">
        <v>-0.7</v>
      </c>
      <c r="R102" s="5">
        <v>4</v>
      </c>
      <c r="S102" s="5">
        <v>8.6999999999999993</v>
      </c>
      <c r="U102" s="100">
        <v>0.51038074669932154</v>
      </c>
      <c r="W102" s="102">
        <v>0.25038870753903697</v>
      </c>
      <c r="Y102" s="100">
        <v>-0.49602648308619135</v>
      </c>
      <c r="AA102" s="102">
        <v>0.80861423381527797</v>
      </c>
    </row>
    <row r="103" spans="1:27" x14ac:dyDescent="0.2">
      <c r="A103" s="48"/>
      <c r="B103" s="2" t="s">
        <v>55</v>
      </c>
      <c r="C103" s="37" t="s">
        <v>345</v>
      </c>
      <c r="D103" s="35">
        <v>2012</v>
      </c>
      <c r="E103" s="3">
        <v>-0.8</v>
      </c>
      <c r="F103" s="3">
        <v>6.3</v>
      </c>
      <c r="G103" s="76">
        <v>2.4</v>
      </c>
      <c r="H103" s="5">
        <v>0.8</v>
      </c>
      <c r="I103" s="5">
        <v>2.2999999999999998</v>
      </c>
      <c r="J103" s="5">
        <v>5.8</v>
      </c>
      <c r="K103" s="5">
        <v>2.6</v>
      </c>
      <c r="L103" s="11"/>
      <c r="M103" s="3">
        <v>3.2</v>
      </c>
      <c r="N103" s="3">
        <v>-0.8</v>
      </c>
      <c r="O103" s="82">
        <v>4.9000000000000004</v>
      </c>
      <c r="P103" s="5">
        <v>-1.4</v>
      </c>
      <c r="Q103" s="5">
        <v>2.4</v>
      </c>
      <c r="R103" s="5">
        <v>3.5</v>
      </c>
      <c r="S103" s="5">
        <v>-1.8</v>
      </c>
      <c r="U103" s="100">
        <v>1.2360679774997898</v>
      </c>
      <c r="W103" s="102">
        <v>2.0212232691348531E-2</v>
      </c>
      <c r="Y103" s="100">
        <v>0.23743686707645817</v>
      </c>
      <c r="AA103" s="102">
        <v>-0.24041062407742375</v>
      </c>
    </row>
    <row r="104" spans="1:27" x14ac:dyDescent="0.2">
      <c r="A104" s="48"/>
      <c r="B104" s="2" t="s">
        <v>55</v>
      </c>
      <c r="C104" s="37" t="s">
        <v>314</v>
      </c>
      <c r="D104" s="35">
        <v>2016</v>
      </c>
      <c r="E104" s="3">
        <v>2.5</v>
      </c>
      <c r="F104" s="3">
        <v>2.2000000000000002</v>
      </c>
      <c r="G104" s="76">
        <v>1.6</v>
      </c>
      <c r="H104" s="5">
        <v>0.8</v>
      </c>
      <c r="I104" s="5">
        <v>0.3</v>
      </c>
      <c r="J104" s="5">
        <v>1.3</v>
      </c>
      <c r="K104" s="5">
        <v>-5.5</v>
      </c>
      <c r="L104" s="11"/>
      <c r="M104" s="3">
        <v>4</v>
      </c>
      <c r="N104" s="3">
        <v>8.6999999999999993</v>
      </c>
      <c r="O104" s="82">
        <v>-2.2999999999999998</v>
      </c>
      <c r="P104" s="5">
        <v>2.9</v>
      </c>
      <c r="Q104" s="5">
        <v>3.6</v>
      </c>
      <c r="R104" s="5">
        <v>5.3</v>
      </c>
      <c r="S104" s="5">
        <v>9</v>
      </c>
      <c r="U104" s="100">
        <v>-0.19999999999999996</v>
      </c>
      <c r="W104" s="102">
        <v>-0.52703790498867553</v>
      </c>
      <c r="Y104" s="100">
        <v>-0.60468065358812129</v>
      </c>
      <c r="AA104" s="102">
        <v>0.55938290214344577</v>
      </c>
    </row>
    <row r="105" spans="1:27" x14ac:dyDescent="0.2">
      <c r="A105" s="48"/>
      <c r="B105" s="2" t="s">
        <v>55</v>
      </c>
      <c r="C105" s="37" t="s">
        <v>314</v>
      </c>
      <c r="D105" s="35">
        <v>2005</v>
      </c>
      <c r="E105" s="3">
        <v>-0.7</v>
      </c>
      <c r="F105" s="3">
        <v>0.9</v>
      </c>
      <c r="G105" s="76">
        <v>1.2</v>
      </c>
      <c r="H105" s="5">
        <v>2.2000000000000002</v>
      </c>
      <c r="I105" s="5">
        <v>0</v>
      </c>
      <c r="J105" s="5">
        <v>-3.5</v>
      </c>
      <c r="K105" s="5">
        <v>-3.2</v>
      </c>
      <c r="L105" s="11"/>
      <c r="M105" s="3">
        <v>4.0999999999999996</v>
      </c>
      <c r="N105" s="3">
        <v>7.4</v>
      </c>
      <c r="O105" s="82">
        <v>-1.5</v>
      </c>
      <c r="P105" s="5">
        <v>4</v>
      </c>
      <c r="Q105" s="5">
        <v>3.6</v>
      </c>
      <c r="R105" s="5">
        <v>1.3</v>
      </c>
      <c r="S105" s="5">
        <v>4.2</v>
      </c>
      <c r="U105" s="100">
        <v>0.92724822331886303</v>
      </c>
      <c r="W105" s="102">
        <v>-0.46977784017493152</v>
      </c>
      <c r="Y105" s="100">
        <v>-0.53813317321244503</v>
      </c>
      <c r="AA105" s="102">
        <v>0.4801656089845705</v>
      </c>
    </row>
    <row r="106" spans="1:27" x14ac:dyDescent="0.2">
      <c r="A106" s="48"/>
      <c r="B106" s="2" t="s">
        <v>55</v>
      </c>
      <c r="C106" s="37" t="s">
        <v>314</v>
      </c>
      <c r="D106" s="35">
        <v>2009</v>
      </c>
      <c r="E106" s="3">
        <v>0</v>
      </c>
      <c r="F106" s="3">
        <v>-3.5</v>
      </c>
      <c r="G106" s="76">
        <v>-3.2</v>
      </c>
      <c r="H106" s="5">
        <v>1.7</v>
      </c>
      <c r="I106" s="5">
        <v>0.9</v>
      </c>
      <c r="J106" s="5">
        <v>3.9</v>
      </c>
      <c r="K106" s="5">
        <v>1.1000000000000001</v>
      </c>
      <c r="L106" s="11"/>
      <c r="M106" s="3">
        <v>3.6</v>
      </c>
      <c r="N106" s="3">
        <v>1.3</v>
      </c>
      <c r="O106" s="82">
        <v>4.2</v>
      </c>
      <c r="P106" s="5">
        <v>1.8</v>
      </c>
      <c r="Q106" s="5">
        <v>-1</v>
      </c>
      <c r="R106" s="5">
        <v>2.2000000000000002</v>
      </c>
      <c r="S106" s="5">
        <v>-0.7</v>
      </c>
      <c r="U106" s="100">
        <v>0</v>
      </c>
      <c r="W106" s="102">
        <v>0.23730800095994131</v>
      </c>
      <c r="Y106" s="100">
        <v>8.012344973464347E-2</v>
      </c>
      <c r="AA106" s="102">
        <v>-0.2132436459293634</v>
      </c>
    </row>
    <row r="107" spans="1:27" x14ac:dyDescent="0.2">
      <c r="A107" s="48"/>
      <c r="B107" s="2" t="s">
        <v>55</v>
      </c>
      <c r="C107" s="37" t="s">
        <v>314</v>
      </c>
      <c r="D107" s="35">
        <v>2017</v>
      </c>
      <c r="E107" s="3">
        <v>2.2000000000000002</v>
      </c>
      <c r="F107" s="3">
        <v>1.6</v>
      </c>
      <c r="G107" s="76">
        <v>0.8</v>
      </c>
      <c r="H107" s="5">
        <v>0.3</v>
      </c>
      <c r="I107" s="5">
        <v>1.3</v>
      </c>
      <c r="J107" s="5">
        <v>-5.5</v>
      </c>
      <c r="K107" s="5" t="e">
        <v>#N/A</v>
      </c>
      <c r="L107" s="11"/>
      <c r="M107" s="3">
        <v>8.6999999999999993</v>
      </c>
      <c r="N107" s="3">
        <v>-2.2999999999999998</v>
      </c>
      <c r="O107" s="82">
        <v>2.9</v>
      </c>
      <c r="P107" s="5">
        <v>3.6</v>
      </c>
      <c r="Q107" s="5">
        <v>5.3</v>
      </c>
      <c r="R107" s="5">
        <v>9</v>
      </c>
      <c r="S107" s="5" t="e">
        <v>#N/A</v>
      </c>
      <c r="U107" s="100">
        <v>-0.39697731084447274</v>
      </c>
      <c r="W107" s="102">
        <v>-1.0704088747114264</v>
      </c>
      <c r="Y107" s="100">
        <v>-0.42264973081037416</v>
      </c>
      <c r="AA107" s="102">
        <v>0.45864017313929217</v>
      </c>
    </row>
    <row r="108" spans="1:27" x14ac:dyDescent="0.2">
      <c r="A108" s="48"/>
      <c r="B108" s="2" t="s">
        <v>55</v>
      </c>
      <c r="C108" s="37" t="s">
        <v>314</v>
      </c>
      <c r="D108" s="35">
        <v>2014</v>
      </c>
      <c r="E108" s="3">
        <v>3.9</v>
      </c>
      <c r="F108" s="3">
        <v>1.1000000000000001</v>
      </c>
      <c r="G108" s="76">
        <v>2.5</v>
      </c>
      <c r="H108" s="5">
        <v>2.2000000000000002</v>
      </c>
      <c r="I108" s="5">
        <v>1.6</v>
      </c>
      <c r="J108" s="5">
        <v>0.8</v>
      </c>
      <c r="K108" s="5">
        <v>0.3</v>
      </c>
      <c r="L108" s="11"/>
      <c r="M108" s="3">
        <v>2.2000000000000002</v>
      </c>
      <c r="N108" s="3">
        <v>-0.7</v>
      </c>
      <c r="O108" s="82">
        <v>4</v>
      </c>
      <c r="P108" s="5">
        <v>8.6999999999999993</v>
      </c>
      <c r="Q108" s="5">
        <v>-2.2999999999999998</v>
      </c>
      <c r="R108" s="5">
        <v>2.9</v>
      </c>
      <c r="S108" s="5">
        <v>3.6</v>
      </c>
      <c r="U108" s="100">
        <v>-0.19935923097456432</v>
      </c>
      <c r="W108" s="102">
        <v>-0.41143380872345758</v>
      </c>
      <c r="Y108" s="100">
        <v>0.34839972492648408</v>
      </c>
      <c r="AA108" s="102">
        <v>-2.5996253574703254E-2</v>
      </c>
    </row>
    <row r="109" spans="1:27" x14ac:dyDescent="0.2">
      <c r="A109" s="48"/>
      <c r="B109" s="2" t="s">
        <v>55</v>
      </c>
      <c r="C109" s="37" t="s">
        <v>345</v>
      </c>
      <c r="D109" s="35">
        <v>2009</v>
      </c>
      <c r="E109" s="3">
        <v>3.2</v>
      </c>
      <c r="F109" s="3">
        <v>-5.9</v>
      </c>
      <c r="G109" s="76">
        <v>-2.9</v>
      </c>
      <c r="H109" s="5">
        <v>-0.8</v>
      </c>
      <c r="I109" s="5">
        <v>6.3</v>
      </c>
      <c r="J109" s="5">
        <v>2.4</v>
      </c>
      <c r="K109" s="5">
        <v>0.8</v>
      </c>
      <c r="L109" s="11"/>
      <c r="M109" s="3">
        <v>-0.1</v>
      </c>
      <c r="N109" s="3">
        <v>2.2999999999999998</v>
      </c>
      <c r="O109" s="82">
        <v>2.6</v>
      </c>
      <c r="P109" s="5">
        <v>3.2</v>
      </c>
      <c r="Q109" s="5">
        <v>-0.8</v>
      </c>
      <c r="R109" s="5">
        <v>4.9000000000000004</v>
      </c>
      <c r="S109" s="5">
        <v>-1.4</v>
      </c>
      <c r="U109" s="100">
        <v>-0.70477271212323189</v>
      </c>
      <c r="W109" s="102">
        <v>0.22824918437271169</v>
      </c>
      <c r="Y109" s="100">
        <v>4.2915026221291814</v>
      </c>
      <c r="AA109" s="102">
        <v>-0.26224205825641178</v>
      </c>
    </row>
    <row r="110" spans="1:27" x14ac:dyDescent="0.2">
      <c r="A110" s="48"/>
      <c r="B110" s="2" t="s">
        <v>55</v>
      </c>
      <c r="C110" s="37" t="s">
        <v>346</v>
      </c>
      <c r="D110" s="35">
        <v>2014</v>
      </c>
      <c r="E110" s="3">
        <v>3.4</v>
      </c>
      <c r="F110" s="3">
        <v>-0.7</v>
      </c>
      <c r="G110" s="76">
        <v>0.4</v>
      </c>
      <c r="H110" s="5">
        <v>5.0999999999999996</v>
      </c>
      <c r="I110" s="5">
        <v>-0.7</v>
      </c>
      <c r="J110" s="5">
        <v>1</v>
      </c>
      <c r="K110" s="5">
        <v>-0.2</v>
      </c>
      <c r="L110" s="11"/>
      <c r="M110" s="3">
        <v>-2.2000000000000002</v>
      </c>
      <c r="N110" s="3">
        <v>2</v>
      </c>
      <c r="O110" s="82">
        <v>2.6</v>
      </c>
      <c r="P110" s="5">
        <v>3.5</v>
      </c>
      <c r="Q110" s="5">
        <v>-1.7</v>
      </c>
      <c r="R110" s="5">
        <v>1.1000000000000001</v>
      </c>
      <c r="S110" s="5">
        <v>2.2000000000000002</v>
      </c>
      <c r="U110" s="100">
        <v>-0.65700282971498236</v>
      </c>
      <c r="W110" s="102">
        <v>-0.25743342968293548</v>
      </c>
      <c r="Y110" s="100">
        <v>0.78376517003168944</v>
      </c>
      <c r="AA110" s="102">
        <v>-4.0903440206461861E-2</v>
      </c>
    </row>
    <row r="111" spans="1:27" x14ac:dyDescent="0.2">
      <c r="A111" s="48"/>
      <c r="B111" s="2" t="s">
        <v>55</v>
      </c>
      <c r="C111" s="37" t="s">
        <v>346</v>
      </c>
      <c r="D111" s="35">
        <v>2013</v>
      </c>
      <c r="E111" s="3">
        <v>0.5</v>
      </c>
      <c r="F111" s="3">
        <v>3.4</v>
      </c>
      <c r="G111" s="76">
        <v>-0.7</v>
      </c>
      <c r="H111" s="5">
        <v>0.4</v>
      </c>
      <c r="I111" s="5">
        <v>5.0999999999999996</v>
      </c>
      <c r="J111" s="5">
        <v>-0.7</v>
      </c>
      <c r="K111" s="5">
        <v>1</v>
      </c>
      <c r="L111" s="11"/>
      <c r="M111" s="3">
        <v>4.3</v>
      </c>
      <c r="N111" s="3">
        <v>-2.2000000000000002</v>
      </c>
      <c r="O111" s="82">
        <v>2</v>
      </c>
      <c r="P111" s="5">
        <v>2.6</v>
      </c>
      <c r="Q111" s="5">
        <v>3.5</v>
      </c>
      <c r="R111" s="5">
        <v>-1.7</v>
      </c>
      <c r="S111" s="5">
        <v>1.1000000000000001</v>
      </c>
      <c r="U111" s="100">
        <v>-0.8439088914585775</v>
      </c>
      <c r="W111" s="102">
        <v>0.36074986663424036</v>
      </c>
      <c r="Y111" s="100">
        <v>-0.3180056605295265</v>
      </c>
      <c r="AA111" s="102">
        <v>-0.13882647003663295</v>
      </c>
    </row>
    <row r="112" spans="1:27" x14ac:dyDescent="0.2">
      <c r="A112" s="48"/>
      <c r="B112" s="2" t="s">
        <v>55</v>
      </c>
      <c r="C112" s="37" t="s">
        <v>346</v>
      </c>
      <c r="D112" s="35">
        <v>2011</v>
      </c>
      <c r="E112" s="3">
        <v>-2.1</v>
      </c>
      <c r="F112" s="3">
        <v>6.2</v>
      </c>
      <c r="G112" s="76">
        <v>0.5</v>
      </c>
      <c r="H112" s="5">
        <v>3.4</v>
      </c>
      <c r="I112" s="5">
        <v>-0.7</v>
      </c>
      <c r="J112" s="5">
        <v>0.4</v>
      </c>
      <c r="K112" s="5">
        <v>5.0999999999999996</v>
      </c>
      <c r="L112" s="11"/>
      <c r="M112" s="3">
        <v>6.8</v>
      </c>
      <c r="N112" s="3">
        <v>0.7</v>
      </c>
      <c r="O112" s="82">
        <v>4.3</v>
      </c>
      <c r="P112" s="5">
        <v>-2.2000000000000002</v>
      </c>
      <c r="Q112" s="5">
        <v>2</v>
      </c>
      <c r="R112" s="5">
        <v>2.6</v>
      </c>
      <c r="S112" s="5">
        <v>3.5</v>
      </c>
      <c r="U112" s="100">
        <v>0.49602648308619135</v>
      </c>
      <c r="W112" s="102">
        <v>0.78710488906898313</v>
      </c>
      <c r="Y112" s="100">
        <v>-0.2047937744355427</v>
      </c>
      <c r="AA112" s="102">
        <v>-5.0161219523903955E-2</v>
      </c>
    </row>
    <row r="113" spans="1:27" x14ac:dyDescent="0.2">
      <c r="A113" s="48"/>
      <c r="B113" s="2" t="s">
        <v>55</v>
      </c>
      <c r="C113" s="37" t="s">
        <v>345</v>
      </c>
      <c r="D113" s="35">
        <v>2016</v>
      </c>
      <c r="E113" s="3">
        <v>2.2999999999999998</v>
      </c>
      <c r="F113" s="3">
        <v>5.8</v>
      </c>
      <c r="G113" s="76">
        <v>2.6</v>
      </c>
      <c r="H113" s="5">
        <v>4.9000000000000004</v>
      </c>
      <c r="I113" s="5">
        <v>5.5</v>
      </c>
      <c r="J113" s="5">
        <v>3.6</v>
      </c>
      <c r="K113" s="5">
        <v>-2.2000000000000002</v>
      </c>
      <c r="L113" s="11"/>
      <c r="M113" s="3">
        <v>2.4</v>
      </c>
      <c r="N113" s="3">
        <v>3.5</v>
      </c>
      <c r="O113" s="82">
        <v>-1.8</v>
      </c>
      <c r="P113" s="5">
        <v>1</v>
      </c>
      <c r="Q113" s="5">
        <v>2</v>
      </c>
      <c r="R113" s="5">
        <v>3</v>
      </c>
      <c r="S113" s="5">
        <v>11.2</v>
      </c>
      <c r="U113" s="100">
        <v>6.3219066142389924E-2</v>
      </c>
      <c r="W113" s="102">
        <v>-0.29886673087501436</v>
      </c>
      <c r="Y113" s="100">
        <v>-0.6583123951776999</v>
      </c>
      <c r="AA113" s="102">
        <v>0.69335222434107768</v>
      </c>
    </row>
    <row r="114" spans="1:27" x14ac:dyDescent="0.2">
      <c r="A114" s="48"/>
      <c r="B114" s="2" t="s">
        <v>55</v>
      </c>
      <c r="C114" s="37" t="s">
        <v>347</v>
      </c>
      <c r="D114" s="35">
        <v>2007</v>
      </c>
      <c r="E114" s="3">
        <v>5.2</v>
      </c>
      <c r="F114" s="3">
        <v>9.1</v>
      </c>
      <c r="G114" s="76">
        <v>13.3</v>
      </c>
      <c r="H114" s="5">
        <v>5</v>
      </c>
      <c r="I114" s="5">
        <v>-3.8</v>
      </c>
      <c r="J114" s="5">
        <v>14</v>
      </c>
      <c r="K114" s="5">
        <v>11</v>
      </c>
      <c r="L114" s="11"/>
      <c r="M114" s="3">
        <v>2.2999999999999998</v>
      </c>
      <c r="N114" s="3">
        <v>-0.5</v>
      </c>
      <c r="O114" s="82">
        <v>4.8</v>
      </c>
      <c r="P114" s="5">
        <v>2</v>
      </c>
      <c r="Q114" s="5">
        <v>7.9</v>
      </c>
      <c r="R114" s="5">
        <v>-3</v>
      </c>
      <c r="S114" s="5">
        <v>-1.2</v>
      </c>
      <c r="U114" s="100">
        <v>0.59927868356090697</v>
      </c>
      <c r="W114" s="102">
        <v>-4.6358238973645105E-2</v>
      </c>
      <c r="Y114" s="100">
        <v>0.44463023702923032</v>
      </c>
      <c r="AA114" s="102">
        <v>-0.22474487139158894</v>
      </c>
    </row>
    <row r="115" spans="1:27" x14ac:dyDescent="0.2">
      <c r="A115" s="48"/>
      <c r="B115" s="2" t="s">
        <v>55</v>
      </c>
      <c r="C115" s="37" t="s">
        <v>345</v>
      </c>
      <c r="D115" s="35">
        <v>2006</v>
      </c>
      <c r="E115" s="3">
        <v>0.7</v>
      </c>
      <c r="F115" s="3">
        <v>0.5</v>
      </c>
      <c r="G115" s="76">
        <v>1.5</v>
      </c>
      <c r="H115" s="5">
        <v>3.2</v>
      </c>
      <c r="I115" s="5">
        <v>-5.9</v>
      </c>
      <c r="J115" s="5">
        <v>-2.9</v>
      </c>
      <c r="K115" s="5">
        <v>-0.8</v>
      </c>
      <c r="L115" s="11"/>
      <c r="M115" s="3">
        <v>5.5</v>
      </c>
      <c r="N115" s="3">
        <v>-4.7</v>
      </c>
      <c r="O115" s="82">
        <v>3.7</v>
      </c>
      <c r="P115" s="5">
        <v>-0.1</v>
      </c>
      <c r="Q115" s="5">
        <v>2.2999999999999998</v>
      </c>
      <c r="R115" s="5">
        <v>2.6</v>
      </c>
      <c r="S115" s="5">
        <v>3.2</v>
      </c>
      <c r="U115" s="100">
        <v>0.46385010942279981</v>
      </c>
      <c r="W115" s="102">
        <v>-0.26160407874596014</v>
      </c>
      <c r="Y115" s="100">
        <v>-0.17980046773527558</v>
      </c>
      <c r="AA115" s="102">
        <v>-3.5644717984831931E-2</v>
      </c>
    </row>
    <row r="116" spans="1:27" x14ac:dyDescent="0.2">
      <c r="A116" s="48"/>
      <c r="B116" s="2" t="s">
        <v>55</v>
      </c>
      <c r="C116" s="37" t="s">
        <v>314</v>
      </c>
      <c r="D116" s="35">
        <v>2015</v>
      </c>
      <c r="E116" s="3">
        <v>1.1000000000000001</v>
      </c>
      <c r="F116" s="3">
        <v>2.5</v>
      </c>
      <c r="G116" s="76">
        <v>2.2000000000000002</v>
      </c>
      <c r="H116" s="5">
        <v>1.6</v>
      </c>
      <c r="I116" s="5">
        <v>0.8</v>
      </c>
      <c r="J116" s="5">
        <v>0.3</v>
      </c>
      <c r="K116" s="5">
        <v>1.3</v>
      </c>
      <c r="L116" s="11"/>
      <c r="M116" s="3">
        <v>-0.7</v>
      </c>
      <c r="N116" s="3">
        <v>4</v>
      </c>
      <c r="O116" s="82">
        <v>8.6999999999999993</v>
      </c>
      <c r="P116" s="5">
        <v>-2.2999999999999998</v>
      </c>
      <c r="Q116" s="5">
        <v>2.9</v>
      </c>
      <c r="R116" s="5">
        <v>3.6</v>
      </c>
      <c r="S116" s="5">
        <v>5.3</v>
      </c>
      <c r="U116" s="100">
        <v>0.41421356237309515</v>
      </c>
      <c r="W116" s="102">
        <v>-0.12324113076296317</v>
      </c>
      <c r="Y116" s="100">
        <v>2.7984959429452374</v>
      </c>
      <c r="AA116" s="102">
        <v>-0.11653539588197226</v>
      </c>
    </row>
    <row r="117" spans="1:27" x14ac:dyDescent="0.2">
      <c r="A117" s="48"/>
      <c r="B117" s="2" t="s">
        <v>55</v>
      </c>
      <c r="C117" s="37" t="s">
        <v>345</v>
      </c>
      <c r="D117" s="35">
        <v>2011</v>
      </c>
      <c r="E117" s="3">
        <v>-2.9</v>
      </c>
      <c r="F117" s="3">
        <v>-0.8</v>
      </c>
      <c r="G117" s="76">
        <v>6.3</v>
      </c>
      <c r="H117" s="5">
        <v>2.4</v>
      </c>
      <c r="I117" s="5">
        <v>0.8</v>
      </c>
      <c r="J117" s="5">
        <v>2.2999999999999998</v>
      </c>
      <c r="K117" s="5">
        <v>5.8</v>
      </c>
      <c r="L117" s="11"/>
      <c r="M117" s="3">
        <v>2.6</v>
      </c>
      <c r="N117" s="3">
        <v>3.2</v>
      </c>
      <c r="O117" s="82">
        <v>-0.8</v>
      </c>
      <c r="P117" s="5">
        <v>4.9000000000000004</v>
      </c>
      <c r="Q117" s="5">
        <v>-1.4</v>
      </c>
      <c r="R117" s="5">
        <v>2.4</v>
      </c>
      <c r="S117" s="5">
        <v>3.5</v>
      </c>
      <c r="U117" s="100">
        <v>1.0426487199475707</v>
      </c>
      <c r="W117" s="102">
        <v>-2.0460708884750267E-2</v>
      </c>
      <c r="Y117" s="100">
        <v>-0.51910905062549983</v>
      </c>
      <c r="AA117" s="102">
        <v>0.58898591390563282</v>
      </c>
    </row>
    <row r="118" spans="1:27" x14ac:dyDescent="0.2">
      <c r="A118" s="48"/>
      <c r="B118" s="2" t="s">
        <v>55</v>
      </c>
      <c r="C118" s="37" t="s">
        <v>345</v>
      </c>
      <c r="D118" s="35">
        <v>2010</v>
      </c>
      <c r="E118" s="3">
        <v>-5.9</v>
      </c>
      <c r="F118" s="3">
        <v>-2.9</v>
      </c>
      <c r="G118" s="76">
        <v>-0.8</v>
      </c>
      <c r="H118" s="5">
        <v>6.3</v>
      </c>
      <c r="I118" s="5">
        <v>2.4</v>
      </c>
      <c r="J118" s="5">
        <v>0.8</v>
      </c>
      <c r="K118" s="5">
        <v>2.2999999999999998</v>
      </c>
      <c r="L118" s="11"/>
      <c r="M118" s="3">
        <v>2.2999999999999998</v>
      </c>
      <c r="N118" s="3">
        <v>2.6</v>
      </c>
      <c r="O118" s="82">
        <v>3.2</v>
      </c>
      <c r="P118" s="5">
        <v>-0.8</v>
      </c>
      <c r="Q118" s="5">
        <v>4.9000000000000004</v>
      </c>
      <c r="R118" s="5">
        <v>-1.4</v>
      </c>
      <c r="S118" s="5">
        <v>2.4</v>
      </c>
      <c r="U118" s="100">
        <v>0.63177015284067073</v>
      </c>
      <c r="W118" s="102">
        <v>0.48591393310042075</v>
      </c>
      <c r="Y118" s="100">
        <v>0.17953564923917709</v>
      </c>
      <c r="AA118" s="102">
        <v>-6.9395140897900442E-2</v>
      </c>
    </row>
    <row r="119" spans="1:27" x14ac:dyDescent="0.2">
      <c r="A119" s="48"/>
      <c r="B119" s="2" t="s">
        <v>55</v>
      </c>
      <c r="C119" s="37" t="s">
        <v>345</v>
      </c>
      <c r="D119" s="35">
        <v>2015</v>
      </c>
      <c r="E119" s="3">
        <v>0.8</v>
      </c>
      <c r="F119" s="3">
        <v>2.2999999999999998</v>
      </c>
      <c r="G119" s="76">
        <v>5.8</v>
      </c>
      <c r="H119" s="5">
        <v>2.6</v>
      </c>
      <c r="I119" s="5">
        <v>4.9000000000000004</v>
      </c>
      <c r="J119" s="5">
        <v>5.5</v>
      </c>
      <c r="K119" s="5">
        <v>3.6</v>
      </c>
      <c r="L119" s="11"/>
      <c r="M119" s="3">
        <v>-1.4</v>
      </c>
      <c r="N119" s="3">
        <v>2.4</v>
      </c>
      <c r="O119" s="82">
        <v>3.5</v>
      </c>
      <c r="P119" s="5">
        <v>-1.8</v>
      </c>
      <c r="Q119" s="5">
        <v>1</v>
      </c>
      <c r="R119" s="5">
        <v>2</v>
      </c>
      <c r="S119" s="5">
        <v>3</v>
      </c>
      <c r="U119" s="100">
        <v>1.6925824035672519</v>
      </c>
      <c r="W119" s="102">
        <v>-0.1123972751515826</v>
      </c>
      <c r="Y119" s="100">
        <v>1.1213203435596424</v>
      </c>
      <c r="AA119" s="102">
        <v>-3.7804541804238534E-2</v>
      </c>
    </row>
    <row r="120" spans="1:27" x14ac:dyDescent="0.2">
      <c r="A120" s="48"/>
      <c r="B120" s="2" t="s">
        <v>55</v>
      </c>
      <c r="C120" s="37" t="s">
        <v>347</v>
      </c>
      <c r="D120" s="35">
        <v>2017</v>
      </c>
      <c r="E120" s="3">
        <v>6.2</v>
      </c>
      <c r="F120" s="3">
        <v>5.4</v>
      </c>
      <c r="G120" s="76">
        <v>6.3</v>
      </c>
      <c r="H120" s="5">
        <v>4.5</v>
      </c>
      <c r="I120" s="5">
        <v>-2.6</v>
      </c>
      <c r="J120" s="5">
        <v>3.7</v>
      </c>
      <c r="K120" s="5" t="e">
        <v>#N/A</v>
      </c>
      <c r="L120" s="11"/>
      <c r="M120" s="3">
        <v>8.1999999999999993</v>
      </c>
      <c r="N120" s="3">
        <v>-1.6</v>
      </c>
      <c r="O120" s="82">
        <v>4.5</v>
      </c>
      <c r="P120" s="5">
        <v>6.7</v>
      </c>
      <c r="Q120" s="5">
        <v>3.3</v>
      </c>
      <c r="R120" s="5">
        <v>10.8</v>
      </c>
      <c r="S120" s="5" t="e">
        <v>#N/A</v>
      </c>
      <c r="U120" s="100">
        <v>8.0322575483706693E-3</v>
      </c>
      <c r="W120" s="102">
        <v>-0.16255995389229427</v>
      </c>
      <c r="Y120" s="100">
        <v>-0.25920280251280781</v>
      </c>
      <c r="AA120" s="102">
        <v>0.33886590016433904</v>
      </c>
    </row>
    <row r="121" spans="1:27" x14ac:dyDescent="0.2">
      <c r="A121" s="48"/>
      <c r="B121" s="2" t="s">
        <v>55</v>
      </c>
      <c r="C121" s="37" t="s">
        <v>347</v>
      </c>
      <c r="D121" s="35">
        <v>2012</v>
      </c>
      <c r="E121" s="3">
        <v>14</v>
      </c>
      <c r="F121" s="3">
        <v>11</v>
      </c>
      <c r="G121" s="76">
        <v>4.8</v>
      </c>
      <c r="H121" s="5">
        <v>1</v>
      </c>
      <c r="I121" s="5">
        <v>0.4</v>
      </c>
      <c r="J121" s="5">
        <v>6.2</v>
      </c>
      <c r="K121" s="5">
        <v>5.4</v>
      </c>
      <c r="L121" s="11"/>
      <c r="M121" s="3">
        <v>-3</v>
      </c>
      <c r="N121" s="3">
        <v>-1.2</v>
      </c>
      <c r="O121" s="82">
        <v>-2</v>
      </c>
      <c r="P121" s="5">
        <v>2.1</v>
      </c>
      <c r="Q121" s="5">
        <v>5.3</v>
      </c>
      <c r="R121" s="5">
        <v>8.1999999999999993</v>
      </c>
      <c r="S121" s="5">
        <v>-1.6</v>
      </c>
      <c r="U121" s="100">
        <v>-0.41445995623088006</v>
      </c>
      <c r="W121" s="102">
        <v>2.9883571953558841E-2</v>
      </c>
      <c r="Y121" s="100">
        <v>0.18350341907227397</v>
      </c>
      <c r="AA121" s="102">
        <v>5.4258390996824168E-2</v>
      </c>
    </row>
    <row r="122" spans="1:27" x14ac:dyDescent="0.2">
      <c r="A122" s="48"/>
      <c r="B122" s="2" t="s">
        <v>55</v>
      </c>
      <c r="C122" s="37" t="s">
        <v>346</v>
      </c>
      <c r="D122" s="35">
        <v>2006</v>
      </c>
      <c r="E122" s="3">
        <v>2.4</v>
      </c>
      <c r="F122" s="3">
        <v>0.7</v>
      </c>
      <c r="G122" s="76">
        <v>4.2</v>
      </c>
      <c r="H122" s="5">
        <v>1</v>
      </c>
      <c r="I122" s="5">
        <v>-3.5</v>
      </c>
      <c r="J122" s="5">
        <v>-2.1</v>
      </c>
      <c r="K122" s="5">
        <v>6.2</v>
      </c>
      <c r="L122" s="11"/>
      <c r="M122" s="3">
        <v>2.5</v>
      </c>
      <c r="N122" s="3">
        <v>0.5</v>
      </c>
      <c r="O122" s="82">
        <v>5</v>
      </c>
      <c r="P122" s="5">
        <v>0.6</v>
      </c>
      <c r="Q122" s="5">
        <v>5.6</v>
      </c>
      <c r="R122" s="5">
        <v>6.8</v>
      </c>
      <c r="S122" s="5">
        <v>0.7</v>
      </c>
      <c r="U122" s="100">
        <v>0.32287565553229536</v>
      </c>
      <c r="W122" s="102">
        <v>0.10226393962059377</v>
      </c>
      <c r="Y122" s="100">
        <v>0.41421356237309515</v>
      </c>
      <c r="AA122" s="102">
        <v>-0.38830911509374755</v>
      </c>
    </row>
    <row r="123" spans="1:27" x14ac:dyDescent="0.2">
      <c r="A123" s="48"/>
      <c r="B123" s="2" t="s">
        <v>55</v>
      </c>
      <c r="C123" s="37" t="s">
        <v>347</v>
      </c>
      <c r="D123" s="35">
        <v>2010</v>
      </c>
      <c r="E123" s="3">
        <v>5</v>
      </c>
      <c r="F123" s="3">
        <v>-3.8</v>
      </c>
      <c r="G123" s="76">
        <v>14</v>
      </c>
      <c r="H123" s="5">
        <v>11</v>
      </c>
      <c r="I123" s="5">
        <v>4.8</v>
      </c>
      <c r="J123" s="5">
        <v>1</v>
      </c>
      <c r="K123" s="5">
        <v>0.4</v>
      </c>
      <c r="L123" s="11"/>
      <c r="M123" s="3">
        <v>2</v>
      </c>
      <c r="N123" s="3">
        <v>7.9</v>
      </c>
      <c r="O123" s="82">
        <v>-3</v>
      </c>
      <c r="P123" s="5">
        <v>-1.2</v>
      </c>
      <c r="Q123" s="5">
        <v>-2</v>
      </c>
      <c r="R123" s="5">
        <v>2.1</v>
      </c>
      <c r="S123" s="5">
        <v>5.3</v>
      </c>
      <c r="U123" s="100">
        <v>0.67332005306815113</v>
      </c>
      <c r="W123" s="102">
        <v>-0.58886638309948025</v>
      </c>
      <c r="Y123" s="100">
        <v>-0.87082869338697066</v>
      </c>
      <c r="AA123" s="102">
        <v>0.39312247023294811</v>
      </c>
    </row>
    <row r="124" spans="1:27" x14ac:dyDescent="0.2">
      <c r="A124" s="48"/>
      <c r="B124" s="2" t="s">
        <v>55</v>
      </c>
      <c r="C124" s="37" t="s">
        <v>345</v>
      </c>
      <c r="D124" s="35">
        <v>2014</v>
      </c>
      <c r="E124" s="3">
        <v>2.4</v>
      </c>
      <c r="F124" s="3">
        <v>0.8</v>
      </c>
      <c r="G124" s="76">
        <v>2.2999999999999998</v>
      </c>
      <c r="H124" s="5">
        <v>5.8</v>
      </c>
      <c r="I124" s="5">
        <v>2.6</v>
      </c>
      <c r="J124" s="5">
        <v>4.9000000000000004</v>
      </c>
      <c r="K124" s="5">
        <v>5.5</v>
      </c>
      <c r="L124" s="11"/>
      <c r="M124" s="3">
        <v>4.9000000000000004</v>
      </c>
      <c r="N124" s="3">
        <v>-1.4</v>
      </c>
      <c r="O124" s="82">
        <v>2.4</v>
      </c>
      <c r="P124" s="5">
        <v>3.5</v>
      </c>
      <c r="Q124" s="5">
        <v>-1.8</v>
      </c>
      <c r="R124" s="5">
        <v>1</v>
      </c>
      <c r="S124" s="5">
        <v>2</v>
      </c>
      <c r="U124" s="100">
        <v>-2.1054989627439125E-2</v>
      </c>
      <c r="W124" s="102">
        <v>0.24353700470380724</v>
      </c>
      <c r="Y124" s="100">
        <v>-0.30014578777623491</v>
      </c>
      <c r="AA124" s="102">
        <v>-4.4557207795633214E-2</v>
      </c>
    </row>
    <row r="125" spans="1:27" x14ac:dyDescent="0.2">
      <c r="A125" s="48"/>
      <c r="B125" s="2" t="s">
        <v>55</v>
      </c>
      <c r="C125" s="37" t="s">
        <v>347</v>
      </c>
      <c r="D125" s="35">
        <v>2005</v>
      </c>
      <c r="E125" s="3">
        <v>0.6</v>
      </c>
      <c r="F125" s="3">
        <v>9.9</v>
      </c>
      <c r="G125" s="76">
        <v>5.2</v>
      </c>
      <c r="H125" s="5">
        <v>9.1</v>
      </c>
      <c r="I125" s="5">
        <v>13.3</v>
      </c>
      <c r="J125" s="5">
        <v>5</v>
      </c>
      <c r="K125" s="5">
        <v>-3.8</v>
      </c>
      <c r="L125" s="11"/>
      <c r="M125" s="3">
        <v>3</v>
      </c>
      <c r="N125" s="3">
        <v>4.8</v>
      </c>
      <c r="O125" s="82">
        <v>2.2999999999999998</v>
      </c>
      <c r="P125" s="5">
        <v>-0.5</v>
      </c>
      <c r="Q125" s="5">
        <v>4.8</v>
      </c>
      <c r="R125" s="5">
        <v>2</v>
      </c>
      <c r="S125" s="5">
        <v>7.9</v>
      </c>
      <c r="U125" s="100">
        <v>1.9439202887759492</v>
      </c>
      <c r="W125" s="102">
        <v>-0.28549754088089707</v>
      </c>
      <c r="Y125" s="100">
        <v>-0.12440496422908687</v>
      </c>
      <c r="AA125" s="102">
        <v>0.36136573004902806</v>
      </c>
    </row>
    <row r="126" spans="1:27" x14ac:dyDescent="0.2">
      <c r="A126" s="48"/>
      <c r="B126" s="2" t="s">
        <v>55</v>
      </c>
      <c r="C126" s="37" t="s">
        <v>348</v>
      </c>
      <c r="D126" s="35">
        <v>2011</v>
      </c>
      <c r="E126" s="3">
        <v>-6.4</v>
      </c>
      <c r="F126" s="3">
        <v>0.8</v>
      </c>
      <c r="G126" s="76">
        <v>6.8</v>
      </c>
      <c r="H126" s="5">
        <v>1</v>
      </c>
      <c r="I126" s="5">
        <v>-3</v>
      </c>
      <c r="J126" s="5">
        <v>-0.3</v>
      </c>
      <c r="K126" s="5">
        <v>0.9</v>
      </c>
      <c r="L126" s="11"/>
      <c r="M126" s="3">
        <v>7.8</v>
      </c>
      <c r="N126" s="3">
        <v>-0.2</v>
      </c>
      <c r="O126" s="82">
        <v>-5.8</v>
      </c>
      <c r="P126" s="5">
        <v>1.8</v>
      </c>
      <c r="Q126" s="5">
        <v>2.1</v>
      </c>
      <c r="R126" s="5">
        <v>3.3</v>
      </c>
      <c r="S126" s="5">
        <v>7</v>
      </c>
      <c r="U126" s="100">
        <v>0.75</v>
      </c>
      <c r="W126" s="102">
        <v>-0.39683879637819919</v>
      </c>
      <c r="Y126" s="100">
        <v>-0.65637850251376539</v>
      </c>
      <c r="AA126" s="102">
        <v>0.33820065361064988</v>
      </c>
    </row>
    <row r="127" spans="1:27" x14ac:dyDescent="0.2">
      <c r="A127" s="48"/>
      <c r="B127" s="2" t="s">
        <v>55</v>
      </c>
      <c r="C127" s="37" t="s">
        <v>345</v>
      </c>
      <c r="D127" s="35">
        <v>2005</v>
      </c>
      <c r="E127" s="3">
        <v>1.1000000000000001</v>
      </c>
      <c r="F127" s="3">
        <v>0.7</v>
      </c>
      <c r="G127" s="76">
        <v>0.5</v>
      </c>
      <c r="H127" s="5">
        <v>1.5</v>
      </c>
      <c r="I127" s="5">
        <v>3.2</v>
      </c>
      <c r="J127" s="5">
        <v>-5.9</v>
      </c>
      <c r="K127" s="5">
        <v>-2.9</v>
      </c>
      <c r="L127" s="11"/>
      <c r="M127" s="3">
        <v>5.2</v>
      </c>
      <c r="N127" s="3">
        <v>5.5</v>
      </c>
      <c r="O127" s="82">
        <v>-4.7</v>
      </c>
      <c r="P127" s="5">
        <v>3.7</v>
      </c>
      <c r="Q127" s="5">
        <v>-0.1</v>
      </c>
      <c r="R127" s="5">
        <v>2.2999999999999998</v>
      </c>
      <c r="S127" s="5">
        <v>2.6</v>
      </c>
      <c r="U127" s="100">
        <v>-0.32580013753675796</v>
      </c>
      <c r="W127" s="102">
        <v>-0.67118162051698871</v>
      </c>
      <c r="Y127" s="100">
        <v>-0.70406753206736328</v>
      </c>
      <c r="AA127" s="102">
        <v>0.26406919267654105</v>
      </c>
    </row>
    <row r="128" spans="1:27" x14ac:dyDescent="0.2">
      <c r="A128" s="48"/>
      <c r="B128" s="2" t="s">
        <v>55</v>
      </c>
      <c r="C128" s="37" t="s">
        <v>345</v>
      </c>
      <c r="D128" s="35">
        <v>2013</v>
      </c>
      <c r="E128" s="3">
        <v>6.3</v>
      </c>
      <c r="F128" s="3">
        <v>2.4</v>
      </c>
      <c r="G128" s="76">
        <v>0.8</v>
      </c>
      <c r="H128" s="5">
        <v>2.2999999999999998</v>
      </c>
      <c r="I128" s="5">
        <v>5.8</v>
      </c>
      <c r="J128" s="5">
        <v>2.6</v>
      </c>
      <c r="K128" s="5">
        <v>4.9000000000000004</v>
      </c>
      <c r="L128" s="11"/>
      <c r="M128" s="3">
        <v>-0.8</v>
      </c>
      <c r="N128" s="3">
        <v>4.9000000000000004</v>
      </c>
      <c r="O128" s="82">
        <v>-1.4</v>
      </c>
      <c r="P128" s="5">
        <v>2.4</v>
      </c>
      <c r="Q128" s="5">
        <v>3.5</v>
      </c>
      <c r="R128" s="5">
        <v>-1.8</v>
      </c>
      <c r="S128" s="5">
        <v>1</v>
      </c>
      <c r="U128" s="100">
        <v>-0.64365167745010077</v>
      </c>
      <c r="W128" s="102">
        <v>0.57317314182289425</v>
      </c>
      <c r="Y128" s="100">
        <v>-0.32287565553229514</v>
      </c>
      <c r="AA128" s="102">
        <v>0.28355324864059606</v>
      </c>
    </row>
    <row r="129" spans="1:27" x14ac:dyDescent="0.2">
      <c r="A129" s="48"/>
      <c r="B129" s="2" t="s">
        <v>55</v>
      </c>
      <c r="C129" s="37" t="s">
        <v>345</v>
      </c>
      <c r="D129" s="35">
        <v>2007</v>
      </c>
      <c r="E129" s="3">
        <v>0.5</v>
      </c>
      <c r="F129" s="3">
        <v>1.5</v>
      </c>
      <c r="G129" s="76">
        <v>3.2</v>
      </c>
      <c r="H129" s="5">
        <v>-5.9</v>
      </c>
      <c r="I129" s="5">
        <v>-2.9</v>
      </c>
      <c r="J129" s="5">
        <v>-0.8</v>
      </c>
      <c r="K129" s="5">
        <v>6.3</v>
      </c>
      <c r="L129" s="11"/>
      <c r="M129" s="3">
        <v>-4.7</v>
      </c>
      <c r="N129" s="3">
        <v>3.7</v>
      </c>
      <c r="O129" s="82">
        <v>-0.1</v>
      </c>
      <c r="P129" s="5">
        <v>2.2999999999999998</v>
      </c>
      <c r="Q129" s="5">
        <v>2.6</v>
      </c>
      <c r="R129" s="5">
        <v>3.2</v>
      </c>
      <c r="S129" s="5">
        <v>-0.8</v>
      </c>
      <c r="U129" s="100">
        <v>1.5298221281347035</v>
      </c>
      <c r="W129" s="102">
        <v>0.18453430513439661</v>
      </c>
      <c r="Y129" s="100">
        <v>0.85413500850210544</v>
      </c>
      <c r="AA129" s="102">
        <v>-0.681792830507429</v>
      </c>
    </row>
    <row r="130" spans="1:27" x14ac:dyDescent="0.2">
      <c r="A130" s="48"/>
      <c r="B130" s="2" t="s">
        <v>55</v>
      </c>
      <c r="C130" s="37" t="s">
        <v>348</v>
      </c>
      <c r="D130" s="35">
        <v>2009</v>
      </c>
      <c r="E130" s="3">
        <v>-0.1</v>
      </c>
      <c r="F130" s="3">
        <v>-5</v>
      </c>
      <c r="G130" s="76">
        <v>-6.4</v>
      </c>
      <c r="H130" s="5">
        <v>0.8</v>
      </c>
      <c r="I130" s="5">
        <v>6.8</v>
      </c>
      <c r="J130" s="5">
        <v>1</v>
      </c>
      <c r="K130" s="5">
        <v>-3</v>
      </c>
      <c r="L130" s="11"/>
      <c r="M130" s="3">
        <v>3.2</v>
      </c>
      <c r="N130" s="3">
        <v>1</v>
      </c>
      <c r="O130" s="82">
        <v>7.8</v>
      </c>
      <c r="P130" s="5">
        <v>-0.2</v>
      </c>
      <c r="Q130" s="5">
        <v>-5.8</v>
      </c>
      <c r="R130" s="5">
        <v>1.8</v>
      </c>
      <c r="S130" s="5">
        <v>2.1</v>
      </c>
      <c r="U130" s="100">
        <v>-7</v>
      </c>
      <c r="W130" s="102">
        <v>0.17256227008828173</v>
      </c>
      <c r="Y130" s="100">
        <v>0.56124949959959958</v>
      </c>
      <c r="AA130" s="102">
        <v>-0.27967054644227485</v>
      </c>
    </row>
    <row r="131" spans="1:27" x14ac:dyDescent="0.2">
      <c r="A131" s="48"/>
      <c r="B131" s="2" t="s">
        <v>55</v>
      </c>
      <c r="C131" s="37" t="s">
        <v>347</v>
      </c>
      <c r="D131" s="35">
        <v>2016</v>
      </c>
      <c r="E131" s="3">
        <v>0.4</v>
      </c>
      <c r="F131" s="3">
        <v>6.2</v>
      </c>
      <c r="G131" s="76">
        <v>5.4</v>
      </c>
      <c r="H131" s="5">
        <v>6.3</v>
      </c>
      <c r="I131" s="5">
        <v>4.5</v>
      </c>
      <c r="J131" s="5">
        <v>-2.6</v>
      </c>
      <c r="K131" s="5">
        <v>3.7</v>
      </c>
      <c r="L131" s="11"/>
      <c r="M131" s="3">
        <v>5.3</v>
      </c>
      <c r="N131" s="3">
        <v>8.1999999999999993</v>
      </c>
      <c r="O131" s="82">
        <v>-1.6</v>
      </c>
      <c r="P131" s="5">
        <v>4.5</v>
      </c>
      <c r="Q131" s="5">
        <v>6.7</v>
      </c>
      <c r="R131" s="5">
        <v>3.3</v>
      </c>
      <c r="S131" s="5">
        <v>10.8</v>
      </c>
      <c r="U131" s="100">
        <v>2.6742346141747673</v>
      </c>
      <c r="W131" s="102">
        <v>-9.0187307868282551E-2</v>
      </c>
      <c r="Y131" s="100">
        <v>-0.51719701833770748</v>
      </c>
      <c r="AA131" s="102">
        <v>0.71989531412519647</v>
      </c>
    </row>
    <row r="132" spans="1:27" x14ac:dyDescent="0.2">
      <c r="A132" s="48"/>
      <c r="B132" s="2" t="s">
        <v>55</v>
      </c>
      <c r="C132" s="37" t="s">
        <v>348</v>
      </c>
      <c r="D132" s="35">
        <v>2008</v>
      </c>
      <c r="E132" s="3">
        <v>0.4</v>
      </c>
      <c r="F132" s="3">
        <v>-0.1</v>
      </c>
      <c r="G132" s="76">
        <v>-5</v>
      </c>
      <c r="H132" s="5">
        <v>-6.4</v>
      </c>
      <c r="I132" s="5">
        <v>0.8</v>
      </c>
      <c r="J132" s="5">
        <v>6.8</v>
      </c>
      <c r="K132" s="5">
        <v>1</v>
      </c>
      <c r="L132" s="11"/>
      <c r="M132" s="3">
        <v>4.3</v>
      </c>
      <c r="N132" s="3">
        <v>3.2</v>
      </c>
      <c r="O132" s="82">
        <v>1</v>
      </c>
      <c r="P132" s="5">
        <v>7.8</v>
      </c>
      <c r="Q132" s="5">
        <v>-0.2</v>
      </c>
      <c r="R132" s="5">
        <v>-5.8</v>
      </c>
      <c r="S132" s="5">
        <v>1.8</v>
      </c>
      <c r="U132" s="100">
        <v>-2.8078865529319539</v>
      </c>
      <c r="W132" s="102">
        <v>0.21788328563090675</v>
      </c>
      <c r="Y132" s="100">
        <v>-0.51775717782958797</v>
      </c>
      <c r="AA132" s="102">
        <v>0.15829218528826905</v>
      </c>
    </row>
    <row r="133" spans="1:27" x14ac:dyDescent="0.2">
      <c r="A133" s="48"/>
      <c r="B133" s="2" t="s">
        <v>55</v>
      </c>
      <c r="C133" s="37" t="s">
        <v>349</v>
      </c>
      <c r="D133" s="35">
        <v>2007</v>
      </c>
      <c r="E133" s="3">
        <v>4.9000000000000004</v>
      </c>
      <c r="F133" s="3">
        <v>3.7</v>
      </c>
      <c r="G133" s="76">
        <v>0.4</v>
      </c>
      <c r="H133" s="5">
        <v>4.4000000000000004</v>
      </c>
      <c r="I133" s="5">
        <v>-6.4</v>
      </c>
      <c r="J133" s="5">
        <v>-7.9</v>
      </c>
      <c r="K133" s="5">
        <v>4.7</v>
      </c>
      <c r="L133" s="11"/>
      <c r="M133" s="3">
        <v>-2.7</v>
      </c>
      <c r="N133" s="3">
        <v>0</v>
      </c>
      <c r="O133" s="82">
        <v>2.2000000000000002</v>
      </c>
      <c r="P133" s="5">
        <v>0</v>
      </c>
      <c r="Q133" s="5">
        <v>4.9000000000000004</v>
      </c>
      <c r="R133" s="5">
        <v>4.8</v>
      </c>
      <c r="S133" s="5">
        <v>-0.5</v>
      </c>
      <c r="U133" s="100">
        <v>-0.7142857142857143</v>
      </c>
      <c r="W133" s="102">
        <v>0.8514392510154154</v>
      </c>
      <c r="Y133" s="100">
        <v>0.67774098561572216</v>
      </c>
      <c r="AA133" s="102">
        <v>-0.22164029668690644</v>
      </c>
    </row>
    <row r="134" spans="1:27" x14ac:dyDescent="0.2">
      <c r="A134" s="48"/>
      <c r="B134" s="2" t="s">
        <v>55</v>
      </c>
      <c r="C134" s="37" t="s">
        <v>350</v>
      </c>
      <c r="D134" s="35">
        <v>2007</v>
      </c>
      <c r="E134" s="3">
        <v>-8.1999999999999993</v>
      </c>
      <c r="F134" s="3">
        <v>0.4</v>
      </c>
      <c r="G134" s="76">
        <v>6</v>
      </c>
      <c r="H134" s="5">
        <v>-4.5999999999999996</v>
      </c>
      <c r="I134" s="5">
        <v>0.4</v>
      </c>
      <c r="J134" s="5">
        <v>2.1</v>
      </c>
      <c r="K134" s="5">
        <v>0.3</v>
      </c>
      <c r="L134" s="11"/>
      <c r="M134" s="3">
        <v>-2.7</v>
      </c>
      <c r="N134" s="3">
        <v>1.8</v>
      </c>
      <c r="O134" s="82">
        <v>2</v>
      </c>
      <c r="P134" s="5">
        <v>2.1</v>
      </c>
      <c r="Q134" s="5">
        <v>5.4</v>
      </c>
      <c r="R134" s="5">
        <v>2.6</v>
      </c>
      <c r="S134" s="5">
        <v>-1.8</v>
      </c>
      <c r="U134" s="100">
        <v>0.65278774108267479</v>
      </c>
      <c r="W134" s="102">
        <v>-0.52712919549841208</v>
      </c>
      <c r="Y134" s="100">
        <v>0.65551826952792647</v>
      </c>
      <c r="AA134" s="102">
        <v>-0.3049669101523762</v>
      </c>
    </row>
    <row r="135" spans="1:27" x14ac:dyDescent="0.2">
      <c r="A135" s="48"/>
      <c r="B135" s="2" t="s">
        <v>55</v>
      </c>
      <c r="C135" s="37" t="s">
        <v>335</v>
      </c>
      <c r="D135" s="35">
        <v>2013</v>
      </c>
      <c r="E135" s="3">
        <v>-5.8</v>
      </c>
      <c r="F135" s="3">
        <v>-4.2</v>
      </c>
      <c r="G135" s="76">
        <v>-3.1</v>
      </c>
      <c r="H135" s="5">
        <v>-2.2999999999999998</v>
      </c>
      <c r="I135" s="5">
        <v>-9.4</v>
      </c>
      <c r="J135" s="5">
        <v>0.7</v>
      </c>
      <c r="K135" s="5">
        <v>2</v>
      </c>
      <c r="L135" s="11"/>
      <c r="M135" s="3">
        <v>2.2999999999999998</v>
      </c>
      <c r="N135" s="3">
        <v>6.7</v>
      </c>
      <c r="O135" s="82">
        <v>-2.1</v>
      </c>
      <c r="P135" s="5">
        <v>3.2</v>
      </c>
      <c r="Q135" s="5">
        <v>4.2</v>
      </c>
      <c r="R135" s="5">
        <v>-1.3</v>
      </c>
      <c r="S135" s="5">
        <v>-0.8</v>
      </c>
      <c r="U135" s="100">
        <v>0.26891672251330379</v>
      </c>
      <c r="W135" s="102">
        <v>0.27530199666743238</v>
      </c>
      <c r="Y135" s="100">
        <v>-0.70676403707743662</v>
      </c>
      <c r="AA135" s="102">
        <v>0.21437069819897403</v>
      </c>
    </row>
    <row r="136" spans="1:27" x14ac:dyDescent="0.2">
      <c r="A136" s="48"/>
      <c r="B136" s="2" t="s">
        <v>55</v>
      </c>
      <c r="C136" s="37" t="s">
        <v>350</v>
      </c>
      <c r="D136" s="35">
        <v>2010</v>
      </c>
      <c r="E136" s="3">
        <v>-4.5999999999999996</v>
      </c>
      <c r="F136" s="3">
        <v>0.4</v>
      </c>
      <c r="G136" s="76">
        <v>2.1</v>
      </c>
      <c r="H136" s="5">
        <v>0.3</v>
      </c>
      <c r="I136" s="5">
        <v>-1.9</v>
      </c>
      <c r="J136" s="5">
        <v>2.1</v>
      </c>
      <c r="K136" s="5">
        <v>-2.6</v>
      </c>
      <c r="L136" s="11"/>
      <c r="M136" s="3">
        <v>2.1</v>
      </c>
      <c r="N136" s="3">
        <v>5.4</v>
      </c>
      <c r="O136" s="82">
        <v>2.6</v>
      </c>
      <c r="P136" s="5">
        <v>-1.8</v>
      </c>
      <c r="Q136" s="5">
        <v>4.5999999999999996</v>
      </c>
      <c r="R136" s="5">
        <v>5.2</v>
      </c>
      <c r="S136" s="5">
        <v>-0.3</v>
      </c>
      <c r="U136" s="100">
        <v>0.56732949284138545</v>
      </c>
      <c r="W136" s="102">
        <v>-0.34144355888903299</v>
      </c>
      <c r="Y136" s="100">
        <v>0.11269728052837369</v>
      </c>
      <c r="AA136" s="102">
        <v>-0.20600007657829322</v>
      </c>
    </row>
    <row r="137" spans="1:27" x14ac:dyDescent="0.2">
      <c r="A137" s="48"/>
      <c r="B137" s="2" t="s">
        <v>55</v>
      </c>
      <c r="C137" s="37" t="s">
        <v>347</v>
      </c>
      <c r="D137" s="35">
        <v>2011</v>
      </c>
      <c r="E137" s="3">
        <v>-3.8</v>
      </c>
      <c r="F137" s="3">
        <v>14</v>
      </c>
      <c r="G137" s="76">
        <v>11</v>
      </c>
      <c r="H137" s="5">
        <v>4.8</v>
      </c>
      <c r="I137" s="5">
        <v>1</v>
      </c>
      <c r="J137" s="5">
        <v>0.4</v>
      </c>
      <c r="K137" s="5">
        <v>6.2</v>
      </c>
      <c r="L137" s="11"/>
      <c r="M137" s="3">
        <v>7.9</v>
      </c>
      <c r="N137" s="3">
        <v>-3</v>
      </c>
      <c r="O137" s="82">
        <v>-1.2</v>
      </c>
      <c r="P137" s="5">
        <v>-2</v>
      </c>
      <c r="Q137" s="5">
        <v>2.1</v>
      </c>
      <c r="R137" s="5">
        <v>5.3</v>
      </c>
      <c r="S137" s="5">
        <v>8.1999999999999993</v>
      </c>
      <c r="U137" s="100">
        <v>1.2124052165246004</v>
      </c>
      <c r="W137" s="102">
        <v>-0.13353754061151135</v>
      </c>
      <c r="Y137" s="100">
        <v>-0.46693514995626684</v>
      </c>
      <c r="AA137" s="102">
        <v>0.72397575872975506</v>
      </c>
    </row>
    <row r="138" spans="1:27" x14ac:dyDescent="0.2">
      <c r="A138" s="48"/>
      <c r="B138" s="2" t="s">
        <v>55</v>
      </c>
      <c r="C138" s="37" t="s">
        <v>347</v>
      </c>
      <c r="D138" s="35">
        <v>2013</v>
      </c>
      <c r="E138" s="3">
        <v>11</v>
      </c>
      <c r="F138" s="3">
        <v>4.8</v>
      </c>
      <c r="G138" s="76">
        <v>1</v>
      </c>
      <c r="H138" s="5">
        <v>0.4</v>
      </c>
      <c r="I138" s="5">
        <v>6.2</v>
      </c>
      <c r="J138" s="5">
        <v>5.4</v>
      </c>
      <c r="K138" s="5">
        <v>6.3</v>
      </c>
      <c r="L138" s="11"/>
      <c r="M138" s="3">
        <v>-1.2</v>
      </c>
      <c r="N138" s="3">
        <v>-2</v>
      </c>
      <c r="O138" s="82">
        <v>2.1</v>
      </c>
      <c r="P138" s="5">
        <v>5.3</v>
      </c>
      <c r="Q138" s="5">
        <v>8.1999999999999993</v>
      </c>
      <c r="R138" s="5">
        <v>-1.6</v>
      </c>
      <c r="S138" s="5">
        <v>4.5</v>
      </c>
      <c r="U138" s="100">
        <v>-0.69848865542223637</v>
      </c>
      <c r="W138" s="102">
        <v>0.58429166494122109</v>
      </c>
      <c r="Y138" s="100">
        <v>0.93649167310370851</v>
      </c>
      <c r="AA138" s="102">
        <v>0.20989673502443984</v>
      </c>
    </row>
    <row r="139" spans="1:27" x14ac:dyDescent="0.2">
      <c r="A139" s="48"/>
      <c r="B139" s="2" t="s">
        <v>55</v>
      </c>
      <c r="C139" s="37" t="s">
        <v>350</v>
      </c>
      <c r="D139" s="35">
        <v>2012</v>
      </c>
      <c r="E139" s="3">
        <v>2.1</v>
      </c>
      <c r="F139" s="3">
        <v>0.3</v>
      </c>
      <c r="G139" s="76">
        <v>-1.9</v>
      </c>
      <c r="H139" s="5">
        <v>2.1</v>
      </c>
      <c r="I139" s="5">
        <v>-2.6</v>
      </c>
      <c r="J139" s="5">
        <v>0.2</v>
      </c>
      <c r="K139" s="5">
        <v>2.9</v>
      </c>
      <c r="L139" s="11"/>
      <c r="M139" s="3">
        <v>2.6</v>
      </c>
      <c r="N139" s="3">
        <v>-1.8</v>
      </c>
      <c r="O139" s="82">
        <v>4.5999999999999996</v>
      </c>
      <c r="P139" s="5">
        <v>5.2</v>
      </c>
      <c r="Q139" s="5">
        <v>-0.3</v>
      </c>
      <c r="R139" s="5">
        <v>7.9</v>
      </c>
      <c r="S139" s="5">
        <v>-3.6</v>
      </c>
      <c r="U139" s="100">
        <v>-0.70433620649269324</v>
      </c>
      <c r="W139" s="102">
        <v>0.37034620193167056</v>
      </c>
      <c r="Y139" s="100">
        <v>0.33012434352235243</v>
      </c>
      <c r="AA139" s="102">
        <v>-0.29155538497448807</v>
      </c>
    </row>
    <row r="140" spans="1:27" x14ac:dyDescent="0.2">
      <c r="A140" s="48"/>
      <c r="B140" s="2" t="s">
        <v>55</v>
      </c>
      <c r="C140" s="37" t="s">
        <v>348</v>
      </c>
      <c r="D140" s="35">
        <v>2010</v>
      </c>
      <c r="E140" s="3">
        <v>-5</v>
      </c>
      <c r="F140" s="3">
        <v>-6.4</v>
      </c>
      <c r="G140" s="76">
        <v>0.8</v>
      </c>
      <c r="H140" s="5">
        <v>6.8</v>
      </c>
      <c r="I140" s="5">
        <v>1</v>
      </c>
      <c r="J140" s="5">
        <v>-3</v>
      </c>
      <c r="K140" s="5">
        <v>-0.3</v>
      </c>
      <c r="L140" s="11"/>
      <c r="M140" s="3">
        <v>1</v>
      </c>
      <c r="N140" s="3">
        <v>7.8</v>
      </c>
      <c r="O140" s="82">
        <v>-0.2</v>
      </c>
      <c r="P140" s="5">
        <v>-5.8</v>
      </c>
      <c r="Q140" s="5">
        <v>1.8</v>
      </c>
      <c r="R140" s="5">
        <v>2.1</v>
      </c>
      <c r="S140" s="5">
        <v>3.3</v>
      </c>
      <c r="U140" s="100">
        <v>0.46969384566990691</v>
      </c>
      <c r="W140" s="102">
        <v>-0.24141189809919417</v>
      </c>
      <c r="Y140" s="100">
        <v>-0.48323969741913264</v>
      </c>
      <c r="AA140" s="102">
        <v>1.0739244522212745</v>
      </c>
    </row>
    <row r="141" spans="1:27" x14ac:dyDescent="0.2">
      <c r="A141" s="48"/>
      <c r="B141" s="2" t="s">
        <v>55</v>
      </c>
      <c r="C141" s="37" t="s">
        <v>348</v>
      </c>
      <c r="D141" s="35">
        <v>2013</v>
      </c>
      <c r="E141" s="3">
        <v>6.8</v>
      </c>
      <c r="F141" s="3">
        <v>1</v>
      </c>
      <c r="G141" s="76">
        <v>-3</v>
      </c>
      <c r="H141" s="5">
        <v>-0.3</v>
      </c>
      <c r="I141" s="5">
        <v>0.9</v>
      </c>
      <c r="J141" s="5">
        <v>2.5</v>
      </c>
      <c r="K141" s="5">
        <v>-0.4</v>
      </c>
      <c r="L141" s="11"/>
      <c r="M141" s="3">
        <v>-5.8</v>
      </c>
      <c r="N141" s="3">
        <v>1.8</v>
      </c>
      <c r="O141" s="82">
        <v>2.1</v>
      </c>
      <c r="P141" s="5">
        <v>3.3</v>
      </c>
      <c r="Q141" s="5">
        <v>7</v>
      </c>
      <c r="R141" s="5">
        <v>-3.5</v>
      </c>
      <c r="S141" s="5">
        <v>2</v>
      </c>
      <c r="U141" s="100">
        <v>-0.56242646885805003</v>
      </c>
      <c r="W141" s="102">
        <v>0.39572492052864638</v>
      </c>
      <c r="Y141" s="100">
        <v>0.53690239297010711</v>
      </c>
      <c r="AA141" s="102">
        <v>-1.212345257692593E-2</v>
      </c>
    </row>
    <row r="142" spans="1:27" x14ac:dyDescent="0.2">
      <c r="A142" s="48"/>
      <c r="B142" s="2" t="s">
        <v>55</v>
      </c>
      <c r="C142" s="37" t="s">
        <v>347</v>
      </c>
      <c r="D142" s="35">
        <v>2008</v>
      </c>
      <c r="E142" s="3">
        <v>9.1</v>
      </c>
      <c r="F142" s="3">
        <v>13.3</v>
      </c>
      <c r="G142" s="76">
        <v>5</v>
      </c>
      <c r="H142" s="5">
        <v>-3.8</v>
      </c>
      <c r="I142" s="5">
        <v>14</v>
      </c>
      <c r="J142" s="5">
        <v>11</v>
      </c>
      <c r="K142" s="5">
        <v>4.8</v>
      </c>
      <c r="L142" s="11"/>
      <c r="M142" s="3">
        <v>-0.5</v>
      </c>
      <c r="N142" s="3">
        <v>4.8</v>
      </c>
      <c r="O142" s="82">
        <v>2</v>
      </c>
      <c r="P142" s="5">
        <v>7.9</v>
      </c>
      <c r="Q142" s="5">
        <v>-3</v>
      </c>
      <c r="R142" s="5">
        <v>-1.2</v>
      </c>
      <c r="S142" s="5">
        <v>-2</v>
      </c>
      <c r="U142" s="100">
        <v>-0.25875068333889883</v>
      </c>
      <c r="W142" s="102">
        <v>-1.015359923204695E-2</v>
      </c>
      <c r="Y142" s="100">
        <v>1.4494897427831779</v>
      </c>
      <c r="AA142" s="102">
        <v>-0.31607401295249238</v>
      </c>
    </row>
    <row r="143" spans="1:27" x14ac:dyDescent="0.2">
      <c r="A143" s="48"/>
      <c r="B143" s="2" t="s">
        <v>55</v>
      </c>
      <c r="C143" s="37" t="s">
        <v>335</v>
      </c>
      <c r="D143" s="35">
        <v>2005</v>
      </c>
      <c r="E143" s="3">
        <v>-10.3</v>
      </c>
      <c r="F143" s="3">
        <v>-1.5</v>
      </c>
      <c r="G143" s="76">
        <v>-7.9</v>
      </c>
      <c r="H143" s="5">
        <v>-0.8</v>
      </c>
      <c r="I143" s="5">
        <v>-3.4</v>
      </c>
      <c r="J143" s="5">
        <v>2.8</v>
      </c>
      <c r="K143" s="5">
        <v>18</v>
      </c>
      <c r="L143" s="11"/>
      <c r="M143" s="3">
        <v>5.6</v>
      </c>
      <c r="N143" s="3">
        <v>-3.4</v>
      </c>
      <c r="O143" s="82">
        <v>5</v>
      </c>
      <c r="P143" s="5">
        <v>0.8</v>
      </c>
      <c r="Q143" s="5">
        <v>-0.6</v>
      </c>
      <c r="R143" s="5">
        <v>5.8</v>
      </c>
      <c r="S143" s="5">
        <v>-1.8</v>
      </c>
      <c r="U143" s="100">
        <v>0.12422018106025312</v>
      </c>
      <c r="W143" s="102">
        <v>0.43821032497228929</v>
      </c>
      <c r="Y143" s="100">
        <v>-5.5088817476931951E-2</v>
      </c>
      <c r="AA143" s="102">
        <v>-0.23944711447230449</v>
      </c>
    </row>
    <row r="144" spans="1:27" x14ac:dyDescent="0.2">
      <c r="A144" s="48"/>
      <c r="B144" s="2" t="s">
        <v>55</v>
      </c>
      <c r="C144" s="37" t="s">
        <v>346</v>
      </c>
      <c r="D144" s="35">
        <v>2008</v>
      </c>
      <c r="E144" s="3">
        <v>4.2</v>
      </c>
      <c r="F144" s="3">
        <v>1</v>
      </c>
      <c r="G144" s="76">
        <v>-3.5</v>
      </c>
      <c r="H144" s="5">
        <v>-2.1</v>
      </c>
      <c r="I144" s="5">
        <v>6.2</v>
      </c>
      <c r="J144" s="5">
        <v>0.5</v>
      </c>
      <c r="K144" s="5">
        <v>3.4</v>
      </c>
      <c r="L144" s="11"/>
      <c r="M144" s="3">
        <v>5</v>
      </c>
      <c r="N144" s="3">
        <v>0.6</v>
      </c>
      <c r="O144" s="82">
        <v>5.6</v>
      </c>
      <c r="P144" s="5">
        <v>6.8</v>
      </c>
      <c r="Q144" s="5">
        <v>0.7</v>
      </c>
      <c r="R144" s="5">
        <v>4.3</v>
      </c>
      <c r="S144" s="5">
        <v>-2.2000000000000002</v>
      </c>
      <c r="U144" s="100">
        <v>-0.68325082306034646</v>
      </c>
      <c r="W144" s="102">
        <v>0.31292924970946912</v>
      </c>
      <c r="Y144" s="100">
        <v>5.8300524425836109E-2</v>
      </c>
      <c r="AA144" s="102">
        <v>-0.24373882845543338</v>
      </c>
    </row>
    <row r="145" spans="1:27" x14ac:dyDescent="0.2">
      <c r="A145" s="48"/>
      <c r="B145" s="2" t="s">
        <v>55</v>
      </c>
      <c r="C145" s="37" t="s">
        <v>346</v>
      </c>
      <c r="D145" s="35">
        <v>2010</v>
      </c>
      <c r="E145" s="3">
        <v>-3.5</v>
      </c>
      <c r="F145" s="3">
        <v>-2.1</v>
      </c>
      <c r="G145" s="76">
        <v>6.2</v>
      </c>
      <c r="H145" s="5">
        <v>0.5</v>
      </c>
      <c r="I145" s="5">
        <v>3.4</v>
      </c>
      <c r="J145" s="5">
        <v>-0.7</v>
      </c>
      <c r="K145" s="5">
        <v>0.4</v>
      </c>
      <c r="L145" s="11"/>
      <c r="M145" s="3">
        <v>5.6</v>
      </c>
      <c r="N145" s="3">
        <v>6.8</v>
      </c>
      <c r="O145" s="82">
        <v>0.7</v>
      </c>
      <c r="P145" s="5">
        <v>4.3</v>
      </c>
      <c r="Q145" s="5">
        <v>-2.2000000000000002</v>
      </c>
      <c r="R145" s="5">
        <v>2</v>
      </c>
      <c r="S145" s="5">
        <v>2.6</v>
      </c>
      <c r="U145" s="100">
        <v>0.94201662491044891</v>
      </c>
      <c r="W145" s="102">
        <v>-0.49601562127345555</v>
      </c>
      <c r="Y145" s="100">
        <v>-0.64644660940672627</v>
      </c>
      <c r="AA145" s="102">
        <v>0.38825365957337321</v>
      </c>
    </row>
    <row r="146" spans="1:27" x14ac:dyDescent="0.2">
      <c r="A146" s="48"/>
      <c r="B146" s="2" t="s">
        <v>55</v>
      </c>
      <c r="C146" s="37" t="s">
        <v>347</v>
      </c>
      <c r="D146" s="35">
        <v>2015</v>
      </c>
      <c r="E146" s="3">
        <v>1</v>
      </c>
      <c r="F146" s="3">
        <v>0.4</v>
      </c>
      <c r="G146" s="76">
        <v>6.2</v>
      </c>
      <c r="H146" s="5">
        <v>5.4</v>
      </c>
      <c r="I146" s="5">
        <v>6.3</v>
      </c>
      <c r="J146" s="5">
        <v>4.5</v>
      </c>
      <c r="K146" s="5">
        <v>-2.6</v>
      </c>
      <c r="L146" s="11"/>
      <c r="M146" s="3">
        <v>2.1</v>
      </c>
      <c r="N146" s="3">
        <v>5.3</v>
      </c>
      <c r="O146" s="82">
        <v>8.1999999999999993</v>
      </c>
      <c r="P146" s="5">
        <v>-1.6</v>
      </c>
      <c r="Q146" s="5">
        <v>4.5</v>
      </c>
      <c r="R146" s="5">
        <v>6.7</v>
      </c>
      <c r="S146" s="5">
        <v>3.3</v>
      </c>
      <c r="U146" s="100">
        <v>1.4899799195977463</v>
      </c>
      <c r="W146" s="102">
        <v>-0.24716780831435758</v>
      </c>
      <c r="Y146" s="100">
        <v>0.97604704011870735</v>
      </c>
      <c r="AA146" s="102">
        <v>-0.20351973050818528</v>
      </c>
    </row>
    <row r="147" spans="1:27" x14ac:dyDescent="0.2">
      <c r="A147" s="48"/>
      <c r="B147" s="2" t="s">
        <v>55</v>
      </c>
      <c r="C147" s="37" t="s">
        <v>348</v>
      </c>
      <c r="D147" s="35">
        <v>2015</v>
      </c>
      <c r="E147" s="3">
        <v>-3</v>
      </c>
      <c r="F147" s="3">
        <v>-0.3</v>
      </c>
      <c r="G147" s="76">
        <v>0.9</v>
      </c>
      <c r="H147" s="5">
        <v>2.5</v>
      </c>
      <c r="I147" s="5">
        <v>-0.4</v>
      </c>
      <c r="J147" s="5">
        <v>-0.4</v>
      </c>
      <c r="K147" s="5">
        <v>-4.5999999999999996</v>
      </c>
      <c r="L147" s="11"/>
      <c r="M147" s="3">
        <v>2.1</v>
      </c>
      <c r="N147" s="3">
        <v>3.3</v>
      </c>
      <c r="O147" s="82">
        <v>7</v>
      </c>
      <c r="P147" s="5">
        <v>-3.5</v>
      </c>
      <c r="Q147" s="5">
        <v>2</v>
      </c>
      <c r="R147" s="5">
        <v>1.7</v>
      </c>
      <c r="S147" s="5">
        <v>3.6</v>
      </c>
      <c r="U147" s="100">
        <v>0.51657508881031022</v>
      </c>
      <c r="W147" s="102">
        <v>-0.63299316185545207</v>
      </c>
      <c r="Y147" s="100">
        <v>0.82574185835055358</v>
      </c>
      <c r="AA147" s="102">
        <v>-0.1531604841526133</v>
      </c>
    </row>
    <row r="148" spans="1:27" x14ac:dyDescent="0.2">
      <c r="A148" s="48"/>
      <c r="B148" s="2" t="s">
        <v>55</v>
      </c>
      <c r="C148" s="37" t="s">
        <v>335</v>
      </c>
      <c r="D148" s="35">
        <v>2006</v>
      </c>
      <c r="E148" s="3">
        <v>-1.5</v>
      </c>
      <c r="F148" s="3">
        <v>-7.9</v>
      </c>
      <c r="G148" s="76">
        <v>-0.8</v>
      </c>
      <c r="H148" s="5">
        <v>-3.4</v>
      </c>
      <c r="I148" s="5">
        <v>2.8</v>
      </c>
      <c r="J148" s="5">
        <v>18</v>
      </c>
      <c r="K148" s="5">
        <v>-14.4</v>
      </c>
      <c r="L148" s="11"/>
      <c r="M148" s="3">
        <v>-3.4</v>
      </c>
      <c r="N148" s="3">
        <v>5</v>
      </c>
      <c r="O148" s="82">
        <v>0.8</v>
      </c>
      <c r="P148" s="5">
        <v>-0.6</v>
      </c>
      <c r="Q148" s="5">
        <v>5.8</v>
      </c>
      <c r="R148" s="5">
        <v>-1.8</v>
      </c>
      <c r="S148" s="5">
        <v>11</v>
      </c>
      <c r="U148" s="100">
        <v>0.26970325665977857</v>
      </c>
      <c r="W148" s="102">
        <v>-1.0597671439071177</v>
      </c>
      <c r="Y148" s="100">
        <v>0.49509000319280405</v>
      </c>
      <c r="AA148" s="102">
        <v>0.92564255342154067</v>
      </c>
    </row>
    <row r="149" spans="1:27" x14ac:dyDescent="0.2">
      <c r="A149" s="48"/>
      <c r="B149" s="2" t="s">
        <v>55</v>
      </c>
      <c r="C149" s="37" t="s">
        <v>344</v>
      </c>
      <c r="D149" s="35">
        <v>2013</v>
      </c>
      <c r="E149" s="3">
        <v>1.6</v>
      </c>
      <c r="F149" s="3">
        <v>0</v>
      </c>
      <c r="G149" s="76">
        <v>-1.7</v>
      </c>
      <c r="H149" s="5">
        <v>1.3</v>
      </c>
      <c r="I149" s="5">
        <v>3.7</v>
      </c>
      <c r="J149" s="5">
        <v>0</v>
      </c>
      <c r="K149" s="5">
        <v>-0.8</v>
      </c>
      <c r="L149" s="11"/>
      <c r="M149" s="3">
        <v>-2.9</v>
      </c>
      <c r="N149" s="3">
        <v>2.5</v>
      </c>
      <c r="O149" s="82">
        <v>0.1</v>
      </c>
      <c r="P149" s="5">
        <v>2.2999999999999998</v>
      </c>
      <c r="Q149" s="5">
        <v>6.8</v>
      </c>
      <c r="R149" s="5">
        <v>-2.4</v>
      </c>
      <c r="S149" s="5">
        <v>0.5</v>
      </c>
      <c r="U149" s="100">
        <v>-0.75</v>
      </c>
      <c r="W149" s="102">
        <v>0.17175224686689583</v>
      </c>
      <c r="Y149" s="100">
        <v>0.42635295723768518</v>
      </c>
      <c r="AA149" s="102">
        <v>0.4953487812212205</v>
      </c>
    </row>
    <row r="150" spans="1:27" x14ac:dyDescent="0.2">
      <c r="A150" s="48"/>
      <c r="B150" s="2" t="s">
        <v>55</v>
      </c>
      <c r="C150" s="37" t="s">
        <v>349</v>
      </c>
      <c r="D150" s="35">
        <v>2011</v>
      </c>
      <c r="E150" s="3">
        <v>-6.4</v>
      </c>
      <c r="F150" s="3">
        <v>-7.9</v>
      </c>
      <c r="G150" s="76">
        <v>4.7</v>
      </c>
      <c r="H150" s="5">
        <v>2.1</v>
      </c>
      <c r="I150" s="5">
        <v>1.8</v>
      </c>
      <c r="J150" s="5">
        <v>3</v>
      </c>
      <c r="K150" s="5">
        <v>1.5</v>
      </c>
      <c r="L150" s="11"/>
      <c r="M150" s="3">
        <v>4.9000000000000004</v>
      </c>
      <c r="N150" s="3">
        <v>4.8</v>
      </c>
      <c r="O150" s="82">
        <v>-0.5</v>
      </c>
      <c r="P150" s="5">
        <v>0.5</v>
      </c>
      <c r="Q150" s="5">
        <v>3.1</v>
      </c>
      <c r="R150" s="5">
        <v>2.4</v>
      </c>
      <c r="S150" s="5">
        <v>3.8</v>
      </c>
      <c r="U150" s="100">
        <v>0.65359456941536909</v>
      </c>
      <c r="W150" s="102">
        <v>-0.24837996110665594</v>
      </c>
      <c r="Y150" s="100">
        <v>-0.44984165215603134</v>
      </c>
      <c r="AA150" s="102">
        <v>0.76022347358678677</v>
      </c>
    </row>
    <row r="151" spans="1:27" x14ac:dyDescent="0.2">
      <c r="A151" s="48"/>
      <c r="B151" s="2" t="s">
        <v>55</v>
      </c>
      <c r="C151" s="37" t="s">
        <v>349</v>
      </c>
      <c r="D151" s="35">
        <v>2012</v>
      </c>
      <c r="E151" s="3">
        <v>-7.9</v>
      </c>
      <c r="F151" s="3">
        <v>4.7</v>
      </c>
      <c r="G151" s="76">
        <v>2.1</v>
      </c>
      <c r="H151" s="5">
        <v>1.8</v>
      </c>
      <c r="I151" s="5">
        <v>3</v>
      </c>
      <c r="J151" s="5">
        <v>1.5</v>
      </c>
      <c r="K151" s="5">
        <v>1.6</v>
      </c>
      <c r="L151" s="11"/>
      <c r="M151" s="3">
        <v>4.8</v>
      </c>
      <c r="N151" s="3">
        <v>-0.5</v>
      </c>
      <c r="O151" s="82">
        <v>0.5</v>
      </c>
      <c r="P151" s="5">
        <v>3.1</v>
      </c>
      <c r="Q151" s="5">
        <v>2.4</v>
      </c>
      <c r="R151" s="5">
        <v>3.8</v>
      </c>
      <c r="S151" s="5">
        <v>-2.1</v>
      </c>
      <c r="U151" s="100">
        <v>0.50526502145307517</v>
      </c>
      <c r="W151" s="102">
        <v>-6.5724044543599813E-2</v>
      </c>
      <c r="Y151" s="100">
        <v>-0.67725138781604866</v>
      </c>
      <c r="AA151" s="102">
        <v>-0.57796702107418785</v>
      </c>
    </row>
    <row r="152" spans="1:27" x14ac:dyDescent="0.2">
      <c r="A152" s="48"/>
      <c r="B152" s="2" t="s">
        <v>55</v>
      </c>
      <c r="C152" s="37" t="s">
        <v>349</v>
      </c>
      <c r="D152" s="35">
        <v>2015</v>
      </c>
      <c r="E152" s="3">
        <v>1.8</v>
      </c>
      <c r="F152" s="3">
        <v>3</v>
      </c>
      <c r="G152" s="76">
        <v>1.5</v>
      </c>
      <c r="H152" s="5">
        <v>1.6</v>
      </c>
      <c r="I152" s="5">
        <v>1.4</v>
      </c>
      <c r="J152" s="5">
        <v>2</v>
      </c>
      <c r="K152" s="5">
        <v>2</v>
      </c>
      <c r="L152" s="11"/>
      <c r="M152" s="3">
        <v>3.1</v>
      </c>
      <c r="N152" s="3">
        <v>2.4</v>
      </c>
      <c r="O152" s="82">
        <v>3.8</v>
      </c>
      <c r="P152" s="5">
        <v>-2.1</v>
      </c>
      <c r="Q152" s="5">
        <v>2.6</v>
      </c>
      <c r="R152" s="5">
        <v>4.9000000000000004</v>
      </c>
      <c r="S152" s="5">
        <v>1.6</v>
      </c>
      <c r="U152" s="100">
        <v>-8.7129070824723209E-2</v>
      </c>
      <c r="W152" s="102">
        <v>7.4569931823541991E-2</v>
      </c>
      <c r="Y152" s="100">
        <v>0.10716143882132334</v>
      </c>
      <c r="AA152" s="102">
        <v>-0.19446559072684533</v>
      </c>
    </row>
    <row r="153" spans="1:27" x14ac:dyDescent="0.2">
      <c r="A153" s="48"/>
      <c r="B153" s="2" t="s">
        <v>55</v>
      </c>
      <c r="C153" s="37" t="s">
        <v>349</v>
      </c>
      <c r="D153" s="35">
        <v>2017</v>
      </c>
      <c r="E153" s="3">
        <v>1.5</v>
      </c>
      <c r="F153" s="3">
        <v>1.6</v>
      </c>
      <c r="G153" s="76">
        <v>1.4</v>
      </c>
      <c r="H153" s="5">
        <v>2</v>
      </c>
      <c r="I153" s="5">
        <v>2</v>
      </c>
      <c r="J153" s="5">
        <v>-8</v>
      </c>
      <c r="K153" s="5" t="e">
        <v>#N/A</v>
      </c>
      <c r="L153" s="11"/>
      <c r="M153" s="3">
        <v>3.8</v>
      </c>
      <c r="N153" s="3">
        <v>-2.1</v>
      </c>
      <c r="O153" s="82">
        <v>2.6</v>
      </c>
      <c r="P153" s="5">
        <v>4.9000000000000004</v>
      </c>
      <c r="Q153" s="5">
        <v>1.6</v>
      </c>
      <c r="R153" s="5">
        <v>10.5</v>
      </c>
      <c r="S153" s="5" t="e">
        <v>#N/A</v>
      </c>
      <c r="U153" s="100">
        <v>-3.3908216920704115E-2</v>
      </c>
      <c r="W153" s="102">
        <v>-0.97590126802504851</v>
      </c>
      <c r="Y153" s="100">
        <v>-0.17282980813148885</v>
      </c>
      <c r="AA153" s="102">
        <v>0.59247265528110971</v>
      </c>
    </row>
    <row r="154" spans="1:27" x14ac:dyDescent="0.2">
      <c r="A154" s="48"/>
      <c r="B154" s="2" t="s">
        <v>55</v>
      </c>
      <c r="C154" s="37" t="s">
        <v>345</v>
      </c>
      <c r="D154" s="35">
        <v>2008</v>
      </c>
      <c r="E154" s="3">
        <v>1.5</v>
      </c>
      <c r="F154" s="3">
        <v>3.2</v>
      </c>
      <c r="G154" s="76">
        <v>-5.9</v>
      </c>
      <c r="H154" s="5">
        <v>-2.9</v>
      </c>
      <c r="I154" s="5">
        <v>-0.8</v>
      </c>
      <c r="J154" s="5">
        <v>6.3</v>
      </c>
      <c r="K154" s="5">
        <v>2.4</v>
      </c>
      <c r="L154" s="11"/>
      <c r="M154" s="3">
        <v>3.7</v>
      </c>
      <c r="N154" s="3">
        <v>-0.1</v>
      </c>
      <c r="O154" s="82">
        <v>2.2999999999999998</v>
      </c>
      <c r="P154" s="5">
        <v>2.6</v>
      </c>
      <c r="Q154" s="5">
        <v>3.2</v>
      </c>
      <c r="R154" s="5">
        <v>-0.8</v>
      </c>
      <c r="S154" s="5">
        <v>4.9000000000000004</v>
      </c>
      <c r="U154" s="100">
        <v>-1.4358434541926814</v>
      </c>
      <c r="W154" s="102">
        <v>0.24554402634317762</v>
      </c>
      <c r="Y154" s="100">
        <v>-0.21157015428028003</v>
      </c>
      <c r="AA154" s="102">
        <v>0.20813943665436385</v>
      </c>
    </row>
    <row r="155" spans="1:27" x14ac:dyDescent="0.2">
      <c r="A155" s="48"/>
      <c r="B155" s="2" t="s">
        <v>55</v>
      </c>
      <c r="C155" s="37" t="s">
        <v>347</v>
      </c>
      <c r="D155" s="35">
        <v>2014</v>
      </c>
      <c r="E155" s="3">
        <v>4.8</v>
      </c>
      <c r="F155" s="3">
        <v>1</v>
      </c>
      <c r="G155" s="76">
        <v>0.4</v>
      </c>
      <c r="H155" s="5">
        <v>6.2</v>
      </c>
      <c r="I155" s="5">
        <v>5.4</v>
      </c>
      <c r="J155" s="5">
        <v>6.3</v>
      </c>
      <c r="K155" s="5">
        <v>4.5</v>
      </c>
      <c r="L155" s="11"/>
      <c r="M155" s="3">
        <v>-2</v>
      </c>
      <c r="N155" s="3">
        <v>2.1</v>
      </c>
      <c r="O155" s="82">
        <v>5.3</v>
      </c>
      <c r="P155" s="5">
        <v>8.1999999999999993</v>
      </c>
      <c r="Q155" s="5">
        <v>-1.6</v>
      </c>
      <c r="R155" s="5">
        <v>4.5</v>
      </c>
      <c r="S155" s="5">
        <v>6.7</v>
      </c>
      <c r="U155" s="100">
        <v>-0.71132486540518713</v>
      </c>
      <c r="W155" s="102">
        <v>0.83142075074235322</v>
      </c>
      <c r="Y155" s="100">
        <v>1.1563858652847827</v>
      </c>
      <c r="AA155" s="102">
        <v>6.0351202603818654E-2</v>
      </c>
    </row>
    <row r="156" spans="1:27" x14ac:dyDescent="0.2">
      <c r="A156" s="48"/>
      <c r="B156" s="2" t="s">
        <v>55</v>
      </c>
      <c r="C156" s="37" t="s">
        <v>335</v>
      </c>
      <c r="D156" s="35">
        <v>2008</v>
      </c>
      <c r="E156" s="3">
        <v>-0.8</v>
      </c>
      <c r="F156" s="3">
        <v>-3.4</v>
      </c>
      <c r="G156" s="76">
        <v>2.8</v>
      </c>
      <c r="H156" s="5">
        <v>18</v>
      </c>
      <c r="I156" s="5">
        <v>-14.4</v>
      </c>
      <c r="J156" s="5">
        <v>-5.8</v>
      </c>
      <c r="K156" s="5">
        <v>-4.2</v>
      </c>
      <c r="L156" s="11"/>
      <c r="M156" s="3">
        <v>0.8</v>
      </c>
      <c r="N156" s="3">
        <v>-0.6</v>
      </c>
      <c r="O156" s="82">
        <v>5.8</v>
      </c>
      <c r="P156" s="5">
        <v>-1.8</v>
      </c>
      <c r="Q156" s="5">
        <v>11</v>
      </c>
      <c r="R156" s="5">
        <v>2.2999999999999998</v>
      </c>
      <c r="S156" s="5">
        <v>6.7</v>
      </c>
      <c r="U156" s="100">
        <v>1.3452078799117149</v>
      </c>
      <c r="W156" s="102">
        <v>-0.36778239986738059</v>
      </c>
      <c r="Y156" s="100">
        <v>1.6925824035672519</v>
      </c>
      <c r="AA156" s="102">
        <v>3.6720538126362001E-2</v>
      </c>
    </row>
    <row r="157" spans="1:27" x14ac:dyDescent="0.2">
      <c r="A157" s="48"/>
      <c r="B157" s="2" t="s">
        <v>55</v>
      </c>
      <c r="C157" s="37" t="s">
        <v>344</v>
      </c>
      <c r="D157" s="35">
        <v>2012</v>
      </c>
      <c r="E157" s="3">
        <v>2.2000000000000002</v>
      </c>
      <c r="F157" s="3">
        <v>1.6</v>
      </c>
      <c r="G157" s="76">
        <v>0</v>
      </c>
      <c r="H157" s="5">
        <v>-1.7</v>
      </c>
      <c r="I157" s="5">
        <v>1.3</v>
      </c>
      <c r="J157" s="5">
        <v>3.7</v>
      </c>
      <c r="K157" s="5">
        <v>0</v>
      </c>
      <c r="L157" s="11"/>
      <c r="M157" s="3">
        <v>5.5</v>
      </c>
      <c r="N157" s="3">
        <v>-2.9</v>
      </c>
      <c r="O157" s="82">
        <v>2.5</v>
      </c>
      <c r="P157" s="5">
        <v>0.1</v>
      </c>
      <c r="Q157" s="5">
        <v>2.2999999999999998</v>
      </c>
      <c r="R157" s="5">
        <v>6.8</v>
      </c>
      <c r="S157" s="5">
        <v>-2.4</v>
      </c>
      <c r="U157" s="100">
        <v>0</v>
      </c>
      <c r="W157" s="102">
        <v>0</v>
      </c>
      <c r="Y157" s="100">
        <v>-0.32580013753675796</v>
      </c>
      <c r="AA157" s="102">
        <v>-0.3116649928272559</v>
      </c>
    </row>
    <row r="158" spans="1:27" x14ac:dyDescent="0.2">
      <c r="A158" s="48"/>
      <c r="B158" s="2" t="s">
        <v>55</v>
      </c>
      <c r="C158" s="37" t="s">
        <v>351</v>
      </c>
      <c r="D158" s="35">
        <v>2013</v>
      </c>
      <c r="E158" s="3">
        <v>4.2</v>
      </c>
      <c r="F158" s="3">
        <v>-4.9000000000000004</v>
      </c>
      <c r="G158" s="76">
        <v>3.2</v>
      </c>
      <c r="H158" s="5">
        <v>-1.3</v>
      </c>
      <c r="I158" s="5">
        <v>-0.3</v>
      </c>
      <c r="J158" s="5">
        <v>2.1</v>
      </c>
      <c r="K158" s="5">
        <v>-2.1</v>
      </c>
      <c r="L158" s="11"/>
      <c r="M158" s="3">
        <v>-3.6</v>
      </c>
      <c r="N158" s="3">
        <v>7.9</v>
      </c>
      <c r="O158" s="82">
        <v>-0.5</v>
      </c>
      <c r="P158" s="5">
        <v>2.2000000000000002</v>
      </c>
      <c r="Q158" s="5">
        <v>7.7</v>
      </c>
      <c r="R158" s="5">
        <v>0.8</v>
      </c>
      <c r="S158" s="5">
        <v>4.5999999999999996</v>
      </c>
      <c r="U158" s="100">
        <v>-0.12712843905603055</v>
      </c>
      <c r="W158" s="102">
        <v>-0.27663644053452519</v>
      </c>
      <c r="Y158" s="100">
        <v>0.62732200375003511</v>
      </c>
      <c r="AA158" s="102">
        <v>0.8293824384573889</v>
      </c>
    </row>
    <row r="159" spans="1:27" x14ac:dyDescent="0.2">
      <c r="A159" s="48"/>
      <c r="B159" s="2" t="s">
        <v>55</v>
      </c>
      <c r="C159" s="37" t="s">
        <v>346</v>
      </c>
      <c r="D159" s="35">
        <v>2005</v>
      </c>
      <c r="E159" s="3">
        <v>2.7</v>
      </c>
      <c r="F159" s="3">
        <v>2.4</v>
      </c>
      <c r="G159" s="76">
        <v>0.7</v>
      </c>
      <c r="H159" s="5">
        <v>4.2</v>
      </c>
      <c r="I159" s="5">
        <v>1</v>
      </c>
      <c r="J159" s="5">
        <v>-3.5</v>
      </c>
      <c r="K159" s="5">
        <v>-2.1</v>
      </c>
      <c r="L159" s="11"/>
      <c r="M159" s="3">
        <v>2.9</v>
      </c>
      <c r="N159" s="3">
        <v>2.5</v>
      </c>
      <c r="O159" s="82">
        <v>0.5</v>
      </c>
      <c r="P159" s="5">
        <v>5</v>
      </c>
      <c r="Q159" s="5">
        <v>0.6</v>
      </c>
      <c r="R159" s="5">
        <v>5.6</v>
      </c>
      <c r="S159" s="5">
        <v>6.8</v>
      </c>
      <c r="U159" s="100">
        <v>-0.49082492278268441</v>
      </c>
      <c r="W159" s="102">
        <v>-0.4953487812212205</v>
      </c>
      <c r="Y159" s="100">
        <v>-0.58477260073130011</v>
      </c>
      <c r="AA159" s="102">
        <v>0.92036917880837565</v>
      </c>
    </row>
    <row r="160" spans="1:27" x14ac:dyDescent="0.2">
      <c r="A160" s="48"/>
      <c r="B160" s="2" t="s">
        <v>55</v>
      </c>
      <c r="C160" s="37" t="s">
        <v>348</v>
      </c>
      <c r="D160" s="35">
        <v>2016</v>
      </c>
      <c r="E160" s="3">
        <v>-0.3</v>
      </c>
      <c r="F160" s="3">
        <v>0.9</v>
      </c>
      <c r="G160" s="76">
        <v>2.5</v>
      </c>
      <c r="H160" s="5">
        <v>-0.4</v>
      </c>
      <c r="I160" s="5">
        <v>-0.4</v>
      </c>
      <c r="J160" s="5">
        <v>-4.5999999999999996</v>
      </c>
      <c r="K160" s="5">
        <v>-8.9</v>
      </c>
      <c r="L160" s="11"/>
      <c r="M160" s="3">
        <v>3.3</v>
      </c>
      <c r="N160" s="3">
        <v>7</v>
      </c>
      <c r="O160" s="82">
        <v>-3.5</v>
      </c>
      <c r="P160" s="5">
        <v>2</v>
      </c>
      <c r="Q160" s="5">
        <v>1.7</v>
      </c>
      <c r="R160" s="5">
        <v>3.6</v>
      </c>
      <c r="S160" s="5">
        <v>10.1</v>
      </c>
      <c r="U160" s="100">
        <v>2.2145502536643185</v>
      </c>
      <c r="W160" s="102">
        <v>-0.53556674374978552</v>
      </c>
      <c r="Y160" s="100">
        <v>-0.7494587907710375</v>
      </c>
      <c r="AA160" s="102">
        <v>0.48672969730177318</v>
      </c>
    </row>
    <row r="161" spans="1:27" x14ac:dyDescent="0.2">
      <c r="A161" s="48"/>
      <c r="B161" s="2" t="s">
        <v>55</v>
      </c>
      <c r="C161" s="37" t="s">
        <v>350</v>
      </c>
      <c r="D161" s="35">
        <v>2016</v>
      </c>
      <c r="E161" s="3">
        <v>-2.6</v>
      </c>
      <c r="F161" s="3">
        <v>0.2</v>
      </c>
      <c r="G161" s="76">
        <v>2.9</v>
      </c>
      <c r="H161" s="5">
        <v>0.8</v>
      </c>
      <c r="I161" s="5">
        <v>0.1</v>
      </c>
      <c r="J161" s="5">
        <v>2.7</v>
      </c>
      <c r="K161" s="5">
        <v>-3.3</v>
      </c>
      <c r="L161" s="11"/>
      <c r="M161" s="3">
        <v>-0.3</v>
      </c>
      <c r="N161" s="3">
        <v>7.9</v>
      </c>
      <c r="O161" s="82">
        <v>-3.6</v>
      </c>
      <c r="P161" s="5">
        <v>4.4000000000000004</v>
      </c>
      <c r="Q161" s="5">
        <v>4.9000000000000004</v>
      </c>
      <c r="R161" s="5">
        <v>3.3</v>
      </c>
      <c r="S161" s="5">
        <v>13.1</v>
      </c>
      <c r="U161" s="100">
        <v>0.76504521624365607</v>
      </c>
      <c r="W161" s="102">
        <v>-0.33094726645147943</v>
      </c>
      <c r="Y161" s="100">
        <v>-2.4641016151377544</v>
      </c>
      <c r="AA161" s="102">
        <v>0.54098490414274814</v>
      </c>
    </row>
    <row r="162" spans="1:27" x14ac:dyDescent="0.2">
      <c r="A162" s="48"/>
      <c r="B162" s="2" t="s">
        <v>55</v>
      </c>
      <c r="C162" s="37" t="s">
        <v>344</v>
      </c>
      <c r="D162" s="35">
        <v>2015</v>
      </c>
      <c r="E162" s="3">
        <v>-1.7</v>
      </c>
      <c r="F162" s="3">
        <v>1.3</v>
      </c>
      <c r="G162" s="76">
        <v>3.7</v>
      </c>
      <c r="H162" s="5">
        <v>0</v>
      </c>
      <c r="I162" s="5">
        <v>-0.8</v>
      </c>
      <c r="J162" s="5">
        <v>-1.6</v>
      </c>
      <c r="K162" s="5">
        <v>0.5</v>
      </c>
      <c r="L162" s="11"/>
      <c r="M162" s="3">
        <v>0.1</v>
      </c>
      <c r="N162" s="3">
        <v>2.2999999999999998</v>
      </c>
      <c r="O162" s="82">
        <v>6.8</v>
      </c>
      <c r="P162" s="5">
        <v>-2.4</v>
      </c>
      <c r="Q162" s="5">
        <v>0.5</v>
      </c>
      <c r="R162" s="5">
        <v>4.4000000000000004</v>
      </c>
      <c r="S162" s="5">
        <v>4.4000000000000004</v>
      </c>
      <c r="U162" s="100">
        <v>1.0436415018870835</v>
      </c>
      <c r="W162" s="102">
        <v>-0.3936937151514065</v>
      </c>
      <c r="Y162" s="100">
        <v>7.2462112512353212</v>
      </c>
      <c r="AA162" s="102">
        <v>-0.10311669290824477</v>
      </c>
    </row>
    <row r="163" spans="1:27" x14ac:dyDescent="0.2">
      <c r="A163" s="48"/>
      <c r="B163" s="2" t="s">
        <v>55</v>
      </c>
      <c r="C163" s="37" t="s">
        <v>351</v>
      </c>
      <c r="D163" s="35">
        <v>2006</v>
      </c>
      <c r="E163" s="3">
        <v>-9.6</v>
      </c>
      <c r="F163" s="3">
        <v>-21.7</v>
      </c>
      <c r="G163" s="76">
        <v>4.5</v>
      </c>
      <c r="H163" s="5">
        <v>1.8</v>
      </c>
      <c r="I163" s="5">
        <v>5.0999999999999996</v>
      </c>
      <c r="J163" s="5">
        <v>-8.6999999999999993</v>
      </c>
      <c r="K163" s="5">
        <v>6.7</v>
      </c>
      <c r="L163" s="11"/>
      <c r="M163" s="3">
        <v>1.1000000000000001</v>
      </c>
      <c r="N163" s="3">
        <v>-1.8</v>
      </c>
      <c r="O163" s="82">
        <v>9.1999999999999993</v>
      </c>
      <c r="P163" s="5">
        <v>0.2</v>
      </c>
      <c r="Q163" s="5">
        <v>-2.2999999999999998</v>
      </c>
      <c r="R163" s="5">
        <v>8.6</v>
      </c>
      <c r="S163" s="5">
        <v>1.9</v>
      </c>
      <c r="U163" s="100">
        <v>0.5712256362470669</v>
      </c>
      <c r="W163" s="102">
        <v>0.10462679120516016</v>
      </c>
      <c r="Y163" s="100">
        <v>1.8919952219248843</v>
      </c>
      <c r="AA163" s="102">
        <v>-0.32587343208178421</v>
      </c>
    </row>
    <row r="164" spans="1:27" x14ac:dyDescent="0.2">
      <c r="A164" s="48"/>
      <c r="B164" s="2" t="s">
        <v>55</v>
      </c>
      <c r="C164" s="37" t="s">
        <v>351</v>
      </c>
      <c r="D164" s="35">
        <v>2016</v>
      </c>
      <c r="E164" s="3">
        <v>-1.3</v>
      </c>
      <c r="F164" s="3">
        <v>-0.3</v>
      </c>
      <c r="G164" s="76">
        <v>2.1</v>
      </c>
      <c r="H164" s="5">
        <v>-2.1</v>
      </c>
      <c r="I164" s="5">
        <v>0.1</v>
      </c>
      <c r="J164" s="5">
        <v>-0.2</v>
      </c>
      <c r="K164" s="5">
        <v>-1.9</v>
      </c>
      <c r="L164" s="11"/>
      <c r="M164" s="3">
        <v>2.2000000000000002</v>
      </c>
      <c r="N164" s="3">
        <v>7.7</v>
      </c>
      <c r="O164" s="82">
        <v>0.8</v>
      </c>
      <c r="P164" s="5">
        <v>4.5999999999999996</v>
      </c>
      <c r="Q164" s="5">
        <v>0.8</v>
      </c>
      <c r="R164" s="5">
        <v>3.1</v>
      </c>
      <c r="S164" s="5">
        <v>22.1</v>
      </c>
      <c r="U164" s="100">
        <v>0.90141647604742703</v>
      </c>
      <c r="W164" s="102">
        <v>-0.30550228130505142</v>
      </c>
      <c r="Y164" s="100">
        <v>-0.39697731084447274</v>
      </c>
      <c r="AA164" s="102">
        <v>1.292585660429542</v>
      </c>
    </row>
    <row r="165" spans="1:27" x14ac:dyDescent="0.2">
      <c r="A165" s="48"/>
      <c r="B165" s="2" t="s">
        <v>55</v>
      </c>
      <c r="C165" s="37" t="s">
        <v>351</v>
      </c>
      <c r="D165" s="35">
        <v>2012</v>
      </c>
      <c r="E165" s="3">
        <v>6.7</v>
      </c>
      <c r="F165" s="3">
        <v>4.2</v>
      </c>
      <c r="G165" s="76">
        <v>-4.9000000000000004</v>
      </c>
      <c r="H165" s="5">
        <v>3.2</v>
      </c>
      <c r="I165" s="5">
        <v>-1.3</v>
      </c>
      <c r="J165" s="5">
        <v>-0.3</v>
      </c>
      <c r="K165" s="5">
        <v>2.1</v>
      </c>
      <c r="L165" s="11"/>
      <c r="M165" s="3">
        <v>1.9</v>
      </c>
      <c r="N165" s="3">
        <v>-3.6</v>
      </c>
      <c r="O165" s="82">
        <v>7.9</v>
      </c>
      <c r="P165" s="5">
        <v>-0.5</v>
      </c>
      <c r="Q165" s="5">
        <v>2.2000000000000002</v>
      </c>
      <c r="R165" s="5">
        <v>7.7</v>
      </c>
      <c r="S165" s="5">
        <v>0.8</v>
      </c>
      <c r="U165" s="100">
        <v>-0.65267761029853899</v>
      </c>
      <c r="W165" s="102">
        <v>0.24835389411334763</v>
      </c>
      <c r="Y165" s="100">
        <v>1.0390916450326859</v>
      </c>
      <c r="AA165" s="102">
        <v>-0.43588749910120583</v>
      </c>
    </row>
    <row r="166" spans="1:27" x14ac:dyDescent="0.2">
      <c r="A166" s="48"/>
      <c r="B166" s="2" t="s">
        <v>55</v>
      </c>
      <c r="C166" s="37" t="s">
        <v>346</v>
      </c>
      <c r="D166" s="35">
        <v>2007</v>
      </c>
      <c r="E166" s="3">
        <v>0.7</v>
      </c>
      <c r="F166" s="3">
        <v>4.2</v>
      </c>
      <c r="G166" s="76">
        <v>1</v>
      </c>
      <c r="H166" s="5">
        <v>-3.5</v>
      </c>
      <c r="I166" s="5">
        <v>-2.1</v>
      </c>
      <c r="J166" s="5">
        <v>6.2</v>
      </c>
      <c r="K166" s="5">
        <v>0.5</v>
      </c>
      <c r="L166" s="11"/>
      <c r="M166" s="3">
        <v>0.5</v>
      </c>
      <c r="N166" s="3">
        <v>5</v>
      </c>
      <c r="O166" s="82">
        <v>0.6</v>
      </c>
      <c r="P166" s="5">
        <v>5.6</v>
      </c>
      <c r="Q166" s="5">
        <v>6.8</v>
      </c>
      <c r="R166" s="5">
        <v>0.7</v>
      </c>
      <c r="S166" s="5">
        <v>4.3</v>
      </c>
      <c r="U166" s="100">
        <v>0.19522860933439357</v>
      </c>
      <c r="W166" s="102">
        <v>-0.1591035847462855</v>
      </c>
      <c r="Y166" s="100">
        <v>9.5445115010332149E-2</v>
      </c>
      <c r="AA166" s="102">
        <v>0.63617329991910343</v>
      </c>
    </row>
    <row r="167" spans="1:27" x14ac:dyDescent="0.2">
      <c r="A167" s="48"/>
      <c r="B167" s="2" t="s">
        <v>55</v>
      </c>
      <c r="C167" s="37" t="s">
        <v>335</v>
      </c>
      <c r="D167" s="35">
        <v>2007</v>
      </c>
      <c r="E167" s="3">
        <v>-7.9</v>
      </c>
      <c r="F167" s="3">
        <v>-0.8</v>
      </c>
      <c r="G167" s="76">
        <v>-3.4</v>
      </c>
      <c r="H167" s="5">
        <v>2.8</v>
      </c>
      <c r="I167" s="5">
        <v>18</v>
      </c>
      <c r="J167" s="5">
        <v>-14.4</v>
      </c>
      <c r="K167" s="5">
        <v>-5.8</v>
      </c>
      <c r="L167" s="11"/>
      <c r="M167" s="3">
        <v>5</v>
      </c>
      <c r="N167" s="3">
        <v>0.8</v>
      </c>
      <c r="O167" s="82">
        <v>-0.6</v>
      </c>
      <c r="P167" s="5">
        <v>5.8</v>
      </c>
      <c r="Q167" s="5">
        <v>-1.8</v>
      </c>
      <c r="R167" s="5">
        <v>11</v>
      </c>
      <c r="S167" s="5">
        <v>2.2999999999999998</v>
      </c>
      <c r="U167" s="100">
        <v>0.34396665722278796</v>
      </c>
      <c r="W167" s="102">
        <v>-0.14284483304691475</v>
      </c>
      <c r="Y167" s="100">
        <v>-0.45602197785610366</v>
      </c>
      <c r="AA167" s="102">
        <v>0.55410085184271107</v>
      </c>
    </row>
    <row r="168" spans="1:27" x14ac:dyDescent="0.2">
      <c r="A168" s="48"/>
      <c r="B168" s="2" t="s">
        <v>55</v>
      </c>
      <c r="C168" s="37" t="s">
        <v>346</v>
      </c>
      <c r="D168" s="35">
        <v>2012</v>
      </c>
      <c r="E168" s="3">
        <v>6.2</v>
      </c>
      <c r="F168" s="3">
        <v>0.5</v>
      </c>
      <c r="G168" s="76">
        <v>3.4</v>
      </c>
      <c r="H168" s="5">
        <v>-0.7</v>
      </c>
      <c r="I168" s="5">
        <v>0.4</v>
      </c>
      <c r="J168" s="5">
        <v>5.0999999999999996</v>
      </c>
      <c r="K168" s="5">
        <v>-0.7</v>
      </c>
      <c r="L168" s="11"/>
      <c r="M168" s="3">
        <v>0.7</v>
      </c>
      <c r="N168" s="3">
        <v>4.3</v>
      </c>
      <c r="O168" s="82">
        <v>-2.2000000000000002</v>
      </c>
      <c r="P168" s="5">
        <v>2</v>
      </c>
      <c r="Q168" s="5">
        <v>2.6</v>
      </c>
      <c r="R168" s="5">
        <v>3.5</v>
      </c>
      <c r="S168" s="5">
        <v>-1.7</v>
      </c>
      <c r="U168" s="100">
        <v>-0.25946836882264546</v>
      </c>
      <c r="W168" s="102">
        <v>-0.21869656373726243</v>
      </c>
      <c r="Y168" s="100">
        <v>-1.2677868380553634</v>
      </c>
      <c r="AA168" s="102">
        <v>6.2423830832111782E-2</v>
      </c>
    </row>
    <row r="169" spans="1:27" x14ac:dyDescent="0.2">
      <c r="A169" s="48"/>
      <c r="B169" s="2" t="s">
        <v>55</v>
      </c>
      <c r="C169" s="37" t="s">
        <v>351</v>
      </c>
      <c r="D169" s="35">
        <v>2009</v>
      </c>
      <c r="E169" s="3">
        <v>1.8</v>
      </c>
      <c r="F169" s="3">
        <v>5.0999999999999996</v>
      </c>
      <c r="G169" s="76">
        <v>-8.6999999999999993</v>
      </c>
      <c r="H169" s="5">
        <v>6.7</v>
      </c>
      <c r="I169" s="5">
        <v>4.2</v>
      </c>
      <c r="J169" s="5">
        <v>-4.9000000000000004</v>
      </c>
      <c r="K169" s="5">
        <v>3.2</v>
      </c>
      <c r="L169" s="11"/>
      <c r="M169" s="3">
        <v>0.2</v>
      </c>
      <c r="N169" s="3">
        <v>-2.2999999999999998</v>
      </c>
      <c r="O169" s="82">
        <v>8.6</v>
      </c>
      <c r="P169" s="5">
        <v>1.9</v>
      </c>
      <c r="Q169" s="5">
        <v>-3.6</v>
      </c>
      <c r="R169" s="5">
        <v>7.9</v>
      </c>
      <c r="S169" s="5">
        <v>-0.5</v>
      </c>
      <c r="U169" s="100">
        <v>-1.6140645235596867</v>
      </c>
      <c r="W169" s="102">
        <v>0.24047207465471354</v>
      </c>
      <c r="Y169" s="100">
        <v>5.5574385243020004</v>
      </c>
      <c r="AA169" s="102">
        <v>-0.19775696170134216</v>
      </c>
    </row>
    <row r="170" spans="1:27" x14ac:dyDescent="0.2">
      <c r="A170" s="48"/>
      <c r="B170" s="2" t="s">
        <v>55</v>
      </c>
      <c r="C170" s="37" t="s">
        <v>344</v>
      </c>
      <c r="D170" s="35">
        <v>2016</v>
      </c>
      <c r="E170" s="3">
        <v>1.3</v>
      </c>
      <c r="F170" s="3">
        <v>3.7</v>
      </c>
      <c r="G170" s="76">
        <v>0</v>
      </c>
      <c r="H170" s="5">
        <v>-0.8</v>
      </c>
      <c r="I170" s="5">
        <v>-1.6</v>
      </c>
      <c r="J170" s="5">
        <v>0.5</v>
      </c>
      <c r="K170" s="5">
        <v>-4.4000000000000004</v>
      </c>
      <c r="L170" s="11"/>
      <c r="M170" s="3">
        <v>2.2999999999999998</v>
      </c>
      <c r="N170" s="3">
        <v>6.8</v>
      </c>
      <c r="O170" s="82">
        <v>-2.4</v>
      </c>
      <c r="P170" s="5">
        <v>0.5</v>
      </c>
      <c r="Q170" s="5">
        <v>4.4000000000000004</v>
      </c>
      <c r="R170" s="5">
        <v>4.4000000000000004</v>
      </c>
      <c r="S170" s="5">
        <v>7.1</v>
      </c>
      <c r="U170" s="100">
        <v>0</v>
      </c>
      <c r="W170" s="102">
        <v>0</v>
      </c>
      <c r="Y170" s="100">
        <v>-0.74455675197729398</v>
      </c>
      <c r="AA170" s="102">
        <v>0.49222368831929186</v>
      </c>
    </row>
    <row r="171" spans="1:27" x14ac:dyDescent="0.2">
      <c r="A171" s="48"/>
      <c r="B171" s="2" t="s">
        <v>55</v>
      </c>
      <c r="C171" s="37" t="s">
        <v>350</v>
      </c>
      <c r="D171" s="35">
        <v>2008</v>
      </c>
      <c r="E171" s="3">
        <v>0.4</v>
      </c>
      <c r="F171" s="3">
        <v>6</v>
      </c>
      <c r="G171" s="76">
        <v>-4.5999999999999996</v>
      </c>
      <c r="H171" s="5">
        <v>0.4</v>
      </c>
      <c r="I171" s="5">
        <v>2.1</v>
      </c>
      <c r="J171" s="5">
        <v>0.3</v>
      </c>
      <c r="K171" s="5">
        <v>-1.9</v>
      </c>
      <c r="L171" s="11"/>
      <c r="M171" s="3">
        <v>1.8</v>
      </c>
      <c r="N171" s="3">
        <v>2</v>
      </c>
      <c r="O171" s="82">
        <v>2.1</v>
      </c>
      <c r="P171" s="5">
        <v>5.4</v>
      </c>
      <c r="Q171" s="5">
        <v>2.6</v>
      </c>
      <c r="R171" s="5">
        <v>-1.8</v>
      </c>
      <c r="S171" s="5">
        <v>4.5999999999999996</v>
      </c>
      <c r="U171" s="100">
        <v>-2.6742346141747668</v>
      </c>
      <c r="W171" s="102">
        <v>0.19832388901929265</v>
      </c>
      <c r="Y171" s="100">
        <v>8.012344973464347E-2</v>
      </c>
      <c r="AA171" s="102">
        <v>0.21656308500706611</v>
      </c>
    </row>
    <row r="172" spans="1:27" x14ac:dyDescent="0.2">
      <c r="A172" s="48"/>
      <c r="B172" s="2" t="s">
        <v>55</v>
      </c>
      <c r="C172" s="37" t="s">
        <v>348</v>
      </c>
      <c r="D172" s="35">
        <v>2012</v>
      </c>
      <c r="E172" s="3">
        <v>0.8</v>
      </c>
      <c r="F172" s="3">
        <v>6.8</v>
      </c>
      <c r="G172" s="76">
        <v>1</v>
      </c>
      <c r="H172" s="5">
        <v>-3</v>
      </c>
      <c r="I172" s="5">
        <v>-0.3</v>
      </c>
      <c r="J172" s="5">
        <v>0.9</v>
      </c>
      <c r="K172" s="5">
        <v>2.5</v>
      </c>
      <c r="L172" s="11"/>
      <c r="M172" s="3">
        <v>-0.2</v>
      </c>
      <c r="N172" s="3">
        <v>-5.8</v>
      </c>
      <c r="O172" s="82">
        <v>1.8</v>
      </c>
      <c r="P172" s="5">
        <v>2.1</v>
      </c>
      <c r="Q172" s="5">
        <v>3.3</v>
      </c>
      <c r="R172" s="5">
        <v>7</v>
      </c>
      <c r="S172" s="5">
        <v>-3.5</v>
      </c>
      <c r="U172" s="100">
        <v>0.1180339887498949</v>
      </c>
      <c r="W172" s="102">
        <v>0.25743342968293548</v>
      </c>
      <c r="Y172" s="100">
        <v>2.3166247903553998</v>
      </c>
      <c r="AA172" s="102">
        <v>-0.40927731407584611</v>
      </c>
    </row>
    <row r="173" spans="1:27" x14ac:dyDescent="0.2">
      <c r="A173" s="48"/>
      <c r="B173" s="2" t="s">
        <v>55</v>
      </c>
      <c r="C173" s="37" t="s">
        <v>344</v>
      </c>
      <c r="D173" s="35">
        <v>2006</v>
      </c>
      <c r="E173" s="3">
        <v>3.2</v>
      </c>
      <c r="F173" s="3">
        <v>1</v>
      </c>
      <c r="G173" s="76">
        <v>1.4</v>
      </c>
      <c r="H173" s="5">
        <v>0.4</v>
      </c>
      <c r="I173" s="5">
        <v>-4.4000000000000004</v>
      </c>
      <c r="J173" s="5">
        <v>-2.9</v>
      </c>
      <c r="K173" s="5">
        <v>2.2000000000000002</v>
      </c>
      <c r="L173" s="11"/>
      <c r="M173" s="3">
        <v>1.6</v>
      </c>
      <c r="N173" s="3">
        <v>2.5</v>
      </c>
      <c r="O173" s="82">
        <v>2.8</v>
      </c>
      <c r="P173" s="5">
        <v>4.8</v>
      </c>
      <c r="Q173" s="5">
        <v>4.9000000000000004</v>
      </c>
      <c r="R173" s="5">
        <v>3</v>
      </c>
      <c r="S173" s="5">
        <v>5.5</v>
      </c>
      <c r="U173" s="100">
        <v>-0.33856217223385243</v>
      </c>
      <c r="W173" s="102">
        <v>0.11962776897325011</v>
      </c>
      <c r="Y173" s="100">
        <v>0.32287565553229514</v>
      </c>
      <c r="AA173" s="102">
        <v>0.18386222866238544</v>
      </c>
    </row>
    <row r="174" spans="1:27" x14ac:dyDescent="0.2">
      <c r="A174" s="48"/>
      <c r="B174" s="2" t="s">
        <v>55</v>
      </c>
      <c r="C174" s="37" t="s">
        <v>344</v>
      </c>
      <c r="D174" s="35">
        <v>2009</v>
      </c>
      <c r="E174" s="3">
        <v>0.4</v>
      </c>
      <c r="F174" s="3">
        <v>-4.4000000000000004</v>
      </c>
      <c r="G174" s="76">
        <v>-2.9</v>
      </c>
      <c r="H174" s="5">
        <v>2.2000000000000002</v>
      </c>
      <c r="I174" s="5">
        <v>1.6</v>
      </c>
      <c r="J174" s="5">
        <v>0</v>
      </c>
      <c r="K174" s="5">
        <v>-1.7</v>
      </c>
      <c r="L174" s="11"/>
      <c r="M174" s="3">
        <v>4.8</v>
      </c>
      <c r="N174" s="3">
        <v>4.9000000000000004</v>
      </c>
      <c r="O174" s="82">
        <v>3</v>
      </c>
      <c r="P174" s="5">
        <v>5.5</v>
      </c>
      <c r="Q174" s="5">
        <v>-2.9</v>
      </c>
      <c r="R174" s="5">
        <v>2.5</v>
      </c>
      <c r="S174" s="5">
        <v>0.1</v>
      </c>
      <c r="U174" s="100">
        <v>-2.0413812651491097</v>
      </c>
      <c r="W174" s="102">
        <v>0.12499057520002876</v>
      </c>
      <c r="Y174" s="100">
        <v>-0.20943058495790512</v>
      </c>
      <c r="AA174" s="102">
        <v>-0.57271299360376593</v>
      </c>
    </row>
    <row r="175" spans="1:27" ht="34" x14ac:dyDescent="0.2">
      <c r="A175" s="48" t="s">
        <v>56</v>
      </c>
      <c r="B175" s="2" t="s">
        <v>57</v>
      </c>
      <c r="C175" s="37" t="s">
        <v>352</v>
      </c>
      <c r="D175" s="35">
        <v>2016</v>
      </c>
      <c r="E175" s="3">
        <v>0.6</v>
      </c>
      <c r="F175" s="3">
        <v>0.9</v>
      </c>
      <c r="G175" s="76">
        <v>-0.2</v>
      </c>
      <c r="H175" s="5">
        <v>0.3</v>
      </c>
      <c r="I175" s="5">
        <v>-1.1000000000000001</v>
      </c>
      <c r="J175" s="5">
        <v>-0.5</v>
      </c>
      <c r="K175" s="5">
        <v>-4.4000000000000004</v>
      </c>
      <c r="L175" s="11"/>
      <c r="M175" s="3">
        <v>0.8</v>
      </c>
      <c r="N175" s="3">
        <v>2.6</v>
      </c>
      <c r="O175" s="82">
        <v>-2.7</v>
      </c>
      <c r="P175" s="5">
        <v>1.6</v>
      </c>
      <c r="Q175" s="5">
        <v>3.2</v>
      </c>
      <c r="R175" s="5">
        <v>2.7</v>
      </c>
      <c r="S175" s="5">
        <v>11</v>
      </c>
      <c r="U175" s="100">
        <v>-0.52752523165194676</v>
      </c>
      <c r="W175" s="102">
        <v>-1.1657367706679937</v>
      </c>
      <c r="Y175" s="100">
        <v>-1.318404623873926</v>
      </c>
      <c r="AA175" s="102">
        <v>0.56989288427299445</v>
      </c>
    </row>
    <row r="176" spans="1:27" ht="17" x14ac:dyDescent="0.2">
      <c r="A176" s="48" t="s">
        <v>58</v>
      </c>
      <c r="B176" s="2" t="s">
        <v>57</v>
      </c>
      <c r="C176" s="37" t="s">
        <v>353</v>
      </c>
      <c r="D176" s="35">
        <v>2013</v>
      </c>
      <c r="E176" s="3">
        <v>-0.1</v>
      </c>
      <c r="F176" s="3">
        <v>1.5</v>
      </c>
      <c r="G176" s="76">
        <v>-2</v>
      </c>
      <c r="H176" s="5">
        <v>2.1</v>
      </c>
      <c r="I176" s="5">
        <v>5.9</v>
      </c>
      <c r="J176" s="5">
        <v>-3</v>
      </c>
      <c r="K176" s="5">
        <v>1.5</v>
      </c>
      <c r="L176" s="11"/>
      <c r="M176" s="3">
        <v>3.2</v>
      </c>
      <c r="N176" s="3">
        <v>2.6</v>
      </c>
      <c r="O176" s="82">
        <v>2.9</v>
      </c>
      <c r="P176" s="5">
        <v>2.9</v>
      </c>
      <c r="Q176" s="5">
        <v>5.6</v>
      </c>
      <c r="R176" s="5">
        <v>-3.1</v>
      </c>
      <c r="S176" s="5">
        <v>5.3</v>
      </c>
      <c r="U176" s="100">
        <v>-3.4721359549995796</v>
      </c>
      <c r="W176" s="102">
        <v>0.28775478845069724</v>
      </c>
      <c r="Y176" s="100">
        <v>-4.8028361767011529E-2</v>
      </c>
      <c r="AA176" s="102">
        <v>0.16270480684309785</v>
      </c>
    </row>
    <row r="177" spans="1:27" ht="17" x14ac:dyDescent="0.2">
      <c r="A177" s="48" t="s">
        <v>59</v>
      </c>
      <c r="B177" s="2" t="s">
        <v>57</v>
      </c>
      <c r="C177" s="37" t="s">
        <v>354</v>
      </c>
      <c r="D177" s="35">
        <v>2007</v>
      </c>
      <c r="E177" s="3">
        <v>0.5</v>
      </c>
      <c r="F177" s="3">
        <v>3.2</v>
      </c>
      <c r="G177" s="76">
        <v>-6.4</v>
      </c>
      <c r="H177" s="5">
        <v>-9.9</v>
      </c>
      <c r="I177" s="5">
        <v>3.1</v>
      </c>
      <c r="J177" s="5">
        <v>1</v>
      </c>
      <c r="K177" s="5">
        <v>5</v>
      </c>
      <c r="L177" s="11"/>
      <c r="M177" s="3">
        <v>2.8</v>
      </c>
      <c r="N177" s="3">
        <v>-0.4</v>
      </c>
      <c r="O177" s="82">
        <v>2.8</v>
      </c>
      <c r="P177" s="5">
        <v>0.9</v>
      </c>
      <c r="Q177" s="5">
        <v>6</v>
      </c>
      <c r="R177" s="5">
        <v>-2</v>
      </c>
      <c r="S177" s="5">
        <v>-0.5</v>
      </c>
      <c r="U177" s="100">
        <v>-2.8470768123342691</v>
      </c>
      <c r="W177" s="102">
        <v>0.29139769552829531</v>
      </c>
      <c r="Y177" s="100">
        <v>0</v>
      </c>
      <c r="AA177" s="102">
        <v>-0.21490676655135688</v>
      </c>
    </row>
    <row r="178" spans="1:27" ht="17" x14ac:dyDescent="0.2">
      <c r="A178" s="48" t="s">
        <v>60</v>
      </c>
      <c r="B178" s="2" t="s">
        <v>57</v>
      </c>
      <c r="C178" s="37" t="s">
        <v>355</v>
      </c>
      <c r="D178" s="35">
        <v>2012</v>
      </c>
      <c r="E178" s="3">
        <v>-2.9</v>
      </c>
      <c r="F178" s="3">
        <v>0.7</v>
      </c>
      <c r="G178" s="76">
        <v>-2.1</v>
      </c>
      <c r="H178" s="5">
        <v>-0.3</v>
      </c>
      <c r="I178" s="5">
        <v>1.2</v>
      </c>
      <c r="J178" s="5">
        <v>-3.4</v>
      </c>
      <c r="K178" s="5">
        <v>-1.8</v>
      </c>
      <c r="L178" s="11"/>
      <c r="M178" s="3">
        <v>4.5</v>
      </c>
      <c r="N178" s="3">
        <v>1.7</v>
      </c>
      <c r="O178" s="82">
        <v>5.7</v>
      </c>
      <c r="P178" s="5">
        <v>0.5</v>
      </c>
      <c r="Q178" s="5">
        <v>0.3</v>
      </c>
      <c r="R178" s="5">
        <v>1.1000000000000001</v>
      </c>
      <c r="S178" s="5">
        <v>-1.1000000000000001</v>
      </c>
      <c r="U178" s="100">
        <v>0.14903705660323685</v>
      </c>
      <c r="W178" s="102">
        <v>3.7804541804238534E-2</v>
      </c>
      <c r="Y178" s="100">
        <v>0.12546286774227555</v>
      </c>
      <c r="AA178" s="102">
        <v>-0.21691092295111347</v>
      </c>
    </row>
    <row r="179" spans="1:27" ht="17" x14ac:dyDescent="0.2">
      <c r="A179" s="48" t="s">
        <v>61</v>
      </c>
      <c r="B179" s="2" t="s">
        <v>57</v>
      </c>
      <c r="C179" s="37" t="s">
        <v>356</v>
      </c>
      <c r="D179" s="35">
        <v>2010</v>
      </c>
      <c r="E179" s="3">
        <v>-1.7</v>
      </c>
      <c r="F179" s="3">
        <v>-6.1</v>
      </c>
      <c r="G179" s="76">
        <v>2</v>
      </c>
      <c r="H179" s="5">
        <v>3.5</v>
      </c>
      <c r="I179" s="5">
        <v>2.5</v>
      </c>
      <c r="J179" s="5">
        <v>0.6</v>
      </c>
      <c r="K179" s="5">
        <v>-3</v>
      </c>
      <c r="L179" s="11"/>
      <c r="M179" s="3">
        <v>3.8</v>
      </c>
      <c r="N179" s="3">
        <v>4.2</v>
      </c>
      <c r="O179" s="82">
        <v>1.3</v>
      </c>
      <c r="P179" s="5">
        <v>1.8</v>
      </c>
      <c r="Q179" s="5">
        <v>2.4</v>
      </c>
      <c r="R179" s="5">
        <v>2.4</v>
      </c>
      <c r="S179" s="5">
        <v>-0.1</v>
      </c>
      <c r="U179" s="100">
        <v>0.78226557735801383</v>
      </c>
      <c r="W179" s="102">
        <v>-0.36778239986738037</v>
      </c>
      <c r="Y179" s="100">
        <v>-0.41510234813439817</v>
      </c>
      <c r="AA179" s="102">
        <v>-0.20048048057674994</v>
      </c>
    </row>
    <row r="180" spans="1:27" ht="17" x14ac:dyDescent="0.2">
      <c r="A180" s="48" t="s">
        <v>62</v>
      </c>
      <c r="B180" s="2" t="s">
        <v>57</v>
      </c>
      <c r="C180" s="37" t="s">
        <v>357</v>
      </c>
      <c r="D180" s="35">
        <v>2014</v>
      </c>
      <c r="E180" s="3">
        <v>0</v>
      </c>
      <c r="F180" s="3">
        <v>1.2</v>
      </c>
      <c r="G180" s="76">
        <v>-1.1000000000000001</v>
      </c>
      <c r="H180" s="5">
        <v>2.5</v>
      </c>
      <c r="I180" s="5">
        <v>0.4</v>
      </c>
      <c r="J180" s="5">
        <v>0.6</v>
      </c>
      <c r="K180" s="5">
        <v>0.6</v>
      </c>
      <c r="L180" s="11"/>
      <c r="M180" s="3">
        <v>0.7</v>
      </c>
      <c r="N180" s="3">
        <v>0.3</v>
      </c>
      <c r="O180" s="82">
        <v>3.2</v>
      </c>
      <c r="P180" s="5">
        <v>1.5</v>
      </c>
      <c r="Q180" s="5">
        <v>0.6</v>
      </c>
      <c r="R180" s="5">
        <v>2.6</v>
      </c>
      <c r="S180" s="5">
        <v>2.9</v>
      </c>
      <c r="U180" s="100">
        <v>0</v>
      </c>
      <c r="W180" s="102">
        <v>0.2631104743588073</v>
      </c>
      <c r="Y180" s="100">
        <v>1.1380899352993952</v>
      </c>
      <c r="AA180" s="102">
        <v>-2.4309660684811107E-2</v>
      </c>
    </row>
    <row r="181" spans="1:27" ht="17" x14ac:dyDescent="0.2">
      <c r="A181" s="48" t="s">
        <v>63</v>
      </c>
      <c r="B181" s="2" t="s">
        <v>57</v>
      </c>
      <c r="C181" s="37" t="s">
        <v>356</v>
      </c>
      <c r="D181" s="35">
        <v>2005</v>
      </c>
      <c r="E181" s="3">
        <v>-0.5</v>
      </c>
      <c r="F181" s="3">
        <v>1.5</v>
      </c>
      <c r="G181" s="76">
        <v>1</v>
      </c>
      <c r="H181" s="5">
        <v>1.1000000000000001</v>
      </c>
      <c r="I181" s="5">
        <v>2</v>
      </c>
      <c r="J181" s="5">
        <v>-1.7</v>
      </c>
      <c r="K181" s="5">
        <v>-6.1</v>
      </c>
      <c r="L181" s="11"/>
      <c r="M181" s="3">
        <v>5.3</v>
      </c>
      <c r="N181" s="3">
        <v>3.2</v>
      </c>
      <c r="O181" s="82">
        <v>4.3</v>
      </c>
      <c r="P181" s="5">
        <v>5.3</v>
      </c>
      <c r="Q181" s="5">
        <v>4.3</v>
      </c>
      <c r="R181" s="5">
        <v>3.8</v>
      </c>
      <c r="S181" s="5">
        <v>4.2</v>
      </c>
      <c r="U181" s="100">
        <v>1</v>
      </c>
      <c r="W181" s="102">
        <v>-0.68702397557104722</v>
      </c>
      <c r="Y181" s="100">
        <v>-9.9266546243018006E-2</v>
      </c>
      <c r="AA181" s="102">
        <v>-5.8653555963736892E-3</v>
      </c>
    </row>
    <row r="182" spans="1:27" ht="17" x14ac:dyDescent="0.2">
      <c r="A182" s="48" t="s">
        <v>64</v>
      </c>
      <c r="B182" s="2" t="s">
        <v>57</v>
      </c>
      <c r="C182" s="37" t="s">
        <v>356</v>
      </c>
      <c r="D182" s="35">
        <v>2011</v>
      </c>
      <c r="E182" s="3">
        <v>-6.1</v>
      </c>
      <c r="F182" s="3">
        <v>2</v>
      </c>
      <c r="G182" s="76">
        <v>3.5</v>
      </c>
      <c r="H182" s="5">
        <v>2.5</v>
      </c>
      <c r="I182" s="5">
        <v>0.6</v>
      </c>
      <c r="J182" s="5">
        <v>-3</v>
      </c>
      <c r="K182" s="5">
        <v>-0.3</v>
      </c>
      <c r="L182" s="11"/>
      <c r="M182" s="3">
        <v>4.2</v>
      </c>
      <c r="N182" s="3">
        <v>1.3</v>
      </c>
      <c r="O182" s="82">
        <v>1.8</v>
      </c>
      <c r="P182" s="5">
        <v>2.4</v>
      </c>
      <c r="Q182" s="5">
        <v>2.4</v>
      </c>
      <c r="R182" s="5">
        <v>-0.1</v>
      </c>
      <c r="S182" s="5">
        <v>3</v>
      </c>
      <c r="U182" s="100">
        <v>0.60429750726081943</v>
      </c>
      <c r="W182" s="102">
        <v>-0.20174881882791906</v>
      </c>
      <c r="Y182" s="100">
        <v>-0.34534632929202291</v>
      </c>
      <c r="AA182" s="102">
        <v>0.13621936646749933</v>
      </c>
    </row>
    <row r="183" spans="1:27" ht="17" x14ac:dyDescent="0.2">
      <c r="A183" s="48" t="s">
        <v>65</v>
      </c>
      <c r="B183" s="2" t="s">
        <v>57</v>
      </c>
      <c r="C183" s="37" t="s">
        <v>357</v>
      </c>
      <c r="D183" s="35">
        <v>2015</v>
      </c>
      <c r="E183" s="3">
        <v>1.2</v>
      </c>
      <c r="F183" s="3">
        <v>-1.1000000000000001</v>
      </c>
      <c r="G183" s="76">
        <v>2.5</v>
      </c>
      <c r="H183" s="5">
        <v>0.4</v>
      </c>
      <c r="I183" s="5">
        <v>0.6</v>
      </c>
      <c r="J183" s="5">
        <v>0.6</v>
      </c>
      <c r="K183" s="5">
        <v>0.7</v>
      </c>
      <c r="L183" s="11"/>
      <c r="M183" s="3">
        <v>0.3</v>
      </c>
      <c r="N183" s="3">
        <v>3.2</v>
      </c>
      <c r="O183" s="82">
        <v>1.5</v>
      </c>
      <c r="P183" s="5">
        <v>0.6</v>
      </c>
      <c r="Q183" s="5">
        <v>2.6</v>
      </c>
      <c r="R183" s="5">
        <v>2.9</v>
      </c>
      <c r="S183" s="5">
        <v>2.1</v>
      </c>
      <c r="U183" s="100">
        <v>0.44337567297406455</v>
      </c>
      <c r="W183" s="102">
        <v>-0.27257284748717414</v>
      </c>
      <c r="Y183" s="100">
        <v>1.2360679774997898</v>
      </c>
      <c r="AA183" s="102">
        <v>8.7757305937277152E-2</v>
      </c>
    </row>
    <row r="184" spans="1:27" ht="17" x14ac:dyDescent="0.2">
      <c r="A184" s="48" t="s">
        <v>66</v>
      </c>
      <c r="B184" s="2" t="s">
        <v>57</v>
      </c>
      <c r="C184" s="37" t="s">
        <v>358</v>
      </c>
      <c r="D184" s="35">
        <v>2011</v>
      </c>
      <c r="E184" s="3">
        <v>-0.6</v>
      </c>
      <c r="F184" s="3">
        <v>0.4</v>
      </c>
      <c r="G184" s="76">
        <v>0.7</v>
      </c>
      <c r="H184" s="5">
        <v>0.5</v>
      </c>
      <c r="I184" s="5">
        <v>2.2999999999999998</v>
      </c>
      <c r="J184" s="5">
        <v>2.2999999999999998</v>
      </c>
      <c r="K184" s="5">
        <v>1.5</v>
      </c>
      <c r="L184" s="11"/>
      <c r="M184" s="3">
        <v>2.1</v>
      </c>
      <c r="N184" s="3">
        <v>2.4</v>
      </c>
      <c r="O184" s="82">
        <v>-1.4</v>
      </c>
      <c r="P184" s="5">
        <v>4.8</v>
      </c>
      <c r="Q184" s="5">
        <v>-1.8</v>
      </c>
      <c r="R184" s="5">
        <v>4.7</v>
      </c>
      <c r="S184" s="5">
        <v>3.8</v>
      </c>
      <c r="U184" s="100">
        <v>0.77951304200521854</v>
      </c>
      <c r="W184" s="102">
        <v>0.20989673502443984</v>
      </c>
      <c r="Y184" s="100">
        <v>-0.63299316185545207</v>
      </c>
      <c r="AA184" s="102">
        <v>0.47351301092567133</v>
      </c>
    </row>
    <row r="185" spans="1:27" ht="17" x14ac:dyDescent="0.2">
      <c r="A185" s="48" t="s">
        <v>67</v>
      </c>
      <c r="B185" s="2" t="s">
        <v>57</v>
      </c>
      <c r="C185" s="37" t="s">
        <v>359</v>
      </c>
      <c r="D185" s="35">
        <v>2014</v>
      </c>
      <c r="E185" s="3">
        <v>5.8</v>
      </c>
      <c r="F185" s="3">
        <v>3.6</v>
      </c>
      <c r="G185" s="76">
        <v>8.1</v>
      </c>
      <c r="H185" s="5">
        <v>6.5</v>
      </c>
      <c r="I185" s="5">
        <v>4.9000000000000004</v>
      </c>
      <c r="J185" s="5">
        <v>3.9</v>
      </c>
      <c r="K185" s="5">
        <v>3.9</v>
      </c>
      <c r="L185" s="11"/>
      <c r="M185" s="3">
        <v>2.6</v>
      </c>
      <c r="N185" s="3">
        <v>-0.2</v>
      </c>
      <c r="O185" s="82">
        <v>2.2999999999999998</v>
      </c>
      <c r="P185" s="5">
        <v>3.7</v>
      </c>
      <c r="Q185" s="5">
        <v>-3.8</v>
      </c>
      <c r="R185" s="5">
        <v>2.9</v>
      </c>
      <c r="S185" s="5">
        <v>3.4</v>
      </c>
      <c r="U185" s="100">
        <v>0.18175789573750301</v>
      </c>
      <c r="W185" s="102">
        <v>-0.16700020018687223</v>
      </c>
      <c r="Y185" s="100">
        <v>-5.9460056874039768E-2</v>
      </c>
      <c r="AA185" s="102">
        <v>0.10265022457198891</v>
      </c>
    </row>
    <row r="186" spans="1:27" ht="17" x14ac:dyDescent="0.2">
      <c r="A186" s="48" t="s">
        <v>68</v>
      </c>
      <c r="B186" s="2" t="s">
        <v>57</v>
      </c>
      <c r="C186" s="37" t="s">
        <v>313</v>
      </c>
      <c r="D186" s="35">
        <v>2014</v>
      </c>
      <c r="E186" s="3">
        <v>7.3</v>
      </c>
      <c r="F186" s="3">
        <v>2.2000000000000002</v>
      </c>
      <c r="G186" s="76">
        <v>5.6</v>
      </c>
      <c r="H186" s="5">
        <v>2.2000000000000002</v>
      </c>
      <c r="I186" s="5">
        <v>4.2</v>
      </c>
      <c r="J186" s="5">
        <v>0.8</v>
      </c>
      <c r="K186" s="5">
        <v>0.9</v>
      </c>
      <c r="L186" s="11"/>
      <c r="M186" s="3">
        <v>6.1</v>
      </c>
      <c r="N186" s="3">
        <v>4.5999999999999996</v>
      </c>
      <c r="O186" s="82">
        <v>-0.6</v>
      </c>
      <c r="P186" s="5">
        <v>0.2</v>
      </c>
      <c r="Q186" s="5">
        <v>-0.6</v>
      </c>
      <c r="R186" s="5">
        <v>-0.9</v>
      </c>
      <c r="S186" s="5">
        <v>3.1</v>
      </c>
      <c r="U186" s="100">
        <v>-0.12414425407420382</v>
      </c>
      <c r="W186" s="102">
        <v>-0.36683978104382098</v>
      </c>
      <c r="Y186" s="100">
        <v>-0.44857193668029649</v>
      </c>
      <c r="AA186" s="102">
        <v>0.63617329991910343</v>
      </c>
    </row>
    <row r="187" spans="1:27" ht="17" x14ac:dyDescent="0.2">
      <c r="A187" s="48" t="s">
        <v>69</v>
      </c>
      <c r="B187" s="2" t="s">
        <v>57</v>
      </c>
      <c r="C187" s="37" t="s">
        <v>360</v>
      </c>
      <c r="D187" s="35">
        <v>2011</v>
      </c>
      <c r="E187" s="3">
        <v>-3.5</v>
      </c>
      <c r="F187" s="3">
        <v>-2.9</v>
      </c>
      <c r="G187" s="76">
        <v>3.1</v>
      </c>
      <c r="H187" s="5">
        <v>8.5</v>
      </c>
      <c r="I187" s="5">
        <v>-5.6</v>
      </c>
      <c r="J187" s="5">
        <v>-3.4</v>
      </c>
      <c r="K187" s="5">
        <v>-1.9</v>
      </c>
      <c r="L187" s="11"/>
      <c r="M187" s="3">
        <v>-3.1</v>
      </c>
      <c r="N187" s="3">
        <v>5.9</v>
      </c>
      <c r="O187" s="82">
        <v>5.5</v>
      </c>
      <c r="P187" s="5">
        <v>16.2</v>
      </c>
      <c r="Q187" s="5">
        <v>-8.6999999999999993</v>
      </c>
      <c r="R187" s="5">
        <v>8.9</v>
      </c>
      <c r="S187" s="5">
        <v>-10.7</v>
      </c>
      <c r="U187" s="100">
        <v>0.69873902813654265</v>
      </c>
      <c r="W187" s="102">
        <v>-0.27139597224506495</v>
      </c>
      <c r="Y187" s="100">
        <v>0.94272837740819981</v>
      </c>
      <c r="AA187" s="102">
        <v>-0.40936752803233523</v>
      </c>
    </row>
    <row r="188" spans="1:27" ht="34" x14ac:dyDescent="0.2">
      <c r="A188" s="48" t="s">
        <v>70</v>
      </c>
      <c r="B188" s="2" t="s">
        <v>57</v>
      </c>
      <c r="C188" s="37" t="s">
        <v>318</v>
      </c>
      <c r="D188" s="35">
        <v>2009</v>
      </c>
      <c r="E188" s="3">
        <v>4.3</v>
      </c>
      <c r="F188" s="3">
        <v>-1.9</v>
      </c>
      <c r="G188" s="76">
        <v>-0.2</v>
      </c>
      <c r="H188" s="5">
        <v>-1.8</v>
      </c>
      <c r="I188" s="5">
        <v>-4.5</v>
      </c>
      <c r="J188" s="5">
        <v>2.9</v>
      </c>
      <c r="K188" s="5">
        <v>2.2000000000000002</v>
      </c>
      <c r="L188" s="11"/>
      <c r="M188" s="3">
        <v>10.4</v>
      </c>
      <c r="N188" s="3">
        <v>7.8</v>
      </c>
      <c r="O188" s="82">
        <v>1.6</v>
      </c>
      <c r="P188" s="5">
        <v>-3.2</v>
      </c>
      <c r="Q188" s="5">
        <v>0.7</v>
      </c>
      <c r="R188" s="5">
        <v>2.2999999999999998</v>
      </c>
      <c r="S188" s="5">
        <v>3.9</v>
      </c>
      <c r="U188" s="100">
        <v>-0.43056339527718124</v>
      </c>
      <c r="W188" s="102">
        <v>0.89882892211594179</v>
      </c>
      <c r="Y188" s="100">
        <v>-0.60776772972363191</v>
      </c>
      <c r="AA188" s="102">
        <v>0.24949969971969166</v>
      </c>
    </row>
    <row r="189" spans="1:27" ht="17" x14ac:dyDescent="0.2">
      <c r="A189" s="48" t="s">
        <v>71</v>
      </c>
      <c r="B189" s="2" t="s">
        <v>57</v>
      </c>
      <c r="C189" s="37" t="s">
        <v>313</v>
      </c>
      <c r="D189" s="35">
        <v>2013</v>
      </c>
      <c r="E189" s="3">
        <v>4.5</v>
      </c>
      <c r="F189" s="3">
        <v>7.3</v>
      </c>
      <c r="G189" s="76">
        <v>2.2000000000000002</v>
      </c>
      <c r="H189" s="5">
        <v>5.6</v>
      </c>
      <c r="I189" s="5">
        <v>2.2000000000000002</v>
      </c>
      <c r="J189" s="5">
        <v>4.2</v>
      </c>
      <c r="K189" s="5">
        <v>0.8</v>
      </c>
      <c r="L189" s="11"/>
      <c r="M189" s="3">
        <v>-0.4</v>
      </c>
      <c r="N189" s="3">
        <v>6.1</v>
      </c>
      <c r="O189" s="82">
        <v>4.5999999999999996</v>
      </c>
      <c r="P189" s="5">
        <v>-0.6</v>
      </c>
      <c r="Q189" s="5">
        <v>0.2</v>
      </c>
      <c r="R189" s="5">
        <v>-0.6</v>
      </c>
      <c r="S189" s="5">
        <v>-0.9</v>
      </c>
      <c r="U189" s="100">
        <v>-0.30079410121989891</v>
      </c>
      <c r="W189" s="102">
        <v>-0.22345464449555341</v>
      </c>
      <c r="Y189" s="100">
        <v>2.6742346141747668</v>
      </c>
      <c r="AA189" s="102">
        <v>-0.21728111818571971</v>
      </c>
    </row>
    <row r="190" spans="1:27" ht="17" x14ac:dyDescent="0.2">
      <c r="A190" s="48" t="s">
        <v>72</v>
      </c>
      <c r="B190" s="2" t="s">
        <v>57</v>
      </c>
      <c r="C190" s="37" t="s">
        <v>352</v>
      </c>
      <c r="D190" s="35">
        <v>2008</v>
      </c>
      <c r="E190" s="3">
        <v>0.6</v>
      </c>
      <c r="F190" s="3">
        <v>0.9</v>
      </c>
      <c r="G190" s="76">
        <v>-1.9</v>
      </c>
      <c r="H190" s="5">
        <v>-2.4</v>
      </c>
      <c r="I190" s="5">
        <v>-1.6</v>
      </c>
      <c r="J190" s="5">
        <v>-0.1</v>
      </c>
      <c r="K190" s="5">
        <v>-1.5</v>
      </c>
      <c r="L190" s="11"/>
      <c r="M190" s="3">
        <v>3.3</v>
      </c>
      <c r="N190" s="3">
        <v>3.3</v>
      </c>
      <c r="O190" s="82">
        <v>2.8</v>
      </c>
      <c r="P190" s="5">
        <v>3.2</v>
      </c>
      <c r="Q190" s="5">
        <v>1.8</v>
      </c>
      <c r="R190" s="5">
        <v>-2.5</v>
      </c>
      <c r="S190" s="5">
        <v>3.5</v>
      </c>
      <c r="U190" s="100">
        <v>-1.2730302828309759</v>
      </c>
      <c r="W190" s="102">
        <v>5.7384852318488111E-2</v>
      </c>
      <c r="Y190" s="100">
        <v>-7.8867627056323442E-2</v>
      </c>
      <c r="AA190" s="102">
        <v>5.7371263440564091E-2</v>
      </c>
    </row>
    <row r="191" spans="1:27" ht="17" x14ac:dyDescent="0.2">
      <c r="A191" s="48" t="s">
        <v>73</v>
      </c>
      <c r="B191" s="2" t="s">
        <v>57</v>
      </c>
      <c r="C191" s="37" t="s">
        <v>352</v>
      </c>
      <c r="D191" s="35">
        <v>2014</v>
      </c>
      <c r="E191" s="3">
        <v>-1.5</v>
      </c>
      <c r="F191" s="3">
        <v>-0.5</v>
      </c>
      <c r="G191" s="76">
        <v>0.6</v>
      </c>
      <c r="H191" s="5">
        <v>0.9</v>
      </c>
      <c r="I191" s="5">
        <v>-0.2</v>
      </c>
      <c r="J191" s="5">
        <v>0.3</v>
      </c>
      <c r="K191" s="5">
        <v>-1.1000000000000001</v>
      </c>
      <c r="L191" s="11"/>
      <c r="M191" s="3">
        <v>3.5</v>
      </c>
      <c r="N191" s="3">
        <v>0.8</v>
      </c>
      <c r="O191" s="82">
        <v>0.8</v>
      </c>
      <c r="P191" s="5">
        <v>2.6</v>
      </c>
      <c r="Q191" s="5">
        <v>-2.7</v>
      </c>
      <c r="R191" s="5">
        <v>1.6</v>
      </c>
      <c r="S191" s="5">
        <v>3.2</v>
      </c>
      <c r="U191" s="100">
        <v>0.54919333848296681</v>
      </c>
      <c r="W191" s="102">
        <v>-0.3992462330644746</v>
      </c>
      <c r="Y191" s="100">
        <v>-0.52190855626624244</v>
      </c>
      <c r="AA191" s="102">
        <v>0.41421356237309515</v>
      </c>
    </row>
    <row r="192" spans="1:27" ht="17" x14ac:dyDescent="0.2">
      <c r="A192" s="48" t="s">
        <v>74</v>
      </c>
      <c r="B192" s="2" t="s">
        <v>57</v>
      </c>
      <c r="C192" s="37" t="s">
        <v>361</v>
      </c>
      <c r="D192" s="35">
        <v>2009</v>
      </c>
      <c r="E192" s="3">
        <v>-2.7</v>
      </c>
      <c r="F192" s="3">
        <v>-3.3</v>
      </c>
      <c r="G192" s="76">
        <v>-1.6</v>
      </c>
      <c r="H192" s="5">
        <v>-0.8</v>
      </c>
      <c r="I192" s="5">
        <v>0.1</v>
      </c>
      <c r="J192" s="5">
        <v>-0.8</v>
      </c>
      <c r="K192" s="5">
        <v>-0.6</v>
      </c>
      <c r="L192" s="11"/>
      <c r="M192" s="3">
        <v>5.0999999999999996</v>
      </c>
      <c r="N192" s="3">
        <v>-3.4</v>
      </c>
      <c r="O192" s="82">
        <v>7.6</v>
      </c>
      <c r="P192" s="5">
        <v>1.1000000000000001</v>
      </c>
      <c r="Q192" s="5">
        <v>-0.6</v>
      </c>
      <c r="R192" s="5">
        <v>3.6</v>
      </c>
      <c r="S192" s="5">
        <v>0.1</v>
      </c>
      <c r="U192" s="100">
        <v>0.23019964108049895</v>
      </c>
      <c r="W192" s="102">
        <v>0.21745770996335634</v>
      </c>
      <c r="Y192" s="100">
        <v>0.22073587578614751</v>
      </c>
      <c r="AA192" s="102">
        <v>-0.66131450143934289</v>
      </c>
    </row>
    <row r="193" spans="1:27" ht="34" x14ac:dyDescent="0.2">
      <c r="A193" s="48" t="s">
        <v>75</v>
      </c>
      <c r="B193" s="2" t="s">
        <v>57</v>
      </c>
      <c r="C193" s="37" t="s">
        <v>357</v>
      </c>
      <c r="D193" s="35">
        <v>2016</v>
      </c>
      <c r="E193" s="3">
        <v>-1.1000000000000001</v>
      </c>
      <c r="F193" s="3">
        <v>2.5</v>
      </c>
      <c r="G193" s="76">
        <v>0.4</v>
      </c>
      <c r="H193" s="5">
        <v>0.6</v>
      </c>
      <c r="I193" s="5">
        <v>0.6</v>
      </c>
      <c r="J193" s="5">
        <v>0.7</v>
      </c>
      <c r="K193" s="5">
        <v>-3.8</v>
      </c>
      <c r="L193" s="11"/>
      <c r="M193" s="3">
        <v>3.2</v>
      </c>
      <c r="N193" s="3">
        <v>1.5</v>
      </c>
      <c r="O193" s="82">
        <v>0.6</v>
      </c>
      <c r="P193" s="5">
        <v>2.6</v>
      </c>
      <c r="Q193" s="5">
        <v>2.9</v>
      </c>
      <c r="R193" s="5">
        <v>2.1</v>
      </c>
      <c r="S193" s="5">
        <v>9.5</v>
      </c>
      <c r="U193" s="100">
        <v>0.53741222957161461</v>
      </c>
      <c r="W193" s="102">
        <v>-0.84151160505782152</v>
      </c>
      <c r="Y193" s="100">
        <v>-0.5669872981077807</v>
      </c>
      <c r="AA193" s="102">
        <v>0.99477119709782946</v>
      </c>
    </row>
    <row r="194" spans="1:27" ht="17" x14ac:dyDescent="0.2">
      <c r="A194" s="48" t="s">
        <v>76</v>
      </c>
      <c r="B194" s="2" t="s">
        <v>57</v>
      </c>
      <c r="C194" s="37" t="s">
        <v>322</v>
      </c>
      <c r="D194" s="35">
        <v>2015</v>
      </c>
      <c r="E194" s="3">
        <v>4.2</v>
      </c>
      <c r="F194" s="3">
        <v>3</v>
      </c>
      <c r="G194" s="76">
        <v>6.4</v>
      </c>
      <c r="H194" s="5">
        <v>-1.3</v>
      </c>
      <c r="I194" s="5">
        <v>11.5</v>
      </c>
      <c r="J194" s="5">
        <v>6</v>
      </c>
      <c r="K194" s="5">
        <v>9</v>
      </c>
      <c r="L194" s="11"/>
      <c r="M194" s="3">
        <v>3.1</v>
      </c>
      <c r="N194" s="3">
        <v>0.7</v>
      </c>
      <c r="O194" s="82">
        <v>10.9</v>
      </c>
      <c r="P194" s="5">
        <v>-1.8</v>
      </c>
      <c r="Q194" s="5">
        <v>2</v>
      </c>
      <c r="R194" s="5">
        <v>4.5999999999999996</v>
      </c>
      <c r="S194" s="5">
        <v>2</v>
      </c>
      <c r="U194" s="100">
        <v>0.2344267996967353</v>
      </c>
      <c r="W194" s="102">
        <v>8.8969293673215599E-2</v>
      </c>
      <c r="Y194" s="100">
        <v>0.87513440378498331</v>
      </c>
      <c r="AA194" s="102">
        <v>-0.34551322635356541</v>
      </c>
    </row>
    <row r="195" spans="1:27" ht="17" x14ac:dyDescent="0.2">
      <c r="A195" s="48" t="s">
        <v>77</v>
      </c>
      <c r="B195" s="2" t="s">
        <v>57</v>
      </c>
      <c r="C195" s="37" t="s">
        <v>362</v>
      </c>
      <c r="D195" s="35">
        <v>2012</v>
      </c>
      <c r="E195" s="3">
        <v>-5.9</v>
      </c>
      <c r="F195" s="3">
        <v>-3.4</v>
      </c>
      <c r="G195" s="76">
        <v>-0.2</v>
      </c>
      <c r="H195" s="5">
        <v>-5.9</v>
      </c>
      <c r="I195" s="5">
        <v>8.4</v>
      </c>
      <c r="J195" s="5">
        <v>-1.8</v>
      </c>
      <c r="K195" s="5">
        <v>0.4</v>
      </c>
      <c r="L195" s="11"/>
      <c r="M195" s="3">
        <v>8.1</v>
      </c>
      <c r="N195" s="3">
        <v>-2.5</v>
      </c>
      <c r="O195" s="82">
        <v>5</v>
      </c>
      <c r="P195" s="5">
        <v>-9.1</v>
      </c>
      <c r="Q195" s="5">
        <v>4.8</v>
      </c>
      <c r="R195" s="5">
        <v>6.7</v>
      </c>
      <c r="S195" s="5">
        <v>-0.5</v>
      </c>
      <c r="U195" s="100">
        <v>0.81588507642033536</v>
      </c>
      <c r="W195" s="102">
        <v>0.41421356237309515</v>
      </c>
      <c r="Y195" s="100">
        <v>-0.21432579868161383</v>
      </c>
      <c r="AA195" s="102">
        <v>-0.20380134350271595</v>
      </c>
    </row>
    <row r="196" spans="1:27" ht="17" x14ac:dyDescent="0.2">
      <c r="A196" s="48" t="s">
        <v>78</v>
      </c>
      <c r="B196" s="2" t="s">
        <v>57</v>
      </c>
      <c r="C196" s="37" t="s">
        <v>352</v>
      </c>
      <c r="D196" s="35">
        <v>2009</v>
      </c>
      <c r="E196" s="3">
        <v>0.9</v>
      </c>
      <c r="F196" s="3">
        <v>-1.9</v>
      </c>
      <c r="G196" s="76">
        <v>-2.4</v>
      </c>
      <c r="H196" s="5">
        <v>-1.6</v>
      </c>
      <c r="I196" s="5">
        <v>-0.1</v>
      </c>
      <c r="J196" s="5">
        <v>-1.5</v>
      </c>
      <c r="K196" s="5">
        <v>-0.5</v>
      </c>
      <c r="L196" s="11"/>
      <c r="M196" s="3">
        <v>3.3</v>
      </c>
      <c r="N196" s="3">
        <v>2.8</v>
      </c>
      <c r="O196" s="82">
        <v>3.2</v>
      </c>
      <c r="P196" s="5">
        <v>1.8</v>
      </c>
      <c r="Q196" s="5">
        <v>-2.5</v>
      </c>
      <c r="R196" s="5">
        <v>3.5</v>
      </c>
      <c r="S196" s="5">
        <v>0.8</v>
      </c>
      <c r="U196" s="100">
        <v>-1.1602468994692869</v>
      </c>
      <c r="W196" s="102">
        <v>0.32439992259648276</v>
      </c>
      <c r="Y196" s="100">
        <v>-1.5268072165338098E-2</v>
      </c>
      <c r="AA196" s="102">
        <v>-0.29289321881345243</v>
      </c>
    </row>
    <row r="197" spans="1:27" ht="34" x14ac:dyDescent="0.2">
      <c r="A197" s="48" t="s">
        <v>79</v>
      </c>
      <c r="B197" s="2" t="s">
        <v>57</v>
      </c>
      <c r="C197" s="37" t="s">
        <v>358</v>
      </c>
      <c r="D197" s="35">
        <v>2016</v>
      </c>
      <c r="E197" s="3">
        <v>2.2999999999999998</v>
      </c>
      <c r="F197" s="3">
        <v>1.5</v>
      </c>
      <c r="G197" s="76">
        <v>1.3</v>
      </c>
      <c r="H197" s="5">
        <v>3.2</v>
      </c>
      <c r="I197" s="5">
        <v>1.2</v>
      </c>
      <c r="J197" s="5">
        <v>-1.5</v>
      </c>
      <c r="K197" s="5">
        <v>-3.1</v>
      </c>
      <c r="L197" s="11"/>
      <c r="M197" s="3">
        <v>4.7</v>
      </c>
      <c r="N197" s="3">
        <v>3.8</v>
      </c>
      <c r="O197" s="82">
        <v>-1.5</v>
      </c>
      <c r="P197" s="5">
        <v>1.9</v>
      </c>
      <c r="Q197" s="5">
        <v>1</v>
      </c>
      <c r="R197" s="5">
        <v>1.8</v>
      </c>
      <c r="S197" s="5">
        <v>13.9</v>
      </c>
      <c r="U197" s="100">
        <v>-0.24819058844388764</v>
      </c>
      <c r="W197" s="102">
        <v>-0.4470477951181635</v>
      </c>
      <c r="Y197" s="100">
        <v>-0.52287522015765053</v>
      </c>
      <c r="AA197" s="102">
        <v>0.83209867821389327</v>
      </c>
    </row>
    <row r="198" spans="1:27" ht="17" x14ac:dyDescent="0.2">
      <c r="A198" s="48" t="s">
        <v>80</v>
      </c>
      <c r="B198" s="2" t="s">
        <v>57</v>
      </c>
      <c r="C198" s="37" t="s">
        <v>359</v>
      </c>
      <c r="D198" s="35">
        <v>2011</v>
      </c>
      <c r="E198" s="3">
        <v>-3.2</v>
      </c>
      <c r="F198" s="3">
        <v>3.8</v>
      </c>
      <c r="G198" s="76">
        <v>2.6</v>
      </c>
      <c r="H198" s="5">
        <v>5.8</v>
      </c>
      <c r="I198" s="5">
        <v>3.6</v>
      </c>
      <c r="J198" s="5">
        <v>8.1</v>
      </c>
      <c r="K198" s="5">
        <v>6.5</v>
      </c>
      <c r="L198" s="11"/>
      <c r="M198" s="3">
        <v>5.5</v>
      </c>
      <c r="N198" s="3">
        <v>0.5</v>
      </c>
      <c r="O198" s="82">
        <v>-1.6</v>
      </c>
      <c r="P198" s="5">
        <v>2.6</v>
      </c>
      <c r="Q198" s="5">
        <v>-0.2</v>
      </c>
      <c r="R198" s="5">
        <v>2.2999999999999998</v>
      </c>
      <c r="S198" s="5">
        <v>3.7</v>
      </c>
      <c r="U198" s="100">
        <v>0.67705098312484235</v>
      </c>
      <c r="W198" s="102">
        <v>0.25743342968293548</v>
      </c>
      <c r="Y198" s="100">
        <v>-0.51357493732853898</v>
      </c>
      <c r="AA198" s="102">
        <v>0.44106070855100299</v>
      </c>
    </row>
    <row r="199" spans="1:27" ht="17" x14ac:dyDescent="0.2">
      <c r="A199" s="48" t="s">
        <v>81</v>
      </c>
      <c r="B199" s="2" t="s">
        <v>57</v>
      </c>
      <c r="C199" s="37" t="s">
        <v>313</v>
      </c>
      <c r="D199" s="35">
        <v>2010</v>
      </c>
      <c r="E199" s="3">
        <v>-1.9</v>
      </c>
      <c r="F199" s="3">
        <v>-2.2000000000000002</v>
      </c>
      <c r="G199" s="76">
        <v>5.8</v>
      </c>
      <c r="H199" s="5">
        <v>4.5</v>
      </c>
      <c r="I199" s="5">
        <v>7.3</v>
      </c>
      <c r="J199" s="5">
        <v>2.2000000000000002</v>
      </c>
      <c r="K199" s="5">
        <v>5.6</v>
      </c>
      <c r="L199" s="11"/>
      <c r="M199" s="3">
        <v>0.4</v>
      </c>
      <c r="N199" s="3">
        <v>7.2</v>
      </c>
      <c r="O199" s="82">
        <v>-0.1</v>
      </c>
      <c r="P199" s="5">
        <v>-0.4</v>
      </c>
      <c r="Q199" s="5">
        <v>6.1</v>
      </c>
      <c r="R199" s="5">
        <v>4.5999999999999996</v>
      </c>
      <c r="S199" s="5">
        <v>-0.6</v>
      </c>
      <c r="U199" s="100">
        <v>1.2478059477960652</v>
      </c>
      <c r="W199" s="102">
        <v>-8.7344609636452741E-3</v>
      </c>
      <c r="Y199" s="100">
        <v>-0.5</v>
      </c>
      <c r="AA199" s="102">
        <v>-0.56508458007328732</v>
      </c>
    </row>
    <row r="200" spans="1:27" ht="17" x14ac:dyDescent="0.2">
      <c r="A200" s="48" t="s">
        <v>82</v>
      </c>
      <c r="B200" s="2" t="s">
        <v>57</v>
      </c>
      <c r="C200" s="37" t="s">
        <v>313</v>
      </c>
      <c r="D200" s="35">
        <v>2012</v>
      </c>
      <c r="E200" s="3">
        <v>5.8</v>
      </c>
      <c r="F200" s="3">
        <v>4.5</v>
      </c>
      <c r="G200" s="76">
        <v>7.3</v>
      </c>
      <c r="H200" s="5">
        <v>2.2000000000000002</v>
      </c>
      <c r="I200" s="5">
        <v>5.6</v>
      </c>
      <c r="J200" s="5">
        <v>2.2000000000000002</v>
      </c>
      <c r="K200" s="5">
        <v>4.2</v>
      </c>
      <c r="L200" s="11"/>
      <c r="M200" s="3">
        <v>-0.1</v>
      </c>
      <c r="N200" s="3">
        <v>-0.4</v>
      </c>
      <c r="O200" s="82">
        <v>6.1</v>
      </c>
      <c r="P200" s="5">
        <v>4.5999999999999996</v>
      </c>
      <c r="Q200" s="5">
        <v>-0.6</v>
      </c>
      <c r="R200" s="5">
        <v>0.2</v>
      </c>
      <c r="S200" s="5">
        <v>-0.6</v>
      </c>
      <c r="U200" s="100">
        <v>0.12188265413775445</v>
      </c>
      <c r="W200" s="102">
        <v>-0.12907329468989848</v>
      </c>
      <c r="Y200" s="100">
        <v>6.9372539331937713</v>
      </c>
      <c r="AA200" s="102">
        <v>-0.20356634078903046</v>
      </c>
    </row>
    <row r="201" spans="1:27" ht="34" x14ac:dyDescent="0.2">
      <c r="A201" s="48" t="s">
        <v>83</v>
      </c>
      <c r="B201" s="2" t="s">
        <v>57</v>
      </c>
      <c r="C201" s="37" t="s">
        <v>363</v>
      </c>
      <c r="D201" s="35">
        <v>2017</v>
      </c>
      <c r="E201" s="3">
        <v>2.8</v>
      </c>
      <c r="F201" s="3">
        <v>-1</v>
      </c>
      <c r="G201" s="76">
        <v>-3.2</v>
      </c>
      <c r="H201" s="5">
        <v>-2.5</v>
      </c>
      <c r="I201" s="5">
        <v>-4.5</v>
      </c>
      <c r="J201" s="5">
        <v>-3.9</v>
      </c>
      <c r="K201" s="5" t="e">
        <v>#N/A</v>
      </c>
      <c r="L201" s="11"/>
      <c r="M201" s="3">
        <v>1.8</v>
      </c>
      <c r="N201" s="3">
        <v>4.3</v>
      </c>
      <c r="O201" s="82">
        <v>-3.3</v>
      </c>
      <c r="P201" s="5">
        <v>2.4</v>
      </c>
      <c r="Q201" s="5">
        <v>1.5</v>
      </c>
      <c r="R201" s="5">
        <v>5.6</v>
      </c>
      <c r="S201" s="5" t="e">
        <v>#N/A</v>
      </c>
      <c r="U201" s="100">
        <v>-0.77281052085583668</v>
      </c>
      <c r="W201" s="102">
        <v>-6.8164670424479157E-2</v>
      </c>
      <c r="Y201" s="100">
        <v>-0.95789002074512175</v>
      </c>
      <c r="AA201" s="102">
        <v>0.54625801428250154</v>
      </c>
    </row>
    <row r="202" spans="1:27" ht="17" x14ac:dyDescent="0.2">
      <c r="A202" s="48" t="s">
        <v>84</v>
      </c>
      <c r="B202" s="2" t="s">
        <v>57</v>
      </c>
      <c r="C202" s="37" t="s">
        <v>322</v>
      </c>
      <c r="D202" s="35">
        <v>2013</v>
      </c>
      <c r="E202" s="3">
        <v>-3.4</v>
      </c>
      <c r="F202" s="3">
        <v>-3.8</v>
      </c>
      <c r="G202" s="76">
        <v>4.2</v>
      </c>
      <c r="H202" s="5">
        <v>3</v>
      </c>
      <c r="I202" s="5">
        <v>6.4</v>
      </c>
      <c r="J202" s="5">
        <v>-1.3</v>
      </c>
      <c r="K202" s="5">
        <v>11.5</v>
      </c>
      <c r="L202" s="11"/>
      <c r="M202" s="3">
        <v>0.3</v>
      </c>
      <c r="N202" s="3">
        <v>-3.2</v>
      </c>
      <c r="O202" s="82">
        <v>3.1</v>
      </c>
      <c r="P202" s="5">
        <v>0.7</v>
      </c>
      <c r="Q202" s="5">
        <v>10.9</v>
      </c>
      <c r="R202" s="5">
        <v>-1.8</v>
      </c>
      <c r="S202" s="5">
        <v>2</v>
      </c>
      <c r="U202" s="100">
        <v>0.79869233546125362</v>
      </c>
      <c r="W202" s="102">
        <v>0.28635884624907182</v>
      </c>
      <c r="Y202" s="100">
        <v>2.2145502536643185</v>
      </c>
      <c r="AA202" s="102">
        <v>-0.10377495632932754</v>
      </c>
    </row>
    <row r="203" spans="1:27" ht="17" x14ac:dyDescent="0.2">
      <c r="A203" s="48" t="s">
        <v>85</v>
      </c>
      <c r="B203" s="2" t="s">
        <v>57</v>
      </c>
      <c r="C203" s="37" t="s">
        <v>354</v>
      </c>
      <c r="D203" s="35">
        <v>2016</v>
      </c>
      <c r="E203" s="3">
        <v>3.6</v>
      </c>
      <c r="F203" s="3">
        <v>6.2</v>
      </c>
      <c r="G203" s="76">
        <v>-0.2</v>
      </c>
      <c r="H203" s="5">
        <v>-1</v>
      </c>
      <c r="I203" s="5">
        <v>1</v>
      </c>
      <c r="J203" s="5">
        <v>1.8</v>
      </c>
      <c r="K203" s="5">
        <v>-3.1</v>
      </c>
      <c r="L203" s="11"/>
      <c r="M203" s="3">
        <v>5.2</v>
      </c>
      <c r="N203" s="3">
        <v>6.3</v>
      </c>
      <c r="O203" s="82">
        <v>-1.6</v>
      </c>
      <c r="P203" s="5">
        <v>0.3</v>
      </c>
      <c r="Q203" s="5">
        <v>5</v>
      </c>
      <c r="R203" s="5">
        <v>0.4</v>
      </c>
      <c r="S203" s="5">
        <v>13</v>
      </c>
      <c r="U203" s="100">
        <v>-0.43372087784043778</v>
      </c>
      <c r="W203" s="102">
        <v>-0.98418848323588093</v>
      </c>
      <c r="Y203" s="100">
        <v>-0.51910905062549983</v>
      </c>
      <c r="AA203" s="102">
        <v>0.78381067250408143</v>
      </c>
    </row>
    <row r="204" spans="1:27" ht="17" x14ac:dyDescent="0.2">
      <c r="A204" s="48" t="s">
        <v>86</v>
      </c>
      <c r="B204" s="2" t="s">
        <v>57</v>
      </c>
      <c r="C204" s="37" t="s">
        <v>354</v>
      </c>
      <c r="D204" s="35">
        <v>2010</v>
      </c>
      <c r="E204" s="3">
        <v>-9.9</v>
      </c>
      <c r="F204" s="3">
        <v>3.1</v>
      </c>
      <c r="G204" s="76">
        <v>1</v>
      </c>
      <c r="H204" s="5">
        <v>5</v>
      </c>
      <c r="I204" s="5">
        <v>3</v>
      </c>
      <c r="J204" s="5">
        <v>2</v>
      </c>
      <c r="K204" s="5">
        <v>3.6</v>
      </c>
      <c r="L204" s="11"/>
      <c r="M204" s="3">
        <v>0.9</v>
      </c>
      <c r="N204" s="3">
        <v>6</v>
      </c>
      <c r="O204" s="82">
        <v>-2</v>
      </c>
      <c r="P204" s="5">
        <v>-0.5</v>
      </c>
      <c r="Q204" s="5">
        <v>-1.2</v>
      </c>
      <c r="R204" s="5">
        <v>4.3</v>
      </c>
      <c r="S204" s="5">
        <v>5.2</v>
      </c>
      <c r="U204" s="100">
        <v>0.44948615067895736</v>
      </c>
      <c r="W204" s="102">
        <v>0.37744930799685972</v>
      </c>
      <c r="Y204" s="100">
        <v>-1.0548046676563256</v>
      </c>
      <c r="AA204" s="102">
        <v>0.46450027618731493</v>
      </c>
    </row>
    <row r="205" spans="1:27" ht="17" x14ac:dyDescent="0.2">
      <c r="A205" s="48" t="s">
        <v>87</v>
      </c>
      <c r="B205" s="2" t="s">
        <v>57</v>
      </c>
      <c r="C205" s="37" t="s">
        <v>322</v>
      </c>
      <c r="D205" s="35">
        <v>2010</v>
      </c>
      <c r="E205" s="3">
        <v>-1.2</v>
      </c>
      <c r="F205" s="3">
        <v>-4.7</v>
      </c>
      <c r="G205" s="76">
        <v>0.9</v>
      </c>
      <c r="H205" s="5">
        <v>-3.4</v>
      </c>
      <c r="I205" s="5">
        <v>-3.8</v>
      </c>
      <c r="J205" s="5">
        <v>4.2</v>
      </c>
      <c r="K205" s="5">
        <v>3</v>
      </c>
      <c r="L205" s="11"/>
      <c r="M205" s="3">
        <v>8.9</v>
      </c>
      <c r="N205" s="3">
        <v>8.1999999999999993</v>
      </c>
      <c r="O205" s="82">
        <v>-2.8</v>
      </c>
      <c r="P205" s="5">
        <v>0.3</v>
      </c>
      <c r="Q205" s="5">
        <v>-3.2</v>
      </c>
      <c r="R205" s="5">
        <v>3.1</v>
      </c>
      <c r="S205" s="5">
        <v>0.7</v>
      </c>
      <c r="U205" s="100">
        <v>0.6583123951776999</v>
      </c>
      <c r="W205" s="102">
        <v>0.35120015480703426</v>
      </c>
      <c r="Y205" s="100">
        <v>-0.52138316724388445</v>
      </c>
      <c r="AA205" s="102">
        <v>0.22474487139158894</v>
      </c>
    </row>
    <row r="206" spans="1:27" ht="17" x14ac:dyDescent="0.2">
      <c r="A206" s="48" t="s">
        <v>88</v>
      </c>
      <c r="B206" s="2" t="s">
        <v>57</v>
      </c>
      <c r="C206" s="37" t="s">
        <v>357</v>
      </c>
      <c r="D206" s="35">
        <v>2005</v>
      </c>
      <c r="E206" s="3">
        <v>2.9</v>
      </c>
      <c r="F206" s="3">
        <v>0.7</v>
      </c>
      <c r="G206" s="76">
        <v>-19.600000000000001</v>
      </c>
      <c r="H206" s="5">
        <v>18.899999999999999</v>
      </c>
      <c r="I206" s="5">
        <v>1.2</v>
      </c>
      <c r="J206" s="5">
        <v>-2.5</v>
      </c>
      <c r="K206" s="5">
        <v>-2.2000000000000002</v>
      </c>
      <c r="L206" s="11"/>
      <c r="M206" s="3">
        <v>3.2</v>
      </c>
      <c r="N206" s="3">
        <v>5.3</v>
      </c>
      <c r="O206" s="82">
        <v>18.5</v>
      </c>
      <c r="P206" s="5">
        <v>-2.2000000000000002</v>
      </c>
      <c r="Q206" s="5">
        <v>2.4</v>
      </c>
      <c r="R206" s="5">
        <v>3.2</v>
      </c>
      <c r="S206" s="5">
        <v>2.7</v>
      </c>
      <c r="U206" s="100">
        <v>-1.9594966953276316</v>
      </c>
      <c r="W206" s="102">
        <v>0.42118250101586863</v>
      </c>
      <c r="Y206" s="100">
        <v>1.4044230077089179</v>
      </c>
      <c r="AA206" s="102">
        <v>-0.38191527766801414</v>
      </c>
    </row>
    <row r="207" spans="1:27" ht="17" x14ac:dyDescent="0.2">
      <c r="A207" s="48" t="s">
        <v>89</v>
      </c>
      <c r="B207" s="2" t="s">
        <v>57</v>
      </c>
      <c r="C207" s="37" t="s">
        <v>364</v>
      </c>
      <c r="D207" s="35">
        <v>2009</v>
      </c>
      <c r="E207" s="3">
        <v>2.2000000000000002</v>
      </c>
      <c r="F207" s="3">
        <v>-9.8000000000000007</v>
      </c>
      <c r="G207" s="76">
        <v>-0.6</v>
      </c>
      <c r="H207" s="5">
        <v>-2.5</v>
      </c>
      <c r="I207" s="5">
        <v>9.3000000000000007</v>
      </c>
      <c r="J207" s="5">
        <v>2.2000000000000002</v>
      </c>
      <c r="K207" s="5">
        <v>2.7</v>
      </c>
      <c r="L207" s="11"/>
      <c r="M207" s="3">
        <v>2.2000000000000002</v>
      </c>
      <c r="N207" s="3">
        <v>10.4</v>
      </c>
      <c r="O207" s="82">
        <v>-3.6</v>
      </c>
      <c r="P207" s="5">
        <v>0</v>
      </c>
      <c r="Q207" s="5">
        <v>1.4</v>
      </c>
      <c r="R207" s="5">
        <v>-1.7</v>
      </c>
      <c r="S207" s="5">
        <v>4.9000000000000004</v>
      </c>
      <c r="U207" s="100">
        <v>-0.50755672288881803</v>
      </c>
      <c r="W207" s="102">
        <v>0.59671843378737033</v>
      </c>
      <c r="Y207" s="100">
        <v>-0.9069251784911847</v>
      </c>
      <c r="AA207" s="102">
        <v>0.35400640077266021</v>
      </c>
    </row>
    <row r="208" spans="1:27" ht="17" x14ac:dyDescent="0.2">
      <c r="A208" s="48" t="s">
        <v>63</v>
      </c>
      <c r="B208" s="2" t="s">
        <v>57</v>
      </c>
      <c r="C208" s="37" t="s">
        <v>356</v>
      </c>
      <c r="D208" s="35">
        <v>2009</v>
      </c>
      <c r="E208" s="3">
        <v>2</v>
      </c>
      <c r="F208" s="3">
        <v>-1.7</v>
      </c>
      <c r="G208" s="76">
        <v>-6.1</v>
      </c>
      <c r="H208" s="5">
        <v>2</v>
      </c>
      <c r="I208" s="5">
        <v>3.5</v>
      </c>
      <c r="J208" s="5">
        <v>2.5</v>
      </c>
      <c r="K208" s="5">
        <v>0.6</v>
      </c>
      <c r="L208" s="11"/>
      <c r="M208" s="3">
        <v>4.3</v>
      </c>
      <c r="N208" s="3">
        <v>3.8</v>
      </c>
      <c r="O208" s="82">
        <v>4.2</v>
      </c>
      <c r="P208" s="5">
        <v>1.3</v>
      </c>
      <c r="Q208" s="5">
        <v>1.8</v>
      </c>
      <c r="R208" s="5">
        <v>2.4</v>
      </c>
      <c r="S208" s="5">
        <v>2.4</v>
      </c>
      <c r="U208" s="100">
        <v>-1.2472205054244232</v>
      </c>
      <c r="W208" s="102">
        <v>0.20356634078903046</v>
      </c>
      <c r="Y208" s="100">
        <v>-1.169630879647543E-2</v>
      </c>
      <c r="AA208" s="102">
        <v>-0.13055825611001726</v>
      </c>
    </row>
    <row r="209" spans="1:27" ht="17" x14ac:dyDescent="0.2">
      <c r="A209" s="48" t="s">
        <v>90</v>
      </c>
      <c r="B209" s="2" t="s">
        <v>57</v>
      </c>
      <c r="C209" s="37" t="s">
        <v>352</v>
      </c>
      <c r="D209" s="35">
        <v>2011</v>
      </c>
      <c r="E209" s="3">
        <v>-2.4</v>
      </c>
      <c r="F209" s="3">
        <v>-1.6</v>
      </c>
      <c r="G209" s="76">
        <v>-0.1</v>
      </c>
      <c r="H209" s="5">
        <v>-1.5</v>
      </c>
      <c r="I209" s="5">
        <v>-0.5</v>
      </c>
      <c r="J209" s="5">
        <v>0.6</v>
      </c>
      <c r="K209" s="5">
        <v>0.9</v>
      </c>
      <c r="L209" s="11"/>
      <c r="M209" s="3">
        <v>3.2</v>
      </c>
      <c r="N209" s="3">
        <v>1.8</v>
      </c>
      <c r="O209" s="82">
        <v>-2.5</v>
      </c>
      <c r="P209" s="5">
        <v>3.5</v>
      </c>
      <c r="Q209" s="5">
        <v>0.8</v>
      </c>
      <c r="R209" s="5">
        <v>0.8</v>
      </c>
      <c r="S209" s="5">
        <v>2.6</v>
      </c>
      <c r="U209" s="100">
        <v>0.79587585476806844</v>
      </c>
      <c r="W209" s="102">
        <v>0.82116028683787179</v>
      </c>
      <c r="Y209" s="100">
        <v>-0.66770800801579178</v>
      </c>
      <c r="AA209" s="102">
        <v>0.32043916081592694</v>
      </c>
    </row>
    <row r="210" spans="1:27" ht="17" x14ac:dyDescent="0.2">
      <c r="A210" s="48" t="s">
        <v>91</v>
      </c>
      <c r="B210" s="2" t="s">
        <v>57</v>
      </c>
      <c r="C210" s="37" t="s">
        <v>365</v>
      </c>
      <c r="D210" s="35">
        <v>2009</v>
      </c>
      <c r="E210" s="3">
        <v>-0.2</v>
      </c>
      <c r="F210" s="3">
        <v>1.1000000000000001</v>
      </c>
      <c r="G210" s="76">
        <v>-7.5</v>
      </c>
      <c r="H210" s="5">
        <v>-3.4</v>
      </c>
      <c r="I210" s="5">
        <v>3</v>
      </c>
      <c r="J210" s="5">
        <v>-2.4</v>
      </c>
      <c r="K210" s="5">
        <v>-0.3</v>
      </c>
      <c r="L210" s="11"/>
      <c r="M210" s="3">
        <v>2.6</v>
      </c>
      <c r="N210" s="3">
        <v>10.5</v>
      </c>
      <c r="O210" s="82">
        <v>-3.4</v>
      </c>
      <c r="P210" s="5">
        <v>2.7</v>
      </c>
      <c r="Q210" s="5">
        <v>4.8</v>
      </c>
      <c r="R210" s="5">
        <v>1.5</v>
      </c>
      <c r="S210" s="5">
        <v>3.8</v>
      </c>
      <c r="U210" s="100">
        <v>-5.1237243569579451</v>
      </c>
      <c r="W210" s="102">
        <v>0.55278640450004213</v>
      </c>
      <c r="Y210" s="100">
        <v>-0.81870621808259836</v>
      </c>
      <c r="AA210" s="102">
        <v>0.32879118085944548</v>
      </c>
    </row>
    <row r="211" spans="1:27" ht="17" x14ac:dyDescent="0.2">
      <c r="A211" s="48" t="s">
        <v>92</v>
      </c>
      <c r="B211" s="2" t="s">
        <v>57</v>
      </c>
      <c r="C211" s="37" t="s">
        <v>366</v>
      </c>
      <c r="D211" s="35">
        <v>2011</v>
      </c>
      <c r="E211" s="3">
        <v>-5.2</v>
      </c>
      <c r="F211" s="3">
        <v>-0.9</v>
      </c>
      <c r="G211" s="76">
        <v>2.4</v>
      </c>
      <c r="H211" s="5">
        <v>-2</v>
      </c>
      <c r="I211" s="5">
        <v>-2.9</v>
      </c>
      <c r="J211" s="5">
        <v>2</v>
      </c>
      <c r="K211" s="5">
        <v>-0.5</v>
      </c>
      <c r="L211" s="11"/>
      <c r="M211" s="3">
        <v>1.3</v>
      </c>
      <c r="N211" s="3">
        <v>2.9</v>
      </c>
      <c r="O211" s="82">
        <v>0.5</v>
      </c>
      <c r="P211" s="5">
        <v>-2.9</v>
      </c>
      <c r="Q211" s="5">
        <v>16.3</v>
      </c>
      <c r="R211" s="5">
        <v>-9.8000000000000007</v>
      </c>
      <c r="S211" s="5">
        <v>2.4</v>
      </c>
      <c r="U211" s="100">
        <v>0.56892908110547236</v>
      </c>
      <c r="W211" s="102">
        <v>-0.21903494959903314</v>
      </c>
      <c r="Y211" s="100">
        <v>-0.3798263270539578</v>
      </c>
      <c r="AA211" s="102">
        <v>0.4801656089845705</v>
      </c>
    </row>
    <row r="212" spans="1:27" ht="17" x14ac:dyDescent="0.2">
      <c r="A212" s="48" t="s">
        <v>93</v>
      </c>
      <c r="B212" s="2" t="s">
        <v>57</v>
      </c>
      <c r="C212" s="37" t="s">
        <v>367</v>
      </c>
      <c r="D212" s="35">
        <v>2011</v>
      </c>
      <c r="E212" s="3">
        <v>-11.6</v>
      </c>
      <c r="F212" s="3">
        <v>3.6</v>
      </c>
      <c r="G212" s="76">
        <v>-2</v>
      </c>
      <c r="H212" s="5">
        <v>0.1</v>
      </c>
      <c r="I212" s="5">
        <v>0.7</v>
      </c>
      <c r="J212" s="5">
        <v>-2.5</v>
      </c>
      <c r="K212" s="5">
        <v>-1.6</v>
      </c>
      <c r="L212" s="11"/>
      <c r="M212" s="3">
        <v>-17.399999999999999</v>
      </c>
      <c r="N212" s="3">
        <v>1.6</v>
      </c>
      <c r="O212" s="82">
        <v>-2.6</v>
      </c>
      <c r="P212" s="5">
        <v>2.2000000000000002</v>
      </c>
      <c r="Q212" s="5">
        <v>2.8</v>
      </c>
      <c r="R212" s="5">
        <v>3.8</v>
      </c>
      <c r="S212" s="5">
        <v>1</v>
      </c>
      <c r="U212" s="100">
        <v>0.58477260073130011</v>
      </c>
      <c r="W212" s="102">
        <v>5.4258390996824168E-2</v>
      </c>
      <c r="Y212" s="100">
        <v>0.61344432825746575</v>
      </c>
      <c r="AA212" s="102">
        <v>0.2426664847411093</v>
      </c>
    </row>
    <row r="213" spans="1:27" ht="17" x14ac:dyDescent="0.2">
      <c r="A213" s="48" t="s">
        <v>94</v>
      </c>
      <c r="B213" s="2" t="s">
        <v>57</v>
      </c>
      <c r="C213" s="37" t="s">
        <v>360</v>
      </c>
      <c r="D213" s="35">
        <v>2012</v>
      </c>
      <c r="E213" s="3">
        <v>-2.9</v>
      </c>
      <c r="F213" s="3">
        <v>3.1</v>
      </c>
      <c r="G213" s="76">
        <v>8.5</v>
      </c>
      <c r="H213" s="5">
        <v>-5.6</v>
      </c>
      <c r="I213" s="5">
        <v>-3.4</v>
      </c>
      <c r="J213" s="5">
        <v>-1.9</v>
      </c>
      <c r="K213" s="5">
        <v>-3</v>
      </c>
      <c r="L213" s="11"/>
      <c r="M213" s="3">
        <v>5.9</v>
      </c>
      <c r="N213" s="3">
        <v>5.5</v>
      </c>
      <c r="O213" s="82">
        <v>16.2</v>
      </c>
      <c r="P213" s="5">
        <v>-8.6999999999999993</v>
      </c>
      <c r="Q213" s="5">
        <v>8.9</v>
      </c>
      <c r="R213" s="5">
        <v>-10.7</v>
      </c>
      <c r="S213" s="5">
        <v>4.9000000000000004</v>
      </c>
      <c r="U213" s="100">
        <v>1.2205932726995776</v>
      </c>
      <c r="W213" s="102">
        <v>-0.23851926819680158</v>
      </c>
      <c r="Y213" s="100">
        <v>0.65703431221698194</v>
      </c>
      <c r="AA213" s="102">
        <v>-0.25839906895765674</v>
      </c>
    </row>
    <row r="214" spans="1:27" ht="17" x14ac:dyDescent="0.2">
      <c r="A214" s="48" t="s">
        <v>95</v>
      </c>
      <c r="B214" s="2" t="s">
        <v>57</v>
      </c>
      <c r="C214" s="37" t="s">
        <v>359</v>
      </c>
      <c r="D214" s="35">
        <v>2012</v>
      </c>
      <c r="E214" s="3">
        <v>3.8</v>
      </c>
      <c r="F214" s="3">
        <v>2.6</v>
      </c>
      <c r="G214" s="76">
        <v>5.8</v>
      </c>
      <c r="H214" s="5">
        <v>3.6</v>
      </c>
      <c r="I214" s="5">
        <v>8.1</v>
      </c>
      <c r="J214" s="5">
        <v>6.5</v>
      </c>
      <c r="K214" s="5">
        <v>4.9000000000000004</v>
      </c>
      <c r="L214" s="11"/>
      <c r="M214" s="3">
        <v>0.5</v>
      </c>
      <c r="N214" s="3">
        <v>-1.6</v>
      </c>
      <c r="O214" s="82">
        <v>2.6</v>
      </c>
      <c r="P214" s="5">
        <v>-0.2</v>
      </c>
      <c r="Q214" s="5">
        <v>2.2999999999999998</v>
      </c>
      <c r="R214" s="5">
        <v>3.7</v>
      </c>
      <c r="S214" s="5">
        <v>-3.8</v>
      </c>
      <c r="U214" s="100">
        <v>0.23544153624268449</v>
      </c>
      <c r="W214" s="102">
        <v>-4.1279482842857873E-2</v>
      </c>
      <c r="Y214" s="100">
        <v>1.2803508501982761</v>
      </c>
      <c r="AA214" s="102">
        <v>-0.36400917109751374</v>
      </c>
    </row>
    <row r="215" spans="1:27" ht="17" x14ac:dyDescent="0.2">
      <c r="A215" s="48" t="s">
        <v>96</v>
      </c>
      <c r="B215" s="2" t="s">
        <v>57</v>
      </c>
      <c r="C215" s="37" t="s">
        <v>358</v>
      </c>
      <c r="D215" s="35">
        <v>2010</v>
      </c>
      <c r="E215" s="3">
        <v>-2.1</v>
      </c>
      <c r="F215" s="3">
        <v>-0.6</v>
      </c>
      <c r="G215" s="76">
        <v>0.4</v>
      </c>
      <c r="H215" s="5">
        <v>0.7</v>
      </c>
      <c r="I215" s="5">
        <v>0.5</v>
      </c>
      <c r="J215" s="5">
        <v>2.2999999999999998</v>
      </c>
      <c r="K215" s="5">
        <v>2.2999999999999998</v>
      </c>
      <c r="L215" s="11"/>
      <c r="M215" s="3">
        <v>2.2000000000000002</v>
      </c>
      <c r="N215" s="3">
        <v>2.1</v>
      </c>
      <c r="O215" s="82">
        <v>2.4</v>
      </c>
      <c r="P215" s="5">
        <v>-1.4</v>
      </c>
      <c r="Q215" s="5">
        <v>4.8</v>
      </c>
      <c r="R215" s="5">
        <v>-1.8</v>
      </c>
      <c r="S215" s="5">
        <v>4.7</v>
      </c>
      <c r="U215" s="100">
        <v>0.48002573980190988</v>
      </c>
      <c r="W215" s="102">
        <v>0.54852050734123625</v>
      </c>
      <c r="Y215" s="100">
        <v>4.4465935734187001E-2</v>
      </c>
      <c r="AA215" s="102">
        <v>0.18296434236718317</v>
      </c>
    </row>
    <row r="216" spans="1:27" ht="17" x14ac:dyDescent="0.2">
      <c r="A216" s="48" t="s">
        <v>97</v>
      </c>
      <c r="B216" s="2" t="s">
        <v>57</v>
      </c>
      <c r="C216" s="37" t="s">
        <v>364</v>
      </c>
      <c r="D216" s="35">
        <v>2016</v>
      </c>
      <c r="E216" s="3">
        <v>4.2</v>
      </c>
      <c r="F216" s="3">
        <v>7.1</v>
      </c>
      <c r="G216" s="76">
        <v>-6.2</v>
      </c>
      <c r="H216" s="5">
        <v>-0.5</v>
      </c>
      <c r="I216" s="5">
        <v>0</v>
      </c>
      <c r="J216" s="5">
        <v>-4.3</v>
      </c>
      <c r="K216" s="5">
        <v>-1.4</v>
      </c>
      <c r="L216" s="11"/>
      <c r="M216" s="3">
        <v>4</v>
      </c>
      <c r="N216" s="3">
        <v>3.7</v>
      </c>
      <c r="O216" s="82">
        <v>-1.6</v>
      </c>
      <c r="P216" s="5">
        <v>3</v>
      </c>
      <c r="Q216" s="5">
        <v>2.2000000000000002</v>
      </c>
      <c r="R216" s="5">
        <v>3</v>
      </c>
      <c r="S216" s="5">
        <v>11.8</v>
      </c>
      <c r="U216" s="100">
        <v>-0.86445447147160892</v>
      </c>
      <c r="W216" s="102">
        <v>0.31065903696973629</v>
      </c>
      <c r="Y216" s="100">
        <v>-0.54919333848296681</v>
      </c>
      <c r="AA216" s="102">
        <v>0.74981775579029164</v>
      </c>
    </row>
    <row r="217" spans="1:27" ht="17" x14ac:dyDescent="0.2">
      <c r="A217" s="48" t="s">
        <v>98</v>
      </c>
      <c r="B217" s="2" t="s">
        <v>57</v>
      </c>
      <c r="C217" s="37" t="s">
        <v>322</v>
      </c>
      <c r="D217" s="35">
        <v>2016</v>
      </c>
      <c r="E217" s="3">
        <v>3</v>
      </c>
      <c r="F217" s="3">
        <v>6.4</v>
      </c>
      <c r="G217" s="76">
        <v>-1.3</v>
      </c>
      <c r="H217" s="5">
        <v>11.5</v>
      </c>
      <c r="I217" s="5">
        <v>6</v>
      </c>
      <c r="J217" s="5">
        <v>9</v>
      </c>
      <c r="K217" s="5">
        <v>19.2</v>
      </c>
      <c r="L217" s="11"/>
      <c r="M217" s="3">
        <v>0.7</v>
      </c>
      <c r="N217" s="3">
        <v>10.9</v>
      </c>
      <c r="O217" s="82">
        <v>-1.8</v>
      </c>
      <c r="P217" s="5">
        <v>2</v>
      </c>
      <c r="Q217" s="5">
        <v>4.5999999999999996</v>
      </c>
      <c r="R217" s="5">
        <v>2</v>
      </c>
      <c r="S217" s="5">
        <v>9.3000000000000007</v>
      </c>
      <c r="U217" s="100">
        <v>-0.55991452757301197</v>
      </c>
      <c r="W217" s="102">
        <v>1.0236168422829279</v>
      </c>
      <c r="Y217" s="100">
        <v>-1.1380899352993952</v>
      </c>
      <c r="AA217" s="102">
        <v>0.63617329991910343</v>
      </c>
    </row>
    <row r="218" spans="1:27" ht="17" x14ac:dyDescent="0.2">
      <c r="A218" s="48" t="s">
        <v>99</v>
      </c>
      <c r="B218" s="2" t="s">
        <v>57</v>
      </c>
      <c r="C218" s="37" t="s">
        <v>368</v>
      </c>
      <c r="D218" s="35">
        <v>2010</v>
      </c>
      <c r="E218" s="3">
        <v>1.6</v>
      </c>
      <c r="F218" s="3">
        <v>-3.2</v>
      </c>
      <c r="G218" s="76">
        <v>7.5</v>
      </c>
      <c r="H218" s="5">
        <v>-4.2</v>
      </c>
      <c r="I218" s="5">
        <v>-1.5</v>
      </c>
      <c r="J218" s="5">
        <v>-6.1</v>
      </c>
      <c r="K218" s="5">
        <v>-3</v>
      </c>
      <c r="L218" s="11"/>
      <c r="M218" s="3">
        <v>14.2</v>
      </c>
      <c r="N218" s="3">
        <v>0.7</v>
      </c>
      <c r="O218" s="82">
        <v>5.9</v>
      </c>
      <c r="P218" s="5">
        <v>-5.0999999999999996</v>
      </c>
      <c r="Q218" s="5">
        <v>3.8</v>
      </c>
      <c r="R218" s="5">
        <v>-0.6</v>
      </c>
      <c r="S218" s="5">
        <v>5.5</v>
      </c>
      <c r="U218" s="100">
        <v>1.1650635094610968</v>
      </c>
      <c r="W218" s="102">
        <v>-0.24466595457695672</v>
      </c>
      <c r="Y218" s="100">
        <v>-0.35541256780287833</v>
      </c>
      <c r="AA218" s="102">
        <v>-1.7397941864246924E-2</v>
      </c>
    </row>
    <row r="219" spans="1:27" ht="17" x14ac:dyDescent="0.2">
      <c r="A219" s="48" t="s">
        <v>100</v>
      </c>
      <c r="B219" s="2" t="s">
        <v>57</v>
      </c>
      <c r="C219" s="37" t="s">
        <v>356</v>
      </c>
      <c r="D219" s="35">
        <v>2015</v>
      </c>
      <c r="E219" s="3">
        <v>0.6</v>
      </c>
      <c r="F219" s="3">
        <v>-3</v>
      </c>
      <c r="G219" s="76">
        <v>-0.3</v>
      </c>
      <c r="H219" s="5">
        <v>2.5</v>
      </c>
      <c r="I219" s="5">
        <v>-1.8</v>
      </c>
      <c r="J219" s="5">
        <v>1.2</v>
      </c>
      <c r="K219" s="5">
        <v>2.2000000000000002</v>
      </c>
      <c r="L219" s="11"/>
      <c r="M219" s="3">
        <v>2.4</v>
      </c>
      <c r="N219" s="3">
        <v>-0.1</v>
      </c>
      <c r="O219" s="82">
        <v>3</v>
      </c>
      <c r="P219" s="5">
        <v>-1.4</v>
      </c>
      <c r="Q219" s="5">
        <v>2.7</v>
      </c>
      <c r="R219" s="5">
        <v>-1.4</v>
      </c>
      <c r="S219" s="5">
        <v>9.4</v>
      </c>
      <c r="U219" s="100">
        <v>-0.58113883008418976</v>
      </c>
      <c r="W219" s="102">
        <v>0.74787026500936093</v>
      </c>
      <c r="Y219" s="100">
        <v>0.1180339887498949</v>
      </c>
      <c r="AA219" s="102">
        <v>0.33045947187938318</v>
      </c>
    </row>
    <row r="220" spans="1:27" ht="17" x14ac:dyDescent="0.2">
      <c r="A220" s="48" t="s">
        <v>101</v>
      </c>
      <c r="B220" s="2" t="s">
        <v>57</v>
      </c>
      <c r="C220" s="37" t="s">
        <v>352</v>
      </c>
      <c r="D220" s="35">
        <v>2013</v>
      </c>
      <c r="E220" s="3">
        <v>-0.1</v>
      </c>
      <c r="F220" s="3">
        <v>-1.5</v>
      </c>
      <c r="G220" s="76">
        <v>-0.5</v>
      </c>
      <c r="H220" s="5">
        <v>0.6</v>
      </c>
      <c r="I220" s="5">
        <v>0.9</v>
      </c>
      <c r="J220" s="5">
        <v>-0.2</v>
      </c>
      <c r="K220" s="5">
        <v>0.3</v>
      </c>
      <c r="L220" s="11"/>
      <c r="M220" s="3">
        <v>-2.5</v>
      </c>
      <c r="N220" s="3">
        <v>3.5</v>
      </c>
      <c r="O220" s="82">
        <v>0.8</v>
      </c>
      <c r="P220" s="5">
        <v>0.8</v>
      </c>
      <c r="Q220" s="5">
        <v>2.6</v>
      </c>
      <c r="R220" s="5">
        <v>-2.7</v>
      </c>
      <c r="S220" s="5">
        <v>1.6</v>
      </c>
      <c r="U220" s="100">
        <v>-1.2360679774997898</v>
      </c>
      <c r="W220" s="102">
        <v>0.26982343247386553</v>
      </c>
      <c r="Y220" s="100">
        <v>0.52315462117278155</v>
      </c>
      <c r="AA220" s="102">
        <v>0.18920711500272103</v>
      </c>
    </row>
    <row r="221" spans="1:27" ht="17" x14ac:dyDescent="0.2">
      <c r="A221" s="48" t="s">
        <v>102</v>
      </c>
      <c r="B221" s="2" t="s">
        <v>57</v>
      </c>
      <c r="C221" s="37" t="s">
        <v>369</v>
      </c>
      <c r="D221" s="35">
        <v>2013</v>
      </c>
      <c r="E221" s="3">
        <v>-6.3</v>
      </c>
      <c r="F221" s="3">
        <v>-1.7</v>
      </c>
      <c r="G221" s="76">
        <v>6.6</v>
      </c>
      <c r="H221" s="5">
        <v>8.1999999999999993</v>
      </c>
      <c r="I221" s="5">
        <v>-4.5</v>
      </c>
      <c r="J221" s="5">
        <v>2.2000000000000002</v>
      </c>
      <c r="K221" s="5">
        <v>-1.4</v>
      </c>
      <c r="L221" s="11"/>
      <c r="M221" s="3">
        <v>0.9</v>
      </c>
      <c r="N221" s="3">
        <v>-0.4</v>
      </c>
      <c r="O221" s="82">
        <v>10.4</v>
      </c>
      <c r="P221" s="5">
        <v>8.8000000000000007</v>
      </c>
      <c r="Q221" s="5">
        <v>-5.9</v>
      </c>
      <c r="R221" s="5">
        <v>2.8</v>
      </c>
      <c r="S221" s="5">
        <v>5</v>
      </c>
      <c r="U221" s="100">
        <v>0.7457431218879389</v>
      </c>
      <c r="W221" s="102">
        <v>-0.21955735595402781</v>
      </c>
      <c r="Y221" s="100">
        <v>2.39934634239519</v>
      </c>
      <c r="AA221" s="102">
        <v>-0.16730843328304545</v>
      </c>
    </row>
    <row r="222" spans="1:27" ht="17" x14ac:dyDescent="0.2">
      <c r="A222" s="48" t="s">
        <v>103</v>
      </c>
      <c r="B222" s="2" t="s">
        <v>57</v>
      </c>
      <c r="C222" s="37" t="s">
        <v>352</v>
      </c>
      <c r="D222" s="35">
        <v>2017</v>
      </c>
      <c r="E222" s="3">
        <v>0.9</v>
      </c>
      <c r="F222" s="3">
        <v>-0.2</v>
      </c>
      <c r="G222" s="76">
        <v>0.3</v>
      </c>
      <c r="H222" s="5">
        <v>-1.1000000000000001</v>
      </c>
      <c r="I222" s="5">
        <v>-0.5</v>
      </c>
      <c r="J222" s="5">
        <v>-4.4000000000000004</v>
      </c>
      <c r="K222" s="5" t="e">
        <v>#N/A</v>
      </c>
      <c r="L222" s="11"/>
      <c r="M222" s="3">
        <v>2.6</v>
      </c>
      <c r="N222" s="3">
        <v>-2.7</v>
      </c>
      <c r="O222" s="82">
        <v>1.6</v>
      </c>
      <c r="P222" s="5">
        <v>3.2</v>
      </c>
      <c r="Q222" s="5">
        <v>2.7</v>
      </c>
      <c r="R222" s="5">
        <v>11</v>
      </c>
      <c r="S222" s="5" t="e">
        <v>#N/A</v>
      </c>
      <c r="U222" s="100">
        <v>-0.42264973081037427</v>
      </c>
      <c r="W222" s="102">
        <v>-1.554364774645177</v>
      </c>
      <c r="Y222" s="100">
        <v>-0.21553545944726382</v>
      </c>
      <c r="AA222" s="102">
        <v>0.9014762303806958</v>
      </c>
    </row>
    <row r="223" spans="1:27" ht="17" x14ac:dyDescent="0.2">
      <c r="A223" s="48" t="s">
        <v>104</v>
      </c>
      <c r="B223" s="2" t="s">
        <v>57</v>
      </c>
      <c r="C223" s="37" t="s">
        <v>318</v>
      </c>
      <c r="D223" s="35">
        <v>2017</v>
      </c>
      <c r="E223" s="3">
        <v>3.7</v>
      </c>
      <c r="F223" s="3">
        <v>-3.1</v>
      </c>
      <c r="G223" s="76">
        <v>0</v>
      </c>
      <c r="H223" s="5">
        <v>-1.5</v>
      </c>
      <c r="I223" s="5">
        <v>1.7</v>
      </c>
      <c r="J223" s="5">
        <v>1.4</v>
      </c>
      <c r="K223" s="5" t="e">
        <v>#N/A</v>
      </c>
      <c r="L223" s="11"/>
      <c r="M223" s="3">
        <v>2.1</v>
      </c>
      <c r="N223" s="3">
        <v>-1.5</v>
      </c>
      <c r="O223" s="82">
        <v>4.2</v>
      </c>
      <c r="P223" s="5">
        <v>-0.3</v>
      </c>
      <c r="Q223" s="5">
        <v>5.7</v>
      </c>
      <c r="R223" s="5">
        <v>2.1</v>
      </c>
      <c r="S223" s="5" t="e">
        <v>#N/A</v>
      </c>
      <c r="U223" s="100">
        <v>0</v>
      </c>
      <c r="W223" s="102">
        <v>0</v>
      </c>
      <c r="Y223" s="100">
        <v>0.41421356237309515</v>
      </c>
      <c r="AA223" s="102">
        <v>-0.20629947401590021</v>
      </c>
    </row>
    <row r="224" spans="1:27" ht="17" x14ac:dyDescent="0.2">
      <c r="A224" s="48" t="s">
        <v>105</v>
      </c>
      <c r="B224" s="2" t="s">
        <v>57</v>
      </c>
      <c r="C224" s="37" t="s">
        <v>370</v>
      </c>
      <c r="D224" s="35">
        <v>2011</v>
      </c>
      <c r="E224" s="3">
        <v>-0.6</v>
      </c>
      <c r="F224" s="3">
        <v>1.9</v>
      </c>
      <c r="G224" s="76">
        <v>-2.9</v>
      </c>
      <c r="H224" s="5">
        <v>2.7</v>
      </c>
      <c r="I224" s="5">
        <v>3.8</v>
      </c>
      <c r="J224" s="5">
        <v>2</v>
      </c>
      <c r="K224" s="5">
        <v>7.4</v>
      </c>
      <c r="L224" s="11"/>
      <c r="M224" s="3">
        <v>3.6</v>
      </c>
      <c r="N224" s="3">
        <v>3.7</v>
      </c>
      <c r="O224" s="82">
        <v>2.5</v>
      </c>
      <c r="P224" s="5">
        <v>-0.8</v>
      </c>
      <c r="Q224" s="5">
        <v>4.8</v>
      </c>
      <c r="R224" s="5">
        <v>5.6</v>
      </c>
      <c r="S224" s="5">
        <v>4.9000000000000004</v>
      </c>
      <c r="U224" s="100">
        <v>-1.1984843263788196</v>
      </c>
      <c r="W224" s="102">
        <v>0.46064266905231777</v>
      </c>
      <c r="Y224" s="100">
        <v>-0.16666666666666663</v>
      </c>
      <c r="AA224" s="102">
        <v>0.18321595661992318</v>
      </c>
    </row>
    <row r="225" spans="1:27" ht="17" x14ac:dyDescent="0.2">
      <c r="A225" s="48" t="s">
        <v>106</v>
      </c>
      <c r="B225" s="2" t="s">
        <v>57</v>
      </c>
      <c r="C225" s="37" t="s">
        <v>358</v>
      </c>
      <c r="D225" s="35">
        <v>2015</v>
      </c>
      <c r="E225" s="3">
        <v>2.2999999999999998</v>
      </c>
      <c r="F225" s="3">
        <v>2.2999999999999998</v>
      </c>
      <c r="G225" s="76">
        <v>1.5</v>
      </c>
      <c r="H225" s="5">
        <v>1.3</v>
      </c>
      <c r="I225" s="5">
        <v>3.2</v>
      </c>
      <c r="J225" s="5">
        <v>1.2</v>
      </c>
      <c r="K225" s="5">
        <v>-1.5</v>
      </c>
      <c r="L225" s="11"/>
      <c r="M225" s="3">
        <v>-1.8</v>
      </c>
      <c r="N225" s="3">
        <v>4.7</v>
      </c>
      <c r="O225" s="82">
        <v>3.8</v>
      </c>
      <c r="P225" s="5">
        <v>-1.5</v>
      </c>
      <c r="Q225" s="5">
        <v>1.9</v>
      </c>
      <c r="R225" s="5">
        <v>1</v>
      </c>
      <c r="S225" s="5">
        <v>1.8</v>
      </c>
      <c r="U225" s="100">
        <v>-0.19242714691275176</v>
      </c>
      <c r="W225" s="102">
        <v>-0.31607401295249238</v>
      </c>
      <c r="Y225" s="100">
        <v>1.0275875100994067</v>
      </c>
      <c r="AA225" s="102">
        <v>-0.17039334524626348</v>
      </c>
    </row>
    <row r="226" spans="1:27" ht="34" x14ac:dyDescent="0.2">
      <c r="A226" s="48" t="s">
        <v>107</v>
      </c>
      <c r="B226" s="2" t="s">
        <v>57</v>
      </c>
      <c r="C226" s="37" t="s">
        <v>357</v>
      </c>
      <c r="D226" s="35">
        <v>2013</v>
      </c>
      <c r="E226" s="3">
        <v>0.3</v>
      </c>
      <c r="F226" s="3">
        <v>0</v>
      </c>
      <c r="G226" s="76">
        <v>1.2</v>
      </c>
      <c r="H226" s="5">
        <v>-1.1000000000000001</v>
      </c>
      <c r="I226" s="5">
        <v>2.5</v>
      </c>
      <c r="J226" s="5">
        <v>0.4</v>
      </c>
      <c r="K226" s="5">
        <v>0.6</v>
      </c>
      <c r="L226" s="11"/>
      <c r="M226" s="3">
        <v>-3.2</v>
      </c>
      <c r="N226" s="3">
        <v>0.7</v>
      </c>
      <c r="O226" s="82">
        <v>0.3</v>
      </c>
      <c r="P226" s="5">
        <v>3.2</v>
      </c>
      <c r="Q226" s="5">
        <v>1.5</v>
      </c>
      <c r="R226" s="5">
        <v>0.6</v>
      </c>
      <c r="S226" s="5">
        <v>2.6</v>
      </c>
      <c r="U226" s="100">
        <v>1</v>
      </c>
      <c r="W226" s="102">
        <v>-0.1591035847462855</v>
      </c>
      <c r="Y226" s="100">
        <v>0.44697961284877818</v>
      </c>
      <c r="AA226" s="102">
        <v>0.71578561853628697</v>
      </c>
    </row>
    <row r="227" spans="1:27" ht="17" x14ac:dyDescent="0.2">
      <c r="A227" s="48" t="s">
        <v>108</v>
      </c>
      <c r="B227" s="2" t="s">
        <v>57</v>
      </c>
      <c r="C227" s="37" t="s">
        <v>371</v>
      </c>
      <c r="D227" s="35">
        <v>2015</v>
      </c>
      <c r="E227" s="3">
        <v>4.8</v>
      </c>
      <c r="F227" s="3">
        <v>3.1</v>
      </c>
      <c r="G227" s="76">
        <v>-1.1000000000000001</v>
      </c>
      <c r="H227" s="5">
        <v>1.3</v>
      </c>
      <c r="I227" s="5">
        <v>1.4</v>
      </c>
      <c r="J227" s="5">
        <v>0.5</v>
      </c>
      <c r="K227" s="5">
        <v>-3.8</v>
      </c>
      <c r="L227" s="11"/>
      <c r="M227" s="3">
        <v>-1.9</v>
      </c>
      <c r="N227" s="3">
        <v>2.1</v>
      </c>
      <c r="O227" s="82">
        <v>4.8</v>
      </c>
      <c r="P227" s="5">
        <v>3.5</v>
      </c>
      <c r="Q227" s="5">
        <v>-1.3</v>
      </c>
      <c r="R227" s="5">
        <v>0.3</v>
      </c>
      <c r="S227" s="5">
        <v>6</v>
      </c>
      <c r="U227" s="100">
        <v>-0.49303940559740966</v>
      </c>
      <c r="W227" s="102">
        <v>-0.36331975507185033</v>
      </c>
      <c r="Y227" s="100">
        <v>1.1275139927797619</v>
      </c>
      <c r="AA227" s="102">
        <v>5.7371263440564091E-2</v>
      </c>
    </row>
    <row r="228" spans="1:27" ht="17" x14ac:dyDescent="0.2">
      <c r="A228" s="48" t="s">
        <v>109</v>
      </c>
      <c r="B228" s="2" t="s">
        <v>57</v>
      </c>
      <c r="C228" s="37" t="s">
        <v>372</v>
      </c>
      <c r="D228" s="35">
        <v>2014</v>
      </c>
      <c r="E228" s="3">
        <v>2.7</v>
      </c>
      <c r="F228" s="3">
        <v>0.4</v>
      </c>
      <c r="G228" s="76">
        <v>2.4</v>
      </c>
      <c r="H228" s="5">
        <v>6.2</v>
      </c>
      <c r="I228" s="5">
        <v>-0.9</v>
      </c>
      <c r="J228" s="5">
        <v>2.2000000000000002</v>
      </c>
      <c r="K228" s="5">
        <v>0.1</v>
      </c>
      <c r="L228" s="11"/>
      <c r="M228" s="3">
        <v>0.3</v>
      </c>
      <c r="N228" s="3">
        <v>2.4</v>
      </c>
      <c r="O228" s="82">
        <v>4</v>
      </c>
      <c r="P228" s="5">
        <v>1.2</v>
      </c>
      <c r="Q228" s="5">
        <v>-6</v>
      </c>
      <c r="R228" s="5">
        <v>7.6</v>
      </c>
      <c r="S228" s="5">
        <v>2.7</v>
      </c>
      <c r="U228" s="100">
        <v>-5.7190958417936644E-2</v>
      </c>
      <c r="W228" s="102">
        <v>-0.54819899819507756</v>
      </c>
      <c r="Y228" s="100">
        <v>2.6514837167011076</v>
      </c>
      <c r="AA228" s="102">
        <v>-9.3587380792969577E-2</v>
      </c>
    </row>
    <row r="229" spans="1:27" ht="17" x14ac:dyDescent="0.2">
      <c r="A229" s="48" t="s">
        <v>110</v>
      </c>
      <c r="B229" s="2" t="s">
        <v>57</v>
      </c>
      <c r="C229" s="37" t="s">
        <v>318</v>
      </c>
      <c r="D229" s="35">
        <v>2010</v>
      </c>
      <c r="E229" s="3">
        <v>-1.9</v>
      </c>
      <c r="F229" s="3">
        <v>-0.2</v>
      </c>
      <c r="G229" s="76">
        <v>-1.8</v>
      </c>
      <c r="H229" s="5">
        <v>-4.5</v>
      </c>
      <c r="I229" s="5">
        <v>2.9</v>
      </c>
      <c r="J229" s="5">
        <v>2.2000000000000002</v>
      </c>
      <c r="K229" s="5">
        <v>-2.5</v>
      </c>
      <c r="L229" s="11"/>
      <c r="M229" s="3">
        <v>7.8</v>
      </c>
      <c r="N229" s="3">
        <v>1.6</v>
      </c>
      <c r="O229" s="82">
        <v>-3.2</v>
      </c>
      <c r="P229" s="5">
        <v>0.7</v>
      </c>
      <c r="Q229" s="5">
        <v>2.2999999999999998</v>
      </c>
      <c r="R229" s="5">
        <v>3.9</v>
      </c>
      <c r="S229" s="5">
        <v>1</v>
      </c>
      <c r="U229" s="100">
        <v>2.6671473215424735E-2</v>
      </c>
      <c r="W229" s="102">
        <v>-8.5592604054384402E-2</v>
      </c>
      <c r="Y229" s="100">
        <v>-0.5525000516123697</v>
      </c>
      <c r="AA229" s="102">
        <v>0.23316285727983033</v>
      </c>
    </row>
    <row r="230" spans="1:27" ht="17" x14ac:dyDescent="0.2">
      <c r="A230" s="48" t="s">
        <v>111</v>
      </c>
      <c r="B230" s="2" t="s">
        <v>57</v>
      </c>
      <c r="C230" s="37" t="s">
        <v>318</v>
      </c>
      <c r="D230" s="35">
        <v>2012</v>
      </c>
      <c r="E230" s="3">
        <v>-1.8</v>
      </c>
      <c r="F230" s="3">
        <v>-4.5</v>
      </c>
      <c r="G230" s="76">
        <v>2.9</v>
      </c>
      <c r="H230" s="5">
        <v>2.2000000000000002</v>
      </c>
      <c r="I230" s="5">
        <v>-2.5</v>
      </c>
      <c r="J230" s="5">
        <v>3.7</v>
      </c>
      <c r="K230" s="5">
        <v>-3.1</v>
      </c>
      <c r="L230" s="11"/>
      <c r="M230" s="3">
        <v>-3.2</v>
      </c>
      <c r="N230" s="3">
        <v>0.7</v>
      </c>
      <c r="O230" s="82">
        <v>2.2999999999999998</v>
      </c>
      <c r="P230" s="5">
        <v>3.9</v>
      </c>
      <c r="Q230" s="5">
        <v>1</v>
      </c>
      <c r="R230" s="5">
        <v>2.1</v>
      </c>
      <c r="S230" s="5">
        <v>-1.5</v>
      </c>
      <c r="U230" s="100">
        <v>0.90029237516523009</v>
      </c>
      <c r="W230" s="102">
        <v>-0.32357331367521058</v>
      </c>
      <c r="Y230" s="100">
        <v>0.64886324478411472</v>
      </c>
      <c r="AA230" s="102">
        <v>-0.27614640022653125</v>
      </c>
    </row>
    <row r="231" spans="1:27" ht="17" x14ac:dyDescent="0.2">
      <c r="A231" s="48" t="s">
        <v>112</v>
      </c>
      <c r="B231" s="2" t="s">
        <v>57</v>
      </c>
      <c r="C231" s="37" t="s">
        <v>373</v>
      </c>
      <c r="D231" s="35">
        <v>2010</v>
      </c>
      <c r="E231" s="3">
        <v>1.5</v>
      </c>
      <c r="F231" s="3">
        <v>-9.9</v>
      </c>
      <c r="G231" s="76">
        <v>2.5</v>
      </c>
      <c r="H231" s="5">
        <v>8.4</v>
      </c>
      <c r="I231" s="5">
        <v>-3.1</v>
      </c>
      <c r="J231" s="5">
        <v>0</v>
      </c>
      <c r="K231" s="5">
        <v>2</v>
      </c>
      <c r="L231" s="11"/>
      <c r="M231" s="3">
        <v>6.7</v>
      </c>
      <c r="N231" s="3">
        <v>-1.8</v>
      </c>
      <c r="O231" s="82">
        <v>6.4</v>
      </c>
      <c r="P231" s="5">
        <v>-0.7</v>
      </c>
      <c r="Q231" s="5">
        <v>5.7</v>
      </c>
      <c r="R231" s="5">
        <v>-6.1</v>
      </c>
      <c r="S231" s="5">
        <v>-1.1000000000000001</v>
      </c>
      <c r="U231" s="100">
        <v>0.2909944487358056</v>
      </c>
      <c r="W231" s="102">
        <v>-5.4258390996824168E-2</v>
      </c>
      <c r="Y231" s="100">
        <v>-2.2644445149558212E-2</v>
      </c>
      <c r="AA231" s="102">
        <v>-0.21397210236436215</v>
      </c>
    </row>
    <row r="232" spans="1:27" ht="17" x14ac:dyDescent="0.2">
      <c r="A232" s="48" t="s">
        <v>113</v>
      </c>
      <c r="B232" s="2" t="s">
        <v>57</v>
      </c>
      <c r="C232" s="37" t="s">
        <v>374</v>
      </c>
      <c r="D232" s="35">
        <v>2016</v>
      </c>
      <c r="E232" s="3">
        <v>8.1</v>
      </c>
      <c r="F232" s="3">
        <v>6.5</v>
      </c>
      <c r="G232" s="76">
        <v>4.9000000000000004</v>
      </c>
      <c r="H232" s="5">
        <v>3.9</v>
      </c>
      <c r="I232" s="5">
        <v>3.9</v>
      </c>
      <c r="J232" s="5">
        <v>1.1000000000000001</v>
      </c>
      <c r="K232" s="5">
        <v>3.9</v>
      </c>
      <c r="L232" s="11"/>
      <c r="M232" s="3">
        <v>2.2999999999999998</v>
      </c>
      <c r="N232" s="3">
        <v>3.7</v>
      </c>
      <c r="O232" s="82">
        <v>-3.8</v>
      </c>
      <c r="P232" s="5">
        <v>2.9</v>
      </c>
      <c r="Q232" s="5">
        <v>3.4</v>
      </c>
      <c r="R232" s="5">
        <v>3</v>
      </c>
      <c r="S232" s="5">
        <v>13.2</v>
      </c>
      <c r="U232" s="100">
        <v>-0.22222222222222221</v>
      </c>
      <c r="W232" s="102">
        <v>-5.5467008940518259E-2</v>
      </c>
      <c r="Y232" s="100">
        <v>-0.91106617181181826</v>
      </c>
      <c r="AA232" s="102">
        <v>0.52957203408744591</v>
      </c>
    </row>
    <row r="233" spans="1:27" ht="17" x14ac:dyDescent="0.2">
      <c r="A233" s="48" t="s">
        <v>114</v>
      </c>
      <c r="B233" s="2" t="s">
        <v>57</v>
      </c>
      <c r="C233" s="37" t="s">
        <v>358</v>
      </c>
      <c r="D233" s="35">
        <v>2014</v>
      </c>
      <c r="E233" s="3">
        <v>0.5</v>
      </c>
      <c r="F233" s="3">
        <v>2.2999999999999998</v>
      </c>
      <c r="G233" s="76">
        <v>2.2999999999999998</v>
      </c>
      <c r="H233" s="5">
        <v>1.5</v>
      </c>
      <c r="I233" s="5">
        <v>1.3</v>
      </c>
      <c r="J233" s="5">
        <v>3.2</v>
      </c>
      <c r="K233" s="5">
        <v>1.2</v>
      </c>
      <c r="L233" s="11"/>
      <c r="M233" s="3">
        <v>4.8</v>
      </c>
      <c r="N233" s="3">
        <v>-1.8</v>
      </c>
      <c r="O233" s="82">
        <v>4.7</v>
      </c>
      <c r="P233" s="5">
        <v>3.8</v>
      </c>
      <c r="Q233" s="5">
        <v>-1.5</v>
      </c>
      <c r="R233" s="5">
        <v>1.9</v>
      </c>
      <c r="S233" s="5">
        <v>1</v>
      </c>
      <c r="U233" s="100">
        <v>1.1447610589527217</v>
      </c>
      <c r="W233" s="102">
        <v>-0.15010876077311208</v>
      </c>
      <c r="Y233" s="100">
        <v>-1.0471492746840227E-2</v>
      </c>
      <c r="AA233" s="102">
        <v>-0.32083462690266473</v>
      </c>
    </row>
    <row r="234" spans="1:27" ht="17" x14ac:dyDescent="0.2">
      <c r="A234" s="48" t="s">
        <v>115</v>
      </c>
      <c r="B234" s="2" t="s">
        <v>57</v>
      </c>
      <c r="C234" s="37" t="s">
        <v>356</v>
      </c>
      <c r="D234" s="35">
        <v>2016</v>
      </c>
      <c r="E234" s="3">
        <v>-3</v>
      </c>
      <c r="F234" s="3">
        <v>-0.3</v>
      </c>
      <c r="G234" s="76">
        <v>2.5</v>
      </c>
      <c r="H234" s="5">
        <v>-1.8</v>
      </c>
      <c r="I234" s="5">
        <v>1.2</v>
      </c>
      <c r="J234" s="5">
        <v>2.2000000000000002</v>
      </c>
      <c r="K234" s="5">
        <v>-6.8</v>
      </c>
      <c r="L234" s="11"/>
      <c r="M234" s="3">
        <v>-0.1</v>
      </c>
      <c r="N234" s="3">
        <v>3</v>
      </c>
      <c r="O234" s="82">
        <v>-1.4</v>
      </c>
      <c r="P234" s="5">
        <v>2.7</v>
      </c>
      <c r="Q234" s="5">
        <v>-1.4</v>
      </c>
      <c r="R234" s="5">
        <v>9.4</v>
      </c>
      <c r="S234" s="5">
        <v>10</v>
      </c>
      <c r="U234" s="100">
        <v>0.68325082306034646</v>
      </c>
      <c r="W234" s="102">
        <v>-0.47395932720005662</v>
      </c>
      <c r="Y234" s="100">
        <v>-2.7416573867739413</v>
      </c>
      <c r="AA234" s="102">
        <v>0.73888348777996571</v>
      </c>
    </row>
    <row r="235" spans="1:27" ht="17" x14ac:dyDescent="0.2">
      <c r="A235" s="48" t="s">
        <v>116</v>
      </c>
      <c r="B235" s="2" t="s">
        <v>57</v>
      </c>
      <c r="C235" s="37" t="s">
        <v>313</v>
      </c>
      <c r="D235" s="35">
        <v>2016</v>
      </c>
      <c r="E235" s="3">
        <v>5.6</v>
      </c>
      <c r="F235" s="3">
        <v>2.2000000000000002</v>
      </c>
      <c r="G235" s="76">
        <v>4.2</v>
      </c>
      <c r="H235" s="5">
        <v>0.8</v>
      </c>
      <c r="I235" s="5">
        <v>0.9</v>
      </c>
      <c r="J235" s="5">
        <v>-0.8</v>
      </c>
      <c r="K235" s="5">
        <v>-4.5</v>
      </c>
      <c r="L235" s="11"/>
      <c r="M235" s="3">
        <v>-0.6</v>
      </c>
      <c r="N235" s="3">
        <v>0.2</v>
      </c>
      <c r="O235" s="82">
        <v>-0.6</v>
      </c>
      <c r="P235" s="5">
        <v>-0.9</v>
      </c>
      <c r="Q235" s="5">
        <v>3.1</v>
      </c>
      <c r="R235" s="5">
        <v>-0.5</v>
      </c>
      <c r="S235" s="5">
        <v>11.6</v>
      </c>
      <c r="U235" s="100">
        <v>-0.13397459621556129</v>
      </c>
      <c r="W235" s="102">
        <v>-0.32383879825654316</v>
      </c>
      <c r="Y235" s="100">
        <v>0</v>
      </c>
      <c r="AA235" s="102">
        <v>1.149139863647084</v>
      </c>
    </row>
    <row r="236" spans="1:27" ht="17" x14ac:dyDescent="0.2">
      <c r="A236" s="48" t="s">
        <v>117</v>
      </c>
      <c r="B236" s="2" t="s">
        <v>57</v>
      </c>
      <c r="C236" s="37" t="s">
        <v>365</v>
      </c>
      <c r="D236" s="35">
        <v>2016</v>
      </c>
      <c r="E236" s="3">
        <v>0.6</v>
      </c>
      <c r="F236" s="3">
        <v>0.3</v>
      </c>
      <c r="G236" s="76">
        <v>-1.2</v>
      </c>
      <c r="H236" s="5">
        <v>1.6</v>
      </c>
      <c r="I236" s="5">
        <v>-6</v>
      </c>
      <c r="J236" s="5">
        <v>-3.5</v>
      </c>
      <c r="K236" s="5">
        <v>-3.5</v>
      </c>
      <c r="L236" s="11"/>
      <c r="M236" s="3">
        <v>5</v>
      </c>
      <c r="N236" s="3">
        <v>5.4</v>
      </c>
      <c r="O236" s="82">
        <v>2.6</v>
      </c>
      <c r="P236" s="5">
        <v>5.9</v>
      </c>
      <c r="Q236" s="5">
        <v>-8.4</v>
      </c>
      <c r="R236" s="5">
        <v>-3.5</v>
      </c>
      <c r="S236" s="5">
        <v>8.5</v>
      </c>
      <c r="U236" s="100">
        <v>-1</v>
      </c>
      <c r="W236" s="102">
        <v>-0.30683783525727981</v>
      </c>
      <c r="Y236" s="100">
        <v>-0.27888974490720209</v>
      </c>
      <c r="AA236" s="102">
        <v>0.34465662036779765</v>
      </c>
    </row>
    <row r="237" spans="1:27" ht="17" x14ac:dyDescent="0.2">
      <c r="A237" s="48" t="s">
        <v>118</v>
      </c>
      <c r="B237" s="2" t="s">
        <v>57</v>
      </c>
      <c r="C237" s="37" t="s">
        <v>356</v>
      </c>
      <c r="D237" s="35">
        <v>2012</v>
      </c>
      <c r="E237" s="3">
        <v>2</v>
      </c>
      <c r="F237" s="3">
        <v>3.5</v>
      </c>
      <c r="G237" s="76">
        <v>2.5</v>
      </c>
      <c r="H237" s="5">
        <v>0.6</v>
      </c>
      <c r="I237" s="5">
        <v>-3</v>
      </c>
      <c r="J237" s="5">
        <v>-0.3</v>
      </c>
      <c r="K237" s="5">
        <v>2.5</v>
      </c>
      <c r="L237" s="11"/>
      <c r="M237" s="3">
        <v>1.3</v>
      </c>
      <c r="N237" s="3">
        <v>1.8</v>
      </c>
      <c r="O237" s="82">
        <v>2.4</v>
      </c>
      <c r="P237" s="5">
        <v>2.4</v>
      </c>
      <c r="Q237" s="5">
        <v>-0.1</v>
      </c>
      <c r="R237" s="5">
        <v>3</v>
      </c>
      <c r="S237" s="5">
        <v>-1.4</v>
      </c>
      <c r="U237" s="100">
        <v>0.1180339887498949</v>
      </c>
      <c r="W237" s="102">
        <v>0</v>
      </c>
      <c r="Y237" s="100">
        <v>0.35873244097351487</v>
      </c>
      <c r="AA237" s="102">
        <v>-0.26778354888843658</v>
      </c>
    </row>
    <row r="238" spans="1:27" ht="17" x14ac:dyDescent="0.2">
      <c r="A238" s="48" t="s">
        <v>119</v>
      </c>
      <c r="B238" s="2" t="s">
        <v>57</v>
      </c>
      <c r="C238" s="37" t="s">
        <v>372</v>
      </c>
      <c r="D238" s="35">
        <v>2016</v>
      </c>
      <c r="E238" s="3">
        <v>2.4</v>
      </c>
      <c r="F238" s="3">
        <v>6.2</v>
      </c>
      <c r="G238" s="76">
        <v>-0.9</v>
      </c>
      <c r="H238" s="5">
        <v>2.2000000000000002</v>
      </c>
      <c r="I238" s="5">
        <v>0.1</v>
      </c>
      <c r="J238" s="5">
        <v>-0.2</v>
      </c>
      <c r="K238" s="5">
        <v>-5.4</v>
      </c>
      <c r="L238" s="11"/>
      <c r="M238" s="3">
        <v>4</v>
      </c>
      <c r="N238" s="3">
        <v>1.2</v>
      </c>
      <c r="O238" s="82">
        <v>-6</v>
      </c>
      <c r="P238" s="5">
        <v>7.6</v>
      </c>
      <c r="Q238" s="5">
        <v>2.7</v>
      </c>
      <c r="R238" s="5">
        <v>0.3</v>
      </c>
      <c r="S238" s="5">
        <v>11.9</v>
      </c>
      <c r="U238" s="100">
        <v>-0.541103500742244</v>
      </c>
      <c r="W238" s="102">
        <v>-0.56508458007328732</v>
      </c>
      <c r="Y238" s="100">
        <v>-0.87082869338697066</v>
      </c>
      <c r="AA238" s="102">
        <v>0.41273811585505604</v>
      </c>
    </row>
    <row r="239" spans="1:27" ht="17" x14ac:dyDescent="0.2">
      <c r="A239" s="48" t="s">
        <v>120</v>
      </c>
      <c r="B239" s="2" t="s">
        <v>57</v>
      </c>
      <c r="C239" s="37" t="s">
        <v>358</v>
      </c>
      <c r="D239" s="35">
        <v>2013</v>
      </c>
      <c r="E239" s="3">
        <v>0.7</v>
      </c>
      <c r="F239" s="3">
        <v>0.5</v>
      </c>
      <c r="G239" s="76">
        <v>2.2999999999999998</v>
      </c>
      <c r="H239" s="5">
        <v>2.2999999999999998</v>
      </c>
      <c r="I239" s="5">
        <v>1.5</v>
      </c>
      <c r="J239" s="5">
        <v>1.3</v>
      </c>
      <c r="K239" s="5">
        <v>3.2</v>
      </c>
      <c r="L239" s="11"/>
      <c r="M239" s="3">
        <v>-1.4</v>
      </c>
      <c r="N239" s="3">
        <v>4.8</v>
      </c>
      <c r="O239" s="82">
        <v>-1.8</v>
      </c>
      <c r="P239" s="5">
        <v>4.7</v>
      </c>
      <c r="Q239" s="5">
        <v>3.8</v>
      </c>
      <c r="R239" s="5">
        <v>-1.5</v>
      </c>
      <c r="S239" s="5">
        <v>1.9</v>
      </c>
      <c r="U239" s="100">
        <v>0.81265393434993149</v>
      </c>
      <c r="W239" s="102">
        <v>8.606429332667842E-2</v>
      </c>
      <c r="Y239" s="100">
        <v>-0.1338934190276817</v>
      </c>
      <c r="AA239" s="102">
        <v>0.32212508748236557</v>
      </c>
    </row>
    <row r="240" spans="1:27" ht="17" x14ac:dyDescent="0.2">
      <c r="A240" s="48" t="s">
        <v>121</v>
      </c>
      <c r="B240" s="2" t="s">
        <v>57</v>
      </c>
      <c r="C240" s="37" t="s">
        <v>354</v>
      </c>
      <c r="D240" s="35">
        <v>2015</v>
      </c>
      <c r="E240" s="3">
        <v>2</v>
      </c>
      <c r="F240" s="3">
        <v>3.6</v>
      </c>
      <c r="G240" s="76">
        <v>6.2</v>
      </c>
      <c r="H240" s="5">
        <v>-0.2</v>
      </c>
      <c r="I240" s="5">
        <v>-1</v>
      </c>
      <c r="J240" s="5">
        <v>1</v>
      </c>
      <c r="K240" s="5">
        <v>1.8</v>
      </c>
      <c r="L240" s="11"/>
      <c r="M240" s="3">
        <v>4.3</v>
      </c>
      <c r="N240" s="3">
        <v>5.2</v>
      </c>
      <c r="O240" s="82">
        <v>6.3</v>
      </c>
      <c r="P240" s="5">
        <v>-1.6</v>
      </c>
      <c r="Q240" s="5">
        <v>0.3</v>
      </c>
      <c r="R240" s="5">
        <v>5</v>
      </c>
      <c r="S240" s="5">
        <v>0.4</v>
      </c>
      <c r="U240" s="100">
        <v>0.76068168616590093</v>
      </c>
      <c r="W240" s="102">
        <v>-0.26595919317770578</v>
      </c>
      <c r="Y240" s="100">
        <v>0.21041987717889343</v>
      </c>
      <c r="AA240" s="102">
        <v>-0.49802757512042073</v>
      </c>
    </row>
    <row r="241" spans="1:27" x14ac:dyDescent="0.2">
      <c r="A241" s="48"/>
      <c r="B241" s="2" t="s">
        <v>122</v>
      </c>
      <c r="C241" s="37" t="s">
        <v>375</v>
      </c>
      <c r="D241" s="35">
        <v>2006</v>
      </c>
      <c r="E241" s="3">
        <v>2.7</v>
      </c>
      <c r="F241" s="3">
        <v>4.3</v>
      </c>
      <c r="G241" s="76">
        <v>5.9</v>
      </c>
      <c r="H241" s="5">
        <v>3.9</v>
      </c>
      <c r="I241" s="5">
        <v>-2.6</v>
      </c>
      <c r="J241" s="5">
        <v>-3.8</v>
      </c>
      <c r="K241" s="5">
        <v>1.6</v>
      </c>
      <c r="L241" s="11"/>
      <c r="M241" s="3">
        <v>4.5</v>
      </c>
      <c r="N241" s="3">
        <v>1.1000000000000001</v>
      </c>
      <c r="O241" s="82">
        <v>4.7</v>
      </c>
      <c r="P241" s="5">
        <v>3.4</v>
      </c>
      <c r="Q241" s="5">
        <v>2.6</v>
      </c>
      <c r="R241" s="5">
        <v>1.2</v>
      </c>
      <c r="S241" s="5">
        <v>3.7</v>
      </c>
      <c r="U241" s="100">
        <v>0.4782371884055634</v>
      </c>
      <c r="W241" s="102">
        <v>-0.27836599032245202</v>
      </c>
      <c r="Y241" s="100">
        <v>2.1980647783726104E-2</v>
      </c>
      <c r="AA241" s="102">
        <v>-5.8054086071996691E-2</v>
      </c>
    </row>
    <row r="242" spans="1:27" x14ac:dyDescent="0.2">
      <c r="A242" s="48"/>
      <c r="B242" s="2" t="s">
        <v>122</v>
      </c>
      <c r="C242" s="37" t="s">
        <v>376</v>
      </c>
      <c r="D242" s="35">
        <v>2006</v>
      </c>
      <c r="E242" s="3">
        <v>1.8</v>
      </c>
      <c r="F242" s="3">
        <v>2.4</v>
      </c>
      <c r="G242" s="76">
        <v>0.4</v>
      </c>
      <c r="H242" s="5">
        <v>2.6</v>
      </c>
      <c r="I242" s="5">
        <v>-2.6</v>
      </c>
      <c r="J242" s="5">
        <v>-5.0999999999999996</v>
      </c>
      <c r="K242" s="5">
        <v>-0.3</v>
      </c>
      <c r="L242" s="11"/>
      <c r="M242" s="3">
        <v>5.6</v>
      </c>
      <c r="N242" s="3">
        <v>-2.2000000000000002</v>
      </c>
      <c r="O242" s="82">
        <v>4.8</v>
      </c>
      <c r="P242" s="5">
        <v>1.8</v>
      </c>
      <c r="Q242" s="5">
        <v>2.7</v>
      </c>
      <c r="R242" s="5">
        <v>2.5</v>
      </c>
      <c r="S242" s="5">
        <v>3.7</v>
      </c>
      <c r="U242" s="100">
        <v>-0.52859547920896832</v>
      </c>
      <c r="W242" s="102">
        <v>-0.28775478845069724</v>
      </c>
      <c r="Y242" s="100">
        <v>-7.417990022744847E-2</v>
      </c>
      <c r="AA242" s="102">
        <v>-6.2998854818703265E-2</v>
      </c>
    </row>
    <row r="243" spans="1:27" x14ac:dyDescent="0.2">
      <c r="A243" s="48"/>
      <c r="B243" s="2" t="s">
        <v>122</v>
      </c>
      <c r="C243" s="37" t="s">
        <v>375</v>
      </c>
      <c r="D243" s="35">
        <v>2017</v>
      </c>
      <c r="E243" s="3">
        <v>4.5999999999999996</v>
      </c>
      <c r="F243" s="3">
        <v>3.1</v>
      </c>
      <c r="G243" s="76">
        <v>2.5</v>
      </c>
      <c r="H243" s="5">
        <v>2.2000000000000002</v>
      </c>
      <c r="I243" s="5">
        <v>3</v>
      </c>
      <c r="J243" s="5">
        <v>-2.7</v>
      </c>
      <c r="K243" s="5" t="e">
        <v>#N/A</v>
      </c>
      <c r="L243" s="11"/>
      <c r="M243" s="3">
        <v>6.2</v>
      </c>
      <c r="N243" s="3">
        <v>1.4</v>
      </c>
      <c r="O243" s="82">
        <v>2.9</v>
      </c>
      <c r="P243" s="5">
        <v>12</v>
      </c>
      <c r="Q243" s="5">
        <v>-3.1</v>
      </c>
      <c r="R243" s="5">
        <v>8.9</v>
      </c>
      <c r="S243" s="5" t="e">
        <v>#N/A</v>
      </c>
      <c r="U243" s="100">
        <v>-0.26279021922551427</v>
      </c>
      <c r="W243" s="102">
        <v>-0.45495726975829132</v>
      </c>
      <c r="Y243" s="100">
        <v>-0.31608338557696158</v>
      </c>
      <c r="AA243" s="102">
        <v>0.45321766891272741</v>
      </c>
    </row>
    <row r="244" spans="1:27" x14ac:dyDescent="0.2">
      <c r="A244" s="48"/>
      <c r="B244" s="2" t="s">
        <v>122</v>
      </c>
      <c r="C244" s="37" t="s">
        <v>377</v>
      </c>
      <c r="D244" s="35">
        <v>2016</v>
      </c>
      <c r="E244" s="3">
        <v>5.6</v>
      </c>
      <c r="F244" s="3">
        <v>2.4</v>
      </c>
      <c r="G244" s="76">
        <v>0.6</v>
      </c>
      <c r="H244" s="5">
        <v>2.7</v>
      </c>
      <c r="I244" s="5">
        <v>2.7</v>
      </c>
      <c r="J244" s="5">
        <v>4.5</v>
      </c>
      <c r="K244" s="5">
        <v>1.3</v>
      </c>
      <c r="L244" s="11"/>
      <c r="M244" s="3">
        <v>0.8</v>
      </c>
      <c r="N244" s="3">
        <v>4.8</v>
      </c>
      <c r="O244" s="82">
        <v>1.9</v>
      </c>
      <c r="P244" s="5">
        <v>4.2</v>
      </c>
      <c r="Q244" s="5">
        <v>2.4</v>
      </c>
      <c r="R244" s="5">
        <v>1</v>
      </c>
      <c r="S244" s="5">
        <v>12</v>
      </c>
      <c r="U244" s="100">
        <v>-0.67267316464601135</v>
      </c>
      <c r="W244" s="102">
        <v>0.2132436459293634</v>
      </c>
      <c r="Y244" s="100">
        <v>0.541103500742244</v>
      </c>
      <c r="AA244" s="102">
        <v>0.58528339729846812</v>
      </c>
    </row>
    <row r="245" spans="1:27" x14ac:dyDescent="0.2">
      <c r="A245" s="48"/>
      <c r="B245" s="2" t="s">
        <v>122</v>
      </c>
      <c r="C245" s="37" t="s">
        <v>375</v>
      </c>
      <c r="D245" s="35">
        <v>2011</v>
      </c>
      <c r="E245" s="3">
        <v>-3.8</v>
      </c>
      <c r="F245" s="3">
        <v>1.6</v>
      </c>
      <c r="G245" s="76">
        <v>2.2999999999999998</v>
      </c>
      <c r="H245" s="5">
        <v>3.6</v>
      </c>
      <c r="I245" s="5">
        <v>4.4000000000000004</v>
      </c>
      <c r="J245" s="5">
        <v>3.6</v>
      </c>
      <c r="K245" s="5">
        <v>4.5999999999999996</v>
      </c>
      <c r="L245" s="11"/>
      <c r="M245" s="3">
        <v>1.2</v>
      </c>
      <c r="N245" s="3">
        <v>3.7</v>
      </c>
      <c r="O245" s="82">
        <v>-1.9</v>
      </c>
      <c r="P245" s="5">
        <v>2.4</v>
      </c>
      <c r="Q245" s="5">
        <v>1.9</v>
      </c>
      <c r="R245" s="5">
        <v>2.4</v>
      </c>
      <c r="S245" s="5">
        <v>6.2</v>
      </c>
      <c r="U245" s="100">
        <v>0.61408276054691102</v>
      </c>
      <c r="W245" s="102">
        <v>0.18920711500272103</v>
      </c>
      <c r="Y245" s="100">
        <v>-0.8929694486000912</v>
      </c>
      <c r="AA245" s="102">
        <v>0.51464759555007311</v>
      </c>
    </row>
    <row r="246" spans="1:27" x14ac:dyDescent="0.2">
      <c r="A246" s="48"/>
      <c r="B246" s="2" t="s">
        <v>122</v>
      </c>
      <c r="C246" s="37" t="s">
        <v>376</v>
      </c>
      <c r="D246" s="35">
        <v>2013</v>
      </c>
      <c r="E246" s="3">
        <v>-0.1</v>
      </c>
      <c r="F246" s="3">
        <v>1.5</v>
      </c>
      <c r="G246" s="76">
        <v>0.5</v>
      </c>
      <c r="H246" s="5">
        <v>2.2000000000000002</v>
      </c>
      <c r="I246" s="5">
        <v>1</v>
      </c>
      <c r="J246" s="5">
        <v>0.4</v>
      </c>
      <c r="K246" s="5">
        <v>1.2</v>
      </c>
      <c r="L246" s="11"/>
      <c r="M246" s="3">
        <v>-2.8</v>
      </c>
      <c r="N246" s="3">
        <v>3.5</v>
      </c>
      <c r="O246" s="82">
        <v>1.1000000000000001</v>
      </c>
      <c r="P246" s="5">
        <v>4.4000000000000004</v>
      </c>
      <c r="Q246" s="5">
        <v>4.5</v>
      </c>
      <c r="R246" s="5">
        <v>-2</v>
      </c>
      <c r="S246" s="5">
        <v>5.3</v>
      </c>
      <c r="U246" s="100">
        <v>1.6457513110645903</v>
      </c>
      <c r="W246" s="102">
        <v>0.24466595457695672</v>
      </c>
      <c r="Y246" s="100">
        <v>0.54688627340769402</v>
      </c>
      <c r="AA246" s="102">
        <v>0.48156529433934936</v>
      </c>
    </row>
    <row r="247" spans="1:27" x14ac:dyDescent="0.2">
      <c r="A247" s="48"/>
      <c r="B247" s="2" t="s">
        <v>122</v>
      </c>
      <c r="C247" s="37" t="s">
        <v>375</v>
      </c>
      <c r="D247" s="35">
        <v>2014</v>
      </c>
      <c r="E247" s="3">
        <v>3.6</v>
      </c>
      <c r="F247" s="3">
        <v>4.4000000000000004</v>
      </c>
      <c r="G247" s="76">
        <v>3.6</v>
      </c>
      <c r="H247" s="5">
        <v>4.5999999999999996</v>
      </c>
      <c r="I247" s="5">
        <v>3.1</v>
      </c>
      <c r="J247" s="5">
        <v>2.5</v>
      </c>
      <c r="K247" s="5">
        <v>2.2000000000000002</v>
      </c>
      <c r="L247" s="11"/>
      <c r="M247" s="3">
        <v>2.4</v>
      </c>
      <c r="N247" s="3">
        <v>1.9</v>
      </c>
      <c r="O247" s="82">
        <v>2.4</v>
      </c>
      <c r="P247" s="5">
        <v>6.2</v>
      </c>
      <c r="Q247" s="5">
        <v>1.4</v>
      </c>
      <c r="R247" s="5">
        <v>2.9</v>
      </c>
      <c r="S247" s="5">
        <v>12</v>
      </c>
      <c r="U247" s="100">
        <v>0</v>
      </c>
      <c r="W247" s="102">
        <v>-0.11584166578006427</v>
      </c>
      <c r="Y247" s="100">
        <v>0</v>
      </c>
      <c r="AA247" s="102">
        <v>0.4953487812212205</v>
      </c>
    </row>
    <row r="248" spans="1:27" x14ac:dyDescent="0.2">
      <c r="A248" s="48"/>
      <c r="B248" s="2" t="s">
        <v>122</v>
      </c>
      <c r="C248" s="37" t="s">
        <v>803</v>
      </c>
      <c r="D248" s="35">
        <v>2008</v>
      </c>
      <c r="E248" s="3">
        <v>4.0999999999999996</v>
      </c>
      <c r="F248" s="3">
        <v>3.5</v>
      </c>
      <c r="G248" s="76">
        <v>-4.5999999999999996</v>
      </c>
      <c r="H248" s="5">
        <v>-6.2</v>
      </c>
      <c r="I248" s="5">
        <v>0.1</v>
      </c>
      <c r="J248" s="5">
        <v>1.7</v>
      </c>
      <c r="K248" s="5">
        <v>0.4</v>
      </c>
      <c r="L248" s="11"/>
      <c r="M248" s="3">
        <v>3.8</v>
      </c>
      <c r="N248" s="3">
        <v>4.2</v>
      </c>
      <c r="O248" s="82">
        <v>2.2999999999999998</v>
      </c>
      <c r="P248" s="5">
        <v>6</v>
      </c>
      <c r="Q248" s="5">
        <v>0.5</v>
      </c>
      <c r="R248" s="5">
        <v>-1.7</v>
      </c>
      <c r="S248" s="5">
        <v>0.9</v>
      </c>
      <c r="U248" s="100">
        <v>-0.76690441719754476</v>
      </c>
      <c r="W248" s="102">
        <v>0.20192771705674151</v>
      </c>
      <c r="Y248" s="100">
        <v>-0.22201339478450088</v>
      </c>
      <c r="AA248" s="102">
        <v>-0.20908708306715318</v>
      </c>
    </row>
    <row r="249" spans="1:27" x14ac:dyDescent="0.2">
      <c r="A249" s="48"/>
      <c r="B249" s="2" t="s">
        <v>122</v>
      </c>
      <c r="C249" s="37" t="s">
        <v>375</v>
      </c>
      <c r="D249" s="35">
        <v>2015</v>
      </c>
      <c r="E249" s="3">
        <v>4.4000000000000004</v>
      </c>
      <c r="F249" s="3">
        <v>3.6</v>
      </c>
      <c r="G249" s="76">
        <v>4.5999999999999996</v>
      </c>
      <c r="H249" s="5">
        <v>3.1</v>
      </c>
      <c r="I249" s="5">
        <v>2.5</v>
      </c>
      <c r="J249" s="5">
        <v>2.2000000000000002</v>
      </c>
      <c r="K249" s="5">
        <v>3</v>
      </c>
      <c r="L249" s="11"/>
      <c r="M249" s="3">
        <v>1.9</v>
      </c>
      <c r="N249" s="3">
        <v>2.4</v>
      </c>
      <c r="O249" s="82">
        <v>6.2</v>
      </c>
      <c r="P249" s="5">
        <v>1.4</v>
      </c>
      <c r="Q249" s="5">
        <v>2.9</v>
      </c>
      <c r="R249" s="5">
        <v>12</v>
      </c>
      <c r="S249" s="5">
        <v>-3.1</v>
      </c>
      <c r="U249" s="100">
        <v>2.2474716291090102E-2</v>
      </c>
      <c r="W249" s="102">
        <v>-0.10134942659159885</v>
      </c>
      <c r="Y249" s="100">
        <v>0.8064212949190015</v>
      </c>
      <c r="AA249" s="102">
        <v>-0.25743342968293548</v>
      </c>
    </row>
    <row r="250" spans="1:27" x14ac:dyDescent="0.2">
      <c r="A250" s="48"/>
      <c r="B250" s="2" t="s">
        <v>122</v>
      </c>
      <c r="C250" s="37" t="s">
        <v>375</v>
      </c>
      <c r="D250" s="35">
        <v>2007</v>
      </c>
      <c r="E250" s="3">
        <v>4.3</v>
      </c>
      <c r="F250" s="3">
        <v>5.9</v>
      </c>
      <c r="G250" s="76">
        <v>3.9</v>
      </c>
      <c r="H250" s="5">
        <v>-2.6</v>
      </c>
      <c r="I250" s="5">
        <v>-3.8</v>
      </c>
      <c r="J250" s="5">
        <v>1.6</v>
      </c>
      <c r="K250" s="5">
        <v>2.2999999999999998</v>
      </c>
      <c r="L250" s="11"/>
      <c r="M250" s="3">
        <v>1.1000000000000001</v>
      </c>
      <c r="N250" s="3">
        <v>4.7</v>
      </c>
      <c r="O250" s="82">
        <v>3.4</v>
      </c>
      <c r="P250" s="5">
        <v>2.6</v>
      </c>
      <c r="Q250" s="5">
        <v>1.2</v>
      </c>
      <c r="R250" s="5">
        <v>3.7</v>
      </c>
      <c r="S250" s="5">
        <v>-1.9</v>
      </c>
      <c r="U250" s="100">
        <v>-4.7646733514266515E-2</v>
      </c>
      <c r="W250" s="102">
        <v>-0.12367377775835986</v>
      </c>
      <c r="Y250" s="100">
        <v>0.75809814598306491</v>
      </c>
      <c r="AA250" s="102">
        <v>-0.26476571375595315</v>
      </c>
    </row>
    <row r="251" spans="1:27" x14ac:dyDescent="0.2">
      <c r="A251" s="48"/>
      <c r="B251" s="2" t="s">
        <v>122</v>
      </c>
      <c r="C251" s="37" t="s">
        <v>375</v>
      </c>
      <c r="D251" s="35">
        <v>2009</v>
      </c>
      <c r="E251" s="3">
        <v>3.9</v>
      </c>
      <c r="F251" s="3">
        <v>-2.6</v>
      </c>
      <c r="G251" s="76">
        <v>-3.8</v>
      </c>
      <c r="H251" s="5">
        <v>1.6</v>
      </c>
      <c r="I251" s="5">
        <v>2.2999999999999998</v>
      </c>
      <c r="J251" s="5">
        <v>3.6</v>
      </c>
      <c r="K251" s="5">
        <v>4.4000000000000004</v>
      </c>
      <c r="L251" s="11"/>
      <c r="M251" s="3">
        <v>3.4</v>
      </c>
      <c r="N251" s="3">
        <v>2.6</v>
      </c>
      <c r="O251" s="82">
        <v>1.2</v>
      </c>
      <c r="P251" s="5">
        <v>3.7</v>
      </c>
      <c r="Q251" s="5">
        <v>-1.9</v>
      </c>
      <c r="R251" s="5">
        <v>2.4</v>
      </c>
      <c r="S251" s="5">
        <v>1.9</v>
      </c>
      <c r="U251" s="100">
        <v>-0.7246329970051526</v>
      </c>
      <c r="W251" s="102">
        <v>0.33305912594951215</v>
      </c>
      <c r="Y251" s="100">
        <v>-0.40591147421399543</v>
      </c>
      <c r="AA251" s="102">
        <v>0.12174227842753238</v>
      </c>
    </row>
    <row r="252" spans="1:27" x14ac:dyDescent="0.2">
      <c r="A252" s="48"/>
      <c r="B252" s="2" t="s">
        <v>122</v>
      </c>
      <c r="C252" s="37" t="s">
        <v>378</v>
      </c>
      <c r="D252" s="35">
        <v>2008</v>
      </c>
      <c r="E252" s="3">
        <v>1.7</v>
      </c>
      <c r="F252" s="3">
        <v>2.6</v>
      </c>
      <c r="G252" s="76">
        <v>-5.8</v>
      </c>
      <c r="H252" s="5">
        <v>-4.3</v>
      </c>
      <c r="I252" s="5">
        <v>-0.4</v>
      </c>
      <c r="J252" s="5">
        <v>0.4</v>
      </c>
      <c r="K252" s="5">
        <v>2.4</v>
      </c>
      <c r="L252" s="11"/>
      <c r="M252" s="3">
        <v>5.2</v>
      </c>
      <c r="N252" s="3">
        <v>4.5999999999999996</v>
      </c>
      <c r="O252" s="82">
        <v>-0.4</v>
      </c>
      <c r="P252" s="5">
        <v>2.5</v>
      </c>
      <c r="Q252" s="5">
        <v>2.6</v>
      </c>
      <c r="R252" s="5">
        <v>-1.6</v>
      </c>
      <c r="S252" s="5">
        <v>4</v>
      </c>
      <c r="U252" s="100">
        <v>-1.3263199921511983</v>
      </c>
      <c r="W252" s="102">
        <v>0.24645042647698734</v>
      </c>
      <c r="Y252" s="100">
        <v>-0.44115338424578421</v>
      </c>
      <c r="AA252" s="102">
        <v>0.86120971820419912</v>
      </c>
    </row>
    <row r="253" spans="1:27" x14ac:dyDescent="0.2">
      <c r="A253" s="48"/>
      <c r="B253" s="2" t="s">
        <v>122</v>
      </c>
      <c r="C253" s="37" t="s">
        <v>375</v>
      </c>
      <c r="D253" s="35">
        <v>2012</v>
      </c>
      <c r="E253" s="3">
        <v>1.6</v>
      </c>
      <c r="F253" s="3">
        <v>2.2999999999999998</v>
      </c>
      <c r="G253" s="76">
        <v>3.6</v>
      </c>
      <c r="H253" s="5">
        <v>4.4000000000000004</v>
      </c>
      <c r="I253" s="5">
        <v>3.6</v>
      </c>
      <c r="J253" s="5">
        <v>4.5999999999999996</v>
      </c>
      <c r="K253" s="5">
        <v>3.1</v>
      </c>
      <c r="L253" s="11"/>
      <c r="M253" s="3">
        <v>3.7</v>
      </c>
      <c r="N253" s="3">
        <v>-1.9</v>
      </c>
      <c r="O253" s="82">
        <v>2.4</v>
      </c>
      <c r="P253" s="5">
        <v>1.9</v>
      </c>
      <c r="Q253" s="5">
        <v>2.4</v>
      </c>
      <c r="R253" s="5">
        <v>6.2</v>
      </c>
      <c r="S253" s="5">
        <v>1.4</v>
      </c>
      <c r="U253" s="100">
        <v>0.5</v>
      </c>
      <c r="W253" s="102">
        <v>-3.6692817872545413E-2</v>
      </c>
      <c r="Y253" s="100">
        <v>-0.1946127337431709</v>
      </c>
      <c r="AA253" s="102">
        <v>-0.12606486749531953</v>
      </c>
    </row>
    <row r="254" spans="1:27" x14ac:dyDescent="0.2">
      <c r="A254" s="48"/>
      <c r="B254" s="2" t="s">
        <v>122</v>
      </c>
      <c r="C254" s="37" t="s">
        <v>378</v>
      </c>
      <c r="D254" s="35">
        <v>2010</v>
      </c>
      <c r="E254" s="3">
        <v>-5.8</v>
      </c>
      <c r="F254" s="3">
        <v>-4.3</v>
      </c>
      <c r="G254" s="76">
        <v>-0.4</v>
      </c>
      <c r="H254" s="5">
        <v>0.4</v>
      </c>
      <c r="I254" s="5">
        <v>2.4</v>
      </c>
      <c r="J254" s="5">
        <v>-0.7</v>
      </c>
      <c r="K254" s="5">
        <v>1.9</v>
      </c>
      <c r="L254" s="11"/>
      <c r="M254" s="3">
        <v>-0.4</v>
      </c>
      <c r="N254" s="3">
        <v>2.5</v>
      </c>
      <c r="O254" s="82">
        <v>2.6</v>
      </c>
      <c r="P254" s="5">
        <v>-1.6</v>
      </c>
      <c r="Q254" s="5">
        <v>4</v>
      </c>
      <c r="R254" s="5">
        <v>0.5</v>
      </c>
      <c r="S254" s="5">
        <v>3.7</v>
      </c>
      <c r="U254" s="100">
        <v>0.73738713428055491</v>
      </c>
      <c r="W254" s="102">
        <v>0.61185489773531287</v>
      </c>
      <c r="Y254" s="100">
        <v>1.9154759474226504</v>
      </c>
      <c r="AA254" s="102">
        <v>9.2212377885110719E-2</v>
      </c>
    </row>
    <row r="255" spans="1:27" x14ac:dyDescent="0.2">
      <c r="A255" s="48"/>
      <c r="B255" s="2" t="s">
        <v>122</v>
      </c>
      <c r="C255" s="37" t="s">
        <v>375</v>
      </c>
      <c r="D255" s="35">
        <v>2016</v>
      </c>
      <c r="E255" s="3">
        <v>3.6</v>
      </c>
      <c r="F255" s="3">
        <v>4.5999999999999996</v>
      </c>
      <c r="G255" s="76">
        <v>3.1</v>
      </c>
      <c r="H255" s="5">
        <v>2.5</v>
      </c>
      <c r="I255" s="5">
        <v>2.2000000000000002</v>
      </c>
      <c r="J255" s="5">
        <v>3</v>
      </c>
      <c r="K255" s="5">
        <v>-2.7</v>
      </c>
      <c r="L255" s="11"/>
      <c r="M255" s="3">
        <v>2.4</v>
      </c>
      <c r="N255" s="3">
        <v>6.2</v>
      </c>
      <c r="O255" s="82">
        <v>1.4</v>
      </c>
      <c r="P255" s="5">
        <v>2.9</v>
      </c>
      <c r="Q255" s="5">
        <v>12</v>
      </c>
      <c r="R255" s="5">
        <v>-3.1</v>
      </c>
      <c r="S255" s="5">
        <v>8.9</v>
      </c>
      <c r="U255" s="100">
        <v>-7.2039272861663006E-2</v>
      </c>
      <c r="W255" s="102">
        <v>-0.30168853053943834</v>
      </c>
      <c r="Y255" s="100">
        <v>-0.23623738417402662</v>
      </c>
      <c r="AA255" s="102">
        <v>0.58787200791871985</v>
      </c>
    </row>
    <row r="256" spans="1:27" x14ac:dyDescent="0.2">
      <c r="A256" s="48"/>
      <c r="B256" s="2" t="s">
        <v>122</v>
      </c>
      <c r="C256" s="37" t="s">
        <v>377</v>
      </c>
      <c r="D256" s="35">
        <v>2010</v>
      </c>
      <c r="E256" s="3">
        <v>-2.9</v>
      </c>
      <c r="F256" s="3">
        <v>-3.6</v>
      </c>
      <c r="G256" s="76">
        <v>0.7</v>
      </c>
      <c r="H256" s="5">
        <v>0.5</v>
      </c>
      <c r="I256" s="5">
        <v>2.9</v>
      </c>
      <c r="J256" s="5">
        <v>-0.6</v>
      </c>
      <c r="K256" s="5">
        <v>5.6</v>
      </c>
      <c r="L256" s="11"/>
      <c r="M256" s="3">
        <v>1.8</v>
      </c>
      <c r="N256" s="3">
        <v>5.9</v>
      </c>
      <c r="O256" s="82">
        <v>-6.7</v>
      </c>
      <c r="P256" s="5">
        <v>-1</v>
      </c>
      <c r="Q256" s="5">
        <v>3.8</v>
      </c>
      <c r="R256" s="5">
        <v>3.2</v>
      </c>
      <c r="S256" s="5">
        <v>0.8</v>
      </c>
      <c r="U256" s="100">
        <v>0.49712367904085597</v>
      </c>
      <c r="W256" s="102">
        <v>0.681792830507429</v>
      </c>
      <c r="Y256" s="100">
        <v>-1.3921166824012206</v>
      </c>
      <c r="AA256" s="102">
        <v>0.20657239635809632</v>
      </c>
    </row>
    <row r="257" spans="1:27" x14ac:dyDescent="0.2">
      <c r="A257" s="48"/>
      <c r="B257" s="2" t="s">
        <v>122</v>
      </c>
      <c r="C257" s="37" t="s">
        <v>377</v>
      </c>
      <c r="D257" s="35">
        <v>2015</v>
      </c>
      <c r="E257" s="3">
        <v>-0.6</v>
      </c>
      <c r="F257" s="3">
        <v>5.6</v>
      </c>
      <c r="G257" s="76">
        <v>2.4</v>
      </c>
      <c r="H257" s="5">
        <v>0.6</v>
      </c>
      <c r="I257" s="5">
        <v>2.7</v>
      </c>
      <c r="J257" s="5">
        <v>2.7</v>
      </c>
      <c r="K257" s="5">
        <v>4.5</v>
      </c>
      <c r="L257" s="11"/>
      <c r="M257" s="3">
        <v>3.2</v>
      </c>
      <c r="N257" s="3">
        <v>0.8</v>
      </c>
      <c r="O257" s="82">
        <v>4.8</v>
      </c>
      <c r="P257" s="5">
        <v>1.9</v>
      </c>
      <c r="Q257" s="5">
        <v>4.2</v>
      </c>
      <c r="R257" s="5">
        <v>2.4</v>
      </c>
      <c r="S257" s="5">
        <v>1</v>
      </c>
      <c r="U257" s="100">
        <v>1.4494897427831779</v>
      </c>
      <c r="W257" s="102">
        <v>0.17017365966035802</v>
      </c>
      <c r="Y257" s="100">
        <v>0.22474487139158894</v>
      </c>
      <c r="AA257" s="102">
        <v>-0.32439992259648276</v>
      </c>
    </row>
    <row r="258" spans="1:27" x14ac:dyDescent="0.2">
      <c r="A258" s="48"/>
      <c r="B258" s="2" t="s">
        <v>122</v>
      </c>
      <c r="C258" s="37" t="s">
        <v>375</v>
      </c>
      <c r="D258" s="35">
        <v>2005</v>
      </c>
      <c r="E258" s="3">
        <v>1.4</v>
      </c>
      <c r="F258" s="3">
        <v>2.7</v>
      </c>
      <c r="G258" s="76">
        <v>4.3</v>
      </c>
      <c r="H258" s="5">
        <v>5.9</v>
      </c>
      <c r="I258" s="5">
        <v>3.9</v>
      </c>
      <c r="J258" s="5">
        <v>-2.6</v>
      </c>
      <c r="K258" s="5">
        <v>-3.8</v>
      </c>
      <c r="L258" s="11"/>
      <c r="M258" s="3">
        <v>4.5</v>
      </c>
      <c r="N258" s="3">
        <v>4.5</v>
      </c>
      <c r="O258" s="82">
        <v>1.1000000000000001</v>
      </c>
      <c r="P258" s="5">
        <v>4.7</v>
      </c>
      <c r="Q258" s="5">
        <v>3.4</v>
      </c>
      <c r="R258" s="5">
        <v>2.6</v>
      </c>
      <c r="S258" s="5">
        <v>1.2</v>
      </c>
      <c r="U258" s="100">
        <v>0.75254916376932823</v>
      </c>
      <c r="W258" s="102">
        <v>-0.30313169348335922</v>
      </c>
      <c r="Y258" s="100">
        <v>-0.50558676752695586</v>
      </c>
      <c r="AA258" s="102">
        <v>2.1991162258356844E-2</v>
      </c>
    </row>
    <row r="259" spans="1:27" x14ac:dyDescent="0.2">
      <c r="A259" s="48"/>
      <c r="B259" s="2" t="s">
        <v>122</v>
      </c>
      <c r="C259" s="37" t="s">
        <v>376</v>
      </c>
      <c r="D259" s="35">
        <v>2015</v>
      </c>
      <c r="E259" s="3">
        <v>0.5</v>
      </c>
      <c r="F259" s="3">
        <v>2.2000000000000002</v>
      </c>
      <c r="G259" s="76">
        <v>1</v>
      </c>
      <c r="H259" s="5">
        <v>0.4</v>
      </c>
      <c r="I259" s="5">
        <v>1.2</v>
      </c>
      <c r="J259" s="5">
        <v>1</v>
      </c>
      <c r="K259" s="5">
        <v>2.7</v>
      </c>
      <c r="L259" s="11"/>
      <c r="M259" s="3">
        <v>1.1000000000000001</v>
      </c>
      <c r="N259" s="3">
        <v>4.4000000000000004</v>
      </c>
      <c r="O259" s="82">
        <v>4.5</v>
      </c>
      <c r="P259" s="5">
        <v>-2</v>
      </c>
      <c r="Q259" s="5">
        <v>5.3</v>
      </c>
      <c r="R259" s="5">
        <v>0.4</v>
      </c>
      <c r="S259" s="5">
        <v>3.5</v>
      </c>
      <c r="U259" s="100">
        <v>0.41421356237309515</v>
      </c>
      <c r="W259" s="102">
        <v>0.28186101918870232</v>
      </c>
      <c r="Y259" s="100">
        <v>1.0225995873897262</v>
      </c>
      <c r="AA259" s="102">
        <v>-6.0895584246247525E-2</v>
      </c>
    </row>
    <row r="260" spans="1:27" x14ac:dyDescent="0.2">
      <c r="A260" s="48"/>
      <c r="B260" s="2" t="s">
        <v>122</v>
      </c>
      <c r="C260" s="37" t="s">
        <v>376</v>
      </c>
      <c r="D260" s="35">
        <v>2009</v>
      </c>
      <c r="E260" s="3">
        <v>2.6</v>
      </c>
      <c r="F260" s="3">
        <v>-2.6</v>
      </c>
      <c r="G260" s="76">
        <v>-5.0999999999999996</v>
      </c>
      <c r="H260" s="5">
        <v>-0.3</v>
      </c>
      <c r="I260" s="5">
        <v>-0.1</v>
      </c>
      <c r="J260" s="5">
        <v>1.5</v>
      </c>
      <c r="K260" s="5">
        <v>0.5</v>
      </c>
      <c r="L260" s="11"/>
      <c r="M260" s="3">
        <v>1.8</v>
      </c>
      <c r="N260" s="3">
        <v>2.7</v>
      </c>
      <c r="O260" s="82">
        <v>2.5</v>
      </c>
      <c r="P260" s="5">
        <v>3.7</v>
      </c>
      <c r="Q260" s="5">
        <v>-2.8</v>
      </c>
      <c r="R260" s="5">
        <v>3.5</v>
      </c>
      <c r="S260" s="5">
        <v>1.1000000000000001</v>
      </c>
      <c r="U260" s="100">
        <v>-0.99036138968240173</v>
      </c>
      <c r="W260" s="102">
        <v>0.20352024568005134</v>
      </c>
      <c r="Y260" s="100">
        <v>0.17851130197757925</v>
      </c>
      <c r="AA260" s="102">
        <v>-0.18555236014150056</v>
      </c>
    </row>
    <row r="261" spans="1:27" x14ac:dyDescent="0.2">
      <c r="A261" s="48"/>
      <c r="B261" s="2" t="s">
        <v>122</v>
      </c>
      <c r="C261" s="37" t="s">
        <v>376</v>
      </c>
      <c r="D261" s="35">
        <v>2016</v>
      </c>
      <c r="E261" s="3">
        <v>2.2000000000000002</v>
      </c>
      <c r="F261" s="3">
        <v>1</v>
      </c>
      <c r="G261" s="76">
        <v>0.4</v>
      </c>
      <c r="H261" s="5">
        <v>1.2</v>
      </c>
      <c r="I261" s="5">
        <v>1</v>
      </c>
      <c r="J261" s="5">
        <v>2.7</v>
      </c>
      <c r="K261" s="5">
        <v>-3.8</v>
      </c>
      <c r="L261" s="11"/>
      <c r="M261" s="3">
        <v>4.4000000000000004</v>
      </c>
      <c r="N261" s="3">
        <v>4.5</v>
      </c>
      <c r="O261" s="82">
        <v>-2</v>
      </c>
      <c r="P261" s="5">
        <v>5.3</v>
      </c>
      <c r="Q261" s="5">
        <v>0.4</v>
      </c>
      <c r="R261" s="5">
        <v>3.5</v>
      </c>
      <c r="S261" s="5">
        <v>8.1999999999999993</v>
      </c>
      <c r="U261" s="100">
        <v>-0.57359856728877912</v>
      </c>
      <c r="W261" s="102">
        <v>-0.84151160505782152</v>
      </c>
      <c r="Y261" s="100">
        <v>-0.56669890360128061</v>
      </c>
      <c r="AA261" s="102">
        <v>0.57156540018088142</v>
      </c>
    </row>
    <row r="262" spans="1:27" x14ac:dyDescent="0.2">
      <c r="A262" s="48"/>
      <c r="B262" s="2" t="s">
        <v>122</v>
      </c>
      <c r="C262" s="37" t="s">
        <v>376</v>
      </c>
      <c r="D262" s="35">
        <v>2014</v>
      </c>
      <c r="E262" s="3">
        <v>1.5</v>
      </c>
      <c r="F262" s="3">
        <v>0.5</v>
      </c>
      <c r="G262" s="76">
        <v>2.2000000000000002</v>
      </c>
      <c r="H262" s="5">
        <v>1</v>
      </c>
      <c r="I262" s="5">
        <v>0.4</v>
      </c>
      <c r="J262" s="5">
        <v>1.2</v>
      </c>
      <c r="K262" s="5">
        <v>1</v>
      </c>
      <c r="L262" s="11"/>
      <c r="M262" s="3">
        <v>3.5</v>
      </c>
      <c r="N262" s="3">
        <v>1.1000000000000001</v>
      </c>
      <c r="O262" s="82">
        <v>4.4000000000000004</v>
      </c>
      <c r="P262" s="5">
        <v>4.5</v>
      </c>
      <c r="Q262" s="5">
        <v>-2</v>
      </c>
      <c r="R262" s="5">
        <v>5.3</v>
      </c>
      <c r="S262" s="5">
        <v>0.4</v>
      </c>
      <c r="U262" s="100">
        <v>0.21106014163899678</v>
      </c>
      <c r="W262" s="102">
        <v>-0.17890325633136139</v>
      </c>
      <c r="Y262" s="100">
        <v>0.1212238211627763</v>
      </c>
      <c r="AA262" s="102">
        <v>-0.45089951322388755</v>
      </c>
    </row>
    <row r="263" spans="1:27" x14ac:dyDescent="0.2">
      <c r="A263" s="48"/>
      <c r="B263" s="2" t="s">
        <v>122</v>
      </c>
      <c r="C263" s="37" t="s">
        <v>379</v>
      </c>
      <c r="D263" s="35">
        <v>2007</v>
      </c>
      <c r="E263" s="3">
        <v>1</v>
      </c>
      <c r="F263" s="3">
        <v>4</v>
      </c>
      <c r="G263" s="76">
        <v>2.7</v>
      </c>
      <c r="H263" s="5">
        <v>-2.7</v>
      </c>
      <c r="I263" s="5">
        <v>-4</v>
      </c>
      <c r="J263" s="5">
        <v>1</v>
      </c>
      <c r="K263" s="5">
        <v>1.3</v>
      </c>
      <c r="L263" s="11"/>
      <c r="M263" s="3">
        <v>1.7</v>
      </c>
      <c r="N263" s="3">
        <v>4.4000000000000004</v>
      </c>
      <c r="O263" s="82">
        <v>3.3</v>
      </c>
      <c r="P263" s="5">
        <v>2</v>
      </c>
      <c r="Q263" s="5">
        <v>2.8</v>
      </c>
      <c r="R263" s="5">
        <v>0.1</v>
      </c>
      <c r="S263" s="5">
        <v>-1.7</v>
      </c>
      <c r="U263" s="100">
        <v>0.64316767251549845</v>
      </c>
      <c r="W263" s="102">
        <v>-0.16700020018687223</v>
      </c>
      <c r="Y263" s="100">
        <v>0.39326109203847182</v>
      </c>
      <c r="AA263" s="102">
        <v>-0.25933431708880161</v>
      </c>
    </row>
    <row r="264" spans="1:27" x14ac:dyDescent="0.2">
      <c r="A264" s="48"/>
      <c r="B264" s="2" t="s">
        <v>122</v>
      </c>
      <c r="C264" s="37" t="s">
        <v>378</v>
      </c>
      <c r="D264" s="35">
        <v>2017</v>
      </c>
      <c r="E264" s="3">
        <v>-1.5</v>
      </c>
      <c r="F264" s="3">
        <v>-1.1000000000000001</v>
      </c>
      <c r="G264" s="76">
        <v>-1.2</v>
      </c>
      <c r="H264" s="5">
        <v>-1.1000000000000001</v>
      </c>
      <c r="I264" s="5">
        <v>1.3</v>
      </c>
      <c r="J264" s="5">
        <v>-1.9</v>
      </c>
      <c r="K264" s="5" t="e">
        <v>#N/A</v>
      </c>
      <c r="L264" s="11"/>
      <c r="M264" s="3">
        <v>0.7</v>
      </c>
      <c r="N264" s="3">
        <v>-0.7</v>
      </c>
      <c r="O264" s="82">
        <v>3.7</v>
      </c>
      <c r="P264" s="5">
        <v>5.9</v>
      </c>
      <c r="Q264" s="5">
        <v>3.8</v>
      </c>
      <c r="R264" s="5">
        <v>5</v>
      </c>
      <c r="S264" s="5" t="e">
        <v>#N/A</v>
      </c>
      <c r="U264" s="100">
        <v>0.10557280900008414</v>
      </c>
      <c r="W264" s="102">
        <v>-0.16553177619681136</v>
      </c>
      <c r="Y264" s="100">
        <v>1.2990681342044401</v>
      </c>
      <c r="AA264" s="102">
        <v>0.10557809853526301</v>
      </c>
    </row>
    <row r="265" spans="1:27" x14ac:dyDescent="0.2">
      <c r="A265" s="48"/>
      <c r="B265" s="2" t="s">
        <v>122</v>
      </c>
      <c r="C265" s="37" t="s">
        <v>380</v>
      </c>
      <c r="D265" s="35">
        <v>2013</v>
      </c>
      <c r="E265" s="3">
        <v>-0.4</v>
      </c>
      <c r="F265" s="3">
        <v>-0.2</v>
      </c>
      <c r="G265" s="76">
        <v>-1.8</v>
      </c>
      <c r="H265" s="5">
        <v>1.4</v>
      </c>
      <c r="I265" s="5">
        <v>0.3</v>
      </c>
      <c r="J265" s="5">
        <v>0.9</v>
      </c>
      <c r="K265" s="5">
        <v>-4.4000000000000004</v>
      </c>
      <c r="L265" s="11"/>
      <c r="M265" s="3">
        <v>-3</v>
      </c>
      <c r="N265" s="3">
        <v>8.3000000000000007</v>
      </c>
      <c r="O265" s="82">
        <v>-1.6</v>
      </c>
      <c r="P265" s="5">
        <v>0.1</v>
      </c>
      <c r="Q265" s="5">
        <v>4.7</v>
      </c>
      <c r="R265" s="5">
        <v>-4.9000000000000004</v>
      </c>
      <c r="S265" s="5">
        <v>2.7</v>
      </c>
      <c r="U265" s="100">
        <v>-1.1213203435596424</v>
      </c>
      <c r="W265" s="102">
        <v>-0.25038870753903697</v>
      </c>
      <c r="Y265" s="100">
        <v>0.26970325665977857</v>
      </c>
      <c r="AA265" s="102">
        <v>0.385744001238018</v>
      </c>
    </row>
    <row r="266" spans="1:27" x14ac:dyDescent="0.2">
      <c r="A266" s="48"/>
      <c r="B266" s="2" t="s">
        <v>122</v>
      </c>
      <c r="C266" s="37" t="s">
        <v>803</v>
      </c>
      <c r="D266" s="35">
        <v>2011</v>
      </c>
      <c r="E266" s="3">
        <v>-6.2</v>
      </c>
      <c r="F266" s="3">
        <v>0.1</v>
      </c>
      <c r="G266" s="76">
        <v>1.7</v>
      </c>
      <c r="H266" s="5">
        <v>0.4</v>
      </c>
      <c r="I266" s="5">
        <v>4.5</v>
      </c>
      <c r="J266" s="5">
        <v>3.3</v>
      </c>
      <c r="K266" s="5">
        <v>2.5</v>
      </c>
      <c r="L266" s="11"/>
      <c r="M266" s="3">
        <v>6</v>
      </c>
      <c r="N266" s="3">
        <v>0.5</v>
      </c>
      <c r="O266" s="82">
        <v>-1.7</v>
      </c>
      <c r="P266" s="5">
        <v>0.9</v>
      </c>
      <c r="Q266" s="5">
        <v>0.3</v>
      </c>
      <c r="R266" s="5">
        <v>3.8</v>
      </c>
      <c r="S266" s="5">
        <v>4.3</v>
      </c>
      <c r="U266" s="100">
        <v>0.50804295309752256</v>
      </c>
      <c r="W266" s="102">
        <v>0.10121665678542335</v>
      </c>
      <c r="Y266" s="100">
        <v>-0.51107026088575158</v>
      </c>
      <c r="AA266" s="102">
        <v>0.45884936589344649</v>
      </c>
    </row>
    <row r="267" spans="1:27" x14ac:dyDescent="0.2">
      <c r="A267" s="48"/>
      <c r="B267" s="2" t="s">
        <v>122</v>
      </c>
      <c r="C267" s="37" t="s">
        <v>376</v>
      </c>
      <c r="D267" s="35">
        <v>2010</v>
      </c>
      <c r="E267" s="3">
        <v>-2.6</v>
      </c>
      <c r="F267" s="3">
        <v>-5.0999999999999996</v>
      </c>
      <c r="G267" s="76">
        <v>-0.3</v>
      </c>
      <c r="H267" s="5">
        <v>-0.1</v>
      </c>
      <c r="I267" s="5">
        <v>1.5</v>
      </c>
      <c r="J267" s="5">
        <v>0.5</v>
      </c>
      <c r="K267" s="5">
        <v>2.2000000000000002</v>
      </c>
      <c r="L267" s="11"/>
      <c r="M267" s="3">
        <v>2.7</v>
      </c>
      <c r="N267" s="3">
        <v>2.5</v>
      </c>
      <c r="O267" s="82">
        <v>3.7</v>
      </c>
      <c r="P267" s="5">
        <v>-2.8</v>
      </c>
      <c r="Q267" s="5">
        <v>3.5</v>
      </c>
      <c r="R267" s="5">
        <v>1.1000000000000001</v>
      </c>
      <c r="S267" s="5">
        <v>4.4000000000000004</v>
      </c>
      <c r="U267" s="100">
        <v>0.66031688975662128</v>
      </c>
      <c r="W267" s="102">
        <v>0.74787026500936093</v>
      </c>
      <c r="Y267" s="100">
        <v>0.17062819476141544</v>
      </c>
      <c r="AA267" s="102">
        <v>4.4269847124076112E-2</v>
      </c>
    </row>
    <row r="268" spans="1:27" x14ac:dyDescent="0.2">
      <c r="A268" s="48"/>
      <c r="B268" s="2" t="s">
        <v>122</v>
      </c>
      <c r="C268" s="37" t="s">
        <v>375</v>
      </c>
      <c r="D268" s="35">
        <v>2010</v>
      </c>
      <c r="E268" s="3">
        <v>-2.6</v>
      </c>
      <c r="F268" s="3">
        <v>-3.8</v>
      </c>
      <c r="G268" s="76">
        <v>1.6</v>
      </c>
      <c r="H268" s="5">
        <v>2.2999999999999998</v>
      </c>
      <c r="I268" s="5">
        <v>3.6</v>
      </c>
      <c r="J268" s="5">
        <v>4.4000000000000004</v>
      </c>
      <c r="K268" s="5">
        <v>3.6</v>
      </c>
      <c r="L268" s="11"/>
      <c r="M268" s="3">
        <v>2.6</v>
      </c>
      <c r="N268" s="3">
        <v>1.2</v>
      </c>
      <c r="O268" s="82">
        <v>3.7</v>
      </c>
      <c r="P268" s="5">
        <v>-1.9</v>
      </c>
      <c r="Q268" s="5">
        <v>2.4</v>
      </c>
      <c r="R268" s="5">
        <v>1.9</v>
      </c>
      <c r="S268" s="5">
        <v>2.4</v>
      </c>
      <c r="U268" s="100">
        <v>0.61721508012527981</v>
      </c>
      <c r="W268" s="102">
        <v>0.22474487139158894</v>
      </c>
      <c r="Y268" s="100">
        <v>0.19292787840544801</v>
      </c>
      <c r="AA268" s="102">
        <v>-0.10256628865590911</v>
      </c>
    </row>
    <row r="269" spans="1:27" x14ac:dyDescent="0.2">
      <c r="A269" s="48"/>
      <c r="B269" s="2" t="s">
        <v>122</v>
      </c>
      <c r="C269" s="37" t="s">
        <v>376</v>
      </c>
      <c r="D269" s="35">
        <v>2011</v>
      </c>
      <c r="E269" s="3">
        <v>-5.0999999999999996</v>
      </c>
      <c r="F269" s="3">
        <v>-0.3</v>
      </c>
      <c r="G269" s="76">
        <v>-0.1</v>
      </c>
      <c r="H269" s="5">
        <v>1.5</v>
      </c>
      <c r="I269" s="5">
        <v>0.5</v>
      </c>
      <c r="J269" s="5">
        <v>2.2000000000000002</v>
      </c>
      <c r="K269" s="5">
        <v>1</v>
      </c>
      <c r="L269" s="11"/>
      <c r="M269" s="3">
        <v>2.5</v>
      </c>
      <c r="N269" s="3">
        <v>3.7</v>
      </c>
      <c r="O269" s="82">
        <v>-2.8</v>
      </c>
      <c r="P269" s="5">
        <v>3.5</v>
      </c>
      <c r="Q269" s="5">
        <v>1.1000000000000001</v>
      </c>
      <c r="R269" s="5">
        <v>4.4000000000000004</v>
      </c>
      <c r="S269" s="5">
        <v>4.5</v>
      </c>
      <c r="U269" s="100">
        <v>0.85997199159719906</v>
      </c>
      <c r="W269" s="102">
        <v>0.86120971820419912</v>
      </c>
      <c r="Y269" s="100">
        <v>-0.76635217326556937</v>
      </c>
      <c r="AA269" s="102">
        <v>0.37813205879284983</v>
      </c>
    </row>
    <row r="270" spans="1:27" ht="17" x14ac:dyDescent="0.2">
      <c r="A270" s="48" t="s">
        <v>123</v>
      </c>
      <c r="B270" s="2" t="s">
        <v>122</v>
      </c>
      <c r="C270" s="37" t="s">
        <v>381</v>
      </c>
      <c r="D270" s="35">
        <v>2008</v>
      </c>
      <c r="E270" s="3">
        <v>1.2</v>
      </c>
      <c r="F270" s="3">
        <v>5.3</v>
      </c>
      <c r="G270" s="76">
        <v>-3.4</v>
      </c>
      <c r="H270" s="5">
        <v>-7.5</v>
      </c>
      <c r="I270" s="5">
        <v>-1.2</v>
      </c>
      <c r="J270" s="5">
        <v>-2.1</v>
      </c>
      <c r="K270" s="5">
        <v>-0.5</v>
      </c>
      <c r="L270" s="11"/>
      <c r="M270" s="3">
        <v>5.4</v>
      </c>
      <c r="N270" s="3">
        <v>2.6</v>
      </c>
      <c r="O270" s="82">
        <v>4.3</v>
      </c>
      <c r="P270" s="5">
        <v>0.9</v>
      </c>
      <c r="Q270" s="5">
        <v>3.4</v>
      </c>
      <c r="R270" s="5">
        <v>-1.3</v>
      </c>
      <c r="S270" s="5">
        <v>3.4</v>
      </c>
      <c r="U270" s="100">
        <v>-1.1984843263788196</v>
      </c>
      <c r="W270" s="102">
        <v>0.38074036590159921</v>
      </c>
      <c r="Y270" s="100">
        <v>-0.10764564421061062</v>
      </c>
      <c r="AA270" s="102">
        <v>-5.7019709833709964E-2</v>
      </c>
    </row>
    <row r="271" spans="1:27" x14ac:dyDescent="0.2">
      <c r="A271" s="48"/>
      <c r="B271" s="2" t="s">
        <v>122</v>
      </c>
      <c r="C271" s="37" t="s">
        <v>375</v>
      </c>
      <c r="D271" s="35">
        <v>2008</v>
      </c>
      <c r="E271" s="3">
        <v>5.9</v>
      </c>
      <c r="F271" s="3">
        <v>3.9</v>
      </c>
      <c r="G271" s="76">
        <v>-2.6</v>
      </c>
      <c r="H271" s="5">
        <v>-3.8</v>
      </c>
      <c r="I271" s="5">
        <v>1.6</v>
      </c>
      <c r="J271" s="5">
        <v>2.2999999999999998</v>
      </c>
      <c r="K271" s="5">
        <v>3.6</v>
      </c>
      <c r="L271" s="11"/>
      <c r="M271" s="3">
        <v>4.7</v>
      </c>
      <c r="N271" s="3">
        <v>3.4</v>
      </c>
      <c r="O271" s="82">
        <v>2.6</v>
      </c>
      <c r="P271" s="5">
        <v>1.2</v>
      </c>
      <c r="Q271" s="5">
        <v>3.7</v>
      </c>
      <c r="R271" s="5">
        <v>-1.9</v>
      </c>
      <c r="S271" s="5">
        <v>2.4</v>
      </c>
      <c r="U271" s="100">
        <v>-0.56226693176988629</v>
      </c>
      <c r="W271" s="102">
        <v>0.3563673624853998</v>
      </c>
      <c r="Y271" s="100">
        <v>-0.25623156200218999</v>
      </c>
      <c r="AA271" s="102">
        <v>-1.9811792138610396E-2</v>
      </c>
    </row>
    <row r="272" spans="1:27" x14ac:dyDescent="0.2">
      <c r="A272" s="48"/>
      <c r="B272" s="2" t="s">
        <v>122</v>
      </c>
      <c r="C272" s="37" t="s">
        <v>342</v>
      </c>
      <c r="D272" s="35">
        <v>2010</v>
      </c>
      <c r="E272" s="3">
        <v>-3.8</v>
      </c>
      <c r="F272" s="3">
        <v>-5.6</v>
      </c>
      <c r="G272" s="76">
        <v>0.1</v>
      </c>
      <c r="H272" s="5">
        <v>-1.3</v>
      </c>
      <c r="I272" s="5">
        <v>0</v>
      </c>
      <c r="J272" s="5">
        <v>-1</v>
      </c>
      <c r="K272" s="5">
        <v>1.3</v>
      </c>
      <c r="L272" s="11"/>
      <c r="M272" s="3">
        <v>6.9</v>
      </c>
      <c r="N272" s="3">
        <v>4.2</v>
      </c>
      <c r="O272" s="82">
        <v>3.9</v>
      </c>
      <c r="P272" s="5">
        <v>-4.5</v>
      </c>
      <c r="Q272" s="5">
        <v>4.4000000000000004</v>
      </c>
      <c r="R272" s="5">
        <v>2.8</v>
      </c>
      <c r="S272" s="5">
        <v>3.3</v>
      </c>
      <c r="U272" s="100">
        <v>0.42348719329458118</v>
      </c>
      <c r="W272" s="102">
        <v>0.89882892211594179</v>
      </c>
      <c r="Y272" s="100">
        <v>-0.24819058844388775</v>
      </c>
      <c r="AA272" s="102">
        <v>-4.0903440206461861E-2</v>
      </c>
    </row>
    <row r="273" spans="1:27" x14ac:dyDescent="0.2">
      <c r="A273" s="48"/>
      <c r="B273" s="2" t="s">
        <v>122</v>
      </c>
      <c r="C273" s="37" t="s">
        <v>380</v>
      </c>
      <c r="D273" s="35">
        <v>2008</v>
      </c>
      <c r="E273" s="3">
        <v>-1.9</v>
      </c>
      <c r="F273" s="3">
        <v>-0.4</v>
      </c>
      <c r="G273" s="76">
        <v>-5.2</v>
      </c>
      <c r="H273" s="5">
        <v>-4.5</v>
      </c>
      <c r="I273" s="5">
        <v>-2.4</v>
      </c>
      <c r="J273" s="5">
        <v>-0.4</v>
      </c>
      <c r="K273" s="5">
        <v>-0.2</v>
      </c>
      <c r="L273" s="11"/>
      <c r="M273" s="3">
        <v>4.5</v>
      </c>
      <c r="N273" s="3">
        <v>3.2</v>
      </c>
      <c r="O273" s="82">
        <v>0.2</v>
      </c>
      <c r="P273" s="5">
        <v>2.9</v>
      </c>
      <c r="Q273" s="5">
        <v>3.1</v>
      </c>
      <c r="R273" s="5">
        <v>-3</v>
      </c>
      <c r="S273" s="5">
        <v>8.3000000000000007</v>
      </c>
      <c r="U273" s="100">
        <v>-0.6543403837370223</v>
      </c>
      <c r="W273" s="102">
        <v>0.55714998573085261</v>
      </c>
      <c r="Y273" s="100">
        <v>-0.78918148932210808</v>
      </c>
      <c r="AA273" s="102">
        <v>1.5381192571198388</v>
      </c>
    </row>
    <row r="274" spans="1:27" x14ac:dyDescent="0.2">
      <c r="A274" s="48"/>
      <c r="B274" s="2" t="s">
        <v>122</v>
      </c>
      <c r="C274" s="37" t="s">
        <v>376</v>
      </c>
      <c r="D274" s="35">
        <v>2012</v>
      </c>
      <c r="E274" s="3">
        <v>-0.3</v>
      </c>
      <c r="F274" s="3">
        <v>-0.1</v>
      </c>
      <c r="G274" s="76">
        <v>1.5</v>
      </c>
      <c r="H274" s="5">
        <v>0.5</v>
      </c>
      <c r="I274" s="5">
        <v>2.2000000000000002</v>
      </c>
      <c r="J274" s="5">
        <v>1</v>
      </c>
      <c r="K274" s="5">
        <v>0.4</v>
      </c>
      <c r="L274" s="11"/>
      <c r="M274" s="3">
        <v>3.7</v>
      </c>
      <c r="N274" s="3">
        <v>-2.8</v>
      </c>
      <c r="O274" s="82">
        <v>3.5</v>
      </c>
      <c r="P274" s="5">
        <v>1.1000000000000001</v>
      </c>
      <c r="Q274" s="5">
        <v>4.4000000000000004</v>
      </c>
      <c r="R274" s="5">
        <v>4.5</v>
      </c>
      <c r="S274" s="5">
        <v>-2</v>
      </c>
      <c r="U274" s="100">
        <v>1.6457513110645907</v>
      </c>
      <c r="W274" s="102">
        <v>-0.28139177607383159</v>
      </c>
      <c r="Y274" s="100">
        <v>-2.7402474840725333E-2</v>
      </c>
      <c r="AA274" s="102">
        <v>-0.26632043791235804</v>
      </c>
    </row>
    <row r="275" spans="1:27" x14ac:dyDescent="0.2">
      <c r="A275" s="48"/>
      <c r="B275" s="2" t="s">
        <v>122</v>
      </c>
      <c r="C275" s="37" t="s">
        <v>803</v>
      </c>
      <c r="D275" s="35">
        <v>2013</v>
      </c>
      <c r="E275" s="3">
        <v>1.7</v>
      </c>
      <c r="F275" s="3">
        <v>0.4</v>
      </c>
      <c r="G275" s="76">
        <v>4.5</v>
      </c>
      <c r="H275" s="5">
        <v>3.3</v>
      </c>
      <c r="I275" s="5">
        <v>2.5</v>
      </c>
      <c r="J275" s="5">
        <v>2.7</v>
      </c>
      <c r="K275" s="5">
        <v>1.2</v>
      </c>
      <c r="L275" s="11"/>
      <c r="M275" s="3">
        <v>-1.7</v>
      </c>
      <c r="N275" s="3">
        <v>0.9</v>
      </c>
      <c r="O275" s="82">
        <v>0.3</v>
      </c>
      <c r="P275" s="5">
        <v>3.8</v>
      </c>
      <c r="Q275" s="5">
        <v>4.3</v>
      </c>
      <c r="R275" s="5">
        <v>0.1</v>
      </c>
      <c r="S275" s="5">
        <v>1</v>
      </c>
      <c r="U275" s="100">
        <v>0.62697843363992134</v>
      </c>
      <c r="W275" s="102">
        <v>-0.28139177607383159</v>
      </c>
      <c r="Y275" s="100">
        <v>0.47528661223346491</v>
      </c>
      <c r="AA275" s="102">
        <v>0.35120015480703448</v>
      </c>
    </row>
    <row r="276" spans="1:27" x14ac:dyDescent="0.2">
      <c r="A276" s="48"/>
      <c r="B276" s="2" t="s">
        <v>122</v>
      </c>
      <c r="C276" s="37" t="s">
        <v>380</v>
      </c>
      <c r="D276" s="35">
        <v>2016</v>
      </c>
      <c r="E276" s="3">
        <v>1.4</v>
      </c>
      <c r="F276" s="3">
        <v>0.3</v>
      </c>
      <c r="G276" s="76">
        <v>0.9</v>
      </c>
      <c r="H276" s="5">
        <v>-4.4000000000000004</v>
      </c>
      <c r="I276" s="5">
        <v>-0.6</v>
      </c>
      <c r="J276" s="5">
        <v>-0.6</v>
      </c>
      <c r="K276" s="5">
        <v>-4.7</v>
      </c>
      <c r="L276" s="11"/>
      <c r="M276" s="3">
        <v>0.1</v>
      </c>
      <c r="N276" s="3">
        <v>4.7</v>
      </c>
      <c r="O276" s="82">
        <v>-4.9000000000000004</v>
      </c>
      <c r="P276" s="5">
        <v>2.7</v>
      </c>
      <c r="Q276" s="5">
        <v>1.7</v>
      </c>
      <c r="R276" s="5">
        <v>2.4</v>
      </c>
      <c r="S276" s="5">
        <v>9.3000000000000007</v>
      </c>
      <c r="U276" s="100">
        <v>-0.19821627426272681</v>
      </c>
      <c r="W276" s="102">
        <v>-0.63933500219840655</v>
      </c>
      <c r="Y276" s="100">
        <v>-6.1414284285428504</v>
      </c>
      <c r="AA276" s="102">
        <v>0.40510675553167497</v>
      </c>
    </row>
    <row r="277" spans="1:27" x14ac:dyDescent="0.2">
      <c r="A277" s="48"/>
      <c r="B277" s="2" t="s">
        <v>122</v>
      </c>
      <c r="C277" s="37" t="s">
        <v>377</v>
      </c>
      <c r="D277" s="35">
        <v>2008</v>
      </c>
      <c r="E277" s="3">
        <v>8.3000000000000007</v>
      </c>
      <c r="F277" s="3">
        <v>-0.4</v>
      </c>
      <c r="G277" s="76">
        <v>-2.9</v>
      </c>
      <c r="H277" s="5">
        <v>-3.6</v>
      </c>
      <c r="I277" s="5">
        <v>0.7</v>
      </c>
      <c r="J277" s="5">
        <v>0.5</v>
      </c>
      <c r="K277" s="5">
        <v>2.9</v>
      </c>
      <c r="L277" s="11"/>
      <c r="M277" s="3">
        <v>9.8000000000000007</v>
      </c>
      <c r="N277" s="3">
        <v>-3.1</v>
      </c>
      <c r="O277" s="82">
        <v>1.8</v>
      </c>
      <c r="P277" s="5">
        <v>5.9</v>
      </c>
      <c r="Q277" s="5">
        <v>-6.7</v>
      </c>
      <c r="R277" s="5">
        <v>-1</v>
      </c>
      <c r="S277" s="5">
        <v>3.8</v>
      </c>
      <c r="U277" s="100">
        <v>-0.53277447472269901</v>
      </c>
      <c r="W277" s="102">
        <v>0.31607401295249238</v>
      </c>
      <c r="Y277" s="100">
        <v>-0.5714285714285714</v>
      </c>
      <c r="AA277" s="102">
        <v>0.20539052365345811</v>
      </c>
    </row>
    <row r="278" spans="1:27" x14ac:dyDescent="0.2">
      <c r="A278" s="48"/>
      <c r="B278" s="2" t="s">
        <v>122</v>
      </c>
      <c r="C278" s="37" t="s">
        <v>379</v>
      </c>
      <c r="D278" s="35">
        <v>2016</v>
      </c>
      <c r="E278" s="3">
        <v>3.6</v>
      </c>
      <c r="F278" s="3">
        <v>3.9</v>
      </c>
      <c r="G278" s="76">
        <v>2</v>
      </c>
      <c r="H278" s="5">
        <v>1.4</v>
      </c>
      <c r="I278" s="5">
        <v>1.6</v>
      </c>
      <c r="J278" s="5">
        <v>1.6</v>
      </c>
      <c r="K278" s="5">
        <v>-7</v>
      </c>
      <c r="L278" s="11"/>
      <c r="M278" s="3">
        <v>5.3</v>
      </c>
      <c r="N278" s="3">
        <v>5.4</v>
      </c>
      <c r="O278" s="82">
        <v>-0.4</v>
      </c>
      <c r="P278" s="5">
        <v>1.6</v>
      </c>
      <c r="Q278" s="5">
        <v>5.4</v>
      </c>
      <c r="R278" s="5">
        <v>2</v>
      </c>
      <c r="S278" s="5">
        <v>11.9</v>
      </c>
      <c r="U278" s="100">
        <v>-0.2546440075000701</v>
      </c>
      <c r="W278" s="102">
        <v>-0.53140715680439299</v>
      </c>
      <c r="Y278" s="100">
        <v>-0.44064974859026984</v>
      </c>
      <c r="AA278" s="102">
        <v>1.373755217959999</v>
      </c>
    </row>
    <row r="279" spans="1:27" ht="17" x14ac:dyDescent="0.2">
      <c r="A279" s="48" t="s">
        <v>123</v>
      </c>
      <c r="B279" s="2" t="s">
        <v>122</v>
      </c>
      <c r="C279" s="37" t="s">
        <v>381</v>
      </c>
      <c r="D279" s="35">
        <v>2009</v>
      </c>
      <c r="E279" s="3">
        <v>5.3</v>
      </c>
      <c r="F279" s="3">
        <v>-3.4</v>
      </c>
      <c r="G279" s="76">
        <v>-7.5</v>
      </c>
      <c r="H279" s="5">
        <v>-1.2</v>
      </c>
      <c r="I279" s="5">
        <v>-2.1</v>
      </c>
      <c r="J279" s="5">
        <v>-0.5</v>
      </c>
      <c r="K279" s="5">
        <v>-1</v>
      </c>
      <c r="L279" s="11"/>
      <c r="M279" s="3">
        <v>2.6</v>
      </c>
      <c r="N279" s="3">
        <v>4.3</v>
      </c>
      <c r="O279" s="82">
        <v>0.9</v>
      </c>
      <c r="P279" s="5">
        <v>3.4</v>
      </c>
      <c r="Q279" s="5">
        <v>-1.3</v>
      </c>
      <c r="R279" s="5">
        <v>3.4</v>
      </c>
      <c r="S279" s="5">
        <v>-1.9</v>
      </c>
      <c r="U279" s="100">
        <v>-0.84799738625968901</v>
      </c>
      <c r="W279" s="102">
        <v>0.39572492052864638</v>
      </c>
      <c r="Y279" s="100">
        <v>-0.41165159458544787</v>
      </c>
      <c r="AA279" s="102">
        <v>-0.42393381521031603</v>
      </c>
    </row>
    <row r="280" spans="1:27" x14ac:dyDescent="0.2">
      <c r="A280" s="48"/>
      <c r="B280" s="2" t="s">
        <v>122</v>
      </c>
      <c r="C280" s="37" t="s">
        <v>376</v>
      </c>
      <c r="D280" s="35">
        <v>2008</v>
      </c>
      <c r="E280" s="3">
        <v>0.4</v>
      </c>
      <c r="F280" s="3">
        <v>2.6</v>
      </c>
      <c r="G280" s="76">
        <v>-2.6</v>
      </c>
      <c r="H280" s="5">
        <v>-5.0999999999999996</v>
      </c>
      <c r="I280" s="5">
        <v>-0.3</v>
      </c>
      <c r="J280" s="5">
        <v>-0.1</v>
      </c>
      <c r="K280" s="5">
        <v>1.5</v>
      </c>
      <c r="L280" s="11"/>
      <c r="M280" s="3">
        <v>4.8</v>
      </c>
      <c r="N280" s="3">
        <v>1.8</v>
      </c>
      <c r="O280" s="82">
        <v>2.7</v>
      </c>
      <c r="P280" s="5">
        <v>2.5</v>
      </c>
      <c r="Q280" s="5">
        <v>3.7</v>
      </c>
      <c r="R280" s="5">
        <v>-2.8</v>
      </c>
      <c r="S280" s="5">
        <v>3.5</v>
      </c>
      <c r="U280" s="100">
        <v>-1.9154759474226504</v>
      </c>
      <c r="W280" s="102">
        <v>0.26699634978252673</v>
      </c>
      <c r="Y280" s="100">
        <v>-0.24999999999999989</v>
      </c>
      <c r="AA280" s="102">
        <v>6.7028624314559915E-2</v>
      </c>
    </row>
    <row r="281" spans="1:27" x14ac:dyDescent="0.2">
      <c r="A281" s="48"/>
      <c r="B281" s="2" t="s">
        <v>122</v>
      </c>
      <c r="C281" s="37" t="s">
        <v>377</v>
      </c>
      <c r="D281" s="35">
        <v>2009</v>
      </c>
      <c r="E281" s="3">
        <v>-0.4</v>
      </c>
      <c r="F281" s="3">
        <v>-2.9</v>
      </c>
      <c r="G281" s="76">
        <v>-3.6</v>
      </c>
      <c r="H281" s="5">
        <v>0.7</v>
      </c>
      <c r="I281" s="5">
        <v>0.5</v>
      </c>
      <c r="J281" s="5">
        <v>2.9</v>
      </c>
      <c r="K281" s="5">
        <v>-0.6</v>
      </c>
      <c r="L281" s="11"/>
      <c r="M281" s="3">
        <v>-3.1</v>
      </c>
      <c r="N281" s="3">
        <v>1.8</v>
      </c>
      <c r="O281" s="82">
        <v>5.9</v>
      </c>
      <c r="P281" s="5">
        <v>-6.7</v>
      </c>
      <c r="Q281" s="5">
        <v>-1</v>
      </c>
      <c r="R281" s="5">
        <v>3.8</v>
      </c>
      <c r="S281" s="5">
        <v>3.2</v>
      </c>
      <c r="U281" s="100">
        <v>-2</v>
      </c>
      <c r="W281" s="102">
        <v>0.36105689575372757</v>
      </c>
      <c r="Y281" s="100">
        <v>0.97565832229452409</v>
      </c>
      <c r="AA281" s="102">
        <v>-0.1418277012635174</v>
      </c>
    </row>
    <row r="282" spans="1:27" ht="17" x14ac:dyDescent="0.2">
      <c r="A282" s="48" t="s">
        <v>124</v>
      </c>
      <c r="B282" s="2" t="s">
        <v>122</v>
      </c>
      <c r="C282" s="37" t="s">
        <v>382</v>
      </c>
      <c r="D282" s="35">
        <v>2009</v>
      </c>
      <c r="E282" s="3">
        <v>2.7</v>
      </c>
      <c r="F282" s="3">
        <v>-1.8</v>
      </c>
      <c r="G282" s="76">
        <v>-3.7</v>
      </c>
      <c r="H282" s="5">
        <v>-3.1</v>
      </c>
      <c r="I282" s="5">
        <v>3.4</v>
      </c>
      <c r="J282" s="5">
        <v>0.2</v>
      </c>
      <c r="K282" s="5">
        <v>-1.7</v>
      </c>
      <c r="L282" s="11"/>
      <c r="M282" s="3">
        <v>3.5</v>
      </c>
      <c r="N282" s="3">
        <v>0.3</v>
      </c>
      <c r="O282" s="82">
        <v>4.2</v>
      </c>
      <c r="P282" s="5">
        <v>2.9</v>
      </c>
      <c r="Q282" s="5">
        <v>0</v>
      </c>
      <c r="R282" s="5">
        <v>1.5</v>
      </c>
      <c r="S282" s="5">
        <v>-1.2</v>
      </c>
      <c r="U282" s="100">
        <v>-0.8358568490953675</v>
      </c>
      <c r="W282" s="102">
        <v>0.17669301630281009</v>
      </c>
      <c r="Y282" s="100">
        <v>9.5445115010332149E-2</v>
      </c>
      <c r="AA282" s="102">
        <v>-0.22957630590252864</v>
      </c>
    </row>
    <row r="283" spans="1:27" x14ac:dyDescent="0.2">
      <c r="A283" s="48"/>
      <c r="B283" s="2" t="s">
        <v>122</v>
      </c>
      <c r="C283" s="37" t="s">
        <v>379</v>
      </c>
      <c r="D283" s="35">
        <v>2012</v>
      </c>
      <c r="E283" s="3">
        <v>1</v>
      </c>
      <c r="F283" s="3">
        <v>1.3</v>
      </c>
      <c r="G283" s="76">
        <v>2.6</v>
      </c>
      <c r="H283" s="5">
        <v>2.1</v>
      </c>
      <c r="I283" s="5">
        <v>3.6</v>
      </c>
      <c r="J283" s="5">
        <v>3.9</v>
      </c>
      <c r="K283" s="5">
        <v>2</v>
      </c>
      <c r="L283" s="11"/>
      <c r="M283" s="3">
        <v>0.1</v>
      </c>
      <c r="N283" s="3">
        <v>-1.7</v>
      </c>
      <c r="O283" s="82">
        <v>2.5</v>
      </c>
      <c r="P283" s="5">
        <v>0.8</v>
      </c>
      <c r="Q283" s="5">
        <v>5.3</v>
      </c>
      <c r="R283" s="5">
        <v>5.4</v>
      </c>
      <c r="S283" s="5">
        <v>-0.4</v>
      </c>
      <c r="U283" s="100">
        <v>0.61245154965971005</v>
      </c>
      <c r="W283" s="102">
        <v>-6.3486241795119636E-2</v>
      </c>
      <c r="Y283" s="100">
        <v>4</v>
      </c>
      <c r="AA283" s="102">
        <v>-0.21230930280597415</v>
      </c>
    </row>
    <row r="284" spans="1:27" x14ac:dyDescent="0.2">
      <c r="A284" s="48"/>
      <c r="B284" s="2" t="s">
        <v>122</v>
      </c>
      <c r="C284" s="37" t="s">
        <v>380</v>
      </c>
      <c r="D284" s="35">
        <v>2011</v>
      </c>
      <c r="E284" s="3">
        <v>-4.5</v>
      </c>
      <c r="F284" s="3">
        <v>-2.4</v>
      </c>
      <c r="G284" s="76">
        <v>-0.4</v>
      </c>
      <c r="H284" s="5">
        <v>-0.2</v>
      </c>
      <c r="I284" s="5">
        <v>-1.8</v>
      </c>
      <c r="J284" s="5">
        <v>1.4</v>
      </c>
      <c r="K284" s="5">
        <v>0.3</v>
      </c>
      <c r="L284" s="11"/>
      <c r="M284" s="3">
        <v>2.9</v>
      </c>
      <c r="N284" s="3">
        <v>3.1</v>
      </c>
      <c r="O284" s="82">
        <v>-3</v>
      </c>
      <c r="P284" s="5">
        <v>8.3000000000000007</v>
      </c>
      <c r="Q284" s="5">
        <v>-1.6</v>
      </c>
      <c r="R284" s="5">
        <v>0.1</v>
      </c>
      <c r="S284" s="5">
        <v>4.7</v>
      </c>
      <c r="U284" s="100">
        <v>0.70185760300002809</v>
      </c>
      <c r="W284" s="102">
        <v>0.28775478845069724</v>
      </c>
      <c r="Y284" s="100">
        <v>-0.74197668142277085</v>
      </c>
      <c r="AA284" s="102">
        <v>0.37424963643026143</v>
      </c>
    </row>
    <row r="285" spans="1:27" x14ac:dyDescent="0.2">
      <c r="A285" s="48"/>
      <c r="B285" s="2" t="s">
        <v>122</v>
      </c>
      <c r="C285" s="37" t="s">
        <v>803</v>
      </c>
      <c r="D285" s="35">
        <v>2012</v>
      </c>
      <c r="E285" s="3">
        <v>0.1</v>
      </c>
      <c r="F285" s="3">
        <v>1.7</v>
      </c>
      <c r="G285" s="76">
        <v>0.4</v>
      </c>
      <c r="H285" s="5">
        <v>4.5</v>
      </c>
      <c r="I285" s="5">
        <v>3.3</v>
      </c>
      <c r="J285" s="5">
        <v>2.5</v>
      </c>
      <c r="K285" s="5">
        <v>2.7</v>
      </c>
      <c r="L285" s="11"/>
      <c r="M285" s="3">
        <v>0.5</v>
      </c>
      <c r="N285" s="3">
        <v>-1.7</v>
      </c>
      <c r="O285" s="82">
        <v>0.9</v>
      </c>
      <c r="P285" s="5">
        <v>0.3</v>
      </c>
      <c r="Q285" s="5">
        <v>3.8</v>
      </c>
      <c r="R285" s="5">
        <v>4.3</v>
      </c>
      <c r="S285" s="5">
        <v>0.1</v>
      </c>
      <c r="U285" s="100">
        <v>1</v>
      </c>
      <c r="W285" s="102">
        <v>0.61185489773531287</v>
      </c>
      <c r="Y285" s="100">
        <v>0.34164078649987384</v>
      </c>
      <c r="AA285" s="102">
        <v>-0.42264973081037427</v>
      </c>
    </row>
    <row r="286" spans="1:27" ht="17" x14ac:dyDescent="0.2">
      <c r="A286" s="48" t="s">
        <v>124</v>
      </c>
      <c r="B286" s="2" t="s">
        <v>122</v>
      </c>
      <c r="C286" s="37" t="s">
        <v>382</v>
      </c>
      <c r="D286" s="35">
        <v>2005</v>
      </c>
      <c r="E286" s="3">
        <v>-2.7</v>
      </c>
      <c r="F286" s="3">
        <v>0.4</v>
      </c>
      <c r="G286" s="76">
        <v>-0.7</v>
      </c>
      <c r="H286" s="5">
        <v>2.2999999999999998</v>
      </c>
      <c r="I286" s="5">
        <v>2.7</v>
      </c>
      <c r="J286" s="5">
        <v>-1.8</v>
      </c>
      <c r="K286" s="5">
        <v>-3.7</v>
      </c>
      <c r="L286" s="11"/>
      <c r="M286" s="3">
        <v>4.4000000000000004</v>
      </c>
      <c r="N286" s="3">
        <v>5</v>
      </c>
      <c r="O286" s="82">
        <v>1.6</v>
      </c>
      <c r="P286" s="5">
        <v>3.6</v>
      </c>
      <c r="Q286" s="5">
        <v>3.5</v>
      </c>
      <c r="R286" s="5">
        <v>0.3</v>
      </c>
      <c r="S286" s="5">
        <v>4.2</v>
      </c>
      <c r="U286" s="100">
        <v>0.49082492278268441</v>
      </c>
      <c r="W286" s="102">
        <v>-0.51626783063034098</v>
      </c>
      <c r="Y286" s="100">
        <v>-0.39697731084447274</v>
      </c>
      <c r="AA286" s="102">
        <v>0.27286494751091528</v>
      </c>
    </row>
    <row r="287" spans="1:27" x14ac:dyDescent="0.2">
      <c r="A287" s="48"/>
      <c r="B287" s="2" t="s">
        <v>122</v>
      </c>
      <c r="C287" s="37" t="s">
        <v>377</v>
      </c>
      <c r="D287" s="35">
        <v>2011</v>
      </c>
      <c r="E287" s="3">
        <v>-3.6</v>
      </c>
      <c r="F287" s="3">
        <v>0.7</v>
      </c>
      <c r="G287" s="76">
        <v>0.5</v>
      </c>
      <c r="H287" s="5">
        <v>2.9</v>
      </c>
      <c r="I287" s="5">
        <v>-0.6</v>
      </c>
      <c r="J287" s="5">
        <v>5.6</v>
      </c>
      <c r="K287" s="5">
        <v>2.4</v>
      </c>
      <c r="L287" s="11"/>
      <c r="M287" s="3">
        <v>5.9</v>
      </c>
      <c r="N287" s="3">
        <v>-6.7</v>
      </c>
      <c r="O287" s="82">
        <v>-1</v>
      </c>
      <c r="P287" s="5">
        <v>3.8</v>
      </c>
      <c r="Q287" s="5">
        <v>3.2</v>
      </c>
      <c r="R287" s="5">
        <v>0.8</v>
      </c>
      <c r="S287" s="5">
        <v>4.8</v>
      </c>
      <c r="U287" s="100">
        <v>0.46249406456535369</v>
      </c>
      <c r="W287" s="102">
        <v>0.4801656089845705</v>
      </c>
      <c r="Y287" s="100">
        <v>-0.47291938863731731</v>
      </c>
      <c r="AA287" s="102">
        <v>0.61483155842368253</v>
      </c>
    </row>
    <row r="288" spans="1:27" x14ac:dyDescent="0.2">
      <c r="A288" s="48"/>
      <c r="B288" s="2" t="s">
        <v>122</v>
      </c>
      <c r="C288" s="37" t="s">
        <v>378</v>
      </c>
      <c r="D288" s="35">
        <v>2009</v>
      </c>
      <c r="E288" s="3">
        <v>2.6</v>
      </c>
      <c r="F288" s="3">
        <v>-5.8</v>
      </c>
      <c r="G288" s="76">
        <v>-4.3</v>
      </c>
      <c r="H288" s="5">
        <v>-0.4</v>
      </c>
      <c r="I288" s="5">
        <v>0.4</v>
      </c>
      <c r="J288" s="5">
        <v>2.4</v>
      </c>
      <c r="K288" s="5">
        <v>-0.7</v>
      </c>
      <c r="L288" s="11"/>
      <c r="M288" s="3">
        <v>4.5999999999999996</v>
      </c>
      <c r="N288" s="3">
        <v>-0.4</v>
      </c>
      <c r="O288" s="82">
        <v>2.5</v>
      </c>
      <c r="P288" s="5">
        <v>2.6</v>
      </c>
      <c r="Q288" s="5">
        <v>-1.6</v>
      </c>
      <c r="R288" s="5">
        <v>4</v>
      </c>
      <c r="S288" s="5">
        <v>0.5</v>
      </c>
      <c r="U288" s="100">
        <v>-0.91150363689064262</v>
      </c>
      <c r="W288" s="102">
        <v>0.36480452426598275</v>
      </c>
      <c r="Y288" s="100">
        <v>-0.26279021922551427</v>
      </c>
      <c r="AA288" s="102">
        <v>-0.33125969502357799</v>
      </c>
    </row>
    <row r="289" spans="1:27" x14ac:dyDescent="0.2">
      <c r="A289" s="48"/>
      <c r="B289" s="2" t="s">
        <v>122</v>
      </c>
      <c r="C289" s="37" t="s">
        <v>803</v>
      </c>
      <c r="D289" s="35">
        <v>2014</v>
      </c>
      <c r="E289" s="3">
        <v>0.4</v>
      </c>
      <c r="F289" s="3">
        <v>4.5</v>
      </c>
      <c r="G289" s="76">
        <v>3.3</v>
      </c>
      <c r="H289" s="5">
        <v>2.5</v>
      </c>
      <c r="I289" s="5">
        <v>2.7</v>
      </c>
      <c r="J289" s="5">
        <v>1.2</v>
      </c>
      <c r="K289" s="5">
        <v>3.5</v>
      </c>
      <c r="L289" s="11"/>
      <c r="M289" s="3">
        <v>0.9</v>
      </c>
      <c r="N289" s="3">
        <v>0.3</v>
      </c>
      <c r="O289" s="82">
        <v>3.8</v>
      </c>
      <c r="P289" s="5">
        <v>4.3</v>
      </c>
      <c r="Q289" s="5">
        <v>0.1</v>
      </c>
      <c r="R289" s="5">
        <v>1</v>
      </c>
      <c r="S289" s="5">
        <v>4.3</v>
      </c>
      <c r="U289" s="100">
        <v>1.8722813232690139</v>
      </c>
      <c r="W289" s="102">
        <v>1.481885136652572E-2</v>
      </c>
      <c r="Y289" s="100">
        <v>1.0548046676563256</v>
      </c>
      <c r="AA289" s="102">
        <v>3.1385958984259554E-2</v>
      </c>
    </row>
    <row r="290" spans="1:27" ht="17" x14ac:dyDescent="0.2">
      <c r="A290" s="48" t="s">
        <v>123</v>
      </c>
      <c r="B290" s="2" t="s">
        <v>122</v>
      </c>
      <c r="C290" s="37" t="s">
        <v>381</v>
      </c>
      <c r="D290" s="35">
        <v>2012</v>
      </c>
      <c r="E290" s="3">
        <v>-1.2</v>
      </c>
      <c r="F290" s="3">
        <v>-2.1</v>
      </c>
      <c r="G290" s="76">
        <v>-0.5</v>
      </c>
      <c r="H290" s="5">
        <v>-1</v>
      </c>
      <c r="I290" s="5">
        <v>-0.1</v>
      </c>
      <c r="J290" s="5">
        <v>4.2</v>
      </c>
      <c r="K290" s="5">
        <v>-2.1</v>
      </c>
      <c r="L290" s="11"/>
      <c r="M290" s="3">
        <v>3.4</v>
      </c>
      <c r="N290" s="3">
        <v>-1.3</v>
      </c>
      <c r="O290" s="82">
        <v>3.4</v>
      </c>
      <c r="P290" s="5">
        <v>-1.9</v>
      </c>
      <c r="Q290" s="5">
        <v>4.3</v>
      </c>
      <c r="R290" s="5">
        <v>2.1</v>
      </c>
      <c r="S290" s="5">
        <v>-1.9</v>
      </c>
      <c r="U290" s="100">
        <v>0.3545027756320972</v>
      </c>
      <c r="W290" s="102">
        <v>-0.43156912274326453</v>
      </c>
      <c r="Y290" s="100">
        <v>0</v>
      </c>
      <c r="AA290" s="102">
        <v>-0.26476571375595315</v>
      </c>
    </row>
    <row r="291" spans="1:27" x14ac:dyDescent="0.2">
      <c r="A291" s="48"/>
      <c r="B291" s="2" t="s">
        <v>122</v>
      </c>
      <c r="C291" s="37" t="s">
        <v>379</v>
      </c>
      <c r="D291" s="35">
        <v>2008</v>
      </c>
      <c r="E291" s="3">
        <v>4</v>
      </c>
      <c r="F291" s="3">
        <v>2.7</v>
      </c>
      <c r="G291" s="76">
        <v>-2.7</v>
      </c>
      <c r="H291" s="5">
        <v>-4</v>
      </c>
      <c r="I291" s="5">
        <v>1</v>
      </c>
      <c r="J291" s="5">
        <v>1.3</v>
      </c>
      <c r="K291" s="5">
        <v>2.6</v>
      </c>
      <c r="L291" s="11"/>
      <c r="M291" s="3">
        <v>4.4000000000000004</v>
      </c>
      <c r="N291" s="3">
        <v>3.3</v>
      </c>
      <c r="O291" s="82">
        <v>2</v>
      </c>
      <c r="P291" s="5">
        <v>2.8</v>
      </c>
      <c r="Q291" s="5">
        <v>0.1</v>
      </c>
      <c r="R291" s="5">
        <v>-1.7</v>
      </c>
      <c r="S291" s="5">
        <v>2.5</v>
      </c>
      <c r="U291" s="100">
        <v>-0.63554272337961248</v>
      </c>
      <c r="W291" s="102">
        <v>0.31199311417695363</v>
      </c>
      <c r="Y291" s="100">
        <v>-0.32580013753675796</v>
      </c>
      <c r="AA291" s="102">
        <v>5.7371263440564091E-2</v>
      </c>
    </row>
    <row r="292" spans="1:27" x14ac:dyDescent="0.2">
      <c r="A292" s="48"/>
      <c r="B292" s="2" t="s">
        <v>122</v>
      </c>
      <c r="C292" s="37" t="s">
        <v>383</v>
      </c>
      <c r="D292" s="35">
        <v>2007</v>
      </c>
      <c r="E292" s="3">
        <v>2.2999999999999998</v>
      </c>
      <c r="F292" s="3">
        <v>-2.9</v>
      </c>
      <c r="G292" s="76">
        <v>-4.4000000000000004</v>
      </c>
      <c r="H292" s="5">
        <v>-5.3</v>
      </c>
      <c r="I292" s="5">
        <v>-5.0999999999999996</v>
      </c>
      <c r="J292" s="5">
        <v>0.3</v>
      </c>
      <c r="K292" s="5">
        <v>-0.5</v>
      </c>
      <c r="L292" s="11"/>
      <c r="M292" s="3">
        <v>-1.3</v>
      </c>
      <c r="N292" s="3">
        <v>3.8</v>
      </c>
      <c r="O292" s="82">
        <v>3</v>
      </c>
      <c r="P292" s="5">
        <v>-2</v>
      </c>
      <c r="Q292" s="5">
        <v>4.5999999999999996</v>
      </c>
      <c r="R292" s="5">
        <v>-0.2</v>
      </c>
      <c r="S292" s="5">
        <v>-3.3</v>
      </c>
      <c r="U292" s="100">
        <v>-0.97814142018736105</v>
      </c>
      <c r="W292" s="102">
        <v>0.41939692454171318</v>
      </c>
      <c r="Y292" s="100">
        <v>1.0754980866510833</v>
      </c>
      <c r="AA292" s="102">
        <v>-0.32690681140986722</v>
      </c>
    </row>
    <row r="293" spans="1:27" x14ac:dyDescent="0.2">
      <c r="A293" s="48"/>
      <c r="B293" s="2" t="s">
        <v>122</v>
      </c>
      <c r="C293" s="37" t="s">
        <v>379</v>
      </c>
      <c r="D293" s="35">
        <v>2011</v>
      </c>
      <c r="E293" s="3">
        <v>-4</v>
      </c>
      <c r="F293" s="3">
        <v>1</v>
      </c>
      <c r="G293" s="76">
        <v>1.3</v>
      </c>
      <c r="H293" s="5">
        <v>2.6</v>
      </c>
      <c r="I293" s="5">
        <v>2.1</v>
      </c>
      <c r="J293" s="5">
        <v>3.6</v>
      </c>
      <c r="K293" s="5">
        <v>3.9</v>
      </c>
      <c r="L293" s="11"/>
      <c r="M293" s="3">
        <v>2.8</v>
      </c>
      <c r="N293" s="3">
        <v>0.1</v>
      </c>
      <c r="O293" s="82">
        <v>-1.7</v>
      </c>
      <c r="P293" s="5">
        <v>2.5</v>
      </c>
      <c r="Q293" s="5">
        <v>0.8</v>
      </c>
      <c r="R293" s="5">
        <v>5.3</v>
      </c>
      <c r="S293" s="5">
        <v>5.4</v>
      </c>
      <c r="U293" s="100">
        <v>0.52479506819769073</v>
      </c>
      <c r="W293" s="102">
        <v>0.31607401295249238</v>
      </c>
      <c r="Y293" s="100">
        <v>-0.6146649364939023</v>
      </c>
      <c r="AA293" s="102">
        <v>0.50837191566870676</v>
      </c>
    </row>
    <row r="294" spans="1:27" x14ac:dyDescent="0.2">
      <c r="A294" s="48"/>
      <c r="B294" s="2" t="s">
        <v>122</v>
      </c>
      <c r="C294" s="37" t="s">
        <v>803</v>
      </c>
      <c r="D294" s="35">
        <v>2009</v>
      </c>
      <c r="E294" s="3">
        <v>3.5</v>
      </c>
      <c r="F294" s="3">
        <v>-4.5999999999999996</v>
      </c>
      <c r="G294" s="76">
        <v>-6.2</v>
      </c>
      <c r="H294" s="5">
        <v>0.1</v>
      </c>
      <c r="I294" s="5">
        <v>1.7</v>
      </c>
      <c r="J294" s="5">
        <v>0.4</v>
      </c>
      <c r="K294" s="5">
        <v>4.5</v>
      </c>
      <c r="L294" s="11"/>
      <c r="M294" s="3">
        <v>4.2</v>
      </c>
      <c r="N294" s="3">
        <v>2.2999999999999998</v>
      </c>
      <c r="O294" s="82">
        <v>6</v>
      </c>
      <c r="P294" s="5">
        <v>0.5</v>
      </c>
      <c r="Q294" s="5">
        <v>-1.7</v>
      </c>
      <c r="R294" s="5">
        <v>0.9</v>
      </c>
      <c r="S294" s="5">
        <v>0.3</v>
      </c>
      <c r="U294" s="100">
        <v>-0.94201662491044891</v>
      </c>
      <c r="W294" s="102">
        <v>0.28491309083629335</v>
      </c>
      <c r="Y294" s="100">
        <v>0.19522860933439357</v>
      </c>
      <c r="AA294" s="102">
        <v>-0.52712919549841208</v>
      </c>
    </row>
    <row r="295" spans="1:27" x14ac:dyDescent="0.2">
      <c r="A295" s="48"/>
      <c r="B295" s="2" t="s">
        <v>122</v>
      </c>
      <c r="C295" s="37" t="s">
        <v>378</v>
      </c>
      <c r="D295" s="35">
        <v>2015</v>
      </c>
      <c r="E295" s="3">
        <v>-0.7</v>
      </c>
      <c r="F295" s="3">
        <v>1.9</v>
      </c>
      <c r="G295" s="76">
        <v>-1.5</v>
      </c>
      <c r="H295" s="5">
        <v>-1.1000000000000001</v>
      </c>
      <c r="I295" s="5">
        <v>-1.2</v>
      </c>
      <c r="J295" s="5">
        <v>-1.1000000000000001</v>
      </c>
      <c r="K295" s="5">
        <v>1.3</v>
      </c>
      <c r="L295" s="11"/>
      <c r="M295" s="3">
        <v>0.5</v>
      </c>
      <c r="N295" s="3">
        <v>3.7</v>
      </c>
      <c r="O295" s="82">
        <v>0.7</v>
      </c>
      <c r="P295" s="5">
        <v>-0.7</v>
      </c>
      <c r="Q295" s="5">
        <v>3.7</v>
      </c>
      <c r="R295" s="5">
        <v>5.9</v>
      </c>
      <c r="S295" s="5">
        <v>3.8</v>
      </c>
      <c r="U295" s="100">
        <v>-0.46385010942279981</v>
      </c>
      <c r="W295" s="102">
        <v>0.30120073261585545</v>
      </c>
      <c r="Y295" s="100">
        <v>0.18321595661992318</v>
      </c>
      <c r="AA295" s="102">
        <v>0.52641065576825374</v>
      </c>
    </row>
    <row r="296" spans="1:27" x14ac:dyDescent="0.2">
      <c r="A296" s="48"/>
      <c r="B296" s="2" t="s">
        <v>122</v>
      </c>
      <c r="C296" s="37" t="s">
        <v>383</v>
      </c>
      <c r="D296" s="35">
        <v>2012</v>
      </c>
      <c r="E296" s="3">
        <v>0.3</v>
      </c>
      <c r="F296" s="3">
        <v>-0.5</v>
      </c>
      <c r="G296" s="76">
        <v>-1</v>
      </c>
      <c r="H296" s="5">
        <v>-2.2000000000000002</v>
      </c>
      <c r="I296" s="5">
        <v>4</v>
      </c>
      <c r="J296" s="5">
        <v>2.2000000000000002</v>
      </c>
      <c r="K296" s="5">
        <v>-0.1</v>
      </c>
      <c r="L296" s="11"/>
      <c r="M296" s="3">
        <v>-0.2</v>
      </c>
      <c r="N296" s="3">
        <v>-3.3</v>
      </c>
      <c r="O296" s="82">
        <v>7.3</v>
      </c>
      <c r="P296" s="5">
        <v>3.8</v>
      </c>
      <c r="Q296" s="5">
        <v>3.2</v>
      </c>
      <c r="R296" s="5">
        <v>1.6</v>
      </c>
      <c r="S296" s="5">
        <v>0.5</v>
      </c>
      <c r="U296" s="100">
        <v>-1.3094010767585034</v>
      </c>
      <c r="W296" s="102">
        <v>0.43765867480965093</v>
      </c>
      <c r="Y296" s="100">
        <v>5.2048368229954285</v>
      </c>
      <c r="AA296" s="102">
        <v>-0.4884220867794361</v>
      </c>
    </row>
    <row r="297" spans="1:27" x14ac:dyDescent="0.2">
      <c r="A297" s="48"/>
      <c r="B297" s="2" t="s">
        <v>122</v>
      </c>
      <c r="C297" s="37" t="s">
        <v>342</v>
      </c>
      <c r="D297" s="35">
        <v>2016</v>
      </c>
      <c r="E297" s="3">
        <v>1.3</v>
      </c>
      <c r="F297" s="3">
        <v>0</v>
      </c>
      <c r="G297" s="76">
        <v>0.3</v>
      </c>
      <c r="H297" s="5">
        <v>-0.1</v>
      </c>
      <c r="I297" s="5">
        <v>-0.5</v>
      </c>
      <c r="J297" s="5">
        <v>0.8</v>
      </c>
      <c r="K297" s="5">
        <v>-2.7</v>
      </c>
      <c r="L297" s="11"/>
      <c r="M297" s="3">
        <v>3.3</v>
      </c>
      <c r="N297" s="3">
        <v>4.3</v>
      </c>
      <c r="O297" s="82">
        <v>-1.6</v>
      </c>
      <c r="P297" s="5">
        <v>0</v>
      </c>
      <c r="Q297" s="5">
        <v>2.4</v>
      </c>
      <c r="R297" s="5">
        <v>3.6</v>
      </c>
      <c r="S297" s="5">
        <v>12.6</v>
      </c>
      <c r="U297" s="100">
        <v>-0.51961553858473863</v>
      </c>
      <c r="W297" s="102">
        <v>-0.82116028683787201</v>
      </c>
      <c r="Y297" s="100">
        <v>-0.57634021862302465</v>
      </c>
      <c r="AA297" s="102">
        <v>0.7726960462792638</v>
      </c>
    </row>
    <row r="298" spans="1:27" x14ac:dyDescent="0.2">
      <c r="A298" s="48"/>
      <c r="B298" s="2" t="s">
        <v>122</v>
      </c>
      <c r="C298" s="37" t="s">
        <v>383</v>
      </c>
      <c r="D298" s="35">
        <v>2011</v>
      </c>
      <c r="E298" s="3">
        <v>-5.0999999999999996</v>
      </c>
      <c r="F298" s="3">
        <v>0.3</v>
      </c>
      <c r="G298" s="76">
        <v>-0.5</v>
      </c>
      <c r="H298" s="5">
        <v>-1</v>
      </c>
      <c r="I298" s="5">
        <v>-2.2000000000000002</v>
      </c>
      <c r="J298" s="5">
        <v>4</v>
      </c>
      <c r="K298" s="5">
        <v>2.2000000000000002</v>
      </c>
      <c r="L298" s="11"/>
      <c r="M298" s="3">
        <v>4.5999999999999996</v>
      </c>
      <c r="N298" s="3">
        <v>-0.2</v>
      </c>
      <c r="O298" s="82">
        <v>-3.3</v>
      </c>
      <c r="P298" s="5">
        <v>7.3</v>
      </c>
      <c r="Q298" s="5">
        <v>3.8</v>
      </c>
      <c r="R298" s="5">
        <v>3.2</v>
      </c>
      <c r="S298" s="5">
        <v>1.6</v>
      </c>
      <c r="U298" s="100">
        <v>0.68688785445742528</v>
      </c>
      <c r="W298" s="102">
        <v>0.59054145753410126</v>
      </c>
      <c r="Y298" s="100">
        <v>-0.64845118348946751</v>
      </c>
      <c r="AA298" s="102">
        <v>0.2555238821396526</v>
      </c>
    </row>
    <row r="299" spans="1:27" ht="17" x14ac:dyDescent="0.2">
      <c r="A299" s="48" t="s">
        <v>124</v>
      </c>
      <c r="B299" s="2" t="s">
        <v>122</v>
      </c>
      <c r="C299" s="37" t="s">
        <v>382</v>
      </c>
      <c r="D299" s="35">
        <v>2010</v>
      </c>
      <c r="E299" s="3">
        <v>-1.8</v>
      </c>
      <c r="F299" s="3">
        <v>-3.7</v>
      </c>
      <c r="G299" s="76">
        <v>-3.1</v>
      </c>
      <c r="H299" s="5">
        <v>3.4</v>
      </c>
      <c r="I299" s="5">
        <v>0.2</v>
      </c>
      <c r="J299" s="5">
        <v>-1.7</v>
      </c>
      <c r="K299" s="5">
        <v>-1</v>
      </c>
      <c r="L299" s="11"/>
      <c r="M299" s="3">
        <v>0.3</v>
      </c>
      <c r="N299" s="3">
        <v>4.2</v>
      </c>
      <c r="O299" s="82">
        <v>2.9</v>
      </c>
      <c r="P299" s="5">
        <v>0</v>
      </c>
      <c r="Q299" s="5">
        <v>1.5</v>
      </c>
      <c r="R299" s="5">
        <v>-1.2</v>
      </c>
      <c r="S299" s="5">
        <v>3.1</v>
      </c>
      <c r="U299" s="100">
        <v>-0.31233464566863511</v>
      </c>
      <c r="W299" s="102">
        <v>0.24636757351672767</v>
      </c>
      <c r="Y299" s="100">
        <v>2.1091263510296048</v>
      </c>
      <c r="AA299" s="102">
        <v>1.6812611175657466E-2</v>
      </c>
    </row>
    <row r="300" spans="1:27" x14ac:dyDescent="0.2">
      <c r="A300" s="48"/>
      <c r="B300" s="2" t="s">
        <v>122</v>
      </c>
      <c r="C300" s="37" t="s">
        <v>342</v>
      </c>
      <c r="D300" s="35">
        <v>2012</v>
      </c>
      <c r="E300" s="3">
        <v>0.1</v>
      </c>
      <c r="F300" s="3">
        <v>-1.3</v>
      </c>
      <c r="G300" s="76">
        <v>0</v>
      </c>
      <c r="H300" s="5">
        <v>-1</v>
      </c>
      <c r="I300" s="5">
        <v>1.3</v>
      </c>
      <c r="J300" s="5">
        <v>0</v>
      </c>
      <c r="K300" s="5">
        <v>0.3</v>
      </c>
      <c r="L300" s="11"/>
      <c r="M300" s="3">
        <v>3.9</v>
      </c>
      <c r="N300" s="3">
        <v>-4.5</v>
      </c>
      <c r="O300" s="82">
        <v>4.4000000000000004</v>
      </c>
      <c r="P300" s="5">
        <v>2.8</v>
      </c>
      <c r="Q300" s="5">
        <v>3.3</v>
      </c>
      <c r="R300" s="5">
        <v>4.3</v>
      </c>
      <c r="S300" s="5">
        <v>-1.6</v>
      </c>
      <c r="U300" s="100">
        <v>0</v>
      </c>
      <c r="W300" s="102">
        <v>0</v>
      </c>
      <c r="Y300" s="100">
        <v>6.217000908758874E-2</v>
      </c>
      <c r="AA300" s="102">
        <v>-0.23992428380591635</v>
      </c>
    </row>
    <row r="301" spans="1:27" x14ac:dyDescent="0.2">
      <c r="A301" s="48"/>
      <c r="B301" s="2" t="s">
        <v>122</v>
      </c>
      <c r="C301" s="37" t="s">
        <v>383</v>
      </c>
      <c r="D301" s="35">
        <v>2016</v>
      </c>
      <c r="E301" s="3">
        <v>4</v>
      </c>
      <c r="F301" s="3">
        <v>2.2000000000000002</v>
      </c>
      <c r="G301" s="76">
        <v>-0.1</v>
      </c>
      <c r="H301" s="5">
        <v>-2.2999999999999998</v>
      </c>
      <c r="I301" s="5">
        <v>-2.7</v>
      </c>
      <c r="J301" s="5">
        <v>-0.3</v>
      </c>
      <c r="K301" s="5">
        <v>-1.3</v>
      </c>
      <c r="L301" s="11"/>
      <c r="M301" s="3">
        <v>3.2</v>
      </c>
      <c r="N301" s="3">
        <v>1.6</v>
      </c>
      <c r="O301" s="82">
        <v>0.5</v>
      </c>
      <c r="P301" s="5">
        <v>2.4</v>
      </c>
      <c r="Q301" s="5">
        <v>7.1</v>
      </c>
      <c r="R301" s="5">
        <v>-2.7</v>
      </c>
      <c r="S301" s="5">
        <v>10.1</v>
      </c>
      <c r="U301" s="100">
        <v>-0.42302494707577076</v>
      </c>
      <c r="W301" s="102">
        <v>-0.89882892211594179</v>
      </c>
      <c r="Y301" s="100">
        <v>-0.6047152924789525</v>
      </c>
      <c r="AA301" s="102">
        <v>1.1200096723479462</v>
      </c>
    </row>
    <row r="302" spans="1:27" x14ac:dyDescent="0.2">
      <c r="A302" s="48"/>
      <c r="B302" s="2" t="s">
        <v>122</v>
      </c>
      <c r="C302" s="37" t="s">
        <v>377</v>
      </c>
      <c r="D302" s="35">
        <v>2012</v>
      </c>
      <c r="E302" s="3">
        <v>0.7</v>
      </c>
      <c r="F302" s="3">
        <v>0.5</v>
      </c>
      <c r="G302" s="76">
        <v>2.9</v>
      </c>
      <c r="H302" s="5">
        <v>-0.6</v>
      </c>
      <c r="I302" s="5">
        <v>5.6</v>
      </c>
      <c r="J302" s="5">
        <v>2.4</v>
      </c>
      <c r="K302" s="5">
        <v>0.6</v>
      </c>
      <c r="L302" s="11"/>
      <c r="M302" s="3">
        <v>-6.7</v>
      </c>
      <c r="N302" s="3">
        <v>-1</v>
      </c>
      <c r="O302" s="82">
        <v>3.8</v>
      </c>
      <c r="P302" s="5">
        <v>3.2</v>
      </c>
      <c r="Q302" s="5">
        <v>0.8</v>
      </c>
      <c r="R302" s="5">
        <v>4.8</v>
      </c>
      <c r="S302" s="5">
        <v>1.9</v>
      </c>
      <c r="U302" s="100">
        <v>1.0354009783964297</v>
      </c>
      <c r="W302" s="102">
        <v>-0.32556777497858091</v>
      </c>
      <c r="Y302" s="100">
        <v>0.60223724182921101</v>
      </c>
      <c r="AA302" s="102">
        <v>-0.1591035847462855</v>
      </c>
    </row>
    <row r="303" spans="1:27" x14ac:dyDescent="0.2">
      <c r="A303" s="48"/>
      <c r="B303" s="2" t="s">
        <v>122</v>
      </c>
      <c r="C303" s="37" t="s">
        <v>380</v>
      </c>
      <c r="D303" s="35">
        <v>2012</v>
      </c>
      <c r="E303" s="3">
        <v>-2.4</v>
      </c>
      <c r="F303" s="3">
        <v>-0.4</v>
      </c>
      <c r="G303" s="76">
        <v>-0.2</v>
      </c>
      <c r="H303" s="5">
        <v>-1.8</v>
      </c>
      <c r="I303" s="5">
        <v>1.4</v>
      </c>
      <c r="J303" s="5">
        <v>0.3</v>
      </c>
      <c r="K303" s="5">
        <v>0.9</v>
      </c>
      <c r="L303" s="11"/>
      <c r="M303" s="3">
        <v>3.1</v>
      </c>
      <c r="N303" s="3">
        <v>-3</v>
      </c>
      <c r="O303" s="82">
        <v>8.3000000000000007</v>
      </c>
      <c r="P303" s="5">
        <v>-1.6</v>
      </c>
      <c r="Q303" s="5">
        <v>0.1</v>
      </c>
      <c r="R303" s="5">
        <v>4.7</v>
      </c>
      <c r="S303" s="5">
        <v>-4.9000000000000004</v>
      </c>
      <c r="U303" s="100">
        <v>0.71132486540518713</v>
      </c>
      <c r="W303" s="102">
        <v>0.59671843378737011</v>
      </c>
      <c r="Y303" s="100">
        <v>0.63628217457708369</v>
      </c>
      <c r="AA303" s="102">
        <v>-0.26864494077987988</v>
      </c>
    </row>
    <row r="304" spans="1:27" x14ac:dyDescent="0.2">
      <c r="A304" s="48"/>
      <c r="B304" s="2" t="s">
        <v>122</v>
      </c>
      <c r="C304" s="37" t="s">
        <v>376</v>
      </c>
      <c r="D304" s="35">
        <v>2007</v>
      </c>
      <c r="E304" s="3">
        <v>2.4</v>
      </c>
      <c r="F304" s="3">
        <v>0.4</v>
      </c>
      <c r="G304" s="76">
        <v>2.6</v>
      </c>
      <c r="H304" s="5">
        <v>-2.6</v>
      </c>
      <c r="I304" s="5">
        <v>-5.0999999999999996</v>
      </c>
      <c r="J304" s="5">
        <v>-0.3</v>
      </c>
      <c r="K304" s="5">
        <v>-0.1</v>
      </c>
      <c r="L304" s="11"/>
      <c r="M304" s="3">
        <v>-2.2000000000000002</v>
      </c>
      <c r="N304" s="3">
        <v>4.8</v>
      </c>
      <c r="O304" s="82">
        <v>1.8</v>
      </c>
      <c r="P304" s="5">
        <v>2.7</v>
      </c>
      <c r="Q304" s="5">
        <v>2.5</v>
      </c>
      <c r="R304" s="5">
        <v>3.7</v>
      </c>
      <c r="S304" s="5">
        <v>-2.8</v>
      </c>
      <c r="U304" s="100">
        <v>4.0832999733066533E-2</v>
      </c>
      <c r="W304" s="102">
        <v>-0.19488368256787569</v>
      </c>
      <c r="Y304" s="100">
        <v>0.67874411932903511</v>
      </c>
      <c r="AA304" s="102">
        <v>-0.3731780959380786</v>
      </c>
    </row>
    <row r="305" spans="1:27" x14ac:dyDescent="0.2">
      <c r="A305" s="48"/>
      <c r="B305" s="2" t="s">
        <v>122</v>
      </c>
      <c r="C305" s="37" t="s">
        <v>377</v>
      </c>
      <c r="D305" s="35">
        <v>2013</v>
      </c>
      <c r="E305" s="3">
        <v>0.5</v>
      </c>
      <c r="F305" s="3">
        <v>2.9</v>
      </c>
      <c r="G305" s="76">
        <v>-0.6</v>
      </c>
      <c r="H305" s="5">
        <v>5.6</v>
      </c>
      <c r="I305" s="5">
        <v>2.4</v>
      </c>
      <c r="J305" s="5">
        <v>0.6</v>
      </c>
      <c r="K305" s="5">
        <v>2.7</v>
      </c>
      <c r="L305" s="11"/>
      <c r="M305" s="3">
        <v>-1</v>
      </c>
      <c r="N305" s="3">
        <v>3.8</v>
      </c>
      <c r="O305" s="82">
        <v>3.2</v>
      </c>
      <c r="P305" s="5">
        <v>0.8</v>
      </c>
      <c r="Q305" s="5">
        <v>4.8</v>
      </c>
      <c r="R305" s="5">
        <v>1.9</v>
      </c>
      <c r="S305" s="5">
        <v>4.2</v>
      </c>
      <c r="U305" s="100">
        <v>-0.78885438199983171</v>
      </c>
      <c r="W305" s="102">
        <v>0.59671843378737033</v>
      </c>
      <c r="Y305" s="100">
        <v>1.2803508501982761</v>
      </c>
      <c r="AA305" s="102">
        <v>7.0347571464036251E-2</v>
      </c>
    </row>
    <row r="306" spans="1:27" x14ac:dyDescent="0.2">
      <c r="A306" s="48"/>
      <c r="B306" s="2" t="s">
        <v>122</v>
      </c>
      <c r="C306" s="37" t="s">
        <v>803</v>
      </c>
      <c r="D306" s="35">
        <v>2007</v>
      </c>
      <c r="E306" s="3">
        <v>5.4</v>
      </c>
      <c r="F306" s="3">
        <v>4.0999999999999996</v>
      </c>
      <c r="G306" s="76">
        <v>3.5</v>
      </c>
      <c r="H306" s="5">
        <v>-4.5999999999999996</v>
      </c>
      <c r="I306" s="5">
        <v>-6.2</v>
      </c>
      <c r="J306" s="5">
        <v>0.1</v>
      </c>
      <c r="K306" s="5">
        <v>1.7</v>
      </c>
      <c r="L306" s="11"/>
      <c r="M306" s="3">
        <v>4.0999999999999996</v>
      </c>
      <c r="N306" s="3">
        <v>3.8</v>
      </c>
      <c r="O306" s="82">
        <v>4.2</v>
      </c>
      <c r="P306" s="5">
        <v>2.2999999999999998</v>
      </c>
      <c r="Q306" s="5">
        <v>6</v>
      </c>
      <c r="R306" s="5">
        <v>0.5</v>
      </c>
      <c r="S306" s="5">
        <v>-1.7</v>
      </c>
      <c r="U306" s="100">
        <v>-0.19492351410058673</v>
      </c>
      <c r="W306" s="102">
        <v>-0.16517543613213581</v>
      </c>
      <c r="Y306" s="100">
        <v>1.2121654694947859E-2</v>
      </c>
      <c r="AA306" s="102">
        <v>-0.24528288956417943</v>
      </c>
    </row>
    <row r="307" spans="1:27" x14ac:dyDescent="0.2">
      <c r="A307" s="48"/>
      <c r="B307" s="2" t="s">
        <v>122</v>
      </c>
      <c r="C307" s="37" t="s">
        <v>378</v>
      </c>
      <c r="D307" s="35">
        <v>2014</v>
      </c>
      <c r="E307" s="3">
        <v>2.4</v>
      </c>
      <c r="F307" s="3">
        <v>-0.7</v>
      </c>
      <c r="G307" s="76">
        <v>1.9</v>
      </c>
      <c r="H307" s="5">
        <v>-1.5</v>
      </c>
      <c r="I307" s="5">
        <v>-1.1000000000000001</v>
      </c>
      <c r="J307" s="5">
        <v>-1.2</v>
      </c>
      <c r="K307" s="5">
        <v>-1.1000000000000001</v>
      </c>
      <c r="L307" s="11"/>
      <c r="M307" s="3">
        <v>4</v>
      </c>
      <c r="N307" s="3">
        <v>0.5</v>
      </c>
      <c r="O307" s="82">
        <v>3.7</v>
      </c>
      <c r="P307" s="5">
        <v>0.7</v>
      </c>
      <c r="Q307" s="5">
        <v>-0.7</v>
      </c>
      <c r="R307" s="5">
        <v>3.7</v>
      </c>
      <c r="S307" s="5">
        <v>5.9</v>
      </c>
      <c r="U307" s="100">
        <v>-0.11024347899739073</v>
      </c>
      <c r="W307" s="102">
        <v>-0.26724509748269787</v>
      </c>
      <c r="Y307" s="100">
        <v>-3.8230796916432719E-2</v>
      </c>
      <c r="AA307" s="102">
        <v>0.12373154369468975</v>
      </c>
    </row>
    <row r="308" spans="1:27" x14ac:dyDescent="0.2">
      <c r="A308" s="48"/>
      <c r="B308" s="2" t="s">
        <v>122</v>
      </c>
      <c r="C308" s="37" t="s">
        <v>377</v>
      </c>
      <c r="D308" s="35">
        <v>2005</v>
      </c>
      <c r="E308" s="3">
        <v>3.7</v>
      </c>
      <c r="F308" s="3">
        <v>5.8</v>
      </c>
      <c r="G308" s="76">
        <v>6.3</v>
      </c>
      <c r="H308" s="5">
        <v>8.3000000000000007</v>
      </c>
      <c r="I308" s="5">
        <v>-0.4</v>
      </c>
      <c r="J308" s="5">
        <v>-2.9</v>
      </c>
      <c r="K308" s="5">
        <v>-3.6</v>
      </c>
      <c r="L308" s="11"/>
      <c r="M308" s="3">
        <v>1.2</v>
      </c>
      <c r="N308" s="3">
        <v>0.2</v>
      </c>
      <c r="O308" s="82">
        <v>7</v>
      </c>
      <c r="P308" s="5">
        <v>9.8000000000000007</v>
      </c>
      <c r="Q308" s="5">
        <v>-3.1</v>
      </c>
      <c r="R308" s="5">
        <v>1.8</v>
      </c>
      <c r="S308" s="5">
        <v>5.9</v>
      </c>
      <c r="U308" s="100">
        <v>0.30487650860252002</v>
      </c>
      <c r="W308" s="102">
        <v>-0.26632043791235804</v>
      </c>
      <c r="Y308" s="100">
        <v>1.4152294576982398</v>
      </c>
      <c r="AA308" s="102">
        <v>-4.1838993158259008E-2</v>
      </c>
    </row>
    <row r="309" spans="1:27" ht="17" x14ac:dyDescent="0.2">
      <c r="A309" s="48" t="s">
        <v>123</v>
      </c>
      <c r="B309" s="2" t="s">
        <v>122</v>
      </c>
      <c r="C309" s="37" t="s">
        <v>381</v>
      </c>
      <c r="D309" s="35">
        <v>2011</v>
      </c>
      <c r="E309" s="3">
        <v>-7.5</v>
      </c>
      <c r="F309" s="3">
        <v>-1.2</v>
      </c>
      <c r="G309" s="76">
        <v>-2.1</v>
      </c>
      <c r="H309" s="5">
        <v>-0.5</v>
      </c>
      <c r="I309" s="5">
        <v>-1</v>
      </c>
      <c r="J309" s="5">
        <v>-0.1</v>
      </c>
      <c r="K309" s="5">
        <v>4.2</v>
      </c>
      <c r="L309" s="11"/>
      <c r="M309" s="3">
        <v>0.9</v>
      </c>
      <c r="N309" s="3">
        <v>3.4</v>
      </c>
      <c r="O309" s="82">
        <v>-1.3</v>
      </c>
      <c r="P309" s="5">
        <v>3.4</v>
      </c>
      <c r="Q309" s="5">
        <v>-1.9</v>
      </c>
      <c r="R309" s="5">
        <v>4.3</v>
      </c>
      <c r="S309" s="5">
        <v>2.1</v>
      </c>
      <c r="U309" s="100">
        <v>0.47084973778708183</v>
      </c>
      <c r="W309" s="102">
        <v>0.41421356237309515</v>
      </c>
      <c r="Y309" s="100">
        <v>-0.85592145427667399</v>
      </c>
      <c r="AA309" s="102">
        <v>0.3789185893472562</v>
      </c>
    </row>
    <row r="310" spans="1:27" x14ac:dyDescent="0.2">
      <c r="A310" s="48"/>
      <c r="B310" s="2" t="s">
        <v>122</v>
      </c>
      <c r="C310" s="37" t="s">
        <v>803</v>
      </c>
      <c r="D310" s="35">
        <v>2010</v>
      </c>
      <c r="E310" s="3">
        <v>-4.5999999999999996</v>
      </c>
      <c r="F310" s="3">
        <v>-6.2</v>
      </c>
      <c r="G310" s="76">
        <v>0.1</v>
      </c>
      <c r="H310" s="5">
        <v>1.7</v>
      </c>
      <c r="I310" s="5">
        <v>0.4</v>
      </c>
      <c r="J310" s="5">
        <v>4.5</v>
      </c>
      <c r="K310" s="5">
        <v>3.3</v>
      </c>
      <c r="L310" s="11"/>
      <c r="M310" s="3">
        <v>2.2999999999999998</v>
      </c>
      <c r="N310" s="3">
        <v>6</v>
      </c>
      <c r="O310" s="82">
        <v>0.5</v>
      </c>
      <c r="P310" s="5">
        <v>-1.7</v>
      </c>
      <c r="Q310" s="5">
        <v>0.9</v>
      </c>
      <c r="R310" s="5">
        <v>0.3</v>
      </c>
      <c r="S310" s="5">
        <v>3.8</v>
      </c>
      <c r="U310" s="100">
        <v>0.42187873267546361</v>
      </c>
      <c r="W310" s="102">
        <v>1.3967817269284302</v>
      </c>
      <c r="Y310" s="100">
        <v>-0.53374759587984311</v>
      </c>
      <c r="AA310" s="102">
        <v>0.66036434267242816</v>
      </c>
    </row>
    <row r="311" spans="1:27" x14ac:dyDescent="0.2">
      <c r="A311" s="48"/>
      <c r="B311" s="2" t="s">
        <v>122</v>
      </c>
      <c r="C311" s="37" t="s">
        <v>379</v>
      </c>
      <c r="D311" s="35">
        <v>2009</v>
      </c>
      <c r="E311" s="3">
        <v>2.7</v>
      </c>
      <c r="F311" s="3">
        <v>-2.7</v>
      </c>
      <c r="G311" s="76">
        <v>-4</v>
      </c>
      <c r="H311" s="5">
        <v>1</v>
      </c>
      <c r="I311" s="5">
        <v>1.3</v>
      </c>
      <c r="J311" s="5">
        <v>2.6</v>
      </c>
      <c r="K311" s="5">
        <v>2.1</v>
      </c>
      <c r="L311" s="11"/>
      <c r="M311" s="3">
        <v>3.3</v>
      </c>
      <c r="N311" s="3">
        <v>2</v>
      </c>
      <c r="O311" s="82">
        <v>2.8</v>
      </c>
      <c r="P311" s="5">
        <v>0.1</v>
      </c>
      <c r="Q311" s="5">
        <v>-1.7</v>
      </c>
      <c r="R311" s="5">
        <v>2.5</v>
      </c>
      <c r="S311" s="5">
        <v>0.8</v>
      </c>
      <c r="U311" s="100">
        <v>-0.86587284708296286</v>
      </c>
      <c r="W311" s="102">
        <v>0.26056529311538257</v>
      </c>
      <c r="Y311" s="100">
        <v>-7.8867627056323442E-2</v>
      </c>
      <c r="AA311" s="102">
        <v>-0.26888955429097527</v>
      </c>
    </row>
    <row r="312" spans="1:27" ht="17" x14ac:dyDescent="0.2">
      <c r="A312" s="48" t="s">
        <v>123</v>
      </c>
      <c r="B312" s="2" t="s">
        <v>122</v>
      </c>
      <c r="C312" s="37" t="s">
        <v>381</v>
      </c>
      <c r="D312" s="35">
        <v>2010</v>
      </c>
      <c r="E312" s="3">
        <v>-3.4</v>
      </c>
      <c r="F312" s="3">
        <v>-7.5</v>
      </c>
      <c r="G312" s="76">
        <v>-1.2</v>
      </c>
      <c r="H312" s="5">
        <v>-2.1</v>
      </c>
      <c r="I312" s="5">
        <v>-0.5</v>
      </c>
      <c r="J312" s="5">
        <v>-1</v>
      </c>
      <c r="K312" s="5">
        <v>-0.1</v>
      </c>
      <c r="L312" s="11"/>
      <c r="M312" s="3">
        <v>4.3</v>
      </c>
      <c r="N312" s="3">
        <v>0.9</v>
      </c>
      <c r="O312" s="82">
        <v>3.4</v>
      </c>
      <c r="P312" s="5">
        <v>-1.3</v>
      </c>
      <c r="Q312" s="5">
        <v>3.4</v>
      </c>
      <c r="R312" s="5">
        <v>-1.9</v>
      </c>
      <c r="S312" s="5">
        <v>4.3</v>
      </c>
      <c r="U312" s="100">
        <v>0.40591147421399543</v>
      </c>
      <c r="W312" s="102">
        <v>0.462715034088229</v>
      </c>
      <c r="Y312" s="100">
        <v>-0.11078817235789951</v>
      </c>
      <c r="AA312" s="102">
        <v>6.0467552109339184E-2</v>
      </c>
    </row>
    <row r="313" spans="1:27" x14ac:dyDescent="0.2">
      <c r="A313" s="48"/>
      <c r="B313" s="2" t="s">
        <v>122</v>
      </c>
      <c r="C313" s="37" t="s">
        <v>383</v>
      </c>
      <c r="D313" s="35">
        <v>2013</v>
      </c>
      <c r="E313" s="3">
        <v>-0.5</v>
      </c>
      <c r="F313" s="3">
        <v>-1</v>
      </c>
      <c r="G313" s="76">
        <v>-2.2000000000000002</v>
      </c>
      <c r="H313" s="5">
        <v>4</v>
      </c>
      <c r="I313" s="5">
        <v>2.2000000000000002</v>
      </c>
      <c r="J313" s="5">
        <v>-0.1</v>
      </c>
      <c r="K313" s="5">
        <v>-2.2999999999999998</v>
      </c>
      <c r="L313" s="11"/>
      <c r="M313" s="3">
        <v>-3.3</v>
      </c>
      <c r="N313" s="3">
        <v>7.3</v>
      </c>
      <c r="O313" s="82">
        <v>3.8</v>
      </c>
      <c r="P313" s="5">
        <v>3.2</v>
      </c>
      <c r="Q313" s="5">
        <v>1.6</v>
      </c>
      <c r="R313" s="5">
        <v>0.5</v>
      </c>
      <c r="S313" s="5">
        <v>2.4</v>
      </c>
      <c r="U313" s="100">
        <v>-1.0976176963403033</v>
      </c>
      <c r="W313" s="102">
        <v>-1.1174918741109874E-2</v>
      </c>
      <c r="Y313" s="100">
        <v>0.77525072919718907</v>
      </c>
      <c r="AA313" s="102">
        <v>-0.10852963356092071</v>
      </c>
    </row>
    <row r="314" spans="1:27" x14ac:dyDescent="0.2">
      <c r="A314" s="48"/>
      <c r="B314" s="2" t="s">
        <v>122</v>
      </c>
      <c r="C314" s="37" t="s">
        <v>380</v>
      </c>
      <c r="D314" s="35">
        <v>2015</v>
      </c>
      <c r="E314" s="3">
        <v>-1.8</v>
      </c>
      <c r="F314" s="3">
        <v>1.4</v>
      </c>
      <c r="G314" s="76">
        <v>0.3</v>
      </c>
      <c r="H314" s="5">
        <v>0.9</v>
      </c>
      <c r="I314" s="5">
        <v>-4.4000000000000004</v>
      </c>
      <c r="J314" s="5">
        <v>-0.6</v>
      </c>
      <c r="K314" s="5">
        <v>-0.6</v>
      </c>
      <c r="L314" s="11"/>
      <c r="M314" s="3">
        <v>-1.6</v>
      </c>
      <c r="N314" s="3">
        <v>0.1</v>
      </c>
      <c r="O314" s="82">
        <v>4.7</v>
      </c>
      <c r="P314" s="5">
        <v>-4.9000000000000004</v>
      </c>
      <c r="Q314" s="5">
        <v>2.7</v>
      </c>
      <c r="R314" s="5">
        <v>1.7</v>
      </c>
      <c r="S314" s="5">
        <v>2.4</v>
      </c>
      <c r="U314" s="100">
        <v>0.4719601443879744</v>
      </c>
      <c r="W314" s="102">
        <v>-0.41421356237309515</v>
      </c>
      <c r="Y314" s="100">
        <v>1.2220486043288972</v>
      </c>
      <c r="AA314" s="102">
        <v>-0.15466598257819031</v>
      </c>
    </row>
    <row r="315" spans="1:27" x14ac:dyDescent="0.2">
      <c r="A315" s="48"/>
      <c r="B315" s="2" t="s">
        <v>122</v>
      </c>
      <c r="C315" s="37" t="s">
        <v>383</v>
      </c>
      <c r="D315" s="35">
        <v>2014</v>
      </c>
      <c r="E315" s="3">
        <v>-1</v>
      </c>
      <c r="F315" s="3">
        <v>-2.2000000000000002</v>
      </c>
      <c r="G315" s="76">
        <v>4</v>
      </c>
      <c r="H315" s="5">
        <v>2.2000000000000002</v>
      </c>
      <c r="I315" s="5">
        <v>-0.1</v>
      </c>
      <c r="J315" s="5">
        <v>-2.2999999999999998</v>
      </c>
      <c r="K315" s="5">
        <v>-2.7</v>
      </c>
      <c r="L315" s="11"/>
      <c r="M315" s="3">
        <v>7.3</v>
      </c>
      <c r="N315" s="3">
        <v>3.8</v>
      </c>
      <c r="O315" s="82">
        <v>3.2</v>
      </c>
      <c r="P315" s="5">
        <v>1.6</v>
      </c>
      <c r="Q315" s="5">
        <v>0.5</v>
      </c>
      <c r="R315" s="5">
        <v>2.4</v>
      </c>
      <c r="S315" s="5">
        <v>7.1</v>
      </c>
      <c r="U315" s="100">
        <v>1.4494897427831779</v>
      </c>
      <c r="W315" s="102">
        <v>-0.27888338928129519</v>
      </c>
      <c r="Y315" s="100">
        <v>-0.33791528911810564</v>
      </c>
      <c r="AA315" s="102">
        <v>0.22046995496678368</v>
      </c>
    </row>
    <row r="316" spans="1:27" ht="34" x14ac:dyDescent="0.2">
      <c r="A316" s="48" t="s">
        <v>125</v>
      </c>
      <c r="B316" s="2" t="s">
        <v>126</v>
      </c>
      <c r="C316" s="37" t="s">
        <v>384</v>
      </c>
      <c r="D316" s="35">
        <v>2010</v>
      </c>
      <c r="E316" s="3">
        <v>-0.8</v>
      </c>
      <c r="F316" s="3">
        <v>-5.6</v>
      </c>
      <c r="G316" s="76">
        <v>4.8</v>
      </c>
      <c r="H316" s="5">
        <v>2.2999999999999998</v>
      </c>
      <c r="I316" s="5">
        <v>2.9</v>
      </c>
      <c r="J316" s="5">
        <v>1.4</v>
      </c>
      <c r="K316" s="5">
        <v>4.5999999999999996</v>
      </c>
      <c r="L316" s="11"/>
      <c r="M316" s="3">
        <v>-1</v>
      </c>
      <c r="N316" s="3">
        <v>5.0999999999999996</v>
      </c>
      <c r="O316" s="82">
        <v>2.7</v>
      </c>
      <c r="P316" s="5">
        <v>-2</v>
      </c>
      <c r="Q316" s="5">
        <v>1.5</v>
      </c>
      <c r="R316" s="5">
        <v>0.8</v>
      </c>
      <c r="S316" s="5">
        <v>4.5</v>
      </c>
      <c r="U316" s="100">
        <v>1.8284271247461903</v>
      </c>
      <c r="W316" s="102">
        <v>-1.0583500050377781E-2</v>
      </c>
      <c r="Y316" s="100">
        <v>1.16794833886788</v>
      </c>
      <c r="AA316" s="102">
        <v>0.13621936646749933</v>
      </c>
    </row>
    <row r="317" spans="1:27" ht="17" x14ac:dyDescent="0.2">
      <c r="A317" s="48" t="s">
        <v>127</v>
      </c>
      <c r="B317" s="2" t="s">
        <v>126</v>
      </c>
      <c r="C317" s="37" t="s">
        <v>385</v>
      </c>
      <c r="D317" s="35">
        <v>2011</v>
      </c>
      <c r="E317" s="3">
        <v>-4.5999999999999996</v>
      </c>
      <c r="F317" s="3">
        <v>1.9</v>
      </c>
      <c r="G317" s="76">
        <v>-0.1</v>
      </c>
      <c r="H317" s="5">
        <v>1.8</v>
      </c>
      <c r="I317" s="5">
        <v>0.3</v>
      </c>
      <c r="J317" s="5">
        <v>2.6</v>
      </c>
      <c r="K317" s="5">
        <v>0.7</v>
      </c>
      <c r="L317" s="11"/>
      <c r="M317" s="3">
        <v>3.4</v>
      </c>
      <c r="N317" s="3">
        <v>2.8</v>
      </c>
      <c r="O317" s="82">
        <v>0</v>
      </c>
      <c r="P317" s="5">
        <v>6.6</v>
      </c>
      <c r="Q317" s="5">
        <v>-1.4</v>
      </c>
      <c r="R317" s="5">
        <v>1.1000000000000001</v>
      </c>
      <c r="S317" s="5">
        <v>2.7</v>
      </c>
      <c r="U317" s="100">
        <v>0.85255804384510281</v>
      </c>
      <c r="W317" s="102">
        <v>0.73205080756887719</v>
      </c>
      <c r="Y317" s="100">
        <v>0</v>
      </c>
      <c r="AA317" s="102">
        <v>0</v>
      </c>
    </row>
    <row r="318" spans="1:27" ht="17" x14ac:dyDescent="0.2">
      <c r="A318" s="48" t="s">
        <v>128</v>
      </c>
      <c r="B318" s="2" t="s">
        <v>126</v>
      </c>
      <c r="C318" s="37" t="s">
        <v>386</v>
      </c>
      <c r="D318" s="35">
        <v>2015</v>
      </c>
      <c r="E318" s="3">
        <v>9.9</v>
      </c>
      <c r="F318" s="3">
        <v>2.7</v>
      </c>
      <c r="G318" s="76">
        <v>6.6</v>
      </c>
      <c r="H318" s="5">
        <v>5.3</v>
      </c>
      <c r="I318" s="5">
        <v>4.2</v>
      </c>
      <c r="J318" s="5">
        <v>5.4</v>
      </c>
      <c r="K318" s="5">
        <v>5.3</v>
      </c>
      <c r="L318" s="11"/>
      <c r="M318" s="3">
        <v>4.0999999999999996</v>
      </c>
      <c r="N318" s="3">
        <v>4.4000000000000004</v>
      </c>
      <c r="O318" s="82">
        <v>6.5</v>
      </c>
      <c r="P318" s="5">
        <v>-1.5</v>
      </c>
      <c r="Q318" s="5">
        <v>1.3</v>
      </c>
      <c r="R318" s="5">
        <v>3.5</v>
      </c>
      <c r="S318" s="5">
        <v>1.7</v>
      </c>
      <c r="U318" s="100">
        <v>-0.18350341907227397</v>
      </c>
      <c r="W318" s="102">
        <v>-5.3364071691273662E-2</v>
      </c>
      <c r="Y318" s="100">
        <v>0.25911312186734703</v>
      </c>
      <c r="AA318" s="102">
        <v>-0.28487182130980271</v>
      </c>
    </row>
    <row r="319" spans="1:27" ht="85" x14ac:dyDescent="0.2">
      <c r="A319" s="48" t="s">
        <v>129</v>
      </c>
      <c r="B319" s="2" t="s">
        <v>126</v>
      </c>
      <c r="C319" s="37" t="s">
        <v>384</v>
      </c>
      <c r="D319" s="35">
        <v>2013</v>
      </c>
      <c r="E319" s="3">
        <v>2.2999999999999998</v>
      </c>
      <c r="F319" s="3">
        <v>2.9</v>
      </c>
      <c r="G319" s="76">
        <v>1.4</v>
      </c>
      <c r="H319" s="5">
        <v>4.5999999999999996</v>
      </c>
      <c r="I319" s="5">
        <v>3.3</v>
      </c>
      <c r="J319" s="5">
        <v>2</v>
      </c>
      <c r="K319" s="5">
        <v>1.7</v>
      </c>
      <c r="L319" s="11"/>
      <c r="M319" s="3">
        <v>-2</v>
      </c>
      <c r="N319" s="3">
        <v>1.5</v>
      </c>
      <c r="O319" s="82">
        <v>0.8</v>
      </c>
      <c r="P319" s="5">
        <v>4.5</v>
      </c>
      <c r="Q319" s="5">
        <v>4.8</v>
      </c>
      <c r="R319" s="5">
        <v>1.2</v>
      </c>
      <c r="S319" s="5">
        <v>4.2</v>
      </c>
      <c r="U319" s="100">
        <v>-0.21981050239450606</v>
      </c>
      <c r="W319" s="102">
        <v>4.973631452792926E-2</v>
      </c>
      <c r="Y319" s="100">
        <v>0.54919333848296681</v>
      </c>
      <c r="AA319" s="102">
        <v>0.51370005201754543</v>
      </c>
    </row>
    <row r="320" spans="1:27" ht="17" x14ac:dyDescent="0.2">
      <c r="A320" s="48" t="s">
        <v>130</v>
      </c>
      <c r="B320" s="2" t="s">
        <v>126</v>
      </c>
      <c r="C320" s="37" t="s">
        <v>387</v>
      </c>
      <c r="D320" s="35">
        <v>2012</v>
      </c>
      <c r="E320" s="3">
        <v>0.8</v>
      </c>
      <c r="F320" s="3">
        <v>4.2</v>
      </c>
      <c r="G320" s="76">
        <v>7.6</v>
      </c>
      <c r="H320" s="5">
        <v>4.4000000000000004</v>
      </c>
      <c r="I320" s="5">
        <v>4.0999999999999996</v>
      </c>
      <c r="J320" s="5">
        <v>4.4000000000000004</v>
      </c>
      <c r="K320" s="5">
        <v>-0.1</v>
      </c>
      <c r="L320" s="11"/>
      <c r="M320" s="3">
        <v>0.8</v>
      </c>
      <c r="N320" s="3">
        <v>-0.7</v>
      </c>
      <c r="O320" s="82">
        <v>2.9</v>
      </c>
      <c r="P320" s="5">
        <v>-1.4</v>
      </c>
      <c r="Q320" s="5">
        <v>5.9</v>
      </c>
      <c r="R320" s="5">
        <v>3.8</v>
      </c>
      <c r="S320" s="5">
        <v>-0.3</v>
      </c>
      <c r="U320" s="100">
        <v>2.082207001484488</v>
      </c>
      <c r="W320" s="102">
        <v>-0.19115824070119913</v>
      </c>
      <c r="Y320" s="100">
        <v>0.90394327646597694</v>
      </c>
      <c r="AA320" s="102">
        <v>-0.20429521082444557</v>
      </c>
    </row>
    <row r="321" spans="1:27" ht="17" x14ac:dyDescent="0.2">
      <c r="A321" s="48" t="s">
        <v>131</v>
      </c>
      <c r="B321" s="2" t="s">
        <v>126</v>
      </c>
      <c r="C321" s="37" t="s">
        <v>388</v>
      </c>
      <c r="D321" s="35">
        <v>2013</v>
      </c>
      <c r="E321" s="3">
        <v>1.3</v>
      </c>
      <c r="F321" s="3">
        <v>11.2</v>
      </c>
      <c r="G321" s="76">
        <v>9.1999999999999993</v>
      </c>
      <c r="H321" s="5">
        <v>6.9</v>
      </c>
      <c r="I321" s="5">
        <v>5.2</v>
      </c>
      <c r="J321" s="5">
        <v>6.1</v>
      </c>
      <c r="K321" s="5">
        <v>0.8</v>
      </c>
      <c r="L321" s="11"/>
      <c r="M321" s="3">
        <v>-0.4</v>
      </c>
      <c r="N321" s="3">
        <v>5.5</v>
      </c>
      <c r="O321" s="82">
        <v>6.5</v>
      </c>
      <c r="P321" s="5">
        <v>4.5</v>
      </c>
      <c r="Q321" s="5">
        <v>5.6</v>
      </c>
      <c r="R321" s="5">
        <v>-0.8</v>
      </c>
      <c r="S321" s="5">
        <v>5.8</v>
      </c>
      <c r="U321" s="100">
        <v>1.6602486870447049</v>
      </c>
      <c r="W321" s="102">
        <v>-0.45696785333666079</v>
      </c>
      <c r="Y321" s="100">
        <v>3.2720018726587652</v>
      </c>
      <c r="AA321" s="102">
        <v>-2.8084162142903657E-2</v>
      </c>
    </row>
    <row r="322" spans="1:27" ht="17" x14ac:dyDescent="0.2">
      <c r="A322" s="48" t="s">
        <v>132</v>
      </c>
      <c r="B322" s="2" t="s">
        <v>126</v>
      </c>
      <c r="C322" s="37" t="s">
        <v>389</v>
      </c>
      <c r="D322" s="35">
        <v>2011</v>
      </c>
      <c r="E322" s="3">
        <v>-1.1000000000000001</v>
      </c>
      <c r="F322" s="3">
        <v>3.4</v>
      </c>
      <c r="G322" s="76">
        <v>-1.5</v>
      </c>
      <c r="H322" s="5">
        <v>-1.3</v>
      </c>
      <c r="I322" s="5">
        <v>-2.2999999999999998</v>
      </c>
      <c r="J322" s="5">
        <v>4.9000000000000004</v>
      </c>
      <c r="K322" s="5">
        <v>2</v>
      </c>
      <c r="L322" s="11"/>
      <c r="M322" s="3">
        <v>7.7</v>
      </c>
      <c r="N322" s="3">
        <v>3.6</v>
      </c>
      <c r="O322" s="82">
        <v>-2.9</v>
      </c>
      <c r="P322" s="5">
        <v>1.2</v>
      </c>
      <c r="Q322" s="5">
        <v>-3.2</v>
      </c>
      <c r="R322" s="5">
        <v>3.2</v>
      </c>
      <c r="S322" s="5">
        <v>4.8</v>
      </c>
      <c r="U322" s="100">
        <v>-0.16774841624228443</v>
      </c>
      <c r="W322" s="102">
        <v>0.35120015480703448</v>
      </c>
      <c r="Y322" s="100">
        <v>-0.54163010369653097</v>
      </c>
      <c r="AA322" s="102">
        <v>0.38269682894567647</v>
      </c>
    </row>
    <row r="323" spans="1:27" ht="17" x14ac:dyDescent="0.2">
      <c r="A323" s="48" t="s">
        <v>133</v>
      </c>
      <c r="B323" s="2" t="s">
        <v>126</v>
      </c>
      <c r="C323" s="37" t="s">
        <v>387</v>
      </c>
      <c r="D323" s="35">
        <v>2011</v>
      </c>
      <c r="E323" s="3">
        <v>-5.5</v>
      </c>
      <c r="F323" s="3">
        <v>0.8</v>
      </c>
      <c r="G323" s="76">
        <v>4.2</v>
      </c>
      <c r="H323" s="5">
        <v>7.6</v>
      </c>
      <c r="I323" s="5">
        <v>4.4000000000000004</v>
      </c>
      <c r="J323" s="5">
        <v>4.0999999999999996</v>
      </c>
      <c r="K323" s="5">
        <v>4.4000000000000004</v>
      </c>
      <c r="L323" s="11"/>
      <c r="M323" s="3">
        <v>4.4000000000000004</v>
      </c>
      <c r="N323" s="3">
        <v>0.8</v>
      </c>
      <c r="O323" s="82">
        <v>-0.7</v>
      </c>
      <c r="P323" s="5">
        <v>2.9</v>
      </c>
      <c r="Q323" s="5">
        <v>-1.4</v>
      </c>
      <c r="R323" s="5">
        <v>5.9</v>
      </c>
      <c r="S323" s="5">
        <v>3.8</v>
      </c>
      <c r="U323" s="100">
        <v>0.66241882918726702</v>
      </c>
      <c r="W323" s="102">
        <v>1.1697895341449271E-2</v>
      </c>
      <c r="Y323" s="100">
        <v>-0.46938453411314662</v>
      </c>
      <c r="AA323" s="102">
        <v>0.65092112939322067</v>
      </c>
    </row>
    <row r="324" spans="1:27" ht="17" x14ac:dyDescent="0.2">
      <c r="A324" s="48" t="s">
        <v>134</v>
      </c>
      <c r="B324" s="2" t="s">
        <v>126</v>
      </c>
      <c r="C324" s="37" t="s">
        <v>384</v>
      </c>
      <c r="D324" s="35">
        <v>2017</v>
      </c>
      <c r="E324" s="3">
        <v>3.3</v>
      </c>
      <c r="F324" s="3">
        <v>2</v>
      </c>
      <c r="G324" s="76">
        <v>1.7</v>
      </c>
      <c r="H324" s="5">
        <v>3.5</v>
      </c>
      <c r="I324" s="5">
        <v>1.5</v>
      </c>
      <c r="J324" s="5">
        <v>-5.2</v>
      </c>
      <c r="K324" s="5" t="e">
        <v>#N/A</v>
      </c>
      <c r="L324" s="11"/>
      <c r="M324" s="3">
        <v>4.8</v>
      </c>
      <c r="N324" s="3">
        <v>1.2</v>
      </c>
      <c r="O324" s="82">
        <v>4.2</v>
      </c>
      <c r="P324" s="5">
        <v>3</v>
      </c>
      <c r="Q324" s="5">
        <v>5.0999999999999996</v>
      </c>
      <c r="R324" s="5">
        <v>11.9</v>
      </c>
      <c r="S324" s="5" t="e">
        <v>#N/A</v>
      </c>
      <c r="U324" s="100">
        <v>-0.28225943743472659</v>
      </c>
      <c r="W324" s="102">
        <v>-0.71665560803557882</v>
      </c>
      <c r="Y324" s="100">
        <v>-6.4585653306514557E-2</v>
      </c>
      <c r="AA324" s="102">
        <v>0.41503079146259103</v>
      </c>
    </row>
    <row r="325" spans="1:27" ht="34" x14ac:dyDescent="0.2">
      <c r="A325" s="48" t="s">
        <v>135</v>
      </c>
      <c r="B325" s="2" t="s">
        <v>126</v>
      </c>
      <c r="C325" s="37" t="s">
        <v>390</v>
      </c>
      <c r="D325" s="35">
        <v>2012</v>
      </c>
      <c r="E325" s="3">
        <v>0.9</v>
      </c>
      <c r="F325" s="3">
        <v>0.9</v>
      </c>
      <c r="G325" s="76">
        <v>3.1</v>
      </c>
      <c r="H325" s="5">
        <v>4.5</v>
      </c>
      <c r="I325" s="5">
        <v>3.2</v>
      </c>
      <c r="J325" s="5">
        <v>3.1</v>
      </c>
      <c r="K325" s="5">
        <v>4.9000000000000004</v>
      </c>
      <c r="L325" s="11"/>
      <c r="M325" s="3">
        <v>2</v>
      </c>
      <c r="N325" s="3">
        <v>-0.2</v>
      </c>
      <c r="O325" s="82">
        <v>1.7</v>
      </c>
      <c r="P325" s="5">
        <v>-0.8</v>
      </c>
      <c r="Q325" s="5">
        <v>4.5999999999999996</v>
      </c>
      <c r="R325" s="5">
        <v>4.5999999999999996</v>
      </c>
      <c r="S325" s="5">
        <v>-2.7</v>
      </c>
      <c r="U325" s="100">
        <v>0.85592145427667399</v>
      </c>
      <c r="W325" s="102">
        <v>0.12126585348320695</v>
      </c>
      <c r="Y325" s="100">
        <v>-7.8045554270711248E-2</v>
      </c>
      <c r="AA325" s="102">
        <v>-0.37632255915386259</v>
      </c>
    </row>
    <row r="326" spans="1:27" ht="34" x14ac:dyDescent="0.2">
      <c r="A326" s="48" t="s">
        <v>136</v>
      </c>
      <c r="B326" s="2" t="s">
        <v>126</v>
      </c>
      <c r="C326" s="37" t="s">
        <v>384</v>
      </c>
      <c r="D326" s="35">
        <v>2016</v>
      </c>
      <c r="E326" s="3">
        <v>4.5999999999999996</v>
      </c>
      <c r="F326" s="3">
        <v>3.3</v>
      </c>
      <c r="G326" s="76">
        <v>2</v>
      </c>
      <c r="H326" s="5">
        <v>1.7</v>
      </c>
      <c r="I326" s="5">
        <v>3.5</v>
      </c>
      <c r="J326" s="5">
        <v>1.5</v>
      </c>
      <c r="K326" s="5">
        <v>-5.2</v>
      </c>
      <c r="L326" s="11"/>
      <c r="M326" s="3">
        <v>4.5</v>
      </c>
      <c r="N326" s="3">
        <v>4.8</v>
      </c>
      <c r="O326" s="82">
        <v>1.2</v>
      </c>
      <c r="P326" s="5">
        <v>4.2</v>
      </c>
      <c r="Q326" s="5">
        <v>3</v>
      </c>
      <c r="R326" s="5">
        <v>5.0999999999999996</v>
      </c>
      <c r="S326" s="5">
        <v>11.9</v>
      </c>
      <c r="U326" s="100">
        <v>-0.34061952660421291</v>
      </c>
      <c r="W326" s="102">
        <v>-0.46450027618731493</v>
      </c>
      <c r="Y326" s="100">
        <v>-0.4836022205056778</v>
      </c>
      <c r="AA326" s="102">
        <v>0.7745630273249049</v>
      </c>
    </row>
    <row r="327" spans="1:27" ht="17" x14ac:dyDescent="0.2">
      <c r="A327" s="48" t="s">
        <v>137</v>
      </c>
      <c r="B327" s="2" t="s">
        <v>126</v>
      </c>
      <c r="C327" s="37" t="s">
        <v>390</v>
      </c>
      <c r="D327" s="35">
        <v>2011</v>
      </c>
      <c r="E327" s="3">
        <v>-5.0999999999999996</v>
      </c>
      <c r="F327" s="3">
        <v>0.9</v>
      </c>
      <c r="G327" s="76">
        <v>0.9</v>
      </c>
      <c r="H327" s="5">
        <v>3.1</v>
      </c>
      <c r="I327" s="5">
        <v>4.5</v>
      </c>
      <c r="J327" s="5">
        <v>3.2</v>
      </c>
      <c r="K327" s="5">
        <v>3.1</v>
      </c>
      <c r="L327" s="11"/>
      <c r="M327" s="3">
        <v>3.6</v>
      </c>
      <c r="N327" s="3">
        <v>2</v>
      </c>
      <c r="O327" s="82">
        <v>-0.2</v>
      </c>
      <c r="P327" s="5">
        <v>1.7</v>
      </c>
      <c r="Q327" s="5">
        <v>-0.8</v>
      </c>
      <c r="R327" s="5">
        <v>4.5999999999999996</v>
      </c>
      <c r="S327" s="5">
        <v>4.5999999999999996</v>
      </c>
      <c r="U327" s="100">
        <v>0.47528661223346513</v>
      </c>
      <c r="W327" s="102">
        <v>0.36232208169605551</v>
      </c>
      <c r="Y327" s="100">
        <v>-0.43372087784043778</v>
      </c>
      <c r="AA327" s="102">
        <v>1.2360679774997898</v>
      </c>
    </row>
    <row r="328" spans="1:27" ht="17" x14ac:dyDescent="0.2">
      <c r="A328" s="48" t="s">
        <v>138</v>
      </c>
      <c r="B328" s="2" t="s">
        <v>126</v>
      </c>
      <c r="C328" s="37" t="s">
        <v>384</v>
      </c>
      <c r="D328" s="35">
        <v>2014</v>
      </c>
      <c r="E328" s="3">
        <v>2.9</v>
      </c>
      <c r="F328" s="3">
        <v>1.4</v>
      </c>
      <c r="G328" s="76">
        <v>4.5999999999999996</v>
      </c>
      <c r="H328" s="5">
        <v>3.3</v>
      </c>
      <c r="I328" s="5">
        <v>2</v>
      </c>
      <c r="J328" s="5">
        <v>1.7</v>
      </c>
      <c r="K328" s="5">
        <v>3.5</v>
      </c>
      <c r="L328" s="11"/>
      <c r="M328" s="3">
        <v>1.5</v>
      </c>
      <c r="N328" s="3">
        <v>0.8</v>
      </c>
      <c r="O328" s="82">
        <v>4.5</v>
      </c>
      <c r="P328" s="5">
        <v>4.8</v>
      </c>
      <c r="Q328" s="5">
        <v>1.2</v>
      </c>
      <c r="R328" s="5">
        <v>4.2</v>
      </c>
      <c r="S328" s="5">
        <v>3</v>
      </c>
      <c r="U328" s="100">
        <v>0.25944705984480509</v>
      </c>
      <c r="W328" s="102">
        <v>-6.6041555534376628E-2</v>
      </c>
      <c r="Y328" s="100">
        <v>0.73205080756887719</v>
      </c>
      <c r="AA328" s="102">
        <v>-9.6397996390155227E-2</v>
      </c>
    </row>
    <row r="329" spans="1:27" ht="17" x14ac:dyDescent="0.2">
      <c r="A329" s="48" t="s">
        <v>139</v>
      </c>
      <c r="B329" s="2" t="s">
        <v>126</v>
      </c>
      <c r="C329" s="37" t="s">
        <v>390</v>
      </c>
      <c r="D329" s="35">
        <v>2014</v>
      </c>
      <c r="E329" s="3">
        <v>3.1</v>
      </c>
      <c r="F329" s="3">
        <v>4.5</v>
      </c>
      <c r="G329" s="76">
        <v>3.2</v>
      </c>
      <c r="H329" s="5">
        <v>3.1</v>
      </c>
      <c r="I329" s="5">
        <v>4.9000000000000004</v>
      </c>
      <c r="J329" s="5">
        <v>2.8</v>
      </c>
      <c r="K329" s="5">
        <v>3.5</v>
      </c>
      <c r="L329" s="11"/>
      <c r="M329" s="3">
        <v>1.7</v>
      </c>
      <c r="N329" s="3">
        <v>-0.8</v>
      </c>
      <c r="O329" s="82">
        <v>4.5999999999999996</v>
      </c>
      <c r="P329" s="5">
        <v>4.5999999999999996</v>
      </c>
      <c r="Q329" s="5">
        <v>-2.7</v>
      </c>
      <c r="R329" s="5">
        <v>3</v>
      </c>
      <c r="S329" s="5">
        <v>0.1</v>
      </c>
      <c r="U329" s="100">
        <v>1.6001016001524038E-2</v>
      </c>
      <c r="W329" s="102">
        <v>2.265587230876176E-2</v>
      </c>
      <c r="Y329" s="100">
        <v>0.64495664165994859</v>
      </c>
      <c r="AA329" s="102">
        <v>-0.61601828669206504</v>
      </c>
    </row>
    <row r="330" spans="1:27" ht="17" x14ac:dyDescent="0.2">
      <c r="A330" s="48" t="s">
        <v>140</v>
      </c>
      <c r="B330" s="2" t="s">
        <v>126</v>
      </c>
      <c r="C330" s="37" t="s">
        <v>384</v>
      </c>
      <c r="D330" s="35">
        <v>2015</v>
      </c>
      <c r="E330" s="3">
        <v>1.4</v>
      </c>
      <c r="F330" s="3">
        <v>4.5999999999999996</v>
      </c>
      <c r="G330" s="76">
        <v>3.3</v>
      </c>
      <c r="H330" s="5">
        <v>2</v>
      </c>
      <c r="I330" s="5">
        <v>1.7</v>
      </c>
      <c r="J330" s="5">
        <v>3.5</v>
      </c>
      <c r="K330" s="5">
        <v>1.5</v>
      </c>
      <c r="L330" s="11"/>
      <c r="M330" s="3">
        <v>0.8</v>
      </c>
      <c r="N330" s="3">
        <v>4.5</v>
      </c>
      <c r="O330" s="82">
        <v>4.8</v>
      </c>
      <c r="P330" s="5">
        <v>1.2</v>
      </c>
      <c r="Q330" s="5">
        <v>4.2</v>
      </c>
      <c r="R330" s="5">
        <v>3</v>
      </c>
      <c r="S330" s="5">
        <v>5.0999999999999996</v>
      </c>
      <c r="U330" s="100">
        <v>0.53529894715747695</v>
      </c>
      <c r="W330" s="102">
        <v>-0.17890325633136128</v>
      </c>
      <c r="Y330" s="100">
        <v>1.4494897427831779</v>
      </c>
      <c r="AA330" s="102">
        <v>1.5271592434465298E-2</v>
      </c>
    </row>
    <row r="331" spans="1:27" ht="17" x14ac:dyDescent="0.2">
      <c r="A331" s="48" t="s">
        <v>141</v>
      </c>
      <c r="B331" s="2" t="s">
        <v>126</v>
      </c>
      <c r="C331" s="37" t="s">
        <v>349</v>
      </c>
      <c r="D331" s="35">
        <v>2012</v>
      </c>
      <c r="E331" s="3">
        <v>1.9</v>
      </c>
      <c r="F331" s="3">
        <v>2.2000000000000002</v>
      </c>
      <c r="G331" s="76">
        <v>1</v>
      </c>
      <c r="H331" s="5">
        <v>6.1</v>
      </c>
      <c r="I331" s="5">
        <v>2.2999999999999998</v>
      </c>
      <c r="J331" s="5">
        <v>3</v>
      </c>
      <c r="K331" s="5">
        <v>0.3</v>
      </c>
      <c r="L331" s="11"/>
      <c r="M331" s="3">
        <v>0</v>
      </c>
      <c r="N331" s="3">
        <v>1.3</v>
      </c>
      <c r="O331" s="82">
        <v>3.8</v>
      </c>
      <c r="P331" s="5">
        <v>1.1000000000000001</v>
      </c>
      <c r="Q331" s="5">
        <v>1.4</v>
      </c>
      <c r="R331" s="5">
        <v>4.2</v>
      </c>
      <c r="S331" s="5">
        <v>-1.2</v>
      </c>
      <c r="U331" s="100">
        <v>-0.2745237498899884</v>
      </c>
      <c r="W331" s="102">
        <v>-0.25991719550771475</v>
      </c>
      <c r="Y331" s="100">
        <v>0</v>
      </c>
      <c r="AA331" s="102">
        <v>-0.23360115941310799</v>
      </c>
    </row>
    <row r="332" spans="1:27" ht="34" x14ac:dyDescent="0.2">
      <c r="A332" s="48" t="s">
        <v>142</v>
      </c>
      <c r="B332" s="2" t="s">
        <v>126</v>
      </c>
      <c r="C332" s="37" t="s">
        <v>384</v>
      </c>
      <c r="D332" s="35">
        <v>2012</v>
      </c>
      <c r="E332" s="3">
        <v>4.8</v>
      </c>
      <c r="F332" s="3">
        <v>2.2999999999999998</v>
      </c>
      <c r="G332" s="76">
        <v>2.9</v>
      </c>
      <c r="H332" s="5">
        <v>1.4</v>
      </c>
      <c r="I332" s="5">
        <v>4.5999999999999996</v>
      </c>
      <c r="J332" s="5">
        <v>3.3</v>
      </c>
      <c r="K332" s="5">
        <v>2</v>
      </c>
      <c r="L332" s="11"/>
      <c r="M332" s="3">
        <v>2.7</v>
      </c>
      <c r="N332" s="3">
        <v>-2</v>
      </c>
      <c r="O332" s="82">
        <v>1.5</v>
      </c>
      <c r="P332" s="5">
        <v>0.8</v>
      </c>
      <c r="Q332" s="5">
        <v>4.5</v>
      </c>
      <c r="R332" s="5">
        <v>4.8</v>
      </c>
      <c r="S332" s="5">
        <v>1.2</v>
      </c>
      <c r="U332" s="100">
        <v>-0.22271841224259881</v>
      </c>
      <c r="W332" s="102">
        <v>-8.8707073144205895E-2</v>
      </c>
      <c r="Y332" s="100">
        <v>-0.25464400750007021</v>
      </c>
      <c r="AA332" s="102">
        <v>-5.4258390996824168E-2</v>
      </c>
    </row>
    <row r="333" spans="1:27" ht="17" x14ac:dyDescent="0.2">
      <c r="A333" s="48" t="s">
        <v>143</v>
      </c>
      <c r="B333" s="2" t="s">
        <v>126</v>
      </c>
      <c r="C333" s="37" t="s">
        <v>391</v>
      </c>
      <c r="D333" s="35">
        <v>2016</v>
      </c>
      <c r="E333" s="3">
        <v>5.6</v>
      </c>
      <c r="F333" s="3">
        <v>5.0999999999999996</v>
      </c>
      <c r="G333" s="76">
        <v>4.7</v>
      </c>
      <c r="H333" s="5">
        <v>3.6</v>
      </c>
      <c r="I333" s="5">
        <v>3.8</v>
      </c>
      <c r="J333" s="5">
        <v>4.5</v>
      </c>
      <c r="K333" s="5">
        <v>-2</v>
      </c>
      <c r="L333" s="11"/>
      <c r="M333" s="3">
        <v>1.3</v>
      </c>
      <c r="N333" s="3">
        <v>4.8</v>
      </c>
      <c r="O333" s="82">
        <v>0.4</v>
      </c>
      <c r="P333" s="5">
        <v>2.7</v>
      </c>
      <c r="Q333" s="5">
        <v>3.8</v>
      </c>
      <c r="R333" s="5">
        <v>3.8</v>
      </c>
      <c r="S333" s="5">
        <v>10.6</v>
      </c>
      <c r="U333" s="100">
        <v>-8.387461868709567E-2</v>
      </c>
      <c r="W333" s="102">
        <v>-0.24796311181657216</v>
      </c>
      <c r="Y333" s="100">
        <v>-0.44529980377477085</v>
      </c>
      <c r="AA333" s="102">
        <v>1.2688796950242867</v>
      </c>
    </row>
    <row r="334" spans="1:27" ht="34" x14ac:dyDescent="0.2">
      <c r="A334" s="48" t="s">
        <v>144</v>
      </c>
      <c r="B334" s="2" t="s">
        <v>126</v>
      </c>
      <c r="C334" s="37" t="s">
        <v>349</v>
      </c>
      <c r="D334" s="35">
        <v>2013</v>
      </c>
      <c r="E334" s="3">
        <v>2.2000000000000002</v>
      </c>
      <c r="F334" s="3">
        <v>1</v>
      </c>
      <c r="G334" s="76">
        <v>6.1</v>
      </c>
      <c r="H334" s="5">
        <v>2.2999999999999998</v>
      </c>
      <c r="I334" s="5">
        <v>3</v>
      </c>
      <c r="J334" s="5">
        <v>0.3</v>
      </c>
      <c r="K334" s="5">
        <v>0.4</v>
      </c>
      <c r="L334" s="11"/>
      <c r="M334" s="3">
        <v>1.3</v>
      </c>
      <c r="N334" s="3">
        <v>3.8</v>
      </c>
      <c r="O334" s="82">
        <v>1.1000000000000001</v>
      </c>
      <c r="P334" s="5">
        <v>1.4</v>
      </c>
      <c r="Q334" s="5">
        <v>4.2</v>
      </c>
      <c r="R334" s="5">
        <v>-1.2</v>
      </c>
      <c r="S334" s="5">
        <v>3.6</v>
      </c>
      <c r="U334" s="100">
        <v>0.66515082581947294</v>
      </c>
      <c r="W334" s="102">
        <v>-0.4939626892552369</v>
      </c>
      <c r="Y334" s="100">
        <v>-8.0133788992200139E-2</v>
      </c>
      <c r="AA334" s="102">
        <v>0.34501601011533745</v>
      </c>
    </row>
    <row r="335" spans="1:27" ht="34" x14ac:dyDescent="0.2">
      <c r="A335" s="48" t="s">
        <v>145</v>
      </c>
      <c r="B335" s="2" t="s">
        <v>126</v>
      </c>
      <c r="C335" s="37" t="s">
        <v>384</v>
      </c>
      <c r="D335" s="35">
        <v>2009</v>
      </c>
      <c r="E335" s="3">
        <v>1.9</v>
      </c>
      <c r="F335" s="3">
        <v>-0.8</v>
      </c>
      <c r="G335" s="76">
        <v>-5.6</v>
      </c>
      <c r="H335" s="5">
        <v>4.8</v>
      </c>
      <c r="I335" s="5">
        <v>2.2999999999999998</v>
      </c>
      <c r="J335" s="5">
        <v>2.9</v>
      </c>
      <c r="K335" s="5">
        <v>1.4</v>
      </c>
      <c r="L335" s="11"/>
      <c r="M335" s="3">
        <v>8.4</v>
      </c>
      <c r="N335" s="3">
        <v>-1</v>
      </c>
      <c r="O335" s="82">
        <v>5.0999999999999996</v>
      </c>
      <c r="P335" s="5">
        <v>2.7</v>
      </c>
      <c r="Q335" s="5">
        <v>-2</v>
      </c>
      <c r="R335" s="5">
        <v>1.5</v>
      </c>
      <c r="S335" s="5">
        <v>0.8</v>
      </c>
      <c r="U335" s="100">
        <v>-1.2242680641174144</v>
      </c>
      <c r="W335" s="102">
        <v>0.22474487139158894</v>
      </c>
      <c r="Y335" s="100">
        <v>-0.22080627752602044</v>
      </c>
      <c r="AA335" s="102">
        <v>-0.37066780060871685</v>
      </c>
    </row>
    <row r="336" spans="1:27" ht="17" x14ac:dyDescent="0.2">
      <c r="A336" s="48" t="s">
        <v>146</v>
      </c>
      <c r="B336" s="2" t="s">
        <v>126</v>
      </c>
      <c r="C336" s="37" t="s">
        <v>349</v>
      </c>
      <c r="D336" s="35">
        <v>2007</v>
      </c>
      <c r="E336" s="3">
        <v>-2.1</v>
      </c>
      <c r="F336" s="3">
        <v>2.6</v>
      </c>
      <c r="G336" s="76">
        <v>1.3</v>
      </c>
      <c r="H336" s="5">
        <v>-3.1</v>
      </c>
      <c r="I336" s="5">
        <v>-7.3</v>
      </c>
      <c r="J336" s="5">
        <v>1.9</v>
      </c>
      <c r="K336" s="5">
        <v>2.2000000000000002</v>
      </c>
      <c r="L336" s="11"/>
      <c r="M336" s="3">
        <v>1.5</v>
      </c>
      <c r="N336" s="3">
        <v>2.2000000000000002</v>
      </c>
      <c r="O336" s="82">
        <v>3.6</v>
      </c>
      <c r="P336" s="5">
        <v>3.7</v>
      </c>
      <c r="Q336" s="5">
        <v>4.9000000000000004</v>
      </c>
      <c r="R336" s="5">
        <v>0</v>
      </c>
      <c r="S336" s="5">
        <v>1.3</v>
      </c>
      <c r="U336" s="100">
        <v>0.61834718742537409</v>
      </c>
      <c r="W336" s="102">
        <v>0.1405644528811083</v>
      </c>
      <c r="Y336" s="100">
        <v>0.54919333848296681</v>
      </c>
      <c r="AA336" s="102">
        <v>-0.22480633866282707</v>
      </c>
    </row>
    <row r="337" spans="1:27" ht="17" x14ac:dyDescent="0.2">
      <c r="A337" s="48" t="s">
        <v>147</v>
      </c>
      <c r="B337" s="2" t="s">
        <v>126</v>
      </c>
      <c r="C337" s="37" t="s">
        <v>384</v>
      </c>
      <c r="D337" s="35">
        <v>2011</v>
      </c>
      <c r="E337" s="3">
        <v>-5.6</v>
      </c>
      <c r="F337" s="3">
        <v>4.8</v>
      </c>
      <c r="G337" s="76">
        <v>2.2999999999999998</v>
      </c>
      <c r="H337" s="5">
        <v>2.9</v>
      </c>
      <c r="I337" s="5">
        <v>1.4</v>
      </c>
      <c r="J337" s="5">
        <v>4.5999999999999996</v>
      </c>
      <c r="K337" s="5">
        <v>3.3</v>
      </c>
      <c r="L337" s="11"/>
      <c r="M337" s="3">
        <v>5.0999999999999996</v>
      </c>
      <c r="N337" s="3">
        <v>2.7</v>
      </c>
      <c r="O337" s="82">
        <v>-2</v>
      </c>
      <c r="P337" s="5">
        <v>1.5</v>
      </c>
      <c r="Q337" s="5">
        <v>0.8</v>
      </c>
      <c r="R337" s="5">
        <v>4.5</v>
      </c>
      <c r="S337" s="5">
        <v>4.8</v>
      </c>
      <c r="U337" s="100">
        <v>0.55264750852029709</v>
      </c>
      <c r="W337" s="102">
        <v>9.445151297672183E-2</v>
      </c>
      <c r="Y337" s="100">
        <v>-0.54665990532666808</v>
      </c>
      <c r="AA337" s="102">
        <v>0.44831546851516535</v>
      </c>
    </row>
    <row r="338" spans="1:27" ht="17" x14ac:dyDescent="0.2">
      <c r="A338" s="48" t="s">
        <v>148</v>
      </c>
      <c r="B338" s="2" t="s">
        <v>126</v>
      </c>
      <c r="C338" s="37" t="s">
        <v>392</v>
      </c>
      <c r="D338" s="35">
        <v>2007</v>
      </c>
      <c r="E338" s="3">
        <v>-0.5</v>
      </c>
      <c r="F338" s="3">
        <v>4</v>
      </c>
      <c r="G338" s="76">
        <v>-0.2</v>
      </c>
      <c r="H338" s="5">
        <v>-1.8</v>
      </c>
      <c r="I338" s="5">
        <v>-4.2</v>
      </c>
      <c r="J338" s="5">
        <v>-0.6</v>
      </c>
      <c r="K338" s="5">
        <v>0.1</v>
      </c>
      <c r="L338" s="11"/>
      <c r="M338" s="3">
        <v>0</v>
      </c>
      <c r="N338" s="3">
        <v>5.7</v>
      </c>
      <c r="O338" s="82">
        <v>3</v>
      </c>
      <c r="P338" s="5">
        <v>4.0999999999999996</v>
      </c>
      <c r="Q338" s="5">
        <v>4.7</v>
      </c>
      <c r="R338" s="5">
        <v>1</v>
      </c>
      <c r="S338" s="5">
        <v>-1</v>
      </c>
      <c r="U338" s="100">
        <v>0.36754446796632412</v>
      </c>
      <c r="W338" s="102">
        <v>0.25743342968293548</v>
      </c>
      <c r="Y338" s="100">
        <v>0</v>
      </c>
      <c r="AA338" s="102">
        <v>-0.23593091702244706</v>
      </c>
    </row>
    <row r="339" spans="1:27" ht="17" x14ac:dyDescent="0.2">
      <c r="A339" s="48" t="s">
        <v>149</v>
      </c>
      <c r="B339" s="2" t="s">
        <v>126</v>
      </c>
      <c r="C339" s="37" t="s">
        <v>391</v>
      </c>
      <c r="D339" s="35">
        <v>2014</v>
      </c>
      <c r="E339" s="3">
        <v>2.4</v>
      </c>
      <c r="F339" s="3">
        <v>3</v>
      </c>
      <c r="G339" s="76">
        <v>5.6</v>
      </c>
      <c r="H339" s="5">
        <v>5.0999999999999996</v>
      </c>
      <c r="I339" s="5">
        <v>4.7</v>
      </c>
      <c r="J339" s="5">
        <v>3.6</v>
      </c>
      <c r="K339" s="5">
        <v>3.8</v>
      </c>
      <c r="L339" s="11"/>
      <c r="M339" s="3">
        <v>4.5999999999999996</v>
      </c>
      <c r="N339" s="3">
        <v>0.4</v>
      </c>
      <c r="O339" s="82">
        <v>1.3</v>
      </c>
      <c r="P339" s="5">
        <v>4.8</v>
      </c>
      <c r="Q339" s="5">
        <v>0.4</v>
      </c>
      <c r="R339" s="5">
        <v>2.7</v>
      </c>
      <c r="S339" s="5">
        <v>3.8</v>
      </c>
      <c r="U339" s="100">
        <v>0.52752523165194676</v>
      </c>
      <c r="W339" s="102">
        <v>-9.2390793872211718E-2</v>
      </c>
      <c r="Y339" s="100">
        <v>-0.46839046692880504</v>
      </c>
      <c r="AA339" s="102">
        <v>0.30755528698798074</v>
      </c>
    </row>
    <row r="340" spans="1:27" ht="17" x14ac:dyDescent="0.2">
      <c r="A340" s="48" t="s">
        <v>150</v>
      </c>
      <c r="B340" s="2" t="s">
        <v>126</v>
      </c>
      <c r="C340" s="37" t="s">
        <v>393</v>
      </c>
      <c r="D340" s="35">
        <v>2013</v>
      </c>
      <c r="E340" s="3">
        <v>0.4</v>
      </c>
      <c r="F340" s="3">
        <v>1.4</v>
      </c>
      <c r="G340" s="76">
        <v>2.2000000000000002</v>
      </c>
      <c r="H340" s="5">
        <v>1.3</v>
      </c>
      <c r="I340" s="5">
        <v>0.5</v>
      </c>
      <c r="J340" s="5">
        <v>-0.3</v>
      </c>
      <c r="K340" s="5">
        <v>-3.7</v>
      </c>
      <c r="L340" s="11"/>
      <c r="M340" s="3">
        <v>-3.4</v>
      </c>
      <c r="N340" s="3">
        <v>2.9</v>
      </c>
      <c r="O340" s="82">
        <v>-0.7</v>
      </c>
      <c r="P340" s="5">
        <v>2.2999999999999998</v>
      </c>
      <c r="Q340" s="5">
        <v>7.5</v>
      </c>
      <c r="R340" s="5">
        <v>0.3</v>
      </c>
      <c r="S340" s="5">
        <v>4</v>
      </c>
      <c r="U340" s="100">
        <v>1.3452078799117149</v>
      </c>
      <c r="W340" s="102">
        <v>-0.385209892832308</v>
      </c>
      <c r="Y340" s="100">
        <v>0.5462573935134849</v>
      </c>
      <c r="AA340" s="102">
        <v>0.66657142040707473</v>
      </c>
    </row>
    <row r="341" spans="1:27" ht="17" x14ac:dyDescent="0.2">
      <c r="A341" s="48" t="s">
        <v>151</v>
      </c>
      <c r="B341" s="2" t="s">
        <v>126</v>
      </c>
      <c r="C341" s="37" t="s">
        <v>391</v>
      </c>
      <c r="D341" s="35">
        <v>2012</v>
      </c>
      <c r="E341" s="3">
        <v>2.9</v>
      </c>
      <c r="F341" s="3">
        <v>0.5</v>
      </c>
      <c r="G341" s="76">
        <v>2.4</v>
      </c>
      <c r="H341" s="5">
        <v>3</v>
      </c>
      <c r="I341" s="5">
        <v>5.6</v>
      </c>
      <c r="J341" s="5">
        <v>5.0999999999999996</v>
      </c>
      <c r="K341" s="5">
        <v>4.7</v>
      </c>
      <c r="L341" s="11"/>
      <c r="M341" s="3">
        <v>2.8</v>
      </c>
      <c r="N341" s="3">
        <v>-2.2000000000000002</v>
      </c>
      <c r="O341" s="82">
        <v>4.5999999999999996</v>
      </c>
      <c r="P341" s="5">
        <v>0.4</v>
      </c>
      <c r="Q341" s="5">
        <v>1.3</v>
      </c>
      <c r="R341" s="5">
        <v>4.8</v>
      </c>
      <c r="S341" s="5">
        <v>0.4</v>
      </c>
      <c r="U341" s="100">
        <v>-9.0282347705315957E-2</v>
      </c>
      <c r="W341" s="102">
        <v>0.18296434236718317</v>
      </c>
      <c r="Y341" s="100">
        <v>0.28173988892331137</v>
      </c>
      <c r="AA341" s="102">
        <v>-0.45696785333666079</v>
      </c>
    </row>
    <row r="342" spans="1:27" ht="17" x14ac:dyDescent="0.2">
      <c r="A342" s="48" t="s">
        <v>152</v>
      </c>
      <c r="B342" s="2" t="s">
        <v>126</v>
      </c>
      <c r="C342" s="37" t="s">
        <v>394</v>
      </c>
      <c r="D342" s="35">
        <v>2011</v>
      </c>
      <c r="E342" s="3">
        <v>-5.4</v>
      </c>
      <c r="F342" s="3">
        <v>1.4</v>
      </c>
      <c r="G342" s="76">
        <v>-0.4</v>
      </c>
      <c r="H342" s="5">
        <v>2.6</v>
      </c>
      <c r="I342" s="5">
        <v>-1.8</v>
      </c>
      <c r="J342" s="5">
        <v>2.4</v>
      </c>
      <c r="K342" s="5">
        <v>1.3</v>
      </c>
      <c r="L342" s="11"/>
      <c r="M342" s="3">
        <v>3.3</v>
      </c>
      <c r="N342" s="3">
        <v>-2.7</v>
      </c>
      <c r="O342" s="82">
        <v>-0.6</v>
      </c>
      <c r="P342" s="5">
        <v>2.7</v>
      </c>
      <c r="Q342" s="5">
        <v>0.4</v>
      </c>
      <c r="R342" s="5">
        <v>2.4</v>
      </c>
      <c r="S342" s="5">
        <v>8.1999999999999993</v>
      </c>
      <c r="U342" s="100">
        <v>0.72783447302409132</v>
      </c>
      <c r="W342" s="102">
        <v>0.51370005201754543</v>
      </c>
      <c r="Y342" s="100">
        <v>-0.4770978917519928</v>
      </c>
      <c r="AA342" s="102">
        <v>0.98950094973906433</v>
      </c>
    </row>
    <row r="343" spans="1:27" ht="17" x14ac:dyDescent="0.2">
      <c r="A343" s="48" t="s">
        <v>153</v>
      </c>
      <c r="B343" s="2" t="s">
        <v>126</v>
      </c>
      <c r="C343" s="37" t="s">
        <v>387</v>
      </c>
      <c r="D343" s="35">
        <v>2010</v>
      </c>
      <c r="E343" s="3">
        <v>0.4</v>
      </c>
      <c r="F343" s="3">
        <v>-5.5</v>
      </c>
      <c r="G343" s="76">
        <v>0.8</v>
      </c>
      <c r="H343" s="5">
        <v>4.2</v>
      </c>
      <c r="I343" s="5">
        <v>7.6</v>
      </c>
      <c r="J343" s="5">
        <v>4.4000000000000004</v>
      </c>
      <c r="K343" s="5">
        <v>4.0999999999999996</v>
      </c>
      <c r="L343" s="11"/>
      <c r="M343" s="3">
        <v>0.9</v>
      </c>
      <c r="N343" s="3">
        <v>4.4000000000000004</v>
      </c>
      <c r="O343" s="82">
        <v>0.8</v>
      </c>
      <c r="P343" s="5">
        <v>-0.7</v>
      </c>
      <c r="Q343" s="5">
        <v>2.9</v>
      </c>
      <c r="R343" s="5">
        <v>-1.4</v>
      </c>
      <c r="S343" s="5">
        <v>5.9</v>
      </c>
      <c r="U343" s="100">
        <v>0.41421356237309515</v>
      </c>
      <c r="W343" s="102">
        <v>0.50460834921728193</v>
      </c>
      <c r="Y343" s="100">
        <v>-5.7190958417936644E-2</v>
      </c>
      <c r="AA343" s="102">
        <v>0.64793662584459044</v>
      </c>
    </row>
    <row r="344" spans="1:27" ht="34" x14ac:dyDescent="0.2">
      <c r="A344" s="48" t="s">
        <v>154</v>
      </c>
      <c r="B344" s="2" t="s">
        <v>126</v>
      </c>
      <c r="C344" s="37" t="s">
        <v>349</v>
      </c>
      <c r="D344" s="35">
        <v>2011</v>
      </c>
      <c r="E344" s="3">
        <v>-7.3</v>
      </c>
      <c r="F344" s="3">
        <v>1.9</v>
      </c>
      <c r="G344" s="76">
        <v>2.2000000000000002</v>
      </c>
      <c r="H344" s="5">
        <v>1</v>
      </c>
      <c r="I344" s="5">
        <v>6.1</v>
      </c>
      <c r="J344" s="5">
        <v>2.2999999999999998</v>
      </c>
      <c r="K344" s="5">
        <v>3</v>
      </c>
      <c r="L344" s="11"/>
      <c r="M344" s="3">
        <v>4.9000000000000004</v>
      </c>
      <c r="N344" s="3">
        <v>0</v>
      </c>
      <c r="O344" s="82">
        <v>1.3</v>
      </c>
      <c r="P344" s="5">
        <v>3.8</v>
      </c>
      <c r="Q344" s="5">
        <v>1.1000000000000001</v>
      </c>
      <c r="R344" s="5">
        <v>1.4</v>
      </c>
      <c r="S344" s="5">
        <v>4.2</v>
      </c>
      <c r="U344" s="100">
        <v>0.51702665204461673</v>
      </c>
      <c r="W344" s="102">
        <v>8.0624086462209199E-2</v>
      </c>
      <c r="Y344" s="100">
        <v>-0.48492124636228717</v>
      </c>
      <c r="AA344" s="102">
        <v>0.34068417927035832</v>
      </c>
    </row>
    <row r="345" spans="1:27" ht="34" x14ac:dyDescent="0.2">
      <c r="A345" s="48" t="s">
        <v>155</v>
      </c>
      <c r="B345" s="2" t="s">
        <v>126</v>
      </c>
      <c r="C345" s="37" t="s">
        <v>384</v>
      </c>
      <c r="D345" s="35">
        <v>2008</v>
      </c>
      <c r="E345" s="3">
        <v>4.7</v>
      </c>
      <c r="F345" s="3">
        <v>1.9</v>
      </c>
      <c r="G345" s="76">
        <v>-0.8</v>
      </c>
      <c r="H345" s="5">
        <v>-5.6</v>
      </c>
      <c r="I345" s="5">
        <v>4.8</v>
      </c>
      <c r="J345" s="5">
        <v>2.2999999999999998</v>
      </c>
      <c r="K345" s="5">
        <v>2.9</v>
      </c>
      <c r="L345" s="11"/>
      <c r="M345" s="3">
        <v>3.3</v>
      </c>
      <c r="N345" s="3">
        <v>8.4</v>
      </c>
      <c r="O345" s="82">
        <v>-1</v>
      </c>
      <c r="P345" s="5">
        <v>5.0999999999999996</v>
      </c>
      <c r="Q345" s="5">
        <v>2.7</v>
      </c>
      <c r="R345" s="5">
        <v>-2</v>
      </c>
      <c r="S345" s="5">
        <v>1.5</v>
      </c>
      <c r="U345" s="100">
        <v>-0.47316420196712872</v>
      </c>
      <c r="W345" s="102">
        <v>0.54003514412051157</v>
      </c>
      <c r="Y345" s="100">
        <v>-0.51757382127865625</v>
      </c>
      <c r="AA345" s="102">
        <v>0.36778239986738037</v>
      </c>
    </row>
    <row r="346" spans="1:27" ht="17" x14ac:dyDescent="0.2">
      <c r="A346" s="48" t="s">
        <v>156</v>
      </c>
      <c r="B346" s="2" t="s">
        <v>126</v>
      </c>
      <c r="C346" s="37" t="s">
        <v>395</v>
      </c>
      <c r="D346" s="35">
        <v>2008</v>
      </c>
      <c r="E346" s="3">
        <v>2.7</v>
      </c>
      <c r="F346" s="3">
        <v>2.2999999999999998</v>
      </c>
      <c r="G346" s="76">
        <v>-2.1</v>
      </c>
      <c r="H346" s="5">
        <v>-5.7</v>
      </c>
      <c r="I346" s="5">
        <v>2.5</v>
      </c>
      <c r="J346" s="5">
        <v>2.4</v>
      </c>
      <c r="K346" s="5">
        <v>1.4</v>
      </c>
      <c r="L346" s="11"/>
      <c r="M346" s="3">
        <v>3.2</v>
      </c>
      <c r="N346" s="3">
        <v>3.1</v>
      </c>
      <c r="O346" s="82">
        <v>3.5</v>
      </c>
      <c r="P346" s="5">
        <v>3.1</v>
      </c>
      <c r="Q346" s="5">
        <v>2.7</v>
      </c>
      <c r="R346" s="5">
        <v>-3.4</v>
      </c>
      <c r="S346" s="5">
        <v>3.1</v>
      </c>
      <c r="U346" s="100">
        <v>-0.66666666666666674</v>
      </c>
      <c r="W346" s="102">
        <v>0.27788620849254486</v>
      </c>
      <c r="Y346" s="100">
        <v>4.5825033167594453E-2</v>
      </c>
      <c r="AA346" s="102">
        <v>-2.9884569695791119E-2</v>
      </c>
    </row>
    <row r="347" spans="1:27" ht="17" x14ac:dyDescent="0.2">
      <c r="A347" s="48" t="s">
        <v>157</v>
      </c>
      <c r="B347" s="2" t="s">
        <v>126</v>
      </c>
      <c r="C347" s="37" t="s">
        <v>394</v>
      </c>
      <c r="D347" s="35">
        <v>2014</v>
      </c>
      <c r="E347" s="3">
        <v>2.6</v>
      </c>
      <c r="F347" s="3">
        <v>-1.8</v>
      </c>
      <c r="G347" s="76">
        <v>2.4</v>
      </c>
      <c r="H347" s="5">
        <v>1.3</v>
      </c>
      <c r="I347" s="5">
        <v>1.6</v>
      </c>
      <c r="J347" s="5">
        <v>0.6</v>
      </c>
      <c r="K347" s="5">
        <v>3.4</v>
      </c>
      <c r="L347" s="11"/>
      <c r="M347" s="3">
        <v>2.7</v>
      </c>
      <c r="N347" s="3">
        <v>0.4</v>
      </c>
      <c r="O347" s="82">
        <v>2.4</v>
      </c>
      <c r="P347" s="5">
        <v>8.1999999999999993</v>
      </c>
      <c r="Q347" s="5">
        <v>-0.8</v>
      </c>
      <c r="R347" s="5">
        <v>0.9</v>
      </c>
      <c r="S347" s="5">
        <v>1.6</v>
      </c>
      <c r="U347" s="100">
        <v>-3.9231077169477269E-2</v>
      </c>
      <c r="W347" s="102">
        <v>9.0980325864682188E-2</v>
      </c>
      <c r="Y347" s="100">
        <v>-5.7190958417936644E-2</v>
      </c>
      <c r="AA347" s="102">
        <v>-9.6397996390155116E-2</v>
      </c>
    </row>
    <row r="348" spans="1:27" ht="17" x14ac:dyDescent="0.2">
      <c r="A348" s="48" t="s">
        <v>158</v>
      </c>
      <c r="B348" s="2" t="s">
        <v>126</v>
      </c>
      <c r="C348" s="37" t="s">
        <v>339</v>
      </c>
      <c r="D348" s="35">
        <v>2013</v>
      </c>
      <c r="E348" s="3">
        <v>3</v>
      </c>
      <c r="F348" s="3">
        <v>-1.8</v>
      </c>
      <c r="G348" s="76">
        <v>9.8000000000000007</v>
      </c>
      <c r="H348" s="5">
        <v>10.6</v>
      </c>
      <c r="I348" s="5">
        <v>6.4</v>
      </c>
      <c r="J348" s="5">
        <v>0.5</v>
      </c>
      <c r="K348" s="5">
        <v>3</v>
      </c>
      <c r="L348" s="11"/>
      <c r="M348" s="3">
        <v>-2.6</v>
      </c>
      <c r="N348" s="3">
        <v>6</v>
      </c>
      <c r="O348" s="82">
        <v>3.4</v>
      </c>
      <c r="P348" s="5">
        <v>7.6</v>
      </c>
      <c r="Q348" s="5">
        <v>3.9</v>
      </c>
      <c r="R348" s="5">
        <v>-1</v>
      </c>
      <c r="S348" s="5">
        <v>2.2999999999999998</v>
      </c>
      <c r="U348" s="100">
        <v>0.80739222823012802</v>
      </c>
      <c r="W348" s="102">
        <v>-0.25616982101255925</v>
      </c>
      <c r="Y348" s="100">
        <v>0.81870621808259836</v>
      </c>
      <c r="AA348" s="102">
        <v>-9.309409483123654E-2</v>
      </c>
    </row>
    <row r="349" spans="1:27" ht="17" x14ac:dyDescent="0.2">
      <c r="A349" s="48" t="s">
        <v>159</v>
      </c>
      <c r="B349" s="2" t="s">
        <v>126</v>
      </c>
      <c r="C349" s="37" t="s">
        <v>396</v>
      </c>
      <c r="D349" s="35">
        <v>2011</v>
      </c>
      <c r="E349" s="3">
        <v>-7.4</v>
      </c>
      <c r="F349" s="3">
        <v>1.2</v>
      </c>
      <c r="G349" s="76">
        <v>-1.3</v>
      </c>
      <c r="H349" s="5">
        <v>-0.2</v>
      </c>
      <c r="I349" s="5">
        <v>0.9</v>
      </c>
      <c r="J349" s="5">
        <v>-1.5</v>
      </c>
      <c r="K349" s="5">
        <v>-3.2</v>
      </c>
      <c r="L349" s="11"/>
      <c r="M349" s="3">
        <v>26.4</v>
      </c>
      <c r="N349" s="3">
        <v>-19.5</v>
      </c>
      <c r="O349" s="82">
        <v>1.8</v>
      </c>
      <c r="P349" s="5">
        <v>1.6</v>
      </c>
      <c r="Q349" s="5">
        <v>2.7</v>
      </c>
      <c r="R349" s="5">
        <v>2.2999999999999998</v>
      </c>
      <c r="S349" s="5">
        <v>7.4</v>
      </c>
      <c r="U349" s="100">
        <v>0.58086317785754527</v>
      </c>
      <c r="W349" s="102">
        <v>-0.25256899255309384</v>
      </c>
      <c r="Y349" s="100">
        <v>-0.73888351606645331</v>
      </c>
      <c r="AA349" s="102">
        <v>0.42393381521031603</v>
      </c>
    </row>
    <row r="350" spans="1:27" ht="17" x14ac:dyDescent="0.2">
      <c r="A350" s="48" t="s">
        <v>160</v>
      </c>
      <c r="B350" s="2" t="s">
        <v>126</v>
      </c>
      <c r="C350" s="37" t="s">
        <v>386</v>
      </c>
      <c r="D350" s="35">
        <v>2012</v>
      </c>
      <c r="E350" s="3">
        <v>-5.2</v>
      </c>
      <c r="F350" s="3">
        <v>2.9</v>
      </c>
      <c r="G350" s="76">
        <v>5</v>
      </c>
      <c r="H350" s="5">
        <v>9.9</v>
      </c>
      <c r="I350" s="5">
        <v>2.7</v>
      </c>
      <c r="J350" s="5">
        <v>6.6</v>
      </c>
      <c r="K350" s="5">
        <v>5.3</v>
      </c>
      <c r="L350" s="11"/>
      <c r="M350" s="3">
        <v>-0.8</v>
      </c>
      <c r="N350" s="3">
        <v>0.9</v>
      </c>
      <c r="O350" s="82">
        <v>-0.8</v>
      </c>
      <c r="P350" s="5">
        <v>4.0999999999999996</v>
      </c>
      <c r="Q350" s="5">
        <v>4.4000000000000004</v>
      </c>
      <c r="R350" s="5">
        <v>6.5</v>
      </c>
      <c r="S350" s="5">
        <v>-1.5</v>
      </c>
      <c r="U350" s="100">
        <v>0.72091210163054575</v>
      </c>
      <c r="W350" s="102">
        <v>1.4673846168659299E-2</v>
      </c>
      <c r="Y350" s="100">
        <v>0</v>
      </c>
      <c r="AA350" s="102">
        <v>-0.17017365966035802</v>
      </c>
    </row>
    <row r="351" spans="1:27" ht="34" x14ac:dyDescent="0.2">
      <c r="A351" s="48" t="s">
        <v>161</v>
      </c>
      <c r="B351" s="2" t="s">
        <v>126</v>
      </c>
      <c r="C351" s="37" t="s">
        <v>384</v>
      </c>
      <c r="D351" s="35">
        <v>2007</v>
      </c>
      <c r="E351" s="3">
        <v>1.6</v>
      </c>
      <c r="F351" s="3">
        <v>4.7</v>
      </c>
      <c r="G351" s="76">
        <v>1.9</v>
      </c>
      <c r="H351" s="5">
        <v>-0.8</v>
      </c>
      <c r="I351" s="5">
        <v>-5.6</v>
      </c>
      <c r="J351" s="5">
        <v>4.8</v>
      </c>
      <c r="K351" s="5">
        <v>2.2999999999999998</v>
      </c>
      <c r="L351" s="11"/>
      <c r="M351" s="3">
        <v>5.7</v>
      </c>
      <c r="N351" s="3">
        <v>3.3</v>
      </c>
      <c r="O351" s="82">
        <v>8.4</v>
      </c>
      <c r="P351" s="5">
        <v>-1</v>
      </c>
      <c r="Q351" s="5">
        <v>5.0999999999999996</v>
      </c>
      <c r="R351" s="5">
        <v>2.7</v>
      </c>
      <c r="S351" s="5">
        <v>-2</v>
      </c>
      <c r="U351" s="100">
        <v>8.9724735885168272E-2</v>
      </c>
      <c r="W351" s="102">
        <v>4.8922880120536583E-2</v>
      </c>
      <c r="Y351" s="100">
        <v>0.21395395733376787</v>
      </c>
      <c r="AA351" s="102">
        <v>-0.22312161418486554</v>
      </c>
    </row>
    <row r="352" spans="1:27" ht="17" x14ac:dyDescent="0.2">
      <c r="A352" s="48" t="s">
        <v>162</v>
      </c>
      <c r="B352" s="2" t="s">
        <v>126</v>
      </c>
      <c r="C352" s="37" t="s">
        <v>395</v>
      </c>
      <c r="D352" s="35">
        <v>2011</v>
      </c>
      <c r="E352" s="3">
        <v>-5.7</v>
      </c>
      <c r="F352" s="3">
        <v>2.5</v>
      </c>
      <c r="G352" s="76">
        <v>2.4</v>
      </c>
      <c r="H352" s="5">
        <v>1.4</v>
      </c>
      <c r="I352" s="5">
        <v>2.2000000000000002</v>
      </c>
      <c r="J352" s="5">
        <v>4.5999999999999996</v>
      </c>
      <c r="K352" s="5">
        <v>3.2</v>
      </c>
      <c r="L352" s="11"/>
      <c r="M352" s="3">
        <v>3.1</v>
      </c>
      <c r="N352" s="3">
        <v>2.7</v>
      </c>
      <c r="O352" s="82">
        <v>-3.4</v>
      </c>
      <c r="P352" s="5">
        <v>3.1</v>
      </c>
      <c r="Q352" s="5">
        <v>1.4</v>
      </c>
      <c r="R352" s="5">
        <v>3.4</v>
      </c>
      <c r="S352" s="5">
        <v>6.3</v>
      </c>
      <c r="U352" s="100">
        <v>0.55597321043099823</v>
      </c>
      <c r="W352" s="102">
        <v>7.4569931823541991E-2</v>
      </c>
      <c r="Y352" s="100">
        <v>-0.75976538025623941</v>
      </c>
      <c r="AA352" s="102">
        <v>0.4010321285086087</v>
      </c>
    </row>
    <row r="353" spans="1:27" ht="17" x14ac:dyDescent="0.2">
      <c r="A353" s="48" t="s">
        <v>163</v>
      </c>
      <c r="B353" s="2" t="s">
        <v>126</v>
      </c>
      <c r="C353" s="37" t="s">
        <v>397</v>
      </c>
      <c r="D353" s="35">
        <v>2011</v>
      </c>
      <c r="E353" s="3">
        <v>-5.0999999999999996</v>
      </c>
      <c r="F353" s="3">
        <v>4</v>
      </c>
      <c r="G353" s="76">
        <v>-8.6999999999999993</v>
      </c>
      <c r="H353" s="5">
        <v>-7.1</v>
      </c>
      <c r="I353" s="5">
        <v>-0.8</v>
      </c>
      <c r="J353" s="5">
        <v>2.5</v>
      </c>
      <c r="K353" s="5">
        <v>0.3</v>
      </c>
      <c r="L353" s="11"/>
      <c r="M353" s="3">
        <v>-2.5</v>
      </c>
      <c r="N353" s="3">
        <v>3.3</v>
      </c>
      <c r="O353" s="82">
        <v>4.3</v>
      </c>
      <c r="P353" s="5">
        <v>3.7</v>
      </c>
      <c r="Q353" s="5">
        <v>4.5999999999999996</v>
      </c>
      <c r="R353" s="5">
        <v>9.4</v>
      </c>
      <c r="S353" s="5">
        <v>-5.9</v>
      </c>
      <c r="U353" s="100">
        <v>-0.30609431242203033</v>
      </c>
      <c r="W353" s="102">
        <v>0.19430019561150758</v>
      </c>
      <c r="Y353" s="100">
        <v>0.92873015219859112</v>
      </c>
      <c r="AA353" s="102">
        <v>-0.35511104998471166</v>
      </c>
    </row>
    <row r="354" spans="1:27" ht="17" x14ac:dyDescent="0.2">
      <c r="A354" s="48" t="s">
        <v>164</v>
      </c>
      <c r="B354" s="2" t="s">
        <v>126</v>
      </c>
      <c r="C354" s="37" t="s">
        <v>391</v>
      </c>
      <c r="D354" s="35">
        <v>2007</v>
      </c>
      <c r="E354" s="3">
        <v>3.2</v>
      </c>
      <c r="F354" s="3">
        <v>5.6</v>
      </c>
      <c r="G354" s="76">
        <v>2.6</v>
      </c>
      <c r="H354" s="5">
        <v>-0.6</v>
      </c>
      <c r="I354" s="5">
        <v>-1.4</v>
      </c>
      <c r="J354" s="5">
        <v>2.9</v>
      </c>
      <c r="K354" s="5">
        <v>0.5</v>
      </c>
      <c r="L354" s="11"/>
      <c r="M354" s="3">
        <v>-0.1</v>
      </c>
      <c r="N354" s="3">
        <v>3.4</v>
      </c>
      <c r="O354" s="82">
        <v>3.3</v>
      </c>
      <c r="P354" s="5">
        <v>1.1000000000000001</v>
      </c>
      <c r="Q354" s="5">
        <v>4.7</v>
      </c>
      <c r="R354" s="5">
        <v>2.8</v>
      </c>
      <c r="S354" s="5">
        <v>-2.2000000000000002</v>
      </c>
      <c r="U354" s="100">
        <v>-9.8612181134002719E-2</v>
      </c>
      <c r="W354" s="102">
        <v>-0.33778477089883041</v>
      </c>
      <c r="Y354" s="100">
        <v>4.9160797830996161</v>
      </c>
      <c r="AA354" s="102">
        <v>-0.27788620849254508</v>
      </c>
    </row>
    <row r="355" spans="1:27" ht="34" x14ac:dyDescent="0.2">
      <c r="A355" s="48" t="s">
        <v>165</v>
      </c>
      <c r="B355" s="2" t="s">
        <v>126</v>
      </c>
      <c r="C355" s="37" t="s">
        <v>395</v>
      </c>
      <c r="D355" s="35">
        <v>2012</v>
      </c>
      <c r="E355" s="3">
        <v>2.5</v>
      </c>
      <c r="F355" s="3">
        <v>2.4</v>
      </c>
      <c r="G355" s="76">
        <v>1.4</v>
      </c>
      <c r="H355" s="5">
        <v>2.2000000000000002</v>
      </c>
      <c r="I355" s="5">
        <v>4.5999999999999996</v>
      </c>
      <c r="J355" s="5">
        <v>3.2</v>
      </c>
      <c r="K355" s="5">
        <v>1.6</v>
      </c>
      <c r="L355" s="11"/>
      <c r="M355" s="3">
        <v>2.7</v>
      </c>
      <c r="N355" s="3">
        <v>-3.4</v>
      </c>
      <c r="O355" s="82">
        <v>3.1</v>
      </c>
      <c r="P355" s="5">
        <v>1.4</v>
      </c>
      <c r="Q355" s="5">
        <v>3.4</v>
      </c>
      <c r="R355" s="5">
        <v>6.3</v>
      </c>
      <c r="S355" s="5">
        <v>-0.5</v>
      </c>
      <c r="U355" s="100">
        <v>-0.25166852264521178</v>
      </c>
      <c r="W355" s="102">
        <v>3.3946307914341167E-2</v>
      </c>
      <c r="Y355" s="100">
        <v>7.1516751221439412E-2</v>
      </c>
      <c r="AA355" s="102">
        <v>-0.21249031203876045</v>
      </c>
    </row>
    <row r="356" spans="1:27" ht="17" x14ac:dyDescent="0.2">
      <c r="A356" s="48" t="s">
        <v>166</v>
      </c>
      <c r="B356" s="2" t="s">
        <v>126</v>
      </c>
      <c r="C356" s="37" t="s">
        <v>398</v>
      </c>
      <c r="D356" s="35">
        <v>2016</v>
      </c>
      <c r="E356" s="3">
        <v>4</v>
      </c>
      <c r="F356" s="3">
        <v>2.6</v>
      </c>
      <c r="G356" s="76">
        <v>3.4</v>
      </c>
      <c r="H356" s="5">
        <v>3.8</v>
      </c>
      <c r="I356" s="5">
        <v>3.2</v>
      </c>
      <c r="J356" s="5">
        <v>2.2999999999999998</v>
      </c>
      <c r="K356" s="5">
        <v>-5.9</v>
      </c>
      <c r="L356" s="11"/>
      <c r="M356" s="3">
        <v>4.0999999999999996</v>
      </c>
      <c r="N356" s="3">
        <v>6.7</v>
      </c>
      <c r="O356" s="82">
        <v>0.5</v>
      </c>
      <c r="P356" s="5">
        <v>2.6</v>
      </c>
      <c r="Q356" s="5">
        <v>2.4</v>
      </c>
      <c r="R356" s="5">
        <v>4.8</v>
      </c>
      <c r="S356" s="5">
        <v>12.1</v>
      </c>
      <c r="U356" s="100">
        <v>-7.8045554270711248E-2</v>
      </c>
      <c r="W356" s="102">
        <v>-0.39021253795943278</v>
      </c>
      <c r="Y356" s="100">
        <v>-0.65078485211521087</v>
      </c>
      <c r="AA356" s="102">
        <v>1.2179606737946318</v>
      </c>
    </row>
    <row r="357" spans="1:27" ht="17" x14ac:dyDescent="0.2">
      <c r="A357" s="48" t="s">
        <v>167</v>
      </c>
      <c r="B357" s="2" t="s">
        <v>126</v>
      </c>
      <c r="C357" s="37" t="s">
        <v>394</v>
      </c>
      <c r="D357" s="35">
        <v>2007</v>
      </c>
      <c r="E357" s="3">
        <v>-4.0999999999999996</v>
      </c>
      <c r="F357" s="3">
        <v>2.9</v>
      </c>
      <c r="G357" s="76">
        <v>2.6</v>
      </c>
      <c r="H357" s="5">
        <v>-1.8</v>
      </c>
      <c r="I357" s="5">
        <v>-5.4</v>
      </c>
      <c r="J357" s="5">
        <v>1.4</v>
      </c>
      <c r="K357" s="5">
        <v>-0.4</v>
      </c>
      <c r="L357" s="11"/>
      <c r="M357" s="3">
        <v>-0.6</v>
      </c>
      <c r="N357" s="3">
        <v>3.3</v>
      </c>
      <c r="O357" s="82">
        <v>2.1</v>
      </c>
      <c r="P357" s="5">
        <v>1.8</v>
      </c>
      <c r="Q357" s="5">
        <v>3.3</v>
      </c>
      <c r="R357" s="5">
        <v>-2.7</v>
      </c>
      <c r="S357" s="5">
        <v>-0.6</v>
      </c>
      <c r="U357" s="100">
        <v>0.62300534240137817</v>
      </c>
      <c r="W357" s="102">
        <v>-0.21144491059671622</v>
      </c>
      <c r="Y357" s="100">
        <v>1.3452078799117149</v>
      </c>
      <c r="AA357" s="102">
        <v>-0.22957630590252864</v>
      </c>
    </row>
    <row r="358" spans="1:27" ht="17" x14ac:dyDescent="0.2">
      <c r="A358" s="48" t="s">
        <v>168</v>
      </c>
      <c r="B358" s="2" t="s">
        <v>126</v>
      </c>
      <c r="C358" s="37" t="s">
        <v>399</v>
      </c>
      <c r="D358" s="35">
        <v>2013</v>
      </c>
      <c r="E358" s="3">
        <v>0.1</v>
      </c>
      <c r="F358" s="3">
        <v>-6.5</v>
      </c>
      <c r="G358" s="76">
        <v>-0.1</v>
      </c>
      <c r="H358" s="5">
        <v>-1.4</v>
      </c>
      <c r="I358" s="5">
        <v>3.1</v>
      </c>
      <c r="J358" s="5">
        <v>-3</v>
      </c>
      <c r="K358" s="5">
        <v>-0.1</v>
      </c>
      <c r="L358" s="11"/>
      <c r="M358" s="3">
        <v>-3.5</v>
      </c>
      <c r="N358" s="3">
        <v>7.7</v>
      </c>
      <c r="O358" s="82">
        <v>0.5</v>
      </c>
      <c r="P358" s="5">
        <v>0.8</v>
      </c>
      <c r="Q358" s="5">
        <v>7.1</v>
      </c>
      <c r="R358" s="5">
        <v>0.6</v>
      </c>
      <c r="S358" s="5">
        <v>1.5</v>
      </c>
      <c r="U358" s="100">
        <v>-0.73205080756887742</v>
      </c>
      <c r="W358" s="102">
        <v>0</v>
      </c>
      <c r="Y358" s="100">
        <v>0.46385010942279981</v>
      </c>
      <c r="AA358" s="102">
        <v>0.31607401295249238</v>
      </c>
    </row>
    <row r="359" spans="1:27" ht="17" x14ac:dyDescent="0.2">
      <c r="A359" s="48" t="s">
        <v>169</v>
      </c>
      <c r="B359" s="2" t="s">
        <v>126</v>
      </c>
      <c r="C359" s="37" t="s">
        <v>400</v>
      </c>
      <c r="D359" s="35">
        <v>2013</v>
      </c>
      <c r="E359" s="3">
        <v>4.7</v>
      </c>
      <c r="F359" s="3">
        <v>-15.5</v>
      </c>
      <c r="G359" s="76">
        <v>6</v>
      </c>
      <c r="H359" s="5">
        <v>11.3</v>
      </c>
      <c r="I359" s="5">
        <v>-2.2999999999999998</v>
      </c>
      <c r="J359" s="5">
        <v>-3.6</v>
      </c>
      <c r="K359" s="5">
        <v>4.8</v>
      </c>
      <c r="L359" s="11"/>
      <c r="M359" s="3">
        <v>-10.5</v>
      </c>
      <c r="N359" s="3">
        <v>11.2</v>
      </c>
      <c r="O359" s="82">
        <v>3.8</v>
      </c>
      <c r="P359" s="5">
        <v>9.6999999999999993</v>
      </c>
      <c r="Q359" s="5">
        <v>-1.7</v>
      </c>
      <c r="R359" s="5">
        <v>1.9</v>
      </c>
      <c r="S359" s="5">
        <v>1.8</v>
      </c>
      <c r="U359" s="100">
        <v>0.12986536573206409</v>
      </c>
      <c r="W359" s="102">
        <v>-5.4258390996824168E-2</v>
      </c>
      <c r="Y359" s="100">
        <v>0.5368489717290903</v>
      </c>
      <c r="AA359" s="102">
        <v>-0.17039334524626348</v>
      </c>
    </row>
    <row r="360" spans="1:27" ht="17" x14ac:dyDescent="0.2">
      <c r="A360" s="48" t="s">
        <v>170</v>
      </c>
      <c r="B360" s="2" t="s">
        <v>126</v>
      </c>
      <c r="C360" s="37" t="s">
        <v>401</v>
      </c>
      <c r="D360" s="35">
        <v>2009</v>
      </c>
      <c r="E360" s="3">
        <v>2.8</v>
      </c>
      <c r="F360" s="3">
        <v>-3.4</v>
      </c>
      <c r="G360" s="76">
        <v>-5.2</v>
      </c>
      <c r="H360" s="5">
        <v>3.3</v>
      </c>
      <c r="I360" s="5">
        <v>0.6</v>
      </c>
      <c r="J360" s="5">
        <v>0.6</v>
      </c>
      <c r="K360" s="5">
        <v>2.1</v>
      </c>
      <c r="L360" s="11"/>
      <c r="M360" s="3">
        <v>1.9</v>
      </c>
      <c r="N360" s="3">
        <v>6.2</v>
      </c>
      <c r="O360" s="82">
        <v>7.4</v>
      </c>
      <c r="P360" s="5">
        <v>-0.6</v>
      </c>
      <c r="Q360" s="5">
        <v>-0.1</v>
      </c>
      <c r="R360" s="5">
        <v>3</v>
      </c>
      <c r="S360" s="5">
        <v>3.2</v>
      </c>
      <c r="U360" s="100">
        <v>-0.96396101212393148</v>
      </c>
      <c r="W360" s="102">
        <v>0.24516431942338657</v>
      </c>
      <c r="Y360" s="100">
        <v>0.97350876413186049</v>
      </c>
      <c r="AA360" s="102">
        <v>-0.18907710032246028</v>
      </c>
    </row>
    <row r="361" spans="1:27" ht="17" x14ac:dyDescent="0.2">
      <c r="A361" s="48" t="s">
        <v>171</v>
      </c>
      <c r="B361" s="2" t="s">
        <v>126</v>
      </c>
      <c r="C361" s="37" t="s">
        <v>394</v>
      </c>
      <c r="D361" s="35">
        <v>2013</v>
      </c>
      <c r="E361" s="3">
        <v>-0.4</v>
      </c>
      <c r="F361" s="3">
        <v>2.6</v>
      </c>
      <c r="G361" s="76">
        <v>-1.8</v>
      </c>
      <c r="H361" s="5">
        <v>2.4</v>
      </c>
      <c r="I361" s="5">
        <v>1.3</v>
      </c>
      <c r="J361" s="5">
        <v>1.6</v>
      </c>
      <c r="K361" s="5">
        <v>0.6</v>
      </c>
      <c r="L361" s="11"/>
      <c r="M361" s="3">
        <v>-0.6</v>
      </c>
      <c r="N361" s="3">
        <v>2.7</v>
      </c>
      <c r="O361" s="82">
        <v>0.4</v>
      </c>
      <c r="P361" s="5">
        <v>2.4</v>
      </c>
      <c r="Q361" s="5">
        <v>8.1999999999999993</v>
      </c>
      <c r="R361" s="5">
        <v>-0.8</v>
      </c>
      <c r="S361" s="5">
        <v>0.9</v>
      </c>
      <c r="U361" s="100">
        <v>-1.1213203435596424</v>
      </c>
      <c r="W361" s="102">
        <v>0.23593091702244706</v>
      </c>
      <c r="Y361" s="100">
        <v>0.63299316185545207</v>
      </c>
      <c r="AA361" s="102">
        <v>0.22474487139158894</v>
      </c>
    </row>
    <row r="362" spans="1:27" ht="17" x14ac:dyDescent="0.2">
      <c r="A362" s="48" t="s">
        <v>172</v>
      </c>
      <c r="B362" s="2" t="s">
        <v>126</v>
      </c>
      <c r="C362" s="37" t="s">
        <v>389</v>
      </c>
      <c r="D362" s="35">
        <v>2007</v>
      </c>
      <c r="E362" s="3">
        <v>-3.5</v>
      </c>
      <c r="F362" s="3">
        <v>1.1000000000000001</v>
      </c>
      <c r="G362" s="76">
        <v>1.4</v>
      </c>
      <c r="H362" s="5">
        <v>-0.4</v>
      </c>
      <c r="I362" s="5">
        <v>-1.1000000000000001</v>
      </c>
      <c r="J362" s="5">
        <v>3.4</v>
      </c>
      <c r="K362" s="5">
        <v>-1.5</v>
      </c>
      <c r="L362" s="11"/>
      <c r="M362" s="3">
        <v>2.5</v>
      </c>
      <c r="N362" s="3">
        <v>1</v>
      </c>
      <c r="O362" s="82">
        <v>6.2</v>
      </c>
      <c r="P362" s="5">
        <v>-1.3</v>
      </c>
      <c r="Q362" s="5">
        <v>7.7</v>
      </c>
      <c r="R362" s="5">
        <v>3.6</v>
      </c>
      <c r="S362" s="5">
        <v>-2.9</v>
      </c>
      <c r="U362" s="100">
        <v>0.54919333848296681</v>
      </c>
      <c r="W362" s="102">
        <v>-0.32383879825654316</v>
      </c>
      <c r="Y362" s="100">
        <v>0.57480157480236227</v>
      </c>
      <c r="AA362" s="102">
        <v>-0.25335741680732404</v>
      </c>
    </row>
    <row r="363" spans="1:27" ht="17" x14ac:dyDescent="0.2">
      <c r="A363" s="48" t="s">
        <v>173</v>
      </c>
      <c r="B363" s="2" t="s">
        <v>126</v>
      </c>
      <c r="C363" s="37" t="s">
        <v>402</v>
      </c>
      <c r="D363" s="35">
        <v>2015</v>
      </c>
      <c r="E363" s="3">
        <v>-2.2000000000000002</v>
      </c>
      <c r="F363" s="3">
        <v>10.8</v>
      </c>
      <c r="G363" s="76">
        <v>0.6</v>
      </c>
      <c r="H363" s="5">
        <v>5.3</v>
      </c>
      <c r="I363" s="5">
        <v>-6.7</v>
      </c>
      <c r="J363" s="5">
        <v>3.2</v>
      </c>
      <c r="K363" s="5">
        <v>-2</v>
      </c>
      <c r="L363" s="11"/>
      <c r="M363" s="3">
        <v>3.8</v>
      </c>
      <c r="N363" s="3">
        <v>1.4</v>
      </c>
      <c r="O363" s="82">
        <v>6.3</v>
      </c>
      <c r="P363" s="5">
        <v>-5</v>
      </c>
      <c r="Q363" s="5">
        <v>6.4</v>
      </c>
      <c r="R363" s="5">
        <v>3.9</v>
      </c>
      <c r="S363" s="5">
        <v>2.2999999999999998</v>
      </c>
      <c r="U363" s="100">
        <v>0.50755672288881803</v>
      </c>
      <c r="W363" s="102">
        <v>-0.51967137130318508</v>
      </c>
      <c r="Y363" s="100">
        <v>0.2875926129184283</v>
      </c>
      <c r="AA363" s="102">
        <v>-0.22268540595416342</v>
      </c>
    </row>
    <row r="364" spans="1:27" ht="17" x14ac:dyDescent="0.2">
      <c r="A364" s="48" t="s">
        <v>174</v>
      </c>
      <c r="B364" s="2" t="s">
        <v>126</v>
      </c>
      <c r="C364" s="37" t="s">
        <v>403</v>
      </c>
      <c r="D364" s="35">
        <v>2011</v>
      </c>
      <c r="E364" s="3">
        <v>-7.9</v>
      </c>
      <c r="F364" s="3">
        <v>-7.4</v>
      </c>
      <c r="G364" s="76">
        <v>7.7</v>
      </c>
      <c r="H364" s="5">
        <v>0.6</v>
      </c>
      <c r="I364" s="5">
        <v>15.6</v>
      </c>
      <c r="J364" s="5">
        <v>1.8</v>
      </c>
      <c r="K364" s="5">
        <v>4</v>
      </c>
      <c r="L364" s="11"/>
      <c r="M364" s="3">
        <v>2.7</v>
      </c>
      <c r="N364" s="3">
        <v>-2</v>
      </c>
      <c r="O364" s="82">
        <v>6.9</v>
      </c>
      <c r="P364" s="5">
        <v>0.8</v>
      </c>
      <c r="Q364" s="5">
        <v>2.7</v>
      </c>
      <c r="R364" s="5">
        <v>0.3</v>
      </c>
      <c r="S364" s="5">
        <v>0.9</v>
      </c>
      <c r="U364" s="100">
        <v>0.72472709270301583</v>
      </c>
      <c r="W364" s="102">
        <v>-0.15103005344332288</v>
      </c>
      <c r="Y364" s="100">
        <v>0.59861050777090652</v>
      </c>
      <c r="AA364" s="102">
        <v>-0.39903614147162925</v>
      </c>
    </row>
    <row r="365" spans="1:27" ht="17" x14ac:dyDescent="0.2">
      <c r="A365" s="48" t="s">
        <v>175</v>
      </c>
      <c r="B365" s="2" t="s">
        <v>126</v>
      </c>
      <c r="C365" s="37" t="s">
        <v>403</v>
      </c>
      <c r="D365" s="35">
        <v>2012</v>
      </c>
      <c r="E365" s="3">
        <v>-7.4</v>
      </c>
      <c r="F365" s="3">
        <v>7.7</v>
      </c>
      <c r="G365" s="76">
        <v>0.6</v>
      </c>
      <c r="H365" s="5">
        <v>15.6</v>
      </c>
      <c r="I365" s="5">
        <v>1.8</v>
      </c>
      <c r="J365" s="5">
        <v>4</v>
      </c>
      <c r="K365" s="5">
        <v>6.5</v>
      </c>
      <c r="L365" s="11"/>
      <c r="M365" s="3">
        <v>-2</v>
      </c>
      <c r="N365" s="3">
        <v>6.9</v>
      </c>
      <c r="O365" s="82">
        <v>0.8</v>
      </c>
      <c r="P365" s="5">
        <v>2.7</v>
      </c>
      <c r="Q365" s="5">
        <v>0.3</v>
      </c>
      <c r="R365" s="5">
        <v>0.9</v>
      </c>
      <c r="S365" s="5">
        <v>0.9</v>
      </c>
      <c r="U365" s="100">
        <v>0.44259525892783969</v>
      </c>
      <c r="W365" s="102">
        <v>0.81422240726486361</v>
      </c>
      <c r="Y365" s="100">
        <v>0.54919333848296681</v>
      </c>
      <c r="AA365" s="102">
        <v>2.9883571953558841E-2</v>
      </c>
    </row>
    <row r="366" spans="1:27" ht="17" x14ac:dyDescent="0.2">
      <c r="A366" s="48" t="s">
        <v>176</v>
      </c>
      <c r="B366" s="2" t="s">
        <v>126</v>
      </c>
      <c r="C366" s="37" t="s">
        <v>404</v>
      </c>
      <c r="D366" s="35">
        <v>2015</v>
      </c>
      <c r="E366" s="3">
        <v>1.2</v>
      </c>
      <c r="F366" s="3">
        <v>4.4000000000000004</v>
      </c>
      <c r="G366" s="76">
        <v>1.5</v>
      </c>
      <c r="H366" s="5">
        <v>-0.2</v>
      </c>
      <c r="I366" s="5">
        <v>1.1000000000000001</v>
      </c>
      <c r="J366" s="5">
        <v>2.6</v>
      </c>
      <c r="K366" s="5">
        <v>3</v>
      </c>
      <c r="L366" s="11"/>
      <c r="M366" s="3">
        <v>1.8</v>
      </c>
      <c r="N366" s="3">
        <v>5</v>
      </c>
      <c r="O366" s="82">
        <v>2</v>
      </c>
      <c r="P366" s="5">
        <v>-1.6</v>
      </c>
      <c r="Q366" s="5">
        <v>3.2</v>
      </c>
      <c r="R366" s="5">
        <v>2.9</v>
      </c>
      <c r="S366" s="5">
        <v>2.4</v>
      </c>
      <c r="U366" s="100">
        <v>0.1180339887498949</v>
      </c>
      <c r="W366" s="102">
        <v>0.18920711500272103</v>
      </c>
      <c r="Y366" s="100">
        <v>5.4092553389459841E-2</v>
      </c>
      <c r="AA366" s="102">
        <v>4.6635139392105618E-2</v>
      </c>
    </row>
    <row r="367" spans="1:27" ht="34" x14ac:dyDescent="0.2">
      <c r="A367" s="48" t="s">
        <v>177</v>
      </c>
      <c r="B367" s="2" t="s">
        <v>126</v>
      </c>
      <c r="C367" s="37" t="s">
        <v>395</v>
      </c>
      <c r="D367" s="35">
        <v>2014</v>
      </c>
      <c r="E367" s="3">
        <v>1.4</v>
      </c>
      <c r="F367" s="3">
        <v>2.2000000000000002</v>
      </c>
      <c r="G367" s="76">
        <v>4.5999999999999996</v>
      </c>
      <c r="H367" s="5">
        <v>3.2</v>
      </c>
      <c r="I367" s="5">
        <v>1.6</v>
      </c>
      <c r="J367" s="5">
        <v>1.9</v>
      </c>
      <c r="K367" s="5">
        <v>3</v>
      </c>
      <c r="L367" s="11"/>
      <c r="M367" s="3">
        <v>3.1</v>
      </c>
      <c r="N367" s="3">
        <v>1.4</v>
      </c>
      <c r="O367" s="82">
        <v>3.4</v>
      </c>
      <c r="P367" s="5">
        <v>6.3</v>
      </c>
      <c r="Q367" s="5">
        <v>-0.5</v>
      </c>
      <c r="R367" s="5">
        <v>2.6</v>
      </c>
      <c r="S367" s="5">
        <v>0.7</v>
      </c>
      <c r="U367" s="100">
        <v>0.81265393434993149</v>
      </c>
      <c r="W367" s="102">
        <v>-0.10134942659159885</v>
      </c>
      <c r="Y367" s="100">
        <v>4.7269876177285619E-2</v>
      </c>
      <c r="AA367" s="102">
        <v>-0.32639580873741958</v>
      </c>
    </row>
    <row r="368" spans="1:27" ht="17" x14ac:dyDescent="0.2">
      <c r="A368" s="48" t="s">
        <v>178</v>
      </c>
      <c r="B368" s="2" t="s">
        <v>126</v>
      </c>
      <c r="C368" s="37" t="s">
        <v>389</v>
      </c>
      <c r="D368" s="35">
        <v>2013</v>
      </c>
      <c r="E368" s="3">
        <v>-1.5</v>
      </c>
      <c r="F368" s="3">
        <v>-1.3</v>
      </c>
      <c r="G368" s="76">
        <v>-2.2999999999999998</v>
      </c>
      <c r="H368" s="5">
        <v>4.9000000000000004</v>
      </c>
      <c r="I368" s="5">
        <v>2</v>
      </c>
      <c r="J368" s="5">
        <v>1.3</v>
      </c>
      <c r="K368" s="5">
        <v>0.6</v>
      </c>
      <c r="L368" s="11"/>
      <c r="M368" s="3">
        <v>-2.9</v>
      </c>
      <c r="N368" s="3">
        <v>1.2</v>
      </c>
      <c r="O368" s="82">
        <v>-3.2</v>
      </c>
      <c r="P368" s="5">
        <v>3.2</v>
      </c>
      <c r="Q368" s="5">
        <v>4.8</v>
      </c>
      <c r="R368" s="5">
        <v>-0.9</v>
      </c>
      <c r="S368" s="5">
        <v>3.1</v>
      </c>
      <c r="U368" s="100">
        <v>-0.23827837473378066</v>
      </c>
      <c r="W368" s="102">
        <v>0.22622135975207369</v>
      </c>
      <c r="Y368" s="100">
        <v>-5.0451462877780351E-2</v>
      </c>
      <c r="AA368" s="102">
        <v>0.31263326714329387</v>
      </c>
    </row>
    <row r="369" spans="1:27" ht="17" x14ac:dyDescent="0.2">
      <c r="A369" s="48" t="s">
        <v>179</v>
      </c>
      <c r="B369" s="2" t="s">
        <v>126</v>
      </c>
      <c r="C369" s="37" t="s">
        <v>339</v>
      </c>
      <c r="D369" s="35">
        <v>2014</v>
      </c>
      <c r="E369" s="3">
        <v>-1.8</v>
      </c>
      <c r="F369" s="3">
        <v>9.8000000000000007</v>
      </c>
      <c r="G369" s="76">
        <v>10.6</v>
      </c>
      <c r="H369" s="5">
        <v>6.4</v>
      </c>
      <c r="I369" s="5">
        <v>0.5</v>
      </c>
      <c r="J369" s="5">
        <v>3</v>
      </c>
      <c r="K369" s="5">
        <v>0.4</v>
      </c>
      <c r="L369" s="11"/>
      <c r="M369" s="3">
        <v>6</v>
      </c>
      <c r="N369" s="3">
        <v>3.4</v>
      </c>
      <c r="O369" s="82">
        <v>7.6</v>
      </c>
      <c r="P369" s="5">
        <v>3.9</v>
      </c>
      <c r="Q369" s="5">
        <v>-1</v>
      </c>
      <c r="R369" s="5">
        <v>2.2999999999999998</v>
      </c>
      <c r="S369" s="5">
        <v>-1.1000000000000001</v>
      </c>
      <c r="U369" s="100">
        <v>1.8087165910587859</v>
      </c>
      <c r="W369" s="102">
        <v>-0.55925384576668979</v>
      </c>
      <c r="Y369" s="100">
        <v>0.12546286774227555</v>
      </c>
      <c r="AA369" s="102">
        <v>-0.21016197602141484</v>
      </c>
    </row>
    <row r="370" spans="1:27" ht="17" x14ac:dyDescent="0.2">
      <c r="A370" s="48" t="s">
        <v>180</v>
      </c>
      <c r="B370" s="2" t="s">
        <v>126</v>
      </c>
      <c r="C370" s="37" t="s">
        <v>395</v>
      </c>
      <c r="D370" s="35">
        <v>2010</v>
      </c>
      <c r="E370" s="3">
        <v>-2.1</v>
      </c>
      <c r="F370" s="3">
        <v>-5.7</v>
      </c>
      <c r="G370" s="76">
        <v>2.5</v>
      </c>
      <c r="H370" s="5">
        <v>2.4</v>
      </c>
      <c r="I370" s="5">
        <v>1.4</v>
      </c>
      <c r="J370" s="5">
        <v>2.2000000000000002</v>
      </c>
      <c r="K370" s="5">
        <v>4.5999999999999996</v>
      </c>
      <c r="L370" s="11"/>
      <c r="M370" s="3">
        <v>3.5</v>
      </c>
      <c r="N370" s="3">
        <v>3.1</v>
      </c>
      <c r="O370" s="82">
        <v>2.7</v>
      </c>
      <c r="P370" s="5">
        <v>-3.4</v>
      </c>
      <c r="Q370" s="5">
        <v>3.1</v>
      </c>
      <c r="R370" s="5">
        <v>1.4</v>
      </c>
      <c r="S370" s="5">
        <v>3.4</v>
      </c>
      <c r="U370" s="100">
        <v>0.78619041271533829</v>
      </c>
      <c r="W370" s="102">
        <v>0.16467420192303295</v>
      </c>
      <c r="Y370" s="100">
        <v>-0.12168993434632014</v>
      </c>
      <c r="AA370" s="102">
        <v>5.9323942603755286E-2</v>
      </c>
    </row>
    <row r="371" spans="1:27" ht="17" x14ac:dyDescent="0.2">
      <c r="A371" s="48" t="s">
        <v>181</v>
      </c>
      <c r="B371" s="2" t="s">
        <v>126</v>
      </c>
      <c r="C371" s="37" t="s">
        <v>385</v>
      </c>
      <c r="D371" s="35">
        <v>2012</v>
      </c>
      <c r="E371" s="3">
        <v>1.9</v>
      </c>
      <c r="F371" s="3">
        <v>-0.1</v>
      </c>
      <c r="G371" s="76">
        <v>1.8</v>
      </c>
      <c r="H371" s="5">
        <v>0.3</v>
      </c>
      <c r="I371" s="5">
        <v>2.6</v>
      </c>
      <c r="J371" s="5">
        <v>0.7</v>
      </c>
      <c r="K371" s="5">
        <v>0.4</v>
      </c>
      <c r="L371" s="11"/>
      <c r="M371" s="3">
        <v>2.8</v>
      </c>
      <c r="N371" s="3">
        <v>0</v>
      </c>
      <c r="O371" s="82">
        <v>6.6</v>
      </c>
      <c r="P371" s="5">
        <v>-1.4</v>
      </c>
      <c r="Q371" s="5">
        <v>1.1000000000000001</v>
      </c>
      <c r="R371" s="5">
        <v>2.7</v>
      </c>
      <c r="S371" s="5">
        <v>1.2</v>
      </c>
      <c r="U371" s="100">
        <v>-2.6671473215424735E-2</v>
      </c>
      <c r="W371" s="102">
        <v>-0.3134109520309607</v>
      </c>
      <c r="Y371" s="100">
        <v>0.53529894715747695</v>
      </c>
      <c r="AA371" s="102">
        <v>-0.34700579427438949</v>
      </c>
    </row>
    <row r="372" spans="1:27" ht="17" x14ac:dyDescent="0.2">
      <c r="A372" s="48" t="s">
        <v>182</v>
      </c>
      <c r="B372" s="2" t="s">
        <v>126</v>
      </c>
      <c r="C372" s="37" t="s">
        <v>391</v>
      </c>
      <c r="D372" s="35">
        <v>2013</v>
      </c>
      <c r="E372" s="3">
        <v>0.5</v>
      </c>
      <c r="F372" s="3">
        <v>2.4</v>
      </c>
      <c r="G372" s="76">
        <v>3</v>
      </c>
      <c r="H372" s="5">
        <v>5.6</v>
      </c>
      <c r="I372" s="5">
        <v>5.0999999999999996</v>
      </c>
      <c r="J372" s="5">
        <v>4.7</v>
      </c>
      <c r="K372" s="5">
        <v>3.6</v>
      </c>
      <c r="L372" s="11"/>
      <c r="M372" s="3">
        <v>-2.2000000000000002</v>
      </c>
      <c r="N372" s="3">
        <v>4.5999999999999996</v>
      </c>
      <c r="O372" s="82">
        <v>0.4</v>
      </c>
      <c r="P372" s="5">
        <v>1.3</v>
      </c>
      <c r="Q372" s="5">
        <v>4.8</v>
      </c>
      <c r="R372" s="5">
        <v>0.4</v>
      </c>
      <c r="S372" s="5">
        <v>2.7</v>
      </c>
      <c r="U372" s="100">
        <v>1.4494897427831779</v>
      </c>
      <c r="W372" s="102">
        <v>4.6635139392105618E-2</v>
      </c>
      <c r="Y372" s="100">
        <v>0.4770978917519928</v>
      </c>
      <c r="AA372" s="102">
        <v>0.61185489773531287</v>
      </c>
    </row>
    <row r="373" spans="1:27" ht="17" x14ac:dyDescent="0.2">
      <c r="A373" s="48" t="s">
        <v>183</v>
      </c>
      <c r="B373" s="2" t="s">
        <v>126</v>
      </c>
      <c r="C373" s="37" t="s">
        <v>391</v>
      </c>
      <c r="D373" s="35">
        <v>2006</v>
      </c>
      <c r="E373" s="3">
        <v>3.9</v>
      </c>
      <c r="F373" s="3">
        <v>3.2</v>
      </c>
      <c r="G373" s="76">
        <v>5.6</v>
      </c>
      <c r="H373" s="5">
        <v>2.6</v>
      </c>
      <c r="I373" s="5">
        <v>-0.6</v>
      </c>
      <c r="J373" s="5">
        <v>-1.4</v>
      </c>
      <c r="K373" s="5">
        <v>2.9</v>
      </c>
      <c r="L373" s="11"/>
      <c r="M373" s="3">
        <v>7.7</v>
      </c>
      <c r="N373" s="3">
        <v>-0.1</v>
      </c>
      <c r="O373" s="82">
        <v>3.4</v>
      </c>
      <c r="P373" s="5">
        <v>3.3</v>
      </c>
      <c r="Q373" s="5">
        <v>1.1000000000000001</v>
      </c>
      <c r="R373" s="5">
        <v>4.7</v>
      </c>
      <c r="S373" s="5">
        <v>2.8</v>
      </c>
      <c r="U373" s="100">
        <v>0.19828937903055621</v>
      </c>
      <c r="W373" s="102">
        <v>-0.15169408988919308</v>
      </c>
      <c r="Y373" s="100">
        <v>-0.33550136075501136</v>
      </c>
      <c r="AA373" s="102">
        <v>-4.7379817045098416E-2</v>
      </c>
    </row>
    <row r="374" spans="1:27" ht="17" x14ac:dyDescent="0.2">
      <c r="A374" s="48" t="s">
        <v>184</v>
      </c>
      <c r="B374" s="2" t="s">
        <v>185</v>
      </c>
      <c r="C374" s="37" t="s">
        <v>329</v>
      </c>
      <c r="D374" s="35">
        <v>2013</v>
      </c>
      <c r="E374" s="3">
        <v>4.8</v>
      </c>
      <c r="F374" s="3">
        <v>2.7</v>
      </c>
      <c r="G374" s="76">
        <v>1.4</v>
      </c>
      <c r="H374" s="5">
        <v>3.5</v>
      </c>
      <c r="I374" s="5">
        <v>3.1</v>
      </c>
      <c r="J374" s="5">
        <v>3.3</v>
      </c>
      <c r="K374" s="5">
        <v>1.8</v>
      </c>
      <c r="L374" s="11"/>
      <c r="M374" s="3">
        <v>1.7</v>
      </c>
      <c r="N374" s="3">
        <v>0.4</v>
      </c>
      <c r="O374" s="82">
        <v>-1.5</v>
      </c>
      <c r="P374" s="5">
        <v>0.4</v>
      </c>
      <c r="Q374" s="5">
        <v>6.1</v>
      </c>
      <c r="R374" s="5">
        <v>-1.2</v>
      </c>
      <c r="S374" s="5">
        <v>5.3</v>
      </c>
      <c r="U374" s="100">
        <v>-0.45993827513267826</v>
      </c>
      <c r="W374" s="102">
        <v>6.4844316803015944E-2</v>
      </c>
      <c r="Y374" s="100">
        <v>-0.69774937525433089</v>
      </c>
      <c r="AA374" s="102">
        <v>0.5337222158038637</v>
      </c>
    </row>
    <row r="375" spans="1:27" ht="17" x14ac:dyDescent="0.2">
      <c r="A375" s="48" t="s">
        <v>186</v>
      </c>
      <c r="B375" s="2" t="s">
        <v>185</v>
      </c>
      <c r="C375" s="37" t="s">
        <v>405</v>
      </c>
      <c r="D375" s="35">
        <v>2014</v>
      </c>
      <c r="E375" s="3">
        <v>1.2</v>
      </c>
      <c r="F375" s="3">
        <v>0.1</v>
      </c>
      <c r="G375" s="76">
        <v>1.3</v>
      </c>
      <c r="H375" s="5">
        <v>1.8</v>
      </c>
      <c r="I375" s="5">
        <v>0.6</v>
      </c>
      <c r="J375" s="5">
        <v>0.5</v>
      </c>
      <c r="K375" s="5">
        <v>1.1000000000000001</v>
      </c>
      <c r="L375" s="11"/>
      <c r="M375" s="3">
        <v>5.8</v>
      </c>
      <c r="N375" s="3">
        <v>-0.4</v>
      </c>
      <c r="O375" s="82">
        <v>2.4</v>
      </c>
      <c r="P375" s="5">
        <v>5.0999999999999996</v>
      </c>
      <c r="Q375" s="5">
        <v>-0.8</v>
      </c>
      <c r="R375" s="5">
        <v>2.2999999999999998</v>
      </c>
      <c r="S375" s="5">
        <v>4</v>
      </c>
      <c r="U375" s="100">
        <v>4.0832999733066533E-2</v>
      </c>
      <c r="W375" s="102">
        <v>-4.0903440206461861E-2</v>
      </c>
      <c r="Y375" s="100">
        <v>-0.35673247909732309</v>
      </c>
      <c r="AA375" s="102">
        <v>0.13621936646749933</v>
      </c>
    </row>
    <row r="376" spans="1:27" ht="17" x14ac:dyDescent="0.2">
      <c r="A376" s="48" t="s">
        <v>186</v>
      </c>
      <c r="B376" s="2" t="s">
        <v>185</v>
      </c>
      <c r="C376" s="37" t="s">
        <v>405</v>
      </c>
      <c r="D376" s="35">
        <v>2013</v>
      </c>
      <c r="E376" s="3">
        <v>0.9</v>
      </c>
      <c r="F376" s="3">
        <v>1.2</v>
      </c>
      <c r="G376" s="76">
        <v>0.1</v>
      </c>
      <c r="H376" s="5">
        <v>1.3</v>
      </c>
      <c r="I376" s="5">
        <v>1.8</v>
      </c>
      <c r="J376" s="5">
        <v>0.6</v>
      </c>
      <c r="K376" s="5">
        <v>0.5</v>
      </c>
      <c r="L376" s="11"/>
      <c r="M376" s="3">
        <v>-4.2</v>
      </c>
      <c r="N376" s="3">
        <v>5.8</v>
      </c>
      <c r="O376" s="82">
        <v>-0.4</v>
      </c>
      <c r="P376" s="5">
        <v>2.4</v>
      </c>
      <c r="Q376" s="5">
        <v>5.0999999999999996</v>
      </c>
      <c r="R376" s="5">
        <v>-0.8</v>
      </c>
      <c r="S376" s="5">
        <v>2.2999999999999998</v>
      </c>
      <c r="U376" s="100">
        <v>-0.66666666666666663</v>
      </c>
      <c r="W376" s="102">
        <v>0.4953487812212205</v>
      </c>
      <c r="Y376" s="100">
        <v>0.69139330007581612</v>
      </c>
      <c r="AA376" s="102">
        <v>0.6684969827407572</v>
      </c>
    </row>
    <row r="377" spans="1:27" ht="85" x14ac:dyDescent="0.2">
      <c r="A377" s="48" t="s">
        <v>187</v>
      </c>
      <c r="B377" s="2" t="s">
        <v>185</v>
      </c>
      <c r="C377" s="37" t="s">
        <v>405</v>
      </c>
      <c r="D377" s="35">
        <v>2011</v>
      </c>
      <c r="E377" s="3">
        <v>-5</v>
      </c>
      <c r="F377" s="3">
        <v>0</v>
      </c>
      <c r="G377" s="76">
        <v>0.9</v>
      </c>
      <c r="H377" s="5">
        <v>1.2</v>
      </c>
      <c r="I377" s="5">
        <v>0.1</v>
      </c>
      <c r="J377" s="5">
        <v>1.3</v>
      </c>
      <c r="K377" s="5">
        <v>1.8</v>
      </c>
      <c r="L377" s="11"/>
      <c r="M377" s="3">
        <v>3.7</v>
      </c>
      <c r="N377" s="3">
        <v>4</v>
      </c>
      <c r="O377" s="82">
        <v>-4.2</v>
      </c>
      <c r="P377" s="5">
        <v>5.8</v>
      </c>
      <c r="Q377" s="5">
        <v>-0.4</v>
      </c>
      <c r="R377" s="5">
        <v>2.4</v>
      </c>
      <c r="S377" s="5">
        <v>5.0999999999999996</v>
      </c>
      <c r="U377" s="100">
        <v>0.47648230602334007</v>
      </c>
      <c r="W377" s="102">
        <v>0.18920711500272103</v>
      </c>
      <c r="Y377" s="100">
        <v>-0.77063128153072435</v>
      </c>
      <c r="AA377" s="102">
        <v>0.33897084135599842</v>
      </c>
    </row>
    <row r="378" spans="1:27" ht="17" x14ac:dyDescent="0.2">
      <c r="A378" s="48" t="s">
        <v>188</v>
      </c>
      <c r="B378" s="2" t="s">
        <v>185</v>
      </c>
      <c r="C378" s="37" t="s">
        <v>405</v>
      </c>
      <c r="D378" s="35">
        <v>2016</v>
      </c>
      <c r="E378" s="3">
        <v>1.3</v>
      </c>
      <c r="F378" s="3">
        <v>1.8</v>
      </c>
      <c r="G378" s="76">
        <v>0.6</v>
      </c>
      <c r="H378" s="5">
        <v>0.5</v>
      </c>
      <c r="I378" s="5">
        <v>1.1000000000000001</v>
      </c>
      <c r="J378" s="5">
        <v>0.3</v>
      </c>
      <c r="K378" s="5">
        <v>-4.0999999999999996</v>
      </c>
      <c r="L378" s="11"/>
      <c r="M378" s="3">
        <v>2.4</v>
      </c>
      <c r="N378" s="3">
        <v>5.0999999999999996</v>
      </c>
      <c r="O378" s="82">
        <v>-0.8</v>
      </c>
      <c r="P378" s="5">
        <v>2.2999999999999998</v>
      </c>
      <c r="Q378" s="5">
        <v>4</v>
      </c>
      <c r="R378" s="5">
        <v>0</v>
      </c>
      <c r="S378" s="5">
        <v>15.5</v>
      </c>
      <c r="U378" s="100">
        <v>-0.32063377951324257</v>
      </c>
      <c r="W378" s="102">
        <v>-0.72397575872975506</v>
      </c>
      <c r="Y378" s="100">
        <v>-0.52752523165194676</v>
      </c>
      <c r="AA378" s="102">
        <v>1.150188480628322</v>
      </c>
    </row>
    <row r="379" spans="1:27" ht="17" x14ac:dyDescent="0.2">
      <c r="A379" s="48" t="s">
        <v>184</v>
      </c>
      <c r="B379" s="2" t="s">
        <v>185</v>
      </c>
      <c r="C379" s="37" t="s">
        <v>329</v>
      </c>
      <c r="D379" s="35">
        <v>2014</v>
      </c>
      <c r="E379" s="3">
        <v>2.7</v>
      </c>
      <c r="F379" s="3">
        <v>1.4</v>
      </c>
      <c r="G379" s="76">
        <v>3.5</v>
      </c>
      <c r="H379" s="5">
        <v>3.1</v>
      </c>
      <c r="I379" s="5">
        <v>3.3</v>
      </c>
      <c r="J379" s="5">
        <v>1.8</v>
      </c>
      <c r="K379" s="5">
        <v>3.3</v>
      </c>
      <c r="L379" s="11"/>
      <c r="M379" s="3">
        <v>0.4</v>
      </c>
      <c r="N379" s="3">
        <v>-1.5</v>
      </c>
      <c r="O379" s="82">
        <v>0.4</v>
      </c>
      <c r="P379" s="5">
        <v>6.1</v>
      </c>
      <c r="Q379" s="5">
        <v>-1.2</v>
      </c>
      <c r="R379" s="5">
        <v>5.3</v>
      </c>
      <c r="S379" s="5">
        <v>1.8</v>
      </c>
      <c r="U379" s="100">
        <v>0.13855008510662215</v>
      </c>
      <c r="W379" s="102">
        <v>-1.4602459686840707E-2</v>
      </c>
      <c r="Y379" s="100">
        <v>0</v>
      </c>
      <c r="AA379" s="102">
        <v>0.45647531512197026</v>
      </c>
    </row>
    <row r="380" spans="1:27" ht="17" x14ac:dyDescent="0.2">
      <c r="A380" s="48" t="s">
        <v>189</v>
      </c>
      <c r="B380" s="2" t="s">
        <v>185</v>
      </c>
      <c r="C380" s="37" t="s">
        <v>405</v>
      </c>
      <c r="D380" s="35">
        <v>2012</v>
      </c>
      <c r="E380" s="3">
        <v>0</v>
      </c>
      <c r="F380" s="3">
        <v>0.9</v>
      </c>
      <c r="G380" s="76">
        <v>1.2</v>
      </c>
      <c r="H380" s="5">
        <v>0.1</v>
      </c>
      <c r="I380" s="5">
        <v>1.3</v>
      </c>
      <c r="J380" s="5">
        <v>1.8</v>
      </c>
      <c r="K380" s="5">
        <v>0.6</v>
      </c>
      <c r="L380" s="11"/>
      <c r="M380" s="3">
        <v>4</v>
      </c>
      <c r="N380" s="3">
        <v>-4.2</v>
      </c>
      <c r="O380" s="82">
        <v>5.8</v>
      </c>
      <c r="P380" s="5">
        <v>-0.4</v>
      </c>
      <c r="Q380" s="5">
        <v>2.4</v>
      </c>
      <c r="R380" s="5">
        <v>5.0999999999999996</v>
      </c>
      <c r="S380" s="5">
        <v>-0.8</v>
      </c>
      <c r="U380" s="100">
        <v>0</v>
      </c>
      <c r="W380" s="102">
        <v>-0.1591035847462855</v>
      </c>
      <c r="Y380" s="100">
        <v>0.20415945787922962</v>
      </c>
      <c r="AA380" s="102">
        <v>-0.20920079183458706</v>
      </c>
    </row>
    <row r="381" spans="1:27" ht="17" x14ac:dyDescent="0.2">
      <c r="A381" s="48" t="s">
        <v>190</v>
      </c>
      <c r="B381" s="2" t="s">
        <v>185</v>
      </c>
      <c r="C381" s="37" t="s">
        <v>406</v>
      </c>
      <c r="D381" s="35">
        <v>2014</v>
      </c>
      <c r="E381" s="3">
        <v>1.3</v>
      </c>
      <c r="F381" s="3">
        <v>0.6</v>
      </c>
      <c r="G381" s="76">
        <v>0.2</v>
      </c>
      <c r="H381" s="5">
        <v>3.6</v>
      </c>
      <c r="I381" s="5">
        <v>1.6</v>
      </c>
      <c r="J381" s="5">
        <v>2.1</v>
      </c>
      <c r="K381" s="5">
        <v>3</v>
      </c>
      <c r="L381" s="11"/>
      <c r="M381" s="3">
        <v>4.0999999999999996</v>
      </c>
      <c r="N381" s="3">
        <v>1</v>
      </c>
      <c r="O381" s="82">
        <v>7.6</v>
      </c>
      <c r="P381" s="5">
        <v>5.7</v>
      </c>
      <c r="Q381" s="5">
        <v>-2.5</v>
      </c>
      <c r="R381" s="5">
        <v>3.9</v>
      </c>
      <c r="S381" s="5">
        <v>-1.4</v>
      </c>
      <c r="U381" s="100">
        <v>-0.60776772972363191</v>
      </c>
      <c r="W381" s="102">
        <v>0.96798967126543034</v>
      </c>
      <c r="Y381" s="100">
        <v>0.36149129141003544</v>
      </c>
      <c r="AA381" s="102">
        <v>-0.21569218239084176</v>
      </c>
    </row>
    <row r="382" spans="1:27" ht="17" x14ac:dyDescent="0.2">
      <c r="A382" s="48" t="s">
        <v>191</v>
      </c>
      <c r="B382" s="2" t="s">
        <v>185</v>
      </c>
      <c r="C382" s="37" t="s">
        <v>406</v>
      </c>
      <c r="D382" s="35">
        <v>2016</v>
      </c>
      <c r="E382" s="3">
        <v>0.2</v>
      </c>
      <c r="F382" s="3">
        <v>3.6</v>
      </c>
      <c r="G382" s="76">
        <v>1.6</v>
      </c>
      <c r="H382" s="5">
        <v>2.1</v>
      </c>
      <c r="I382" s="5">
        <v>3</v>
      </c>
      <c r="J382" s="5">
        <v>1</v>
      </c>
      <c r="K382" s="5">
        <v>-3.5</v>
      </c>
      <c r="L382" s="11"/>
      <c r="M382" s="3">
        <v>7.6</v>
      </c>
      <c r="N382" s="3">
        <v>5.7</v>
      </c>
      <c r="O382" s="82">
        <v>-2.5</v>
      </c>
      <c r="P382" s="5">
        <v>3.9</v>
      </c>
      <c r="Q382" s="5">
        <v>-1.4</v>
      </c>
      <c r="R382" s="5">
        <v>2</v>
      </c>
      <c r="S382" s="5">
        <v>13.2</v>
      </c>
      <c r="U382" s="100">
        <v>1.8284271247461903</v>
      </c>
      <c r="W382" s="102">
        <v>-0.43050277628815259</v>
      </c>
      <c r="Y382" s="100">
        <v>-0.52608891235768196</v>
      </c>
      <c r="AA382" s="102">
        <v>0.64260388184321782</v>
      </c>
    </row>
    <row r="383" spans="1:27" ht="85" x14ac:dyDescent="0.2">
      <c r="A383" s="48" t="s">
        <v>192</v>
      </c>
      <c r="B383" s="2" t="s">
        <v>185</v>
      </c>
      <c r="C383" s="37" t="s">
        <v>406</v>
      </c>
      <c r="D383" s="35">
        <v>2011</v>
      </c>
      <c r="E383" s="3">
        <v>-6.1</v>
      </c>
      <c r="F383" s="3">
        <v>3.2</v>
      </c>
      <c r="G383" s="76">
        <v>1.4</v>
      </c>
      <c r="H383" s="5">
        <v>1.3</v>
      </c>
      <c r="I383" s="5">
        <v>0.6</v>
      </c>
      <c r="J383" s="5">
        <v>0.2</v>
      </c>
      <c r="K383" s="5">
        <v>3.6</v>
      </c>
      <c r="L383" s="11"/>
      <c r="M383" s="3">
        <v>0.9</v>
      </c>
      <c r="N383" s="3">
        <v>5.2</v>
      </c>
      <c r="O383" s="82">
        <v>-0.2</v>
      </c>
      <c r="P383" s="5">
        <v>4.0999999999999996</v>
      </c>
      <c r="Q383" s="5">
        <v>1</v>
      </c>
      <c r="R383" s="5">
        <v>7.6</v>
      </c>
      <c r="S383" s="5">
        <v>5.7</v>
      </c>
      <c r="U383" s="100">
        <v>0.49315377530960003</v>
      </c>
      <c r="W383" s="102">
        <v>0.26632043791235804</v>
      </c>
      <c r="Y383" s="100">
        <v>-0.4907119849998598</v>
      </c>
      <c r="AA383" s="102">
        <v>1.3500384057699208</v>
      </c>
    </row>
    <row r="384" spans="1:27" ht="17" x14ac:dyDescent="0.2">
      <c r="A384" s="48" t="s">
        <v>193</v>
      </c>
      <c r="B384" s="2" t="s">
        <v>185</v>
      </c>
      <c r="C384" s="37" t="s">
        <v>407</v>
      </c>
      <c r="D384" s="35">
        <v>2014</v>
      </c>
      <c r="E384" s="3">
        <v>7</v>
      </c>
      <c r="F384" s="3">
        <v>3.3</v>
      </c>
      <c r="G384" s="76">
        <v>4.2</v>
      </c>
      <c r="H384" s="5">
        <v>3.7</v>
      </c>
      <c r="I384" s="5">
        <v>1.1000000000000001</v>
      </c>
      <c r="J384" s="5">
        <v>6.5</v>
      </c>
      <c r="K384" s="5">
        <v>3.1</v>
      </c>
      <c r="L384" s="11"/>
      <c r="M384" s="3">
        <v>4.4000000000000004</v>
      </c>
      <c r="N384" s="3">
        <v>0.2</v>
      </c>
      <c r="O384" s="82">
        <v>3.4</v>
      </c>
      <c r="P384" s="5">
        <v>4.8</v>
      </c>
      <c r="Q384" s="5">
        <v>-0.7</v>
      </c>
      <c r="R384" s="5">
        <v>0.1</v>
      </c>
      <c r="S384" s="5">
        <v>3.8</v>
      </c>
      <c r="U384" s="100">
        <v>-0.2254033307585166</v>
      </c>
      <c r="W384" s="102">
        <v>-7.3110204509605925E-2</v>
      </c>
      <c r="Y384" s="100">
        <v>-0.12095092700846755</v>
      </c>
      <c r="AA384" s="102">
        <v>2.8196615313359485E-2</v>
      </c>
    </row>
    <row r="385" spans="1:27" ht="17" x14ac:dyDescent="0.2">
      <c r="A385" s="48" t="s">
        <v>194</v>
      </c>
      <c r="B385" s="2" t="s">
        <v>185</v>
      </c>
      <c r="C385" s="37" t="s">
        <v>406</v>
      </c>
      <c r="D385" s="35">
        <v>2013</v>
      </c>
      <c r="E385" s="3">
        <v>1.4</v>
      </c>
      <c r="F385" s="3">
        <v>1.3</v>
      </c>
      <c r="G385" s="76">
        <v>0.6</v>
      </c>
      <c r="H385" s="5">
        <v>0.2</v>
      </c>
      <c r="I385" s="5">
        <v>3.6</v>
      </c>
      <c r="J385" s="5">
        <v>1.6</v>
      </c>
      <c r="K385" s="5">
        <v>2.1</v>
      </c>
      <c r="L385" s="11"/>
      <c r="M385" s="3">
        <v>-0.2</v>
      </c>
      <c r="N385" s="3">
        <v>4.0999999999999996</v>
      </c>
      <c r="O385" s="82">
        <v>1</v>
      </c>
      <c r="P385" s="5">
        <v>7.6</v>
      </c>
      <c r="Q385" s="5">
        <v>5.7</v>
      </c>
      <c r="R385" s="5">
        <v>-2.5</v>
      </c>
      <c r="S385" s="5">
        <v>3.9</v>
      </c>
      <c r="U385" s="100">
        <v>-0.3453463292920228</v>
      </c>
      <c r="W385" s="102">
        <v>0.36778239986738059</v>
      </c>
      <c r="Y385" s="100">
        <v>1.6457513110645903</v>
      </c>
      <c r="AA385" s="102">
        <v>0.40529063393062925</v>
      </c>
    </row>
    <row r="386" spans="1:27" ht="17" x14ac:dyDescent="0.2">
      <c r="A386" s="48" t="s">
        <v>195</v>
      </c>
      <c r="B386" s="2" t="s">
        <v>185</v>
      </c>
      <c r="C386" s="37" t="s">
        <v>406</v>
      </c>
      <c r="D386" s="35">
        <v>2008</v>
      </c>
      <c r="E386" s="3">
        <v>0.6</v>
      </c>
      <c r="F386" s="3">
        <v>0.4</v>
      </c>
      <c r="G386" s="76">
        <v>-3.9</v>
      </c>
      <c r="H386" s="5">
        <v>-6.1</v>
      </c>
      <c r="I386" s="5">
        <v>3.2</v>
      </c>
      <c r="J386" s="5">
        <v>1.4</v>
      </c>
      <c r="K386" s="5">
        <v>1.3</v>
      </c>
      <c r="L386" s="11"/>
      <c r="M386" s="3">
        <v>5.4</v>
      </c>
      <c r="N386" s="3">
        <v>3.4</v>
      </c>
      <c r="O386" s="82">
        <v>3</v>
      </c>
      <c r="P386" s="5">
        <v>0.9</v>
      </c>
      <c r="Q386" s="5">
        <v>5.2</v>
      </c>
      <c r="R386" s="5">
        <v>-0.2</v>
      </c>
      <c r="S386" s="5">
        <v>4.0999999999999996</v>
      </c>
      <c r="U386" s="100">
        <v>-1.9154759474226504</v>
      </c>
      <c r="W386" s="102">
        <v>0.23593091702244706</v>
      </c>
      <c r="Y386" s="100">
        <v>-0.25464400750007021</v>
      </c>
      <c r="AA386" s="102">
        <v>8.1223933535515158E-2</v>
      </c>
    </row>
    <row r="387" spans="1:27" ht="17" x14ac:dyDescent="0.2">
      <c r="A387" s="48" t="s">
        <v>193</v>
      </c>
      <c r="B387" s="2" t="s">
        <v>185</v>
      </c>
      <c r="C387" s="37" t="s">
        <v>407</v>
      </c>
      <c r="D387" s="35">
        <v>2016</v>
      </c>
      <c r="E387" s="3">
        <v>4.2</v>
      </c>
      <c r="F387" s="3">
        <v>3.7</v>
      </c>
      <c r="G387" s="76">
        <v>1.1000000000000001</v>
      </c>
      <c r="H387" s="5">
        <v>6.5</v>
      </c>
      <c r="I387" s="5">
        <v>3.1</v>
      </c>
      <c r="J387" s="5">
        <v>3.3</v>
      </c>
      <c r="K387" s="5">
        <v>0.3</v>
      </c>
      <c r="L387" s="11"/>
      <c r="M387" s="3">
        <v>3.4</v>
      </c>
      <c r="N387" s="3">
        <v>4.8</v>
      </c>
      <c r="O387" s="82">
        <v>-0.7</v>
      </c>
      <c r="P387" s="5">
        <v>0.1</v>
      </c>
      <c r="Q387" s="5">
        <v>3.8</v>
      </c>
      <c r="R387" s="5">
        <v>1.7</v>
      </c>
      <c r="S387" s="5">
        <v>8.5</v>
      </c>
      <c r="U387" s="100">
        <v>-0.48823368428084102</v>
      </c>
      <c r="W387" s="102">
        <v>-0.27734311885439467</v>
      </c>
      <c r="Y387" s="100">
        <v>-0.48522131446501149</v>
      </c>
      <c r="AA387" s="102">
        <v>0.93925218142665812</v>
      </c>
    </row>
    <row r="388" spans="1:27" ht="17" x14ac:dyDescent="0.2">
      <c r="A388" s="48" t="s">
        <v>196</v>
      </c>
      <c r="B388" s="2" t="s">
        <v>185</v>
      </c>
      <c r="C388" s="37" t="s">
        <v>329</v>
      </c>
      <c r="D388" s="35">
        <v>2012</v>
      </c>
      <c r="E388" s="3">
        <v>1.7</v>
      </c>
      <c r="F388" s="3">
        <v>4.8</v>
      </c>
      <c r="G388" s="76">
        <v>2.7</v>
      </c>
      <c r="H388" s="5">
        <v>1.4</v>
      </c>
      <c r="I388" s="5">
        <v>3.5</v>
      </c>
      <c r="J388" s="5">
        <v>3.1</v>
      </c>
      <c r="K388" s="5">
        <v>3.3</v>
      </c>
      <c r="L388" s="11"/>
      <c r="M388" s="3">
        <v>5</v>
      </c>
      <c r="N388" s="3">
        <v>1.7</v>
      </c>
      <c r="O388" s="82">
        <v>0.4</v>
      </c>
      <c r="P388" s="5">
        <v>-1.5</v>
      </c>
      <c r="Q388" s="5">
        <v>0.4</v>
      </c>
      <c r="R388" s="5">
        <v>6.1</v>
      </c>
      <c r="S388" s="5">
        <v>-1.2</v>
      </c>
      <c r="U388" s="100">
        <v>0.26025207562520891</v>
      </c>
      <c r="W388" s="102">
        <v>5.1447381843301443E-2</v>
      </c>
      <c r="Y388" s="100">
        <v>-0.71715728752538099</v>
      </c>
      <c r="AA388" s="102">
        <v>-0.4953487812212205</v>
      </c>
    </row>
    <row r="389" spans="1:27" ht="17" x14ac:dyDescent="0.2">
      <c r="A389" s="48" t="s">
        <v>193</v>
      </c>
      <c r="B389" s="2" t="s">
        <v>185</v>
      </c>
      <c r="C389" s="37" t="s">
        <v>407</v>
      </c>
      <c r="D389" s="35">
        <v>2013</v>
      </c>
      <c r="E389" s="3">
        <v>5.2</v>
      </c>
      <c r="F389" s="3">
        <v>7</v>
      </c>
      <c r="G389" s="76">
        <v>3.3</v>
      </c>
      <c r="H389" s="5">
        <v>4.2</v>
      </c>
      <c r="I389" s="5">
        <v>3.7</v>
      </c>
      <c r="J389" s="5">
        <v>1.1000000000000001</v>
      </c>
      <c r="K389" s="5">
        <v>6.5</v>
      </c>
      <c r="L389" s="11"/>
      <c r="M389" s="3">
        <v>-2.4</v>
      </c>
      <c r="N389" s="3">
        <v>4.4000000000000004</v>
      </c>
      <c r="O389" s="82">
        <v>0.2</v>
      </c>
      <c r="P389" s="5">
        <v>3.4</v>
      </c>
      <c r="Q389" s="5">
        <v>4.8</v>
      </c>
      <c r="R389" s="5">
        <v>-0.7</v>
      </c>
      <c r="S389" s="5">
        <v>0.1</v>
      </c>
      <c r="U389" s="100">
        <v>-0.2033724931843085</v>
      </c>
      <c r="W389" s="102">
        <v>0.18467671984152445</v>
      </c>
      <c r="Y389" s="100">
        <v>0.44337567297406455</v>
      </c>
      <c r="AA389" s="102">
        <v>-0.1591035847462855</v>
      </c>
    </row>
    <row r="390" spans="1:27" ht="17" x14ac:dyDescent="0.2">
      <c r="A390" s="48" t="s">
        <v>197</v>
      </c>
      <c r="B390" s="2" t="s">
        <v>185</v>
      </c>
      <c r="C390" s="41" t="s">
        <v>408</v>
      </c>
      <c r="D390" s="35">
        <v>2016</v>
      </c>
      <c r="E390" s="3">
        <v>0</v>
      </c>
      <c r="F390" s="3">
        <v>3.7</v>
      </c>
      <c r="G390" s="76">
        <v>0.2</v>
      </c>
      <c r="H390" s="5">
        <v>-3.6</v>
      </c>
      <c r="I390" s="5">
        <v>-2.2999999999999998</v>
      </c>
      <c r="J390" s="5">
        <v>4.5999999999999996</v>
      </c>
      <c r="K390" s="5">
        <v>-5.3</v>
      </c>
      <c r="L390" s="11"/>
      <c r="M390" s="3">
        <v>6.5</v>
      </c>
      <c r="N390" s="3">
        <v>4</v>
      </c>
      <c r="O390" s="82">
        <v>-0.5</v>
      </c>
      <c r="P390" s="5">
        <v>3.9</v>
      </c>
      <c r="Q390" s="5">
        <v>4.0999999999999996</v>
      </c>
      <c r="R390" s="5">
        <v>-0.2</v>
      </c>
      <c r="S390" s="5">
        <v>16.5</v>
      </c>
      <c r="U390" s="100">
        <v>0</v>
      </c>
      <c r="W390" s="102">
        <v>-1.3105278890365413</v>
      </c>
      <c r="Y390" s="100">
        <v>-0.44115338424578421</v>
      </c>
      <c r="AA390" s="102">
        <v>1.4322992790977875</v>
      </c>
    </row>
    <row r="391" spans="1:27" ht="17" x14ac:dyDescent="0.2">
      <c r="A391" s="48" t="s">
        <v>198</v>
      </c>
      <c r="B391" s="2" t="s">
        <v>185</v>
      </c>
      <c r="C391" s="42" t="s">
        <v>408</v>
      </c>
      <c r="D391" s="35">
        <v>2014</v>
      </c>
      <c r="E391" s="3">
        <v>-3.9</v>
      </c>
      <c r="F391" s="3">
        <v>21.4</v>
      </c>
      <c r="G391" s="76">
        <v>0</v>
      </c>
      <c r="H391" s="5">
        <v>3.7</v>
      </c>
      <c r="I391" s="5">
        <v>0.2</v>
      </c>
      <c r="J391" s="5">
        <v>-3.6</v>
      </c>
      <c r="K391" s="5">
        <v>-2.2999999999999998</v>
      </c>
      <c r="L391" s="11"/>
      <c r="M391" s="3">
        <v>8</v>
      </c>
      <c r="N391" s="3">
        <v>-14.3</v>
      </c>
      <c r="O391" s="82">
        <v>6.5</v>
      </c>
      <c r="P391" s="5">
        <v>4</v>
      </c>
      <c r="Q391" s="5">
        <v>-0.5</v>
      </c>
      <c r="R391" s="5">
        <v>3.9</v>
      </c>
      <c r="S391" s="5">
        <v>4.0999999999999996</v>
      </c>
      <c r="U391" s="100">
        <v>0</v>
      </c>
      <c r="W391" s="102">
        <v>0</v>
      </c>
      <c r="Y391" s="100">
        <v>-9.8612181134002719E-2</v>
      </c>
      <c r="AA391" s="102">
        <v>-0.10881549871437335</v>
      </c>
    </row>
    <row r="392" spans="1:27" ht="17" x14ac:dyDescent="0.2">
      <c r="A392" s="48" t="s">
        <v>199</v>
      </c>
      <c r="B392" s="2" t="s">
        <v>185</v>
      </c>
      <c r="C392" s="42" t="s">
        <v>329</v>
      </c>
      <c r="D392" s="35">
        <v>2016</v>
      </c>
      <c r="E392" s="3">
        <v>3.5</v>
      </c>
      <c r="F392" s="3">
        <v>3.1</v>
      </c>
      <c r="G392" s="76">
        <v>3.3</v>
      </c>
      <c r="H392" s="5">
        <v>1.8</v>
      </c>
      <c r="I392" s="5">
        <v>3.3</v>
      </c>
      <c r="J392" s="5">
        <v>3.2</v>
      </c>
      <c r="K392" s="5">
        <v>-0.2</v>
      </c>
      <c r="L392" s="11"/>
      <c r="M392" s="3">
        <v>0.4</v>
      </c>
      <c r="N392" s="3">
        <v>6.1</v>
      </c>
      <c r="O392" s="82">
        <v>-1.2</v>
      </c>
      <c r="P392" s="5">
        <v>5.3</v>
      </c>
      <c r="Q392" s="5">
        <v>1.8</v>
      </c>
      <c r="R392" s="5">
        <v>3.9</v>
      </c>
      <c r="S392" s="5">
        <v>10.1</v>
      </c>
      <c r="U392" s="100">
        <v>-2.8991687544775546E-2</v>
      </c>
      <c r="W392" s="102">
        <v>-0.19811565599091763</v>
      </c>
      <c r="Y392" s="100">
        <v>-1.2360679774997898</v>
      </c>
      <c r="AA392" s="102">
        <v>0.79652055981542125</v>
      </c>
    </row>
    <row r="393" spans="1:27" ht="34" x14ac:dyDescent="0.2">
      <c r="A393" s="48" t="s">
        <v>200</v>
      </c>
      <c r="B393" s="2" t="s">
        <v>185</v>
      </c>
      <c r="C393" s="42" t="s">
        <v>329</v>
      </c>
      <c r="D393" s="35">
        <v>2008</v>
      </c>
      <c r="E393" s="3">
        <v>5.5</v>
      </c>
      <c r="F393" s="3">
        <v>-0.1</v>
      </c>
      <c r="G393" s="76">
        <v>-2</v>
      </c>
      <c r="H393" s="5">
        <v>-2.7</v>
      </c>
      <c r="I393" s="5">
        <v>1.7</v>
      </c>
      <c r="J393" s="5">
        <v>4.8</v>
      </c>
      <c r="K393" s="5">
        <v>2.7</v>
      </c>
      <c r="L393" s="11"/>
      <c r="M393" s="3">
        <v>2</v>
      </c>
      <c r="N393" s="3">
        <v>4.2</v>
      </c>
      <c r="O393" s="82">
        <v>-1.3</v>
      </c>
      <c r="P393" s="5">
        <v>4.9000000000000004</v>
      </c>
      <c r="Q393" s="5">
        <v>5</v>
      </c>
      <c r="R393" s="5">
        <v>1.7</v>
      </c>
      <c r="S393" s="5">
        <v>0.4</v>
      </c>
      <c r="U393" s="100">
        <v>-0.53741222957161483</v>
      </c>
      <c r="W393" s="102">
        <v>0.3528859973302676</v>
      </c>
      <c r="Y393" s="100">
        <v>-0.62788205960997057</v>
      </c>
      <c r="AA393" s="102">
        <v>0.23252141994591713</v>
      </c>
    </row>
    <row r="394" spans="1:27" ht="17" x14ac:dyDescent="0.2">
      <c r="A394" s="30" t="s">
        <v>188</v>
      </c>
      <c r="B394" s="2" t="s">
        <v>185</v>
      </c>
      <c r="C394" s="42" t="s">
        <v>405</v>
      </c>
      <c r="D394" s="35">
        <v>2015</v>
      </c>
      <c r="E394" s="3">
        <v>0.1</v>
      </c>
      <c r="F394" s="3">
        <v>1.3</v>
      </c>
      <c r="G394" s="76">
        <v>1.8</v>
      </c>
      <c r="H394" s="5">
        <v>0.6</v>
      </c>
      <c r="I394" s="5">
        <v>0.5</v>
      </c>
      <c r="J394" s="5">
        <v>1.1000000000000001</v>
      </c>
      <c r="K394" s="5">
        <v>0.3</v>
      </c>
      <c r="L394" s="11"/>
      <c r="M394" s="3">
        <v>-0.4</v>
      </c>
      <c r="N394" s="3">
        <v>2.4</v>
      </c>
      <c r="O394" s="82">
        <v>5.0999999999999996</v>
      </c>
      <c r="P394" s="5">
        <v>-0.8</v>
      </c>
      <c r="Q394" s="5">
        <v>2.2999999999999998</v>
      </c>
      <c r="R394" s="5">
        <v>4</v>
      </c>
      <c r="S394" s="5">
        <v>0</v>
      </c>
      <c r="U394" s="100">
        <v>3.2426406871192848</v>
      </c>
      <c r="W394" s="102">
        <v>-0.36105689575372757</v>
      </c>
      <c r="Y394" s="100">
        <v>2.8405728739343039</v>
      </c>
      <c r="AA394" s="102">
        <v>0</v>
      </c>
    </row>
    <row r="395" spans="1:27" ht="68" x14ac:dyDescent="0.2">
      <c r="A395" s="48" t="s">
        <v>201</v>
      </c>
      <c r="B395" s="2" t="s">
        <v>185</v>
      </c>
      <c r="C395" s="42" t="s">
        <v>329</v>
      </c>
      <c r="D395" s="35">
        <v>2011</v>
      </c>
      <c r="E395" s="3">
        <v>-2.7</v>
      </c>
      <c r="F395" s="3">
        <v>1.7</v>
      </c>
      <c r="G395" s="76">
        <v>4.8</v>
      </c>
      <c r="H395" s="5">
        <v>2.7</v>
      </c>
      <c r="I395" s="5">
        <v>1.4</v>
      </c>
      <c r="J395" s="5">
        <v>3.5</v>
      </c>
      <c r="K395" s="5">
        <v>3.1</v>
      </c>
      <c r="L395" s="11"/>
      <c r="M395" s="3">
        <v>4.9000000000000004</v>
      </c>
      <c r="N395" s="3">
        <v>5</v>
      </c>
      <c r="O395" s="82">
        <v>1.7</v>
      </c>
      <c r="P395" s="5">
        <v>0.4</v>
      </c>
      <c r="Q395" s="5">
        <v>-1.5</v>
      </c>
      <c r="R395" s="5">
        <v>0.4</v>
      </c>
      <c r="S395" s="5">
        <v>6.1</v>
      </c>
      <c r="U395" s="100">
        <v>0.9436506316151001</v>
      </c>
      <c r="W395" s="102">
        <v>-0.10354165550423955</v>
      </c>
      <c r="Y395" s="100">
        <v>-0.41098491062604858</v>
      </c>
      <c r="AA395" s="102">
        <v>0.37632255915386259</v>
      </c>
    </row>
    <row r="396" spans="1:27" ht="17" x14ac:dyDescent="0.2">
      <c r="A396" s="48" t="s">
        <v>193</v>
      </c>
      <c r="B396" s="2" t="s">
        <v>185</v>
      </c>
      <c r="C396" s="42" t="s">
        <v>409</v>
      </c>
      <c r="D396" s="35">
        <v>2016</v>
      </c>
      <c r="E396" s="3">
        <v>6.3</v>
      </c>
      <c r="F396" s="3">
        <v>7.3</v>
      </c>
      <c r="G396" s="76">
        <v>6.2</v>
      </c>
      <c r="H396" s="5">
        <v>4</v>
      </c>
      <c r="I396" s="5">
        <v>4.9000000000000004</v>
      </c>
      <c r="J396" s="5">
        <v>3.3</v>
      </c>
      <c r="K396" s="5">
        <v>-2.2999999999999998</v>
      </c>
      <c r="L396" s="11"/>
      <c r="M396" s="3">
        <v>5.3</v>
      </c>
      <c r="N396" s="3">
        <v>0.2</v>
      </c>
      <c r="O396" s="82">
        <v>-2</v>
      </c>
      <c r="P396" s="5">
        <v>4</v>
      </c>
      <c r="Q396" s="5">
        <v>13.2</v>
      </c>
      <c r="R396" s="5">
        <v>-3.9</v>
      </c>
      <c r="S396" s="5">
        <v>10.3</v>
      </c>
      <c r="U396" s="100">
        <v>-7.9682544762067486E-3</v>
      </c>
      <c r="W396" s="102">
        <v>-0.24088464722721481</v>
      </c>
      <c r="Y396" s="100">
        <v>-0.54186850625013983</v>
      </c>
      <c r="AA396" s="102">
        <v>0.63522120565512097</v>
      </c>
    </row>
    <row r="397" spans="1:27" ht="17" x14ac:dyDescent="0.2">
      <c r="A397" s="48" t="s">
        <v>202</v>
      </c>
      <c r="B397" s="2" t="s">
        <v>185</v>
      </c>
      <c r="C397" s="42" t="s">
        <v>405</v>
      </c>
      <c r="D397" s="35">
        <v>2010</v>
      </c>
      <c r="E397" s="3">
        <v>-3.7</v>
      </c>
      <c r="F397" s="3">
        <v>-5</v>
      </c>
      <c r="G397" s="76">
        <v>0</v>
      </c>
      <c r="H397" s="5">
        <v>0.9</v>
      </c>
      <c r="I397" s="5">
        <v>1.2</v>
      </c>
      <c r="J397" s="5">
        <v>0.1</v>
      </c>
      <c r="K397" s="5">
        <v>1.3</v>
      </c>
      <c r="L397" s="11"/>
      <c r="M397" s="3">
        <v>0</v>
      </c>
      <c r="N397" s="3">
        <v>3.7</v>
      </c>
      <c r="O397" s="82">
        <v>4</v>
      </c>
      <c r="P397" s="5">
        <v>-4.2</v>
      </c>
      <c r="Q397" s="5">
        <v>5.8</v>
      </c>
      <c r="R397" s="5">
        <v>-0.4</v>
      </c>
      <c r="S397" s="5">
        <v>2.4</v>
      </c>
      <c r="U397" s="100">
        <v>0</v>
      </c>
      <c r="W397" s="102">
        <v>0</v>
      </c>
      <c r="Y397" s="100">
        <v>0</v>
      </c>
      <c r="AA397" s="102">
        <v>-0.11988826320660662</v>
      </c>
    </row>
    <row r="398" spans="1:27" ht="17" x14ac:dyDescent="0.2">
      <c r="A398" s="48" t="s">
        <v>203</v>
      </c>
      <c r="B398" s="2" t="s">
        <v>185</v>
      </c>
      <c r="C398" s="41" t="s">
        <v>409</v>
      </c>
      <c r="D398" s="35">
        <v>2005</v>
      </c>
      <c r="E398" s="3">
        <v>5.3</v>
      </c>
      <c r="F398" s="3">
        <v>5.8</v>
      </c>
      <c r="G398" s="76">
        <v>5.0999999999999996</v>
      </c>
      <c r="H398" s="5">
        <v>8.4</v>
      </c>
      <c r="I398" s="5">
        <v>7</v>
      </c>
      <c r="J398" s="5">
        <v>-0.6</v>
      </c>
      <c r="K398" s="5">
        <v>-2</v>
      </c>
      <c r="L398" s="11"/>
      <c r="M398" s="3">
        <v>5.7</v>
      </c>
      <c r="N398" s="3">
        <v>8.6999999999999993</v>
      </c>
      <c r="O398" s="82">
        <v>4.9000000000000004</v>
      </c>
      <c r="P398" s="5">
        <v>5.9</v>
      </c>
      <c r="Q398" s="5">
        <v>9.6</v>
      </c>
      <c r="R398" s="5">
        <v>-4.3</v>
      </c>
      <c r="S398" s="5">
        <v>3.4</v>
      </c>
      <c r="U398" s="100">
        <v>-1.9049363656154061E-2</v>
      </c>
      <c r="W398" s="102">
        <v>-0.24364782206485947</v>
      </c>
      <c r="Y398" s="100">
        <v>-7.2827350054469386E-2</v>
      </c>
      <c r="AA398" s="102">
        <v>-8.7315428072193835E-2</v>
      </c>
    </row>
    <row r="399" spans="1:27" ht="34" x14ac:dyDescent="0.2">
      <c r="A399" s="48" t="s">
        <v>204</v>
      </c>
      <c r="B399" s="2" t="s">
        <v>185</v>
      </c>
      <c r="C399" s="37" t="s">
        <v>408</v>
      </c>
      <c r="D399" s="35">
        <v>2013</v>
      </c>
      <c r="E399" s="3">
        <v>12.7</v>
      </c>
      <c r="F399" s="3">
        <v>-3.9</v>
      </c>
      <c r="G399" s="76">
        <v>21.4</v>
      </c>
      <c r="H399" s="5">
        <v>0</v>
      </c>
      <c r="I399" s="5">
        <v>3.7</v>
      </c>
      <c r="J399" s="5">
        <v>0.2</v>
      </c>
      <c r="K399" s="5">
        <v>-3.6</v>
      </c>
      <c r="L399" s="11"/>
      <c r="M399" s="3">
        <v>-0.1</v>
      </c>
      <c r="N399" s="3">
        <v>8</v>
      </c>
      <c r="O399" s="82">
        <v>-14.3</v>
      </c>
      <c r="P399" s="5">
        <v>6.5</v>
      </c>
      <c r="Q399" s="5">
        <v>4</v>
      </c>
      <c r="R399" s="5">
        <v>-0.5</v>
      </c>
      <c r="S399" s="5">
        <v>3.9</v>
      </c>
      <c r="U399" s="100">
        <v>0.29809066327384848</v>
      </c>
      <c r="W399" s="102">
        <v>-0.21346163958579778</v>
      </c>
      <c r="Y399" s="100">
        <v>-10.958260743101398</v>
      </c>
      <c r="AA399" s="102">
        <v>0.22782601490961163</v>
      </c>
    </row>
    <row r="400" spans="1:27" ht="51" x14ac:dyDescent="0.2">
      <c r="A400" s="48" t="s">
        <v>205</v>
      </c>
      <c r="B400" s="2" t="s">
        <v>185</v>
      </c>
      <c r="C400" s="37" t="s">
        <v>406</v>
      </c>
      <c r="D400" s="35">
        <v>2012</v>
      </c>
      <c r="E400" s="3">
        <v>3.2</v>
      </c>
      <c r="F400" s="3">
        <v>1.4</v>
      </c>
      <c r="G400" s="76">
        <v>1.3</v>
      </c>
      <c r="H400" s="5">
        <v>0.6</v>
      </c>
      <c r="I400" s="5">
        <v>0.2</v>
      </c>
      <c r="J400" s="5">
        <v>3.6</v>
      </c>
      <c r="K400" s="5">
        <v>1.6</v>
      </c>
      <c r="L400" s="11"/>
      <c r="M400" s="3">
        <v>5.2</v>
      </c>
      <c r="N400" s="3">
        <v>-0.2</v>
      </c>
      <c r="O400" s="82">
        <v>4.0999999999999996</v>
      </c>
      <c r="P400" s="5">
        <v>1</v>
      </c>
      <c r="Q400" s="5">
        <v>7.6</v>
      </c>
      <c r="R400" s="5">
        <v>5.7</v>
      </c>
      <c r="S400" s="5">
        <v>-2.5</v>
      </c>
      <c r="U400" s="100">
        <v>-0.36262256080090194</v>
      </c>
      <c r="W400" s="102">
        <v>5.3280775695853322E-2</v>
      </c>
      <c r="Y400" s="100">
        <v>-0.11204643226036959</v>
      </c>
      <c r="AA400" s="102">
        <v>-0.27101296392559115</v>
      </c>
    </row>
    <row r="401" spans="1:27" ht="17" x14ac:dyDescent="0.2">
      <c r="A401" s="48" t="s">
        <v>206</v>
      </c>
      <c r="B401" s="2" t="s">
        <v>185</v>
      </c>
      <c r="C401" s="37" t="s">
        <v>408</v>
      </c>
      <c r="D401" s="35">
        <v>2009</v>
      </c>
      <c r="E401" s="3">
        <v>-1.6</v>
      </c>
      <c r="F401" s="3">
        <v>-2.8</v>
      </c>
      <c r="G401" s="76">
        <v>-2.9</v>
      </c>
      <c r="H401" s="5">
        <v>0.8</v>
      </c>
      <c r="I401" s="5">
        <v>12.7</v>
      </c>
      <c r="J401" s="5">
        <v>-3.9</v>
      </c>
      <c r="K401" s="5">
        <v>21.4</v>
      </c>
      <c r="L401" s="11"/>
      <c r="M401" s="3">
        <v>-0.8</v>
      </c>
      <c r="N401" s="3">
        <v>0.1</v>
      </c>
      <c r="O401" s="82">
        <v>6.2</v>
      </c>
      <c r="P401" s="5">
        <v>0.8</v>
      </c>
      <c r="Q401" s="5">
        <v>-0.1</v>
      </c>
      <c r="R401" s="5">
        <v>8</v>
      </c>
      <c r="S401" s="5">
        <v>-14.3</v>
      </c>
      <c r="U401" s="100">
        <v>-0.34629120178362593</v>
      </c>
      <c r="W401" s="102">
        <v>0.75001884959994247</v>
      </c>
      <c r="Y401" s="100">
        <v>2.1224989991991992</v>
      </c>
      <c r="AA401" s="102">
        <v>-0.44055516182927623</v>
      </c>
    </row>
    <row r="402" spans="1:27" ht="17" x14ac:dyDescent="0.2">
      <c r="A402" s="48" t="s">
        <v>193</v>
      </c>
      <c r="B402" s="2" t="s">
        <v>185</v>
      </c>
      <c r="C402" s="37" t="s">
        <v>409</v>
      </c>
      <c r="D402" s="35">
        <v>2014</v>
      </c>
      <c r="E402" s="3">
        <v>5.7</v>
      </c>
      <c r="F402" s="3">
        <v>4.9000000000000004</v>
      </c>
      <c r="G402" s="76">
        <v>6.3</v>
      </c>
      <c r="H402" s="5">
        <v>7.3</v>
      </c>
      <c r="I402" s="5">
        <v>6.2</v>
      </c>
      <c r="J402" s="5">
        <v>4</v>
      </c>
      <c r="K402" s="5">
        <v>4.9000000000000004</v>
      </c>
      <c r="L402" s="11"/>
      <c r="M402" s="3">
        <v>6.9</v>
      </c>
      <c r="N402" s="3">
        <v>4.3</v>
      </c>
      <c r="O402" s="82">
        <v>5.3</v>
      </c>
      <c r="P402" s="5">
        <v>0.2</v>
      </c>
      <c r="Q402" s="5">
        <v>-2</v>
      </c>
      <c r="R402" s="5">
        <v>4</v>
      </c>
      <c r="S402" s="5">
        <v>13.2</v>
      </c>
      <c r="U402" s="100">
        <v>5.1314966075693524E-2</v>
      </c>
      <c r="W402" s="102">
        <v>-6.0895584246247414E-2</v>
      </c>
      <c r="Y402" s="100">
        <v>-0.12357776042082003</v>
      </c>
      <c r="AA402" s="102">
        <v>0.25624548935869784</v>
      </c>
    </row>
    <row r="403" spans="1:27" ht="17" x14ac:dyDescent="0.2">
      <c r="A403" s="48" t="s">
        <v>207</v>
      </c>
      <c r="B403" s="2" t="s">
        <v>185</v>
      </c>
      <c r="C403" s="37" t="s">
        <v>409</v>
      </c>
      <c r="D403" s="35">
        <v>2011</v>
      </c>
      <c r="E403" s="3">
        <v>-2</v>
      </c>
      <c r="F403" s="3">
        <v>5.7</v>
      </c>
      <c r="G403" s="76">
        <v>5.0999999999999996</v>
      </c>
      <c r="H403" s="5">
        <v>5.7</v>
      </c>
      <c r="I403" s="5">
        <v>4.9000000000000004</v>
      </c>
      <c r="J403" s="5">
        <v>6.3</v>
      </c>
      <c r="K403" s="5">
        <v>7.3</v>
      </c>
      <c r="L403" s="11"/>
      <c r="M403" s="3">
        <v>3.4</v>
      </c>
      <c r="N403" s="3">
        <v>9.6999999999999993</v>
      </c>
      <c r="O403" s="82">
        <v>-5.5</v>
      </c>
      <c r="P403" s="5">
        <v>6.9</v>
      </c>
      <c r="Q403" s="5">
        <v>4.3</v>
      </c>
      <c r="R403" s="5">
        <v>5.3</v>
      </c>
      <c r="S403" s="5">
        <v>0.2</v>
      </c>
      <c r="U403" s="100">
        <v>1.1330729007701543</v>
      </c>
      <c r="W403" s="102">
        <v>9.380063459612531E-2</v>
      </c>
      <c r="Y403" s="100">
        <v>-0.90201131932055811</v>
      </c>
      <c r="AA403" s="102">
        <v>0.19457613236886306</v>
      </c>
    </row>
    <row r="404" spans="1:27" ht="17" x14ac:dyDescent="0.2">
      <c r="A404" s="48" t="s">
        <v>193</v>
      </c>
      <c r="B404" s="2" t="s">
        <v>185</v>
      </c>
      <c r="C404" s="37" t="s">
        <v>409</v>
      </c>
      <c r="D404" s="35">
        <v>2013</v>
      </c>
      <c r="E404" s="3">
        <v>5.0999999999999996</v>
      </c>
      <c r="F404" s="3">
        <v>5.7</v>
      </c>
      <c r="G404" s="76">
        <v>4.9000000000000004</v>
      </c>
      <c r="H404" s="5">
        <v>6.3</v>
      </c>
      <c r="I404" s="5">
        <v>7.3</v>
      </c>
      <c r="J404" s="5">
        <v>6.2</v>
      </c>
      <c r="K404" s="5">
        <v>4</v>
      </c>
      <c r="L404" s="11"/>
      <c r="M404" s="3">
        <v>-5.5</v>
      </c>
      <c r="N404" s="3">
        <v>6.9</v>
      </c>
      <c r="O404" s="82">
        <v>4.3</v>
      </c>
      <c r="P404" s="5">
        <v>5.3</v>
      </c>
      <c r="Q404" s="5">
        <v>0.2</v>
      </c>
      <c r="R404" s="5">
        <v>-2</v>
      </c>
      <c r="S404" s="5">
        <v>4</v>
      </c>
      <c r="U404" s="100">
        <v>-1.9803941180393081E-2</v>
      </c>
      <c r="W404" s="102">
        <v>-4.9469672811408349E-2</v>
      </c>
      <c r="Y404" s="100">
        <v>0.66787834742770791</v>
      </c>
      <c r="AA404" s="102">
        <v>-1.7917699812880161E-2</v>
      </c>
    </row>
    <row r="405" spans="1:27" ht="51" x14ac:dyDescent="0.2">
      <c r="A405" s="48" t="s">
        <v>208</v>
      </c>
      <c r="B405" s="2" t="s">
        <v>185</v>
      </c>
      <c r="C405" s="37" t="s">
        <v>407</v>
      </c>
      <c r="D405" s="35">
        <v>2011</v>
      </c>
      <c r="E405" s="3">
        <v>-4.0999999999999996</v>
      </c>
      <c r="F405" s="3">
        <v>2.2000000000000002</v>
      </c>
      <c r="G405" s="76">
        <v>5.2</v>
      </c>
      <c r="H405" s="5">
        <v>7</v>
      </c>
      <c r="I405" s="5">
        <v>3.3</v>
      </c>
      <c r="J405" s="5">
        <v>4.2</v>
      </c>
      <c r="K405" s="5">
        <v>3.7</v>
      </c>
      <c r="L405" s="11"/>
      <c r="M405" s="3">
        <v>0.6</v>
      </c>
      <c r="N405" s="3">
        <v>1.7</v>
      </c>
      <c r="O405" s="82">
        <v>-2.4</v>
      </c>
      <c r="P405" s="5">
        <v>4.4000000000000004</v>
      </c>
      <c r="Q405" s="5">
        <v>0.2</v>
      </c>
      <c r="R405" s="5">
        <v>3.4</v>
      </c>
      <c r="S405" s="5">
        <v>4.8</v>
      </c>
      <c r="U405" s="100">
        <v>0.80784199611769969</v>
      </c>
      <c r="W405" s="102">
        <v>-8.156252674067499E-2</v>
      </c>
      <c r="Y405" s="100">
        <v>-1.4494897427831779</v>
      </c>
      <c r="AA405" s="102">
        <v>0.41421356237309515</v>
      </c>
    </row>
    <row r="406" spans="1:27" ht="17" x14ac:dyDescent="0.2">
      <c r="A406" s="48" t="s">
        <v>209</v>
      </c>
      <c r="B406" s="2" t="s">
        <v>185</v>
      </c>
      <c r="C406" s="37" t="s">
        <v>409</v>
      </c>
      <c r="D406" s="35">
        <v>2012</v>
      </c>
      <c r="E406" s="3">
        <v>5.7</v>
      </c>
      <c r="F406" s="3">
        <v>5.0999999999999996</v>
      </c>
      <c r="G406" s="76">
        <v>5.7</v>
      </c>
      <c r="H406" s="5">
        <v>4.9000000000000004</v>
      </c>
      <c r="I406" s="5">
        <v>6.3</v>
      </c>
      <c r="J406" s="5">
        <v>7.3</v>
      </c>
      <c r="K406" s="5">
        <v>6.2</v>
      </c>
      <c r="L406" s="11"/>
      <c r="M406" s="3">
        <v>9.6999999999999993</v>
      </c>
      <c r="N406" s="3">
        <v>-5.5</v>
      </c>
      <c r="O406" s="82">
        <v>6.9</v>
      </c>
      <c r="P406" s="5">
        <v>4.3</v>
      </c>
      <c r="Q406" s="5">
        <v>5.3</v>
      </c>
      <c r="R406" s="5">
        <v>0.2</v>
      </c>
      <c r="S406" s="5">
        <v>-2</v>
      </c>
      <c r="U406" s="100">
        <v>0</v>
      </c>
      <c r="W406" s="102">
        <v>2.1243272140070379E-2</v>
      </c>
      <c r="Y406" s="100">
        <v>-0.15659013155787227</v>
      </c>
      <c r="AA406" s="102">
        <v>-0.23013280131808078</v>
      </c>
    </row>
    <row r="407" spans="1:27" ht="17" x14ac:dyDescent="0.2">
      <c r="A407" s="48" t="s">
        <v>203</v>
      </c>
      <c r="B407" s="2" t="s">
        <v>185</v>
      </c>
      <c r="C407" s="37" t="s">
        <v>407</v>
      </c>
      <c r="D407" s="35">
        <v>2009</v>
      </c>
      <c r="E407" s="3">
        <v>2.1</v>
      </c>
      <c r="F407" s="3">
        <v>-3.6</v>
      </c>
      <c r="G407" s="76">
        <v>-4.0999999999999996</v>
      </c>
      <c r="H407" s="5">
        <v>2.2000000000000002</v>
      </c>
      <c r="I407" s="5">
        <v>5.2</v>
      </c>
      <c r="J407" s="5">
        <v>7</v>
      </c>
      <c r="K407" s="5">
        <v>3.3</v>
      </c>
      <c r="L407" s="11"/>
      <c r="M407" s="3">
        <v>4.2</v>
      </c>
      <c r="N407" s="3">
        <v>0.5</v>
      </c>
      <c r="O407" s="82">
        <v>0.6</v>
      </c>
      <c r="P407" s="5">
        <v>1.7</v>
      </c>
      <c r="Q407" s="5">
        <v>-2.4</v>
      </c>
      <c r="R407" s="5">
        <v>4.4000000000000004</v>
      </c>
      <c r="S407" s="5">
        <v>0.2</v>
      </c>
      <c r="U407" s="100">
        <v>-0.9880595947760098</v>
      </c>
      <c r="W407" s="102">
        <v>0.29413176092861004</v>
      </c>
      <c r="Y407" s="100">
        <v>-0.6220355269907728</v>
      </c>
      <c r="AA407" s="102">
        <v>-0.24016431434840746</v>
      </c>
    </row>
    <row r="408" spans="1:27" ht="51" x14ac:dyDescent="0.2">
      <c r="A408" s="48" t="s">
        <v>210</v>
      </c>
      <c r="B408" s="2" t="s">
        <v>185</v>
      </c>
      <c r="C408" s="37" t="s">
        <v>349</v>
      </c>
      <c r="D408" s="35">
        <v>2011</v>
      </c>
      <c r="E408" s="3">
        <v>-3.5</v>
      </c>
      <c r="F408" s="3">
        <v>8.8000000000000007</v>
      </c>
      <c r="G408" s="76">
        <v>-1</v>
      </c>
      <c r="H408" s="5">
        <v>-0.9</v>
      </c>
      <c r="I408" s="5">
        <v>0.8</v>
      </c>
      <c r="J408" s="5">
        <v>0.1</v>
      </c>
      <c r="K408" s="5">
        <v>1.5</v>
      </c>
      <c r="L408" s="11"/>
      <c r="M408" s="3">
        <v>7.3</v>
      </c>
      <c r="N408" s="3">
        <v>4.8</v>
      </c>
      <c r="O408" s="82">
        <v>-3</v>
      </c>
      <c r="P408" s="5">
        <v>1.8</v>
      </c>
      <c r="Q408" s="5">
        <v>3.2</v>
      </c>
      <c r="R408" s="5">
        <v>3.1</v>
      </c>
      <c r="S408" s="5">
        <v>2.1</v>
      </c>
      <c r="U408" s="100">
        <v>0.46547751617515121</v>
      </c>
      <c r="W408" s="102">
        <v>0.36778239986738037</v>
      </c>
      <c r="Y408" s="100">
        <v>-0.55272628112928812</v>
      </c>
      <c r="AA408" s="102">
        <v>0.2818610191887021</v>
      </c>
    </row>
    <row r="409" spans="1:27" ht="17" x14ac:dyDescent="0.2">
      <c r="A409" s="48" t="s">
        <v>211</v>
      </c>
      <c r="B409" s="2" t="s">
        <v>185</v>
      </c>
      <c r="C409" s="37" t="s">
        <v>405</v>
      </c>
      <c r="D409" s="35">
        <v>2017</v>
      </c>
      <c r="E409" s="3">
        <v>1.8</v>
      </c>
      <c r="F409" s="3">
        <v>0.6</v>
      </c>
      <c r="G409" s="76">
        <v>0.5</v>
      </c>
      <c r="H409" s="5">
        <v>1.1000000000000001</v>
      </c>
      <c r="I409" s="5">
        <v>0.3</v>
      </c>
      <c r="J409" s="5">
        <v>-4.0999999999999996</v>
      </c>
      <c r="K409" s="5" t="e">
        <v>#N/A</v>
      </c>
      <c r="L409" s="11"/>
      <c r="M409" s="3">
        <v>5.0999999999999996</v>
      </c>
      <c r="N409" s="3">
        <v>-0.8</v>
      </c>
      <c r="O409" s="82">
        <v>2.2999999999999998</v>
      </c>
      <c r="P409" s="5">
        <v>4</v>
      </c>
      <c r="Q409" s="5">
        <v>0</v>
      </c>
      <c r="R409" s="5">
        <v>15.5</v>
      </c>
      <c r="S409" s="5" t="e">
        <v>#N/A</v>
      </c>
      <c r="U409" s="100">
        <v>-0.47295372330527008</v>
      </c>
      <c r="W409" s="102">
        <v>-1.1687028852501968</v>
      </c>
      <c r="Y409" s="100">
        <v>-0.32844926315514866</v>
      </c>
      <c r="AA409" s="102">
        <v>0.88886660065415768</v>
      </c>
    </row>
    <row r="410" spans="1:27" ht="17" x14ac:dyDescent="0.2">
      <c r="A410" s="48" t="s">
        <v>212</v>
      </c>
      <c r="B410" s="2" t="s">
        <v>185</v>
      </c>
      <c r="C410" s="37" t="s">
        <v>349</v>
      </c>
      <c r="D410" s="35">
        <v>2013</v>
      </c>
      <c r="E410" s="3">
        <v>-1</v>
      </c>
      <c r="F410" s="3">
        <v>-0.9</v>
      </c>
      <c r="G410" s="76">
        <v>0.8</v>
      </c>
      <c r="H410" s="5">
        <v>0.1</v>
      </c>
      <c r="I410" s="5">
        <v>1.5</v>
      </c>
      <c r="J410" s="5">
        <v>1.2</v>
      </c>
      <c r="K410" s="5">
        <v>-0.3</v>
      </c>
      <c r="L410" s="11"/>
      <c r="M410" s="3">
        <v>-3</v>
      </c>
      <c r="N410" s="3">
        <v>1.8</v>
      </c>
      <c r="O410" s="82">
        <v>3.2</v>
      </c>
      <c r="P410" s="5">
        <v>3.1</v>
      </c>
      <c r="Q410" s="5">
        <v>2.1</v>
      </c>
      <c r="R410" s="5">
        <v>-1</v>
      </c>
      <c r="S410" s="5">
        <v>2.8</v>
      </c>
      <c r="U410" s="100">
        <v>0.67332005306815113</v>
      </c>
      <c r="W410" s="102">
        <v>-0.24141189809919417</v>
      </c>
      <c r="Y410" s="100">
        <v>0.75119007154182627</v>
      </c>
      <c r="AA410" s="102">
        <v>-3.2831789866165417E-2</v>
      </c>
    </row>
    <row r="411" spans="1:27" ht="34" x14ac:dyDescent="0.2">
      <c r="A411" s="48" t="s">
        <v>213</v>
      </c>
      <c r="B411" s="2" t="s">
        <v>185</v>
      </c>
      <c r="C411" s="37" t="s">
        <v>408</v>
      </c>
      <c r="D411" s="35">
        <v>2011</v>
      </c>
      <c r="E411" s="3">
        <v>-2.9</v>
      </c>
      <c r="F411" s="3">
        <v>0.8</v>
      </c>
      <c r="G411" s="76">
        <v>12.7</v>
      </c>
      <c r="H411" s="5">
        <v>-3.9</v>
      </c>
      <c r="I411" s="5">
        <v>21.4</v>
      </c>
      <c r="J411" s="5">
        <v>0</v>
      </c>
      <c r="K411" s="5">
        <v>3.7</v>
      </c>
      <c r="L411" s="11"/>
      <c r="M411" s="3">
        <v>6.2</v>
      </c>
      <c r="N411" s="3">
        <v>0.8</v>
      </c>
      <c r="O411" s="82">
        <v>-0.1</v>
      </c>
      <c r="P411" s="5">
        <v>8</v>
      </c>
      <c r="Q411" s="5">
        <v>-14.3</v>
      </c>
      <c r="R411" s="5">
        <v>6.5</v>
      </c>
      <c r="S411" s="5">
        <v>4</v>
      </c>
      <c r="U411" s="100">
        <v>1.5257296658248256</v>
      </c>
      <c r="W411" s="102">
        <v>-0.26531782882034249</v>
      </c>
      <c r="Y411" s="100">
        <v>-0.41990458561766197</v>
      </c>
      <c r="AA411" s="102">
        <v>1.5457298950218306</v>
      </c>
    </row>
    <row r="412" spans="1:27" ht="34" x14ac:dyDescent="0.2">
      <c r="A412" s="48" t="s">
        <v>214</v>
      </c>
      <c r="B412" s="2" t="s">
        <v>185</v>
      </c>
      <c r="C412" s="37" t="s">
        <v>349</v>
      </c>
      <c r="D412" s="35">
        <v>2012</v>
      </c>
      <c r="E412" s="3">
        <v>8.8000000000000007</v>
      </c>
      <c r="F412" s="3">
        <v>-1</v>
      </c>
      <c r="G412" s="76">
        <v>-0.9</v>
      </c>
      <c r="H412" s="5">
        <v>0.8</v>
      </c>
      <c r="I412" s="5">
        <v>0.1</v>
      </c>
      <c r="J412" s="5">
        <v>1.5</v>
      </c>
      <c r="K412" s="5">
        <v>1.2</v>
      </c>
      <c r="L412" s="11"/>
      <c r="M412" s="3">
        <v>4.8</v>
      </c>
      <c r="N412" s="3">
        <v>-3</v>
      </c>
      <c r="O412" s="82">
        <v>1.8</v>
      </c>
      <c r="P412" s="5">
        <v>3.2</v>
      </c>
      <c r="Q412" s="5">
        <v>3.1</v>
      </c>
      <c r="R412" s="5">
        <v>2.1</v>
      </c>
      <c r="S412" s="5">
        <v>-1</v>
      </c>
      <c r="U412" s="100">
        <v>-0.44992162797605273</v>
      </c>
      <c r="W412" s="102">
        <v>0.35120015480703426</v>
      </c>
      <c r="Y412" s="100">
        <v>-0.38762756430420553</v>
      </c>
      <c r="AA412" s="102">
        <v>-0.2643616997405871</v>
      </c>
    </row>
    <row r="413" spans="1:27" ht="17" x14ac:dyDescent="0.2">
      <c r="A413" s="48" t="s">
        <v>212</v>
      </c>
      <c r="B413" s="2" t="s">
        <v>185</v>
      </c>
      <c r="C413" s="37" t="s">
        <v>349</v>
      </c>
      <c r="D413" s="35">
        <v>2014</v>
      </c>
      <c r="E413" s="3">
        <v>-0.9</v>
      </c>
      <c r="F413" s="3">
        <v>0.8</v>
      </c>
      <c r="G413" s="76">
        <v>0.1</v>
      </c>
      <c r="H413" s="5">
        <v>1.5</v>
      </c>
      <c r="I413" s="5">
        <v>1.2</v>
      </c>
      <c r="J413" s="5">
        <v>-0.3</v>
      </c>
      <c r="K413" s="5">
        <v>2.2999999999999998</v>
      </c>
      <c r="L413" s="11"/>
      <c r="M413" s="3">
        <v>1.8</v>
      </c>
      <c r="N413" s="3">
        <v>3.2</v>
      </c>
      <c r="O413" s="82">
        <v>3.1</v>
      </c>
      <c r="P413" s="5">
        <v>2.1</v>
      </c>
      <c r="Q413" s="5">
        <v>-1</v>
      </c>
      <c r="R413" s="5">
        <v>2.8</v>
      </c>
      <c r="S413" s="5">
        <v>1</v>
      </c>
      <c r="U413" s="100">
        <v>0.45296631451355784</v>
      </c>
      <c r="W413" s="102">
        <v>1.1899387030948421</v>
      </c>
      <c r="Y413" s="100">
        <v>0.31233464566863511</v>
      </c>
      <c r="AA413" s="102">
        <v>-0.24636757351672767</v>
      </c>
    </row>
    <row r="414" spans="1:27" ht="17" x14ac:dyDescent="0.2">
      <c r="A414" s="48" t="s">
        <v>215</v>
      </c>
      <c r="B414" s="2" t="s">
        <v>185</v>
      </c>
      <c r="C414" s="37" t="s">
        <v>349</v>
      </c>
      <c r="D414" s="35">
        <v>2016</v>
      </c>
      <c r="E414" s="3">
        <v>0.1</v>
      </c>
      <c r="F414" s="3">
        <v>1.5</v>
      </c>
      <c r="G414" s="76">
        <v>1.2</v>
      </c>
      <c r="H414" s="5">
        <v>-0.3</v>
      </c>
      <c r="I414" s="5">
        <v>2.2999999999999998</v>
      </c>
      <c r="J414" s="5">
        <v>0.9</v>
      </c>
      <c r="K414" s="5">
        <v>-0.8</v>
      </c>
      <c r="L414" s="11"/>
      <c r="M414" s="3">
        <v>3.1</v>
      </c>
      <c r="N414" s="3">
        <v>2.1</v>
      </c>
      <c r="O414" s="82">
        <v>-1</v>
      </c>
      <c r="P414" s="5">
        <v>2.8</v>
      </c>
      <c r="Q414" s="5">
        <v>1</v>
      </c>
      <c r="R414" s="5">
        <v>5.4</v>
      </c>
      <c r="S414" s="5">
        <v>11.6</v>
      </c>
      <c r="U414" s="100">
        <v>2.4641016151377544</v>
      </c>
      <c r="W414" s="102">
        <v>-0.27788620849254508</v>
      </c>
      <c r="Y414" s="100">
        <v>-0.52400152400228595</v>
      </c>
      <c r="AA414" s="102">
        <v>0.92036917880837565</v>
      </c>
    </row>
    <row r="415" spans="1:27" ht="17" x14ac:dyDescent="0.2">
      <c r="A415" s="48" t="s">
        <v>216</v>
      </c>
      <c r="B415" s="2" t="s">
        <v>185</v>
      </c>
      <c r="C415" s="37" t="s">
        <v>407</v>
      </c>
      <c r="D415" s="35">
        <v>2012</v>
      </c>
      <c r="E415" s="3">
        <v>2.2000000000000002</v>
      </c>
      <c r="F415" s="3">
        <v>5.2</v>
      </c>
      <c r="G415" s="76">
        <v>7</v>
      </c>
      <c r="H415" s="5">
        <v>3.3</v>
      </c>
      <c r="I415" s="5">
        <v>4.2</v>
      </c>
      <c r="J415" s="5">
        <v>3.7</v>
      </c>
      <c r="K415" s="5">
        <v>1.1000000000000001</v>
      </c>
      <c r="L415" s="11"/>
      <c r="M415" s="3">
        <v>1.7</v>
      </c>
      <c r="N415" s="3">
        <v>-2.4</v>
      </c>
      <c r="O415" s="82">
        <v>4.4000000000000004</v>
      </c>
      <c r="P415" s="5">
        <v>0.2</v>
      </c>
      <c r="Q415" s="5">
        <v>3.4</v>
      </c>
      <c r="R415" s="5">
        <v>4.8</v>
      </c>
      <c r="S415" s="5">
        <v>-0.7</v>
      </c>
      <c r="U415" s="100">
        <v>0.78376517003168944</v>
      </c>
      <c r="W415" s="102">
        <v>-0.37038703667566852</v>
      </c>
      <c r="Y415" s="100">
        <v>0.60879933307968748</v>
      </c>
      <c r="AA415" s="102">
        <v>-0.21218172487178943</v>
      </c>
    </row>
    <row r="416" spans="1:27" ht="17" x14ac:dyDescent="0.2">
      <c r="A416" s="48" t="s">
        <v>217</v>
      </c>
      <c r="B416" s="2" t="s">
        <v>185</v>
      </c>
      <c r="C416" s="37" t="s">
        <v>410</v>
      </c>
      <c r="D416" s="35">
        <v>2016</v>
      </c>
      <c r="E416" s="3">
        <v>4.5</v>
      </c>
      <c r="F416" s="3">
        <v>6.4</v>
      </c>
      <c r="G416" s="76">
        <v>5.4</v>
      </c>
      <c r="H416" s="5">
        <v>-2.1</v>
      </c>
      <c r="I416" s="5">
        <v>1.6</v>
      </c>
      <c r="J416" s="5">
        <v>1.5</v>
      </c>
      <c r="K416" s="5">
        <v>0.5</v>
      </c>
      <c r="L416" s="11"/>
      <c r="M416" s="3">
        <v>5.6</v>
      </c>
      <c r="N416" s="3">
        <v>10.3</v>
      </c>
      <c r="O416" s="82">
        <v>-3.6</v>
      </c>
      <c r="P416" s="5">
        <v>6.5</v>
      </c>
      <c r="Q416" s="5">
        <v>-1.5</v>
      </c>
      <c r="R416" s="5">
        <v>2.6</v>
      </c>
      <c r="S416" s="5">
        <v>16.100000000000001</v>
      </c>
      <c r="U416" s="100">
        <v>9.5445115010332371E-2</v>
      </c>
      <c r="W416" s="102">
        <v>-0.44837484672552119</v>
      </c>
      <c r="Y416" s="100">
        <v>-0.62568666810586304</v>
      </c>
      <c r="AA416" s="102">
        <v>0.59500979738233095</v>
      </c>
    </row>
    <row r="417" spans="1:27" ht="34" x14ac:dyDescent="0.2">
      <c r="A417" s="48" t="s">
        <v>218</v>
      </c>
      <c r="B417" s="2" t="s">
        <v>185</v>
      </c>
      <c r="C417" s="37" t="s">
        <v>405</v>
      </c>
      <c r="D417" s="35">
        <v>2007</v>
      </c>
      <c r="E417" s="3">
        <v>1</v>
      </c>
      <c r="F417" s="3">
        <v>1.5</v>
      </c>
      <c r="G417" s="76">
        <v>-0.3</v>
      </c>
      <c r="H417" s="5">
        <v>-3.7</v>
      </c>
      <c r="I417" s="5">
        <v>-5</v>
      </c>
      <c r="J417" s="5">
        <v>0</v>
      </c>
      <c r="K417" s="5">
        <v>0.9</v>
      </c>
      <c r="L417" s="11"/>
      <c r="M417" s="3">
        <v>1.9</v>
      </c>
      <c r="N417" s="3">
        <v>4.2</v>
      </c>
      <c r="O417" s="82">
        <v>5.8</v>
      </c>
      <c r="P417" s="5">
        <v>0</v>
      </c>
      <c r="Q417" s="5">
        <v>3.7</v>
      </c>
      <c r="R417" s="5">
        <v>4</v>
      </c>
      <c r="S417" s="5">
        <v>-4.2</v>
      </c>
      <c r="U417" s="100">
        <v>-0.51657508881031</v>
      </c>
      <c r="W417" s="102">
        <v>0.4953487812212205</v>
      </c>
      <c r="Y417" s="100">
        <v>0.74717817607345616</v>
      </c>
      <c r="AA417" s="102">
        <v>-0.28471641544225745</v>
      </c>
    </row>
    <row r="418" spans="1:27" ht="17" x14ac:dyDescent="0.2">
      <c r="A418" s="48" t="s">
        <v>219</v>
      </c>
      <c r="B418" s="2" t="s">
        <v>185</v>
      </c>
      <c r="C418" s="37" t="s">
        <v>329</v>
      </c>
      <c r="D418" s="35">
        <v>2015</v>
      </c>
      <c r="E418" s="3">
        <v>1.4</v>
      </c>
      <c r="F418" s="3">
        <v>3.5</v>
      </c>
      <c r="G418" s="76">
        <v>3.1</v>
      </c>
      <c r="H418" s="5">
        <v>3.3</v>
      </c>
      <c r="I418" s="5">
        <v>1.8</v>
      </c>
      <c r="J418" s="5">
        <v>3.3</v>
      </c>
      <c r="K418" s="5">
        <v>3.2</v>
      </c>
      <c r="L418" s="11"/>
      <c r="M418" s="3">
        <v>-1.5</v>
      </c>
      <c r="N418" s="3">
        <v>0.4</v>
      </c>
      <c r="O418" s="82">
        <v>6.1</v>
      </c>
      <c r="P418" s="5">
        <v>-1.2</v>
      </c>
      <c r="Q418" s="5">
        <v>5.3</v>
      </c>
      <c r="R418" s="5">
        <v>1.8</v>
      </c>
      <c r="S418" s="5">
        <v>3.9</v>
      </c>
      <c r="U418" s="100">
        <v>0.48804761828568988</v>
      </c>
      <c r="W418" s="102">
        <v>7.9687574530888927E-3</v>
      </c>
      <c r="Y418" s="100">
        <v>1.4630604269214889</v>
      </c>
      <c r="AA418" s="102">
        <v>-0.10580200240544524</v>
      </c>
    </row>
    <row r="419" spans="1:27" ht="17" x14ac:dyDescent="0.2">
      <c r="A419" s="48" t="s">
        <v>220</v>
      </c>
      <c r="B419" s="2" t="s">
        <v>185</v>
      </c>
      <c r="C419" s="37" t="s">
        <v>410</v>
      </c>
      <c r="D419" s="35">
        <v>2013</v>
      </c>
      <c r="E419" s="3">
        <v>4.0999999999999996</v>
      </c>
      <c r="F419" s="3">
        <v>14.1</v>
      </c>
      <c r="G419" s="76">
        <v>2.2999999999999998</v>
      </c>
      <c r="H419" s="5">
        <v>4.5</v>
      </c>
      <c r="I419" s="5">
        <v>6.4</v>
      </c>
      <c r="J419" s="5">
        <v>5.4</v>
      </c>
      <c r="K419" s="5">
        <v>-2.1</v>
      </c>
      <c r="L419" s="11"/>
      <c r="M419" s="3">
        <v>-3.6</v>
      </c>
      <c r="N419" s="3">
        <v>-0.2</v>
      </c>
      <c r="O419" s="82">
        <v>3</v>
      </c>
      <c r="P419" s="5">
        <v>5.6</v>
      </c>
      <c r="Q419" s="5">
        <v>10.3</v>
      </c>
      <c r="R419" s="5">
        <v>-3.6</v>
      </c>
      <c r="S419" s="5">
        <v>6.5</v>
      </c>
      <c r="U419" s="100">
        <v>-0.25101694962028842</v>
      </c>
      <c r="W419" s="102">
        <v>-0.30643179580008573</v>
      </c>
      <c r="Y419" s="100">
        <v>0.68325082306034624</v>
      </c>
      <c r="AA419" s="102">
        <v>0.2132436459293634</v>
      </c>
    </row>
    <row r="420" spans="1:27" ht="17" x14ac:dyDescent="0.2">
      <c r="A420" s="48" t="s">
        <v>221</v>
      </c>
      <c r="B420" s="2" t="s">
        <v>185</v>
      </c>
      <c r="C420" s="37" t="s">
        <v>405</v>
      </c>
      <c r="D420" s="35">
        <v>2009</v>
      </c>
      <c r="E420" s="3">
        <v>-0.3</v>
      </c>
      <c r="F420" s="3">
        <v>-3.7</v>
      </c>
      <c r="G420" s="76">
        <v>-5</v>
      </c>
      <c r="H420" s="5">
        <v>0</v>
      </c>
      <c r="I420" s="5">
        <v>0.9</v>
      </c>
      <c r="J420" s="5">
        <v>1.2</v>
      </c>
      <c r="K420" s="5">
        <v>0.1</v>
      </c>
      <c r="L420" s="11"/>
      <c r="M420" s="3">
        <v>5.8</v>
      </c>
      <c r="N420" s="3">
        <v>0</v>
      </c>
      <c r="O420" s="82">
        <v>3.7</v>
      </c>
      <c r="P420" s="5">
        <v>4</v>
      </c>
      <c r="Q420" s="5">
        <v>-4.2</v>
      </c>
      <c r="R420" s="5">
        <v>5.8</v>
      </c>
      <c r="S420" s="5">
        <v>-0.4</v>
      </c>
      <c r="U420" s="100">
        <v>-3.0824829046386304</v>
      </c>
      <c r="W420" s="102">
        <v>0.19216904856450179</v>
      </c>
      <c r="Y420" s="100">
        <v>-0.20129415021376074</v>
      </c>
      <c r="AA420" s="102">
        <v>-0.20496163530105105</v>
      </c>
    </row>
    <row r="421" spans="1:27" ht="17" x14ac:dyDescent="0.2">
      <c r="A421" s="48" t="s">
        <v>222</v>
      </c>
      <c r="B421" s="2" t="s">
        <v>185</v>
      </c>
      <c r="C421" s="37" t="s">
        <v>411</v>
      </c>
      <c r="D421" s="35">
        <v>2014</v>
      </c>
      <c r="E421" s="3">
        <v>10.6</v>
      </c>
      <c r="F421" s="3">
        <v>-3.1</v>
      </c>
      <c r="G421" s="76">
        <v>4.5</v>
      </c>
      <c r="H421" s="5">
        <v>3.8</v>
      </c>
      <c r="I421" s="5">
        <v>1.5</v>
      </c>
      <c r="J421" s="5">
        <v>1.1000000000000001</v>
      </c>
      <c r="K421" s="5">
        <v>2.4</v>
      </c>
      <c r="L421" s="11"/>
      <c r="M421" s="3">
        <v>-11.8</v>
      </c>
      <c r="N421" s="3">
        <v>7</v>
      </c>
      <c r="O421" s="82">
        <v>3</v>
      </c>
      <c r="P421" s="5">
        <v>4.9000000000000004</v>
      </c>
      <c r="Q421" s="5">
        <v>-0.9</v>
      </c>
      <c r="R421" s="5">
        <v>4.4000000000000004</v>
      </c>
      <c r="S421" s="5">
        <v>1.6</v>
      </c>
      <c r="U421" s="100">
        <v>-0.34844163585539589</v>
      </c>
      <c r="W421" s="102">
        <v>-0.14542598720753186</v>
      </c>
      <c r="Y421" s="100">
        <v>0.50141176501837537</v>
      </c>
      <c r="AA421" s="102">
        <v>-0.14542598720753186</v>
      </c>
    </row>
    <row r="422" spans="1:27" ht="17" x14ac:dyDescent="0.2">
      <c r="A422" s="48" t="s">
        <v>222</v>
      </c>
      <c r="B422" s="2" t="s">
        <v>185</v>
      </c>
      <c r="C422" s="37" t="s">
        <v>411</v>
      </c>
      <c r="D422" s="35">
        <v>2013</v>
      </c>
      <c r="E422" s="3">
        <v>-2.2999999999999998</v>
      </c>
      <c r="F422" s="3">
        <v>10.6</v>
      </c>
      <c r="G422" s="76">
        <v>-3.1</v>
      </c>
      <c r="H422" s="5">
        <v>4.5</v>
      </c>
      <c r="I422" s="5">
        <v>3.8</v>
      </c>
      <c r="J422" s="5">
        <v>1.5</v>
      </c>
      <c r="K422" s="5">
        <v>1.1000000000000001</v>
      </c>
      <c r="L422" s="11"/>
      <c r="M422" s="3">
        <v>-0.3</v>
      </c>
      <c r="N422" s="3">
        <v>-11.8</v>
      </c>
      <c r="O422" s="82">
        <v>7</v>
      </c>
      <c r="P422" s="5">
        <v>3</v>
      </c>
      <c r="Q422" s="5">
        <v>4.9000000000000004</v>
      </c>
      <c r="R422" s="5">
        <v>-0.9</v>
      </c>
      <c r="S422" s="5">
        <v>4.4000000000000004</v>
      </c>
      <c r="U422" s="100">
        <v>-0.16095912372336429</v>
      </c>
      <c r="W422" s="102">
        <v>0.23876889418311231</v>
      </c>
      <c r="Y422" s="100">
        <v>4.0332229568471663</v>
      </c>
      <c r="AA422" s="102">
        <v>-0.1095928082208163</v>
      </c>
    </row>
    <row r="423" spans="1:27" ht="17" x14ac:dyDescent="0.2">
      <c r="A423" s="48" t="s">
        <v>223</v>
      </c>
      <c r="B423" s="2" t="s">
        <v>185</v>
      </c>
      <c r="C423" s="37" t="s">
        <v>411</v>
      </c>
      <c r="D423" s="35">
        <v>2012</v>
      </c>
      <c r="E423" s="3">
        <v>0.4</v>
      </c>
      <c r="F423" s="3">
        <v>-2.2999999999999998</v>
      </c>
      <c r="G423" s="76">
        <v>10.6</v>
      </c>
      <c r="H423" s="5">
        <v>-3.1</v>
      </c>
      <c r="I423" s="5">
        <v>4.5</v>
      </c>
      <c r="J423" s="5">
        <v>3.8</v>
      </c>
      <c r="K423" s="5">
        <v>1.5</v>
      </c>
      <c r="L423" s="11"/>
      <c r="M423" s="3">
        <v>2.6</v>
      </c>
      <c r="N423" s="3">
        <v>-0.3</v>
      </c>
      <c r="O423" s="82">
        <v>-11.8</v>
      </c>
      <c r="P423" s="5">
        <v>7</v>
      </c>
      <c r="Q423" s="5">
        <v>3</v>
      </c>
      <c r="R423" s="5">
        <v>4.9000000000000004</v>
      </c>
      <c r="S423" s="5">
        <v>-0.9</v>
      </c>
      <c r="U423" s="100">
        <v>4.1478150704934995</v>
      </c>
      <c r="W423" s="102">
        <v>-0.38666697713914067</v>
      </c>
      <c r="Y423" s="100">
        <v>-1.5570415597837939</v>
      </c>
      <c r="AA423" s="102">
        <v>0.47447893917608119</v>
      </c>
    </row>
    <row r="424" spans="1:27" ht="17" x14ac:dyDescent="0.2">
      <c r="A424" s="48" t="s">
        <v>224</v>
      </c>
      <c r="B424" s="2" t="s">
        <v>185</v>
      </c>
      <c r="C424" s="37" t="s">
        <v>411</v>
      </c>
      <c r="D424" s="35">
        <v>2011</v>
      </c>
      <c r="E424" s="3">
        <v>-5.3</v>
      </c>
      <c r="F424" s="3">
        <v>0.4</v>
      </c>
      <c r="G424" s="76">
        <v>-2.2999999999999998</v>
      </c>
      <c r="H424" s="5">
        <v>10.6</v>
      </c>
      <c r="I424" s="5">
        <v>-3.1</v>
      </c>
      <c r="J424" s="5">
        <v>4.5</v>
      </c>
      <c r="K424" s="5">
        <v>3.8</v>
      </c>
      <c r="L424" s="11"/>
      <c r="M424" s="3">
        <v>3</v>
      </c>
      <c r="N424" s="3">
        <v>2.6</v>
      </c>
      <c r="O424" s="82">
        <v>-0.3</v>
      </c>
      <c r="P424" s="5">
        <v>-11.8</v>
      </c>
      <c r="Q424" s="5">
        <v>7</v>
      </c>
      <c r="R424" s="5">
        <v>3</v>
      </c>
      <c r="S424" s="5">
        <v>4.9000000000000004</v>
      </c>
      <c r="U424" s="100">
        <v>0.34124187735486455</v>
      </c>
      <c r="W424" s="102">
        <v>0.38241316971874162</v>
      </c>
      <c r="Y424" s="100">
        <v>-0.44913767461894394</v>
      </c>
      <c r="AA424" s="102">
        <v>1.0692375873466964</v>
      </c>
    </row>
    <row r="425" spans="1:27" ht="17" x14ac:dyDescent="0.2">
      <c r="A425" s="48" t="s">
        <v>225</v>
      </c>
      <c r="B425" s="2" t="s">
        <v>185</v>
      </c>
      <c r="C425" s="37" t="s">
        <v>411</v>
      </c>
      <c r="D425" s="35">
        <v>2016</v>
      </c>
      <c r="E425" s="3">
        <v>4.5</v>
      </c>
      <c r="F425" s="3">
        <v>3.8</v>
      </c>
      <c r="G425" s="76">
        <v>1.5</v>
      </c>
      <c r="H425" s="5">
        <v>1.1000000000000001</v>
      </c>
      <c r="I425" s="5">
        <v>2.4</v>
      </c>
      <c r="J425" s="5">
        <v>-4.2</v>
      </c>
      <c r="K425" s="5">
        <v>-1.3</v>
      </c>
      <c r="L425" s="11"/>
      <c r="M425" s="3">
        <v>3</v>
      </c>
      <c r="N425" s="3">
        <v>4.9000000000000004</v>
      </c>
      <c r="O425" s="82">
        <v>-0.9</v>
      </c>
      <c r="P425" s="5">
        <v>4.4000000000000004</v>
      </c>
      <c r="Q425" s="5">
        <v>1.6</v>
      </c>
      <c r="R425" s="5">
        <v>6.5</v>
      </c>
      <c r="S425" s="5">
        <v>9.9</v>
      </c>
      <c r="U425" s="100">
        <v>-0.42264973081037427</v>
      </c>
      <c r="W425" s="102">
        <v>-0.30120073261585545</v>
      </c>
      <c r="Y425" s="100">
        <v>-0.51657508881031022</v>
      </c>
      <c r="AA425" s="102">
        <v>0.89882892211594179</v>
      </c>
    </row>
    <row r="426" spans="1:27" ht="34" x14ac:dyDescent="0.2">
      <c r="A426" s="48" t="s">
        <v>226</v>
      </c>
      <c r="B426" s="2" t="s">
        <v>185</v>
      </c>
      <c r="C426" s="37" t="s">
        <v>405</v>
      </c>
      <c r="D426" s="35">
        <v>2008</v>
      </c>
      <c r="E426" s="3">
        <v>1.5</v>
      </c>
      <c r="F426" s="3">
        <v>-0.3</v>
      </c>
      <c r="G426" s="76">
        <v>-3.7</v>
      </c>
      <c r="H426" s="5">
        <v>-5</v>
      </c>
      <c r="I426" s="5">
        <v>0</v>
      </c>
      <c r="J426" s="5">
        <v>0.9</v>
      </c>
      <c r="K426" s="5">
        <v>1.2</v>
      </c>
      <c r="L426" s="11"/>
      <c r="M426" s="3">
        <v>4.2</v>
      </c>
      <c r="N426" s="3">
        <v>5.8</v>
      </c>
      <c r="O426" s="82">
        <v>0</v>
      </c>
      <c r="P426" s="5">
        <v>3.7</v>
      </c>
      <c r="Q426" s="5">
        <v>4</v>
      </c>
      <c r="R426" s="5">
        <v>-4.2</v>
      </c>
      <c r="S426" s="5">
        <v>5.8</v>
      </c>
      <c r="U426" s="100">
        <v>-1.1134489978863145</v>
      </c>
      <c r="W426" s="102">
        <v>0.23473620231842429</v>
      </c>
      <c r="Y426" s="100">
        <v>0</v>
      </c>
      <c r="AA426" s="102">
        <v>0</v>
      </c>
    </row>
    <row r="427" spans="1:27" ht="17" x14ac:dyDescent="0.2">
      <c r="A427" s="48" t="s">
        <v>198</v>
      </c>
      <c r="B427" s="2" t="s">
        <v>185</v>
      </c>
      <c r="C427" s="37" t="s">
        <v>408</v>
      </c>
      <c r="D427" s="35">
        <v>2012</v>
      </c>
      <c r="E427" s="3">
        <v>0.8</v>
      </c>
      <c r="F427" s="3">
        <v>12.7</v>
      </c>
      <c r="G427" s="76">
        <v>-3.9</v>
      </c>
      <c r="H427" s="5">
        <v>21.4</v>
      </c>
      <c r="I427" s="5">
        <v>0</v>
      </c>
      <c r="J427" s="5">
        <v>3.7</v>
      </c>
      <c r="K427" s="5">
        <v>0.2</v>
      </c>
      <c r="L427" s="11"/>
      <c r="M427" s="3">
        <v>0.8</v>
      </c>
      <c r="N427" s="3">
        <v>-0.1</v>
      </c>
      <c r="O427" s="82">
        <v>8</v>
      </c>
      <c r="P427" s="5">
        <v>-14.3</v>
      </c>
      <c r="Q427" s="5">
        <v>6.5</v>
      </c>
      <c r="R427" s="5">
        <v>4</v>
      </c>
      <c r="S427" s="5">
        <v>-0.5</v>
      </c>
      <c r="U427" s="100">
        <v>-1.6220221204253789</v>
      </c>
      <c r="W427" s="102">
        <v>0.19675801567353868</v>
      </c>
      <c r="Y427" s="100">
        <v>2.1622776601683795</v>
      </c>
      <c r="AA427" s="102">
        <v>-0.19839086346421508</v>
      </c>
    </row>
    <row r="428" spans="1:27" ht="17" x14ac:dyDescent="0.2">
      <c r="A428" s="48" t="s">
        <v>227</v>
      </c>
      <c r="B428" s="2" t="s">
        <v>185</v>
      </c>
      <c r="C428" s="37" t="s">
        <v>349</v>
      </c>
      <c r="D428" s="35">
        <v>2015</v>
      </c>
      <c r="E428" s="3">
        <v>0.8</v>
      </c>
      <c r="F428" s="3">
        <v>0.1</v>
      </c>
      <c r="G428" s="76">
        <v>1.5</v>
      </c>
      <c r="H428" s="5">
        <v>1.2</v>
      </c>
      <c r="I428" s="5">
        <v>-0.3</v>
      </c>
      <c r="J428" s="5">
        <v>2.2999999999999998</v>
      </c>
      <c r="K428" s="5">
        <v>0.9</v>
      </c>
      <c r="L428" s="11"/>
      <c r="M428" s="3">
        <v>3.2</v>
      </c>
      <c r="N428" s="3">
        <v>3.1</v>
      </c>
      <c r="O428" s="82">
        <v>2.1</v>
      </c>
      <c r="P428" s="5">
        <v>-1</v>
      </c>
      <c r="Q428" s="5">
        <v>2.8</v>
      </c>
      <c r="R428" s="5">
        <v>1</v>
      </c>
      <c r="S428" s="5">
        <v>5.4</v>
      </c>
      <c r="U428" s="100">
        <v>0.3693063937629153</v>
      </c>
      <c r="W428" s="102">
        <v>-0.11988826320660662</v>
      </c>
      <c r="Y428" s="100">
        <v>-0.18990741269901745</v>
      </c>
      <c r="AA428" s="102">
        <v>0.26632043791235804</v>
      </c>
    </row>
    <row r="429" spans="1:27" ht="17" x14ac:dyDescent="0.2">
      <c r="A429" s="48" t="s">
        <v>228</v>
      </c>
      <c r="B429" s="2" t="s">
        <v>185</v>
      </c>
      <c r="C429" s="37" t="s">
        <v>409</v>
      </c>
      <c r="D429" s="35">
        <v>2019</v>
      </c>
      <c r="E429" s="3">
        <v>4</v>
      </c>
      <c r="F429" s="3">
        <v>4.9000000000000004</v>
      </c>
      <c r="G429" s="76">
        <v>3.3</v>
      </c>
      <c r="H429" s="5">
        <v>-2.2999999999999998</v>
      </c>
      <c r="I429" s="5" t="e">
        <v>#N/A</v>
      </c>
      <c r="J429" s="5" t="e">
        <v>#N/A</v>
      </c>
      <c r="K429" s="5" t="e">
        <v>#N/A</v>
      </c>
      <c r="L429" s="11"/>
      <c r="M429" s="3">
        <v>4</v>
      </c>
      <c r="N429" s="3">
        <v>13.2</v>
      </c>
      <c r="O429" s="82">
        <v>-3.9</v>
      </c>
      <c r="P429" s="5">
        <v>10.3</v>
      </c>
      <c r="Q429" s="5" t="e">
        <v>#N/A</v>
      </c>
      <c r="R429" s="5" t="e">
        <v>#N/A</v>
      </c>
      <c r="S429" s="5" t="e">
        <v>#N/A</v>
      </c>
      <c r="U429" s="100">
        <v>-9.1704893770752527E-2</v>
      </c>
      <c r="W429" s="102">
        <v>-1.6969696969696968</v>
      </c>
      <c r="Y429" s="100">
        <v>-0.72481883106603395</v>
      </c>
      <c r="AA429" s="102">
        <v>3.6410256410256414</v>
      </c>
    </row>
    <row r="430" spans="1:27" ht="17" x14ac:dyDescent="0.2">
      <c r="A430" s="48" t="s">
        <v>229</v>
      </c>
      <c r="B430" s="2" t="s">
        <v>185</v>
      </c>
      <c r="C430" s="37" t="s">
        <v>411</v>
      </c>
      <c r="D430" s="35">
        <v>2018</v>
      </c>
      <c r="E430" s="3">
        <v>1.5</v>
      </c>
      <c r="F430" s="3">
        <v>1.1000000000000001</v>
      </c>
      <c r="G430" s="76">
        <v>2.4</v>
      </c>
      <c r="H430" s="5">
        <v>-4.2</v>
      </c>
      <c r="I430" s="5">
        <v>-1.3</v>
      </c>
      <c r="J430" s="5" t="e">
        <v>#N/A</v>
      </c>
      <c r="K430" s="5" t="e">
        <v>#N/A</v>
      </c>
      <c r="L430" s="11"/>
      <c r="M430" s="3">
        <v>-0.9</v>
      </c>
      <c r="N430" s="3">
        <v>4.4000000000000004</v>
      </c>
      <c r="O430" s="82">
        <v>1.6</v>
      </c>
      <c r="P430" s="5">
        <v>6.5</v>
      </c>
      <c r="Q430" s="5">
        <v>9.9</v>
      </c>
      <c r="R430" s="5" t="e">
        <v>#N/A</v>
      </c>
      <c r="S430" s="5" t="e">
        <v>#N/A</v>
      </c>
      <c r="U430" s="100">
        <v>0.26491106406735176</v>
      </c>
      <c r="W430" s="102">
        <v>-0.59426053914241583</v>
      </c>
      <c r="Y430" s="100">
        <v>0.94365063161510032</v>
      </c>
      <c r="AA430" s="102">
        <v>1.4874685927665499</v>
      </c>
    </row>
    <row r="431" spans="1:27" ht="17" x14ac:dyDescent="0.2">
      <c r="A431" s="48" t="s">
        <v>230</v>
      </c>
      <c r="B431" s="2" t="s">
        <v>185</v>
      </c>
      <c r="C431" s="37" t="s">
        <v>329</v>
      </c>
      <c r="D431" s="35">
        <v>2017</v>
      </c>
      <c r="E431" s="3">
        <v>3.1</v>
      </c>
      <c r="F431" s="3">
        <v>3.3</v>
      </c>
      <c r="G431" s="76">
        <v>1.8</v>
      </c>
      <c r="H431" s="5">
        <v>3.3</v>
      </c>
      <c r="I431" s="5">
        <v>3.2</v>
      </c>
      <c r="J431" s="5">
        <v>-0.2</v>
      </c>
      <c r="K431" s="5" t="e">
        <v>#N/A</v>
      </c>
      <c r="L431" s="11"/>
      <c r="M431" s="3">
        <v>6.1</v>
      </c>
      <c r="N431" s="3">
        <v>-1.2</v>
      </c>
      <c r="O431" s="82">
        <v>5.3</v>
      </c>
      <c r="P431" s="5">
        <v>1.8</v>
      </c>
      <c r="Q431" s="5">
        <v>3.9</v>
      </c>
      <c r="R431" s="5">
        <v>10.1</v>
      </c>
      <c r="S431" s="5" t="e">
        <v>#N/A</v>
      </c>
      <c r="U431" s="100">
        <v>-0.23799923799885703</v>
      </c>
      <c r="W431" s="102">
        <v>-0.28283371042560157</v>
      </c>
      <c r="Y431" s="100">
        <v>-6.7877444207901649E-2</v>
      </c>
      <c r="AA431" s="102">
        <v>0.23979106290584751</v>
      </c>
    </row>
    <row r="432" spans="1:27" ht="17" x14ac:dyDescent="0.2">
      <c r="A432" s="48" t="s">
        <v>231</v>
      </c>
      <c r="B432" s="2" t="s">
        <v>185</v>
      </c>
      <c r="C432" s="37" t="s">
        <v>411</v>
      </c>
      <c r="D432" s="35">
        <v>2013</v>
      </c>
      <c r="E432" s="3">
        <v>-2.2999999999999998</v>
      </c>
      <c r="F432" s="3">
        <v>10.6</v>
      </c>
      <c r="G432" s="76">
        <v>-3.1</v>
      </c>
      <c r="H432" s="5">
        <v>4.5</v>
      </c>
      <c r="I432" s="5">
        <v>3.8</v>
      </c>
      <c r="J432" s="5">
        <v>1.5</v>
      </c>
      <c r="K432" s="5">
        <v>1.1000000000000001</v>
      </c>
      <c r="L432" s="11"/>
      <c r="M432" s="3">
        <v>-0.3</v>
      </c>
      <c r="N432" s="3">
        <v>-11.8</v>
      </c>
      <c r="O432" s="82">
        <v>7</v>
      </c>
      <c r="P432" s="5">
        <v>3</v>
      </c>
      <c r="Q432" s="5">
        <v>4.9000000000000004</v>
      </c>
      <c r="R432" s="5">
        <v>-0.9</v>
      </c>
      <c r="S432" s="5">
        <v>4.4000000000000004</v>
      </c>
      <c r="U432" s="100">
        <v>-0.16095912372336429</v>
      </c>
      <c r="W432" s="102">
        <v>0.23876889418311231</v>
      </c>
      <c r="Y432" s="100">
        <v>4.0332229568471663</v>
      </c>
      <c r="AA432" s="102">
        <v>-0.1095928082208163</v>
      </c>
    </row>
    <row r="433" spans="1:27" ht="17" x14ac:dyDescent="0.2">
      <c r="A433" s="48" t="s">
        <v>232</v>
      </c>
      <c r="B433" s="2" t="s">
        <v>185</v>
      </c>
      <c r="C433" s="37" t="s">
        <v>412</v>
      </c>
      <c r="D433" s="35">
        <v>2013</v>
      </c>
      <c r="E433" s="3">
        <v>-2.6</v>
      </c>
      <c r="F433" s="3">
        <v>4.9000000000000004</v>
      </c>
      <c r="G433" s="76">
        <v>-0.4</v>
      </c>
      <c r="H433" s="5">
        <v>2.8</v>
      </c>
      <c r="I433" s="5">
        <v>-2.4</v>
      </c>
      <c r="J433" s="5">
        <v>2.7</v>
      </c>
      <c r="K433" s="5">
        <v>1.4</v>
      </c>
      <c r="L433" s="11"/>
      <c r="M433" s="3">
        <v>-3.6</v>
      </c>
      <c r="N433" s="3">
        <v>1</v>
      </c>
      <c r="O433" s="82">
        <v>8.1999999999999993</v>
      </c>
      <c r="P433" s="5">
        <v>-1.6</v>
      </c>
      <c r="Q433" s="5">
        <v>4.0999999999999996</v>
      </c>
      <c r="R433" s="5">
        <v>-2.7</v>
      </c>
      <c r="S433" s="5">
        <v>3.4</v>
      </c>
      <c r="U433" s="100">
        <v>0.60776772972363191</v>
      </c>
      <c r="W433" s="102">
        <v>0.53140715680439299</v>
      </c>
      <c r="Y433" s="100">
        <v>1.0682789409984759</v>
      </c>
      <c r="AA433" s="102">
        <v>-0.19755316922752775</v>
      </c>
    </row>
    <row r="434" spans="1:27" ht="17" x14ac:dyDescent="0.2">
      <c r="A434" s="48" t="s">
        <v>233</v>
      </c>
      <c r="B434" s="2" t="s">
        <v>185</v>
      </c>
      <c r="C434" s="37" t="s">
        <v>412</v>
      </c>
      <c r="D434" s="35">
        <v>2011</v>
      </c>
      <c r="E434" s="3">
        <v>-3.4</v>
      </c>
      <c r="F434" s="3">
        <v>-1.2</v>
      </c>
      <c r="G434" s="76">
        <v>-2.6</v>
      </c>
      <c r="H434" s="5">
        <v>4.9000000000000004</v>
      </c>
      <c r="I434" s="5">
        <v>-0.4</v>
      </c>
      <c r="J434" s="5">
        <v>2.8</v>
      </c>
      <c r="K434" s="5">
        <v>-2.4</v>
      </c>
      <c r="L434" s="11"/>
      <c r="M434" s="3">
        <v>-4.2</v>
      </c>
      <c r="N434" s="3">
        <v>-4.2</v>
      </c>
      <c r="O434" s="82">
        <v>-3.6</v>
      </c>
      <c r="P434" s="5">
        <v>1</v>
      </c>
      <c r="Q434" s="5">
        <v>8.1999999999999993</v>
      </c>
      <c r="R434" s="5">
        <v>-1.6</v>
      </c>
      <c r="S434" s="5">
        <v>4.0999999999999996</v>
      </c>
      <c r="U434" s="100">
        <v>0.12552536780479373</v>
      </c>
      <c r="W434" s="102">
        <v>1.9811792138610396E-2</v>
      </c>
      <c r="Y434" s="100">
        <v>7.4179900227448581E-2</v>
      </c>
      <c r="AA434" s="102">
        <v>0.33104882284201298</v>
      </c>
    </row>
    <row r="435" spans="1:27" ht="17" x14ac:dyDescent="0.2">
      <c r="A435" s="48" t="s">
        <v>234</v>
      </c>
      <c r="B435" s="2" t="s">
        <v>185</v>
      </c>
      <c r="C435" s="37" t="s">
        <v>406</v>
      </c>
      <c r="D435" s="35">
        <v>2010</v>
      </c>
      <c r="E435" s="3">
        <v>-3.9</v>
      </c>
      <c r="F435" s="3">
        <v>-6.1</v>
      </c>
      <c r="G435" s="76">
        <v>3.2</v>
      </c>
      <c r="H435" s="5">
        <v>1.4</v>
      </c>
      <c r="I435" s="5">
        <v>1.3</v>
      </c>
      <c r="J435" s="5">
        <v>0.6</v>
      </c>
      <c r="K435" s="5">
        <v>0.2</v>
      </c>
      <c r="L435" s="11"/>
      <c r="M435" s="3">
        <v>3</v>
      </c>
      <c r="N435" s="3">
        <v>0.9</v>
      </c>
      <c r="O435" s="82">
        <v>5.2</v>
      </c>
      <c r="P435" s="5">
        <v>-0.2</v>
      </c>
      <c r="Q435" s="5">
        <v>4.0999999999999996</v>
      </c>
      <c r="R435" s="5">
        <v>1</v>
      </c>
      <c r="S435" s="5">
        <v>7.6</v>
      </c>
      <c r="U435" s="100">
        <v>0.67943824551926313</v>
      </c>
      <c r="W435" s="102">
        <v>-0.5</v>
      </c>
      <c r="Y435" s="100">
        <v>0.31656117720876664</v>
      </c>
      <c r="AA435" s="102">
        <v>9.9518553574234891E-2</v>
      </c>
    </row>
    <row r="436" spans="1:27" ht="17" x14ac:dyDescent="0.2">
      <c r="A436" s="48" t="s">
        <v>235</v>
      </c>
      <c r="B436" s="2" t="s">
        <v>185</v>
      </c>
      <c r="C436" s="37" t="s">
        <v>409</v>
      </c>
      <c r="D436" s="35">
        <v>2017</v>
      </c>
      <c r="E436" s="3">
        <v>7.3</v>
      </c>
      <c r="F436" s="3">
        <v>6.2</v>
      </c>
      <c r="G436" s="76">
        <v>4</v>
      </c>
      <c r="H436" s="5">
        <v>4.9000000000000004</v>
      </c>
      <c r="I436" s="5">
        <v>3.3</v>
      </c>
      <c r="J436" s="5">
        <v>-2.2999999999999998</v>
      </c>
      <c r="K436" s="5" t="e">
        <v>#N/A</v>
      </c>
      <c r="L436" s="11"/>
      <c r="M436" s="3">
        <v>0.2</v>
      </c>
      <c r="N436" s="3">
        <v>-2</v>
      </c>
      <c r="O436" s="82">
        <v>4</v>
      </c>
      <c r="P436" s="5">
        <v>13.2</v>
      </c>
      <c r="Q436" s="5">
        <v>-3.9</v>
      </c>
      <c r="R436" s="5">
        <v>10.3</v>
      </c>
      <c r="S436" s="5" t="e">
        <v>#N/A</v>
      </c>
      <c r="U436" s="100">
        <v>-0.25976678980239476</v>
      </c>
      <c r="W436" s="102">
        <v>-0.37064739324659834</v>
      </c>
      <c r="Y436" s="100">
        <v>3.4721359549995796</v>
      </c>
      <c r="AA436" s="102">
        <v>0.37064739324659834</v>
      </c>
    </row>
    <row r="437" spans="1:27" x14ac:dyDescent="0.2">
      <c r="A437" s="48"/>
      <c r="B437" s="2" t="s">
        <v>236</v>
      </c>
      <c r="C437" s="37" t="s">
        <v>413</v>
      </c>
      <c r="D437" s="35">
        <v>2013</v>
      </c>
      <c r="E437" s="3">
        <v>1.9</v>
      </c>
      <c r="F437" s="3">
        <v>7</v>
      </c>
      <c r="G437" s="76">
        <v>2.6</v>
      </c>
      <c r="H437" s="5">
        <v>1.5</v>
      </c>
      <c r="I437" s="5">
        <v>7.6</v>
      </c>
      <c r="J437" s="5">
        <v>-0.8</v>
      </c>
      <c r="K437" s="5">
        <v>0.8</v>
      </c>
      <c r="L437" s="11"/>
      <c r="M437" s="3">
        <v>-2.7</v>
      </c>
      <c r="N437" s="3">
        <v>2.5</v>
      </c>
      <c r="O437" s="82">
        <v>0</v>
      </c>
      <c r="P437" s="5">
        <v>0</v>
      </c>
      <c r="Q437" s="5">
        <v>1.7</v>
      </c>
      <c r="R437" s="5">
        <v>-0.1</v>
      </c>
      <c r="S437" s="5">
        <v>3</v>
      </c>
      <c r="U437" s="100">
        <v>0.16979530373120366</v>
      </c>
      <c r="W437" s="102">
        <v>-0.25521802101203528</v>
      </c>
      <c r="Y437" s="100">
        <v>0</v>
      </c>
      <c r="AA437" s="102">
        <v>0</v>
      </c>
    </row>
    <row r="438" spans="1:27" x14ac:dyDescent="0.2">
      <c r="A438" s="48"/>
      <c r="B438" s="2" t="s">
        <v>236</v>
      </c>
      <c r="C438" s="37" t="s">
        <v>413</v>
      </c>
      <c r="D438" s="35">
        <v>2012</v>
      </c>
      <c r="E438" s="3">
        <v>-0.5</v>
      </c>
      <c r="F438" s="3">
        <v>1.9</v>
      </c>
      <c r="G438" s="76">
        <v>7</v>
      </c>
      <c r="H438" s="5">
        <v>2.6</v>
      </c>
      <c r="I438" s="5">
        <v>1.5</v>
      </c>
      <c r="J438" s="5">
        <v>7.6</v>
      </c>
      <c r="K438" s="5">
        <v>-0.8</v>
      </c>
      <c r="L438" s="11"/>
      <c r="M438" s="3">
        <v>3.2</v>
      </c>
      <c r="N438" s="3">
        <v>-2.7</v>
      </c>
      <c r="O438" s="82">
        <v>2.5</v>
      </c>
      <c r="P438" s="5">
        <v>0</v>
      </c>
      <c r="Q438" s="5">
        <v>0</v>
      </c>
      <c r="R438" s="5">
        <v>1.7</v>
      </c>
      <c r="S438" s="5">
        <v>-0.1</v>
      </c>
      <c r="U438" s="100">
        <v>3</v>
      </c>
      <c r="W438" s="102">
        <v>-0.20584342267142608</v>
      </c>
      <c r="Y438" s="100">
        <v>-0.11611652351681556</v>
      </c>
      <c r="AA438" s="102">
        <v>-0.19510906854084653</v>
      </c>
    </row>
    <row r="439" spans="1:27" x14ac:dyDescent="0.2">
      <c r="A439" s="48"/>
      <c r="B439" s="2" t="s">
        <v>236</v>
      </c>
      <c r="C439" s="37" t="s">
        <v>414</v>
      </c>
      <c r="D439" s="35">
        <v>2013</v>
      </c>
      <c r="E439" s="3">
        <v>0.9</v>
      </c>
      <c r="F439" s="3">
        <v>1.2</v>
      </c>
      <c r="G439" s="76">
        <v>1.8</v>
      </c>
      <c r="H439" s="5">
        <v>1.6</v>
      </c>
      <c r="I439" s="5">
        <v>3</v>
      </c>
      <c r="J439" s="5">
        <v>2.2000000000000002</v>
      </c>
      <c r="K439" s="5">
        <v>-1.2</v>
      </c>
      <c r="L439" s="11"/>
      <c r="M439" s="3">
        <v>-0.7</v>
      </c>
      <c r="N439" s="3">
        <v>4.8</v>
      </c>
      <c r="O439" s="82">
        <v>0.3</v>
      </c>
      <c r="P439" s="5">
        <v>4.4000000000000004</v>
      </c>
      <c r="Q439" s="5">
        <v>5.0999999999999996</v>
      </c>
      <c r="R439" s="5">
        <v>-3.1</v>
      </c>
      <c r="S439" s="5">
        <v>2.9</v>
      </c>
      <c r="U439" s="100">
        <v>0.41421356237309515</v>
      </c>
      <c r="W439" s="102">
        <v>-0.27788620849254486</v>
      </c>
      <c r="Y439" s="100">
        <v>0.55838744494795933</v>
      </c>
      <c r="AA439" s="102">
        <v>0.76327149101594816</v>
      </c>
    </row>
    <row r="440" spans="1:27" x14ac:dyDescent="0.2">
      <c r="A440" s="48"/>
      <c r="B440" s="2" t="s">
        <v>236</v>
      </c>
      <c r="C440" s="37" t="s">
        <v>413</v>
      </c>
      <c r="D440" s="35">
        <v>2017</v>
      </c>
      <c r="E440" s="3">
        <v>7.6</v>
      </c>
      <c r="F440" s="3">
        <v>-0.8</v>
      </c>
      <c r="G440" s="76">
        <v>0.8</v>
      </c>
      <c r="H440" s="5">
        <v>2.5</v>
      </c>
      <c r="I440" s="5">
        <v>-1.3</v>
      </c>
      <c r="J440" s="5">
        <v>-3.7</v>
      </c>
      <c r="K440" s="5" t="e">
        <v>#N/A</v>
      </c>
      <c r="L440" s="11"/>
      <c r="M440" s="3">
        <v>1.7</v>
      </c>
      <c r="N440" s="3">
        <v>-0.1</v>
      </c>
      <c r="O440" s="82">
        <v>3</v>
      </c>
      <c r="P440" s="5">
        <v>2.2000000000000002</v>
      </c>
      <c r="Q440" s="5">
        <v>3.4</v>
      </c>
      <c r="R440" s="5">
        <v>12.8</v>
      </c>
      <c r="S440" s="5" t="e">
        <v>#N/A</v>
      </c>
      <c r="U440" s="100">
        <v>-0.67555715773847491</v>
      </c>
      <c r="W440" s="102">
        <v>-0.87814287711053596</v>
      </c>
      <c r="Y440" s="100">
        <v>0.32842232831014284</v>
      </c>
      <c r="AA440" s="102">
        <v>0.62192053215290666</v>
      </c>
    </row>
    <row r="441" spans="1:27" x14ac:dyDescent="0.2">
      <c r="A441" s="48"/>
      <c r="B441" s="2" t="s">
        <v>236</v>
      </c>
      <c r="C441" s="37" t="s">
        <v>415</v>
      </c>
      <c r="D441" s="35">
        <v>2005</v>
      </c>
      <c r="E441" s="3">
        <v>3.8</v>
      </c>
      <c r="F441" s="3">
        <v>1.4</v>
      </c>
      <c r="G441" s="76">
        <v>-1.4</v>
      </c>
      <c r="H441" s="5">
        <v>2.7</v>
      </c>
      <c r="I441" s="5">
        <v>-8.6999999999999993</v>
      </c>
      <c r="J441" s="5">
        <v>-8.1999999999999993</v>
      </c>
      <c r="K441" s="5">
        <v>-11.3</v>
      </c>
      <c r="L441" s="11"/>
      <c r="M441" s="3">
        <v>6.7</v>
      </c>
      <c r="N441" s="3">
        <v>7.4</v>
      </c>
      <c r="O441" s="82">
        <v>0.9</v>
      </c>
      <c r="P441" s="5">
        <v>5.2</v>
      </c>
      <c r="Q441" s="5">
        <v>0.4</v>
      </c>
      <c r="R441" s="5">
        <v>-6.7</v>
      </c>
      <c r="S441" s="5">
        <v>-2.6</v>
      </c>
      <c r="U441" s="100">
        <v>-0.5389675281277313</v>
      </c>
      <c r="W441" s="102">
        <v>-0.68553432822402649</v>
      </c>
      <c r="Y441" s="100">
        <v>-0.63349166693108439</v>
      </c>
      <c r="AA441" s="102">
        <v>-0.48697114752447934</v>
      </c>
    </row>
    <row r="442" spans="1:27" x14ac:dyDescent="0.2">
      <c r="A442" s="48"/>
      <c r="B442" s="2" t="s">
        <v>236</v>
      </c>
      <c r="C442" s="37" t="s">
        <v>413</v>
      </c>
      <c r="D442" s="35">
        <v>2014</v>
      </c>
      <c r="E442" s="3">
        <v>7</v>
      </c>
      <c r="F442" s="3">
        <v>2.6</v>
      </c>
      <c r="G442" s="76">
        <v>1.5</v>
      </c>
      <c r="H442" s="5">
        <v>7.6</v>
      </c>
      <c r="I442" s="5">
        <v>-0.8</v>
      </c>
      <c r="J442" s="5">
        <v>0.8</v>
      </c>
      <c r="K442" s="5">
        <v>2.5</v>
      </c>
      <c r="L442" s="11"/>
      <c r="M442" s="3">
        <v>2.5</v>
      </c>
      <c r="N442" s="3">
        <v>0</v>
      </c>
      <c r="O442" s="82">
        <v>0</v>
      </c>
      <c r="P442" s="5">
        <v>1.7</v>
      </c>
      <c r="Q442" s="5">
        <v>-0.1</v>
      </c>
      <c r="R442" s="5">
        <v>3</v>
      </c>
      <c r="S442" s="5">
        <v>2.2000000000000002</v>
      </c>
      <c r="U442" s="100">
        <v>-0.53708995011372429</v>
      </c>
      <c r="W442" s="102">
        <v>0.13621936646749933</v>
      </c>
      <c r="Y442" s="100">
        <v>0</v>
      </c>
      <c r="AA442" s="102">
        <v>0</v>
      </c>
    </row>
    <row r="443" spans="1:27" x14ac:dyDescent="0.2">
      <c r="A443" s="48"/>
      <c r="B443" s="2" t="s">
        <v>236</v>
      </c>
      <c r="C443" s="37" t="s">
        <v>414</v>
      </c>
      <c r="D443" s="35">
        <v>2014</v>
      </c>
      <c r="E443" s="3">
        <v>1.2</v>
      </c>
      <c r="F443" s="3">
        <v>1.8</v>
      </c>
      <c r="G443" s="76">
        <v>1.6</v>
      </c>
      <c r="H443" s="5">
        <v>3</v>
      </c>
      <c r="I443" s="5">
        <v>2.2000000000000002</v>
      </c>
      <c r="J443" s="5">
        <v>-1.2</v>
      </c>
      <c r="K443" s="5">
        <v>3.9</v>
      </c>
      <c r="L443" s="11"/>
      <c r="M443" s="3">
        <v>4.8</v>
      </c>
      <c r="N443" s="3">
        <v>0.3</v>
      </c>
      <c r="O443" s="82">
        <v>4.4000000000000004</v>
      </c>
      <c r="P443" s="5">
        <v>5.0999999999999996</v>
      </c>
      <c r="Q443" s="5">
        <v>-3.1</v>
      </c>
      <c r="R443" s="5">
        <v>2.9</v>
      </c>
      <c r="S443" s="5">
        <v>3.7</v>
      </c>
      <c r="U443" s="100">
        <v>0.15470053837925168</v>
      </c>
      <c r="W443" s="102">
        <v>0.24949969971969166</v>
      </c>
      <c r="Y443" s="100">
        <v>-4.2572892243661897E-2</v>
      </c>
      <c r="AA443" s="102">
        <v>-4.2393110598755168E-2</v>
      </c>
    </row>
    <row r="444" spans="1:27" x14ac:dyDescent="0.2">
      <c r="A444" s="48"/>
      <c r="B444" s="2" t="s">
        <v>236</v>
      </c>
      <c r="C444" s="37" t="s">
        <v>416</v>
      </c>
      <c r="D444" s="35">
        <v>2015</v>
      </c>
      <c r="E444" s="3">
        <v>8.5</v>
      </c>
      <c r="F444" s="3">
        <v>1.3</v>
      </c>
      <c r="G444" s="76">
        <v>2</v>
      </c>
      <c r="H444" s="5">
        <v>1.5</v>
      </c>
      <c r="I444" s="5">
        <v>4.0999999999999996</v>
      </c>
      <c r="J444" s="5">
        <v>1.5</v>
      </c>
      <c r="K444" s="5">
        <v>-3.9</v>
      </c>
      <c r="L444" s="11"/>
      <c r="M444" s="3">
        <v>-3.2</v>
      </c>
      <c r="N444" s="3">
        <v>12.4</v>
      </c>
      <c r="O444" s="82">
        <v>-4.3</v>
      </c>
      <c r="P444" s="5">
        <v>2.4</v>
      </c>
      <c r="Q444" s="5">
        <v>1.6</v>
      </c>
      <c r="R444" s="5">
        <v>2.2000000000000002</v>
      </c>
      <c r="S444" s="5">
        <v>3.5</v>
      </c>
      <c r="U444" s="100">
        <v>-0.51492874992733406</v>
      </c>
      <c r="W444" s="102">
        <v>-0.40977327660697949</v>
      </c>
      <c r="Y444" s="100">
        <v>-0.15920231193696277</v>
      </c>
      <c r="AA444" s="102">
        <v>0.29517731359789168</v>
      </c>
    </row>
    <row r="445" spans="1:27" x14ac:dyDescent="0.2">
      <c r="A445" s="48"/>
      <c r="B445" s="2" t="s">
        <v>236</v>
      </c>
      <c r="C445" s="37" t="s">
        <v>414</v>
      </c>
      <c r="D445" s="35">
        <v>2010</v>
      </c>
      <c r="E445" s="3">
        <v>-1.9</v>
      </c>
      <c r="F445" s="3">
        <v>-2.4</v>
      </c>
      <c r="G445" s="76">
        <v>-0.7</v>
      </c>
      <c r="H445" s="5">
        <v>0.9</v>
      </c>
      <c r="I445" s="5">
        <v>1.2</v>
      </c>
      <c r="J445" s="5">
        <v>1.8</v>
      </c>
      <c r="K445" s="5">
        <v>1.6</v>
      </c>
      <c r="L445" s="11"/>
      <c r="M445" s="3">
        <v>2.4</v>
      </c>
      <c r="N445" s="3">
        <v>4.3</v>
      </c>
      <c r="O445" s="82">
        <v>0.8</v>
      </c>
      <c r="P445" s="5">
        <v>-0.7</v>
      </c>
      <c r="Q445" s="5">
        <v>4.8</v>
      </c>
      <c r="R445" s="5">
        <v>0.3</v>
      </c>
      <c r="S445" s="5">
        <v>4.4000000000000004</v>
      </c>
      <c r="U445" s="100">
        <v>0.39302302133311606</v>
      </c>
      <c r="W445" s="102">
        <v>0.43881780570962592</v>
      </c>
      <c r="Y445" s="100">
        <v>-0.42264973081037416</v>
      </c>
      <c r="AA445" s="102">
        <v>0.53140715680439299</v>
      </c>
    </row>
    <row r="446" spans="1:27" x14ac:dyDescent="0.2">
      <c r="A446" s="48"/>
      <c r="B446" s="2" t="s">
        <v>236</v>
      </c>
      <c r="C446" s="37" t="s">
        <v>415</v>
      </c>
      <c r="D446" s="35">
        <v>2014</v>
      </c>
      <c r="E446" s="3">
        <v>3.4</v>
      </c>
      <c r="F446" s="3">
        <v>2.6</v>
      </c>
      <c r="G446" s="76">
        <v>6</v>
      </c>
      <c r="H446" s="5">
        <v>2.2999999999999998</v>
      </c>
      <c r="I446" s="5">
        <v>-8.9</v>
      </c>
      <c r="J446" s="5">
        <v>3.2</v>
      </c>
      <c r="K446" s="5">
        <v>6.5</v>
      </c>
      <c r="L446" s="11"/>
      <c r="M446" s="3">
        <v>-2</v>
      </c>
      <c r="N446" s="3">
        <v>6</v>
      </c>
      <c r="O446" s="82">
        <v>3.1</v>
      </c>
      <c r="P446" s="5">
        <v>0</v>
      </c>
      <c r="Q446" s="5">
        <v>-2</v>
      </c>
      <c r="R446" s="5">
        <v>4.4000000000000004</v>
      </c>
      <c r="S446" s="5">
        <v>5.0999999999999996</v>
      </c>
      <c r="U446" s="100">
        <v>0.32842232831014284</v>
      </c>
      <c r="W446" s="102">
        <v>2.0212232691348531E-2</v>
      </c>
      <c r="Y446" s="100">
        <v>0.88414436814167718</v>
      </c>
      <c r="AA446" s="102">
        <v>0.13253627306635751</v>
      </c>
    </row>
    <row r="447" spans="1:27" x14ac:dyDescent="0.2">
      <c r="A447" s="48"/>
      <c r="B447" s="2" t="s">
        <v>236</v>
      </c>
      <c r="C447" s="37" t="s">
        <v>415</v>
      </c>
      <c r="D447" s="35">
        <v>2013</v>
      </c>
      <c r="E447" s="3">
        <v>7</v>
      </c>
      <c r="F447" s="3">
        <v>3.4</v>
      </c>
      <c r="G447" s="76">
        <v>2.6</v>
      </c>
      <c r="H447" s="5">
        <v>6</v>
      </c>
      <c r="I447" s="5">
        <v>2.2999999999999998</v>
      </c>
      <c r="J447" s="5">
        <v>-8.9</v>
      </c>
      <c r="K447" s="5">
        <v>3.2</v>
      </c>
      <c r="L447" s="11"/>
      <c r="M447" s="3">
        <v>0.1</v>
      </c>
      <c r="N447" s="3">
        <v>-2</v>
      </c>
      <c r="O447" s="82">
        <v>6</v>
      </c>
      <c r="P447" s="5">
        <v>3.1</v>
      </c>
      <c r="Q447" s="5">
        <v>0</v>
      </c>
      <c r="R447" s="5">
        <v>-2</v>
      </c>
      <c r="S447" s="5">
        <v>4.4000000000000004</v>
      </c>
      <c r="U447" s="100">
        <v>-0.39055059977995599</v>
      </c>
      <c r="W447" s="102">
        <v>5.3280775695853322E-2</v>
      </c>
      <c r="Y447" s="100">
        <v>6.745966692414834</v>
      </c>
      <c r="AA447" s="102">
        <v>-7.4608818619025685E-2</v>
      </c>
    </row>
    <row r="448" spans="1:27" x14ac:dyDescent="0.2">
      <c r="A448" s="48"/>
      <c r="B448" s="2" t="s">
        <v>236</v>
      </c>
      <c r="C448" s="37" t="s">
        <v>413</v>
      </c>
      <c r="D448" s="35">
        <v>2009</v>
      </c>
      <c r="E448" s="3">
        <v>1.9</v>
      </c>
      <c r="F448" s="3">
        <v>-2.2999999999999998</v>
      </c>
      <c r="G448" s="76">
        <v>-4.4000000000000004</v>
      </c>
      <c r="H448" s="5">
        <v>-0.5</v>
      </c>
      <c r="I448" s="5">
        <v>1.9</v>
      </c>
      <c r="J448" s="5">
        <v>7</v>
      </c>
      <c r="K448" s="5">
        <v>2.6</v>
      </c>
      <c r="L448" s="11"/>
      <c r="M448" s="3">
        <v>3.4</v>
      </c>
      <c r="N448" s="3">
        <v>2.9</v>
      </c>
      <c r="O448" s="82">
        <v>3.3</v>
      </c>
      <c r="P448" s="5">
        <v>3.2</v>
      </c>
      <c r="Q448" s="5">
        <v>-2.7</v>
      </c>
      <c r="R448" s="5">
        <v>2.5</v>
      </c>
      <c r="S448" s="5">
        <v>0</v>
      </c>
      <c r="U448" s="100">
        <v>-1.0774478269463739</v>
      </c>
      <c r="W448" s="102">
        <v>0.26871198857974821</v>
      </c>
      <c r="Y448" s="100">
        <v>-1.4815633856221977E-2</v>
      </c>
      <c r="AA448" s="102">
        <v>0</v>
      </c>
    </row>
    <row r="449" spans="1:27" x14ac:dyDescent="0.2">
      <c r="A449" s="48"/>
      <c r="B449" s="2" t="s">
        <v>236</v>
      </c>
      <c r="C449" s="37" t="s">
        <v>417</v>
      </c>
      <c r="D449" s="35">
        <v>2015</v>
      </c>
      <c r="E449" s="3">
        <v>3</v>
      </c>
      <c r="F449" s="3">
        <v>1.1000000000000001</v>
      </c>
      <c r="G449" s="76">
        <v>6.4</v>
      </c>
      <c r="H449" s="5">
        <v>1.2</v>
      </c>
      <c r="I449" s="5">
        <v>2.7</v>
      </c>
      <c r="J449" s="5">
        <v>2.9</v>
      </c>
      <c r="K449" s="5">
        <v>4</v>
      </c>
      <c r="L449" s="11"/>
      <c r="M449" s="3">
        <v>1.7</v>
      </c>
      <c r="N449" s="3">
        <v>1.1000000000000001</v>
      </c>
      <c r="O449" s="82">
        <v>2.8</v>
      </c>
      <c r="P449" s="5">
        <v>-0.1</v>
      </c>
      <c r="Q449" s="5">
        <v>2.8</v>
      </c>
      <c r="R449" s="5">
        <v>6.8</v>
      </c>
      <c r="S449" s="5">
        <v>0</v>
      </c>
      <c r="U449" s="100">
        <v>0.46059348668044287</v>
      </c>
      <c r="W449" s="102">
        <v>-0.11086029498053862</v>
      </c>
      <c r="Y449" s="100">
        <v>0.28337789583949569</v>
      </c>
      <c r="AA449" s="102">
        <v>0</v>
      </c>
    </row>
    <row r="450" spans="1:27" x14ac:dyDescent="0.2">
      <c r="A450" s="48"/>
      <c r="B450" s="2" t="s">
        <v>236</v>
      </c>
      <c r="C450" s="37" t="s">
        <v>416</v>
      </c>
      <c r="D450" s="35">
        <v>2014</v>
      </c>
      <c r="E450" s="3">
        <v>6.5</v>
      </c>
      <c r="F450" s="3">
        <v>8.5</v>
      </c>
      <c r="G450" s="76">
        <v>1.3</v>
      </c>
      <c r="H450" s="5">
        <v>2</v>
      </c>
      <c r="I450" s="5">
        <v>1.5</v>
      </c>
      <c r="J450" s="5">
        <v>4.0999999999999996</v>
      </c>
      <c r="K450" s="5">
        <v>1.5</v>
      </c>
      <c r="L450" s="11"/>
      <c r="M450" s="3">
        <v>-2.2999999999999998</v>
      </c>
      <c r="N450" s="3">
        <v>-3.2</v>
      </c>
      <c r="O450" s="82">
        <v>12.4</v>
      </c>
      <c r="P450" s="5">
        <v>-4.3</v>
      </c>
      <c r="Q450" s="5">
        <v>2.4</v>
      </c>
      <c r="R450" s="5">
        <v>1.6</v>
      </c>
      <c r="S450" s="5">
        <v>2.2000000000000002</v>
      </c>
      <c r="U450" s="100">
        <v>-0.55278640450004213</v>
      </c>
      <c r="W450" s="102">
        <v>3.6422843755939738E-2</v>
      </c>
      <c r="Y450" s="100">
        <v>1.7186953392806057</v>
      </c>
      <c r="AA450" s="102">
        <v>-0.35099170299054272</v>
      </c>
    </row>
    <row r="451" spans="1:27" x14ac:dyDescent="0.2">
      <c r="A451" s="48"/>
      <c r="B451" s="2" t="s">
        <v>236</v>
      </c>
      <c r="C451" s="37" t="s">
        <v>415</v>
      </c>
      <c r="D451" s="35">
        <v>2015</v>
      </c>
      <c r="E451" s="3">
        <v>2.6</v>
      </c>
      <c r="F451" s="3">
        <v>6</v>
      </c>
      <c r="G451" s="76">
        <v>2.2999999999999998</v>
      </c>
      <c r="H451" s="5">
        <v>-8.9</v>
      </c>
      <c r="I451" s="5">
        <v>3.2</v>
      </c>
      <c r="J451" s="5">
        <v>6.5</v>
      </c>
      <c r="K451" s="5">
        <v>0.7</v>
      </c>
      <c r="L451" s="11"/>
      <c r="M451" s="3">
        <v>6</v>
      </c>
      <c r="N451" s="3">
        <v>3.1</v>
      </c>
      <c r="O451" s="82">
        <v>0</v>
      </c>
      <c r="P451" s="5">
        <v>-2</v>
      </c>
      <c r="Q451" s="5">
        <v>4.4000000000000004</v>
      </c>
      <c r="R451" s="5">
        <v>5.0999999999999996</v>
      </c>
      <c r="S451" s="5">
        <v>0.5</v>
      </c>
      <c r="U451" s="100">
        <v>-5.9460056874039768E-2</v>
      </c>
      <c r="W451" s="102">
        <v>-0.25725018723168269</v>
      </c>
      <c r="Y451" s="100">
        <v>0</v>
      </c>
      <c r="AA451" s="102">
        <v>0</v>
      </c>
    </row>
    <row r="452" spans="1:27" x14ac:dyDescent="0.2">
      <c r="A452" s="48"/>
      <c r="B452" s="2" t="s">
        <v>236</v>
      </c>
      <c r="C452" s="37" t="s">
        <v>416</v>
      </c>
      <c r="D452" s="35">
        <v>2016</v>
      </c>
      <c r="E452" s="3">
        <v>1.3</v>
      </c>
      <c r="F452" s="3">
        <v>2</v>
      </c>
      <c r="G452" s="76">
        <v>1.5</v>
      </c>
      <c r="H452" s="5">
        <v>4.0999999999999996</v>
      </c>
      <c r="I452" s="5">
        <v>1.5</v>
      </c>
      <c r="J452" s="5">
        <v>-3.9</v>
      </c>
      <c r="K452" s="5">
        <v>-1.9</v>
      </c>
      <c r="L452" s="11"/>
      <c r="M452" s="3">
        <v>12.4</v>
      </c>
      <c r="N452" s="3">
        <v>-4.3</v>
      </c>
      <c r="O452" s="82">
        <v>2.4</v>
      </c>
      <c r="P452" s="5">
        <v>1.6</v>
      </c>
      <c r="Q452" s="5">
        <v>2.2000000000000002</v>
      </c>
      <c r="R452" s="5">
        <v>3.5</v>
      </c>
      <c r="S452" s="5">
        <v>11.5</v>
      </c>
      <c r="U452" s="100">
        <v>7.4172311059149232E-2</v>
      </c>
      <c r="W452" s="102">
        <v>-0.34439288462492534</v>
      </c>
      <c r="Y452" s="100">
        <v>-0.56005865493594009</v>
      </c>
      <c r="AA452" s="102">
        <v>0.47952275731983351</v>
      </c>
    </row>
    <row r="453" spans="1:27" x14ac:dyDescent="0.2">
      <c r="A453" s="48"/>
      <c r="B453" s="2" t="s">
        <v>236</v>
      </c>
      <c r="C453" s="37" t="s">
        <v>415</v>
      </c>
      <c r="D453" s="35">
        <v>2017</v>
      </c>
      <c r="E453" s="3">
        <v>2.2999999999999998</v>
      </c>
      <c r="F453" s="3">
        <v>-8.9</v>
      </c>
      <c r="G453" s="76">
        <v>3.2</v>
      </c>
      <c r="H453" s="5">
        <v>6.5</v>
      </c>
      <c r="I453" s="5">
        <v>0.7</v>
      </c>
      <c r="J453" s="5">
        <v>-8.6</v>
      </c>
      <c r="K453" s="5" t="e">
        <v>#N/A</v>
      </c>
      <c r="L453" s="11"/>
      <c r="M453" s="3">
        <v>0</v>
      </c>
      <c r="N453" s="3">
        <v>-2</v>
      </c>
      <c r="O453" s="82">
        <v>4.4000000000000004</v>
      </c>
      <c r="P453" s="5">
        <v>5.0999999999999996</v>
      </c>
      <c r="Q453" s="5">
        <v>0.5</v>
      </c>
      <c r="R453" s="5">
        <v>9.4</v>
      </c>
      <c r="S453" s="5" t="e">
        <v>#N/A</v>
      </c>
      <c r="U453" s="100">
        <v>0.17953564923917709</v>
      </c>
      <c r="W453" s="102">
        <v>-0.67358237520542374</v>
      </c>
      <c r="Y453" s="100">
        <v>0</v>
      </c>
      <c r="AA453" s="102">
        <v>0.28792841722696405</v>
      </c>
    </row>
    <row r="454" spans="1:27" x14ac:dyDescent="0.2">
      <c r="A454" s="48"/>
      <c r="B454" s="2" t="s">
        <v>236</v>
      </c>
      <c r="C454" s="37" t="s">
        <v>282</v>
      </c>
      <c r="D454" s="35">
        <v>2016</v>
      </c>
      <c r="E454" s="3">
        <v>-1.9</v>
      </c>
      <c r="F454" s="3">
        <v>5.4</v>
      </c>
      <c r="G454" s="76">
        <v>-0.4</v>
      </c>
      <c r="H454" s="5">
        <v>1.6</v>
      </c>
      <c r="I454" s="5">
        <v>-0.1</v>
      </c>
      <c r="J454" s="5">
        <v>-1.3</v>
      </c>
      <c r="K454" s="5">
        <v>-6.1</v>
      </c>
      <c r="L454" s="11"/>
      <c r="M454" s="3">
        <v>4.9000000000000004</v>
      </c>
      <c r="N454" s="3">
        <v>6.7</v>
      </c>
      <c r="O454" s="82">
        <v>0.7</v>
      </c>
      <c r="P454" s="5">
        <v>0.6</v>
      </c>
      <c r="Q454" s="5">
        <v>5.2</v>
      </c>
      <c r="R454" s="5">
        <v>3.3</v>
      </c>
      <c r="S454" s="5">
        <v>11</v>
      </c>
      <c r="U454" s="100">
        <v>0.5411685322588764</v>
      </c>
      <c r="W454" s="102">
        <v>-0.97613887112048059</v>
      </c>
      <c r="Y454" s="100">
        <v>-0.6220355269907728</v>
      </c>
      <c r="AA454" s="102">
        <v>0.99101100847294643</v>
      </c>
    </row>
    <row r="455" spans="1:27" x14ac:dyDescent="0.2">
      <c r="A455" s="48"/>
      <c r="B455" s="2" t="s">
        <v>236</v>
      </c>
      <c r="C455" s="37" t="s">
        <v>417</v>
      </c>
      <c r="D455" s="35">
        <v>2009</v>
      </c>
      <c r="E455" s="3">
        <v>3.3</v>
      </c>
      <c r="F455" s="3">
        <v>1.1000000000000001</v>
      </c>
      <c r="G455" s="76">
        <v>-2.1</v>
      </c>
      <c r="H455" s="5">
        <v>3.7</v>
      </c>
      <c r="I455" s="5">
        <v>2.8</v>
      </c>
      <c r="J455" s="5">
        <v>3.2</v>
      </c>
      <c r="K455" s="5">
        <v>3</v>
      </c>
      <c r="L455" s="11"/>
      <c r="M455" s="3">
        <v>1.8</v>
      </c>
      <c r="N455" s="3">
        <v>0.7</v>
      </c>
      <c r="O455" s="82">
        <v>4.9000000000000004</v>
      </c>
      <c r="P455" s="5">
        <v>4.5999999999999996</v>
      </c>
      <c r="Q455" s="5">
        <v>-5.0999999999999996</v>
      </c>
      <c r="R455" s="5">
        <v>3.1</v>
      </c>
      <c r="S455" s="5">
        <v>1.7</v>
      </c>
      <c r="U455" s="100">
        <v>-0.62368828177197733</v>
      </c>
      <c r="W455" s="102">
        <v>0.36074986663424036</v>
      </c>
      <c r="Y455" s="100">
        <v>0.64991582276861082</v>
      </c>
      <c r="AA455" s="102">
        <v>-0.2325268152085368</v>
      </c>
    </row>
    <row r="456" spans="1:27" x14ac:dyDescent="0.2">
      <c r="A456" s="48"/>
      <c r="B456" s="2" t="s">
        <v>236</v>
      </c>
      <c r="C456" s="37" t="s">
        <v>282</v>
      </c>
      <c r="D456" s="35">
        <v>2015</v>
      </c>
      <c r="E456" s="3">
        <v>-0.5</v>
      </c>
      <c r="F456" s="3">
        <v>-1.9</v>
      </c>
      <c r="G456" s="76">
        <v>5.4</v>
      </c>
      <c r="H456" s="5">
        <v>-0.4</v>
      </c>
      <c r="I456" s="5">
        <v>1.6</v>
      </c>
      <c r="J456" s="5">
        <v>-0.1</v>
      </c>
      <c r="K456" s="5">
        <v>-1.3</v>
      </c>
      <c r="L456" s="11"/>
      <c r="M456" s="3">
        <v>-2.1</v>
      </c>
      <c r="N456" s="3">
        <v>4.9000000000000004</v>
      </c>
      <c r="O456" s="82">
        <v>6.7</v>
      </c>
      <c r="P456" s="5">
        <v>0.7</v>
      </c>
      <c r="Q456" s="5">
        <v>0.6</v>
      </c>
      <c r="R456" s="5">
        <v>5.2</v>
      </c>
      <c r="S456" s="5">
        <v>3.3</v>
      </c>
      <c r="U456" s="100">
        <v>2.5777087639996634</v>
      </c>
      <c r="W456" s="102">
        <v>-0.22348289663873011</v>
      </c>
      <c r="Y456" s="100">
        <v>1.2782616597915593</v>
      </c>
      <c r="AA456" s="102">
        <v>-0.16225897402745215</v>
      </c>
    </row>
    <row r="457" spans="1:27" x14ac:dyDescent="0.2">
      <c r="A457" s="48"/>
      <c r="B457" s="2" t="s">
        <v>236</v>
      </c>
      <c r="C457" s="37" t="s">
        <v>342</v>
      </c>
      <c r="D457" s="35">
        <v>2006</v>
      </c>
      <c r="E457" s="3">
        <v>-0.1</v>
      </c>
      <c r="F457" s="3">
        <v>2.4</v>
      </c>
      <c r="G457" s="76">
        <v>-3.2</v>
      </c>
      <c r="H457" s="5">
        <v>2.6</v>
      </c>
      <c r="I457" s="5">
        <v>15.1</v>
      </c>
      <c r="J457" s="5">
        <v>2.7</v>
      </c>
      <c r="K457" s="5">
        <v>-0.3</v>
      </c>
      <c r="L457" s="11"/>
      <c r="M457" s="3">
        <v>-0.8</v>
      </c>
      <c r="N457" s="3">
        <v>4.5999999999999996</v>
      </c>
      <c r="O457" s="82">
        <v>6.8</v>
      </c>
      <c r="P457" s="5">
        <v>10.7</v>
      </c>
      <c r="Q457" s="5">
        <v>-12</v>
      </c>
      <c r="R457" s="5">
        <v>0.4</v>
      </c>
      <c r="S457" s="5">
        <v>2.1</v>
      </c>
      <c r="U457" s="100">
        <v>-4.6568542494923806</v>
      </c>
      <c r="W457" s="102">
        <v>0.44665904014983926</v>
      </c>
      <c r="Y457" s="100">
        <v>2.2403703492039302</v>
      </c>
      <c r="AA457" s="102">
        <v>-0.25453442049534492</v>
      </c>
    </row>
    <row r="458" spans="1:27" x14ac:dyDescent="0.2">
      <c r="A458" s="48"/>
      <c r="B458" s="2" t="s">
        <v>236</v>
      </c>
      <c r="C458" s="37" t="s">
        <v>266</v>
      </c>
      <c r="D458" s="35">
        <v>2006</v>
      </c>
      <c r="E458" s="3">
        <v>4.5999999999999996</v>
      </c>
      <c r="F458" s="3">
        <v>1.6</v>
      </c>
      <c r="G458" s="76">
        <v>-12.1</v>
      </c>
      <c r="H458" s="5">
        <v>10.7</v>
      </c>
      <c r="I458" s="5">
        <v>-1.1000000000000001</v>
      </c>
      <c r="J458" s="5">
        <v>-4.0999999999999996</v>
      </c>
      <c r="K458" s="5">
        <v>-1.2</v>
      </c>
      <c r="L458" s="11"/>
      <c r="M458" s="3">
        <v>14.1</v>
      </c>
      <c r="N458" s="3">
        <v>-1.4</v>
      </c>
      <c r="O458" s="82">
        <v>-4.9000000000000004</v>
      </c>
      <c r="P458" s="5">
        <v>11.9</v>
      </c>
      <c r="Q458" s="5">
        <v>0.5</v>
      </c>
      <c r="R458" s="5">
        <v>7</v>
      </c>
      <c r="S458" s="5">
        <v>2</v>
      </c>
      <c r="U458" s="100">
        <v>-1.1518445070703169</v>
      </c>
      <c r="W458" s="102">
        <v>0.43882415532305141</v>
      </c>
      <c r="Y458" s="100">
        <v>-0.53216113072237081</v>
      </c>
      <c r="AA458" s="102">
        <v>0.24572299667990949</v>
      </c>
    </row>
    <row r="459" spans="1:27" x14ac:dyDescent="0.2">
      <c r="A459" s="48"/>
      <c r="B459" s="2" t="s">
        <v>236</v>
      </c>
      <c r="C459" s="37" t="s">
        <v>414</v>
      </c>
      <c r="D459" s="35">
        <v>2015</v>
      </c>
      <c r="E459" s="3">
        <v>1.8</v>
      </c>
      <c r="F459" s="3">
        <v>1.6</v>
      </c>
      <c r="G459" s="76">
        <v>3</v>
      </c>
      <c r="H459" s="5">
        <v>2.2000000000000002</v>
      </c>
      <c r="I459" s="5">
        <v>-1.2</v>
      </c>
      <c r="J459" s="5">
        <v>3.9</v>
      </c>
      <c r="K459" s="5">
        <v>1.9</v>
      </c>
      <c r="L459" s="11"/>
      <c r="M459" s="3">
        <v>0.3</v>
      </c>
      <c r="N459" s="3">
        <v>4.4000000000000004</v>
      </c>
      <c r="O459" s="82">
        <v>5.0999999999999996</v>
      </c>
      <c r="P459" s="5">
        <v>-3.1</v>
      </c>
      <c r="Q459" s="5">
        <v>2.9</v>
      </c>
      <c r="R459" s="5">
        <v>3.7</v>
      </c>
      <c r="S459" s="5">
        <v>1.8</v>
      </c>
      <c r="U459" s="100">
        <v>0.2909944487358056</v>
      </c>
      <c r="W459" s="102">
        <v>-0.10791120074612448</v>
      </c>
      <c r="Y459" s="100">
        <v>3.1231056256176606</v>
      </c>
      <c r="AA459" s="102">
        <v>-0.2292286163939371</v>
      </c>
    </row>
    <row r="460" spans="1:27" x14ac:dyDescent="0.2">
      <c r="A460" s="48"/>
      <c r="B460" s="2" t="s">
        <v>236</v>
      </c>
      <c r="C460" s="37" t="s">
        <v>342</v>
      </c>
      <c r="D460" s="35">
        <v>2015</v>
      </c>
      <c r="E460" s="3">
        <v>2.7</v>
      </c>
      <c r="F460" s="3">
        <v>4.5</v>
      </c>
      <c r="G460" s="76">
        <v>3.9</v>
      </c>
      <c r="H460" s="5">
        <v>0.2</v>
      </c>
      <c r="I460" s="5">
        <v>0.2</v>
      </c>
      <c r="J460" s="5">
        <v>0.2</v>
      </c>
      <c r="K460" s="5">
        <v>0.3</v>
      </c>
      <c r="L460" s="11"/>
      <c r="M460" s="3">
        <v>-3</v>
      </c>
      <c r="N460" s="3">
        <v>3.3</v>
      </c>
      <c r="O460" s="82">
        <v>4.9000000000000004</v>
      </c>
      <c r="P460" s="5">
        <v>-0.3</v>
      </c>
      <c r="Q460" s="5">
        <v>-0.1</v>
      </c>
      <c r="R460" s="5">
        <v>4.4000000000000004</v>
      </c>
      <c r="S460" s="5">
        <v>3.3</v>
      </c>
      <c r="U460" s="100">
        <v>0.20185042515466312</v>
      </c>
      <c r="W460" s="102">
        <v>-0.47335961215207334</v>
      </c>
      <c r="Y460" s="100">
        <v>0.90613046073277292</v>
      </c>
      <c r="AA460" s="102">
        <v>-9.4101657663350324E-2</v>
      </c>
    </row>
    <row r="461" spans="1:27" x14ac:dyDescent="0.2">
      <c r="A461" s="48"/>
      <c r="B461" s="2" t="s">
        <v>236</v>
      </c>
      <c r="C461" s="37" t="s">
        <v>418</v>
      </c>
      <c r="D461" s="35">
        <v>2014</v>
      </c>
      <c r="E461" s="3">
        <v>6.1</v>
      </c>
      <c r="F461" s="3">
        <v>6.3</v>
      </c>
      <c r="G461" s="76">
        <v>0.5</v>
      </c>
      <c r="H461" s="5">
        <v>3.6</v>
      </c>
      <c r="I461" s="5">
        <v>0.8</v>
      </c>
      <c r="J461" s="5">
        <v>2</v>
      </c>
      <c r="K461" s="5">
        <v>-0.4</v>
      </c>
      <c r="L461" s="11"/>
      <c r="M461" s="3">
        <v>1.2</v>
      </c>
      <c r="N461" s="3">
        <v>4.5</v>
      </c>
      <c r="O461" s="82">
        <v>0.9</v>
      </c>
      <c r="P461" s="5">
        <v>1.8</v>
      </c>
      <c r="Q461" s="5">
        <v>-1.8</v>
      </c>
      <c r="R461" s="5">
        <v>2.7</v>
      </c>
      <c r="S461" s="5">
        <v>1</v>
      </c>
      <c r="U461" s="100">
        <v>-0.71370083284306585</v>
      </c>
      <c r="W461" s="102">
        <v>-0.29356872761680153</v>
      </c>
      <c r="Y461" s="100">
        <v>-0.1339745962155614</v>
      </c>
      <c r="AA461" s="102">
        <v>2.6690096080340897E-2</v>
      </c>
    </row>
    <row r="462" spans="1:27" x14ac:dyDescent="0.2">
      <c r="A462" s="48"/>
      <c r="B462" s="2" t="s">
        <v>236</v>
      </c>
      <c r="C462" s="37" t="s">
        <v>415</v>
      </c>
      <c r="D462" s="35">
        <v>2012</v>
      </c>
      <c r="E462" s="3">
        <v>2.1</v>
      </c>
      <c r="F462" s="3">
        <v>7</v>
      </c>
      <c r="G462" s="76">
        <v>3.4</v>
      </c>
      <c r="H462" s="5">
        <v>2.6</v>
      </c>
      <c r="I462" s="5">
        <v>6</v>
      </c>
      <c r="J462" s="5">
        <v>2.2999999999999998</v>
      </c>
      <c r="K462" s="5">
        <v>-8.9</v>
      </c>
      <c r="L462" s="11"/>
      <c r="M462" s="3">
        <v>9.3000000000000007</v>
      </c>
      <c r="N462" s="3">
        <v>0.1</v>
      </c>
      <c r="O462" s="82">
        <v>-2</v>
      </c>
      <c r="P462" s="5">
        <v>6</v>
      </c>
      <c r="Q462" s="5">
        <v>3.1</v>
      </c>
      <c r="R462" s="5">
        <v>0</v>
      </c>
      <c r="S462" s="5">
        <v>-2</v>
      </c>
      <c r="U462" s="100">
        <v>0.27241802056070341</v>
      </c>
      <c r="W462" s="102">
        <v>-0.46590283192977866</v>
      </c>
      <c r="Y462" s="100">
        <v>-0.48830566868532088</v>
      </c>
      <c r="AA462" s="102">
        <v>0</v>
      </c>
    </row>
    <row r="463" spans="1:27" x14ac:dyDescent="0.2">
      <c r="A463" s="48"/>
      <c r="B463" s="2" t="s">
        <v>236</v>
      </c>
      <c r="C463" s="37" t="s">
        <v>415</v>
      </c>
      <c r="D463" s="35">
        <v>2011</v>
      </c>
      <c r="E463" s="3">
        <v>-11.3</v>
      </c>
      <c r="F463" s="3">
        <v>2.1</v>
      </c>
      <c r="G463" s="76">
        <v>7</v>
      </c>
      <c r="H463" s="5">
        <v>3.4</v>
      </c>
      <c r="I463" s="5">
        <v>2.6</v>
      </c>
      <c r="J463" s="5">
        <v>6</v>
      </c>
      <c r="K463" s="5">
        <v>2.2999999999999998</v>
      </c>
      <c r="L463" s="11"/>
      <c r="M463" s="3">
        <v>-2.6</v>
      </c>
      <c r="N463" s="3">
        <v>9.3000000000000007</v>
      </c>
      <c r="O463" s="82">
        <v>0.1</v>
      </c>
      <c r="P463" s="5">
        <v>-2</v>
      </c>
      <c r="Q463" s="5">
        <v>6</v>
      </c>
      <c r="R463" s="5">
        <v>3.1</v>
      </c>
      <c r="S463" s="5">
        <v>0</v>
      </c>
      <c r="U463" s="100">
        <v>0.61847737906610001</v>
      </c>
      <c r="W463" s="102">
        <v>-0.24289267324829644</v>
      </c>
      <c r="Y463" s="100">
        <v>0.42774701486696798</v>
      </c>
      <c r="AA463" s="102">
        <v>0</v>
      </c>
    </row>
    <row r="464" spans="1:27" x14ac:dyDescent="0.2">
      <c r="A464" s="48"/>
      <c r="B464" s="2" t="s">
        <v>236</v>
      </c>
      <c r="C464" s="37" t="s">
        <v>419</v>
      </c>
      <c r="D464" s="35">
        <v>2015</v>
      </c>
      <c r="E464" s="3">
        <v>-0.5</v>
      </c>
      <c r="F464" s="3">
        <v>0.6</v>
      </c>
      <c r="G464" s="76">
        <v>4.8</v>
      </c>
      <c r="H464" s="5">
        <v>0.3</v>
      </c>
      <c r="I464" s="5">
        <v>2.2000000000000002</v>
      </c>
      <c r="J464" s="5">
        <v>0.9</v>
      </c>
      <c r="K464" s="5">
        <v>2.7</v>
      </c>
      <c r="L464" s="11"/>
      <c r="M464" s="3">
        <v>-2.1</v>
      </c>
      <c r="N464" s="3">
        <v>1.4</v>
      </c>
      <c r="O464" s="82">
        <v>4.4000000000000004</v>
      </c>
      <c r="P464" s="5">
        <v>-0.4</v>
      </c>
      <c r="Q464" s="5">
        <v>3</v>
      </c>
      <c r="R464" s="5">
        <v>8.3000000000000007</v>
      </c>
      <c r="S464" s="5">
        <v>4.9000000000000004</v>
      </c>
      <c r="U464" s="100">
        <v>2.40587727318528</v>
      </c>
      <c r="W464" s="102">
        <v>-0.13397459621556129</v>
      </c>
      <c r="Y464" s="100">
        <v>1.0236694629405503</v>
      </c>
      <c r="AA464" s="102">
        <v>2.7272946213503957E-2</v>
      </c>
    </row>
    <row r="465" spans="1:27" x14ac:dyDescent="0.2">
      <c r="A465" s="48"/>
      <c r="B465" s="2" t="s">
        <v>236</v>
      </c>
      <c r="C465" s="37" t="s">
        <v>416</v>
      </c>
      <c r="D465" s="35">
        <v>2012</v>
      </c>
      <c r="E465" s="3">
        <v>-10.9</v>
      </c>
      <c r="F465" s="3">
        <v>1.1000000000000001</v>
      </c>
      <c r="G465" s="76">
        <v>6.5</v>
      </c>
      <c r="H465" s="5">
        <v>8.5</v>
      </c>
      <c r="I465" s="5">
        <v>1.3</v>
      </c>
      <c r="J465" s="5">
        <v>2</v>
      </c>
      <c r="K465" s="5">
        <v>1.5</v>
      </c>
      <c r="L465" s="11"/>
      <c r="M465" s="3">
        <v>4.2</v>
      </c>
      <c r="N465" s="3">
        <v>-1.3</v>
      </c>
      <c r="O465" s="82">
        <v>-2.2999999999999998</v>
      </c>
      <c r="P465" s="5">
        <v>-3.2</v>
      </c>
      <c r="Q465" s="5">
        <v>12.4</v>
      </c>
      <c r="R465" s="5">
        <v>-4.3</v>
      </c>
      <c r="S465" s="5">
        <v>2.4</v>
      </c>
      <c r="U465" s="100">
        <v>0.6113132145021829</v>
      </c>
      <c r="W465" s="102">
        <v>-0.30690227138212223</v>
      </c>
      <c r="Y465" s="100">
        <v>-0.59612626305660643</v>
      </c>
      <c r="AA465" s="102">
        <v>0.32081669885616382</v>
      </c>
    </row>
    <row r="466" spans="1:27" x14ac:dyDescent="0.2">
      <c r="A466" s="48"/>
      <c r="B466" s="2" t="s">
        <v>236</v>
      </c>
      <c r="C466" s="37" t="s">
        <v>416</v>
      </c>
      <c r="D466" s="35">
        <v>2011</v>
      </c>
      <c r="E466" s="3">
        <v>-3.1</v>
      </c>
      <c r="F466" s="3">
        <v>-10.9</v>
      </c>
      <c r="G466" s="76">
        <v>1.1000000000000001</v>
      </c>
      <c r="H466" s="5">
        <v>6.5</v>
      </c>
      <c r="I466" s="5">
        <v>8.5</v>
      </c>
      <c r="J466" s="5">
        <v>1.3</v>
      </c>
      <c r="K466" s="5">
        <v>2</v>
      </c>
      <c r="L466" s="11"/>
      <c r="M466" s="3">
        <v>2.9</v>
      </c>
      <c r="N466" s="3">
        <v>4.2</v>
      </c>
      <c r="O466" s="82">
        <v>-1.3</v>
      </c>
      <c r="P466" s="5">
        <v>-2.2999999999999998</v>
      </c>
      <c r="Q466" s="5">
        <v>-3.2</v>
      </c>
      <c r="R466" s="5">
        <v>12.4</v>
      </c>
      <c r="S466" s="5">
        <v>-4.3</v>
      </c>
      <c r="U466" s="100">
        <v>0.53454837319565107</v>
      </c>
      <c r="W466" s="102">
        <v>0.16120615091657364</v>
      </c>
      <c r="Y466" s="100">
        <v>-0.56469673166047274</v>
      </c>
      <c r="AA466" s="102">
        <v>-0.34859416359503737</v>
      </c>
    </row>
    <row r="467" spans="1:27" x14ac:dyDescent="0.2">
      <c r="A467" s="48"/>
      <c r="B467" s="2" t="s">
        <v>236</v>
      </c>
      <c r="C467" s="37" t="s">
        <v>413</v>
      </c>
      <c r="D467" s="35">
        <v>2015</v>
      </c>
      <c r="E467" s="3">
        <v>2.6</v>
      </c>
      <c r="F467" s="3">
        <v>1.5</v>
      </c>
      <c r="G467" s="76">
        <v>7.6</v>
      </c>
      <c r="H467" s="5">
        <v>-0.8</v>
      </c>
      <c r="I467" s="5">
        <v>0.8</v>
      </c>
      <c r="J467" s="5">
        <v>2.5</v>
      </c>
      <c r="K467" s="5">
        <v>-1.3</v>
      </c>
      <c r="L467" s="11"/>
      <c r="M467" s="3">
        <v>0</v>
      </c>
      <c r="N467" s="3">
        <v>0</v>
      </c>
      <c r="O467" s="82">
        <v>1.7</v>
      </c>
      <c r="P467" s="5">
        <v>-0.1</v>
      </c>
      <c r="Q467" s="5">
        <v>3</v>
      </c>
      <c r="R467" s="5">
        <v>2.2000000000000002</v>
      </c>
      <c r="S467" s="5">
        <v>3.4</v>
      </c>
      <c r="U467" s="100">
        <v>0.70970082853022065</v>
      </c>
      <c r="W467" s="102">
        <v>-0.21385717009302807</v>
      </c>
      <c r="Y467" s="100">
        <v>0</v>
      </c>
      <c r="AA467" s="102">
        <v>0.18920711500272103</v>
      </c>
    </row>
    <row r="468" spans="1:27" x14ac:dyDescent="0.2">
      <c r="A468" s="48"/>
      <c r="B468" s="2" t="s">
        <v>236</v>
      </c>
      <c r="C468" s="37" t="s">
        <v>419</v>
      </c>
      <c r="D468" s="35">
        <v>2010</v>
      </c>
      <c r="E468" s="3">
        <v>1.7</v>
      </c>
      <c r="F468" s="3">
        <v>0.8</v>
      </c>
      <c r="G468" s="76">
        <v>3.1</v>
      </c>
      <c r="H468" s="5">
        <v>1.4</v>
      </c>
      <c r="I468" s="5">
        <v>-1.4</v>
      </c>
      <c r="J468" s="5">
        <v>-0.5</v>
      </c>
      <c r="K468" s="5">
        <v>0.6</v>
      </c>
      <c r="L468" s="11"/>
      <c r="M468" s="3">
        <v>3.6</v>
      </c>
      <c r="N468" s="3">
        <v>5.3</v>
      </c>
      <c r="O468" s="82">
        <v>4.7</v>
      </c>
      <c r="P468" s="5">
        <v>-4.5</v>
      </c>
      <c r="Q468" s="5">
        <v>1.9</v>
      </c>
      <c r="R468" s="5">
        <v>-2.1</v>
      </c>
      <c r="S468" s="5">
        <v>1.4</v>
      </c>
      <c r="U468" s="100">
        <v>0.35038120979399956</v>
      </c>
      <c r="W468" s="102">
        <v>-0.33671925622398791</v>
      </c>
      <c r="Y468" s="100">
        <v>0.1426091000668408</v>
      </c>
      <c r="AA468" s="102">
        <v>-0.26123290347375694</v>
      </c>
    </row>
    <row r="469" spans="1:27" x14ac:dyDescent="0.2">
      <c r="A469" s="48"/>
      <c r="B469" s="2" t="s">
        <v>236</v>
      </c>
      <c r="C469" s="37" t="s">
        <v>416</v>
      </c>
      <c r="D469" s="35">
        <v>2005</v>
      </c>
      <c r="E469" s="3">
        <v>-4.4000000000000004</v>
      </c>
      <c r="F469" s="3">
        <v>0.6</v>
      </c>
      <c r="G469" s="76">
        <v>0</v>
      </c>
      <c r="H469" s="5">
        <v>-2.6</v>
      </c>
      <c r="I469" s="5">
        <v>-0.8</v>
      </c>
      <c r="J469" s="5">
        <v>-9.3000000000000007</v>
      </c>
      <c r="K469" s="5">
        <v>-3.1</v>
      </c>
      <c r="L469" s="11"/>
      <c r="M469" s="3">
        <v>1.4</v>
      </c>
      <c r="N469" s="3">
        <v>4.4000000000000004</v>
      </c>
      <c r="O469" s="82">
        <v>-0.4</v>
      </c>
      <c r="P469" s="5">
        <v>1.9</v>
      </c>
      <c r="Q469" s="5">
        <v>3.5</v>
      </c>
      <c r="R469" s="5">
        <v>2.2999999999999998</v>
      </c>
      <c r="S469" s="5">
        <v>2.9</v>
      </c>
      <c r="U469" s="100">
        <v>0</v>
      </c>
      <c r="W469" s="102">
        <v>0</v>
      </c>
      <c r="Y469" s="100">
        <v>-0.51185789203690879</v>
      </c>
      <c r="AA469" s="102">
        <v>0.74395563737989323</v>
      </c>
    </row>
    <row r="470" spans="1:27" x14ac:dyDescent="0.2">
      <c r="A470" s="48"/>
      <c r="B470" s="2" t="s">
        <v>236</v>
      </c>
      <c r="C470" s="37" t="s">
        <v>418</v>
      </c>
      <c r="D470" s="35">
        <v>2015</v>
      </c>
      <c r="E470" s="3">
        <v>6.3</v>
      </c>
      <c r="F470" s="3">
        <v>0.5</v>
      </c>
      <c r="G470" s="76">
        <v>3.6</v>
      </c>
      <c r="H470" s="5">
        <v>0.8</v>
      </c>
      <c r="I470" s="5">
        <v>2</v>
      </c>
      <c r="J470" s="5">
        <v>-0.4</v>
      </c>
      <c r="K470" s="5">
        <v>0.7</v>
      </c>
      <c r="L470" s="11"/>
      <c r="M470" s="3">
        <v>4.5</v>
      </c>
      <c r="N470" s="3">
        <v>0.9</v>
      </c>
      <c r="O470" s="82">
        <v>1.8</v>
      </c>
      <c r="P470" s="5">
        <v>-1.8</v>
      </c>
      <c r="Q470" s="5">
        <v>2.7</v>
      </c>
      <c r="R470" s="5">
        <v>1</v>
      </c>
      <c r="S470" s="5">
        <v>4.4000000000000004</v>
      </c>
      <c r="U470" s="100">
        <v>-0.24407105398154549</v>
      </c>
      <c r="W470" s="102">
        <v>-0.33595289937829076</v>
      </c>
      <c r="Y470" s="100">
        <v>-0.36754446796632412</v>
      </c>
      <c r="AA470" s="102">
        <v>0.25038870753903697</v>
      </c>
    </row>
    <row r="471" spans="1:27" x14ac:dyDescent="0.2">
      <c r="A471" s="48"/>
      <c r="B471" s="2" t="s">
        <v>236</v>
      </c>
      <c r="C471" s="37" t="s">
        <v>418</v>
      </c>
      <c r="D471" s="35">
        <v>2016</v>
      </c>
      <c r="E471" s="3">
        <v>0.5</v>
      </c>
      <c r="F471" s="3">
        <v>3.6</v>
      </c>
      <c r="G471" s="76">
        <v>0.8</v>
      </c>
      <c r="H471" s="5">
        <v>2</v>
      </c>
      <c r="I471" s="5">
        <v>-0.4</v>
      </c>
      <c r="J471" s="5">
        <v>0.7</v>
      </c>
      <c r="K471" s="5">
        <v>-3.4</v>
      </c>
      <c r="L471" s="11"/>
      <c r="M471" s="3">
        <v>0.9</v>
      </c>
      <c r="N471" s="3">
        <v>1.8</v>
      </c>
      <c r="O471" s="82">
        <v>-1.8</v>
      </c>
      <c r="P471" s="5">
        <v>2.7</v>
      </c>
      <c r="Q471" s="5">
        <v>1</v>
      </c>
      <c r="R471" s="5">
        <v>4.4000000000000004</v>
      </c>
      <c r="S471" s="5">
        <v>14.9</v>
      </c>
      <c r="U471" s="100">
        <v>0.26491106406735176</v>
      </c>
      <c r="W471" s="102">
        <v>-0.58113883008418976</v>
      </c>
      <c r="Y471" s="100">
        <v>-1</v>
      </c>
      <c r="AA471" s="102">
        <v>0.79050198090141488</v>
      </c>
    </row>
    <row r="472" spans="1:27" x14ac:dyDescent="0.2">
      <c r="A472" s="48"/>
      <c r="B472" s="2" t="s">
        <v>236</v>
      </c>
      <c r="C472" s="37" t="s">
        <v>418</v>
      </c>
      <c r="D472" s="35">
        <v>2006</v>
      </c>
      <c r="E472" s="3">
        <v>8.6999999999999993</v>
      </c>
      <c r="F472" s="3">
        <v>0.6</v>
      </c>
      <c r="G472" s="76">
        <v>1.8</v>
      </c>
      <c r="H472" s="5">
        <v>0.8</v>
      </c>
      <c r="I472" s="5">
        <v>-4.0999999999999996</v>
      </c>
      <c r="J472" s="5">
        <v>-4.2</v>
      </c>
      <c r="K472" s="5">
        <v>0.7</v>
      </c>
      <c r="L472" s="11"/>
      <c r="M472" s="3">
        <v>8</v>
      </c>
      <c r="N472" s="3">
        <v>2.7</v>
      </c>
      <c r="O472" s="82">
        <v>16.600000000000001</v>
      </c>
      <c r="P472" s="5">
        <v>-7.9</v>
      </c>
      <c r="Q472" s="5">
        <v>8</v>
      </c>
      <c r="R472" s="5">
        <v>-1.8</v>
      </c>
      <c r="S472" s="5">
        <v>-0.6</v>
      </c>
      <c r="U472" s="100">
        <v>-0.54514117385265792</v>
      </c>
      <c r="W472" s="102">
        <v>-0.21031046324373559</v>
      </c>
      <c r="Y472" s="100">
        <v>0.44048602908879331</v>
      </c>
      <c r="AA472" s="102">
        <v>-0.19454400499352653</v>
      </c>
    </row>
    <row r="473" spans="1:27" x14ac:dyDescent="0.2">
      <c r="A473" s="48"/>
      <c r="B473" s="2" t="s">
        <v>236</v>
      </c>
      <c r="C473" s="37" t="s">
        <v>417</v>
      </c>
      <c r="D473" s="35">
        <v>2014</v>
      </c>
      <c r="E473" s="3">
        <v>3.2</v>
      </c>
      <c r="F473" s="3">
        <v>3</v>
      </c>
      <c r="G473" s="76">
        <v>1.1000000000000001</v>
      </c>
      <c r="H473" s="5">
        <v>6.4</v>
      </c>
      <c r="I473" s="5">
        <v>1.2</v>
      </c>
      <c r="J473" s="5">
        <v>2.7</v>
      </c>
      <c r="K473" s="5">
        <v>2.9</v>
      </c>
      <c r="L473" s="11"/>
      <c r="M473" s="3">
        <v>3.1</v>
      </c>
      <c r="N473" s="3">
        <v>1.7</v>
      </c>
      <c r="O473" s="82">
        <v>1.1000000000000001</v>
      </c>
      <c r="P473" s="5">
        <v>2.8</v>
      </c>
      <c r="Q473" s="5">
        <v>-0.1</v>
      </c>
      <c r="R473" s="5">
        <v>2.8</v>
      </c>
      <c r="S473" s="5">
        <v>6.8</v>
      </c>
      <c r="U473" s="100">
        <v>-0.41369803002207128</v>
      </c>
      <c r="W473" s="102">
        <v>0.27424027631054626</v>
      </c>
      <c r="Y473" s="100">
        <v>-0.40431660281872939</v>
      </c>
      <c r="AA473" s="102">
        <v>0.57680887936117475</v>
      </c>
    </row>
    <row r="474" spans="1:27" x14ac:dyDescent="0.2">
      <c r="A474" s="48"/>
      <c r="B474" s="2" t="s">
        <v>236</v>
      </c>
      <c r="C474" s="37" t="s">
        <v>282</v>
      </c>
      <c r="D474" s="35">
        <v>2011</v>
      </c>
      <c r="E474" s="3">
        <v>-3.9</v>
      </c>
      <c r="F474" s="3">
        <v>-0.2</v>
      </c>
      <c r="G474" s="76">
        <v>1.2</v>
      </c>
      <c r="H474" s="5">
        <v>-0.5</v>
      </c>
      <c r="I474" s="5">
        <v>-0.5</v>
      </c>
      <c r="J474" s="5">
        <v>-1.9</v>
      </c>
      <c r="K474" s="5">
        <v>5.4</v>
      </c>
      <c r="L474" s="11"/>
      <c r="M474" s="3">
        <v>4.5999999999999996</v>
      </c>
      <c r="N474" s="3">
        <v>1.6</v>
      </c>
      <c r="O474" s="82">
        <v>-2.8</v>
      </c>
      <c r="P474" s="5">
        <v>4</v>
      </c>
      <c r="Q474" s="5">
        <v>-2.1</v>
      </c>
      <c r="R474" s="5">
        <v>4.9000000000000004</v>
      </c>
      <c r="S474" s="5">
        <v>6.7</v>
      </c>
      <c r="U474" s="100">
        <v>0.51910905062550006</v>
      </c>
      <c r="W474" s="102">
        <v>0.45647531512197026</v>
      </c>
      <c r="Y474" s="100">
        <v>-0.61514570617449649</v>
      </c>
      <c r="AA474" s="102">
        <v>0.44772731998029092</v>
      </c>
    </row>
    <row r="475" spans="1:27" x14ac:dyDescent="0.2">
      <c r="A475" s="48"/>
      <c r="B475" s="2" t="s">
        <v>236</v>
      </c>
      <c r="C475" s="37" t="s">
        <v>342</v>
      </c>
      <c r="D475" s="35">
        <v>2014</v>
      </c>
      <c r="E475" s="3">
        <v>-20.9</v>
      </c>
      <c r="F475" s="3">
        <v>2.7</v>
      </c>
      <c r="G475" s="76">
        <v>4.5</v>
      </c>
      <c r="H475" s="5">
        <v>3.9</v>
      </c>
      <c r="I475" s="5">
        <v>0.2</v>
      </c>
      <c r="J475" s="5">
        <v>0.2</v>
      </c>
      <c r="K475" s="5">
        <v>0.2</v>
      </c>
      <c r="L475" s="11"/>
      <c r="M475" s="3">
        <v>22</v>
      </c>
      <c r="N475" s="3">
        <v>-3</v>
      </c>
      <c r="O475" s="82">
        <v>3.3</v>
      </c>
      <c r="P475" s="5">
        <v>4.9000000000000004</v>
      </c>
      <c r="Q475" s="5">
        <v>-0.3</v>
      </c>
      <c r="R475" s="5">
        <v>-0.1</v>
      </c>
      <c r="S475" s="5">
        <v>4.4000000000000004</v>
      </c>
      <c r="U475" s="100">
        <v>0.48839208704718962</v>
      </c>
      <c r="W475" s="102">
        <v>-0.54085023066771343</v>
      </c>
      <c r="Y475" s="100">
        <v>-0.6127016653792583</v>
      </c>
      <c r="AA475" s="102">
        <v>7.4569931823541991E-2</v>
      </c>
    </row>
    <row r="476" spans="1:27" x14ac:dyDescent="0.2">
      <c r="A476" s="48"/>
      <c r="B476" s="2" t="s">
        <v>236</v>
      </c>
      <c r="C476" s="37" t="s">
        <v>342</v>
      </c>
      <c r="D476" s="35">
        <v>2013</v>
      </c>
      <c r="E476" s="3">
        <v>-3.5</v>
      </c>
      <c r="F476" s="3">
        <v>-20.9</v>
      </c>
      <c r="G476" s="76">
        <v>2.7</v>
      </c>
      <c r="H476" s="5">
        <v>4.5</v>
      </c>
      <c r="I476" s="5">
        <v>3.9</v>
      </c>
      <c r="J476" s="5">
        <v>0.2</v>
      </c>
      <c r="K476" s="5">
        <v>0.2</v>
      </c>
      <c r="L476" s="11"/>
      <c r="M476" s="3">
        <v>-1.9</v>
      </c>
      <c r="N476" s="3">
        <v>22</v>
      </c>
      <c r="O476" s="82">
        <v>-3</v>
      </c>
      <c r="P476" s="5">
        <v>3.3</v>
      </c>
      <c r="Q476" s="5">
        <v>4.9000000000000004</v>
      </c>
      <c r="R476" s="5">
        <v>-0.3</v>
      </c>
      <c r="S476" s="5">
        <v>-0.1</v>
      </c>
      <c r="U476" s="100">
        <v>0.66476081508082463</v>
      </c>
      <c r="W476" s="102">
        <v>-0.47830513997557089</v>
      </c>
      <c r="Y476" s="100">
        <v>-0.25656172487508644</v>
      </c>
      <c r="AA476" s="102">
        <v>0.57271299360376593</v>
      </c>
    </row>
    <row r="477" spans="1:27" x14ac:dyDescent="0.2">
      <c r="A477" s="48"/>
      <c r="B477" s="2" t="s">
        <v>236</v>
      </c>
      <c r="C477" s="37" t="s">
        <v>266</v>
      </c>
      <c r="D477" s="35">
        <v>2017</v>
      </c>
      <c r="E477" s="3">
        <v>3.1</v>
      </c>
      <c r="F477" s="3">
        <v>0.6</v>
      </c>
      <c r="G477" s="76">
        <v>-2.7</v>
      </c>
      <c r="H477" s="5">
        <v>-1.8</v>
      </c>
      <c r="I477" s="5">
        <v>-3.8</v>
      </c>
      <c r="J477" s="5">
        <v>-3.7</v>
      </c>
      <c r="K477" s="5" t="e">
        <v>#N/A</v>
      </c>
      <c r="L477" s="11"/>
      <c r="M477" s="3">
        <v>3.9</v>
      </c>
      <c r="N477" s="3">
        <v>-0.7</v>
      </c>
      <c r="O477" s="82">
        <v>0.9</v>
      </c>
      <c r="P477" s="5">
        <v>3.6</v>
      </c>
      <c r="Q477" s="5">
        <v>3.7</v>
      </c>
      <c r="R477" s="5">
        <v>9.3000000000000007</v>
      </c>
      <c r="S477" s="5" t="e">
        <v>#N/A</v>
      </c>
      <c r="U477" s="100">
        <v>-0.69439303053792223</v>
      </c>
      <c r="W477" s="102">
        <v>-0.1107406172153178</v>
      </c>
      <c r="Y477" s="100">
        <v>-0.51961553858473852</v>
      </c>
      <c r="AA477" s="102">
        <v>1.1781116923625246</v>
      </c>
    </row>
    <row r="478" spans="1:27" x14ac:dyDescent="0.2">
      <c r="A478" s="48"/>
      <c r="B478" s="2" t="s">
        <v>236</v>
      </c>
      <c r="C478" s="37" t="s">
        <v>342</v>
      </c>
      <c r="D478" s="35">
        <v>2016</v>
      </c>
      <c r="E478" s="3">
        <v>4.5</v>
      </c>
      <c r="F478" s="3">
        <v>3.9</v>
      </c>
      <c r="G478" s="76">
        <v>0.2</v>
      </c>
      <c r="H478" s="5">
        <v>0.2</v>
      </c>
      <c r="I478" s="5">
        <v>0.2</v>
      </c>
      <c r="J478" s="5">
        <v>0.3</v>
      </c>
      <c r="K478" s="5">
        <v>-1.8</v>
      </c>
      <c r="L478" s="11"/>
      <c r="M478" s="3">
        <v>3.3</v>
      </c>
      <c r="N478" s="3">
        <v>4.9000000000000004</v>
      </c>
      <c r="O478" s="82">
        <v>-0.3</v>
      </c>
      <c r="P478" s="5">
        <v>-0.1</v>
      </c>
      <c r="Q478" s="5">
        <v>4.4000000000000004</v>
      </c>
      <c r="R478" s="5">
        <v>3.3</v>
      </c>
      <c r="S478" s="5">
        <v>5</v>
      </c>
      <c r="U478" s="100">
        <v>-0.78918148932210808</v>
      </c>
      <c r="W478" s="102">
        <v>-0.82116028683787179</v>
      </c>
      <c r="Y478" s="100">
        <v>-0.44599761096244239</v>
      </c>
      <c r="AA478" s="102">
        <v>1.0785797552508236</v>
      </c>
    </row>
    <row r="479" spans="1:27" x14ac:dyDescent="0.2">
      <c r="A479" s="48"/>
      <c r="B479" s="2" t="s">
        <v>236</v>
      </c>
      <c r="C479" s="37" t="s">
        <v>419</v>
      </c>
      <c r="D479" s="35">
        <v>2014</v>
      </c>
      <c r="E479" s="3">
        <v>-1.4</v>
      </c>
      <c r="F479" s="3">
        <v>-0.5</v>
      </c>
      <c r="G479" s="76">
        <v>0.6</v>
      </c>
      <c r="H479" s="5">
        <v>4.8</v>
      </c>
      <c r="I479" s="5">
        <v>0.3</v>
      </c>
      <c r="J479" s="5">
        <v>2.2000000000000002</v>
      </c>
      <c r="K479" s="5">
        <v>0.9</v>
      </c>
      <c r="L479" s="11"/>
      <c r="M479" s="3">
        <v>1.9</v>
      </c>
      <c r="N479" s="3">
        <v>-2.1</v>
      </c>
      <c r="O479" s="82">
        <v>1.4</v>
      </c>
      <c r="P479" s="5">
        <v>4.4000000000000004</v>
      </c>
      <c r="Q479" s="5">
        <v>-0.4</v>
      </c>
      <c r="R479" s="5">
        <v>3</v>
      </c>
      <c r="S479" s="5">
        <v>8.3000000000000007</v>
      </c>
      <c r="U479" s="100">
        <v>0.55838744494795933</v>
      </c>
      <c r="W479" s="102">
        <v>0.10668191970032148</v>
      </c>
      <c r="Y479" s="100">
        <v>-0.14160492472104791</v>
      </c>
      <c r="AA479" s="102">
        <v>0.56040565005474097</v>
      </c>
    </row>
    <row r="480" spans="1:27" x14ac:dyDescent="0.2">
      <c r="A480" s="48"/>
      <c r="B480" s="2" t="s">
        <v>236</v>
      </c>
      <c r="C480" s="37" t="s">
        <v>419</v>
      </c>
      <c r="D480" s="35">
        <v>2017</v>
      </c>
      <c r="E480" s="3">
        <v>4.8</v>
      </c>
      <c r="F480" s="3">
        <v>0.3</v>
      </c>
      <c r="G480" s="76">
        <v>2.2000000000000002</v>
      </c>
      <c r="H480" s="5">
        <v>0.9</v>
      </c>
      <c r="I480" s="5">
        <v>2.7</v>
      </c>
      <c r="J480" s="5">
        <v>-7</v>
      </c>
      <c r="K480" s="5" t="e">
        <v>#N/A</v>
      </c>
      <c r="L480" s="11"/>
      <c r="M480" s="3">
        <v>4.4000000000000004</v>
      </c>
      <c r="N480" s="3">
        <v>-0.4</v>
      </c>
      <c r="O480" s="82">
        <v>3</v>
      </c>
      <c r="P480" s="5">
        <v>8.3000000000000007</v>
      </c>
      <c r="Q480" s="5">
        <v>4.9000000000000004</v>
      </c>
      <c r="R480" s="5">
        <v>13.4</v>
      </c>
      <c r="S480" s="5" t="e">
        <v>#N/A</v>
      </c>
      <c r="U480" s="100">
        <v>-0.32299679961366989</v>
      </c>
      <c r="W480" s="102">
        <v>-0.73045664733969318</v>
      </c>
      <c r="Y480" s="100">
        <v>-0.17427717615522953</v>
      </c>
      <c r="AA480" s="102">
        <v>0.64687706410987111</v>
      </c>
    </row>
    <row r="481" spans="1:27" x14ac:dyDescent="0.2">
      <c r="A481" s="48"/>
      <c r="B481" s="2" t="s">
        <v>236</v>
      </c>
      <c r="C481" s="37" t="s">
        <v>419</v>
      </c>
      <c r="D481" s="35">
        <v>2009</v>
      </c>
      <c r="E481" s="3">
        <v>-2.1</v>
      </c>
      <c r="F481" s="3">
        <v>1.7</v>
      </c>
      <c r="G481" s="76">
        <v>0.8</v>
      </c>
      <c r="H481" s="5">
        <v>3.1</v>
      </c>
      <c r="I481" s="5">
        <v>1.4</v>
      </c>
      <c r="J481" s="5">
        <v>-1.4</v>
      </c>
      <c r="K481" s="5">
        <v>-0.5</v>
      </c>
      <c r="L481" s="11"/>
      <c r="M481" s="3">
        <v>2.8</v>
      </c>
      <c r="N481" s="3">
        <v>3.6</v>
      </c>
      <c r="O481" s="82">
        <v>5.3</v>
      </c>
      <c r="P481" s="5">
        <v>4.7</v>
      </c>
      <c r="Q481" s="5">
        <v>-4.5</v>
      </c>
      <c r="R481" s="5">
        <v>1.9</v>
      </c>
      <c r="S481" s="5">
        <v>-2.1</v>
      </c>
      <c r="U481" s="100">
        <v>0.54303349962091918</v>
      </c>
      <c r="W481" s="102">
        <v>-0.27286494751091528</v>
      </c>
      <c r="Y481" s="100">
        <v>0.37581144887558748</v>
      </c>
      <c r="AA481" s="102">
        <v>-0.24417641035068138</v>
      </c>
    </row>
    <row r="482" spans="1:27" x14ac:dyDescent="0.2">
      <c r="A482" s="48"/>
      <c r="B482" s="2" t="s">
        <v>236</v>
      </c>
      <c r="C482" s="37" t="s">
        <v>414</v>
      </c>
      <c r="D482" s="35">
        <v>2016</v>
      </c>
      <c r="E482" s="3">
        <v>1.6</v>
      </c>
      <c r="F482" s="3">
        <v>3</v>
      </c>
      <c r="G482" s="76">
        <v>2.2000000000000002</v>
      </c>
      <c r="H482" s="5">
        <v>-1.2</v>
      </c>
      <c r="I482" s="5">
        <v>3.9</v>
      </c>
      <c r="J482" s="5">
        <v>1.9</v>
      </c>
      <c r="K482" s="5">
        <v>-3.5</v>
      </c>
      <c r="L482" s="11"/>
      <c r="M482" s="3">
        <v>4.4000000000000004</v>
      </c>
      <c r="N482" s="3">
        <v>5.0999999999999996</v>
      </c>
      <c r="O482" s="82">
        <v>-3.1</v>
      </c>
      <c r="P482" s="5">
        <v>2.9</v>
      </c>
      <c r="Q482" s="5">
        <v>3.7</v>
      </c>
      <c r="R482" s="5">
        <v>1.8</v>
      </c>
      <c r="S482" s="5">
        <v>10.7</v>
      </c>
      <c r="U482" s="100">
        <v>0.17260393995585743</v>
      </c>
      <c r="W482" s="102">
        <v>-0.37657888145925766</v>
      </c>
      <c r="Y482" s="100">
        <v>-0.64455022864777667</v>
      </c>
      <c r="AA482" s="102">
        <v>0.52802778978265752</v>
      </c>
    </row>
    <row r="483" spans="1:27" x14ac:dyDescent="0.2">
      <c r="A483" s="48"/>
      <c r="B483" s="2" t="s">
        <v>236</v>
      </c>
      <c r="C483" s="37" t="s">
        <v>419</v>
      </c>
      <c r="D483" s="35">
        <v>2011</v>
      </c>
      <c r="E483" s="3">
        <v>0.8</v>
      </c>
      <c r="F483" s="3">
        <v>3.1</v>
      </c>
      <c r="G483" s="76">
        <v>1.4</v>
      </c>
      <c r="H483" s="5">
        <v>-1.4</v>
      </c>
      <c r="I483" s="5">
        <v>-0.5</v>
      </c>
      <c r="J483" s="5">
        <v>0.6</v>
      </c>
      <c r="K483" s="5">
        <v>4.8</v>
      </c>
      <c r="L483" s="11"/>
      <c r="M483" s="3">
        <v>5.3</v>
      </c>
      <c r="N483" s="3">
        <v>4.7</v>
      </c>
      <c r="O483" s="82">
        <v>-4.5</v>
      </c>
      <c r="P483" s="5">
        <v>1.9</v>
      </c>
      <c r="Q483" s="5">
        <v>-2.1</v>
      </c>
      <c r="R483" s="5">
        <v>1.4</v>
      </c>
      <c r="S483" s="5">
        <v>4.4000000000000004</v>
      </c>
      <c r="U483" s="100">
        <v>0.32287565553229514</v>
      </c>
      <c r="W483" s="102">
        <v>0.36074986663424036</v>
      </c>
      <c r="Y483" s="100">
        <v>-0.68791486863928797</v>
      </c>
      <c r="AA483" s="102">
        <v>0.31363003952380164</v>
      </c>
    </row>
    <row r="484" spans="1:27" x14ac:dyDescent="0.2">
      <c r="A484" s="48"/>
      <c r="B484" s="2" t="s">
        <v>236</v>
      </c>
      <c r="C484" s="37" t="s">
        <v>419</v>
      </c>
      <c r="D484" s="35">
        <v>2008</v>
      </c>
      <c r="E484" s="3">
        <v>2.5</v>
      </c>
      <c r="F484" s="3">
        <v>-2.1</v>
      </c>
      <c r="G484" s="76">
        <v>1.7</v>
      </c>
      <c r="H484" s="5">
        <v>0.8</v>
      </c>
      <c r="I484" s="5">
        <v>3.1</v>
      </c>
      <c r="J484" s="5">
        <v>1.4</v>
      </c>
      <c r="K484" s="5">
        <v>-1.4</v>
      </c>
      <c r="L484" s="11"/>
      <c r="M484" s="3">
        <v>5.7</v>
      </c>
      <c r="N484" s="3">
        <v>2.8</v>
      </c>
      <c r="O484" s="82">
        <v>3.6</v>
      </c>
      <c r="P484" s="5">
        <v>5.3</v>
      </c>
      <c r="Q484" s="5">
        <v>4.7</v>
      </c>
      <c r="R484" s="5">
        <v>-4.5</v>
      </c>
      <c r="S484" s="5">
        <v>1.9</v>
      </c>
      <c r="U484" s="100">
        <v>-0.17537887487646797</v>
      </c>
      <c r="W484" s="102">
        <v>-0.29627778690896789</v>
      </c>
      <c r="Y484" s="100">
        <v>-0.20528058576097374</v>
      </c>
      <c r="AA484" s="102">
        <v>-0.14766018674663628</v>
      </c>
    </row>
    <row r="485" spans="1:27" x14ac:dyDescent="0.2">
      <c r="A485" s="48"/>
      <c r="B485" s="2" t="s">
        <v>236</v>
      </c>
      <c r="C485" s="37" t="s">
        <v>266</v>
      </c>
      <c r="D485" s="35">
        <v>2008</v>
      </c>
      <c r="E485" s="3">
        <v>-12.1</v>
      </c>
      <c r="F485" s="3">
        <v>10.7</v>
      </c>
      <c r="G485" s="76">
        <v>-1.1000000000000001</v>
      </c>
      <c r="H485" s="5">
        <v>-4.0999999999999996</v>
      </c>
      <c r="I485" s="5">
        <v>-1.2</v>
      </c>
      <c r="J485" s="5">
        <v>2.4</v>
      </c>
      <c r="K485" s="5">
        <v>-0.8</v>
      </c>
      <c r="L485" s="11"/>
      <c r="M485" s="3">
        <v>-4.9000000000000004</v>
      </c>
      <c r="N485" s="3">
        <v>11.9</v>
      </c>
      <c r="O485" s="82">
        <v>0.5</v>
      </c>
      <c r="P485" s="5">
        <v>7</v>
      </c>
      <c r="Q485" s="5">
        <v>2</v>
      </c>
      <c r="R485" s="5">
        <v>-1.5</v>
      </c>
      <c r="S485" s="5">
        <v>1.4</v>
      </c>
      <c r="U485" s="100">
        <v>0.69848865542223637</v>
      </c>
      <c r="W485" s="102">
        <v>7.6526738111794779E-2</v>
      </c>
      <c r="Y485" s="100">
        <v>0.44984165215603134</v>
      </c>
      <c r="AA485" s="102">
        <v>0.29356872761680153</v>
      </c>
    </row>
    <row r="486" spans="1:27" x14ac:dyDescent="0.2">
      <c r="A486" s="48"/>
      <c r="B486" s="2" t="s">
        <v>236</v>
      </c>
      <c r="C486" s="37" t="s">
        <v>266</v>
      </c>
      <c r="D486" s="35">
        <v>2014</v>
      </c>
      <c r="E486" s="3">
        <v>-0.8</v>
      </c>
      <c r="F486" s="3">
        <v>-0.1</v>
      </c>
      <c r="G486" s="76">
        <v>0.7</v>
      </c>
      <c r="H486" s="5">
        <v>3.1</v>
      </c>
      <c r="I486" s="5">
        <v>0.6</v>
      </c>
      <c r="J486" s="5">
        <v>-2.7</v>
      </c>
      <c r="K486" s="5">
        <v>-1.8</v>
      </c>
      <c r="L486" s="11"/>
      <c r="M486" s="3">
        <v>1.4</v>
      </c>
      <c r="N486" s="3">
        <v>-1.3</v>
      </c>
      <c r="O486" s="82">
        <v>1.7</v>
      </c>
      <c r="P486" s="5">
        <v>3.9</v>
      </c>
      <c r="Q486" s="5">
        <v>-0.7</v>
      </c>
      <c r="R486" s="5">
        <v>0.9</v>
      </c>
      <c r="S486" s="5">
        <v>3.6</v>
      </c>
      <c r="U486" s="100">
        <v>0.69558249578131681</v>
      </c>
      <c r="W486" s="102">
        <v>-0.46222089141804945</v>
      </c>
      <c r="Y486" s="100">
        <v>0.10194633003867959</v>
      </c>
      <c r="AA486" s="102">
        <v>0.20632240724360162</v>
      </c>
    </row>
    <row r="487" spans="1:27" x14ac:dyDescent="0.2">
      <c r="A487" s="48"/>
      <c r="B487" s="2" t="s">
        <v>236</v>
      </c>
      <c r="C487" s="37" t="s">
        <v>342</v>
      </c>
      <c r="D487" s="35">
        <v>2017</v>
      </c>
      <c r="E487" s="3">
        <v>3.9</v>
      </c>
      <c r="F487" s="3">
        <v>0.2</v>
      </c>
      <c r="G487" s="76">
        <v>0.2</v>
      </c>
      <c r="H487" s="5">
        <v>0.2</v>
      </c>
      <c r="I487" s="5">
        <v>0.3</v>
      </c>
      <c r="J487" s="5">
        <v>-1.8</v>
      </c>
      <c r="K487" s="5" t="e">
        <v>#N/A</v>
      </c>
      <c r="L487" s="11"/>
      <c r="M487" s="3">
        <v>4.9000000000000004</v>
      </c>
      <c r="N487" s="3">
        <v>-0.3</v>
      </c>
      <c r="O487" s="82">
        <v>-0.1</v>
      </c>
      <c r="P487" s="5">
        <v>4.4000000000000004</v>
      </c>
      <c r="Q487" s="5">
        <v>3.3</v>
      </c>
      <c r="R487" s="5">
        <v>5</v>
      </c>
      <c r="S487" s="5" t="e">
        <v>#N/A</v>
      </c>
      <c r="U487" s="100">
        <v>-0.77354459317108082</v>
      </c>
      <c r="W487" s="102">
        <v>-1.2239800905693152</v>
      </c>
      <c r="Y487" s="100">
        <v>-0.42141062443802846</v>
      </c>
      <c r="AA487" s="102">
        <v>2.7325111568172478</v>
      </c>
    </row>
    <row r="488" spans="1:27" x14ac:dyDescent="0.2">
      <c r="A488" s="48"/>
      <c r="B488" s="2" t="s">
        <v>236</v>
      </c>
      <c r="C488" s="37" t="s">
        <v>266</v>
      </c>
      <c r="D488" s="35">
        <v>2007</v>
      </c>
      <c r="E488" s="3">
        <v>1.6</v>
      </c>
      <c r="F488" s="3">
        <v>-12.1</v>
      </c>
      <c r="G488" s="76">
        <v>10.7</v>
      </c>
      <c r="H488" s="5">
        <v>-1.1000000000000001</v>
      </c>
      <c r="I488" s="5">
        <v>-4.0999999999999996</v>
      </c>
      <c r="J488" s="5">
        <v>-1.2</v>
      </c>
      <c r="K488" s="5">
        <v>2.4</v>
      </c>
      <c r="L488" s="11"/>
      <c r="M488" s="3">
        <v>-1.4</v>
      </c>
      <c r="N488" s="3">
        <v>-4.9000000000000004</v>
      </c>
      <c r="O488" s="82">
        <v>11.9</v>
      </c>
      <c r="P488" s="5">
        <v>0.5</v>
      </c>
      <c r="Q488" s="5">
        <v>7</v>
      </c>
      <c r="R488" s="5">
        <v>2</v>
      </c>
      <c r="S488" s="5">
        <v>-1.5</v>
      </c>
      <c r="U488" s="100">
        <v>1.5860201081971499</v>
      </c>
      <c r="W488" s="102">
        <v>-0.31181236368391863</v>
      </c>
      <c r="Y488" s="100">
        <v>2.2403703492039302</v>
      </c>
      <c r="AA488" s="102">
        <v>-0.20751737889904542</v>
      </c>
    </row>
    <row r="489" spans="1:27" x14ac:dyDescent="0.2">
      <c r="A489" s="48"/>
      <c r="B489" s="2" t="s">
        <v>236</v>
      </c>
      <c r="C489" s="37" t="s">
        <v>415</v>
      </c>
      <c r="D489" s="35">
        <v>2007</v>
      </c>
      <c r="E489" s="3">
        <v>-1.4</v>
      </c>
      <c r="F489" s="3">
        <v>2.7</v>
      </c>
      <c r="G489" s="76">
        <v>-8.6999999999999993</v>
      </c>
      <c r="H489" s="5">
        <v>-8.1999999999999993</v>
      </c>
      <c r="I489" s="5">
        <v>-11.3</v>
      </c>
      <c r="J489" s="5">
        <v>2.1</v>
      </c>
      <c r="K489" s="5">
        <v>7</v>
      </c>
      <c r="L489" s="11"/>
      <c r="M489" s="3">
        <v>0.9</v>
      </c>
      <c r="N489" s="3">
        <v>5.2</v>
      </c>
      <c r="O489" s="82">
        <v>0.4</v>
      </c>
      <c r="P489" s="5">
        <v>-6.7</v>
      </c>
      <c r="Q489" s="5">
        <v>-2.6</v>
      </c>
      <c r="R489" s="5">
        <v>9.3000000000000007</v>
      </c>
      <c r="S489" s="5">
        <v>0.1</v>
      </c>
      <c r="U489" s="100">
        <v>-1.4928469095164498</v>
      </c>
      <c r="W489" s="102">
        <v>0.29409942259104249</v>
      </c>
      <c r="Y489" s="100">
        <v>-0.33333333333333326</v>
      </c>
      <c r="AA489" s="102">
        <v>-0.29289321881345243</v>
      </c>
    </row>
    <row r="490" spans="1:27" x14ac:dyDescent="0.2">
      <c r="A490" s="48"/>
      <c r="B490" s="2" t="s">
        <v>236</v>
      </c>
      <c r="C490" s="37" t="s">
        <v>282</v>
      </c>
      <c r="D490" s="35">
        <v>2017</v>
      </c>
      <c r="E490" s="3">
        <v>5.4</v>
      </c>
      <c r="F490" s="3">
        <v>-0.4</v>
      </c>
      <c r="G490" s="76">
        <v>1.6</v>
      </c>
      <c r="H490" s="5">
        <v>-0.1</v>
      </c>
      <c r="I490" s="5">
        <v>-1.3</v>
      </c>
      <c r="J490" s="5">
        <v>-6.1</v>
      </c>
      <c r="K490" s="5" t="e">
        <v>#N/A</v>
      </c>
      <c r="L490" s="11"/>
      <c r="M490" s="3">
        <v>6.7</v>
      </c>
      <c r="N490" s="3">
        <v>0.7</v>
      </c>
      <c r="O490" s="82">
        <v>0.6</v>
      </c>
      <c r="P490" s="5">
        <v>5.2</v>
      </c>
      <c r="Q490" s="5">
        <v>3.3</v>
      </c>
      <c r="R490" s="5">
        <v>11</v>
      </c>
      <c r="S490" s="5" t="e">
        <v>#N/A</v>
      </c>
      <c r="U490" s="100">
        <v>-0.45566894604818264</v>
      </c>
      <c r="W490" s="102">
        <v>-0.7979915870369525</v>
      </c>
      <c r="Y490" s="100">
        <v>-0.70074719916771011</v>
      </c>
      <c r="AA490" s="102">
        <v>1.6368199644884007</v>
      </c>
    </row>
    <row r="491" spans="1:27" x14ac:dyDescent="0.2">
      <c r="A491" s="48"/>
      <c r="B491" s="2" t="s">
        <v>236</v>
      </c>
      <c r="C491" s="37" t="s">
        <v>419</v>
      </c>
      <c r="D491" s="35">
        <v>2005</v>
      </c>
      <c r="E491" s="3">
        <v>-0.5</v>
      </c>
      <c r="F491" s="3">
        <v>2.9</v>
      </c>
      <c r="G491" s="76">
        <v>-1.2</v>
      </c>
      <c r="H491" s="5">
        <v>2.5</v>
      </c>
      <c r="I491" s="5">
        <v>-2.1</v>
      </c>
      <c r="J491" s="5">
        <v>1.7</v>
      </c>
      <c r="K491" s="5">
        <v>0.8</v>
      </c>
      <c r="L491" s="11"/>
      <c r="M491" s="3">
        <v>3.3</v>
      </c>
      <c r="N491" s="3">
        <v>7.8</v>
      </c>
      <c r="O491" s="82">
        <v>4.3</v>
      </c>
      <c r="P491" s="5">
        <v>5.7</v>
      </c>
      <c r="Q491" s="5">
        <v>2.8</v>
      </c>
      <c r="R491" s="5">
        <v>3.6</v>
      </c>
      <c r="S491" s="5">
        <v>5.3</v>
      </c>
      <c r="U491" s="100">
        <v>-0.54919333848296681</v>
      </c>
      <c r="W491" s="102">
        <v>0.27788620849254508</v>
      </c>
      <c r="Y491" s="100">
        <v>0.14150352738408256</v>
      </c>
      <c r="AA491" s="102">
        <v>5.3663300100907918E-2</v>
      </c>
    </row>
    <row r="492" spans="1:27" x14ac:dyDescent="0.2">
      <c r="A492" s="48"/>
      <c r="B492" s="2" t="s">
        <v>236</v>
      </c>
      <c r="C492" s="37" t="s">
        <v>419</v>
      </c>
      <c r="D492" s="35">
        <v>2016</v>
      </c>
      <c r="E492" s="3">
        <v>0.6</v>
      </c>
      <c r="F492" s="3">
        <v>4.8</v>
      </c>
      <c r="G492" s="76">
        <v>0.3</v>
      </c>
      <c r="H492" s="5">
        <v>2.2000000000000002</v>
      </c>
      <c r="I492" s="5">
        <v>0.9</v>
      </c>
      <c r="J492" s="5">
        <v>2.7</v>
      </c>
      <c r="K492" s="5">
        <v>-7</v>
      </c>
      <c r="L492" s="11"/>
      <c r="M492" s="3">
        <v>1.4</v>
      </c>
      <c r="N492" s="3">
        <v>4.4000000000000004</v>
      </c>
      <c r="O492" s="82">
        <v>-0.4</v>
      </c>
      <c r="P492" s="5">
        <v>3</v>
      </c>
      <c r="Q492" s="5">
        <v>8.3000000000000007</v>
      </c>
      <c r="R492" s="5">
        <v>4.9000000000000004</v>
      </c>
      <c r="S492" s="5">
        <v>13.4</v>
      </c>
      <c r="U492" s="100">
        <v>-0.29289321881345243</v>
      </c>
      <c r="W492" s="102">
        <v>-1.2434845568550648</v>
      </c>
      <c r="Y492" s="100">
        <v>-0.51185789203690879</v>
      </c>
      <c r="AA492" s="102">
        <v>1.4409399099335674</v>
      </c>
    </row>
    <row r="493" spans="1:27" x14ac:dyDescent="0.2">
      <c r="A493" s="48"/>
      <c r="B493" s="2" t="s">
        <v>236</v>
      </c>
      <c r="C493" s="37" t="s">
        <v>342</v>
      </c>
      <c r="D493" s="35">
        <v>2008</v>
      </c>
      <c r="E493" s="3">
        <v>-3.2</v>
      </c>
      <c r="F493" s="3">
        <v>2.6</v>
      </c>
      <c r="G493" s="76">
        <v>15.1</v>
      </c>
      <c r="H493" s="5">
        <v>2.7</v>
      </c>
      <c r="I493" s="5">
        <v>-0.3</v>
      </c>
      <c r="J493" s="5">
        <v>-3.5</v>
      </c>
      <c r="K493" s="5">
        <v>-20.9</v>
      </c>
      <c r="L493" s="11"/>
      <c r="M493" s="3">
        <v>6.8</v>
      </c>
      <c r="N493" s="3">
        <v>10.7</v>
      </c>
      <c r="O493" s="82">
        <v>-12</v>
      </c>
      <c r="P493" s="5">
        <v>0.4</v>
      </c>
      <c r="Q493" s="5">
        <v>2.1</v>
      </c>
      <c r="R493" s="5">
        <v>-1.9</v>
      </c>
      <c r="S493" s="5">
        <v>22</v>
      </c>
      <c r="U493" s="100">
        <v>1.592055169165965</v>
      </c>
      <c r="W493" s="102">
        <v>-0.35631632230158106</v>
      </c>
      <c r="Y493" s="100">
        <v>-0.94028500029066397</v>
      </c>
      <c r="AA493" s="102">
        <v>0.3992462330644746</v>
      </c>
    </row>
    <row r="494" spans="1:27" x14ac:dyDescent="0.2">
      <c r="A494" s="48"/>
      <c r="B494" s="2" t="s">
        <v>236</v>
      </c>
      <c r="C494" s="37" t="s">
        <v>266</v>
      </c>
      <c r="D494" s="35">
        <v>2005</v>
      </c>
      <c r="E494" s="3">
        <v>-6.9</v>
      </c>
      <c r="F494" s="3">
        <v>4.5999999999999996</v>
      </c>
      <c r="G494" s="76">
        <v>1.6</v>
      </c>
      <c r="H494" s="5">
        <v>-12.1</v>
      </c>
      <c r="I494" s="5">
        <v>10.7</v>
      </c>
      <c r="J494" s="5">
        <v>-1.1000000000000001</v>
      </c>
      <c r="K494" s="5">
        <v>-4.0999999999999996</v>
      </c>
      <c r="L494" s="11"/>
      <c r="M494" s="3">
        <v>5.6</v>
      </c>
      <c r="N494" s="3">
        <v>14.1</v>
      </c>
      <c r="O494" s="82">
        <v>-1.4</v>
      </c>
      <c r="P494" s="5">
        <v>-4.9000000000000004</v>
      </c>
      <c r="Q494" s="5">
        <v>11.9</v>
      </c>
      <c r="R494" s="5">
        <v>0.5</v>
      </c>
      <c r="S494" s="5">
        <v>7</v>
      </c>
      <c r="U494" s="100">
        <v>0.49394914838859716</v>
      </c>
      <c r="W494" s="102">
        <v>-0.46150639284588246</v>
      </c>
      <c r="Y494" s="100">
        <v>-0.5</v>
      </c>
      <c r="AA494" s="102">
        <v>0.62657656169778586</v>
      </c>
    </row>
    <row r="495" spans="1:27" x14ac:dyDescent="0.2">
      <c r="A495" s="48"/>
      <c r="B495" s="2" t="s">
        <v>236</v>
      </c>
      <c r="C495" s="37" t="s">
        <v>266</v>
      </c>
      <c r="D495" s="35">
        <v>2016</v>
      </c>
      <c r="E495" s="3">
        <v>0.7</v>
      </c>
      <c r="F495" s="3">
        <v>3.1</v>
      </c>
      <c r="G495" s="76">
        <v>0.6</v>
      </c>
      <c r="H495" s="5">
        <v>-2.7</v>
      </c>
      <c r="I495" s="5">
        <v>-1.8</v>
      </c>
      <c r="J495" s="5">
        <v>-3.8</v>
      </c>
      <c r="K495" s="5">
        <v>-3.7</v>
      </c>
      <c r="L495" s="11"/>
      <c r="M495" s="3">
        <v>1.7</v>
      </c>
      <c r="N495" s="3">
        <v>3.9</v>
      </c>
      <c r="O495" s="82">
        <v>-0.7</v>
      </c>
      <c r="P495" s="5">
        <v>0.9</v>
      </c>
      <c r="Q495" s="5">
        <v>3.6</v>
      </c>
      <c r="R495" s="5">
        <v>3.7</v>
      </c>
      <c r="S495" s="5">
        <v>9.3000000000000007</v>
      </c>
      <c r="U495" s="100">
        <v>-7.417990022744847E-2</v>
      </c>
      <c r="W495" s="102">
        <v>-0.6904845557552548</v>
      </c>
      <c r="Y495" s="100">
        <v>-0.55298573911106885</v>
      </c>
      <c r="AA495" s="102">
        <v>0.97729484638583997</v>
      </c>
    </row>
    <row r="496" spans="1:27" x14ac:dyDescent="0.2">
      <c r="A496" s="48"/>
      <c r="B496" s="2" t="s">
        <v>236</v>
      </c>
      <c r="C496" s="37" t="s">
        <v>419</v>
      </c>
      <c r="D496" s="35">
        <v>2012</v>
      </c>
      <c r="E496" s="3">
        <v>3.1</v>
      </c>
      <c r="F496" s="3">
        <v>1.4</v>
      </c>
      <c r="G496" s="76">
        <v>-1.4</v>
      </c>
      <c r="H496" s="5">
        <v>-0.5</v>
      </c>
      <c r="I496" s="5">
        <v>0.6</v>
      </c>
      <c r="J496" s="5">
        <v>4.8</v>
      </c>
      <c r="K496" s="5">
        <v>0.3</v>
      </c>
      <c r="L496" s="11"/>
      <c r="M496" s="3">
        <v>4.7</v>
      </c>
      <c r="N496" s="3">
        <v>-4.5</v>
      </c>
      <c r="O496" s="82">
        <v>1.9</v>
      </c>
      <c r="P496" s="5">
        <v>-2.1</v>
      </c>
      <c r="Q496" s="5">
        <v>1.4</v>
      </c>
      <c r="R496" s="5">
        <v>4.4000000000000004</v>
      </c>
      <c r="S496" s="5">
        <v>-0.4</v>
      </c>
      <c r="U496" s="100">
        <v>-0.56576272251762538</v>
      </c>
      <c r="W496" s="102">
        <v>0.21985557271575784</v>
      </c>
      <c r="Y496" s="100">
        <v>-0.36418924266025809</v>
      </c>
      <c r="AA496" s="102">
        <v>-0.2193374772186969</v>
      </c>
    </row>
    <row r="497" spans="1:27" x14ac:dyDescent="0.2">
      <c r="A497" s="48"/>
      <c r="B497" s="2" t="s">
        <v>236</v>
      </c>
      <c r="C497" s="37" t="s">
        <v>419</v>
      </c>
      <c r="D497" s="35">
        <v>2013</v>
      </c>
      <c r="E497" s="3">
        <v>1.4</v>
      </c>
      <c r="F497" s="3">
        <v>-1.4</v>
      </c>
      <c r="G497" s="76">
        <v>-0.5</v>
      </c>
      <c r="H497" s="5">
        <v>0.6</v>
      </c>
      <c r="I497" s="5">
        <v>4.8</v>
      </c>
      <c r="J497" s="5">
        <v>0.3</v>
      </c>
      <c r="K497" s="5">
        <v>2.2000000000000002</v>
      </c>
      <c r="L497" s="11"/>
      <c r="M497" s="3">
        <v>-4.5</v>
      </c>
      <c r="N497" s="3">
        <v>1.9</v>
      </c>
      <c r="O497" s="82">
        <v>-2.1</v>
      </c>
      <c r="P497" s="5">
        <v>1.4</v>
      </c>
      <c r="Q497" s="5">
        <v>4.4000000000000004</v>
      </c>
      <c r="R497" s="5">
        <v>-0.4</v>
      </c>
      <c r="S497" s="5">
        <v>3</v>
      </c>
      <c r="U497" s="100">
        <v>-0.53529894715747695</v>
      </c>
      <c r="W497" s="102">
        <v>0.59054145753410126</v>
      </c>
      <c r="Y497" s="100">
        <v>0.31686994893602682</v>
      </c>
      <c r="AA497" s="102">
        <v>0.36074986663424036</v>
      </c>
    </row>
    <row r="498" spans="1:27" x14ac:dyDescent="0.2">
      <c r="A498" s="48"/>
      <c r="B498" s="2" t="s">
        <v>236</v>
      </c>
      <c r="C498" s="37" t="s">
        <v>266</v>
      </c>
      <c r="D498" s="35">
        <v>2012</v>
      </c>
      <c r="E498" s="3">
        <v>-1.2</v>
      </c>
      <c r="F498" s="3">
        <v>2.4</v>
      </c>
      <c r="G498" s="76">
        <v>-0.8</v>
      </c>
      <c r="H498" s="5">
        <v>-0.1</v>
      </c>
      <c r="I498" s="5">
        <v>0.7</v>
      </c>
      <c r="J498" s="5">
        <v>3.1</v>
      </c>
      <c r="K498" s="5">
        <v>0.6</v>
      </c>
      <c r="L498" s="11"/>
      <c r="M498" s="3">
        <v>2</v>
      </c>
      <c r="N498" s="3">
        <v>-1.5</v>
      </c>
      <c r="O498" s="82">
        <v>1.4</v>
      </c>
      <c r="P498" s="5">
        <v>-1.3</v>
      </c>
      <c r="Q498" s="5">
        <v>1.7</v>
      </c>
      <c r="R498" s="5">
        <v>3.9</v>
      </c>
      <c r="S498" s="5">
        <v>-0.7</v>
      </c>
      <c r="U498" s="100">
        <v>0.18350341907227397</v>
      </c>
      <c r="W498" s="102">
        <v>0.28775478845069724</v>
      </c>
      <c r="Y498" s="100">
        <v>-0.16333997346592444</v>
      </c>
      <c r="AA498" s="102">
        <v>-0.25743342968293548</v>
      </c>
    </row>
    <row r="499" spans="1:27" x14ac:dyDescent="0.2">
      <c r="A499" s="48"/>
      <c r="B499" s="2" t="s">
        <v>236</v>
      </c>
      <c r="C499" s="37" t="s">
        <v>266</v>
      </c>
      <c r="D499" s="35">
        <v>2011</v>
      </c>
      <c r="E499" s="3">
        <v>-4.0999999999999996</v>
      </c>
      <c r="F499" s="3">
        <v>-1.2</v>
      </c>
      <c r="G499" s="76">
        <v>2.4</v>
      </c>
      <c r="H499" s="5">
        <v>-0.8</v>
      </c>
      <c r="I499" s="5">
        <v>-0.1</v>
      </c>
      <c r="J499" s="5">
        <v>0.7</v>
      </c>
      <c r="K499" s="5">
        <v>3.1</v>
      </c>
      <c r="L499" s="11"/>
      <c r="M499" s="3">
        <v>7</v>
      </c>
      <c r="N499" s="3">
        <v>2</v>
      </c>
      <c r="O499" s="82">
        <v>-1.5</v>
      </c>
      <c r="P499" s="5">
        <v>1.4</v>
      </c>
      <c r="Q499" s="5">
        <v>-1.3</v>
      </c>
      <c r="R499" s="5">
        <v>1.7</v>
      </c>
      <c r="S499" s="5">
        <v>3.9</v>
      </c>
      <c r="U499" s="100">
        <v>0.60790729013165956</v>
      </c>
      <c r="W499" s="102">
        <v>6.6074641577918758E-2</v>
      </c>
      <c r="Y499" s="100">
        <v>-0.48804761828568988</v>
      </c>
      <c r="AA499" s="102">
        <v>0.46450027618731493</v>
      </c>
    </row>
    <row r="500" spans="1:27" x14ac:dyDescent="0.2">
      <c r="A500" s="48"/>
      <c r="B500" s="2" t="s">
        <v>236</v>
      </c>
      <c r="C500" s="37" t="s">
        <v>417</v>
      </c>
      <c r="D500" s="35">
        <v>2008</v>
      </c>
      <c r="E500" s="3">
        <v>3</v>
      </c>
      <c r="F500" s="3">
        <v>3.3</v>
      </c>
      <c r="G500" s="76">
        <v>1.1000000000000001</v>
      </c>
      <c r="H500" s="5">
        <v>-2.1</v>
      </c>
      <c r="I500" s="5">
        <v>3.7</v>
      </c>
      <c r="J500" s="5">
        <v>2.8</v>
      </c>
      <c r="K500" s="5">
        <v>3.2</v>
      </c>
      <c r="L500" s="11"/>
      <c r="M500" s="3">
        <v>0.2</v>
      </c>
      <c r="N500" s="3">
        <v>1.8</v>
      </c>
      <c r="O500" s="82">
        <v>0.7</v>
      </c>
      <c r="P500" s="5">
        <v>4.9000000000000004</v>
      </c>
      <c r="Q500" s="5">
        <v>4.5999999999999996</v>
      </c>
      <c r="R500" s="5">
        <v>-5.0999999999999996</v>
      </c>
      <c r="S500" s="5">
        <v>3.1</v>
      </c>
      <c r="U500" s="100">
        <v>-0.39446992918050161</v>
      </c>
      <c r="W500" s="102">
        <v>0.30598841145122102</v>
      </c>
      <c r="Y500" s="100">
        <v>0.87082869338697066</v>
      </c>
      <c r="AA500" s="102">
        <v>0.45066092634929866</v>
      </c>
    </row>
    <row r="501" spans="1:27" x14ac:dyDescent="0.2">
      <c r="A501" s="48"/>
      <c r="B501" s="2" t="s">
        <v>236</v>
      </c>
      <c r="C501" s="37" t="s">
        <v>282</v>
      </c>
      <c r="D501" s="35">
        <v>2005</v>
      </c>
      <c r="E501" s="3">
        <v>-1.7</v>
      </c>
      <c r="F501" s="3">
        <v>0.2</v>
      </c>
      <c r="G501" s="76">
        <v>-0.9</v>
      </c>
      <c r="H501" s="5">
        <v>-0.3</v>
      </c>
      <c r="I501" s="5">
        <v>0</v>
      </c>
      <c r="J501" s="5">
        <v>-0.4</v>
      </c>
      <c r="K501" s="5">
        <v>-3.9</v>
      </c>
      <c r="L501" s="11"/>
      <c r="M501" s="3">
        <v>7.8</v>
      </c>
      <c r="N501" s="3">
        <v>4.4000000000000004</v>
      </c>
      <c r="O501" s="82">
        <v>3.2</v>
      </c>
      <c r="P501" s="5">
        <v>3.3</v>
      </c>
      <c r="Q501" s="5">
        <v>3.6</v>
      </c>
      <c r="R501" s="5">
        <v>4.7</v>
      </c>
      <c r="S501" s="5">
        <v>4.5999999999999996</v>
      </c>
      <c r="U501" s="100">
        <v>0.27239312489100109</v>
      </c>
      <c r="W501" s="102">
        <v>-0.44279797597104098</v>
      </c>
      <c r="Y501" s="100">
        <v>-0.35948738477965148</v>
      </c>
      <c r="AA501" s="102">
        <v>9.4969351547421033E-2</v>
      </c>
    </row>
    <row r="502" spans="1:27" x14ac:dyDescent="0.2">
      <c r="A502" s="48"/>
      <c r="B502" s="2" t="s">
        <v>236</v>
      </c>
      <c r="C502" s="37" t="s">
        <v>282</v>
      </c>
      <c r="D502" s="35">
        <v>2013</v>
      </c>
      <c r="E502" s="3">
        <v>1.2</v>
      </c>
      <c r="F502" s="3">
        <v>-0.5</v>
      </c>
      <c r="G502" s="76">
        <v>-0.5</v>
      </c>
      <c r="H502" s="5">
        <v>-1.9</v>
      </c>
      <c r="I502" s="5">
        <v>5.4</v>
      </c>
      <c r="J502" s="5">
        <v>-0.4</v>
      </c>
      <c r="K502" s="5">
        <v>1.6</v>
      </c>
      <c r="L502" s="11"/>
      <c r="M502" s="3">
        <v>-2.8</v>
      </c>
      <c r="N502" s="3">
        <v>4</v>
      </c>
      <c r="O502" s="82">
        <v>-2.1</v>
      </c>
      <c r="P502" s="5">
        <v>4.9000000000000004</v>
      </c>
      <c r="Q502" s="5">
        <v>6.7</v>
      </c>
      <c r="R502" s="5">
        <v>0.7</v>
      </c>
      <c r="S502" s="5">
        <v>0.6</v>
      </c>
      <c r="U502" s="100">
        <v>-0.55456317551480239</v>
      </c>
      <c r="W502" s="102">
        <v>0.51008306069509834</v>
      </c>
      <c r="Y502" s="100">
        <v>0.13397459621556129</v>
      </c>
      <c r="AA502" s="102">
        <v>0.22957630590252864</v>
      </c>
    </row>
  </sheetData>
  <mergeCells count="18">
    <mergeCell ref="J7:J8"/>
    <mergeCell ref="E7:E8"/>
    <mergeCell ref="F7:F8"/>
    <mergeCell ref="G7:G8"/>
    <mergeCell ref="H7:H8"/>
    <mergeCell ref="I7:I8"/>
    <mergeCell ref="AA7:AA8"/>
    <mergeCell ref="K7:K8"/>
    <mergeCell ref="M7:M8"/>
    <mergeCell ref="N7:N8"/>
    <mergeCell ref="O7:O8"/>
    <mergeCell ref="P7:P8"/>
    <mergeCell ref="Q7:Q8"/>
    <mergeCell ref="R7:R8"/>
    <mergeCell ref="S7:S8"/>
    <mergeCell ref="U7:U8"/>
    <mergeCell ref="W7:W8"/>
    <mergeCell ref="Y7:Y8"/>
  </mergeCells>
  <conditionalFormatting sqref="X7:X8 AB7:XFD8 A1:XFD6 A9:XFD1048576 A8:T8 A7:V7">
    <cfRule type="containsText" dxfId="7" priority="7" operator="containsText" text="2009">
      <formula>NOT(ISERROR(SEARCH("2009",A1)))</formula>
    </cfRule>
    <cfRule type="containsText" dxfId="6" priority="8" operator="containsText" text="2008">
      <formula>NOT(ISERROR(SEARCH("2008",A1)))</formula>
    </cfRule>
  </conditionalFormatting>
  <conditionalFormatting sqref="W7">
    <cfRule type="containsText" dxfId="5" priority="5" operator="containsText" text="2009">
      <formula>NOT(ISERROR(SEARCH("2009",W7)))</formula>
    </cfRule>
    <cfRule type="containsText" dxfId="4" priority="6" operator="containsText" text="2008">
      <formula>NOT(ISERROR(SEARCH("2008",W7)))</formula>
    </cfRule>
  </conditionalFormatting>
  <conditionalFormatting sqref="Y7:Z7">
    <cfRule type="containsText" dxfId="3" priority="3" operator="containsText" text="2009">
      <formula>NOT(ISERROR(SEARCH("2009",Y7)))</formula>
    </cfRule>
    <cfRule type="containsText" dxfId="2" priority="4" operator="containsText" text="2008">
      <formula>NOT(ISERROR(SEARCH("2008",Y7)))</formula>
    </cfRule>
  </conditionalFormatting>
  <conditionalFormatting sqref="AA7">
    <cfRule type="containsText" dxfId="1" priority="1" operator="containsText" text="2009">
      <formula>NOT(ISERROR(SEARCH("2009",AA7)))</formula>
    </cfRule>
    <cfRule type="containsText" dxfId="0" priority="2" operator="containsText" text="2008">
      <formula>NOT(ISERROR(SEARCH("2008",AA7)))</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6B451-722D-EF49-82F1-1320FE2519B5}">
  <sheetPr codeName="Sheet3"/>
  <dimension ref="A1:K498"/>
  <sheetViews>
    <sheetView workbookViewId="0">
      <selection activeCell="K10" sqref="K10"/>
    </sheetView>
  </sheetViews>
  <sheetFormatPr baseColWidth="10" defaultRowHeight="16" x14ac:dyDescent="0.2"/>
  <cols>
    <col min="3" max="3" width="13.33203125" customWidth="1"/>
    <col min="4" max="4" width="10.83203125" style="52"/>
    <col min="5" max="5" width="11.33203125" style="8" customWidth="1"/>
    <col min="7" max="7" width="10.83203125" style="9"/>
    <col min="8" max="8" width="4.5" style="12" customWidth="1"/>
    <col min="9" max="9" width="10.83203125" style="10"/>
    <col min="11" max="11" width="10.83203125" style="9"/>
  </cols>
  <sheetData>
    <row r="1" spans="1:11" ht="17" thickBot="1" x14ac:dyDescent="0.25">
      <c r="A1" t="s">
        <v>976</v>
      </c>
      <c r="E1" s="67"/>
      <c r="G1"/>
      <c r="H1"/>
      <c r="I1"/>
      <c r="K1"/>
    </row>
    <row r="2" spans="1:11" ht="51" x14ac:dyDescent="0.2">
      <c r="E2" s="66" t="s">
        <v>975</v>
      </c>
      <c r="G2" s="65" t="s">
        <v>974</v>
      </c>
      <c r="I2" s="66" t="s">
        <v>975</v>
      </c>
      <c r="K2" s="65" t="s">
        <v>974</v>
      </c>
    </row>
    <row r="3" spans="1:11" ht="17" thickBot="1" x14ac:dyDescent="0.25">
      <c r="E3" s="64"/>
      <c r="G3" s="62"/>
      <c r="I3" s="63"/>
      <c r="K3" s="62"/>
    </row>
    <row r="4" spans="1:11" x14ac:dyDescent="0.2">
      <c r="A4" s="1" t="s">
        <v>0</v>
      </c>
      <c r="B4" s="2" t="s">
        <v>1</v>
      </c>
      <c r="C4" s="53" t="s">
        <v>2</v>
      </c>
      <c r="D4" s="61" t="s">
        <v>3</v>
      </c>
      <c r="E4" s="60" t="s">
        <v>973</v>
      </c>
      <c r="F4" s="4" t="s">
        <v>4</v>
      </c>
      <c r="G4" s="58" t="s">
        <v>972</v>
      </c>
      <c r="H4" s="11"/>
      <c r="I4" s="59" t="s">
        <v>971</v>
      </c>
      <c r="J4" s="4" t="s">
        <v>5</v>
      </c>
      <c r="K4" s="58" t="s">
        <v>970</v>
      </c>
    </row>
    <row r="5" spans="1:11" x14ac:dyDescent="0.2">
      <c r="A5" s="1" t="s">
        <v>6</v>
      </c>
      <c r="B5" s="2" t="s">
        <v>7</v>
      </c>
      <c r="C5" s="1" t="s">
        <v>951</v>
      </c>
      <c r="D5" s="53">
        <v>2007</v>
      </c>
      <c r="E5" s="3" t="str">
        <f ca="1">IF(ISBLANK('Original Sheet'!E6),"",IF('Original Sheet'!E6='Main Data'!F10,"","ERROR"))</f>
        <v/>
      </c>
      <c r="F5" s="4" t="str">
        <f ca="1">IF(ISBLANK('Original Sheet'!F6),"",IF('Original Sheet'!F6='Main Data'!J10,"","ERROR"))</f>
        <v/>
      </c>
      <c r="G5" s="5" t="str">
        <f ca="1">IF(ISBLANK('Original Sheet'!G6),"",IF('Original Sheet'!G6='Main Data'!N10,"","ERROR"))</f>
        <v/>
      </c>
      <c r="H5" s="11"/>
      <c r="I5" s="6" t="str">
        <f ca="1">IF(ISBLANK('Original Sheet'!I6),"",IF('Original Sheet'!I6='Main Data'!U10,"","ERROR"))</f>
        <v/>
      </c>
      <c r="J5" s="4" t="str">
        <f ca="1">IF(ISBLANK('Original Sheet'!J6),"",IF('Original Sheet'!J6='Main Data'!Y10,"","ERROR"))</f>
        <v/>
      </c>
      <c r="K5" s="5" t="str">
        <f ca="1">IF(ISBLANK('Original Sheet'!K6),"",IF('Original Sheet'!K6='Main Data'!AC10,"","ERROR"))</f>
        <v/>
      </c>
    </row>
    <row r="6" spans="1:11" x14ac:dyDescent="0.2">
      <c r="A6" s="1" t="s">
        <v>8</v>
      </c>
      <c r="B6" s="2" t="s">
        <v>7</v>
      </c>
      <c r="C6" s="1" t="s">
        <v>952</v>
      </c>
      <c r="D6" s="53">
        <v>2018</v>
      </c>
      <c r="E6" s="3" t="str">
        <f>IF(ISBLANK('Original Sheet'!E7),"",IF('Original Sheet'!E7='Main Data'!F11,"","ERROR"))</f>
        <v/>
      </c>
      <c r="F6" s="4" t="str">
        <f ca="1">IF(ISBLANK('Original Sheet'!F7),"",IF('Original Sheet'!F7='Main Data'!J11,"","ERROR"))</f>
        <v/>
      </c>
      <c r="G6" s="5" t="str">
        <f>IF(ISBLANK('Original Sheet'!G7),"",IF('Original Sheet'!G7='Main Data'!N11,"","ERROR"))</f>
        <v/>
      </c>
      <c r="H6" s="11"/>
      <c r="I6" s="6" t="str">
        <f>IF(ISBLANK('Original Sheet'!I7),"",IF('Original Sheet'!I7='Main Data'!U11,"","ERROR"))</f>
        <v/>
      </c>
      <c r="J6" s="4" t="str">
        <f ca="1">IF(ISBLANK('Original Sheet'!J7),"",IF('Original Sheet'!J7='Main Data'!Y11,"","ERROR"))</f>
        <v/>
      </c>
      <c r="K6" s="5" t="str">
        <f>IF(ISBLANK('Original Sheet'!K7),"",IF('Original Sheet'!K7='Main Data'!AC11,"","ERROR"))</f>
        <v/>
      </c>
    </row>
    <row r="7" spans="1:11" x14ac:dyDescent="0.2">
      <c r="A7" s="1" t="s">
        <v>9</v>
      </c>
      <c r="B7" s="2" t="s">
        <v>7</v>
      </c>
      <c r="C7" s="1" t="s">
        <v>955</v>
      </c>
      <c r="D7" s="53">
        <v>2017</v>
      </c>
      <c r="E7" s="3" t="str">
        <f>IF(ISBLANK('Original Sheet'!E8),"",IF('Original Sheet'!E8='Main Data'!F12,"","ERROR"))</f>
        <v/>
      </c>
      <c r="F7" s="4" t="str">
        <f ca="1">IF(ISBLANK('Original Sheet'!F8),"",IF('Original Sheet'!F8='Main Data'!J12,"","ERROR"))</f>
        <v/>
      </c>
      <c r="G7" s="5" t="str">
        <f>IF(ISBLANK('Original Sheet'!G8),"",IF('Original Sheet'!G8='Main Data'!N12,"","ERROR"))</f>
        <v/>
      </c>
      <c r="H7" s="11"/>
      <c r="I7" s="6" t="str">
        <f>IF(ISBLANK('Original Sheet'!I8),"",IF('Original Sheet'!I8='Main Data'!U12,"","ERROR"))</f>
        <v/>
      </c>
      <c r="J7" s="4" t="str">
        <f ca="1">IF(ISBLANK('Original Sheet'!J8),"",IF('Original Sheet'!J8='Main Data'!Y12,"","ERROR"))</f>
        <v/>
      </c>
      <c r="K7" s="5" t="str">
        <f>IF(ISBLANK('Original Sheet'!K8),"",IF('Original Sheet'!K8='Main Data'!AC12,"","ERROR"))</f>
        <v/>
      </c>
    </row>
    <row r="8" spans="1:11" x14ac:dyDescent="0.2">
      <c r="A8" s="1" t="s">
        <v>10</v>
      </c>
      <c r="B8" s="2" t="s">
        <v>7</v>
      </c>
      <c r="C8" s="1" t="s">
        <v>951</v>
      </c>
      <c r="D8" s="53">
        <v>2013</v>
      </c>
      <c r="E8" s="3" t="str">
        <f>IF(ISBLANK('Original Sheet'!E9),"",IF('Original Sheet'!E9='Main Data'!F13,"","ERROR"))</f>
        <v/>
      </c>
      <c r="F8" s="4" t="str">
        <f ca="1">IF(ISBLANK('Original Sheet'!F9),"",IF('Original Sheet'!F9='Main Data'!J13,"","ERROR"))</f>
        <v>ERROR</v>
      </c>
      <c r="G8" s="5" t="str">
        <f>IF(ISBLANK('Original Sheet'!G9),"",IF('Original Sheet'!G9='Main Data'!N13,"","ERROR"))</f>
        <v/>
      </c>
      <c r="H8" s="11"/>
      <c r="I8" s="6" t="str">
        <f>IF(ISBLANK('Original Sheet'!I9),"",IF('Original Sheet'!I9='Main Data'!U13,"","ERROR"))</f>
        <v/>
      </c>
      <c r="J8" s="4" t="str">
        <f ca="1">IF(ISBLANK('Original Sheet'!J9),"",IF('Original Sheet'!J9='Main Data'!Y13,"","ERROR"))</f>
        <v>ERROR</v>
      </c>
      <c r="K8" s="5" t="str">
        <f>IF(ISBLANK('Original Sheet'!K9),"",IF('Original Sheet'!K9='Main Data'!AC13,"","ERROR"))</f>
        <v/>
      </c>
    </row>
    <row r="9" spans="1:11" x14ac:dyDescent="0.2">
      <c r="A9" s="57" t="s">
        <v>11</v>
      </c>
      <c r="B9" s="2" t="s">
        <v>7</v>
      </c>
      <c r="C9" s="57" t="s">
        <v>950</v>
      </c>
      <c r="D9" s="56">
        <v>2008</v>
      </c>
      <c r="E9" s="3" t="str">
        <f ca="1">IF(ISBLANK('Original Sheet'!E10),"",IF('Original Sheet'!E10='Main Data'!F14,"","ERROR"))</f>
        <v/>
      </c>
      <c r="F9" s="4" t="str">
        <f ca="1">IF(ISBLANK('Original Sheet'!F10),"",IF('Original Sheet'!F10='Main Data'!J14,"","ERROR"))</f>
        <v/>
      </c>
      <c r="G9" s="5" t="str">
        <f ca="1">IF(ISBLANK('Original Sheet'!G10),"",IF('Original Sheet'!G10='Main Data'!N14,"","ERROR"))</f>
        <v>ERROR</v>
      </c>
      <c r="H9" s="11"/>
      <c r="I9" s="6" t="str">
        <f ca="1">IF(ISBLANK('Original Sheet'!I10),"",IF('Original Sheet'!I10='Main Data'!U14,"","ERROR"))</f>
        <v/>
      </c>
      <c r="J9" s="4" t="str">
        <f ca="1">IF(ISBLANK('Original Sheet'!J10),"",IF('Original Sheet'!J10='Main Data'!Y14,"","ERROR"))</f>
        <v/>
      </c>
      <c r="K9" s="5" t="str">
        <f ca="1">IF(ISBLANK('Original Sheet'!K10),"",IF('Original Sheet'!K10='Main Data'!AC14,"","ERROR"))</f>
        <v>ERROR</v>
      </c>
    </row>
    <row r="10" spans="1:11" x14ac:dyDescent="0.2">
      <c r="A10" s="1" t="s">
        <v>12</v>
      </c>
      <c r="B10" s="2" t="s">
        <v>7</v>
      </c>
      <c r="C10" s="1" t="s">
        <v>969</v>
      </c>
      <c r="D10" s="53">
        <v>2014</v>
      </c>
      <c r="E10" s="3" t="str">
        <f>IF(ISBLANK('Original Sheet'!E11),"",IF('Original Sheet'!E11='Main Data'!F15,"","ERROR"))</f>
        <v/>
      </c>
      <c r="F10" s="4" t="str">
        <f ca="1">IF(ISBLANK('Original Sheet'!F11),"",IF('Original Sheet'!F11='Main Data'!J15,"","ERROR"))</f>
        <v/>
      </c>
      <c r="G10" s="5" t="str">
        <f>IF(ISBLANK('Original Sheet'!G11),"",IF('Original Sheet'!G11='Main Data'!N15,"","ERROR"))</f>
        <v/>
      </c>
      <c r="H10" s="11"/>
      <c r="I10" s="6" t="str">
        <f>IF(ISBLANK('Original Sheet'!I11),"",IF('Original Sheet'!I11='Main Data'!U15,"","ERROR"))</f>
        <v/>
      </c>
      <c r="J10" s="4" t="str">
        <f ca="1">IF(ISBLANK('Original Sheet'!J11),"",IF('Original Sheet'!J11='Main Data'!Y15,"","ERROR"))</f>
        <v/>
      </c>
      <c r="K10" s="5" t="str">
        <f>IF(ISBLANK('Original Sheet'!K11),"",IF('Original Sheet'!K11='Main Data'!AC15,"","ERROR"))</f>
        <v/>
      </c>
    </row>
    <row r="11" spans="1:11" x14ac:dyDescent="0.2">
      <c r="A11" s="1" t="s">
        <v>13</v>
      </c>
      <c r="B11" s="2" t="s">
        <v>7</v>
      </c>
      <c r="C11" s="1" t="s">
        <v>951</v>
      </c>
      <c r="D11" s="53">
        <v>2012</v>
      </c>
      <c r="E11" s="3" t="str">
        <f>IF(ISBLANK('Original Sheet'!E12),"",IF('Original Sheet'!E12='Main Data'!F16,"","ERROR"))</f>
        <v/>
      </c>
      <c r="F11" s="4" t="str">
        <f ca="1">IF(ISBLANK('Original Sheet'!F12),"",IF('Original Sheet'!F12='Main Data'!J16,"","ERROR"))</f>
        <v/>
      </c>
      <c r="G11" s="5" t="str">
        <f>IF(ISBLANK('Original Sheet'!G12),"",IF('Original Sheet'!G12='Main Data'!N16,"","ERROR"))</f>
        <v/>
      </c>
      <c r="H11" s="11"/>
      <c r="I11" s="6" t="str">
        <f>IF(ISBLANK('Original Sheet'!I12),"",IF('Original Sheet'!I12='Main Data'!U16,"","ERROR"))</f>
        <v/>
      </c>
      <c r="J11" s="4" t="str">
        <f ca="1">IF(ISBLANK('Original Sheet'!J12),"",IF('Original Sheet'!J12='Main Data'!Y16,"","ERROR"))</f>
        <v/>
      </c>
      <c r="K11" s="5" t="str">
        <f>IF(ISBLANK('Original Sheet'!K12),"",IF('Original Sheet'!K12='Main Data'!AC16,"","ERROR"))</f>
        <v/>
      </c>
    </row>
    <row r="12" spans="1:11" x14ac:dyDescent="0.2">
      <c r="A12" s="1" t="s">
        <v>14</v>
      </c>
      <c r="B12" s="2" t="s">
        <v>7</v>
      </c>
      <c r="C12" s="1" t="s">
        <v>949</v>
      </c>
      <c r="D12" s="53">
        <v>2009</v>
      </c>
      <c r="E12" s="3" t="str">
        <f>IF(ISBLANK('Original Sheet'!E13),"",IF('Original Sheet'!E13='Main Data'!F17,"","ERROR"))</f>
        <v/>
      </c>
      <c r="F12" s="4" t="str">
        <f ca="1">IF(ISBLANK('Original Sheet'!F13),"",IF('Original Sheet'!F13='Main Data'!J17,"","ERROR"))</f>
        <v/>
      </c>
      <c r="G12" s="5" t="str">
        <f>IF(ISBLANK('Original Sheet'!G13),"",IF('Original Sheet'!G13='Main Data'!N17,"","ERROR"))</f>
        <v/>
      </c>
      <c r="H12" s="11"/>
      <c r="I12" s="6" t="str">
        <f>IF(ISBLANK('Original Sheet'!I13),"",IF('Original Sheet'!I13='Main Data'!U17,"","ERROR"))</f>
        <v/>
      </c>
      <c r="J12" s="4" t="str">
        <f ca="1">IF(ISBLANK('Original Sheet'!J13),"",IF('Original Sheet'!J13='Main Data'!Y17,"","ERROR"))</f>
        <v/>
      </c>
      <c r="K12" s="5" t="str">
        <f>IF(ISBLANK('Original Sheet'!K13),"",IF('Original Sheet'!K13='Main Data'!AC17,"","ERROR"))</f>
        <v/>
      </c>
    </row>
    <row r="13" spans="1:11" x14ac:dyDescent="0.2">
      <c r="A13" s="1" t="s">
        <v>15</v>
      </c>
      <c r="B13" s="2" t="s">
        <v>7</v>
      </c>
      <c r="C13" s="1" t="s">
        <v>959</v>
      </c>
      <c r="D13" s="53">
        <v>2015</v>
      </c>
      <c r="E13" s="3" t="str">
        <f>IF(ISBLANK('Original Sheet'!E14),"",IF('Original Sheet'!E14='Main Data'!F18,"","ERROR"))</f>
        <v/>
      </c>
      <c r="F13" s="4" t="str">
        <f ca="1">IF(ISBLANK('Original Sheet'!F14),"",IF('Original Sheet'!F14='Main Data'!J18,"","ERROR"))</f>
        <v/>
      </c>
      <c r="G13" s="5" t="str">
        <f>IF(ISBLANK('Original Sheet'!G14),"",IF('Original Sheet'!G14='Main Data'!N18,"","ERROR"))</f>
        <v/>
      </c>
      <c r="H13" s="11"/>
      <c r="I13" s="6" t="str">
        <f>IF(ISBLANK('Original Sheet'!I14),"",IF('Original Sheet'!I14='Main Data'!U18,"","ERROR"))</f>
        <v/>
      </c>
      <c r="J13" s="4" t="str">
        <f ca="1">IF(ISBLANK('Original Sheet'!J14),"",IF('Original Sheet'!J14='Main Data'!Y18,"","ERROR"))</f>
        <v/>
      </c>
      <c r="K13" s="5" t="str">
        <f>IF(ISBLANK('Original Sheet'!K14),"",IF('Original Sheet'!K14='Main Data'!AC18,"","ERROR"))</f>
        <v/>
      </c>
    </row>
    <row r="14" spans="1:11" x14ac:dyDescent="0.2">
      <c r="A14" s="1" t="s">
        <v>16</v>
      </c>
      <c r="B14" s="2" t="s">
        <v>7</v>
      </c>
      <c r="C14" s="1" t="s">
        <v>968</v>
      </c>
      <c r="D14" s="53">
        <v>2015</v>
      </c>
      <c r="E14" s="3" t="str">
        <f>IF(ISBLANK('Original Sheet'!E15),"",IF('Original Sheet'!E15='Main Data'!F19,"","ERROR"))</f>
        <v/>
      </c>
      <c r="F14" s="4" t="str">
        <f ca="1">IF(ISBLANK('Original Sheet'!F15),"",IF('Original Sheet'!F15='Main Data'!J19,"","ERROR"))</f>
        <v/>
      </c>
      <c r="G14" s="5" t="str">
        <f>IF(ISBLANK('Original Sheet'!G15),"",IF('Original Sheet'!G15='Main Data'!N19,"","ERROR"))</f>
        <v/>
      </c>
      <c r="H14" s="11"/>
      <c r="I14" s="6" t="str">
        <f>IF(ISBLANK('Original Sheet'!I15),"",IF('Original Sheet'!I15='Main Data'!U19,"","ERROR"))</f>
        <v/>
      </c>
      <c r="J14" s="4" t="str">
        <f ca="1">IF(ISBLANK('Original Sheet'!J15),"",IF('Original Sheet'!J15='Main Data'!Y19,"","ERROR"))</f>
        <v/>
      </c>
      <c r="K14" s="5" t="str">
        <f>IF(ISBLANK('Original Sheet'!K15),"",IF('Original Sheet'!K15='Main Data'!AC19,"","ERROR"))</f>
        <v/>
      </c>
    </row>
    <row r="15" spans="1:11" x14ac:dyDescent="0.2">
      <c r="A15" s="1" t="s">
        <v>17</v>
      </c>
      <c r="B15" s="2" t="s">
        <v>7</v>
      </c>
      <c r="C15" s="1" t="s">
        <v>954</v>
      </c>
      <c r="D15" s="53">
        <v>2010</v>
      </c>
      <c r="E15" s="3" t="str">
        <f>IF(ISBLANK('Original Sheet'!E16),"",IF('Original Sheet'!E16='Main Data'!F20,"","ERROR"))</f>
        <v/>
      </c>
      <c r="F15" s="4" t="str">
        <f ca="1">IF(ISBLANK('Original Sheet'!F16),"",IF('Original Sheet'!F16='Main Data'!J20,"","ERROR"))</f>
        <v/>
      </c>
      <c r="G15" s="5" t="str">
        <f>IF(ISBLANK('Original Sheet'!G16),"",IF('Original Sheet'!G16='Main Data'!N20,"","ERROR"))</f>
        <v/>
      </c>
      <c r="H15" s="11"/>
      <c r="I15" s="6" t="str">
        <f>IF(ISBLANK('Original Sheet'!I16),"",IF('Original Sheet'!I16='Main Data'!U20,"","ERROR"))</f>
        <v/>
      </c>
      <c r="J15" s="4" t="str">
        <f ca="1">IF(ISBLANK('Original Sheet'!J16),"",IF('Original Sheet'!J16='Main Data'!Y20,"","ERROR"))</f>
        <v/>
      </c>
      <c r="K15" s="5" t="str">
        <f>IF(ISBLANK('Original Sheet'!K16),"",IF('Original Sheet'!K16='Main Data'!AC20,"","ERROR"))</f>
        <v/>
      </c>
    </row>
    <row r="16" spans="1:11" x14ac:dyDescent="0.2">
      <c r="A16" s="1" t="s">
        <v>18</v>
      </c>
      <c r="B16" s="2" t="s">
        <v>7</v>
      </c>
      <c r="C16" s="1" t="s">
        <v>952</v>
      </c>
      <c r="D16" s="53">
        <v>2014</v>
      </c>
      <c r="E16" s="3" t="str">
        <f>IF(ISBLANK('Original Sheet'!E17),"",IF('Original Sheet'!E17='Main Data'!F21,"","ERROR"))</f>
        <v/>
      </c>
      <c r="F16" s="4" t="str">
        <f ca="1">IF(ISBLANK('Original Sheet'!F17),"",IF('Original Sheet'!F17='Main Data'!J21,"","ERROR"))</f>
        <v/>
      </c>
      <c r="G16" s="5" t="str">
        <f>IF(ISBLANK('Original Sheet'!G17),"",IF('Original Sheet'!G17='Main Data'!N21,"","ERROR"))</f>
        <v/>
      </c>
      <c r="H16" s="11"/>
      <c r="I16" s="6" t="str">
        <f>IF(ISBLANK('Original Sheet'!I17),"",IF('Original Sheet'!I17='Main Data'!U21,"","ERROR"))</f>
        <v/>
      </c>
      <c r="J16" s="4" t="str">
        <f ca="1">IF(ISBLANK('Original Sheet'!J17),"",IF('Original Sheet'!J17='Main Data'!Y21,"","ERROR"))</f>
        <v/>
      </c>
      <c r="K16" s="5" t="str">
        <f>IF(ISBLANK('Original Sheet'!K17),"",IF('Original Sheet'!K17='Main Data'!AC21,"","ERROR"))</f>
        <v/>
      </c>
    </row>
    <row r="17" spans="1:11" x14ac:dyDescent="0.2">
      <c r="A17" s="57" t="s">
        <v>19</v>
      </c>
      <c r="B17" s="2" t="s">
        <v>7</v>
      </c>
      <c r="C17" s="57" t="s">
        <v>949</v>
      </c>
      <c r="D17" s="56">
        <v>2007</v>
      </c>
      <c r="E17" s="3" t="str">
        <f ca="1">IF(ISBLANK('Original Sheet'!E18),"",IF('Original Sheet'!E18='Main Data'!F22,"","ERROR"))</f>
        <v/>
      </c>
      <c r="F17" s="4" t="str">
        <f ca="1">IF(ISBLANK('Original Sheet'!F18),"",IF('Original Sheet'!F18='Main Data'!J22,"","ERROR"))</f>
        <v/>
      </c>
      <c r="G17" s="5" t="str">
        <f ca="1">IF(ISBLANK('Original Sheet'!G18),"",IF('Original Sheet'!G18='Main Data'!N22,"","ERROR"))</f>
        <v/>
      </c>
      <c r="H17" s="11"/>
      <c r="I17" s="6" t="str">
        <f ca="1">IF(ISBLANK('Original Sheet'!I18),"",IF('Original Sheet'!I18='Main Data'!U22,"","ERROR"))</f>
        <v/>
      </c>
      <c r="J17" s="4" t="str">
        <f ca="1">IF(ISBLANK('Original Sheet'!J18),"",IF('Original Sheet'!J18='Main Data'!Y22,"","ERROR"))</f>
        <v/>
      </c>
      <c r="K17" s="5" t="str">
        <f ca="1">IF(ISBLANK('Original Sheet'!K18),"",IF('Original Sheet'!K18='Main Data'!AC22,"","ERROR"))</f>
        <v/>
      </c>
    </row>
    <row r="18" spans="1:11" x14ac:dyDescent="0.2">
      <c r="A18" s="57" t="s">
        <v>20</v>
      </c>
      <c r="B18" s="2" t="s">
        <v>7</v>
      </c>
      <c r="C18" s="57" t="s">
        <v>967</v>
      </c>
      <c r="D18" s="56">
        <v>2008</v>
      </c>
      <c r="E18" s="3" t="str">
        <f ca="1">IF(ISBLANK('Original Sheet'!E19),"",IF('Original Sheet'!E19='Main Data'!F23,"","ERROR"))</f>
        <v/>
      </c>
      <c r="F18" s="4" t="str">
        <f ca="1">IF(ISBLANK('Original Sheet'!F19),"",IF('Original Sheet'!F19='Main Data'!J23,"","ERROR"))</f>
        <v/>
      </c>
      <c r="G18" s="5" t="str">
        <f ca="1">IF(ISBLANK('Original Sheet'!G19),"",IF('Original Sheet'!G19='Main Data'!N23,"","ERROR"))</f>
        <v/>
      </c>
      <c r="H18" s="11"/>
      <c r="I18" s="6" t="str">
        <f ca="1">IF(ISBLANK('Original Sheet'!I19),"",IF('Original Sheet'!I19='Main Data'!U23,"","ERROR"))</f>
        <v/>
      </c>
      <c r="J18" s="4" t="str">
        <f ca="1">IF(ISBLANK('Original Sheet'!J19),"",IF('Original Sheet'!J19='Main Data'!Y23,"","ERROR"))</f>
        <v/>
      </c>
      <c r="K18" s="5" t="str">
        <f ca="1">IF(ISBLANK('Original Sheet'!K19),"",IF('Original Sheet'!K19='Main Data'!AC23,"","ERROR"))</f>
        <v/>
      </c>
    </row>
    <row r="19" spans="1:11" x14ac:dyDescent="0.2">
      <c r="A19" s="57" t="s">
        <v>21</v>
      </c>
      <c r="B19" s="2" t="s">
        <v>7</v>
      </c>
      <c r="C19" s="1" t="s">
        <v>952</v>
      </c>
      <c r="D19" s="56">
        <v>2008</v>
      </c>
      <c r="E19" s="3" t="str">
        <f ca="1">IF(ISBLANK('Original Sheet'!E20),"",IF('Original Sheet'!E20='Main Data'!F24,"","ERROR"))</f>
        <v/>
      </c>
      <c r="F19" s="4" t="str">
        <f ca="1">IF(ISBLANK('Original Sheet'!F20),"",IF('Original Sheet'!F20='Main Data'!J24,"","ERROR"))</f>
        <v/>
      </c>
      <c r="G19" s="5" t="str">
        <f ca="1">IF(ISBLANK('Original Sheet'!G20),"",IF('Original Sheet'!G20='Main Data'!N24,"","ERROR"))</f>
        <v/>
      </c>
      <c r="H19" s="11"/>
      <c r="I19" s="6" t="str">
        <f ca="1">IF(ISBLANK('Original Sheet'!I20),"",IF('Original Sheet'!I20='Main Data'!U24,"","ERROR"))</f>
        <v/>
      </c>
      <c r="J19" s="4" t="str">
        <f ca="1">IF(ISBLANK('Original Sheet'!J20),"",IF('Original Sheet'!J20='Main Data'!Y24,"","ERROR"))</f>
        <v/>
      </c>
      <c r="K19" s="5" t="str">
        <f ca="1">IF(ISBLANK('Original Sheet'!K20),"",IF('Original Sheet'!K20='Main Data'!AC24,"","ERROR"))</f>
        <v/>
      </c>
    </row>
    <row r="20" spans="1:11" x14ac:dyDescent="0.2">
      <c r="A20" s="1" t="s">
        <v>22</v>
      </c>
      <c r="B20" s="2" t="s">
        <v>7</v>
      </c>
      <c r="C20" s="1" t="s">
        <v>952</v>
      </c>
      <c r="D20" s="53">
        <v>2005</v>
      </c>
      <c r="E20" s="3" t="str">
        <f>IF(ISBLANK('Original Sheet'!E21),"",IF('Original Sheet'!E21='Main Data'!F25,"","ERROR"))</f>
        <v/>
      </c>
      <c r="F20" s="4" t="str">
        <f ca="1">IF(ISBLANK('Original Sheet'!F21),"",IF('Original Sheet'!F21='Main Data'!J25,"","ERROR"))</f>
        <v>ERROR</v>
      </c>
      <c r="G20" s="5" t="str">
        <f>IF(ISBLANK('Original Sheet'!G21),"",IF('Original Sheet'!G21='Main Data'!N25,"","ERROR"))</f>
        <v/>
      </c>
      <c r="H20" s="11"/>
      <c r="I20" s="6" t="str">
        <f>IF(ISBLANK('Original Sheet'!I21),"",IF('Original Sheet'!I21='Main Data'!U25,"","ERROR"))</f>
        <v/>
      </c>
      <c r="J20" s="4" t="str">
        <f ca="1">IF(ISBLANK('Original Sheet'!J21),"",IF('Original Sheet'!J21='Main Data'!Y25,"","ERROR"))</f>
        <v>ERROR</v>
      </c>
      <c r="K20" s="5" t="str">
        <f>IF(ISBLANK('Original Sheet'!K21),"",IF('Original Sheet'!K21='Main Data'!AC25,"","ERROR"))</f>
        <v/>
      </c>
    </row>
    <row r="21" spans="1:11" x14ac:dyDescent="0.2">
      <c r="A21" s="57" t="s">
        <v>23</v>
      </c>
      <c r="B21" s="2" t="s">
        <v>7</v>
      </c>
      <c r="C21" s="57" t="s">
        <v>966</v>
      </c>
      <c r="D21" s="56">
        <v>2008</v>
      </c>
      <c r="E21" s="3" t="str">
        <f ca="1">IF(ISBLANK('Original Sheet'!E22),"",IF('Original Sheet'!E22='Main Data'!F26,"","ERROR"))</f>
        <v/>
      </c>
      <c r="F21" s="4" t="str">
        <f ca="1">IF(ISBLANK('Original Sheet'!F22),"",IF('Original Sheet'!F22='Main Data'!J26,"","ERROR"))</f>
        <v/>
      </c>
      <c r="G21" s="5" t="str">
        <f ca="1">IF(ISBLANK('Original Sheet'!G22),"",IF('Original Sheet'!G22='Main Data'!N26,"","ERROR"))</f>
        <v/>
      </c>
      <c r="H21" s="11"/>
      <c r="I21" s="6" t="str">
        <f ca="1">IF(ISBLANK('Original Sheet'!I22),"",IF('Original Sheet'!I22='Main Data'!U26,"","ERROR"))</f>
        <v/>
      </c>
      <c r="J21" s="4" t="str">
        <f ca="1">IF(ISBLANK('Original Sheet'!J22),"",IF('Original Sheet'!J22='Main Data'!Y26,"","ERROR"))</f>
        <v/>
      </c>
      <c r="K21" s="5" t="str">
        <f ca="1">IF(ISBLANK('Original Sheet'!K22),"",IF('Original Sheet'!K22='Main Data'!AC26,"","ERROR"))</f>
        <v/>
      </c>
    </row>
    <row r="22" spans="1:11" x14ac:dyDescent="0.2">
      <c r="A22" s="57" t="s">
        <v>24</v>
      </c>
      <c r="B22" s="2" t="s">
        <v>7</v>
      </c>
      <c r="C22" s="57" t="s">
        <v>950</v>
      </c>
      <c r="D22" s="56">
        <v>2007</v>
      </c>
      <c r="E22" s="3" t="str">
        <f ca="1">IF(ISBLANK('Original Sheet'!E23),"",IF('Original Sheet'!E23='Main Data'!F27,"","ERROR"))</f>
        <v/>
      </c>
      <c r="F22" s="4" t="str">
        <f ca="1">IF(ISBLANK('Original Sheet'!F23),"",IF('Original Sheet'!F23='Main Data'!J27,"","ERROR"))</f>
        <v/>
      </c>
      <c r="G22" s="5" t="str">
        <f ca="1">IF(ISBLANK('Original Sheet'!G23),"",IF('Original Sheet'!G23='Main Data'!N27,"","ERROR"))</f>
        <v/>
      </c>
      <c r="H22" s="11"/>
      <c r="I22" s="6" t="str">
        <f ca="1">IF(ISBLANK('Original Sheet'!I23),"",IF('Original Sheet'!I23='Main Data'!U27,"","ERROR"))</f>
        <v/>
      </c>
      <c r="J22" s="4" t="str">
        <f ca="1">IF(ISBLANK('Original Sheet'!J23),"",IF('Original Sheet'!J23='Main Data'!Y27,"","ERROR"))</f>
        <v/>
      </c>
      <c r="K22" s="5" t="str">
        <f ca="1">IF(ISBLANK('Original Sheet'!K23),"",IF('Original Sheet'!K23='Main Data'!AC27,"","ERROR"))</f>
        <v/>
      </c>
    </row>
    <row r="23" spans="1:11" x14ac:dyDescent="0.2">
      <c r="A23" s="1" t="s">
        <v>25</v>
      </c>
      <c r="B23" s="2" t="s">
        <v>7</v>
      </c>
      <c r="C23" s="1" t="s">
        <v>955</v>
      </c>
      <c r="D23" s="53">
        <v>2008</v>
      </c>
      <c r="E23" s="3" t="str">
        <f ca="1">IF(ISBLANK('Original Sheet'!E24),"",IF('Original Sheet'!E24='Main Data'!F28,"","ERROR"))</f>
        <v/>
      </c>
      <c r="F23" s="4" t="str">
        <f ca="1">IF(ISBLANK('Original Sheet'!F24),"",IF('Original Sheet'!F24='Main Data'!J28,"","ERROR"))</f>
        <v/>
      </c>
      <c r="G23" s="5" t="str">
        <f ca="1">IF(ISBLANK('Original Sheet'!G24),"",IF('Original Sheet'!G24='Main Data'!N28,"","ERROR"))</f>
        <v/>
      </c>
      <c r="H23" s="11"/>
      <c r="I23" s="6" t="str">
        <f ca="1">IF(ISBLANK('Original Sheet'!I24),"",IF('Original Sheet'!I24='Main Data'!U28,"","ERROR"))</f>
        <v/>
      </c>
      <c r="J23" s="4" t="str">
        <f ca="1">IF(ISBLANK('Original Sheet'!J24),"",IF('Original Sheet'!J24='Main Data'!Y28,"","ERROR"))</f>
        <v/>
      </c>
      <c r="K23" s="5" t="str">
        <f ca="1">IF(ISBLANK('Original Sheet'!K24),"",IF('Original Sheet'!K24='Main Data'!AC28,"","ERROR"))</f>
        <v/>
      </c>
    </row>
    <row r="24" spans="1:11" x14ac:dyDescent="0.2">
      <c r="A24" s="57" t="s">
        <v>26</v>
      </c>
      <c r="B24" s="2" t="s">
        <v>7</v>
      </c>
      <c r="C24" s="1" t="s">
        <v>952</v>
      </c>
      <c r="D24" s="56">
        <v>2007</v>
      </c>
      <c r="E24" s="3" t="str">
        <f ca="1">IF(ISBLANK('Original Sheet'!E25),"",IF('Original Sheet'!E25='Main Data'!F29,"","ERROR"))</f>
        <v/>
      </c>
      <c r="F24" s="4" t="str">
        <f ca="1">IF(ISBLANK('Original Sheet'!F25),"",IF('Original Sheet'!F25='Main Data'!J29,"","ERROR"))</f>
        <v/>
      </c>
      <c r="G24" s="5" t="str">
        <f ca="1">IF(ISBLANK('Original Sheet'!G25),"",IF('Original Sheet'!G25='Main Data'!N29,"","ERROR"))</f>
        <v/>
      </c>
      <c r="H24" s="11"/>
      <c r="I24" s="6" t="str">
        <f ca="1">IF(ISBLANK('Original Sheet'!I25),"",IF('Original Sheet'!I25='Main Data'!U29,"","ERROR"))</f>
        <v/>
      </c>
      <c r="J24" s="4" t="str">
        <f ca="1">IF(ISBLANK('Original Sheet'!J25),"",IF('Original Sheet'!J25='Main Data'!Y29,"","ERROR"))</f>
        <v/>
      </c>
      <c r="K24" s="5" t="str">
        <f ca="1">IF(ISBLANK('Original Sheet'!K25),"",IF('Original Sheet'!K25='Main Data'!AC29,"","ERROR"))</f>
        <v/>
      </c>
    </row>
    <row r="25" spans="1:11" x14ac:dyDescent="0.2">
      <c r="A25" s="57" t="s">
        <v>27</v>
      </c>
      <c r="B25" s="2" t="s">
        <v>7</v>
      </c>
      <c r="C25" s="57" t="s">
        <v>949</v>
      </c>
      <c r="D25" s="56">
        <v>2008</v>
      </c>
      <c r="E25" s="3" t="str">
        <f ca="1">IF(ISBLANK('Original Sheet'!E26),"",IF('Original Sheet'!E26='Main Data'!F30,"","ERROR"))</f>
        <v/>
      </c>
      <c r="F25" s="4" t="str">
        <f ca="1">IF(ISBLANK('Original Sheet'!F26),"",IF('Original Sheet'!F26='Main Data'!J30,"","ERROR"))</f>
        <v/>
      </c>
      <c r="G25" s="5" t="str">
        <f ca="1">IF(ISBLANK('Original Sheet'!G26),"",IF('Original Sheet'!G26='Main Data'!N30,"","ERROR"))</f>
        <v/>
      </c>
      <c r="H25" s="11"/>
      <c r="I25" s="6" t="str">
        <f ca="1">IF(ISBLANK('Original Sheet'!I26),"",IF('Original Sheet'!I26='Main Data'!U30,"","ERROR"))</f>
        <v/>
      </c>
      <c r="J25" s="4" t="str">
        <f ca="1">IF(ISBLANK('Original Sheet'!J26),"",IF('Original Sheet'!J26='Main Data'!Y30,"","ERROR"))</f>
        <v/>
      </c>
      <c r="K25" s="5" t="str">
        <f ca="1">IF(ISBLANK('Original Sheet'!K26),"",IF('Original Sheet'!K26='Main Data'!AC30,"","ERROR"))</f>
        <v/>
      </c>
    </row>
    <row r="26" spans="1:11" x14ac:dyDescent="0.2">
      <c r="A26" s="57" t="s">
        <v>28</v>
      </c>
      <c r="B26" s="2" t="s">
        <v>7</v>
      </c>
      <c r="C26" s="57" t="s">
        <v>962</v>
      </c>
      <c r="D26" s="56">
        <v>2008</v>
      </c>
      <c r="E26" s="3" t="str">
        <f ca="1">IF(ISBLANK('Original Sheet'!E27),"",IF('Original Sheet'!E27='Main Data'!F31,"","ERROR"))</f>
        <v/>
      </c>
      <c r="F26" s="4" t="str">
        <f ca="1">IF(ISBLANK('Original Sheet'!F27),"",IF('Original Sheet'!F27='Main Data'!J31,"","ERROR"))</f>
        <v/>
      </c>
      <c r="G26" s="5" t="str">
        <f ca="1">IF(ISBLANK('Original Sheet'!G27),"",IF('Original Sheet'!G27='Main Data'!N31,"","ERROR"))</f>
        <v/>
      </c>
      <c r="H26" s="11"/>
      <c r="I26" s="6" t="str">
        <f ca="1">IF(ISBLANK('Original Sheet'!I27),"",IF('Original Sheet'!I27='Main Data'!U31,"","ERROR"))</f>
        <v/>
      </c>
      <c r="J26" s="4" t="str">
        <f ca="1">IF(ISBLANK('Original Sheet'!J27),"",IF('Original Sheet'!J27='Main Data'!Y31,"","ERROR"))</f>
        <v/>
      </c>
      <c r="K26" s="5" t="str">
        <f ca="1">IF(ISBLANK('Original Sheet'!K27),"",IF('Original Sheet'!K27='Main Data'!AC31,"","ERROR"))</f>
        <v/>
      </c>
    </row>
    <row r="27" spans="1:11" x14ac:dyDescent="0.2">
      <c r="A27" s="57" t="s">
        <v>29</v>
      </c>
      <c r="B27" s="2" t="s">
        <v>7</v>
      </c>
      <c r="C27" s="57" t="s">
        <v>965</v>
      </c>
      <c r="D27" s="56">
        <v>2008</v>
      </c>
      <c r="E27" s="3" t="str">
        <f ca="1">IF(ISBLANK('Original Sheet'!E28),"",IF('Original Sheet'!E28='Main Data'!F32,"","ERROR"))</f>
        <v/>
      </c>
      <c r="F27" s="4" t="str">
        <f ca="1">IF(ISBLANK('Original Sheet'!F28),"",IF('Original Sheet'!F28='Main Data'!J32,"","ERROR"))</f>
        <v/>
      </c>
      <c r="G27" s="5" t="str">
        <f ca="1">IF(ISBLANK('Original Sheet'!G28),"",IF('Original Sheet'!G28='Main Data'!N32,"","ERROR"))</f>
        <v/>
      </c>
      <c r="H27" s="11"/>
      <c r="I27" s="6" t="str">
        <f ca="1">IF(ISBLANK('Original Sheet'!I28),"",IF('Original Sheet'!I28='Main Data'!U32,"","ERROR"))</f>
        <v/>
      </c>
      <c r="J27" s="4" t="str">
        <f ca="1">IF(ISBLANK('Original Sheet'!J28),"",IF('Original Sheet'!J28='Main Data'!Y32,"","ERROR"))</f>
        <v/>
      </c>
      <c r="K27" s="5" t="str">
        <f ca="1">IF(ISBLANK('Original Sheet'!K28),"",IF('Original Sheet'!K28='Main Data'!AC32,"","ERROR"))</f>
        <v/>
      </c>
    </row>
    <row r="28" spans="1:11" x14ac:dyDescent="0.2">
      <c r="A28" s="57" t="s">
        <v>30</v>
      </c>
      <c r="B28" s="2" t="s">
        <v>7</v>
      </c>
      <c r="C28" s="57" t="s">
        <v>964</v>
      </c>
      <c r="D28" s="56">
        <v>2008</v>
      </c>
      <c r="E28" s="3" t="str">
        <f ca="1">IF(ISBLANK('Original Sheet'!E29),"",IF('Original Sheet'!E29='Main Data'!F33,"","ERROR"))</f>
        <v/>
      </c>
      <c r="F28" s="4" t="str">
        <f ca="1">IF(ISBLANK('Original Sheet'!F29),"",IF('Original Sheet'!F29='Main Data'!J33,"","ERROR"))</f>
        <v/>
      </c>
      <c r="G28" s="5" t="str">
        <f ca="1">IF(ISBLANK('Original Sheet'!G29),"",IF('Original Sheet'!G29='Main Data'!N33,"","ERROR"))</f>
        <v/>
      </c>
      <c r="H28" s="11"/>
      <c r="I28" s="6" t="str">
        <f ca="1">IF(ISBLANK('Original Sheet'!I29),"",IF('Original Sheet'!I29='Main Data'!U33,"","ERROR"))</f>
        <v/>
      </c>
      <c r="J28" s="4" t="str">
        <f ca="1">IF(ISBLANK('Original Sheet'!J29),"",IF('Original Sheet'!J29='Main Data'!Y33,"","ERROR"))</f>
        <v/>
      </c>
      <c r="K28" s="5" t="str">
        <f ca="1">IF(ISBLANK('Original Sheet'!K29),"",IF('Original Sheet'!K29='Main Data'!AC33,"","ERROR"))</f>
        <v/>
      </c>
    </row>
    <row r="29" spans="1:11" x14ac:dyDescent="0.2">
      <c r="A29" s="57" t="s">
        <v>31</v>
      </c>
      <c r="B29" s="2" t="s">
        <v>7</v>
      </c>
      <c r="C29" s="57" t="s">
        <v>963</v>
      </c>
      <c r="D29" s="56">
        <v>2007</v>
      </c>
      <c r="E29" s="3" t="str">
        <f ca="1">IF(ISBLANK('Original Sheet'!E30),"",IF('Original Sheet'!E30='Main Data'!F34,"","ERROR"))</f>
        <v/>
      </c>
      <c r="F29" s="4" t="str">
        <f ca="1">IF(ISBLANK('Original Sheet'!F30),"",IF('Original Sheet'!F30='Main Data'!J34,"","ERROR"))</f>
        <v/>
      </c>
      <c r="G29" s="5" t="str">
        <f ca="1">IF(ISBLANK('Original Sheet'!G30),"",IF('Original Sheet'!G30='Main Data'!N34,"","ERROR"))</f>
        <v/>
      </c>
      <c r="H29" s="11"/>
      <c r="I29" s="6" t="str">
        <f ca="1">IF(ISBLANK('Original Sheet'!I30),"",IF('Original Sheet'!I30='Main Data'!U34,"","ERROR"))</f>
        <v/>
      </c>
      <c r="J29" s="4" t="str">
        <f ca="1">IF(ISBLANK('Original Sheet'!J30),"",IF('Original Sheet'!J30='Main Data'!Y34,"","ERROR"))</f>
        <v/>
      </c>
      <c r="K29" s="5" t="str">
        <f ca="1">IF(ISBLANK('Original Sheet'!K30),"",IF('Original Sheet'!K30='Main Data'!AC34,"","ERROR"))</f>
        <v/>
      </c>
    </row>
    <row r="30" spans="1:11" x14ac:dyDescent="0.2">
      <c r="A30" s="1" t="s">
        <v>32</v>
      </c>
      <c r="B30" s="2" t="s">
        <v>7</v>
      </c>
      <c r="C30" s="1" t="s">
        <v>953</v>
      </c>
      <c r="D30" s="53">
        <v>2009</v>
      </c>
      <c r="E30" s="3" t="str">
        <f>IF(ISBLANK('Original Sheet'!E31),"",IF('Original Sheet'!E31='Main Data'!F35,"","ERROR"))</f>
        <v/>
      </c>
      <c r="F30" s="4" t="str">
        <f ca="1">IF(ISBLANK('Original Sheet'!F31),"",IF('Original Sheet'!F31='Main Data'!J35,"","ERROR"))</f>
        <v/>
      </c>
      <c r="G30" s="5" t="str">
        <f>IF(ISBLANK('Original Sheet'!G31),"",IF('Original Sheet'!G31='Main Data'!N35,"","ERROR"))</f>
        <v/>
      </c>
      <c r="H30" s="11"/>
      <c r="I30" s="6" t="str">
        <f>IF(ISBLANK('Original Sheet'!I31),"",IF('Original Sheet'!I31='Main Data'!U35,"","ERROR"))</f>
        <v/>
      </c>
      <c r="J30" s="4" t="str">
        <f ca="1">IF(ISBLANK('Original Sheet'!J31),"",IF('Original Sheet'!J31='Main Data'!Y35,"","ERROR"))</f>
        <v/>
      </c>
      <c r="K30" s="5" t="str">
        <f>IF(ISBLANK('Original Sheet'!K31),"",IF('Original Sheet'!K31='Main Data'!AC35,"","ERROR"))</f>
        <v/>
      </c>
    </row>
    <row r="31" spans="1:11" x14ac:dyDescent="0.2">
      <c r="A31" s="1" t="s">
        <v>33</v>
      </c>
      <c r="B31" s="2" t="s">
        <v>7</v>
      </c>
      <c r="C31" s="1" t="s">
        <v>954</v>
      </c>
      <c r="D31" s="53">
        <v>2012</v>
      </c>
      <c r="E31" s="3" t="str">
        <f>IF(ISBLANK('Original Sheet'!E32),"",IF('Original Sheet'!E32='Main Data'!F36,"","ERROR"))</f>
        <v/>
      </c>
      <c r="F31" s="4" t="str">
        <f ca="1">IF(ISBLANK('Original Sheet'!F32),"",IF('Original Sheet'!F32='Main Data'!J36,"","ERROR"))</f>
        <v/>
      </c>
      <c r="G31" s="5" t="str">
        <f>IF(ISBLANK('Original Sheet'!G32),"",IF('Original Sheet'!G32='Main Data'!N36,"","ERROR"))</f>
        <v/>
      </c>
      <c r="H31" s="11"/>
      <c r="I31" s="6" t="str">
        <f>IF(ISBLANK('Original Sheet'!I32),"",IF('Original Sheet'!I32='Main Data'!U36,"","ERROR"))</f>
        <v/>
      </c>
      <c r="J31" s="4" t="str">
        <f ca="1">IF(ISBLANK('Original Sheet'!J32),"",IF('Original Sheet'!J32='Main Data'!Y36,"","ERROR"))</f>
        <v/>
      </c>
      <c r="K31" s="5" t="str">
        <f>IF(ISBLANK('Original Sheet'!K32),"",IF('Original Sheet'!K32='Main Data'!AC36,"","ERROR"))</f>
        <v/>
      </c>
    </row>
    <row r="32" spans="1:11" x14ac:dyDescent="0.2">
      <c r="A32" s="1" t="s">
        <v>34</v>
      </c>
      <c r="B32" s="2" t="s">
        <v>7</v>
      </c>
      <c r="C32" s="1" t="s">
        <v>955</v>
      </c>
      <c r="D32" s="53">
        <v>2014</v>
      </c>
      <c r="E32" s="3" t="str">
        <f>IF(ISBLANK('Original Sheet'!E33),"",IF('Original Sheet'!E33='Main Data'!F37,"","ERROR"))</f>
        <v/>
      </c>
      <c r="F32" s="4" t="str">
        <f ca="1">IF(ISBLANK('Original Sheet'!F33),"",IF('Original Sheet'!F33='Main Data'!J37,"","ERROR"))</f>
        <v/>
      </c>
      <c r="G32" s="5" t="str">
        <f>IF(ISBLANK('Original Sheet'!G33),"",IF('Original Sheet'!G33='Main Data'!N37,"","ERROR"))</f>
        <v/>
      </c>
      <c r="H32" s="11"/>
      <c r="I32" s="6" t="str">
        <f>IF(ISBLANK('Original Sheet'!I33),"",IF('Original Sheet'!I33='Main Data'!U37,"","ERROR"))</f>
        <v/>
      </c>
      <c r="J32" s="4" t="str">
        <f ca="1">IF(ISBLANK('Original Sheet'!J33),"",IF('Original Sheet'!J33='Main Data'!Y37,"","ERROR"))</f>
        <v/>
      </c>
      <c r="K32" s="5" t="str">
        <f>IF(ISBLANK('Original Sheet'!K33),"",IF('Original Sheet'!K33='Main Data'!AC37,"","ERROR"))</f>
        <v/>
      </c>
    </row>
    <row r="33" spans="1:11" x14ac:dyDescent="0.2">
      <c r="A33" s="1" t="s">
        <v>35</v>
      </c>
      <c r="B33" s="2" t="s">
        <v>7</v>
      </c>
      <c r="C33" s="1" t="s">
        <v>955</v>
      </c>
      <c r="D33" s="53">
        <v>2013</v>
      </c>
      <c r="E33" s="3" t="str">
        <f>IF(ISBLANK('Original Sheet'!E34),"",IF('Original Sheet'!E34='Main Data'!F38,"","ERROR"))</f>
        <v/>
      </c>
      <c r="F33" s="4" t="str">
        <f ca="1">IF(ISBLANK('Original Sheet'!F34),"",IF('Original Sheet'!F34='Main Data'!J38,"","ERROR"))</f>
        <v/>
      </c>
      <c r="G33" s="5" t="str">
        <f>IF(ISBLANK('Original Sheet'!G34),"",IF('Original Sheet'!G34='Main Data'!N38,"","ERROR"))</f>
        <v/>
      </c>
      <c r="H33" s="11"/>
      <c r="I33" s="6" t="str">
        <f>IF(ISBLANK('Original Sheet'!I34),"",IF('Original Sheet'!I34='Main Data'!U38,"","ERROR"))</f>
        <v/>
      </c>
      <c r="J33" s="4" t="str">
        <f ca="1">IF(ISBLANK('Original Sheet'!J34),"",IF('Original Sheet'!J34='Main Data'!Y38,"","ERROR"))</f>
        <v/>
      </c>
      <c r="K33" s="5" t="str">
        <f>IF(ISBLANK('Original Sheet'!K34),"",IF('Original Sheet'!K34='Main Data'!AC38,"","ERROR"))</f>
        <v/>
      </c>
    </row>
    <row r="34" spans="1:11" x14ac:dyDescent="0.2">
      <c r="A34" s="1" t="s">
        <v>36</v>
      </c>
      <c r="B34" s="2" t="s">
        <v>7</v>
      </c>
      <c r="C34" s="1" t="s">
        <v>962</v>
      </c>
      <c r="D34" s="53">
        <v>2009</v>
      </c>
      <c r="E34" s="3" t="str">
        <f>IF(ISBLANK('Original Sheet'!E35),"",IF('Original Sheet'!E35='Main Data'!F39,"","ERROR"))</f>
        <v/>
      </c>
      <c r="F34" s="4" t="str">
        <f ca="1">IF(ISBLANK('Original Sheet'!F35),"",IF('Original Sheet'!F35='Main Data'!J39,"","ERROR"))</f>
        <v/>
      </c>
      <c r="G34" s="5" t="str">
        <f>IF(ISBLANK('Original Sheet'!G35),"",IF('Original Sheet'!G35='Main Data'!N39,"","ERROR"))</f>
        <v/>
      </c>
      <c r="H34" s="11"/>
      <c r="I34" s="6" t="str">
        <f>IF(ISBLANK('Original Sheet'!I35),"",IF('Original Sheet'!I35='Main Data'!U39,"","ERROR"))</f>
        <v/>
      </c>
      <c r="J34" s="4" t="str">
        <f ca="1">IF(ISBLANK('Original Sheet'!J35),"",IF('Original Sheet'!J35='Main Data'!Y39,"","ERROR"))</f>
        <v/>
      </c>
      <c r="K34" s="5" t="str">
        <f>IF(ISBLANK('Original Sheet'!K35),"",IF('Original Sheet'!K35='Main Data'!AC39,"","ERROR"))</f>
        <v/>
      </c>
    </row>
    <row r="35" spans="1:11" x14ac:dyDescent="0.2">
      <c r="A35" s="1" t="s">
        <v>37</v>
      </c>
      <c r="B35" s="2" t="s">
        <v>7</v>
      </c>
      <c r="C35" s="1" t="s">
        <v>951</v>
      </c>
      <c r="D35" s="53">
        <v>2010</v>
      </c>
      <c r="E35" s="3" t="str">
        <f>IF(ISBLANK('Original Sheet'!E36),"",IF('Original Sheet'!E36='Main Data'!F40,"","ERROR"))</f>
        <v/>
      </c>
      <c r="F35" s="4" t="str">
        <f ca="1">IF(ISBLANK('Original Sheet'!F36),"",IF('Original Sheet'!F36='Main Data'!J40,"","ERROR"))</f>
        <v/>
      </c>
      <c r="G35" s="5" t="str">
        <f>IF(ISBLANK('Original Sheet'!G36),"",IF('Original Sheet'!G36='Main Data'!N40,"","ERROR"))</f>
        <v/>
      </c>
      <c r="H35" s="11"/>
      <c r="I35" s="6" t="str">
        <f>IF(ISBLANK('Original Sheet'!I36),"",IF('Original Sheet'!I36='Main Data'!U40,"","ERROR"))</f>
        <v/>
      </c>
      <c r="J35" s="4" t="str">
        <f ca="1">IF(ISBLANK('Original Sheet'!J36),"",IF('Original Sheet'!J36='Main Data'!Y40,"","ERROR"))</f>
        <v/>
      </c>
      <c r="K35" s="5" t="str">
        <f>IF(ISBLANK('Original Sheet'!K36),"",IF('Original Sheet'!K36='Main Data'!AC40,"","ERROR"))</f>
        <v/>
      </c>
    </row>
    <row r="36" spans="1:11" x14ac:dyDescent="0.2">
      <c r="A36" s="57" t="s">
        <v>38</v>
      </c>
      <c r="B36" s="2" t="s">
        <v>7</v>
      </c>
      <c r="C36" s="57" t="s">
        <v>961</v>
      </c>
      <c r="D36" s="56">
        <v>2007</v>
      </c>
      <c r="E36" s="3" t="str">
        <f ca="1">IF(ISBLANK('Original Sheet'!E37),"",IF('Original Sheet'!E37='Main Data'!F41,"","ERROR"))</f>
        <v/>
      </c>
      <c r="F36" s="4" t="str">
        <f ca="1">IF(ISBLANK('Original Sheet'!F37),"",IF('Original Sheet'!F37='Main Data'!J41,"","ERROR"))</f>
        <v/>
      </c>
      <c r="G36" s="5" t="str">
        <f ca="1">IF(ISBLANK('Original Sheet'!G37),"",IF('Original Sheet'!G37='Main Data'!N41,"","ERROR"))</f>
        <v/>
      </c>
      <c r="H36" s="11"/>
      <c r="I36" s="6" t="str">
        <f ca="1">IF(ISBLANK('Original Sheet'!I37),"",IF('Original Sheet'!I37='Main Data'!U41,"","ERROR"))</f>
        <v/>
      </c>
      <c r="J36" s="4" t="str">
        <f ca="1">IF(ISBLANK('Original Sheet'!J37),"",IF('Original Sheet'!J37='Main Data'!Y41,"","ERROR"))</f>
        <v/>
      </c>
      <c r="K36" s="5" t="str">
        <f ca="1">IF(ISBLANK('Original Sheet'!K37),"",IF('Original Sheet'!K37='Main Data'!AC41,"","ERROR"))</f>
        <v/>
      </c>
    </row>
    <row r="37" spans="1:11" x14ac:dyDescent="0.2">
      <c r="A37" s="57" t="s">
        <v>39</v>
      </c>
      <c r="B37" s="2" t="s">
        <v>7</v>
      </c>
      <c r="C37" s="57" t="s">
        <v>960</v>
      </c>
      <c r="D37" s="56">
        <v>2007</v>
      </c>
      <c r="E37" s="3" t="str">
        <f ca="1">IF(ISBLANK('Original Sheet'!E38),"",IF('Original Sheet'!E38='Main Data'!F42,"","ERROR"))</f>
        <v/>
      </c>
      <c r="F37" s="4" t="str">
        <f ca="1">IF(ISBLANK('Original Sheet'!F38),"",IF('Original Sheet'!F38='Main Data'!J42,"","ERROR"))</f>
        <v/>
      </c>
      <c r="G37" s="5" t="str">
        <f ca="1">IF(ISBLANK('Original Sheet'!G38),"",IF('Original Sheet'!G38='Main Data'!N42,"","ERROR"))</f>
        <v/>
      </c>
      <c r="H37" s="11"/>
      <c r="I37" s="6" t="str">
        <f ca="1">IF(ISBLANK('Original Sheet'!I38),"",IF('Original Sheet'!I38='Main Data'!U42,"","ERROR"))</f>
        <v/>
      </c>
      <c r="J37" s="4" t="str">
        <f ca="1">IF(ISBLANK('Original Sheet'!J38),"",IF('Original Sheet'!J38='Main Data'!Y42,"","ERROR"))</f>
        <v/>
      </c>
      <c r="K37" s="5" t="str">
        <f ca="1">IF(ISBLANK('Original Sheet'!K38),"",IF('Original Sheet'!K38='Main Data'!AC42,"","ERROR"))</f>
        <v/>
      </c>
    </row>
    <row r="38" spans="1:11" x14ac:dyDescent="0.2">
      <c r="A38" s="57" t="s">
        <v>40</v>
      </c>
      <c r="B38" s="2" t="s">
        <v>7</v>
      </c>
      <c r="C38" s="57" t="s">
        <v>959</v>
      </c>
      <c r="D38" s="56">
        <v>2007</v>
      </c>
      <c r="E38" s="3" t="str">
        <f ca="1">IF(ISBLANK('Original Sheet'!E39),"",IF('Original Sheet'!E39='Main Data'!F43,"","ERROR"))</f>
        <v/>
      </c>
      <c r="F38" s="4" t="str">
        <f ca="1">IF(ISBLANK('Original Sheet'!F39),"",IF('Original Sheet'!F39='Main Data'!J43,"","ERROR"))</f>
        <v/>
      </c>
      <c r="G38" s="5" t="str">
        <f ca="1">IF(ISBLANK('Original Sheet'!G39),"",IF('Original Sheet'!G39='Main Data'!N43,"","ERROR"))</f>
        <v/>
      </c>
      <c r="H38" s="11"/>
      <c r="I38" s="6" t="str">
        <f ca="1">IF(ISBLANK('Original Sheet'!I39),"",IF('Original Sheet'!I39='Main Data'!U43,"","ERROR"))</f>
        <v/>
      </c>
      <c r="J38" s="4" t="str">
        <f ca="1">IF(ISBLANK('Original Sheet'!J39),"",IF('Original Sheet'!J39='Main Data'!Y43,"","ERROR"))</f>
        <v/>
      </c>
      <c r="K38" s="5" t="str">
        <f ca="1">IF(ISBLANK('Original Sheet'!K39),"",IF('Original Sheet'!K39='Main Data'!AC43,"","ERROR"))</f>
        <v/>
      </c>
    </row>
    <row r="39" spans="1:11" x14ac:dyDescent="0.2">
      <c r="A39" s="57" t="s">
        <v>41</v>
      </c>
      <c r="B39" s="2" t="s">
        <v>7</v>
      </c>
      <c r="C39" s="57" t="s">
        <v>955</v>
      </c>
      <c r="D39" s="56">
        <v>2007</v>
      </c>
      <c r="E39" s="3" t="str">
        <f ca="1">IF(ISBLANK('Original Sheet'!E40),"",IF('Original Sheet'!E40='Main Data'!F44,"","ERROR"))</f>
        <v/>
      </c>
      <c r="F39" s="4" t="str">
        <f ca="1">IF(ISBLANK('Original Sheet'!F40),"",IF('Original Sheet'!F40='Main Data'!J44,"","ERROR"))</f>
        <v/>
      </c>
      <c r="G39" s="5" t="str">
        <f ca="1">IF(ISBLANK('Original Sheet'!G40),"",IF('Original Sheet'!G40='Main Data'!N44,"","ERROR"))</f>
        <v/>
      </c>
      <c r="H39" s="11"/>
      <c r="I39" s="6" t="str">
        <f ca="1">IF(ISBLANK('Original Sheet'!I40),"",IF('Original Sheet'!I40='Main Data'!U44,"","ERROR"))</f>
        <v/>
      </c>
      <c r="J39" s="4" t="str">
        <f ca="1">IF(ISBLANK('Original Sheet'!J40),"",IF('Original Sheet'!J40='Main Data'!Y44,"","ERROR"))</f>
        <v/>
      </c>
      <c r="K39" s="5" t="str">
        <f ca="1">IF(ISBLANK('Original Sheet'!K40),"",IF('Original Sheet'!K40='Main Data'!AC44,"","ERROR"))</f>
        <v/>
      </c>
    </row>
    <row r="40" spans="1:11" x14ac:dyDescent="0.2">
      <c r="A40" s="1" t="s">
        <v>42</v>
      </c>
      <c r="B40" s="2" t="s">
        <v>7</v>
      </c>
      <c r="C40" s="1" t="s">
        <v>958</v>
      </c>
      <c r="D40" s="53">
        <v>2008</v>
      </c>
      <c r="E40" s="3" t="str">
        <f ca="1">IF(ISBLANK('Original Sheet'!E41),"",IF('Original Sheet'!E41='Main Data'!F45,"","ERROR"))</f>
        <v/>
      </c>
      <c r="F40" s="4" t="str">
        <f ca="1">IF(ISBLANK('Original Sheet'!F41),"",IF('Original Sheet'!F41='Main Data'!J45,"","ERROR"))</f>
        <v/>
      </c>
      <c r="G40" s="5" t="str">
        <f ca="1">IF(ISBLANK('Original Sheet'!G41),"",IF('Original Sheet'!G41='Main Data'!N45,"","ERROR"))</f>
        <v/>
      </c>
      <c r="H40" s="11"/>
      <c r="I40" s="6" t="str">
        <f ca="1">IF(ISBLANK('Original Sheet'!I41),"",IF('Original Sheet'!I41='Main Data'!U45,"","ERROR"))</f>
        <v/>
      </c>
      <c r="J40" s="4" t="str">
        <f ca="1">IF(ISBLANK('Original Sheet'!J41),"",IF('Original Sheet'!J41='Main Data'!Y45,"","ERROR"))</f>
        <v/>
      </c>
      <c r="K40" s="5" t="str">
        <f ca="1">IF(ISBLANK('Original Sheet'!K41),"",IF('Original Sheet'!K41='Main Data'!AC45,"","ERROR"))</f>
        <v/>
      </c>
    </row>
    <row r="41" spans="1:11" x14ac:dyDescent="0.2">
      <c r="A41" s="1" t="s">
        <v>43</v>
      </c>
      <c r="B41" s="2" t="s">
        <v>7</v>
      </c>
      <c r="C41" s="1" t="s">
        <v>955</v>
      </c>
      <c r="D41" s="53">
        <v>2015</v>
      </c>
      <c r="E41" s="3" t="str">
        <f>IF(ISBLANK('Original Sheet'!E42),"",IF('Original Sheet'!E42='Main Data'!F46,"","ERROR"))</f>
        <v/>
      </c>
      <c r="F41" s="4" t="str">
        <f ca="1">IF(ISBLANK('Original Sheet'!F42),"",IF('Original Sheet'!F42='Main Data'!J46,"","ERROR"))</f>
        <v/>
      </c>
      <c r="G41" s="5" t="str">
        <f>IF(ISBLANK('Original Sheet'!G42),"",IF('Original Sheet'!G42='Main Data'!N46,"","ERROR"))</f>
        <v/>
      </c>
      <c r="H41" s="11"/>
      <c r="I41" s="6" t="str">
        <f>IF(ISBLANK('Original Sheet'!I42),"",IF('Original Sheet'!I42='Main Data'!U46,"","ERROR"))</f>
        <v/>
      </c>
      <c r="J41" s="4" t="str">
        <f ca="1">IF(ISBLANK('Original Sheet'!J42),"",IF('Original Sheet'!J42='Main Data'!Y46,"","ERROR"))</f>
        <v/>
      </c>
      <c r="K41" s="5" t="str">
        <f>IF(ISBLANK('Original Sheet'!K42),"",IF('Original Sheet'!K42='Main Data'!AC46,"","ERROR"))</f>
        <v/>
      </c>
    </row>
    <row r="42" spans="1:11" x14ac:dyDescent="0.2">
      <c r="A42" s="57" t="s">
        <v>44</v>
      </c>
      <c r="B42" s="2" t="s">
        <v>7</v>
      </c>
      <c r="C42" s="57" t="s">
        <v>957</v>
      </c>
      <c r="D42" s="56">
        <v>2007</v>
      </c>
      <c r="E42" s="3" t="str">
        <f ca="1">IF(ISBLANK('Original Sheet'!E43),"",IF('Original Sheet'!E43='Main Data'!F47,"","ERROR"))</f>
        <v/>
      </c>
      <c r="F42" s="4" t="str">
        <f ca="1">IF(ISBLANK('Original Sheet'!F43),"",IF('Original Sheet'!F43='Main Data'!J47,"","ERROR"))</f>
        <v/>
      </c>
      <c r="G42" s="5" t="str">
        <f ca="1">IF(ISBLANK('Original Sheet'!G43),"",IF('Original Sheet'!G43='Main Data'!N47,"","ERROR"))</f>
        <v/>
      </c>
      <c r="H42" s="11"/>
      <c r="I42" s="6" t="str">
        <f ca="1">IF(ISBLANK('Original Sheet'!I43),"",IF('Original Sheet'!I43='Main Data'!U47,"","ERROR"))</f>
        <v/>
      </c>
      <c r="J42" s="4" t="str">
        <f ca="1">IF(ISBLANK('Original Sheet'!J43),"",IF('Original Sheet'!J43='Main Data'!Y47,"","ERROR"))</f>
        <v/>
      </c>
      <c r="K42" s="5" t="str">
        <f ca="1">IF(ISBLANK('Original Sheet'!K43),"",IF('Original Sheet'!K43='Main Data'!AC47,"","ERROR"))</f>
        <v/>
      </c>
    </row>
    <row r="43" spans="1:11" x14ac:dyDescent="0.2">
      <c r="A43" s="57" t="s">
        <v>45</v>
      </c>
      <c r="B43" s="2" t="s">
        <v>7</v>
      </c>
      <c r="C43" s="57" t="s">
        <v>956</v>
      </c>
      <c r="D43" s="56">
        <v>2007</v>
      </c>
      <c r="E43" s="3" t="str">
        <f ca="1">IF(ISBLANK('Original Sheet'!E44),"",IF('Original Sheet'!E44='Main Data'!F48,"","ERROR"))</f>
        <v/>
      </c>
      <c r="F43" s="4" t="str">
        <f ca="1">IF(ISBLANK('Original Sheet'!F44),"",IF('Original Sheet'!F44='Main Data'!J48,"","ERROR"))</f>
        <v/>
      </c>
      <c r="G43" s="5" t="str">
        <f ca="1">IF(ISBLANK('Original Sheet'!G44),"",IF('Original Sheet'!G44='Main Data'!N48,"","ERROR"))</f>
        <v/>
      </c>
      <c r="H43" s="11"/>
      <c r="I43" s="6" t="str">
        <f ca="1">IF(ISBLANK('Original Sheet'!I44),"",IF('Original Sheet'!I44='Main Data'!U48,"","ERROR"))</f>
        <v/>
      </c>
      <c r="J43" s="4" t="str">
        <f ca="1">IF(ISBLANK('Original Sheet'!J44),"",IF('Original Sheet'!J44='Main Data'!Y48,"","ERROR"))</f>
        <v/>
      </c>
      <c r="K43" s="5" t="str">
        <f ca="1">IF(ISBLANK('Original Sheet'!K44),"",IF('Original Sheet'!K44='Main Data'!AC48,"","ERROR"))</f>
        <v/>
      </c>
    </row>
    <row r="44" spans="1:11" x14ac:dyDescent="0.2">
      <c r="A44" s="1" t="s">
        <v>46</v>
      </c>
      <c r="B44" s="2" t="s">
        <v>7</v>
      </c>
      <c r="C44" s="1" t="s">
        <v>955</v>
      </c>
      <c r="D44" s="53">
        <v>2016</v>
      </c>
      <c r="E44" s="3" t="str">
        <f>IF(ISBLANK('Original Sheet'!E45),"",IF('Original Sheet'!E45='Main Data'!F49,"","ERROR"))</f>
        <v/>
      </c>
      <c r="F44" s="4" t="str">
        <f ca="1">IF(ISBLANK('Original Sheet'!F45),"",IF('Original Sheet'!F45='Main Data'!J49,"","ERROR"))</f>
        <v/>
      </c>
      <c r="G44" s="5" t="str">
        <f>IF(ISBLANK('Original Sheet'!G45),"",IF('Original Sheet'!G45='Main Data'!N49,"","ERROR"))</f>
        <v/>
      </c>
      <c r="H44" s="11"/>
      <c r="I44" s="6" t="str">
        <f>IF(ISBLANK('Original Sheet'!I45),"",IF('Original Sheet'!I45='Main Data'!U49,"","ERROR"))</f>
        <v/>
      </c>
      <c r="J44" s="4" t="str">
        <f ca="1">IF(ISBLANK('Original Sheet'!J45),"",IF('Original Sheet'!J45='Main Data'!Y49,"","ERROR"))</f>
        <v/>
      </c>
      <c r="K44" s="5" t="str">
        <f>IF(ISBLANK('Original Sheet'!K45),"",IF('Original Sheet'!K45='Main Data'!AC49,"","ERROR"))</f>
        <v/>
      </c>
    </row>
    <row r="45" spans="1:11" x14ac:dyDescent="0.2">
      <c r="A45" s="1" t="s">
        <v>47</v>
      </c>
      <c r="B45" s="2" t="s">
        <v>7</v>
      </c>
      <c r="C45" s="1" t="s">
        <v>954</v>
      </c>
      <c r="D45" s="53">
        <v>2009</v>
      </c>
      <c r="E45" s="3" t="str">
        <f>IF(ISBLANK('Original Sheet'!E46),"",IF('Original Sheet'!E46='Main Data'!F50,"","ERROR"))</f>
        <v/>
      </c>
      <c r="F45" s="4" t="str">
        <f ca="1">IF(ISBLANK('Original Sheet'!F46),"",IF('Original Sheet'!F46='Main Data'!J50,"","ERROR"))</f>
        <v/>
      </c>
      <c r="G45" s="5" t="str">
        <f>IF(ISBLANK('Original Sheet'!G46),"",IF('Original Sheet'!G46='Main Data'!N50,"","ERROR"))</f>
        <v/>
      </c>
      <c r="H45" s="11"/>
      <c r="I45" s="6" t="str">
        <f>IF(ISBLANK('Original Sheet'!I46),"",IF('Original Sheet'!I46='Main Data'!U50,"","ERROR"))</f>
        <v/>
      </c>
      <c r="J45" s="4" t="str">
        <f ca="1">IF(ISBLANK('Original Sheet'!J46),"",IF('Original Sheet'!J46='Main Data'!Y50,"","ERROR"))</f>
        <v/>
      </c>
      <c r="K45" s="5" t="str">
        <f>IF(ISBLANK('Original Sheet'!K46),"",IF('Original Sheet'!K46='Main Data'!AC50,"","ERROR"))</f>
        <v/>
      </c>
    </row>
    <row r="46" spans="1:11" x14ac:dyDescent="0.2">
      <c r="A46" s="1" t="s">
        <v>37</v>
      </c>
      <c r="B46" s="2" t="s">
        <v>7</v>
      </c>
      <c r="C46" s="1" t="s">
        <v>951</v>
      </c>
      <c r="D46" s="53">
        <v>2009</v>
      </c>
      <c r="E46" s="3" t="str">
        <f>IF(ISBLANK('Original Sheet'!E47),"",IF('Original Sheet'!E47='Main Data'!F51,"","ERROR"))</f>
        <v/>
      </c>
      <c r="F46" s="4" t="str">
        <f ca="1">IF(ISBLANK('Original Sheet'!F47),"",IF('Original Sheet'!F47='Main Data'!J51,"","ERROR"))</f>
        <v/>
      </c>
      <c r="G46" s="5" t="str">
        <f>IF(ISBLANK('Original Sheet'!G47),"",IF('Original Sheet'!G47='Main Data'!N51,"","ERROR"))</f>
        <v/>
      </c>
      <c r="H46" s="11"/>
      <c r="I46" s="6" t="str">
        <f>IF(ISBLANK('Original Sheet'!I47),"",IF('Original Sheet'!I47='Main Data'!U51,"","ERROR"))</f>
        <v/>
      </c>
      <c r="J46" s="4" t="str">
        <f ca="1">IF(ISBLANK('Original Sheet'!J47),"",IF('Original Sheet'!J47='Main Data'!Y51,"","ERROR"))</f>
        <v/>
      </c>
      <c r="K46" s="5" t="str">
        <f>IF(ISBLANK('Original Sheet'!K47),"",IF('Original Sheet'!K47='Main Data'!AC51,"","ERROR"))</f>
        <v/>
      </c>
    </row>
    <row r="47" spans="1:11" x14ac:dyDescent="0.2">
      <c r="A47" s="1" t="s">
        <v>48</v>
      </c>
      <c r="B47" s="2" t="s">
        <v>7</v>
      </c>
      <c r="C47" s="1" t="s">
        <v>953</v>
      </c>
      <c r="D47" s="53">
        <v>2010</v>
      </c>
      <c r="E47" s="3" t="str">
        <f>IF(ISBLANK('Original Sheet'!E48),"",IF('Original Sheet'!E48='Main Data'!F52,"","ERROR"))</f>
        <v/>
      </c>
      <c r="F47" s="4" t="str">
        <f ca="1">IF(ISBLANK('Original Sheet'!F48),"",IF('Original Sheet'!F48='Main Data'!J52,"","ERROR"))</f>
        <v/>
      </c>
      <c r="G47" s="5" t="str">
        <f>IF(ISBLANK('Original Sheet'!G48),"",IF('Original Sheet'!G48='Main Data'!N52,"","ERROR"))</f>
        <v/>
      </c>
      <c r="H47" s="11"/>
      <c r="I47" s="6" t="str">
        <f>IF(ISBLANK('Original Sheet'!I48),"",IF('Original Sheet'!I48='Main Data'!U52,"","ERROR"))</f>
        <v/>
      </c>
      <c r="J47" s="4" t="str">
        <f ca="1">IF(ISBLANK('Original Sheet'!J48),"",IF('Original Sheet'!J48='Main Data'!Y52,"","ERROR"))</f>
        <v/>
      </c>
      <c r="K47" s="5" t="str">
        <f>IF(ISBLANK('Original Sheet'!K48),"",IF('Original Sheet'!K48='Main Data'!AC52,"","ERROR"))</f>
        <v/>
      </c>
    </row>
    <row r="48" spans="1:11" x14ac:dyDescent="0.2">
      <c r="A48" s="1" t="s">
        <v>49</v>
      </c>
      <c r="B48" s="2" t="s">
        <v>7</v>
      </c>
      <c r="C48" s="1" t="s">
        <v>949</v>
      </c>
      <c r="D48" s="53">
        <v>2012</v>
      </c>
      <c r="E48" s="3" t="str">
        <f>IF(ISBLANK('Original Sheet'!E49),"",IF('Original Sheet'!E49='Main Data'!F53,"","ERROR"))</f>
        <v/>
      </c>
      <c r="F48" s="4" t="str">
        <f ca="1">IF(ISBLANK('Original Sheet'!F49),"",IF('Original Sheet'!F49='Main Data'!J53,"","ERROR"))</f>
        <v/>
      </c>
      <c r="G48" s="5" t="str">
        <f>IF(ISBLANK('Original Sheet'!G49),"",IF('Original Sheet'!G49='Main Data'!N53,"","ERROR"))</f>
        <v/>
      </c>
      <c r="H48" s="11"/>
      <c r="I48" s="6" t="str">
        <f>IF(ISBLANK('Original Sheet'!I49),"",IF('Original Sheet'!I49='Main Data'!U53,"","ERROR"))</f>
        <v/>
      </c>
      <c r="J48" s="4" t="str">
        <f ca="1">IF(ISBLANK('Original Sheet'!J49),"",IF('Original Sheet'!J49='Main Data'!Y53,"","ERROR"))</f>
        <v/>
      </c>
      <c r="K48" s="5" t="str">
        <f>IF(ISBLANK('Original Sheet'!K49),"",IF('Original Sheet'!K49='Main Data'!AC53,"","ERROR"))</f>
        <v/>
      </c>
    </row>
    <row r="49" spans="1:11" x14ac:dyDescent="0.2">
      <c r="A49" s="1" t="s">
        <v>50</v>
      </c>
      <c r="B49" s="2" t="s">
        <v>7</v>
      </c>
      <c r="C49" s="1" t="s">
        <v>952</v>
      </c>
      <c r="D49" s="53">
        <v>2012</v>
      </c>
      <c r="E49" s="3" t="str">
        <f>IF(ISBLANK('Original Sheet'!E50),"",IF('Original Sheet'!E50='Main Data'!F54,"","ERROR"))</f>
        <v/>
      </c>
      <c r="F49" s="4" t="str">
        <f ca="1">IF(ISBLANK('Original Sheet'!F50),"",IF('Original Sheet'!F50='Main Data'!J54,"","ERROR"))</f>
        <v/>
      </c>
      <c r="G49" s="5" t="str">
        <f>IF(ISBLANK('Original Sheet'!G50),"",IF('Original Sheet'!G50='Main Data'!N54,"","ERROR"))</f>
        <v/>
      </c>
      <c r="H49" s="11"/>
      <c r="I49" s="6" t="str">
        <f>IF(ISBLANK('Original Sheet'!I50),"",IF('Original Sheet'!I50='Main Data'!U54,"","ERROR"))</f>
        <v/>
      </c>
      <c r="J49" s="4" t="str">
        <f ca="1">IF(ISBLANK('Original Sheet'!J50),"",IF('Original Sheet'!J50='Main Data'!Y54,"","ERROR"))</f>
        <v/>
      </c>
      <c r="K49" s="5" t="str">
        <f>IF(ISBLANK('Original Sheet'!K50),"",IF('Original Sheet'!K50='Main Data'!AC54,"","ERROR"))</f>
        <v/>
      </c>
    </row>
    <row r="50" spans="1:11" x14ac:dyDescent="0.2">
      <c r="A50" s="1" t="s">
        <v>51</v>
      </c>
      <c r="B50" s="2" t="s">
        <v>7</v>
      </c>
      <c r="C50" s="1" t="s">
        <v>951</v>
      </c>
      <c r="D50" s="53">
        <v>2011</v>
      </c>
      <c r="E50" s="3" t="str">
        <f>IF(ISBLANK('Original Sheet'!E51),"",IF('Original Sheet'!E51='Main Data'!F55,"","ERROR"))</f>
        <v/>
      </c>
      <c r="F50" s="4" t="str">
        <f ca="1">IF(ISBLANK('Original Sheet'!F51),"",IF('Original Sheet'!F51='Main Data'!J55,"","ERROR"))</f>
        <v/>
      </c>
      <c r="G50" s="5" t="str">
        <f>IF(ISBLANK('Original Sheet'!G51),"",IF('Original Sheet'!G51='Main Data'!N55,"","ERROR"))</f>
        <v/>
      </c>
      <c r="H50" s="11"/>
      <c r="I50" s="6" t="str">
        <f>IF(ISBLANK('Original Sheet'!I51),"",IF('Original Sheet'!I51='Main Data'!U55,"","ERROR"))</f>
        <v/>
      </c>
      <c r="J50" s="4" t="str">
        <f ca="1">IF(ISBLANK('Original Sheet'!J51),"",IF('Original Sheet'!J51='Main Data'!Y55,"","ERROR"))</f>
        <v/>
      </c>
      <c r="K50" s="5" t="str">
        <f>IF(ISBLANK('Original Sheet'!K51),"",IF('Original Sheet'!K51='Main Data'!AC55,"","ERROR"))</f>
        <v/>
      </c>
    </row>
    <row r="51" spans="1:11" x14ac:dyDescent="0.2">
      <c r="A51" s="1" t="s">
        <v>11</v>
      </c>
      <c r="B51" s="2" t="s">
        <v>7</v>
      </c>
      <c r="C51" s="1" t="s">
        <v>950</v>
      </c>
      <c r="D51" s="53">
        <v>2009</v>
      </c>
      <c r="E51" s="3" t="str">
        <f>IF(ISBLANK('Original Sheet'!E52),"",IF('Original Sheet'!E52='Main Data'!F56,"","ERROR"))</f>
        <v/>
      </c>
      <c r="F51" s="4" t="str">
        <f ca="1">IF(ISBLANK('Original Sheet'!F52),"",IF('Original Sheet'!F52='Main Data'!J56,"","ERROR"))</f>
        <v/>
      </c>
      <c r="G51" s="5" t="str">
        <f>IF(ISBLANK('Original Sheet'!G52),"",IF('Original Sheet'!G52='Main Data'!N56,"","ERROR"))</f>
        <v/>
      </c>
      <c r="H51" s="11"/>
      <c r="I51" s="6" t="str">
        <f>IF(ISBLANK('Original Sheet'!I52),"",IF('Original Sheet'!I52='Main Data'!U56,"","ERROR"))</f>
        <v/>
      </c>
      <c r="J51" s="4" t="str">
        <f ca="1">IF(ISBLANK('Original Sheet'!J52),"",IF('Original Sheet'!J52='Main Data'!Y56,"","ERROR"))</f>
        <v/>
      </c>
      <c r="K51" s="5" t="str">
        <f>IF(ISBLANK('Original Sheet'!K52),"",IF('Original Sheet'!K52='Main Data'!AC56,"","ERROR"))</f>
        <v/>
      </c>
    </row>
    <row r="52" spans="1:11" x14ac:dyDescent="0.2">
      <c r="A52" s="1" t="s">
        <v>49</v>
      </c>
      <c r="B52" s="2" t="s">
        <v>7</v>
      </c>
      <c r="C52" s="1" t="s">
        <v>949</v>
      </c>
      <c r="D52" s="53">
        <v>2010</v>
      </c>
      <c r="E52" s="3" t="str">
        <f>IF(ISBLANK('Original Sheet'!E53),"",IF('Original Sheet'!E53='Main Data'!F57,"","ERROR"))</f>
        <v/>
      </c>
      <c r="F52" s="4" t="str">
        <f ca="1">IF(ISBLANK('Original Sheet'!F53),"",IF('Original Sheet'!F53='Main Data'!J57,"","ERROR"))</f>
        <v/>
      </c>
      <c r="G52" s="5" t="str">
        <f>IF(ISBLANK('Original Sheet'!G53),"",IF('Original Sheet'!G53='Main Data'!N57,"","ERROR"))</f>
        <v/>
      </c>
      <c r="H52" s="11"/>
      <c r="I52" s="6" t="str">
        <f>IF(ISBLANK('Original Sheet'!I53),"",IF('Original Sheet'!I53='Main Data'!U57,"","ERROR"))</f>
        <v/>
      </c>
      <c r="J52" s="4" t="str">
        <f ca="1">IF(ISBLANK('Original Sheet'!J53),"",IF('Original Sheet'!J53='Main Data'!Y57,"","ERROR"))</f>
        <v/>
      </c>
      <c r="K52" s="5" t="str">
        <f>IF(ISBLANK('Original Sheet'!K53),"",IF('Original Sheet'!K53='Main Data'!AC57,"","ERROR"))</f>
        <v/>
      </c>
    </row>
    <row r="53" spans="1:11" x14ac:dyDescent="0.2">
      <c r="A53" s="57" t="s">
        <v>52</v>
      </c>
      <c r="B53" s="2" t="s">
        <v>7</v>
      </c>
      <c r="C53" s="57" t="s">
        <v>948</v>
      </c>
      <c r="D53" s="56">
        <v>2007</v>
      </c>
      <c r="E53" s="3" t="str">
        <f>IF(ISBLANK('Original Sheet'!E54),"",IF('Original Sheet'!E54='Main Data'!F58,"","ERROR"))</f>
        <v/>
      </c>
      <c r="F53" s="4" t="str">
        <f ca="1">IF(ISBLANK('Original Sheet'!F54),"",IF('Original Sheet'!F54='Main Data'!J58,"","ERROR"))</f>
        <v/>
      </c>
      <c r="G53" s="5" t="str">
        <f>IF(ISBLANK('Original Sheet'!G54),"",IF('Original Sheet'!G54='Main Data'!N58,"","ERROR"))</f>
        <v/>
      </c>
      <c r="H53" s="11"/>
      <c r="I53" s="6" t="str">
        <f>IF(ISBLANK('Original Sheet'!I54),"",IF('Original Sheet'!I54='Main Data'!U58,"","ERROR"))</f>
        <v/>
      </c>
      <c r="J53" s="4" t="str">
        <f ca="1">IF(ISBLANK('Original Sheet'!J54),"",IF('Original Sheet'!J54='Main Data'!Y58,"","ERROR"))</f>
        <v/>
      </c>
      <c r="K53" s="5" t="str">
        <f>IF(ISBLANK('Original Sheet'!K54),"",IF('Original Sheet'!K54='Main Data'!AC58,"","ERROR"))</f>
        <v/>
      </c>
    </row>
    <row r="54" spans="1:11" x14ac:dyDescent="0.2">
      <c r="A54" s="57" t="s">
        <v>53</v>
      </c>
      <c r="B54" s="2" t="s">
        <v>7</v>
      </c>
      <c r="C54" s="57" t="s">
        <v>947</v>
      </c>
      <c r="D54" s="56">
        <v>2007</v>
      </c>
      <c r="E54" s="3" t="str">
        <f ca="1">IF(ISBLANK('Original Sheet'!E55),"",IF('Original Sheet'!E55='Main Data'!F59,"","ERROR"))</f>
        <v/>
      </c>
      <c r="F54" s="4" t="str">
        <f ca="1">IF(ISBLANK('Original Sheet'!F55),"",IF('Original Sheet'!F55='Main Data'!J59,"","ERROR"))</f>
        <v/>
      </c>
      <c r="G54" s="5" t="str">
        <f ca="1">IF(ISBLANK('Original Sheet'!G55),"",IF('Original Sheet'!G55='Main Data'!N59,"","ERROR"))</f>
        <v/>
      </c>
      <c r="H54" s="11"/>
      <c r="I54" s="6" t="str">
        <f ca="1">IF(ISBLANK('Original Sheet'!I55),"",IF('Original Sheet'!I55='Main Data'!U59,"","ERROR"))</f>
        <v/>
      </c>
      <c r="J54" s="4" t="str">
        <f ca="1">IF(ISBLANK('Original Sheet'!J55),"",IF('Original Sheet'!J55='Main Data'!Y59,"","ERROR"))</f>
        <v/>
      </c>
      <c r="K54" s="5" t="str">
        <f ca="1">IF(ISBLANK('Original Sheet'!K55),"",IF('Original Sheet'!K55='Main Data'!AC59,"","ERROR"))</f>
        <v/>
      </c>
    </row>
    <row r="55" spans="1:11" x14ac:dyDescent="0.2">
      <c r="A55" s="1"/>
      <c r="B55" s="2" t="s">
        <v>54</v>
      </c>
      <c r="C55" s="1" t="s">
        <v>945</v>
      </c>
      <c r="D55" s="53">
        <v>2009</v>
      </c>
      <c r="E55" s="3" t="str">
        <f>IF(ISBLANK('Original Sheet'!E56),"",IF('Original Sheet'!E56='Main Data'!F60,"","ERROR"))</f>
        <v/>
      </c>
      <c r="F55" s="4" t="str">
        <f ca="1">IF(ISBLANK('Original Sheet'!F56),"",IF('Original Sheet'!F56='Main Data'!J60,"","ERROR"))</f>
        <v/>
      </c>
      <c r="G55" s="5" t="str">
        <f>IF(ISBLANK('Original Sheet'!G56),"",IF('Original Sheet'!G56='Main Data'!N60,"","ERROR"))</f>
        <v/>
      </c>
      <c r="H55" s="11"/>
      <c r="I55" s="6" t="str">
        <f>IF(ISBLANK('Original Sheet'!I56),"",IF('Original Sheet'!I56='Main Data'!U60,"","ERROR"))</f>
        <v/>
      </c>
      <c r="J55" s="4" t="str">
        <f ca="1">IF(ISBLANK('Original Sheet'!J56),"",IF('Original Sheet'!J56='Main Data'!Y60,"","ERROR"))</f>
        <v/>
      </c>
      <c r="K55" s="5" t="str">
        <f>IF(ISBLANK('Original Sheet'!K56),"",IF('Original Sheet'!K56='Main Data'!AC60,"","ERROR"))</f>
        <v/>
      </c>
    </row>
    <row r="56" spans="1:11" x14ac:dyDescent="0.2">
      <c r="A56" s="1"/>
      <c r="B56" s="2" t="s">
        <v>54</v>
      </c>
      <c r="C56" s="1" t="s">
        <v>945</v>
      </c>
      <c r="D56" s="53">
        <v>2007</v>
      </c>
      <c r="E56" s="3" t="str">
        <f>IF(ISBLANK('Original Sheet'!E57),"",IF('Original Sheet'!E57='Main Data'!F61,"","ERROR"))</f>
        <v/>
      </c>
      <c r="F56" s="4" t="str">
        <f ca="1">IF(ISBLANK('Original Sheet'!F57),"",IF('Original Sheet'!F57='Main Data'!J61,"","ERROR"))</f>
        <v/>
      </c>
      <c r="G56" s="5" t="str">
        <f>IF(ISBLANK('Original Sheet'!G57),"",IF('Original Sheet'!G57='Main Data'!N61,"","ERROR"))</f>
        <v/>
      </c>
      <c r="H56" s="11"/>
      <c r="I56" s="6" t="str">
        <f>IF(ISBLANK('Original Sheet'!I57),"",IF('Original Sheet'!I57='Main Data'!U61,"","ERROR"))</f>
        <v/>
      </c>
      <c r="J56" s="4" t="str">
        <f ca="1">IF(ISBLANK('Original Sheet'!J57),"",IF('Original Sheet'!J57='Main Data'!Y61,"","ERROR"))</f>
        <v/>
      </c>
      <c r="K56" s="5" t="str">
        <f>IF(ISBLANK('Original Sheet'!K57),"",IF('Original Sheet'!K57='Main Data'!AC61,"","ERROR"))</f>
        <v/>
      </c>
    </row>
    <row r="57" spans="1:11" x14ac:dyDescent="0.2">
      <c r="A57" s="1"/>
      <c r="B57" s="2" t="s">
        <v>54</v>
      </c>
      <c r="C57" s="1" t="s">
        <v>945</v>
      </c>
      <c r="D57" s="53">
        <v>2017</v>
      </c>
      <c r="E57" s="3" t="str">
        <f>IF(ISBLANK('Original Sheet'!E58),"",IF('Original Sheet'!E58='Main Data'!F62,"","ERROR"))</f>
        <v/>
      </c>
      <c r="F57" s="4" t="str">
        <f ca="1">IF(ISBLANK('Original Sheet'!F58),"",IF('Original Sheet'!F58='Main Data'!J62,"","ERROR"))</f>
        <v>ERROR</v>
      </c>
      <c r="G57" s="5" t="str">
        <f>IF(ISBLANK('Original Sheet'!G58),"",IF('Original Sheet'!G58='Main Data'!N62,"","ERROR"))</f>
        <v/>
      </c>
      <c r="H57" s="11"/>
      <c r="I57" s="6" t="str">
        <f>IF(ISBLANK('Original Sheet'!I58),"",IF('Original Sheet'!I58='Main Data'!U62,"","ERROR"))</f>
        <v/>
      </c>
      <c r="J57" s="4" t="str">
        <f ca="1">IF(ISBLANK('Original Sheet'!J58),"",IF('Original Sheet'!J58='Main Data'!Y62,"","ERROR"))</f>
        <v/>
      </c>
      <c r="K57" s="5" t="str">
        <f>IF(ISBLANK('Original Sheet'!K58),"",IF('Original Sheet'!K58='Main Data'!AC62,"","ERROR"))</f>
        <v/>
      </c>
    </row>
    <row r="58" spans="1:11" x14ac:dyDescent="0.2">
      <c r="A58" s="1"/>
      <c r="B58" s="2" t="s">
        <v>54</v>
      </c>
      <c r="C58" s="1" t="s">
        <v>945</v>
      </c>
      <c r="D58" s="53">
        <v>2014</v>
      </c>
      <c r="E58" s="3" t="str">
        <f>IF(ISBLANK('Original Sheet'!E59),"",IF('Original Sheet'!E59='Main Data'!F63,"","ERROR"))</f>
        <v/>
      </c>
      <c r="F58" s="4" t="str">
        <f ca="1">IF(ISBLANK('Original Sheet'!F59),"",IF('Original Sheet'!F59='Main Data'!J63,"","ERROR"))</f>
        <v/>
      </c>
      <c r="G58" s="5" t="str">
        <f>IF(ISBLANK('Original Sheet'!G59),"",IF('Original Sheet'!G59='Main Data'!N63,"","ERROR"))</f>
        <v/>
      </c>
      <c r="H58" s="11"/>
      <c r="I58" s="6" t="str">
        <f>IF(ISBLANK('Original Sheet'!I59),"",IF('Original Sheet'!I59='Main Data'!U63,"","ERROR"))</f>
        <v/>
      </c>
      <c r="J58" s="4" t="str">
        <f ca="1">IF(ISBLANK('Original Sheet'!J59),"",IF('Original Sheet'!J59='Main Data'!Y63,"","ERROR"))</f>
        <v/>
      </c>
      <c r="K58" s="5" t="str">
        <f>IF(ISBLANK('Original Sheet'!K59),"",IF('Original Sheet'!K59='Main Data'!AC63,"","ERROR"))</f>
        <v/>
      </c>
    </row>
    <row r="59" spans="1:11" x14ac:dyDescent="0.2">
      <c r="A59" s="1"/>
      <c r="B59" s="2" t="s">
        <v>54</v>
      </c>
      <c r="C59" s="1" t="s">
        <v>945</v>
      </c>
      <c r="D59" s="53">
        <v>2008</v>
      </c>
      <c r="E59" s="3" t="str">
        <f>IF(ISBLANK('Original Sheet'!E60),"",IF('Original Sheet'!E60='Main Data'!F64,"","ERROR"))</f>
        <v/>
      </c>
      <c r="F59" s="4" t="str">
        <f ca="1">IF(ISBLANK('Original Sheet'!F60),"",IF('Original Sheet'!F60='Main Data'!J64,"","ERROR"))</f>
        <v/>
      </c>
      <c r="G59" s="5" t="str">
        <f>IF(ISBLANK('Original Sheet'!G60),"",IF('Original Sheet'!G60='Main Data'!N64,"","ERROR"))</f>
        <v/>
      </c>
      <c r="H59" s="11"/>
      <c r="I59" s="6" t="str">
        <f>IF(ISBLANK('Original Sheet'!I60),"",IF('Original Sheet'!I60='Main Data'!U64,"","ERROR"))</f>
        <v/>
      </c>
      <c r="J59" s="4" t="str">
        <f ca="1">IF(ISBLANK('Original Sheet'!J60),"",IF('Original Sheet'!J60='Main Data'!Y64,"","ERROR"))</f>
        <v/>
      </c>
      <c r="K59" s="5" t="str">
        <f>IF(ISBLANK('Original Sheet'!K60),"",IF('Original Sheet'!K60='Main Data'!AC64,"","ERROR"))</f>
        <v/>
      </c>
    </row>
    <row r="60" spans="1:11" x14ac:dyDescent="0.2">
      <c r="A60" s="1"/>
      <c r="B60" s="2" t="s">
        <v>54</v>
      </c>
      <c r="C60" s="1" t="s">
        <v>942</v>
      </c>
      <c r="D60" s="53">
        <v>2009</v>
      </c>
      <c r="E60" s="3" t="str">
        <f>IF(ISBLANK('Original Sheet'!E61),"",IF('Original Sheet'!E61='Main Data'!F65,"","ERROR"))</f>
        <v/>
      </c>
      <c r="F60" s="4" t="str">
        <f ca="1">IF(ISBLANK('Original Sheet'!F61),"",IF('Original Sheet'!F61='Main Data'!J65,"","ERROR"))</f>
        <v/>
      </c>
      <c r="G60" s="5" t="str">
        <f>IF(ISBLANK('Original Sheet'!G61),"",IF('Original Sheet'!G61='Main Data'!N65,"","ERROR"))</f>
        <v/>
      </c>
      <c r="H60" s="11"/>
      <c r="I60" s="6" t="str">
        <f>IF(ISBLANK('Original Sheet'!I61),"",IF('Original Sheet'!I61='Main Data'!U65,"","ERROR"))</f>
        <v/>
      </c>
      <c r="J60" s="4" t="str">
        <f ca="1">IF(ISBLANK('Original Sheet'!J61),"",IF('Original Sheet'!J61='Main Data'!Y65,"","ERROR"))</f>
        <v/>
      </c>
      <c r="K60" s="5" t="str">
        <f>IF(ISBLANK('Original Sheet'!K61),"",IF('Original Sheet'!K61='Main Data'!AC65,"","ERROR"))</f>
        <v/>
      </c>
    </row>
    <row r="61" spans="1:11" x14ac:dyDescent="0.2">
      <c r="A61" s="1"/>
      <c r="B61" s="2" t="s">
        <v>54</v>
      </c>
      <c r="C61" s="1" t="s">
        <v>945</v>
      </c>
      <c r="D61" s="53">
        <v>2016</v>
      </c>
      <c r="E61" s="3" t="str">
        <f>IF(ISBLANK('Original Sheet'!E62),"",IF('Original Sheet'!E62='Main Data'!F66,"","ERROR"))</f>
        <v/>
      </c>
      <c r="F61" s="4" t="str">
        <f ca="1">IF(ISBLANK('Original Sheet'!F62),"",IF('Original Sheet'!F62='Main Data'!J66,"","ERROR"))</f>
        <v/>
      </c>
      <c r="G61" s="5" t="str">
        <f>IF(ISBLANK('Original Sheet'!G62),"",IF('Original Sheet'!G62='Main Data'!N66,"","ERROR"))</f>
        <v/>
      </c>
      <c r="H61" s="11"/>
      <c r="I61" s="6" t="str">
        <f>IF(ISBLANK('Original Sheet'!I62),"",IF('Original Sheet'!I62='Main Data'!U66,"","ERROR"))</f>
        <v/>
      </c>
      <c r="J61" s="4" t="str">
        <f ca="1">IF(ISBLANK('Original Sheet'!J62),"",IF('Original Sheet'!J62='Main Data'!Y66,"","ERROR"))</f>
        <v/>
      </c>
      <c r="K61" s="5" t="str">
        <f>IF(ISBLANK('Original Sheet'!K62),"",IF('Original Sheet'!K62='Main Data'!AC66,"","ERROR"))</f>
        <v/>
      </c>
    </row>
    <row r="62" spans="1:11" x14ac:dyDescent="0.2">
      <c r="A62" s="1"/>
      <c r="B62" s="2" t="s">
        <v>54</v>
      </c>
      <c r="C62" s="1" t="s">
        <v>945</v>
      </c>
      <c r="D62" s="53">
        <v>2005</v>
      </c>
      <c r="E62" s="3" t="str">
        <f>IF(ISBLANK('Original Sheet'!E63),"",IF('Original Sheet'!E63='Main Data'!F67,"","ERROR"))</f>
        <v/>
      </c>
      <c r="F62" s="4" t="str">
        <f ca="1">IF(ISBLANK('Original Sheet'!F63),"",IF('Original Sheet'!F63='Main Data'!J67,"","ERROR"))</f>
        <v/>
      </c>
      <c r="G62" s="5" t="str">
        <f>IF(ISBLANK('Original Sheet'!G63),"",IF('Original Sheet'!G63='Main Data'!N67,"","ERROR"))</f>
        <v/>
      </c>
      <c r="H62" s="11"/>
      <c r="I62" s="6" t="str">
        <f>IF(ISBLANK('Original Sheet'!I63),"",IF('Original Sheet'!I63='Main Data'!U67,"","ERROR"))</f>
        <v/>
      </c>
      <c r="J62" s="4" t="str">
        <f ca="1">IF(ISBLANK('Original Sheet'!J63),"",IF('Original Sheet'!J63='Main Data'!Y67,"","ERROR"))</f>
        <v/>
      </c>
      <c r="K62" s="5" t="str">
        <f>IF(ISBLANK('Original Sheet'!K63),"",IF('Original Sheet'!K63='Main Data'!AC67,"","ERROR"))</f>
        <v/>
      </c>
    </row>
    <row r="63" spans="1:11" x14ac:dyDescent="0.2">
      <c r="A63" s="1"/>
      <c r="B63" s="2" t="s">
        <v>54</v>
      </c>
      <c r="C63" s="1" t="s">
        <v>941</v>
      </c>
      <c r="D63" s="53">
        <v>2013</v>
      </c>
      <c r="E63" s="3" t="str">
        <f>IF(ISBLANK('Original Sheet'!E64),"",IF('Original Sheet'!E64='Main Data'!F68,"","ERROR"))</f>
        <v/>
      </c>
      <c r="F63" s="4" t="str">
        <f ca="1">IF(ISBLANK('Original Sheet'!F64),"",IF('Original Sheet'!F64='Main Data'!J68,"","ERROR"))</f>
        <v/>
      </c>
      <c r="G63" s="5" t="str">
        <f>IF(ISBLANK('Original Sheet'!G64),"",IF('Original Sheet'!G64='Main Data'!N68,"","ERROR"))</f>
        <v/>
      </c>
      <c r="H63" s="11"/>
      <c r="I63" s="6" t="str">
        <f>IF(ISBLANK('Original Sheet'!I64),"",IF('Original Sheet'!I64='Main Data'!U68,"","ERROR"))</f>
        <v/>
      </c>
      <c r="J63" s="4" t="str">
        <f ca="1">IF(ISBLANK('Original Sheet'!J64),"",IF('Original Sheet'!J64='Main Data'!Y68,"","ERROR"))</f>
        <v/>
      </c>
      <c r="K63" s="5" t="str">
        <f>IF(ISBLANK('Original Sheet'!K64),"",IF('Original Sheet'!K64='Main Data'!AC68,"","ERROR"))</f>
        <v/>
      </c>
    </row>
    <row r="64" spans="1:11" x14ac:dyDescent="0.2">
      <c r="A64" s="1"/>
      <c r="B64" s="2" t="s">
        <v>54</v>
      </c>
      <c r="C64" s="1" t="s">
        <v>945</v>
      </c>
      <c r="D64" s="53">
        <v>2006</v>
      </c>
      <c r="E64" s="3" t="str">
        <f>IF(ISBLANK('Original Sheet'!E65),"",IF('Original Sheet'!E65='Main Data'!F69,"","ERROR"))</f>
        <v/>
      </c>
      <c r="F64" s="4" t="str">
        <f ca="1">IF(ISBLANK('Original Sheet'!F65),"",IF('Original Sheet'!F65='Main Data'!J69,"","ERROR"))</f>
        <v/>
      </c>
      <c r="G64" s="5" t="str">
        <f>IF(ISBLANK('Original Sheet'!G65),"",IF('Original Sheet'!G65='Main Data'!N69,"","ERROR"))</f>
        <v/>
      </c>
      <c r="H64" s="11"/>
      <c r="I64" s="6" t="str">
        <f>IF(ISBLANK('Original Sheet'!I65),"",IF('Original Sheet'!I65='Main Data'!U69,"","ERROR"))</f>
        <v/>
      </c>
      <c r="J64" s="4" t="str">
        <f ca="1">IF(ISBLANK('Original Sheet'!J65),"",IF('Original Sheet'!J65='Main Data'!Y69,"","ERROR"))</f>
        <v/>
      </c>
      <c r="K64" s="5" t="str">
        <f>IF(ISBLANK('Original Sheet'!K65),"",IF('Original Sheet'!K65='Main Data'!AC69,"","ERROR"))</f>
        <v/>
      </c>
    </row>
    <row r="65" spans="1:11" x14ac:dyDescent="0.2">
      <c r="A65" s="1"/>
      <c r="B65" s="2" t="s">
        <v>54</v>
      </c>
      <c r="C65" s="1" t="s">
        <v>939</v>
      </c>
      <c r="D65" s="53">
        <v>2016</v>
      </c>
      <c r="E65" s="3" t="str">
        <f>IF(ISBLANK('Original Sheet'!E66),"",IF('Original Sheet'!E66='Main Data'!F70,"","ERROR"))</f>
        <v/>
      </c>
      <c r="F65" s="4" t="str">
        <f ca="1">IF(ISBLANK('Original Sheet'!F66),"",IF('Original Sheet'!F66='Main Data'!J70,"","ERROR"))</f>
        <v/>
      </c>
      <c r="G65" s="5" t="str">
        <f>IF(ISBLANK('Original Sheet'!G66),"",IF('Original Sheet'!G66='Main Data'!N70,"","ERROR"))</f>
        <v/>
      </c>
      <c r="H65" s="11"/>
      <c r="I65" s="6" t="str">
        <f>IF(ISBLANK('Original Sheet'!I66),"",IF('Original Sheet'!I66='Main Data'!U70,"","ERROR"))</f>
        <v/>
      </c>
      <c r="J65" s="4" t="str">
        <f ca="1">IF(ISBLANK('Original Sheet'!J66),"",IF('Original Sheet'!J66='Main Data'!Y70,"","ERROR"))</f>
        <v/>
      </c>
      <c r="K65" s="5" t="str">
        <f>IF(ISBLANK('Original Sheet'!K66),"",IF('Original Sheet'!K66='Main Data'!AC70,"","ERROR"))</f>
        <v/>
      </c>
    </row>
    <row r="66" spans="1:11" x14ac:dyDescent="0.2">
      <c r="A66" s="1"/>
      <c r="B66" s="2" t="s">
        <v>54</v>
      </c>
      <c r="C66" s="1" t="s">
        <v>945</v>
      </c>
      <c r="D66" s="53">
        <v>2010</v>
      </c>
      <c r="E66" s="3" t="str">
        <f>IF(ISBLANK('Original Sheet'!E67),"",IF('Original Sheet'!E67='Main Data'!F71,"","ERROR"))</f>
        <v/>
      </c>
      <c r="F66" s="4" t="str">
        <f ca="1">IF(ISBLANK('Original Sheet'!F67),"",IF('Original Sheet'!F67='Main Data'!J71,"","ERROR"))</f>
        <v/>
      </c>
      <c r="G66" s="5" t="str">
        <f>IF(ISBLANK('Original Sheet'!G67),"",IF('Original Sheet'!G67='Main Data'!N71,"","ERROR"))</f>
        <v/>
      </c>
      <c r="H66" s="11"/>
      <c r="I66" s="6" t="str">
        <f>IF(ISBLANK('Original Sheet'!I67),"",IF('Original Sheet'!I67='Main Data'!U71,"","ERROR"))</f>
        <v/>
      </c>
      <c r="J66" s="4" t="str">
        <f ca="1">IF(ISBLANK('Original Sheet'!J67),"",IF('Original Sheet'!J67='Main Data'!Y71,"","ERROR"))</f>
        <v/>
      </c>
      <c r="K66" s="5" t="str">
        <f>IF(ISBLANK('Original Sheet'!K67),"",IF('Original Sheet'!K67='Main Data'!AC71,"","ERROR"))</f>
        <v/>
      </c>
    </row>
    <row r="67" spans="1:11" x14ac:dyDescent="0.2">
      <c r="A67" s="1"/>
      <c r="B67" s="2" t="s">
        <v>54</v>
      </c>
      <c r="C67" s="1" t="s">
        <v>945</v>
      </c>
      <c r="D67" s="53">
        <v>2015</v>
      </c>
      <c r="E67" s="3" t="str">
        <f>IF(ISBLANK('Original Sheet'!E68),"",IF('Original Sheet'!E68='Main Data'!F72,"","ERROR"))</f>
        <v/>
      </c>
      <c r="F67" s="4" t="str">
        <f ca="1">IF(ISBLANK('Original Sheet'!F68),"",IF('Original Sheet'!F68='Main Data'!J72,"","ERROR"))</f>
        <v/>
      </c>
      <c r="G67" s="5" t="str">
        <f>IF(ISBLANK('Original Sheet'!G68),"",IF('Original Sheet'!G68='Main Data'!N72,"","ERROR"))</f>
        <v/>
      </c>
      <c r="H67" s="11"/>
      <c r="I67" s="6" t="str">
        <f>IF(ISBLANK('Original Sheet'!I68),"",IF('Original Sheet'!I68='Main Data'!U72,"","ERROR"))</f>
        <v/>
      </c>
      <c r="J67" s="4" t="str">
        <f ca="1">IF(ISBLANK('Original Sheet'!J68),"",IF('Original Sheet'!J68='Main Data'!Y72,"","ERROR"))</f>
        <v/>
      </c>
      <c r="K67" s="5" t="str">
        <f>IF(ISBLANK('Original Sheet'!K68),"",IF('Original Sheet'!K68='Main Data'!AC72,"","ERROR"))</f>
        <v/>
      </c>
    </row>
    <row r="68" spans="1:11" x14ac:dyDescent="0.2">
      <c r="A68" s="1"/>
      <c r="B68" s="2" t="s">
        <v>54</v>
      </c>
      <c r="C68" s="1" t="s">
        <v>941</v>
      </c>
      <c r="D68" s="53">
        <v>2016</v>
      </c>
      <c r="E68" s="3" t="str">
        <f>IF(ISBLANK('Original Sheet'!E69),"",IF('Original Sheet'!E69='Main Data'!F73,"","ERROR"))</f>
        <v/>
      </c>
      <c r="F68" s="4" t="str">
        <f ca="1">IF(ISBLANK('Original Sheet'!F69),"",IF('Original Sheet'!F69='Main Data'!J73,"","ERROR"))</f>
        <v/>
      </c>
      <c r="G68" s="5" t="str">
        <f>IF(ISBLANK('Original Sheet'!G69),"",IF('Original Sheet'!G69='Main Data'!N73,"","ERROR"))</f>
        <v/>
      </c>
      <c r="H68" s="11"/>
      <c r="I68" s="6" t="str">
        <f>IF(ISBLANK('Original Sheet'!I69),"",IF('Original Sheet'!I69='Main Data'!U73,"","ERROR"))</f>
        <v/>
      </c>
      <c r="J68" s="4" t="str">
        <f ca="1">IF(ISBLANK('Original Sheet'!J69),"",IF('Original Sheet'!J69='Main Data'!Y73,"","ERROR"))</f>
        <v/>
      </c>
      <c r="K68" s="5" t="str">
        <f>IF(ISBLANK('Original Sheet'!K69),"",IF('Original Sheet'!K69='Main Data'!AC73,"","ERROR"))</f>
        <v/>
      </c>
    </row>
    <row r="69" spans="1:11" x14ac:dyDescent="0.2">
      <c r="A69" s="1"/>
      <c r="B69" s="2" t="s">
        <v>54</v>
      </c>
      <c r="C69" s="1" t="s">
        <v>946</v>
      </c>
      <c r="D69" s="53">
        <v>2012</v>
      </c>
      <c r="E69" s="3" t="str">
        <f>IF(ISBLANK('Original Sheet'!E70),"",IF('Original Sheet'!E70='Main Data'!F74,"","ERROR"))</f>
        <v/>
      </c>
      <c r="F69" s="4" t="str">
        <f ca="1">IF(ISBLANK('Original Sheet'!F70),"",IF('Original Sheet'!F70='Main Data'!J74,"","ERROR"))</f>
        <v/>
      </c>
      <c r="G69" s="5" t="str">
        <f>IF(ISBLANK('Original Sheet'!G70),"",IF('Original Sheet'!G70='Main Data'!N74,"","ERROR"))</f>
        <v/>
      </c>
      <c r="H69" s="11"/>
      <c r="I69" s="6" t="str">
        <f>IF(ISBLANK('Original Sheet'!I70),"",IF('Original Sheet'!I70='Main Data'!U74,"","ERROR"))</f>
        <v/>
      </c>
      <c r="J69" s="4" t="str">
        <f ca="1">IF(ISBLANK('Original Sheet'!J70),"",IF('Original Sheet'!J70='Main Data'!Y74,"","ERROR"))</f>
        <v/>
      </c>
      <c r="K69" s="5" t="str">
        <f>IF(ISBLANK('Original Sheet'!K70),"",IF('Original Sheet'!K70='Main Data'!AC74,"","ERROR"))</f>
        <v/>
      </c>
    </row>
    <row r="70" spans="1:11" x14ac:dyDescent="0.2">
      <c r="A70" s="1"/>
      <c r="B70" s="2" t="s">
        <v>54</v>
      </c>
      <c r="C70" s="1" t="s">
        <v>940</v>
      </c>
      <c r="D70" s="53">
        <v>2016</v>
      </c>
      <c r="E70" s="3" t="str">
        <f>IF(ISBLANK('Original Sheet'!E71),"",IF('Original Sheet'!E71='Main Data'!F75,"","ERROR"))</f>
        <v/>
      </c>
      <c r="F70" s="4" t="str">
        <f ca="1">IF(ISBLANK('Original Sheet'!F71),"",IF('Original Sheet'!F71='Main Data'!J75,"","ERROR"))</f>
        <v/>
      </c>
      <c r="G70" s="5" t="str">
        <f>IF(ISBLANK('Original Sheet'!G71),"",IF('Original Sheet'!G71='Main Data'!N75,"","ERROR"))</f>
        <v/>
      </c>
      <c r="H70" s="11"/>
      <c r="I70" s="6" t="str">
        <f>IF(ISBLANK('Original Sheet'!I71),"",IF('Original Sheet'!I71='Main Data'!U75,"","ERROR"))</f>
        <v/>
      </c>
      <c r="J70" s="4" t="str">
        <f ca="1">IF(ISBLANK('Original Sheet'!J71),"",IF('Original Sheet'!J71='Main Data'!Y75,"","ERROR"))</f>
        <v/>
      </c>
      <c r="K70" s="5" t="str">
        <f>IF(ISBLANK('Original Sheet'!K71),"",IF('Original Sheet'!K71='Main Data'!AC75,"","ERROR"))</f>
        <v/>
      </c>
    </row>
    <row r="71" spans="1:11" x14ac:dyDescent="0.2">
      <c r="A71" s="1"/>
      <c r="B71" s="2" t="s">
        <v>54</v>
      </c>
      <c r="C71" s="1" t="s">
        <v>945</v>
      </c>
      <c r="D71" s="53">
        <v>2011</v>
      </c>
      <c r="E71" s="3" t="str">
        <f>IF(ISBLANK('Original Sheet'!E72),"",IF('Original Sheet'!E72='Main Data'!F76,"","ERROR"))</f>
        <v/>
      </c>
      <c r="F71" s="4" t="str">
        <f ca="1">IF(ISBLANK('Original Sheet'!F72),"",IF('Original Sheet'!F72='Main Data'!J76,"","ERROR"))</f>
        <v/>
      </c>
      <c r="G71" s="5" t="str">
        <f>IF(ISBLANK('Original Sheet'!G72),"",IF('Original Sheet'!G72='Main Data'!N76,"","ERROR"))</f>
        <v/>
      </c>
      <c r="H71" s="11"/>
      <c r="I71" s="6" t="str">
        <f>IF(ISBLANK('Original Sheet'!I72),"",IF('Original Sheet'!I72='Main Data'!U76,"","ERROR"))</f>
        <v/>
      </c>
      <c r="J71" s="4" t="str">
        <f ca="1">IF(ISBLANK('Original Sheet'!J72),"",IF('Original Sheet'!J72='Main Data'!Y76,"","ERROR"))</f>
        <v/>
      </c>
      <c r="K71" s="5" t="str">
        <f>IF(ISBLANK('Original Sheet'!K72),"",IF('Original Sheet'!K72='Main Data'!AC76,"","ERROR"))</f>
        <v/>
      </c>
    </row>
    <row r="72" spans="1:11" x14ac:dyDescent="0.2">
      <c r="A72" s="1"/>
      <c r="B72" s="2" t="s">
        <v>54</v>
      </c>
      <c r="C72" s="1" t="s">
        <v>942</v>
      </c>
      <c r="D72" s="53">
        <v>2007</v>
      </c>
      <c r="E72" s="3" t="str">
        <f>IF(ISBLANK('Original Sheet'!E73),"",IF('Original Sheet'!E73='Main Data'!F77,"","ERROR"))</f>
        <v/>
      </c>
      <c r="F72" s="4" t="str">
        <f ca="1">IF(ISBLANK('Original Sheet'!F73),"",IF('Original Sheet'!F73='Main Data'!J77,"","ERROR"))</f>
        <v/>
      </c>
      <c r="G72" s="5" t="str">
        <f>IF(ISBLANK('Original Sheet'!G73),"",IF('Original Sheet'!G73='Main Data'!N77,"","ERROR"))</f>
        <v/>
      </c>
      <c r="H72" s="11"/>
      <c r="I72" s="6" t="str">
        <f>IF(ISBLANK('Original Sheet'!I73),"",IF('Original Sheet'!I73='Main Data'!U77,"","ERROR"))</f>
        <v/>
      </c>
      <c r="J72" s="4" t="str">
        <f ca="1">IF(ISBLANK('Original Sheet'!J73),"",IF('Original Sheet'!J73='Main Data'!Y77,"","ERROR"))</f>
        <v/>
      </c>
      <c r="K72" s="5" t="str">
        <f>IF(ISBLANK('Original Sheet'!K73),"",IF('Original Sheet'!K73='Main Data'!AC77,"","ERROR"))</f>
        <v/>
      </c>
    </row>
    <row r="73" spans="1:11" x14ac:dyDescent="0.2">
      <c r="A73" s="1"/>
      <c r="B73" s="2" t="s">
        <v>54</v>
      </c>
      <c r="C73" s="1" t="s">
        <v>945</v>
      </c>
      <c r="D73" s="53">
        <v>2013</v>
      </c>
      <c r="E73" s="3" t="str">
        <f>IF(ISBLANK('Original Sheet'!E74),"",IF('Original Sheet'!E74='Main Data'!F78,"","ERROR"))</f>
        <v/>
      </c>
      <c r="F73" s="4" t="str">
        <f ca="1">IF(ISBLANK('Original Sheet'!F74),"",IF('Original Sheet'!F74='Main Data'!J78,"","ERROR"))</f>
        <v/>
      </c>
      <c r="G73" s="5" t="str">
        <f>IF(ISBLANK('Original Sheet'!G74),"",IF('Original Sheet'!G74='Main Data'!N78,"","ERROR"))</f>
        <v/>
      </c>
      <c r="H73" s="11"/>
      <c r="I73" s="6" t="str">
        <f>IF(ISBLANK('Original Sheet'!I74),"",IF('Original Sheet'!I74='Main Data'!U78,"","ERROR"))</f>
        <v/>
      </c>
      <c r="J73" s="4" t="str">
        <f ca="1">IF(ISBLANK('Original Sheet'!J74),"",IF('Original Sheet'!J74='Main Data'!Y78,"","ERROR"))</f>
        <v/>
      </c>
      <c r="K73" s="5" t="str">
        <f>IF(ISBLANK('Original Sheet'!K74),"",IF('Original Sheet'!K74='Main Data'!AC78,"","ERROR"))</f>
        <v/>
      </c>
    </row>
    <row r="74" spans="1:11" x14ac:dyDescent="0.2">
      <c r="A74" s="1"/>
      <c r="B74" s="2" t="s">
        <v>54</v>
      </c>
      <c r="C74" s="1" t="s">
        <v>938</v>
      </c>
      <c r="D74" s="53">
        <v>2010</v>
      </c>
      <c r="E74" s="3" t="str">
        <f>IF(ISBLANK('Original Sheet'!E75),"",IF('Original Sheet'!E75='Main Data'!F79,"","ERROR"))</f>
        <v/>
      </c>
      <c r="F74" s="4" t="str">
        <f ca="1">IF(ISBLANK('Original Sheet'!F75),"",IF('Original Sheet'!F75='Main Data'!J79,"","ERROR"))</f>
        <v/>
      </c>
      <c r="G74" s="5" t="str">
        <f>IF(ISBLANK('Original Sheet'!G75),"",IF('Original Sheet'!G75='Main Data'!N79,"","ERROR"))</f>
        <v/>
      </c>
      <c r="H74" s="11"/>
      <c r="I74" s="6" t="str">
        <f>IF(ISBLANK('Original Sheet'!I75),"",IF('Original Sheet'!I75='Main Data'!U79,"","ERROR"))</f>
        <v/>
      </c>
      <c r="J74" s="4" t="str">
        <f ca="1">IF(ISBLANK('Original Sheet'!J75),"",IF('Original Sheet'!J75='Main Data'!Y79,"","ERROR"))</f>
        <v/>
      </c>
      <c r="K74" s="5" t="str">
        <f>IF(ISBLANK('Original Sheet'!K75),"",IF('Original Sheet'!K75='Main Data'!AC79,"","ERROR"))</f>
        <v/>
      </c>
    </row>
    <row r="75" spans="1:11" x14ac:dyDescent="0.2">
      <c r="A75" s="1"/>
      <c r="B75" s="2" t="s">
        <v>54</v>
      </c>
      <c r="C75" s="1" t="s">
        <v>943</v>
      </c>
      <c r="D75" s="53">
        <v>2009</v>
      </c>
      <c r="E75" s="3" t="str">
        <f>IF(ISBLANK('Original Sheet'!E76),"",IF('Original Sheet'!E76='Main Data'!F80,"","ERROR"))</f>
        <v/>
      </c>
      <c r="F75" s="4" t="str">
        <f ca="1">IF(ISBLANK('Original Sheet'!F76),"",IF('Original Sheet'!F76='Main Data'!J80,"","ERROR"))</f>
        <v/>
      </c>
      <c r="G75" s="5" t="str">
        <f>IF(ISBLANK('Original Sheet'!G76),"",IF('Original Sheet'!G76='Main Data'!N80,"","ERROR"))</f>
        <v/>
      </c>
      <c r="H75" s="11"/>
      <c r="I75" s="6" t="str">
        <f>IF(ISBLANK('Original Sheet'!I76),"",IF('Original Sheet'!I76='Main Data'!U80,"","ERROR"))</f>
        <v/>
      </c>
      <c r="J75" s="4" t="str">
        <f ca="1">IF(ISBLANK('Original Sheet'!J76),"",IF('Original Sheet'!J76='Main Data'!Y80,"","ERROR"))</f>
        <v/>
      </c>
      <c r="K75" s="5" t="str">
        <f>IF(ISBLANK('Original Sheet'!K76),"",IF('Original Sheet'!K76='Main Data'!AC80,"","ERROR"))</f>
        <v/>
      </c>
    </row>
    <row r="76" spans="1:11" x14ac:dyDescent="0.2">
      <c r="A76" s="1"/>
      <c r="B76" s="2" t="s">
        <v>54</v>
      </c>
      <c r="C76" s="1" t="s">
        <v>944</v>
      </c>
      <c r="D76" s="53">
        <v>2007</v>
      </c>
      <c r="E76" s="3" t="str">
        <f>IF(ISBLANK('Original Sheet'!E77),"",IF('Original Sheet'!E77='Main Data'!F81,"","ERROR"))</f>
        <v/>
      </c>
      <c r="F76" s="4" t="str">
        <f ca="1">IF(ISBLANK('Original Sheet'!F77),"",IF('Original Sheet'!F77='Main Data'!J81,"","ERROR"))</f>
        <v/>
      </c>
      <c r="G76" s="5" t="str">
        <f>IF(ISBLANK('Original Sheet'!G77),"",IF('Original Sheet'!G77='Main Data'!N81,"","ERROR"))</f>
        <v/>
      </c>
      <c r="H76" s="11"/>
      <c r="I76" s="6" t="str">
        <f>IF(ISBLANK('Original Sheet'!I77),"",IF('Original Sheet'!I77='Main Data'!U81,"","ERROR"))</f>
        <v/>
      </c>
      <c r="J76" s="4" t="str">
        <f ca="1">IF(ISBLANK('Original Sheet'!J77),"",IF('Original Sheet'!J77='Main Data'!Y81,"","ERROR"))</f>
        <v/>
      </c>
      <c r="K76" s="5" t="str">
        <f>IF(ISBLANK('Original Sheet'!K77),"",IF('Original Sheet'!K77='Main Data'!AC81,"","ERROR"))</f>
        <v/>
      </c>
    </row>
    <row r="77" spans="1:11" x14ac:dyDescent="0.2">
      <c r="A77" s="1"/>
      <c r="B77" s="2" t="s">
        <v>54</v>
      </c>
      <c r="C77" s="1" t="s">
        <v>937</v>
      </c>
      <c r="D77" s="53">
        <v>2005</v>
      </c>
      <c r="E77" s="3" t="str">
        <f>IF(ISBLANK('Original Sheet'!E78),"",IF('Original Sheet'!E78='Main Data'!F82,"","ERROR"))</f>
        <v/>
      </c>
      <c r="F77" s="4" t="str">
        <f ca="1">IF(ISBLANK('Original Sheet'!F78),"",IF('Original Sheet'!F78='Main Data'!J82,"","ERROR"))</f>
        <v/>
      </c>
      <c r="G77" s="5" t="str">
        <f>IF(ISBLANK('Original Sheet'!G78),"",IF('Original Sheet'!G78='Main Data'!N82,"","ERROR"))</f>
        <v/>
      </c>
      <c r="H77" s="11"/>
      <c r="I77" s="6" t="str">
        <f>IF(ISBLANK('Original Sheet'!I78),"",IF('Original Sheet'!I78='Main Data'!U82,"","ERROR"))</f>
        <v/>
      </c>
      <c r="J77" s="4" t="str">
        <f ca="1">IF(ISBLANK('Original Sheet'!J78),"",IF('Original Sheet'!J78='Main Data'!Y82,"","ERROR"))</f>
        <v/>
      </c>
      <c r="K77" s="5" t="str">
        <f>IF(ISBLANK('Original Sheet'!K78),"",IF('Original Sheet'!K78='Main Data'!AC82,"","ERROR"))</f>
        <v/>
      </c>
    </row>
    <row r="78" spans="1:11" x14ac:dyDescent="0.2">
      <c r="A78" s="1"/>
      <c r="B78" s="2" t="s">
        <v>54</v>
      </c>
      <c r="C78" s="1" t="s">
        <v>940</v>
      </c>
      <c r="D78" s="53">
        <v>2005</v>
      </c>
      <c r="E78" s="3" t="str">
        <f>IF(ISBLANK('Original Sheet'!E79),"",IF('Original Sheet'!E79='Main Data'!F83,"","ERROR"))</f>
        <v/>
      </c>
      <c r="F78" s="4" t="str">
        <f ca="1">IF(ISBLANK('Original Sheet'!F79),"",IF('Original Sheet'!F79='Main Data'!J83,"","ERROR"))</f>
        <v/>
      </c>
      <c r="G78" s="5" t="str">
        <f>IF(ISBLANK('Original Sheet'!G79),"",IF('Original Sheet'!G79='Main Data'!N83,"","ERROR"))</f>
        <v/>
      </c>
      <c r="H78" s="11"/>
      <c r="I78" s="6" t="str">
        <f>IF(ISBLANK('Original Sheet'!I79),"",IF('Original Sheet'!I79='Main Data'!U83,"","ERROR"))</f>
        <v/>
      </c>
      <c r="J78" s="4" t="str">
        <f ca="1">IF(ISBLANK('Original Sheet'!J79),"",IF('Original Sheet'!J79='Main Data'!Y83,"","ERROR"))</f>
        <v/>
      </c>
      <c r="K78" s="5" t="str">
        <f>IF(ISBLANK('Original Sheet'!K79),"",IF('Original Sheet'!K79='Main Data'!AC83,"","ERROR"))</f>
        <v/>
      </c>
    </row>
    <row r="79" spans="1:11" x14ac:dyDescent="0.2">
      <c r="A79" s="1"/>
      <c r="B79" s="2" t="s">
        <v>54</v>
      </c>
      <c r="C79" s="1" t="s">
        <v>944</v>
      </c>
      <c r="D79" s="53">
        <v>2010</v>
      </c>
      <c r="E79" s="3" t="str">
        <f>IF(ISBLANK('Original Sheet'!E80),"",IF('Original Sheet'!E80='Main Data'!F84,"","ERROR"))</f>
        <v/>
      </c>
      <c r="F79" s="4" t="str">
        <f ca="1">IF(ISBLANK('Original Sheet'!F80),"",IF('Original Sheet'!F80='Main Data'!J84,"","ERROR"))</f>
        <v/>
      </c>
      <c r="G79" s="5" t="str">
        <f>IF(ISBLANK('Original Sheet'!G80),"",IF('Original Sheet'!G80='Main Data'!N84,"","ERROR"))</f>
        <v/>
      </c>
      <c r="H79" s="11"/>
      <c r="I79" s="6" t="str">
        <f>IF(ISBLANK('Original Sheet'!I80),"",IF('Original Sheet'!I80='Main Data'!U84,"","ERROR"))</f>
        <v/>
      </c>
      <c r="J79" s="4" t="str">
        <f ca="1">IF(ISBLANK('Original Sheet'!J80),"",IF('Original Sheet'!J80='Main Data'!Y84,"","ERROR"))</f>
        <v/>
      </c>
      <c r="K79" s="5" t="str">
        <f>IF(ISBLANK('Original Sheet'!K80),"",IF('Original Sheet'!K80='Main Data'!AC84,"","ERROR"))</f>
        <v/>
      </c>
    </row>
    <row r="80" spans="1:11" x14ac:dyDescent="0.2">
      <c r="A80" s="1"/>
      <c r="B80" s="2" t="s">
        <v>54</v>
      </c>
      <c r="C80" s="1" t="s">
        <v>943</v>
      </c>
      <c r="D80" s="53">
        <v>2010</v>
      </c>
      <c r="E80" s="3" t="str">
        <f>IF(ISBLANK('Original Sheet'!E81),"",IF('Original Sheet'!E81='Main Data'!F85,"","ERROR"))</f>
        <v/>
      </c>
      <c r="F80" s="4" t="str">
        <f ca="1">IF(ISBLANK('Original Sheet'!F81),"",IF('Original Sheet'!F81='Main Data'!J85,"","ERROR"))</f>
        <v/>
      </c>
      <c r="G80" s="5" t="str">
        <f>IF(ISBLANK('Original Sheet'!G81),"",IF('Original Sheet'!G81='Main Data'!N85,"","ERROR"))</f>
        <v/>
      </c>
      <c r="H80" s="11"/>
      <c r="I80" s="6" t="str">
        <f>IF(ISBLANK('Original Sheet'!I81),"",IF('Original Sheet'!I81='Main Data'!U85,"","ERROR"))</f>
        <v/>
      </c>
      <c r="J80" s="4" t="str">
        <f ca="1">IF(ISBLANK('Original Sheet'!J81),"",IF('Original Sheet'!J81='Main Data'!Y85,"","ERROR"))</f>
        <v/>
      </c>
      <c r="K80" s="5" t="str">
        <f>IF(ISBLANK('Original Sheet'!K81),"",IF('Original Sheet'!K81='Main Data'!AC85,"","ERROR"))</f>
        <v/>
      </c>
    </row>
    <row r="81" spans="1:11" x14ac:dyDescent="0.2">
      <c r="A81" s="1"/>
      <c r="B81" s="2" t="s">
        <v>54</v>
      </c>
      <c r="C81" s="1" t="s">
        <v>943</v>
      </c>
      <c r="D81" s="53">
        <v>2005</v>
      </c>
      <c r="E81" s="3" t="str">
        <f>IF(ISBLANK('Original Sheet'!E82),"",IF('Original Sheet'!E82='Main Data'!F86,"","ERROR"))</f>
        <v/>
      </c>
      <c r="F81" s="4" t="str">
        <f ca="1">IF(ISBLANK('Original Sheet'!F82),"",IF('Original Sheet'!F82='Main Data'!J86,"","ERROR"))</f>
        <v/>
      </c>
      <c r="G81" s="5" t="str">
        <f>IF(ISBLANK('Original Sheet'!G82),"",IF('Original Sheet'!G82='Main Data'!N86,"","ERROR"))</f>
        <v/>
      </c>
      <c r="H81" s="11"/>
      <c r="I81" s="6" t="str">
        <f>IF(ISBLANK('Original Sheet'!I82),"",IF('Original Sheet'!I82='Main Data'!U86,"","ERROR"))</f>
        <v/>
      </c>
      <c r="J81" s="4" t="str">
        <f ca="1">IF(ISBLANK('Original Sheet'!J82),"",IF('Original Sheet'!J82='Main Data'!Y86,"","ERROR"))</f>
        <v/>
      </c>
      <c r="K81" s="5" t="str">
        <f>IF(ISBLANK('Original Sheet'!K82),"",IF('Original Sheet'!K82='Main Data'!AC86,"","ERROR"))</f>
        <v/>
      </c>
    </row>
    <row r="82" spans="1:11" x14ac:dyDescent="0.2">
      <c r="A82" s="1"/>
      <c r="B82" s="2" t="s">
        <v>54</v>
      </c>
      <c r="C82" s="1" t="s">
        <v>942</v>
      </c>
      <c r="D82" s="53">
        <v>2010</v>
      </c>
      <c r="E82" s="3" t="str">
        <f>IF(ISBLANK('Original Sheet'!E83),"",IF('Original Sheet'!E83='Main Data'!F87,"","ERROR"))</f>
        <v/>
      </c>
      <c r="F82" s="4" t="str">
        <f ca="1">IF(ISBLANK('Original Sheet'!F83),"",IF('Original Sheet'!F83='Main Data'!J87,"","ERROR"))</f>
        <v/>
      </c>
      <c r="G82" s="5" t="str">
        <f>IF(ISBLANK('Original Sheet'!G83),"",IF('Original Sheet'!G83='Main Data'!N87,"","ERROR"))</f>
        <v/>
      </c>
      <c r="H82" s="11"/>
      <c r="I82" s="6" t="str">
        <f>IF(ISBLANK('Original Sheet'!I83),"",IF('Original Sheet'!I83='Main Data'!U87,"","ERROR"))</f>
        <v/>
      </c>
      <c r="J82" s="4" t="str">
        <f ca="1">IF(ISBLANK('Original Sheet'!J83),"",IF('Original Sheet'!J83='Main Data'!Y87,"","ERROR"))</f>
        <v/>
      </c>
      <c r="K82" s="5" t="str">
        <f>IF(ISBLANK('Original Sheet'!K83),"",IF('Original Sheet'!K83='Main Data'!AC87,"","ERROR"))</f>
        <v/>
      </c>
    </row>
    <row r="83" spans="1:11" x14ac:dyDescent="0.2">
      <c r="A83" s="1"/>
      <c r="B83" s="2" t="s">
        <v>54</v>
      </c>
      <c r="C83" s="1" t="s">
        <v>941</v>
      </c>
      <c r="D83" s="53">
        <v>2014</v>
      </c>
      <c r="E83" s="3" t="str">
        <f>IF(ISBLANK('Original Sheet'!E84),"",IF('Original Sheet'!E84='Main Data'!F88,"","ERROR"))</f>
        <v/>
      </c>
      <c r="F83" s="4" t="str">
        <f ca="1">IF(ISBLANK('Original Sheet'!F84),"",IF('Original Sheet'!F84='Main Data'!J88,"","ERROR"))</f>
        <v/>
      </c>
      <c r="G83" s="5" t="str">
        <f>IF(ISBLANK('Original Sheet'!G84),"",IF('Original Sheet'!G84='Main Data'!N88,"","ERROR"))</f>
        <v/>
      </c>
      <c r="H83" s="11"/>
      <c r="I83" s="6" t="str">
        <f>IF(ISBLANK('Original Sheet'!I84),"",IF('Original Sheet'!I84='Main Data'!U88,"","ERROR"))</f>
        <v/>
      </c>
      <c r="J83" s="4" t="str">
        <f ca="1">IF(ISBLANK('Original Sheet'!J84),"",IF('Original Sheet'!J84='Main Data'!Y88,"","ERROR"))</f>
        <v/>
      </c>
      <c r="K83" s="5" t="str">
        <f>IF(ISBLANK('Original Sheet'!K84),"",IF('Original Sheet'!K84='Main Data'!AC88,"","ERROR"))</f>
        <v/>
      </c>
    </row>
    <row r="84" spans="1:11" x14ac:dyDescent="0.2">
      <c r="A84" s="1"/>
      <c r="B84" s="2" t="s">
        <v>54</v>
      </c>
      <c r="C84" s="1" t="s">
        <v>940</v>
      </c>
      <c r="D84" s="53">
        <v>2010</v>
      </c>
      <c r="E84" s="3" t="str">
        <f>IF(ISBLANK('Original Sheet'!E85),"",IF('Original Sheet'!E85='Main Data'!F89,"","ERROR"))</f>
        <v/>
      </c>
      <c r="F84" s="4" t="str">
        <f ca="1">IF(ISBLANK('Original Sheet'!F85),"",IF('Original Sheet'!F85='Main Data'!J89,"","ERROR"))</f>
        <v/>
      </c>
      <c r="G84" s="5" t="str">
        <f>IF(ISBLANK('Original Sheet'!G85),"",IF('Original Sheet'!G85='Main Data'!N89,"","ERROR"))</f>
        <v/>
      </c>
      <c r="H84" s="11"/>
      <c r="I84" s="6" t="str">
        <f>IF(ISBLANK('Original Sheet'!I85),"",IF('Original Sheet'!I85='Main Data'!U89,"","ERROR"))</f>
        <v/>
      </c>
      <c r="J84" s="4" t="str">
        <f ca="1">IF(ISBLANK('Original Sheet'!J85),"",IF('Original Sheet'!J85='Main Data'!Y89,"","ERROR"))</f>
        <v/>
      </c>
      <c r="K84" s="5" t="str">
        <f>IF(ISBLANK('Original Sheet'!K85),"",IF('Original Sheet'!K85='Main Data'!AC89,"","ERROR"))</f>
        <v/>
      </c>
    </row>
    <row r="85" spans="1:11" x14ac:dyDescent="0.2">
      <c r="A85" s="1"/>
      <c r="B85" s="2" t="s">
        <v>54</v>
      </c>
      <c r="C85" s="1" t="s">
        <v>939</v>
      </c>
      <c r="D85" s="53">
        <v>2013</v>
      </c>
      <c r="E85" s="3" t="str">
        <f>IF(ISBLANK('Original Sheet'!E86),"",IF('Original Sheet'!E86='Main Data'!F90,"","ERROR"))</f>
        <v/>
      </c>
      <c r="F85" s="4" t="str">
        <f ca="1">IF(ISBLANK('Original Sheet'!F86),"",IF('Original Sheet'!F86='Main Data'!J90,"","ERROR"))</f>
        <v>ERROR</v>
      </c>
      <c r="G85" s="5" t="str">
        <f>IF(ISBLANK('Original Sheet'!G86),"",IF('Original Sheet'!G86='Main Data'!N90,"","ERROR"))</f>
        <v/>
      </c>
      <c r="H85" s="11"/>
      <c r="I85" s="6" t="str">
        <f>IF(ISBLANK('Original Sheet'!I86),"",IF('Original Sheet'!I86='Main Data'!U90,"","ERROR"))</f>
        <v/>
      </c>
      <c r="J85" s="4" t="str">
        <f ca="1">IF(ISBLANK('Original Sheet'!J86),"",IF('Original Sheet'!J86='Main Data'!Y90,"","ERROR"))</f>
        <v>ERROR</v>
      </c>
      <c r="K85" s="5" t="str">
        <f>IF(ISBLANK('Original Sheet'!K86),"",IF('Original Sheet'!K86='Main Data'!AC90,"","ERROR"))</f>
        <v/>
      </c>
    </row>
    <row r="86" spans="1:11" x14ac:dyDescent="0.2">
      <c r="A86" s="1"/>
      <c r="B86" s="2" t="s">
        <v>54</v>
      </c>
      <c r="C86" s="1" t="s">
        <v>938</v>
      </c>
      <c r="D86" s="53">
        <v>2006</v>
      </c>
      <c r="E86" s="3" t="str">
        <f>IF(ISBLANK('Original Sheet'!E87),"",IF('Original Sheet'!E87='Main Data'!F91,"","ERROR"))</f>
        <v/>
      </c>
      <c r="F86" s="4" t="str">
        <f ca="1">IF(ISBLANK('Original Sheet'!F87),"",IF('Original Sheet'!F87='Main Data'!J91,"","ERROR"))</f>
        <v/>
      </c>
      <c r="G86" s="5" t="str">
        <f>IF(ISBLANK('Original Sheet'!G87),"",IF('Original Sheet'!G87='Main Data'!N91,"","ERROR"))</f>
        <v/>
      </c>
      <c r="H86" s="11"/>
      <c r="I86" s="6" t="str">
        <f>IF(ISBLANK('Original Sheet'!I87),"",IF('Original Sheet'!I87='Main Data'!U91,"","ERROR"))</f>
        <v/>
      </c>
      <c r="J86" s="4" t="str">
        <f ca="1">IF(ISBLANK('Original Sheet'!J87),"",IF('Original Sheet'!J87='Main Data'!Y91,"","ERROR"))</f>
        <v/>
      </c>
      <c r="K86" s="5" t="str">
        <f>IF(ISBLANK('Original Sheet'!K87),"",IF('Original Sheet'!K87='Main Data'!AC91,"","ERROR"))</f>
        <v/>
      </c>
    </row>
    <row r="87" spans="1:11" x14ac:dyDescent="0.2">
      <c r="A87" s="1"/>
      <c r="B87" s="2" t="s">
        <v>54</v>
      </c>
      <c r="C87" s="1" t="s">
        <v>937</v>
      </c>
      <c r="D87" s="53">
        <v>2010</v>
      </c>
      <c r="E87" s="3" t="str">
        <f>IF(ISBLANK('Original Sheet'!E88),"",IF('Original Sheet'!E88='Main Data'!F92,"","ERROR"))</f>
        <v/>
      </c>
      <c r="F87" s="4" t="str">
        <f ca="1">IF(ISBLANK('Original Sheet'!F88),"",IF('Original Sheet'!F88='Main Data'!J92,"","ERROR"))</f>
        <v/>
      </c>
      <c r="G87" s="5" t="str">
        <f>IF(ISBLANK('Original Sheet'!G88),"",IF('Original Sheet'!G88='Main Data'!N92,"","ERROR"))</f>
        <v/>
      </c>
      <c r="H87" s="11"/>
      <c r="I87" s="6" t="str">
        <f>IF(ISBLANK('Original Sheet'!I88),"",IF('Original Sheet'!I88='Main Data'!U92,"","ERROR"))</f>
        <v/>
      </c>
      <c r="J87" s="4" t="str">
        <f ca="1">IF(ISBLANK('Original Sheet'!J88),"",IF('Original Sheet'!J88='Main Data'!Y92,"","ERROR"))</f>
        <v/>
      </c>
      <c r="K87" s="5" t="str">
        <f>IF(ISBLANK('Original Sheet'!K88),"",IF('Original Sheet'!K88='Main Data'!AC92,"","ERROR"))</f>
        <v/>
      </c>
    </row>
    <row r="88" spans="1:11" x14ac:dyDescent="0.2">
      <c r="A88" s="1"/>
      <c r="B88" s="2" t="s">
        <v>55</v>
      </c>
      <c r="C88" s="1" t="s">
        <v>927</v>
      </c>
      <c r="D88" s="53">
        <v>2008</v>
      </c>
      <c r="E88" s="3" t="str">
        <f>IF(ISBLANK('Original Sheet'!E89),"",IF('Original Sheet'!E89='Main Data'!F93,"","ERROR"))</f>
        <v/>
      </c>
      <c r="F88" s="4" t="str">
        <f ca="1">IF(ISBLANK('Original Sheet'!F89),"",IF('Original Sheet'!F89='Main Data'!J93,"","ERROR"))</f>
        <v/>
      </c>
      <c r="G88" s="5" t="str">
        <f>IF(ISBLANK('Original Sheet'!G89),"",IF('Original Sheet'!G89='Main Data'!N93,"","ERROR"))</f>
        <v/>
      </c>
      <c r="H88" s="11"/>
      <c r="I88" s="6" t="str">
        <f>IF(ISBLANK('Original Sheet'!I89),"",IF('Original Sheet'!I89='Main Data'!U93,"","ERROR"))</f>
        <v/>
      </c>
      <c r="J88" s="4" t="str">
        <f ca="1">IF(ISBLANK('Original Sheet'!J89),"",IF('Original Sheet'!J89='Main Data'!Y93,"","ERROR"))</f>
        <v/>
      </c>
      <c r="K88" s="5" t="str">
        <f>IF(ISBLANK('Original Sheet'!K89),"",IF('Original Sheet'!K89='Main Data'!AC93,"","ERROR"))</f>
        <v/>
      </c>
    </row>
    <row r="89" spans="1:11" x14ac:dyDescent="0.2">
      <c r="A89" s="1"/>
      <c r="B89" s="2" t="s">
        <v>55</v>
      </c>
      <c r="C89" s="1" t="s">
        <v>936</v>
      </c>
      <c r="D89" s="53">
        <v>2007</v>
      </c>
      <c r="E89" s="3" t="str">
        <f>IF(ISBLANK('Original Sheet'!E90),"",IF('Original Sheet'!E90='Main Data'!F94,"","ERROR"))</f>
        <v/>
      </c>
      <c r="F89" s="4" t="str">
        <f ca="1">IF(ISBLANK('Original Sheet'!F90),"",IF('Original Sheet'!F90='Main Data'!J94,"","ERROR"))</f>
        <v/>
      </c>
      <c r="G89" s="5" t="str">
        <f>IF(ISBLANK('Original Sheet'!G90),"",IF('Original Sheet'!G90='Main Data'!N94,"","ERROR"))</f>
        <v/>
      </c>
      <c r="H89" s="11"/>
      <c r="I89" s="6" t="str">
        <f>IF(ISBLANK('Original Sheet'!I90),"",IF('Original Sheet'!I90='Main Data'!U94,"","ERROR"))</f>
        <v/>
      </c>
      <c r="J89" s="4" t="str">
        <f ca="1">IF(ISBLANK('Original Sheet'!J90),"",IF('Original Sheet'!J90='Main Data'!Y94,"","ERROR"))</f>
        <v/>
      </c>
      <c r="K89" s="5" t="str">
        <f>IF(ISBLANK('Original Sheet'!K90),"",IF('Original Sheet'!K90='Main Data'!AC94,"","ERROR"))</f>
        <v/>
      </c>
    </row>
    <row r="90" spans="1:11" x14ac:dyDescent="0.2">
      <c r="A90" s="1"/>
      <c r="B90" s="2" t="s">
        <v>55</v>
      </c>
      <c r="C90" s="1" t="s">
        <v>936</v>
      </c>
      <c r="D90" s="53">
        <v>2010</v>
      </c>
      <c r="E90" s="3" t="str">
        <f>IF(ISBLANK('Original Sheet'!E91),"",IF('Original Sheet'!E91='Main Data'!F95,"","ERROR"))</f>
        <v/>
      </c>
      <c r="F90" s="4" t="str">
        <f ca="1">IF(ISBLANK('Original Sheet'!F91),"",IF('Original Sheet'!F91='Main Data'!J95,"","ERROR"))</f>
        <v/>
      </c>
      <c r="G90" s="5" t="str">
        <f>IF(ISBLANK('Original Sheet'!G91),"",IF('Original Sheet'!G91='Main Data'!N95,"","ERROR"))</f>
        <v/>
      </c>
      <c r="H90" s="11"/>
      <c r="I90" s="6" t="str">
        <f>IF(ISBLANK('Original Sheet'!I91),"",IF('Original Sheet'!I91='Main Data'!U95,"","ERROR"))</f>
        <v/>
      </c>
      <c r="J90" s="4" t="str">
        <f ca="1">IF(ISBLANK('Original Sheet'!J91),"",IF('Original Sheet'!J91='Main Data'!Y95,"","ERROR"))</f>
        <v/>
      </c>
      <c r="K90" s="5" t="str">
        <f>IF(ISBLANK('Original Sheet'!K91),"",IF('Original Sheet'!K91='Main Data'!AC95,"","ERROR"))</f>
        <v/>
      </c>
    </row>
    <row r="91" spans="1:11" x14ac:dyDescent="0.2">
      <c r="A91" s="1"/>
      <c r="B91" s="2" t="s">
        <v>55</v>
      </c>
      <c r="C91" s="1" t="s">
        <v>927</v>
      </c>
      <c r="D91" s="53">
        <v>2011</v>
      </c>
      <c r="E91" s="3" t="str">
        <f>IF(ISBLANK('Original Sheet'!E92),"",IF('Original Sheet'!E92='Main Data'!F96,"","ERROR"))</f>
        <v/>
      </c>
      <c r="F91" s="4" t="str">
        <f ca="1">IF(ISBLANK('Original Sheet'!F92),"",IF('Original Sheet'!F92='Main Data'!J96,"","ERROR"))</f>
        <v/>
      </c>
      <c r="G91" s="5" t="str">
        <f>IF(ISBLANK('Original Sheet'!G92),"",IF('Original Sheet'!G92='Main Data'!N96,"","ERROR"))</f>
        <v/>
      </c>
      <c r="H91" s="11"/>
      <c r="I91" s="6" t="str">
        <f>IF(ISBLANK('Original Sheet'!I92),"",IF('Original Sheet'!I92='Main Data'!U96,"","ERROR"))</f>
        <v/>
      </c>
      <c r="J91" s="4" t="str">
        <f ca="1">IF(ISBLANK('Original Sheet'!J92),"",IF('Original Sheet'!J92='Main Data'!Y96,"","ERROR"))</f>
        <v/>
      </c>
      <c r="K91" s="5" t="str">
        <f>IF(ISBLANK('Original Sheet'!K92),"",IF('Original Sheet'!K92='Main Data'!AC96,"","ERROR"))</f>
        <v/>
      </c>
    </row>
    <row r="92" spans="1:11" x14ac:dyDescent="0.2">
      <c r="A92" s="1"/>
      <c r="B92" s="2" t="s">
        <v>55</v>
      </c>
      <c r="C92" s="1" t="s">
        <v>936</v>
      </c>
      <c r="D92" s="53">
        <v>2006</v>
      </c>
      <c r="E92" s="3" t="str">
        <f>IF(ISBLANK('Original Sheet'!E93),"",IF('Original Sheet'!E93='Main Data'!F97,"","ERROR"))</f>
        <v/>
      </c>
      <c r="F92" s="4" t="str">
        <f ca="1">IF(ISBLANK('Original Sheet'!F93),"",IF('Original Sheet'!F93='Main Data'!J97,"","ERROR"))</f>
        <v/>
      </c>
      <c r="G92" s="5" t="str">
        <f>IF(ISBLANK('Original Sheet'!G93),"",IF('Original Sheet'!G93='Main Data'!N97,"","ERROR"))</f>
        <v/>
      </c>
      <c r="H92" s="11"/>
      <c r="I92" s="6" t="str">
        <f>IF(ISBLANK('Original Sheet'!I93),"",IF('Original Sheet'!I93='Main Data'!U97,"","ERROR"))</f>
        <v/>
      </c>
      <c r="J92" s="4" t="str">
        <f ca="1">IF(ISBLANK('Original Sheet'!J93),"",IF('Original Sheet'!J93='Main Data'!Y97,"","ERROR"))</f>
        <v/>
      </c>
      <c r="K92" s="5" t="str">
        <f>IF(ISBLANK('Original Sheet'!K93),"",IF('Original Sheet'!K93='Main Data'!AC97,"","ERROR"))</f>
        <v/>
      </c>
    </row>
    <row r="93" spans="1:11" x14ac:dyDescent="0.2">
      <c r="A93" s="1"/>
      <c r="B93" s="2" t="s">
        <v>55</v>
      </c>
      <c r="C93" s="1" t="s">
        <v>936</v>
      </c>
      <c r="D93" s="53">
        <v>2008</v>
      </c>
      <c r="E93" s="3" t="str">
        <f>IF(ISBLANK('Original Sheet'!E94),"",IF('Original Sheet'!E94='Main Data'!F98,"","ERROR"))</f>
        <v/>
      </c>
      <c r="F93" s="4" t="str">
        <f ca="1">IF(ISBLANK('Original Sheet'!F94),"",IF('Original Sheet'!F94='Main Data'!J98,"","ERROR"))</f>
        <v/>
      </c>
      <c r="G93" s="5" t="str">
        <f>IF(ISBLANK('Original Sheet'!G94),"",IF('Original Sheet'!G94='Main Data'!N98,"","ERROR"))</f>
        <v/>
      </c>
      <c r="H93" s="11"/>
      <c r="I93" s="6" t="str">
        <f>IF(ISBLANK('Original Sheet'!I94),"",IF('Original Sheet'!I94='Main Data'!U98,"","ERROR"))</f>
        <v/>
      </c>
      <c r="J93" s="4" t="str">
        <f ca="1">IF(ISBLANK('Original Sheet'!J94),"",IF('Original Sheet'!J94='Main Data'!Y98,"","ERROR"))</f>
        <v/>
      </c>
      <c r="K93" s="5" t="str">
        <f>IF(ISBLANK('Original Sheet'!K94),"",IF('Original Sheet'!K94='Main Data'!AC98,"","ERROR"))</f>
        <v/>
      </c>
    </row>
    <row r="94" spans="1:11" x14ac:dyDescent="0.2">
      <c r="A94" s="1"/>
      <c r="B94" s="2" t="s">
        <v>55</v>
      </c>
      <c r="C94" s="1" t="s">
        <v>934</v>
      </c>
      <c r="D94" s="53">
        <v>2017</v>
      </c>
      <c r="E94" s="3" t="str">
        <f>IF(ISBLANK('Original Sheet'!E95),"",IF('Original Sheet'!E95='Main Data'!F99,"","ERROR"))</f>
        <v/>
      </c>
      <c r="F94" s="4" t="str">
        <f ca="1">IF(ISBLANK('Original Sheet'!F95),"",IF('Original Sheet'!F95='Main Data'!J99,"","ERROR"))</f>
        <v/>
      </c>
      <c r="G94" s="5" t="str">
        <f>IF(ISBLANK('Original Sheet'!G95),"",IF('Original Sheet'!G95='Main Data'!N99,"","ERROR"))</f>
        <v/>
      </c>
      <c r="H94" s="11"/>
      <c r="I94" s="6" t="str">
        <f>IF(ISBLANK('Original Sheet'!I95),"",IF('Original Sheet'!I95='Main Data'!U99,"","ERROR"))</f>
        <v/>
      </c>
      <c r="J94" s="4" t="str">
        <f ca="1">IF(ISBLANK('Original Sheet'!J95),"",IF('Original Sheet'!J95='Main Data'!Y99,"","ERROR"))</f>
        <v/>
      </c>
      <c r="K94" s="5" t="str">
        <f>IF(ISBLANK('Original Sheet'!K95),"",IF('Original Sheet'!K95='Main Data'!AC99,"","ERROR"))</f>
        <v/>
      </c>
    </row>
    <row r="95" spans="1:11" x14ac:dyDescent="0.2">
      <c r="A95" s="1"/>
      <c r="B95" s="2" t="s">
        <v>55</v>
      </c>
      <c r="C95" s="1" t="s">
        <v>936</v>
      </c>
      <c r="D95" s="53">
        <v>2012</v>
      </c>
      <c r="E95" s="3" t="str">
        <f>IF(ISBLANK('Original Sheet'!E96),"",IF('Original Sheet'!E96='Main Data'!F100,"","ERROR"))</f>
        <v/>
      </c>
      <c r="F95" s="4" t="str">
        <f ca="1">IF(ISBLANK('Original Sheet'!F96),"",IF('Original Sheet'!F96='Main Data'!J100,"","ERROR"))</f>
        <v/>
      </c>
      <c r="G95" s="5" t="str">
        <f>IF(ISBLANK('Original Sheet'!G96),"",IF('Original Sheet'!G96='Main Data'!N100,"","ERROR"))</f>
        <v/>
      </c>
      <c r="H95" s="11"/>
      <c r="I95" s="6" t="str">
        <f>IF(ISBLANK('Original Sheet'!I96),"",IF('Original Sheet'!I96='Main Data'!U100,"","ERROR"))</f>
        <v/>
      </c>
      <c r="J95" s="4" t="str">
        <f ca="1">IF(ISBLANK('Original Sheet'!J96),"",IF('Original Sheet'!J96='Main Data'!Y100,"","ERROR"))</f>
        <v/>
      </c>
      <c r="K95" s="5" t="str">
        <f>IF(ISBLANK('Original Sheet'!K96),"",IF('Original Sheet'!K96='Main Data'!AC100,"","ERROR"))</f>
        <v/>
      </c>
    </row>
    <row r="96" spans="1:11" x14ac:dyDescent="0.2">
      <c r="A96" s="1"/>
      <c r="B96" s="2" t="s">
        <v>55</v>
      </c>
      <c r="C96" s="1" t="s">
        <v>936</v>
      </c>
      <c r="D96" s="53">
        <v>2013</v>
      </c>
      <c r="E96" s="3" t="str">
        <f>IF(ISBLANK('Original Sheet'!E97),"",IF('Original Sheet'!E97='Main Data'!F101,"","ERROR"))</f>
        <v/>
      </c>
      <c r="F96" s="4" t="str">
        <f ca="1">IF(ISBLANK('Original Sheet'!F97),"",IF('Original Sheet'!F97='Main Data'!J101,"","ERROR"))</f>
        <v/>
      </c>
      <c r="G96" s="5" t="str">
        <f>IF(ISBLANK('Original Sheet'!G97),"",IF('Original Sheet'!G97='Main Data'!N101,"","ERROR"))</f>
        <v/>
      </c>
      <c r="H96" s="11"/>
      <c r="I96" s="6" t="str">
        <f>IF(ISBLANK('Original Sheet'!I97),"",IF('Original Sheet'!I97='Main Data'!U101,"","ERROR"))</f>
        <v/>
      </c>
      <c r="J96" s="4" t="str">
        <f ca="1">IF(ISBLANK('Original Sheet'!J97),"",IF('Original Sheet'!J97='Main Data'!Y101,"","ERROR"))</f>
        <v/>
      </c>
      <c r="K96" s="5" t="str">
        <f>IF(ISBLANK('Original Sheet'!K97),"",IF('Original Sheet'!K97='Main Data'!AC101,"","ERROR"))</f>
        <v/>
      </c>
    </row>
    <row r="97" spans="1:11" x14ac:dyDescent="0.2">
      <c r="A97" s="1"/>
      <c r="B97" s="2" t="s">
        <v>55</v>
      </c>
      <c r="C97" s="1" t="s">
        <v>936</v>
      </c>
      <c r="D97" s="53">
        <v>2011</v>
      </c>
      <c r="E97" s="3" t="str">
        <f>IF(ISBLANK('Original Sheet'!E98),"",IF('Original Sheet'!E98='Main Data'!F102,"","ERROR"))</f>
        <v/>
      </c>
      <c r="F97" s="4" t="str">
        <f ca="1">IF(ISBLANK('Original Sheet'!F98),"",IF('Original Sheet'!F98='Main Data'!J102,"","ERROR"))</f>
        <v/>
      </c>
      <c r="G97" s="5" t="str">
        <f>IF(ISBLANK('Original Sheet'!G98),"",IF('Original Sheet'!G98='Main Data'!N102,"","ERROR"))</f>
        <v/>
      </c>
      <c r="H97" s="11"/>
      <c r="I97" s="6" t="str">
        <f>IF(ISBLANK('Original Sheet'!I98),"",IF('Original Sheet'!I98='Main Data'!U102,"","ERROR"))</f>
        <v/>
      </c>
      <c r="J97" s="4" t="str">
        <f ca="1">IF(ISBLANK('Original Sheet'!J98),"",IF('Original Sheet'!J98='Main Data'!Y102,"","ERROR"))</f>
        <v/>
      </c>
      <c r="K97" s="5" t="str">
        <f>IF(ISBLANK('Original Sheet'!K98),"",IF('Original Sheet'!K98='Main Data'!AC102,"","ERROR"))</f>
        <v/>
      </c>
    </row>
    <row r="98" spans="1:11" x14ac:dyDescent="0.2">
      <c r="A98" s="1"/>
      <c r="B98" s="2" t="s">
        <v>55</v>
      </c>
      <c r="C98" s="1" t="s">
        <v>934</v>
      </c>
      <c r="D98" s="53">
        <v>2012</v>
      </c>
      <c r="E98" s="3" t="str">
        <f>IF(ISBLANK('Original Sheet'!E99),"",IF('Original Sheet'!E99='Main Data'!F103,"","ERROR"))</f>
        <v/>
      </c>
      <c r="F98" s="4" t="str">
        <f ca="1">IF(ISBLANK('Original Sheet'!F99),"",IF('Original Sheet'!F99='Main Data'!J103,"","ERROR"))</f>
        <v/>
      </c>
      <c r="G98" s="5" t="str">
        <f>IF(ISBLANK('Original Sheet'!G99),"",IF('Original Sheet'!G99='Main Data'!N103,"","ERROR"))</f>
        <v/>
      </c>
      <c r="H98" s="11"/>
      <c r="I98" s="6" t="str">
        <f>IF(ISBLANK('Original Sheet'!I99),"",IF('Original Sheet'!I99='Main Data'!U103,"","ERROR"))</f>
        <v/>
      </c>
      <c r="J98" s="4" t="str">
        <f ca="1">IF(ISBLANK('Original Sheet'!J99),"",IF('Original Sheet'!J99='Main Data'!Y103,"","ERROR"))</f>
        <v/>
      </c>
      <c r="K98" s="5" t="str">
        <f>IF(ISBLANK('Original Sheet'!K99),"",IF('Original Sheet'!K99='Main Data'!AC103,"","ERROR"))</f>
        <v/>
      </c>
    </row>
    <row r="99" spans="1:11" x14ac:dyDescent="0.2">
      <c r="A99" s="1"/>
      <c r="B99" s="2" t="s">
        <v>55</v>
      </c>
      <c r="C99" s="1" t="s">
        <v>936</v>
      </c>
      <c r="D99" s="53">
        <v>2016</v>
      </c>
      <c r="E99" s="3" t="str">
        <f>IF(ISBLANK('Original Sheet'!E100),"",IF('Original Sheet'!E100='Main Data'!F104,"","ERROR"))</f>
        <v/>
      </c>
      <c r="F99" s="4" t="str">
        <f ca="1">IF(ISBLANK('Original Sheet'!F100),"",IF('Original Sheet'!F100='Main Data'!J104,"","ERROR"))</f>
        <v/>
      </c>
      <c r="G99" s="5" t="str">
        <f>IF(ISBLANK('Original Sheet'!G100),"",IF('Original Sheet'!G100='Main Data'!N104,"","ERROR"))</f>
        <v/>
      </c>
      <c r="H99" s="11"/>
      <c r="I99" s="6" t="str">
        <f>IF(ISBLANK('Original Sheet'!I100),"",IF('Original Sheet'!I100='Main Data'!U104,"","ERROR"))</f>
        <v/>
      </c>
      <c r="J99" s="4" t="str">
        <f ca="1">IF(ISBLANK('Original Sheet'!J100),"",IF('Original Sheet'!J100='Main Data'!Y104,"","ERROR"))</f>
        <v/>
      </c>
      <c r="K99" s="5" t="str">
        <f>IF(ISBLANK('Original Sheet'!K100),"",IF('Original Sheet'!K100='Main Data'!AC104,"","ERROR"))</f>
        <v/>
      </c>
    </row>
    <row r="100" spans="1:11" x14ac:dyDescent="0.2">
      <c r="A100" s="1"/>
      <c r="B100" s="2" t="s">
        <v>55</v>
      </c>
      <c r="C100" s="1" t="s">
        <v>936</v>
      </c>
      <c r="D100" s="53">
        <v>2005</v>
      </c>
      <c r="E100" s="3" t="str">
        <f>IF(ISBLANK('Original Sheet'!E101),"",IF('Original Sheet'!E101='Main Data'!F105,"","ERROR"))</f>
        <v/>
      </c>
      <c r="F100" s="4" t="str">
        <f ca="1">IF(ISBLANK('Original Sheet'!F101),"",IF('Original Sheet'!F101='Main Data'!J105,"","ERROR"))</f>
        <v/>
      </c>
      <c r="G100" s="5" t="str">
        <f>IF(ISBLANK('Original Sheet'!G101),"",IF('Original Sheet'!G101='Main Data'!N105,"","ERROR"))</f>
        <v/>
      </c>
      <c r="H100" s="11"/>
      <c r="I100" s="6" t="str">
        <f>IF(ISBLANK('Original Sheet'!I101),"",IF('Original Sheet'!I101='Main Data'!U105,"","ERROR"))</f>
        <v/>
      </c>
      <c r="J100" s="4" t="str">
        <f ca="1">IF(ISBLANK('Original Sheet'!J101),"",IF('Original Sheet'!J101='Main Data'!Y105,"","ERROR"))</f>
        <v/>
      </c>
      <c r="K100" s="5" t="str">
        <f>IF(ISBLANK('Original Sheet'!K101),"",IF('Original Sheet'!K101='Main Data'!AC105,"","ERROR"))</f>
        <v/>
      </c>
    </row>
    <row r="101" spans="1:11" x14ac:dyDescent="0.2">
      <c r="A101" s="1"/>
      <c r="B101" s="2" t="s">
        <v>55</v>
      </c>
      <c r="C101" s="1" t="s">
        <v>936</v>
      </c>
      <c r="D101" s="53">
        <v>2009</v>
      </c>
      <c r="E101" s="3" t="str">
        <f>IF(ISBLANK('Original Sheet'!E102),"",IF('Original Sheet'!E102='Main Data'!F106,"","ERROR"))</f>
        <v/>
      </c>
      <c r="F101" s="4" t="str">
        <f ca="1">IF(ISBLANK('Original Sheet'!F102),"",IF('Original Sheet'!F102='Main Data'!J106,"","ERROR"))</f>
        <v/>
      </c>
      <c r="G101" s="5" t="str">
        <f>IF(ISBLANK('Original Sheet'!G102),"",IF('Original Sheet'!G102='Main Data'!N106,"","ERROR"))</f>
        <v/>
      </c>
      <c r="H101" s="11"/>
      <c r="I101" s="6" t="str">
        <f>IF(ISBLANK('Original Sheet'!I102),"",IF('Original Sheet'!I102='Main Data'!U106,"","ERROR"))</f>
        <v/>
      </c>
      <c r="J101" s="4" t="str">
        <f ca="1">IF(ISBLANK('Original Sheet'!J102),"",IF('Original Sheet'!J102='Main Data'!Y106,"","ERROR"))</f>
        <v/>
      </c>
      <c r="K101" s="5" t="str">
        <f>IF(ISBLANK('Original Sheet'!K102),"",IF('Original Sheet'!K102='Main Data'!AC106,"","ERROR"))</f>
        <v/>
      </c>
    </row>
    <row r="102" spans="1:11" x14ac:dyDescent="0.2">
      <c r="A102" s="1"/>
      <c r="B102" s="2" t="s">
        <v>55</v>
      </c>
      <c r="C102" s="1" t="s">
        <v>936</v>
      </c>
      <c r="D102" s="53">
        <v>2017</v>
      </c>
      <c r="E102" s="3" t="str">
        <f>IF(ISBLANK('Original Sheet'!E103),"",IF('Original Sheet'!E103='Main Data'!F107,"","ERROR"))</f>
        <v/>
      </c>
      <c r="F102" s="4" t="str">
        <f ca="1">IF(ISBLANK('Original Sheet'!F103),"",IF('Original Sheet'!F103='Main Data'!J107,"","ERROR"))</f>
        <v/>
      </c>
      <c r="G102" s="5" t="str">
        <f>IF(ISBLANK('Original Sheet'!G103),"",IF('Original Sheet'!G103='Main Data'!N107,"","ERROR"))</f>
        <v/>
      </c>
      <c r="H102" s="11"/>
      <c r="I102" s="6" t="str">
        <f>IF(ISBLANK('Original Sheet'!I103),"",IF('Original Sheet'!I103='Main Data'!U107,"","ERROR"))</f>
        <v/>
      </c>
      <c r="J102" s="4" t="str">
        <f ca="1">IF(ISBLANK('Original Sheet'!J103),"",IF('Original Sheet'!J103='Main Data'!Y107,"","ERROR"))</f>
        <v/>
      </c>
      <c r="K102" s="5" t="str">
        <f>IF(ISBLANK('Original Sheet'!K103),"",IF('Original Sheet'!K103='Main Data'!AC107,"","ERROR"))</f>
        <v/>
      </c>
    </row>
    <row r="103" spans="1:11" x14ac:dyDescent="0.2">
      <c r="A103" s="1"/>
      <c r="B103" s="2" t="s">
        <v>55</v>
      </c>
      <c r="C103" s="1" t="s">
        <v>936</v>
      </c>
      <c r="D103" s="53">
        <v>2014</v>
      </c>
      <c r="E103" s="3" t="str">
        <f>IF(ISBLANK('Original Sheet'!E104),"",IF('Original Sheet'!E104='Main Data'!F108,"","ERROR"))</f>
        <v/>
      </c>
      <c r="F103" s="4" t="str">
        <f ca="1">IF(ISBLANK('Original Sheet'!F104),"",IF('Original Sheet'!F104='Main Data'!J108,"","ERROR"))</f>
        <v/>
      </c>
      <c r="G103" s="5" t="str">
        <f>IF(ISBLANK('Original Sheet'!G104),"",IF('Original Sheet'!G104='Main Data'!N108,"","ERROR"))</f>
        <v/>
      </c>
      <c r="H103" s="11"/>
      <c r="I103" s="6" t="str">
        <f>IF(ISBLANK('Original Sheet'!I104),"",IF('Original Sheet'!I104='Main Data'!U108,"","ERROR"))</f>
        <v/>
      </c>
      <c r="J103" s="4" t="str">
        <f ca="1">IF(ISBLANK('Original Sheet'!J104),"",IF('Original Sheet'!J104='Main Data'!Y108,"","ERROR"))</f>
        <v/>
      </c>
      <c r="K103" s="5" t="str">
        <f>IF(ISBLANK('Original Sheet'!K104),"",IF('Original Sheet'!K104='Main Data'!AC108,"","ERROR"))</f>
        <v/>
      </c>
    </row>
    <row r="104" spans="1:11" x14ac:dyDescent="0.2">
      <c r="A104" s="1"/>
      <c r="B104" s="2" t="s">
        <v>55</v>
      </c>
      <c r="C104" s="1" t="s">
        <v>934</v>
      </c>
      <c r="D104" s="53">
        <v>2009</v>
      </c>
      <c r="E104" s="3" t="str">
        <f>IF(ISBLANK('Original Sheet'!E105),"",IF('Original Sheet'!E105='Main Data'!F109,"","ERROR"))</f>
        <v/>
      </c>
      <c r="F104" s="4" t="str">
        <f ca="1">IF(ISBLANK('Original Sheet'!F105),"",IF('Original Sheet'!F105='Main Data'!J109,"","ERROR"))</f>
        <v/>
      </c>
      <c r="G104" s="5" t="str">
        <f>IF(ISBLANK('Original Sheet'!G105),"",IF('Original Sheet'!G105='Main Data'!N109,"","ERROR"))</f>
        <v/>
      </c>
      <c r="H104" s="11"/>
      <c r="I104" s="6" t="str">
        <f>IF(ISBLANK('Original Sheet'!I105),"",IF('Original Sheet'!I105='Main Data'!U109,"","ERROR"))</f>
        <v/>
      </c>
      <c r="J104" s="4" t="str">
        <f ca="1">IF(ISBLANK('Original Sheet'!J105),"",IF('Original Sheet'!J105='Main Data'!Y109,"","ERROR"))</f>
        <v/>
      </c>
      <c r="K104" s="5" t="str">
        <f>IF(ISBLANK('Original Sheet'!K105),"",IF('Original Sheet'!K105='Main Data'!AC109,"","ERROR"))</f>
        <v/>
      </c>
    </row>
    <row r="105" spans="1:11" x14ac:dyDescent="0.2">
      <c r="A105" s="1"/>
      <c r="B105" s="2" t="s">
        <v>55</v>
      </c>
      <c r="C105" s="1" t="s">
        <v>931</v>
      </c>
      <c r="D105" s="53">
        <v>2014</v>
      </c>
      <c r="E105" s="3" t="str">
        <f>IF(ISBLANK('Original Sheet'!E106),"",IF('Original Sheet'!E106='Main Data'!F110,"","ERROR"))</f>
        <v/>
      </c>
      <c r="F105" s="4" t="str">
        <f ca="1">IF(ISBLANK('Original Sheet'!F106),"",IF('Original Sheet'!F106='Main Data'!J110,"","ERROR"))</f>
        <v/>
      </c>
      <c r="G105" s="5" t="str">
        <f>IF(ISBLANK('Original Sheet'!G106),"",IF('Original Sheet'!G106='Main Data'!N110,"","ERROR"))</f>
        <v/>
      </c>
      <c r="H105" s="11"/>
      <c r="I105" s="6" t="str">
        <f>IF(ISBLANK('Original Sheet'!I106),"",IF('Original Sheet'!I106='Main Data'!U110,"","ERROR"))</f>
        <v/>
      </c>
      <c r="J105" s="4" t="str">
        <f ca="1">IF(ISBLANK('Original Sheet'!J106),"",IF('Original Sheet'!J106='Main Data'!Y110,"","ERROR"))</f>
        <v/>
      </c>
      <c r="K105" s="5" t="str">
        <f>IF(ISBLANK('Original Sheet'!K106),"",IF('Original Sheet'!K106='Main Data'!AC110,"","ERROR"))</f>
        <v/>
      </c>
    </row>
    <row r="106" spans="1:11" x14ac:dyDescent="0.2">
      <c r="A106" s="1"/>
      <c r="B106" s="2" t="s">
        <v>55</v>
      </c>
      <c r="C106" s="1" t="s">
        <v>931</v>
      </c>
      <c r="D106" s="53">
        <v>2013</v>
      </c>
      <c r="E106" s="3" t="str">
        <f>IF(ISBLANK('Original Sheet'!E107),"",IF('Original Sheet'!E107='Main Data'!F111,"","ERROR"))</f>
        <v/>
      </c>
      <c r="F106" s="4" t="str">
        <f ca="1">IF(ISBLANK('Original Sheet'!F107),"",IF('Original Sheet'!F107='Main Data'!J111,"","ERROR"))</f>
        <v/>
      </c>
      <c r="G106" s="5" t="str">
        <f>IF(ISBLANK('Original Sheet'!G107),"",IF('Original Sheet'!G107='Main Data'!N111,"","ERROR"))</f>
        <v/>
      </c>
      <c r="H106" s="11"/>
      <c r="I106" s="6" t="str">
        <f>IF(ISBLANK('Original Sheet'!I107),"",IF('Original Sheet'!I107='Main Data'!U111,"","ERROR"))</f>
        <v/>
      </c>
      <c r="J106" s="4" t="str">
        <f ca="1">IF(ISBLANK('Original Sheet'!J107),"",IF('Original Sheet'!J107='Main Data'!Y111,"","ERROR"))</f>
        <v/>
      </c>
      <c r="K106" s="5" t="str">
        <f>IF(ISBLANK('Original Sheet'!K107),"",IF('Original Sheet'!K107='Main Data'!AC111,"","ERROR"))</f>
        <v/>
      </c>
    </row>
    <row r="107" spans="1:11" x14ac:dyDescent="0.2">
      <c r="A107" s="1"/>
      <c r="B107" s="2" t="s">
        <v>55</v>
      </c>
      <c r="C107" s="1" t="s">
        <v>931</v>
      </c>
      <c r="D107" s="53">
        <v>2011</v>
      </c>
      <c r="E107" s="3" t="str">
        <f>IF(ISBLANK('Original Sheet'!E108),"",IF('Original Sheet'!E108='Main Data'!F112,"","ERROR"))</f>
        <v/>
      </c>
      <c r="F107" s="4" t="str">
        <f ca="1">IF(ISBLANK('Original Sheet'!F108),"",IF('Original Sheet'!F108='Main Data'!J112,"","ERROR"))</f>
        <v/>
      </c>
      <c r="G107" s="5" t="str">
        <f>IF(ISBLANK('Original Sheet'!G108),"",IF('Original Sheet'!G108='Main Data'!N112,"","ERROR"))</f>
        <v/>
      </c>
      <c r="H107" s="11"/>
      <c r="I107" s="6" t="str">
        <f>IF(ISBLANK('Original Sheet'!I108),"",IF('Original Sheet'!I108='Main Data'!U112,"","ERROR"))</f>
        <v/>
      </c>
      <c r="J107" s="4" t="str">
        <f ca="1">IF(ISBLANK('Original Sheet'!J108),"",IF('Original Sheet'!J108='Main Data'!Y112,"","ERROR"))</f>
        <v/>
      </c>
      <c r="K107" s="5" t="str">
        <f>IF(ISBLANK('Original Sheet'!K108),"",IF('Original Sheet'!K108='Main Data'!AC112,"","ERROR"))</f>
        <v/>
      </c>
    </row>
    <row r="108" spans="1:11" x14ac:dyDescent="0.2">
      <c r="A108" s="1"/>
      <c r="B108" s="2" t="s">
        <v>55</v>
      </c>
      <c r="C108" s="1" t="s">
        <v>934</v>
      </c>
      <c r="D108" s="53">
        <v>2016</v>
      </c>
      <c r="E108" s="3" t="str">
        <f>IF(ISBLANK('Original Sheet'!E109),"",IF('Original Sheet'!E109='Main Data'!F113,"","ERROR"))</f>
        <v/>
      </c>
      <c r="F108" s="4" t="str">
        <f ca="1">IF(ISBLANK('Original Sheet'!F109),"",IF('Original Sheet'!F109='Main Data'!J113,"","ERROR"))</f>
        <v/>
      </c>
      <c r="G108" s="5" t="str">
        <f>IF(ISBLANK('Original Sheet'!G109),"",IF('Original Sheet'!G109='Main Data'!N113,"","ERROR"))</f>
        <v/>
      </c>
      <c r="H108" s="11"/>
      <c r="I108" s="6" t="str">
        <f>IF(ISBLANK('Original Sheet'!I109),"",IF('Original Sheet'!I109='Main Data'!U113,"","ERROR"))</f>
        <v/>
      </c>
      <c r="J108" s="4" t="str">
        <f ca="1">IF(ISBLANK('Original Sheet'!J109),"",IF('Original Sheet'!J109='Main Data'!Y113,"","ERROR"))</f>
        <v/>
      </c>
      <c r="K108" s="5" t="str">
        <f>IF(ISBLANK('Original Sheet'!K109),"",IF('Original Sheet'!K109='Main Data'!AC113,"","ERROR"))</f>
        <v/>
      </c>
    </row>
    <row r="109" spans="1:11" x14ac:dyDescent="0.2">
      <c r="A109" s="1"/>
      <c r="B109" s="2" t="s">
        <v>55</v>
      </c>
      <c r="C109" s="1" t="s">
        <v>933</v>
      </c>
      <c r="D109" s="53">
        <v>2007</v>
      </c>
      <c r="E109" s="3" t="str">
        <f>IF(ISBLANK('Original Sheet'!E110),"",IF('Original Sheet'!E110='Main Data'!F114,"","ERROR"))</f>
        <v/>
      </c>
      <c r="F109" s="4" t="str">
        <f ca="1">IF(ISBLANK('Original Sheet'!F110),"",IF('Original Sheet'!F110='Main Data'!J114,"","ERROR"))</f>
        <v/>
      </c>
      <c r="G109" s="5" t="str">
        <f>IF(ISBLANK('Original Sheet'!G110),"",IF('Original Sheet'!G110='Main Data'!N114,"","ERROR"))</f>
        <v/>
      </c>
      <c r="H109" s="11"/>
      <c r="I109" s="6" t="str">
        <f>IF(ISBLANK('Original Sheet'!I110),"",IF('Original Sheet'!I110='Main Data'!U114,"","ERROR"))</f>
        <v/>
      </c>
      <c r="J109" s="4" t="str">
        <f ca="1">IF(ISBLANK('Original Sheet'!J110),"",IF('Original Sheet'!J110='Main Data'!Y114,"","ERROR"))</f>
        <v>ERROR</v>
      </c>
      <c r="K109" s="5" t="str">
        <f>IF(ISBLANK('Original Sheet'!K110),"",IF('Original Sheet'!K110='Main Data'!AC114,"","ERROR"))</f>
        <v/>
      </c>
    </row>
    <row r="110" spans="1:11" x14ac:dyDescent="0.2">
      <c r="A110" s="1"/>
      <c r="B110" s="2" t="s">
        <v>55</v>
      </c>
      <c r="C110" s="1" t="s">
        <v>934</v>
      </c>
      <c r="D110" s="53">
        <v>2006</v>
      </c>
      <c r="E110" s="3" t="str">
        <f>IF(ISBLANK('Original Sheet'!E111),"",IF('Original Sheet'!E111='Main Data'!F115,"","ERROR"))</f>
        <v/>
      </c>
      <c r="F110" s="4" t="str">
        <f ca="1">IF(ISBLANK('Original Sheet'!F111),"",IF('Original Sheet'!F111='Main Data'!J115,"","ERROR"))</f>
        <v/>
      </c>
      <c r="G110" s="5" t="str">
        <f>IF(ISBLANK('Original Sheet'!G111),"",IF('Original Sheet'!G111='Main Data'!N115,"","ERROR"))</f>
        <v/>
      </c>
      <c r="H110" s="11"/>
      <c r="I110" s="6" t="str">
        <f>IF(ISBLANK('Original Sheet'!I111),"",IF('Original Sheet'!I111='Main Data'!U115,"","ERROR"))</f>
        <v/>
      </c>
      <c r="J110" s="4" t="str">
        <f ca="1">IF(ISBLANK('Original Sheet'!J111),"",IF('Original Sheet'!J111='Main Data'!Y115,"","ERROR"))</f>
        <v/>
      </c>
      <c r="K110" s="5" t="str">
        <f>IF(ISBLANK('Original Sheet'!K111),"",IF('Original Sheet'!K111='Main Data'!AC115,"","ERROR"))</f>
        <v/>
      </c>
    </row>
    <row r="111" spans="1:11" x14ac:dyDescent="0.2">
      <c r="A111" s="1"/>
      <c r="B111" s="2" t="s">
        <v>55</v>
      </c>
      <c r="C111" s="1" t="s">
        <v>936</v>
      </c>
      <c r="D111" s="53">
        <v>2015</v>
      </c>
      <c r="E111" s="3" t="str">
        <f>IF(ISBLANK('Original Sheet'!E112),"",IF('Original Sheet'!E112='Main Data'!F116,"","ERROR"))</f>
        <v/>
      </c>
      <c r="F111" s="4" t="str">
        <f ca="1">IF(ISBLANK('Original Sheet'!F112),"",IF('Original Sheet'!F112='Main Data'!J116,"","ERROR"))</f>
        <v/>
      </c>
      <c r="G111" s="5" t="str">
        <f>IF(ISBLANK('Original Sheet'!G112),"",IF('Original Sheet'!G112='Main Data'!N116,"","ERROR"))</f>
        <v/>
      </c>
      <c r="H111" s="11"/>
      <c r="I111" s="6" t="str">
        <f>IF(ISBLANK('Original Sheet'!I112),"",IF('Original Sheet'!I112='Main Data'!U116,"","ERROR"))</f>
        <v/>
      </c>
      <c r="J111" s="4" t="str">
        <f ca="1">IF(ISBLANK('Original Sheet'!J112),"",IF('Original Sheet'!J112='Main Data'!Y116,"","ERROR"))</f>
        <v/>
      </c>
      <c r="K111" s="5" t="str">
        <f>IF(ISBLANK('Original Sheet'!K112),"",IF('Original Sheet'!K112='Main Data'!AC116,"","ERROR"))</f>
        <v/>
      </c>
    </row>
    <row r="112" spans="1:11" x14ac:dyDescent="0.2">
      <c r="A112" s="1"/>
      <c r="B112" s="2" t="s">
        <v>55</v>
      </c>
      <c r="C112" s="1" t="s">
        <v>934</v>
      </c>
      <c r="D112" s="53">
        <v>2011</v>
      </c>
      <c r="E112" s="3" t="str">
        <f>IF(ISBLANK('Original Sheet'!E113),"",IF('Original Sheet'!E113='Main Data'!F117,"","ERROR"))</f>
        <v/>
      </c>
      <c r="F112" s="4" t="str">
        <f ca="1">IF(ISBLANK('Original Sheet'!F113),"",IF('Original Sheet'!F113='Main Data'!J117,"","ERROR"))</f>
        <v/>
      </c>
      <c r="G112" s="5" t="str">
        <f>IF(ISBLANK('Original Sheet'!G113),"",IF('Original Sheet'!G113='Main Data'!N117,"","ERROR"))</f>
        <v/>
      </c>
      <c r="H112" s="11"/>
      <c r="I112" s="6" t="str">
        <f>IF(ISBLANK('Original Sheet'!I113),"",IF('Original Sheet'!I113='Main Data'!U117,"","ERROR"))</f>
        <v/>
      </c>
      <c r="J112" s="4" t="str">
        <f ca="1">IF(ISBLANK('Original Sheet'!J113),"",IF('Original Sheet'!J113='Main Data'!Y117,"","ERROR"))</f>
        <v/>
      </c>
      <c r="K112" s="5" t="str">
        <f>IF(ISBLANK('Original Sheet'!K113),"",IF('Original Sheet'!K113='Main Data'!AC117,"","ERROR"))</f>
        <v/>
      </c>
    </row>
    <row r="113" spans="1:11" x14ac:dyDescent="0.2">
      <c r="A113" s="1"/>
      <c r="B113" s="2" t="s">
        <v>55</v>
      </c>
      <c r="C113" s="1" t="s">
        <v>934</v>
      </c>
      <c r="D113" s="53">
        <v>2010</v>
      </c>
      <c r="E113" s="3" t="str">
        <f>IF(ISBLANK('Original Sheet'!E114),"",IF('Original Sheet'!E114='Main Data'!F118,"","ERROR"))</f>
        <v/>
      </c>
      <c r="F113" s="4" t="str">
        <f ca="1">IF(ISBLANK('Original Sheet'!F114),"",IF('Original Sheet'!F114='Main Data'!J118,"","ERROR"))</f>
        <v/>
      </c>
      <c r="G113" s="5" t="str">
        <f>IF(ISBLANK('Original Sheet'!G114),"",IF('Original Sheet'!G114='Main Data'!N118,"","ERROR"))</f>
        <v/>
      </c>
      <c r="H113" s="11"/>
      <c r="I113" s="6" t="str">
        <f>IF(ISBLANK('Original Sheet'!I114),"",IF('Original Sheet'!I114='Main Data'!U118,"","ERROR"))</f>
        <v/>
      </c>
      <c r="J113" s="4" t="str">
        <f ca="1">IF(ISBLANK('Original Sheet'!J114),"",IF('Original Sheet'!J114='Main Data'!Y118,"","ERROR"))</f>
        <v/>
      </c>
      <c r="K113" s="5" t="str">
        <f>IF(ISBLANK('Original Sheet'!K114),"",IF('Original Sheet'!K114='Main Data'!AC118,"","ERROR"))</f>
        <v/>
      </c>
    </row>
    <row r="114" spans="1:11" x14ac:dyDescent="0.2">
      <c r="A114" s="1"/>
      <c r="B114" s="2" t="s">
        <v>55</v>
      </c>
      <c r="C114" s="1" t="s">
        <v>934</v>
      </c>
      <c r="D114" s="53">
        <v>2015</v>
      </c>
      <c r="E114" s="3" t="str">
        <f>IF(ISBLANK('Original Sheet'!E115),"",IF('Original Sheet'!E115='Main Data'!F119,"","ERROR"))</f>
        <v/>
      </c>
      <c r="F114" s="4" t="str">
        <f ca="1">IF(ISBLANK('Original Sheet'!F115),"",IF('Original Sheet'!F115='Main Data'!J119,"","ERROR"))</f>
        <v/>
      </c>
      <c r="G114" s="5" t="str">
        <f>IF(ISBLANK('Original Sheet'!G115),"",IF('Original Sheet'!G115='Main Data'!N119,"","ERROR"))</f>
        <v/>
      </c>
      <c r="H114" s="11"/>
      <c r="I114" s="6" t="str">
        <f>IF(ISBLANK('Original Sheet'!I115),"",IF('Original Sheet'!I115='Main Data'!U119,"","ERROR"))</f>
        <v/>
      </c>
      <c r="J114" s="4" t="str">
        <f ca="1">IF(ISBLANK('Original Sheet'!J115),"",IF('Original Sheet'!J115='Main Data'!Y119,"","ERROR"))</f>
        <v/>
      </c>
      <c r="K114" s="5" t="str">
        <f>IF(ISBLANK('Original Sheet'!K115),"",IF('Original Sheet'!K115='Main Data'!AC119,"","ERROR"))</f>
        <v/>
      </c>
    </row>
    <row r="115" spans="1:11" x14ac:dyDescent="0.2">
      <c r="A115" s="1"/>
      <c r="B115" s="2" t="s">
        <v>55</v>
      </c>
      <c r="C115" s="1" t="s">
        <v>933</v>
      </c>
      <c r="D115" s="53">
        <v>2017</v>
      </c>
      <c r="E115" s="3" t="str">
        <f>IF(ISBLANK('Original Sheet'!E116),"",IF('Original Sheet'!E116='Main Data'!F120,"","ERROR"))</f>
        <v/>
      </c>
      <c r="F115" s="4" t="str">
        <f ca="1">IF(ISBLANK('Original Sheet'!F116),"",IF('Original Sheet'!F116='Main Data'!J120,"","ERROR"))</f>
        <v/>
      </c>
      <c r="G115" s="5" t="str">
        <f>IF(ISBLANK('Original Sheet'!G116),"",IF('Original Sheet'!G116='Main Data'!N120,"","ERROR"))</f>
        <v/>
      </c>
      <c r="H115" s="11"/>
      <c r="I115" s="6" t="str">
        <f>IF(ISBLANK('Original Sheet'!I116),"",IF('Original Sheet'!I116='Main Data'!U120,"","ERROR"))</f>
        <v/>
      </c>
      <c r="J115" s="4" t="str">
        <f ca="1">IF(ISBLANK('Original Sheet'!J116),"",IF('Original Sheet'!J116='Main Data'!Y120,"","ERROR"))</f>
        <v/>
      </c>
      <c r="K115" s="5" t="str">
        <f>IF(ISBLANK('Original Sheet'!K116),"",IF('Original Sheet'!K116='Main Data'!AC120,"","ERROR"))</f>
        <v/>
      </c>
    </row>
    <row r="116" spans="1:11" x14ac:dyDescent="0.2">
      <c r="A116" s="1"/>
      <c r="B116" s="2" t="s">
        <v>55</v>
      </c>
      <c r="C116" s="1" t="s">
        <v>933</v>
      </c>
      <c r="D116" s="53">
        <v>2012</v>
      </c>
      <c r="E116" s="3" t="str">
        <f>IF(ISBLANK('Original Sheet'!E117),"",IF('Original Sheet'!E117='Main Data'!F121,"","ERROR"))</f>
        <v/>
      </c>
      <c r="F116" s="4" t="str">
        <f ca="1">IF(ISBLANK('Original Sheet'!F117),"",IF('Original Sheet'!F117='Main Data'!J121,"","ERROR"))</f>
        <v/>
      </c>
      <c r="G116" s="5" t="str">
        <f>IF(ISBLANK('Original Sheet'!G117),"",IF('Original Sheet'!G117='Main Data'!N121,"","ERROR"))</f>
        <v/>
      </c>
      <c r="H116" s="11"/>
      <c r="I116" s="6" t="str">
        <f>IF(ISBLANK('Original Sheet'!I117),"",IF('Original Sheet'!I117='Main Data'!U121,"","ERROR"))</f>
        <v/>
      </c>
      <c r="J116" s="4" t="str">
        <f ca="1">IF(ISBLANK('Original Sheet'!J117),"",IF('Original Sheet'!J117='Main Data'!Y121,"","ERROR"))</f>
        <v/>
      </c>
      <c r="K116" s="5" t="str">
        <f>IF(ISBLANK('Original Sheet'!K117),"",IF('Original Sheet'!K117='Main Data'!AC121,"","ERROR"))</f>
        <v/>
      </c>
    </row>
    <row r="117" spans="1:11" x14ac:dyDescent="0.2">
      <c r="A117" s="1"/>
      <c r="B117" s="2" t="s">
        <v>55</v>
      </c>
      <c r="C117" s="1" t="s">
        <v>931</v>
      </c>
      <c r="D117" s="53">
        <v>2006</v>
      </c>
      <c r="E117" s="3" t="str">
        <f>IF(ISBLANK('Original Sheet'!E118),"",IF('Original Sheet'!E118='Main Data'!F122,"","ERROR"))</f>
        <v/>
      </c>
      <c r="F117" s="4" t="str">
        <f ca="1">IF(ISBLANK('Original Sheet'!F118),"",IF('Original Sheet'!F118='Main Data'!J122,"","ERROR"))</f>
        <v/>
      </c>
      <c r="G117" s="5" t="str">
        <f>IF(ISBLANK('Original Sheet'!G118),"",IF('Original Sheet'!G118='Main Data'!N122,"","ERROR"))</f>
        <v/>
      </c>
      <c r="H117" s="11"/>
      <c r="I117" s="6" t="str">
        <f>IF(ISBLANK('Original Sheet'!I118),"",IF('Original Sheet'!I118='Main Data'!U122,"","ERROR"))</f>
        <v/>
      </c>
      <c r="J117" s="4" t="str">
        <f ca="1">IF(ISBLANK('Original Sheet'!J118),"",IF('Original Sheet'!J118='Main Data'!Y122,"","ERROR"))</f>
        <v/>
      </c>
      <c r="K117" s="5" t="str">
        <f>IF(ISBLANK('Original Sheet'!K118),"",IF('Original Sheet'!K118='Main Data'!AC122,"","ERROR"))</f>
        <v/>
      </c>
    </row>
    <row r="118" spans="1:11" x14ac:dyDescent="0.2">
      <c r="A118" s="1"/>
      <c r="B118" s="2" t="s">
        <v>55</v>
      </c>
      <c r="C118" s="1" t="s">
        <v>933</v>
      </c>
      <c r="D118" s="53">
        <v>2010</v>
      </c>
      <c r="E118" s="3" t="str">
        <f>IF(ISBLANK('Original Sheet'!E119),"",IF('Original Sheet'!E119='Main Data'!F123,"","ERROR"))</f>
        <v/>
      </c>
      <c r="F118" s="4" t="str">
        <f ca="1">IF(ISBLANK('Original Sheet'!F119),"",IF('Original Sheet'!F119='Main Data'!J123,"","ERROR"))</f>
        <v/>
      </c>
      <c r="G118" s="5" t="str">
        <f>IF(ISBLANK('Original Sheet'!G119),"",IF('Original Sheet'!G119='Main Data'!N123,"","ERROR"))</f>
        <v/>
      </c>
      <c r="H118" s="11"/>
      <c r="I118" s="6" t="str">
        <f>IF(ISBLANK('Original Sheet'!I119),"",IF('Original Sheet'!I119='Main Data'!U123,"","ERROR"))</f>
        <v/>
      </c>
      <c r="J118" s="4" t="str">
        <f ca="1">IF(ISBLANK('Original Sheet'!J119),"",IF('Original Sheet'!J119='Main Data'!Y123,"","ERROR"))</f>
        <v/>
      </c>
      <c r="K118" s="5" t="str">
        <f>IF(ISBLANK('Original Sheet'!K119),"",IF('Original Sheet'!K119='Main Data'!AC123,"","ERROR"))</f>
        <v/>
      </c>
    </row>
    <row r="119" spans="1:11" x14ac:dyDescent="0.2">
      <c r="A119" s="1"/>
      <c r="B119" s="2" t="s">
        <v>55</v>
      </c>
      <c r="C119" s="1" t="s">
        <v>934</v>
      </c>
      <c r="D119" s="53">
        <v>2014</v>
      </c>
      <c r="E119" s="3" t="str">
        <f>IF(ISBLANK('Original Sheet'!E120),"",IF('Original Sheet'!E120='Main Data'!F124,"","ERROR"))</f>
        <v/>
      </c>
      <c r="F119" s="4" t="str">
        <f ca="1">IF(ISBLANK('Original Sheet'!F120),"",IF('Original Sheet'!F120='Main Data'!J124,"","ERROR"))</f>
        <v/>
      </c>
      <c r="G119" s="5" t="str">
        <f>IF(ISBLANK('Original Sheet'!G120),"",IF('Original Sheet'!G120='Main Data'!N124,"","ERROR"))</f>
        <v/>
      </c>
      <c r="H119" s="11"/>
      <c r="I119" s="6" t="str">
        <f>IF(ISBLANK('Original Sheet'!I120),"",IF('Original Sheet'!I120='Main Data'!U124,"","ERROR"))</f>
        <v/>
      </c>
      <c r="J119" s="4" t="str">
        <f ca="1">IF(ISBLANK('Original Sheet'!J120),"",IF('Original Sheet'!J120='Main Data'!Y124,"","ERROR"))</f>
        <v/>
      </c>
      <c r="K119" s="5" t="str">
        <f>IF(ISBLANK('Original Sheet'!K120),"",IF('Original Sheet'!K120='Main Data'!AC124,"","ERROR"))</f>
        <v/>
      </c>
    </row>
    <row r="120" spans="1:11" x14ac:dyDescent="0.2">
      <c r="A120" s="1"/>
      <c r="B120" s="2" t="s">
        <v>55</v>
      </c>
      <c r="C120" s="1" t="s">
        <v>933</v>
      </c>
      <c r="D120" s="53">
        <v>2005</v>
      </c>
      <c r="E120" s="3" t="str">
        <f>IF(ISBLANK('Original Sheet'!E121),"",IF('Original Sheet'!E121='Main Data'!F125,"","ERROR"))</f>
        <v/>
      </c>
      <c r="F120" s="4" t="str">
        <f ca="1">IF(ISBLANK('Original Sheet'!F121),"",IF('Original Sheet'!F121='Main Data'!J125,"","ERROR"))</f>
        <v/>
      </c>
      <c r="G120" s="5" t="str">
        <f>IF(ISBLANK('Original Sheet'!G121),"",IF('Original Sheet'!G121='Main Data'!N125,"","ERROR"))</f>
        <v/>
      </c>
      <c r="H120" s="11"/>
      <c r="I120" s="6" t="str">
        <f>IF(ISBLANK('Original Sheet'!I121),"",IF('Original Sheet'!I121='Main Data'!U125,"","ERROR"))</f>
        <v/>
      </c>
      <c r="J120" s="4" t="str">
        <f ca="1">IF(ISBLANK('Original Sheet'!J121),"",IF('Original Sheet'!J121='Main Data'!Y125,"","ERROR"))</f>
        <v/>
      </c>
      <c r="K120" s="5" t="str">
        <f>IF(ISBLANK('Original Sheet'!K121),"",IF('Original Sheet'!K121='Main Data'!AC125,"","ERROR"))</f>
        <v/>
      </c>
    </row>
    <row r="121" spans="1:11" x14ac:dyDescent="0.2">
      <c r="A121" s="1"/>
      <c r="B121" s="2" t="s">
        <v>55</v>
      </c>
      <c r="C121" s="1" t="s">
        <v>928</v>
      </c>
      <c r="D121" s="53">
        <v>2011</v>
      </c>
      <c r="E121" s="3" t="str">
        <f>IF(ISBLANK('Original Sheet'!E122),"",IF('Original Sheet'!E122='Main Data'!F126,"","ERROR"))</f>
        <v/>
      </c>
      <c r="F121" s="4" t="str">
        <f ca="1">IF(ISBLANK('Original Sheet'!F122),"",IF('Original Sheet'!F122='Main Data'!J126,"","ERROR"))</f>
        <v/>
      </c>
      <c r="G121" s="5" t="str">
        <f>IF(ISBLANK('Original Sheet'!G122),"",IF('Original Sheet'!G122='Main Data'!N126,"","ERROR"))</f>
        <v/>
      </c>
      <c r="H121" s="11"/>
      <c r="I121" s="6" t="str">
        <f>IF(ISBLANK('Original Sheet'!I122),"",IF('Original Sheet'!I122='Main Data'!U126,"","ERROR"))</f>
        <v/>
      </c>
      <c r="J121" s="4" t="str">
        <f ca="1">IF(ISBLANK('Original Sheet'!J122),"",IF('Original Sheet'!J122='Main Data'!Y126,"","ERROR"))</f>
        <v/>
      </c>
      <c r="K121" s="5" t="str">
        <f>IF(ISBLANK('Original Sheet'!K122),"",IF('Original Sheet'!K122='Main Data'!AC126,"","ERROR"))</f>
        <v/>
      </c>
    </row>
    <row r="122" spans="1:11" x14ac:dyDescent="0.2">
      <c r="A122" s="1"/>
      <c r="B122" s="2" t="s">
        <v>55</v>
      </c>
      <c r="C122" s="1" t="s">
        <v>934</v>
      </c>
      <c r="D122" s="53">
        <v>2005</v>
      </c>
      <c r="E122" s="3" t="str">
        <f>IF(ISBLANK('Original Sheet'!E123),"",IF('Original Sheet'!E123='Main Data'!F127,"","ERROR"))</f>
        <v/>
      </c>
      <c r="F122" s="4" t="str">
        <f ca="1">IF(ISBLANK('Original Sheet'!F123),"",IF('Original Sheet'!F123='Main Data'!J127,"","ERROR"))</f>
        <v/>
      </c>
      <c r="G122" s="5" t="str">
        <f>IF(ISBLANK('Original Sheet'!G123),"",IF('Original Sheet'!G123='Main Data'!N127,"","ERROR"))</f>
        <v/>
      </c>
      <c r="H122" s="11"/>
      <c r="I122" s="6" t="str">
        <f>IF(ISBLANK('Original Sheet'!I123),"",IF('Original Sheet'!I123='Main Data'!U127,"","ERROR"))</f>
        <v/>
      </c>
      <c r="J122" s="4" t="str">
        <f ca="1">IF(ISBLANK('Original Sheet'!J123),"",IF('Original Sheet'!J123='Main Data'!Y127,"","ERROR"))</f>
        <v/>
      </c>
      <c r="K122" s="5" t="str">
        <f>IF(ISBLANK('Original Sheet'!K123),"",IF('Original Sheet'!K123='Main Data'!AC127,"","ERROR"))</f>
        <v/>
      </c>
    </row>
    <row r="123" spans="1:11" x14ac:dyDescent="0.2">
      <c r="A123" s="1"/>
      <c r="B123" s="2" t="s">
        <v>55</v>
      </c>
      <c r="C123" s="1" t="s">
        <v>934</v>
      </c>
      <c r="D123" s="53">
        <v>2013</v>
      </c>
      <c r="E123" s="3" t="str">
        <f>IF(ISBLANK('Original Sheet'!E124),"",IF('Original Sheet'!E124='Main Data'!F128,"","ERROR"))</f>
        <v/>
      </c>
      <c r="F123" s="4" t="str">
        <f ca="1">IF(ISBLANK('Original Sheet'!F124),"",IF('Original Sheet'!F124='Main Data'!J128,"","ERROR"))</f>
        <v/>
      </c>
      <c r="G123" s="5" t="str">
        <f>IF(ISBLANK('Original Sheet'!G124),"",IF('Original Sheet'!G124='Main Data'!N128,"","ERROR"))</f>
        <v/>
      </c>
      <c r="H123" s="11"/>
      <c r="I123" s="6" t="str">
        <f>IF(ISBLANK('Original Sheet'!I124),"",IF('Original Sheet'!I124='Main Data'!U128,"","ERROR"))</f>
        <v/>
      </c>
      <c r="J123" s="4" t="str">
        <f ca="1">IF(ISBLANK('Original Sheet'!J124),"",IF('Original Sheet'!J124='Main Data'!Y128,"","ERROR"))</f>
        <v/>
      </c>
      <c r="K123" s="5" t="str">
        <f>IF(ISBLANK('Original Sheet'!K124),"",IF('Original Sheet'!K124='Main Data'!AC128,"","ERROR"))</f>
        <v/>
      </c>
    </row>
    <row r="124" spans="1:11" x14ac:dyDescent="0.2">
      <c r="A124" s="1"/>
      <c r="B124" s="2" t="s">
        <v>55</v>
      </c>
      <c r="C124" s="1" t="s">
        <v>934</v>
      </c>
      <c r="D124" s="53">
        <v>2007</v>
      </c>
      <c r="E124" s="3" t="str">
        <f>IF(ISBLANK('Original Sheet'!E125),"",IF('Original Sheet'!E125='Main Data'!F129,"","ERROR"))</f>
        <v/>
      </c>
      <c r="F124" s="4" t="str">
        <f ca="1">IF(ISBLANK('Original Sheet'!F125),"",IF('Original Sheet'!F125='Main Data'!J129,"","ERROR"))</f>
        <v/>
      </c>
      <c r="G124" s="5" t="str">
        <f>IF(ISBLANK('Original Sheet'!G125),"",IF('Original Sheet'!G125='Main Data'!N129,"","ERROR"))</f>
        <v/>
      </c>
      <c r="H124" s="11"/>
      <c r="I124" s="6" t="str">
        <f>IF(ISBLANK('Original Sheet'!I125),"",IF('Original Sheet'!I125='Main Data'!U129,"","ERROR"))</f>
        <v/>
      </c>
      <c r="J124" s="4" t="str">
        <f ca="1">IF(ISBLANK('Original Sheet'!J125),"",IF('Original Sheet'!J125='Main Data'!Y129,"","ERROR"))</f>
        <v/>
      </c>
      <c r="K124" s="5" t="str">
        <f>IF(ISBLANK('Original Sheet'!K125),"",IF('Original Sheet'!K125='Main Data'!AC129,"","ERROR"))</f>
        <v/>
      </c>
    </row>
    <row r="125" spans="1:11" x14ac:dyDescent="0.2">
      <c r="A125" s="1"/>
      <c r="B125" s="2" t="s">
        <v>55</v>
      </c>
      <c r="C125" s="1" t="s">
        <v>928</v>
      </c>
      <c r="D125" s="53">
        <v>2009</v>
      </c>
      <c r="E125" s="3" t="str">
        <f>IF(ISBLANK('Original Sheet'!E126),"",IF('Original Sheet'!E126='Main Data'!F130,"","ERROR"))</f>
        <v/>
      </c>
      <c r="F125" s="4" t="str">
        <f ca="1">IF(ISBLANK('Original Sheet'!F126),"",IF('Original Sheet'!F126='Main Data'!J130,"","ERROR"))</f>
        <v/>
      </c>
      <c r="G125" s="5" t="str">
        <f>IF(ISBLANK('Original Sheet'!G126),"",IF('Original Sheet'!G126='Main Data'!N130,"","ERROR"))</f>
        <v/>
      </c>
      <c r="H125" s="11"/>
      <c r="I125" s="6" t="str">
        <f>IF(ISBLANK('Original Sheet'!I126),"",IF('Original Sheet'!I126='Main Data'!U130,"","ERROR"))</f>
        <v/>
      </c>
      <c r="J125" s="4" t="str">
        <f ca="1">IF(ISBLANK('Original Sheet'!J126),"",IF('Original Sheet'!J126='Main Data'!Y130,"","ERROR"))</f>
        <v/>
      </c>
      <c r="K125" s="5" t="str">
        <f>IF(ISBLANK('Original Sheet'!K126),"",IF('Original Sheet'!K126='Main Data'!AC130,"","ERROR"))</f>
        <v/>
      </c>
    </row>
    <row r="126" spans="1:11" x14ac:dyDescent="0.2">
      <c r="A126" s="1"/>
      <c r="B126" s="2" t="s">
        <v>55</v>
      </c>
      <c r="C126" s="1" t="s">
        <v>933</v>
      </c>
      <c r="D126" s="53">
        <v>2016</v>
      </c>
      <c r="E126" s="3" t="str">
        <f>IF(ISBLANK('Original Sheet'!E127),"",IF('Original Sheet'!E127='Main Data'!F131,"","ERROR"))</f>
        <v/>
      </c>
      <c r="F126" s="4" t="str">
        <f ca="1">IF(ISBLANK('Original Sheet'!F127),"",IF('Original Sheet'!F127='Main Data'!J131,"","ERROR"))</f>
        <v/>
      </c>
      <c r="G126" s="5" t="str">
        <f>IF(ISBLANK('Original Sheet'!G127),"",IF('Original Sheet'!G127='Main Data'!N131,"","ERROR"))</f>
        <v/>
      </c>
      <c r="H126" s="11"/>
      <c r="I126" s="6" t="str">
        <f>IF(ISBLANK('Original Sheet'!I127),"",IF('Original Sheet'!I127='Main Data'!U131,"","ERROR"))</f>
        <v/>
      </c>
      <c r="J126" s="4" t="str">
        <f ca="1">IF(ISBLANK('Original Sheet'!J127),"",IF('Original Sheet'!J127='Main Data'!Y131,"","ERROR"))</f>
        <v/>
      </c>
      <c r="K126" s="5" t="str">
        <f>IF(ISBLANK('Original Sheet'!K127),"",IF('Original Sheet'!K127='Main Data'!AC131,"","ERROR"))</f>
        <v/>
      </c>
    </row>
    <row r="127" spans="1:11" x14ac:dyDescent="0.2">
      <c r="A127" s="1"/>
      <c r="B127" s="2" t="s">
        <v>55</v>
      </c>
      <c r="C127" s="1" t="s">
        <v>928</v>
      </c>
      <c r="D127" s="53">
        <v>2008</v>
      </c>
      <c r="E127" s="3" t="str">
        <f>IF(ISBLANK('Original Sheet'!E128),"",IF('Original Sheet'!E128='Main Data'!F132,"","ERROR"))</f>
        <v/>
      </c>
      <c r="F127" s="4" t="str">
        <f ca="1">IF(ISBLANK('Original Sheet'!F128),"",IF('Original Sheet'!F128='Main Data'!J132,"","ERROR"))</f>
        <v>ERROR</v>
      </c>
      <c r="G127" s="5" t="str">
        <f>IF(ISBLANK('Original Sheet'!G128),"",IF('Original Sheet'!G128='Main Data'!N132,"","ERROR"))</f>
        <v/>
      </c>
      <c r="H127" s="11"/>
      <c r="I127" s="6" t="str">
        <f>IF(ISBLANK('Original Sheet'!I128),"",IF('Original Sheet'!I128='Main Data'!U132,"","ERROR"))</f>
        <v/>
      </c>
      <c r="J127" s="4" t="str">
        <f ca="1">IF(ISBLANK('Original Sheet'!J128),"",IF('Original Sheet'!J128='Main Data'!Y132,"","ERROR"))</f>
        <v>ERROR</v>
      </c>
      <c r="K127" s="5" t="str">
        <f>IF(ISBLANK('Original Sheet'!K128),"",IF('Original Sheet'!K128='Main Data'!AC132,"","ERROR"))</f>
        <v/>
      </c>
    </row>
    <row r="128" spans="1:11" x14ac:dyDescent="0.2">
      <c r="A128" s="1"/>
      <c r="B128" s="2" t="s">
        <v>55</v>
      </c>
      <c r="C128" s="1" t="s">
        <v>935</v>
      </c>
      <c r="D128" s="53">
        <v>2007</v>
      </c>
      <c r="E128" s="3" t="str">
        <f>IF(ISBLANK('Original Sheet'!E129),"",IF('Original Sheet'!E129='Main Data'!F133,"","ERROR"))</f>
        <v/>
      </c>
      <c r="F128" s="4" t="str">
        <f ca="1">IF(ISBLANK('Original Sheet'!F129),"",IF('Original Sheet'!F129='Main Data'!J133,"","ERROR"))</f>
        <v/>
      </c>
      <c r="G128" s="5" t="str">
        <f>IF(ISBLANK('Original Sheet'!G129),"",IF('Original Sheet'!G129='Main Data'!N133,"","ERROR"))</f>
        <v/>
      </c>
      <c r="H128" s="11"/>
      <c r="I128" s="6" t="str">
        <f>IF(ISBLANK('Original Sheet'!I129),"",IF('Original Sheet'!I129='Main Data'!U133,"","ERROR"))</f>
        <v/>
      </c>
      <c r="J128" s="4" t="str">
        <f ca="1">IF(ISBLANK('Original Sheet'!J129),"",IF('Original Sheet'!J129='Main Data'!Y133,"","ERROR"))</f>
        <v/>
      </c>
      <c r="K128" s="5" t="str">
        <f>IF(ISBLANK('Original Sheet'!K129),"",IF('Original Sheet'!K129='Main Data'!AC133,"","ERROR"))</f>
        <v/>
      </c>
    </row>
    <row r="129" spans="1:11" x14ac:dyDescent="0.2">
      <c r="A129" s="1"/>
      <c r="B129" s="2" t="s">
        <v>55</v>
      </c>
      <c r="C129" s="1" t="s">
        <v>929</v>
      </c>
      <c r="D129" s="53">
        <v>2007</v>
      </c>
      <c r="E129" s="3" t="str">
        <f>IF(ISBLANK('Original Sheet'!E130),"",IF('Original Sheet'!E130='Main Data'!F134,"","ERROR"))</f>
        <v/>
      </c>
      <c r="F129" s="4" t="str">
        <f ca="1">IF(ISBLANK('Original Sheet'!F130),"",IF('Original Sheet'!F130='Main Data'!J134,"","ERROR"))</f>
        <v/>
      </c>
      <c r="G129" s="5" t="str">
        <f>IF(ISBLANK('Original Sheet'!G130),"",IF('Original Sheet'!G130='Main Data'!N134,"","ERROR"))</f>
        <v/>
      </c>
      <c r="H129" s="11"/>
      <c r="I129" s="6" t="str">
        <f>IF(ISBLANK('Original Sheet'!I130),"",IF('Original Sheet'!I130='Main Data'!U134,"","ERROR"))</f>
        <v/>
      </c>
      <c r="J129" s="4" t="str">
        <f ca="1">IF(ISBLANK('Original Sheet'!J130),"",IF('Original Sheet'!J130='Main Data'!Y134,"","ERROR"))</f>
        <v/>
      </c>
      <c r="K129" s="5" t="str">
        <f>IF(ISBLANK('Original Sheet'!K130),"",IF('Original Sheet'!K130='Main Data'!AC134,"","ERROR"))</f>
        <v/>
      </c>
    </row>
    <row r="130" spans="1:11" x14ac:dyDescent="0.2">
      <c r="A130" s="1"/>
      <c r="B130" s="2" t="s">
        <v>55</v>
      </c>
      <c r="C130" s="1" t="s">
        <v>932</v>
      </c>
      <c r="D130" s="53">
        <v>2013</v>
      </c>
      <c r="E130" s="3" t="str">
        <f>IF(ISBLANK('Original Sheet'!E131),"",IF('Original Sheet'!E131='Main Data'!F135,"","ERROR"))</f>
        <v/>
      </c>
      <c r="F130" s="4" t="str">
        <f ca="1">IF(ISBLANK('Original Sheet'!F131),"",IF('Original Sheet'!F131='Main Data'!J135,"","ERROR"))</f>
        <v/>
      </c>
      <c r="G130" s="5" t="str">
        <f>IF(ISBLANK('Original Sheet'!G131),"",IF('Original Sheet'!G131='Main Data'!N135,"","ERROR"))</f>
        <v/>
      </c>
      <c r="H130" s="11"/>
      <c r="I130" s="6" t="str">
        <f>IF(ISBLANK('Original Sheet'!I131),"",IF('Original Sheet'!I131='Main Data'!U135,"","ERROR"))</f>
        <v/>
      </c>
      <c r="J130" s="4" t="str">
        <f ca="1">IF(ISBLANK('Original Sheet'!J131),"",IF('Original Sheet'!J131='Main Data'!Y135,"","ERROR"))</f>
        <v/>
      </c>
      <c r="K130" s="5" t="str">
        <f>IF(ISBLANK('Original Sheet'!K131),"",IF('Original Sheet'!K131='Main Data'!AC135,"","ERROR"))</f>
        <v/>
      </c>
    </row>
    <row r="131" spans="1:11" x14ac:dyDescent="0.2">
      <c r="A131" s="1"/>
      <c r="B131" s="2" t="s">
        <v>55</v>
      </c>
      <c r="C131" s="1" t="s">
        <v>929</v>
      </c>
      <c r="D131" s="53">
        <v>2010</v>
      </c>
      <c r="E131" s="3" t="str">
        <f>IF(ISBLANK('Original Sheet'!E132),"",IF('Original Sheet'!E132='Main Data'!F136,"","ERROR"))</f>
        <v/>
      </c>
      <c r="F131" s="4" t="str">
        <f ca="1">IF(ISBLANK('Original Sheet'!F132),"",IF('Original Sheet'!F132='Main Data'!J136,"","ERROR"))</f>
        <v/>
      </c>
      <c r="G131" s="5" t="str">
        <f>IF(ISBLANK('Original Sheet'!G132),"",IF('Original Sheet'!G132='Main Data'!N136,"","ERROR"))</f>
        <v/>
      </c>
      <c r="H131" s="11"/>
      <c r="I131" s="6" t="str">
        <f>IF(ISBLANK('Original Sheet'!I132),"",IF('Original Sheet'!I132='Main Data'!U136,"","ERROR"))</f>
        <v/>
      </c>
      <c r="J131" s="4" t="str">
        <f ca="1">IF(ISBLANK('Original Sheet'!J132),"",IF('Original Sheet'!J132='Main Data'!Y136,"","ERROR"))</f>
        <v/>
      </c>
      <c r="K131" s="5" t="str">
        <f>IF(ISBLANK('Original Sheet'!K132),"",IF('Original Sheet'!K132='Main Data'!AC136,"","ERROR"))</f>
        <v/>
      </c>
    </row>
    <row r="132" spans="1:11" x14ac:dyDescent="0.2">
      <c r="A132" s="1"/>
      <c r="B132" s="2" t="s">
        <v>55</v>
      </c>
      <c r="C132" s="1" t="s">
        <v>933</v>
      </c>
      <c r="D132" s="53">
        <v>2011</v>
      </c>
      <c r="E132" s="3" t="str">
        <f>IF(ISBLANK('Original Sheet'!E133),"",IF('Original Sheet'!E133='Main Data'!F137,"","ERROR"))</f>
        <v/>
      </c>
      <c r="F132" s="4" t="str">
        <f ca="1">IF(ISBLANK('Original Sheet'!F133),"",IF('Original Sheet'!F133='Main Data'!J137,"","ERROR"))</f>
        <v/>
      </c>
      <c r="G132" s="5" t="str">
        <f>IF(ISBLANK('Original Sheet'!G133),"",IF('Original Sheet'!G133='Main Data'!N137,"","ERROR"))</f>
        <v/>
      </c>
      <c r="H132" s="11"/>
      <c r="I132" s="6" t="str">
        <f>IF(ISBLANK('Original Sheet'!I133),"",IF('Original Sheet'!I133='Main Data'!U137,"","ERROR"))</f>
        <v/>
      </c>
      <c r="J132" s="4" t="str">
        <f ca="1">IF(ISBLANK('Original Sheet'!J133),"",IF('Original Sheet'!J133='Main Data'!Y137,"","ERROR"))</f>
        <v/>
      </c>
      <c r="K132" s="5" t="str">
        <f>IF(ISBLANK('Original Sheet'!K133),"",IF('Original Sheet'!K133='Main Data'!AC137,"","ERROR"))</f>
        <v/>
      </c>
    </row>
    <row r="133" spans="1:11" x14ac:dyDescent="0.2">
      <c r="A133" s="1"/>
      <c r="B133" s="2" t="s">
        <v>55</v>
      </c>
      <c r="C133" s="1" t="s">
        <v>933</v>
      </c>
      <c r="D133" s="53">
        <v>2013</v>
      </c>
      <c r="E133" s="3" t="str">
        <f>IF(ISBLANK('Original Sheet'!E134),"",IF('Original Sheet'!E134='Main Data'!F138,"","ERROR"))</f>
        <v/>
      </c>
      <c r="F133" s="4" t="str">
        <f ca="1">IF(ISBLANK('Original Sheet'!F134),"",IF('Original Sheet'!F134='Main Data'!J138,"","ERROR"))</f>
        <v/>
      </c>
      <c r="G133" s="5" t="str">
        <f>IF(ISBLANK('Original Sheet'!G134),"",IF('Original Sheet'!G134='Main Data'!N138,"","ERROR"))</f>
        <v/>
      </c>
      <c r="H133" s="11"/>
      <c r="I133" s="6" t="str">
        <f>IF(ISBLANK('Original Sheet'!I134),"",IF('Original Sheet'!I134='Main Data'!U138,"","ERROR"))</f>
        <v/>
      </c>
      <c r="J133" s="4" t="str">
        <f ca="1">IF(ISBLANK('Original Sheet'!J134),"",IF('Original Sheet'!J134='Main Data'!Y138,"","ERROR"))</f>
        <v/>
      </c>
      <c r="K133" s="5" t="str">
        <f>IF(ISBLANK('Original Sheet'!K134),"",IF('Original Sheet'!K134='Main Data'!AC138,"","ERROR"))</f>
        <v/>
      </c>
    </row>
    <row r="134" spans="1:11" x14ac:dyDescent="0.2">
      <c r="A134" s="1"/>
      <c r="B134" s="2" t="s">
        <v>55</v>
      </c>
      <c r="C134" s="1" t="s">
        <v>929</v>
      </c>
      <c r="D134" s="53">
        <v>2012</v>
      </c>
      <c r="E134" s="3" t="str">
        <f>IF(ISBLANK('Original Sheet'!E135),"",IF('Original Sheet'!E135='Main Data'!F139,"","ERROR"))</f>
        <v/>
      </c>
      <c r="F134" s="4" t="str">
        <f ca="1">IF(ISBLANK('Original Sheet'!F135),"",IF('Original Sheet'!F135='Main Data'!J139,"","ERROR"))</f>
        <v/>
      </c>
      <c r="G134" s="5" t="str">
        <f>IF(ISBLANK('Original Sheet'!G135),"",IF('Original Sheet'!G135='Main Data'!N139,"","ERROR"))</f>
        <v/>
      </c>
      <c r="H134" s="11"/>
      <c r="I134" s="6" t="str">
        <f>IF(ISBLANK('Original Sheet'!I135),"",IF('Original Sheet'!I135='Main Data'!U139,"","ERROR"))</f>
        <v/>
      </c>
      <c r="J134" s="4" t="str">
        <f ca="1">IF(ISBLANK('Original Sheet'!J135),"",IF('Original Sheet'!J135='Main Data'!Y139,"","ERROR"))</f>
        <v/>
      </c>
      <c r="K134" s="5" t="str">
        <f>IF(ISBLANK('Original Sheet'!K135),"",IF('Original Sheet'!K135='Main Data'!AC139,"","ERROR"))</f>
        <v/>
      </c>
    </row>
    <row r="135" spans="1:11" x14ac:dyDescent="0.2">
      <c r="A135" s="1"/>
      <c r="B135" s="2" t="s">
        <v>55</v>
      </c>
      <c r="C135" s="1" t="s">
        <v>928</v>
      </c>
      <c r="D135" s="53">
        <v>2010</v>
      </c>
      <c r="E135" s="3" t="str">
        <f>IF(ISBLANK('Original Sheet'!E136),"",IF('Original Sheet'!E136='Main Data'!F140,"","ERROR"))</f>
        <v/>
      </c>
      <c r="F135" s="4" t="str">
        <f ca="1">IF(ISBLANK('Original Sheet'!F136),"",IF('Original Sheet'!F136='Main Data'!J140,"","ERROR"))</f>
        <v/>
      </c>
      <c r="G135" s="5" t="str">
        <f>IF(ISBLANK('Original Sheet'!G136),"",IF('Original Sheet'!G136='Main Data'!N140,"","ERROR"))</f>
        <v/>
      </c>
      <c r="H135" s="11"/>
      <c r="I135" s="6" t="str">
        <f>IF(ISBLANK('Original Sheet'!I136),"",IF('Original Sheet'!I136='Main Data'!U140,"","ERROR"))</f>
        <v/>
      </c>
      <c r="J135" s="4" t="str">
        <f ca="1">IF(ISBLANK('Original Sheet'!J136),"",IF('Original Sheet'!J136='Main Data'!Y140,"","ERROR"))</f>
        <v/>
      </c>
      <c r="K135" s="5" t="str">
        <f>IF(ISBLANK('Original Sheet'!K136),"",IF('Original Sheet'!K136='Main Data'!AC140,"","ERROR"))</f>
        <v/>
      </c>
    </row>
    <row r="136" spans="1:11" x14ac:dyDescent="0.2">
      <c r="A136" s="1"/>
      <c r="B136" s="2" t="s">
        <v>55</v>
      </c>
      <c r="C136" s="1" t="s">
        <v>928</v>
      </c>
      <c r="D136" s="53">
        <v>2013</v>
      </c>
      <c r="E136" s="3" t="str">
        <f>IF(ISBLANK('Original Sheet'!E137),"",IF('Original Sheet'!E137='Main Data'!F141,"","ERROR"))</f>
        <v/>
      </c>
      <c r="F136" s="4" t="str">
        <f ca="1">IF(ISBLANK('Original Sheet'!F137),"",IF('Original Sheet'!F137='Main Data'!J141,"","ERROR"))</f>
        <v/>
      </c>
      <c r="G136" s="5" t="str">
        <f>IF(ISBLANK('Original Sheet'!G137),"",IF('Original Sheet'!G137='Main Data'!N141,"","ERROR"))</f>
        <v/>
      </c>
      <c r="H136" s="11"/>
      <c r="I136" s="6" t="str">
        <f>IF(ISBLANK('Original Sheet'!I137),"",IF('Original Sheet'!I137='Main Data'!U141,"","ERROR"))</f>
        <v/>
      </c>
      <c r="J136" s="4" t="str">
        <f ca="1">IF(ISBLANK('Original Sheet'!J137),"",IF('Original Sheet'!J137='Main Data'!Y141,"","ERROR"))</f>
        <v/>
      </c>
      <c r="K136" s="5" t="str">
        <f>IF(ISBLANK('Original Sheet'!K137),"",IF('Original Sheet'!K137='Main Data'!AC141,"","ERROR"))</f>
        <v/>
      </c>
    </row>
    <row r="137" spans="1:11" x14ac:dyDescent="0.2">
      <c r="A137" s="1"/>
      <c r="B137" s="2" t="s">
        <v>55</v>
      </c>
      <c r="C137" s="1" t="s">
        <v>933</v>
      </c>
      <c r="D137" s="53">
        <v>2008</v>
      </c>
      <c r="E137" s="3" t="str">
        <f>IF(ISBLANK('Original Sheet'!E138),"",IF('Original Sheet'!E138='Main Data'!F142,"","ERROR"))</f>
        <v/>
      </c>
      <c r="F137" s="4" t="str">
        <f ca="1">IF(ISBLANK('Original Sheet'!F138),"",IF('Original Sheet'!F138='Main Data'!J142,"","ERROR"))</f>
        <v/>
      </c>
      <c r="G137" s="5" t="str">
        <f>IF(ISBLANK('Original Sheet'!G138),"",IF('Original Sheet'!G138='Main Data'!N142,"","ERROR"))</f>
        <v/>
      </c>
      <c r="H137" s="11"/>
      <c r="I137" s="6" t="str">
        <f>IF(ISBLANK('Original Sheet'!I138),"",IF('Original Sheet'!I138='Main Data'!U142,"","ERROR"))</f>
        <v/>
      </c>
      <c r="J137" s="4" t="str">
        <f ca="1">IF(ISBLANK('Original Sheet'!J138),"",IF('Original Sheet'!J138='Main Data'!Y142,"","ERROR"))</f>
        <v/>
      </c>
      <c r="K137" s="5" t="str">
        <f>IF(ISBLANK('Original Sheet'!K138),"",IF('Original Sheet'!K138='Main Data'!AC142,"","ERROR"))</f>
        <v/>
      </c>
    </row>
    <row r="138" spans="1:11" x14ac:dyDescent="0.2">
      <c r="A138" s="1"/>
      <c r="B138" s="2" t="s">
        <v>55</v>
      </c>
      <c r="C138" s="1" t="s">
        <v>932</v>
      </c>
      <c r="D138" s="53">
        <v>2005</v>
      </c>
      <c r="E138" s="3" t="str">
        <f>IF(ISBLANK('Original Sheet'!E139),"",IF('Original Sheet'!E139='Main Data'!F143,"","ERROR"))</f>
        <v/>
      </c>
      <c r="F138" s="4" t="str">
        <f ca="1">IF(ISBLANK('Original Sheet'!F139),"",IF('Original Sheet'!F139='Main Data'!J143,"","ERROR"))</f>
        <v/>
      </c>
      <c r="G138" s="5" t="str">
        <f>IF(ISBLANK('Original Sheet'!G139),"",IF('Original Sheet'!G139='Main Data'!N143,"","ERROR"))</f>
        <v/>
      </c>
      <c r="H138" s="11"/>
      <c r="I138" s="6" t="str">
        <f>IF(ISBLANK('Original Sheet'!I139),"",IF('Original Sheet'!I139='Main Data'!U143,"","ERROR"))</f>
        <v/>
      </c>
      <c r="J138" s="4" t="str">
        <f ca="1">IF(ISBLANK('Original Sheet'!J139),"",IF('Original Sheet'!J139='Main Data'!Y143,"","ERROR"))</f>
        <v/>
      </c>
      <c r="K138" s="5" t="str">
        <f>IF(ISBLANK('Original Sheet'!K139),"",IF('Original Sheet'!K139='Main Data'!AC143,"","ERROR"))</f>
        <v/>
      </c>
    </row>
    <row r="139" spans="1:11" x14ac:dyDescent="0.2">
      <c r="A139" s="1"/>
      <c r="B139" s="2" t="s">
        <v>55</v>
      </c>
      <c r="C139" s="1" t="s">
        <v>931</v>
      </c>
      <c r="D139" s="53">
        <v>2008</v>
      </c>
      <c r="E139" s="3" t="str">
        <f>IF(ISBLANK('Original Sheet'!E140),"",IF('Original Sheet'!E140='Main Data'!F144,"","ERROR"))</f>
        <v/>
      </c>
      <c r="F139" s="4" t="str">
        <f ca="1">IF(ISBLANK('Original Sheet'!F140),"",IF('Original Sheet'!F140='Main Data'!J144,"","ERROR"))</f>
        <v/>
      </c>
      <c r="G139" s="5" t="str">
        <f>IF(ISBLANK('Original Sheet'!G140),"",IF('Original Sheet'!G140='Main Data'!N144,"","ERROR"))</f>
        <v/>
      </c>
      <c r="H139" s="11"/>
      <c r="I139" s="6" t="str">
        <f>IF(ISBLANK('Original Sheet'!I140),"",IF('Original Sheet'!I140='Main Data'!U144,"","ERROR"))</f>
        <v/>
      </c>
      <c r="J139" s="4" t="str">
        <f ca="1">IF(ISBLANK('Original Sheet'!J140),"",IF('Original Sheet'!J140='Main Data'!Y144,"","ERROR"))</f>
        <v/>
      </c>
      <c r="K139" s="5" t="str">
        <f>IF(ISBLANK('Original Sheet'!K140),"",IF('Original Sheet'!K140='Main Data'!AC144,"","ERROR"))</f>
        <v/>
      </c>
    </row>
    <row r="140" spans="1:11" x14ac:dyDescent="0.2">
      <c r="A140" s="1"/>
      <c r="B140" s="2" t="s">
        <v>55</v>
      </c>
      <c r="C140" s="1" t="s">
        <v>931</v>
      </c>
      <c r="D140" s="53">
        <v>2010</v>
      </c>
      <c r="E140" s="3" t="str">
        <f>IF(ISBLANK('Original Sheet'!E141),"",IF('Original Sheet'!E141='Main Data'!F145,"","ERROR"))</f>
        <v/>
      </c>
      <c r="F140" s="4" t="str">
        <f ca="1">IF(ISBLANK('Original Sheet'!F141),"",IF('Original Sheet'!F141='Main Data'!J145,"","ERROR"))</f>
        <v/>
      </c>
      <c r="G140" s="5" t="str">
        <f>IF(ISBLANK('Original Sheet'!G141),"",IF('Original Sheet'!G141='Main Data'!N145,"","ERROR"))</f>
        <v/>
      </c>
      <c r="H140" s="11"/>
      <c r="I140" s="6" t="str">
        <f>IF(ISBLANK('Original Sheet'!I141),"",IF('Original Sheet'!I141='Main Data'!U145,"","ERROR"))</f>
        <v/>
      </c>
      <c r="J140" s="4" t="str">
        <f ca="1">IF(ISBLANK('Original Sheet'!J141),"",IF('Original Sheet'!J141='Main Data'!Y145,"","ERROR"))</f>
        <v/>
      </c>
      <c r="K140" s="5" t="str">
        <f>IF(ISBLANK('Original Sheet'!K141),"",IF('Original Sheet'!K141='Main Data'!AC145,"","ERROR"))</f>
        <v/>
      </c>
    </row>
    <row r="141" spans="1:11" x14ac:dyDescent="0.2">
      <c r="A141" s="1"/>
      <c r="B141" s="2" t="s">
        <v>55</v>
      </c>
      <c r="C141" s="1" t="s">
        <v>933</v>
      </c>
      <c r="D141" s="53">
        <v>2015</v>
      </c>
      <c r="E141" s="3" t="str">
        <f>IF(ISBLANK('Original Sheet'!E142),"",IF('Original Sheet'!E142='Main Data'!F146,"","ERROR"))</f>
        <v/>
      </c>
      <c r="F141" s="4" t="str">
        <f ca="1">IF(ISBLANK('Original Sheet'!F142),"",IF('Original Sheet'!F142='Main Data'!J146,"","ERROR"))</f>
        <v/>
      </c>
      <c r="G141" s="5" t="str">
        <f>IF(ISBLANK('Original Sheet'!G142),"",IF('Original Sheet'!G142='Main Data'!N146,"","ERROR"))</f>
        <v/>
      </c>
      <c r="H141" s="11"/>
      <c r="I141" s="6" t="str">
        <f>IF(ISBLANK('Original Sheet'!I142),"",IF('Original Sheet'!I142='Main Data'!U146,"","ERROR"))</f>
        <v/>
      </c>
      <c r="J141" s="4" t="str">
        <f ca="1">IF(ISBLANK('Original Sheet'!J142),"",IF('Original Sheet'!J142='Main Data'!Y146,"","ERROR"))</f>
        <v/>
      </c>
      <c r="K141" s="5" t="str">
        <f>IF(ISBLANK('Original Sheet'!K142),"",IF('Original Sheet'!K142='Main Data'!AC146,"","ERROR"))</f>
        <v/>
      </c>
    </row>
    <row r="142" spans="1:11" x14ac:dyDescent="0.2">
      <c r="A142" s="1"/>
      <c r="B142" s="2" t="s">
        <v>55</v>
      </c>
      <c r="C142" s="1" t="s">
        <v>928</v>
      </c>
      <c r="D142" s="53">
        <v>2015</v>
      </c>
      <c r="E142" s="3" t="str">
        <f>IF(ISBLANK('Original Sheet'!E143),"",IF('Original Sheet'!E143='Main Data'!F147,"","ERROR"))</f>
        <v/>
      </c>
      <c r="F142" s="4" t="str">
        <f ca="1">IF(ISBLANK('Original Sheet'!F143),"",IF('Original Sheet'!F143='Main Data'!J147,"","ERROR"))</f>
        <v/>
      </c>
      <c r="G142" s="5" t="str">
        <f>IF(ISBLANK('Original Sheet'!G143),"",IF('Original Sheet'!G143='Main Data'!N147,"","ERROR"))</f>
        <v/>
      </c>
      <c r="H142" s="11"/>
      <c r="I142" s="6" t="str">
        <f>IF(ISBLANK('Original Sheet'!I143),"",IF('Original Sheet'!I143='Main Data'!U147,"","ERROR"))</f>
        <v/>
      </c>
      <c r="J142" s="4" t="str">
        <f ca="1">IF(ISBLANK('Original Sheet'!J143),"",IF('Original Sheet'!J143='Main Data'!Y147,"","ERROR"))</f>
        <v/>
      </c>
      <c r="K142" s="5" t="str">
        <f>IF(ISBLANK('Original Sheet'!K143),"",IF('Original Sheet'!K143='Main Data'!AC147,"","ERROR"))</f>
        <v/>
      </c>
    </row>
    <row r="143" spans="1:11" x14ac:dyDescent="0.2">
      <c r="A143" s="1"/>
      <c r="B143" s="2" t="s">
        <v>55</v>
      </c>
      <c r="C143" s="1" t="s">
        <v>932</v>
      </c>
      <c r="D143" s="53">
        <v>2006</v>
      </c>
      <c r="E143" s="3" t="str">
        <f>IF(ISBLANK('Original Sheet'!E144),"",IF('Original Sheet'!E144='Main Data'!F148,"","ERROR"))</f>
        <v/>
      </c>
      <c r="F143" s="4" t="str">
        <f ca="1">IF(ISBLANK('Original Sheet'!F144),"",IF('Original Sheet'!F144='Main Data'!J148,"","ERROR"))</f>
        <v/>
      </c>
      <c r="G143" s="5" t="str">
        <f>IF(ISBLANK('Original Sheet'!G144),"",IF('Original Sheet'!G144='Main Data'!N148,"","ERROR"))</f>
        <v/>
      </c>
      <c r="H143" s="11"/>
      <c r="I143" s="6" t="str">
        <f>IF(ISBLANK('Original Sheet'!I144),"",IF('Original Sheet'!I144='Main Data'!U148,"","ERROR"))</f>
        <v/>
      </c>
      <c r="J143" s="4" t="str">
        <f ca="1">IF(ISBLANK('Original Sheet'!J144),"",IF('Original Sheet'!J144='Main Data'!Y148,"","ERROR"))</f>
        <v/>
      </c>
      <c r="K143" s="5" t="str">
        <f>IF(ISBLANK('Original Sheet'!K144),"",IF('Original Sheet'!K144='Main Data'!AC148,"","ERROR"))</f>
        <v/>
      </c>
    </row>
    <row r="144" spans="1:11" x14ac:dyDescent="0.2">
      <c r="A144" s="1"/>
      <c r="B144" s="2" t="s">
        <v>55</v>
      </c>
      <c r="C144" s="1" t="s">
        <v>927</v>
      </c>
      <c r="D144" s="53">
        <v>2013</v>
      </c>
      <c r="E144" s="3" t="str">
        <f>IF(ISBLANK('Original Sheet'!E145),"",IF('Original Sheet'!E145='Main Data'!F149,"","ERROR"))</f>
        <v/>
      </c>
      <c r="F144" s="4" t="str">
        <f ca="1">IF(ISBLANK('Original Sheet'!F145),"",IF('Original Sheet'!F145='Main Data'!J149,"","ERROR"))</f>
        <v/>
      </c>
      <c r="G144" s="5" t="str">
        <f>IF(ISBLANK('Original Sheet'!G145),"",IF('Original Sheet'!G145='Main Data'!N149,"","ERROR"))</f>
        <v/>
      </c>
      <c r="H144" s="11"/>
      <c r="I144" s="6" t="str">
        <f>IF(ISBLANK('Original Sheet'!I145),"",IF('Original Sheet'!I145='Main Data'!U149,"","ERROR"))</f>
        <v/>
      </c>
      <c r="J144" s="4" t="str">
        <f ca="1">IF(ISBLANK('Original Sheet'!J145),"",IF('Original Sheet'!J145='Main Data'!Y149,"","ERROR"))</f>
        <v/>
      </c>
      <c r="K144" s="5" t="str">
        <f>IF(ISBLANK('Original Sheet'!K145),"",IF('Original Sheet'!K145='Main Data'!AC149,"","ERROR"))</f>
        <v/>
      </c>
    </row>
    <row r="145" spans="1:11" x14ac:dyDescent="0.2">
      <c r="A145" s="1"/>
      <c r="B145" s="2" t="s">
        <v>55</v>
      </c>
      <c r="C145" s="1" t="s">
        <v>935</v>
      </c>
      <c r="D145" s="53">
        <v>2011</v>
      </c>
      <c r="E145" s="3" t="str">
        <f>IF(ISBLANK('Original Sheet'!E146),"",IF('Original Sheet'!E146='Main Data'!F150,"","ERROR"))</f>
        <v/>
      </c>
      <c r="F145" s="4" t="str">
        <f ca="1">IF(ISBLANK('Original Sheet'!F146),"",IF('Original Sheet'!F146='Main Data'!J150,"","ERROR"))</f>
        <v/>
      </c>
      <c r="G145" s="5" t="str">
        <f>IF(ISBLANK('Original Sheet'!G146),"",IF('Original Sheet'!G146='Main Data'!N150,"","ERROR"))</f>
        <v/>
      </c>
      <c r="H145" s="11"/>
      <c r="I145" s="6" t="str">
        <f>IF(ISBLANK('Original Sheet'!I146),"",IF('Original Sheet'!I146='Main Data'!U150,"","ERROR"))</f>
        <v/>
      </c>
      <c r="J145" s="4" t="str">
        <f ca="1">IF(ISBLANK('Original Sheet'!J146),"",IF('Original Sheet'!J146='Main Data'!Y150,"","ERROR"))</f>
        <v/>
      </c>
      <c r="K145" s="5" t="str">
        <f>IF(ISBLANK('Original Sheet'!K146),"",IF('Original Sheet'!K146='Main Data'!AC150,"","ERROR"))</f>
        <v/>
      </c>
    </row>
    <row r="146" spans="1:11" x14ac:dyDescent="0.2">
      <c r="A146" s="1"/>
      <c r="B146" s="2" t="s">
        <v>55</v>
      </c>
      <c r="C146" s="1" t="s">
        <v>935</v>
      </c>
      <c r="D146" s="53">
        <v>2012</v>
      </c>
      <c r="E146" s="3" t="str">
        <f>IF(ISBLANK('Original Sheet'!E147),"",IF('Original Sheet'!E147='Main Data'!F151,"","ERROR"))</f>
        <v/>
      </c>
      <c r="F146" s="4" t="str">
        <f ca="1">IF(ISBLANK('Original Sheet'!F147),"",IF('Original Sheet'!F147='Main Data'!J151,"","ERROR"))</f>
        <v/>
      </c>
      <c r="G146" s="5" t="str">
        <f>IF(ISBLANK('Original Sheet'!G147),"",IF('Original Sheet'!G147='Main Data'!N151,"","ERROR"))</f>
        <v/>
      </c>
      <c r="H146" s="11"/>
      <c r="I146" s="6" t="str">
        <f>IF(ISBLANK('Original Sheet'!I147),"",IF('Original Sheet'!I147='Main Data'!U151,"","ERROR"))</f>
        <v/>
      </c>
      <c r="J146" s="4" t="str">
        <f ca="1">IF(ISBLANK('Original Sheet'!J147),"",IF('Original Sheet'!J147='Main Data'!Y151,"","ERROR"))</f>
        <v/>
      </c>
      <c r="K146" s="5" t="str">
        <f>IF(ISBLANK('Original Sheet'!K147),"",IF('Original Sheet'!K147='Main Data'!AC151,"","ERROR"))</f>
        <v/>
      </c>
    </row>
    <row r="147" spans="1:11" x14ac:dyDescent="0.2">
      <c r="A147" s="1"/>
      <c r="B147" s="2" t="s">
        <v>55</v>
      </c>
      <c r="C147" s="1" t="s">
        <v>935</v>
      </c>
      <c r="D147" s="53">
        <v>2015</v>
      </c>
      <c r="E147" s="3" t="str">
        <f>IF(ISBLANK('Original Sheet'!E148),"",IF('Original Sheet'!E148='Main Data'!F152,"","ERROR"))</f>
        <v/>
      </c>
      <c r="F147" s="4" t="str">
        <f ca="1">IF(ISBLANK('Original Sheet'!F148),"",IF('Original Sheet'!F148='Main Data'!J152,"","ERROR"))</f>
        <v/>
      </c>
      <c r="G147" s="5" t="str">
        <f>IF(ISBLANK('Original Sheet'!G148),"",IF('Original Sheet'!G148='Main Data'!N152,"","ERROR"))</f>
        <v/>
      </c>
      <c r="H147" s="11"/>
      <c r="I147" s="6" t="str">
        <f>IF(ISBLANK('Original Sheet'!I148),"",IF('Original Sheet'!I148='Main Data'!U152,"","ERROR"))</f>
        <v/>
      </c>
      <c r="J147" s="4" t="str">
        <f ca="1">IF(ISBLANK('Original Sheet'!J148),"",IF('Original Sheet'!J148='Main Data'!Y152,"","ERROR"))</f>
        <v/>
      </c>
      <c r="K147" s="5" t="str">
        <f>IF(ISBLANK('Original Sheet'!K148),"",IF('Original Sheet'!K148='Main Data'!AC152,"","ERROR"))</f>
        <v/>
      </c>
    </row>
    <row r="148" spans="1:11" x14ac:dyDescent="0.2">
      <c r="A148" s="1"/>
      <c r="B148" s="2" t="s">
        <v>55</v>
      </c>
      <c r="C148" s="1" t="s">
        <v>935</v>
      </c>
      <c r="D148" s="53">
        <v>2017</v>
      </c>
      <c r="E148" s="3" t="str">
        <f>IF(ISBLANK('Original Sheet'!E149),"",IF('Original Sheet'!E149='Main Data'!F153,"","ERROR"))</f>
        <v/>
      </c>
      <c r="F148" s="4" t="str">
        <f ca="1">IF(ISBLANK('Original Sheet'!F149),"",IF('Original Sheet'!F149='Main Data'!J153,"","ERROR"))</f>
        <v/>
      </c>
      <c r="G148" s="5" t="str">
        <f>IF(ISBLANK('Original Sheet'!G149),"",IF('Original Sheet'!G149='Main Data'!N153,"","ERROR"))</f>
        <v/>
      </c>
      <c r="H148" s="11"/>
      <c r="I148" s="6" t="str">
        <f>IF(ISBLANK('Original Sheet'!I149),"",IF('Original Sheet'!I149='Main Data'!U153,"","ERROR"))</f>
        <v/>
      </c>
      <c r="J148" s="4" t="str">
        <f ca="1">IF(ISBLANK('Original Sheet'!J149),"",IF('Original Sheet'!J149='Main Data'!Y153,"","ERROR"))</f>
        <v/>
      </c>
      <c r="K148" s="5" t="str">
        <f>IF(ISBLANK('Original Sheet'!K149),"",IF('Original Sheet'!K149='Main Data'!AC153,"","ERROR"))</f>
        <v/>
      </c>
    </row>
    <row r="149" spans="1:11" x14ac:dyDescent="0.2">
      <c r="A149" s="1"/>
      <c r="B149" s="2" t="s">
        <v>55</v>
      </c>
      <c r="C149" s="1" t="s">
        <v>934</v>
      </c>
      <c r="D149" s="53">
        <v>2008</v>
      </c>
      <c r="E149" s="3" t="str">
        <f>IF(ISBLANK('Original Sheet'!E150),"",IF('Original Sheet'!E150='Main Data'!F154,"","ERROR"))</f>
        <v/>
      </c>
      <c r="F149" s="4" t="str">
        <f ca="1">IF(ISBLANK('Original Sheet'!F150),"",IF('Original Sheet'!F150='Main Data'!J154,"","ERROR"))</f>
        <v/>
      </c>
      <c r="G149" s="5" t="str">
        <f>IF(ISBLANK('Original Sheet'!G150),"",IF('Original Sheet'!G150='Main Data'!N154,"","ERROR"))</f>
        <v/>
      </c>
      <c r="H149" s="11"/>
      <c r="I149" s="6" t="str">
        <f>IF(ISBLANK('Original Sheet'!I150),"",IF('Original Sheet'!I150='Main Data'!U154,"","ERROR"))</f>
        <v/>
      </c>
      <c r="J149" s="4" t="str">
        <f ca="1">IF(ISBLANK('Original Sheet'!J150),"",IF('Original Sheet'!J150='Main Data'!Y154,"","ERROR"))</f>
        <v/>
      </c>
      <c r="K149" s="5" t="str">
        <f>IF(ISBLANK('Original Sheet'!K150),"",IF('Original Sheet'!K150='Main Data'!AC154,"","ERROR"))</f>
        <v/>
      </c>
    </row>
    <row r="150" spans="1:11" x14ac:dyDescent="0.2">
      <c r="A150" s="1"/>
      <c r="B150" s="2" t="s">
        <v>55</v>
      </c>
      <c r="C150" s="1" t="s">
        <v>933</v>
      </c>
      <c r="D150" s="53">
        <v>2014</v>
      </c>
      <c r="E150" s="3" t="str">
        <f>IF(ISBLANK('Original Sheet'!E151),"",IF('Original Sheet'!E151='Main Data'!F155,"","ERROR"))</f>
        <v/>
      </c>
      <c r="F150" s="4" t="str">
        <f ca="1">IF(ISBLANK('Original Sheet'!F151),"",IF('Original Sheet'!F151='Main Data'!J155,"","ERROR"))</f>
        <v/>
      </c>
      <c r="G150" s="5" t="str">
        <f>IF(ISBLANK('Original Sheet'!G151),"",IF('Original Sheet'!G151='Main Data'!N155,"","ERROR"))</f>
        <v/>
      </c>
      <c r="H150" s="11"/>
      <c r="I150" s="6" t="str">
        <f>IF(ISBLANK('Original Sheet'!I151),"",IF('Original Sheet'!I151='Main Data'!U155,"","ERROR"))</f>
        <v/>
      </c>
      <c r="J150" s="4" t="str">
        <f ca="1">IF(ISBLANK('Original Sheet'!J151),"",IF('Original Sheet'!J151='Main Data'!Y155,"","ERROR"))</f>
        <v/>
      </c>
      <c r="K150" s="5" t="str">
        <f>IF(ISBLANK('Original Sheet'!K151),"",IF('Original Sheet'!K151='Main Data'!AC155,"","ERROR"))</f>
        <v/>
      </c>
    </row>
    <row r="151" spans="1:11" x14ac:dyDescent="0.2">
      <c r="A151" s="1"/>
      <c r="B151" s="2" t="s">
        <v>55</v>
      </c>
      <c r="C151" s="1" t="s">
        <v>932</v>
      </c>
      <c r="D151" s="53">
        <v>2008</v>
      </c>
      <c r="E151" s="3" t="str">
        <f>IF(ISBLANK('Original Sheet'!E152),"",IF('Original Sheet'!E152='Main Data'!F156,"","ERROR"))</f>
        <v/>
      </c>
      <c r="F151" s="4" t="str">
        <f ca="1">IF(ISBLANK('Original Sheet'!F152),"",IF('Original Sheet'!F152='Main Data'!J156,"","ERROR"))</f>
        <v/>
      </c>
      <c r="G151" s="5" t="str">
        <f>IF(ISBLANK('Original Sheet'!G152),"",IF('Original Sheet'!G152='Main Data'!N156,"","ERROR"))</f>
        <v/>
      </c>
      <c r="H151" s="11"/>
      <c r="I151" s="6" t="str">
        <f>IF(ISBLANK('Original Sheet'!I152),"",IF('Original Sheet'!I152='Main Data'!U156,"","ERROR"))</f>
        <v/>
      </c>
      <c r="J151" s="4" t="str">
        <f ca="1">IF(ISBLANK('Original Sheet'!J152),"",IF('Original Sheet'!J152='Main Data'!Y156,"","ERROR"))</f>
        <v/>
      </c>
      <c r="K151" s="5" t="str">
        <f>IF(ISBLANK('Original Sheet'!K152),"",IF('Original Sheet'!K152='Main Data'!AC156,"","ERROR"))</f>
        <v/>
      </c>
    </row>
    <row r="152" spans="1:11" x14ac:dyDescent="0.2">
      <c r="A152" s="1"/>
      <c r="B152" s="2" t="s">
        <v>55</v>
      </c>
      <c r="C152" s="1" t="s">
        <v>927</v>
      </c>
      <c r="D152" s="53">
        <v>2012</v>
      </c>
      <c r="E152" s="3" t="str">
        <f>IF(ISBLANK('Original Sheet'!E153),"",IF('Original Sheet'!E153='Main Data'!F157,"","ERROR"))</f>
        <v/>
      </c>
      <c r="F152" s="4" t="str">
        <f ca="1">IF(ISBLANK('Original Sheet'!F153),"",IF('Original Sheet'!F153='Main Data'!J157,"","ERROR"))</f>
        <v/>
      </c>
      <c r="G152" s="5" t="str">
        <f>IF(ISBLANK('Original Sheet'!G153),"",IF('Original Sheet'!G153='Main Data'!N157,"","ERROR"))</f>
        <v/>
      </c>
      <c r="H152" s="11"/>
      <c r="I152" s="6" t="str">
        <f>IF(ISBLANK('Original Sheet'!I153),"",IF('Original Sheet'!I153='Main Data'!U157,"","ERROR"))</f>
        <v/>
      </c>
      <c r="J152" s="4" t="str">
        <f ca="1">IF(ISBLANK('Original Sheet'!J153),"",IF('Original Sheet'!J153='Main Data'!Y157,"","ERROR"))</f>
        <v/>
      </c>
      <c r="K152" s="5" t="str">
        <f>IF(ISBLANK('Original Sheet'!K153),"",IF('Original Sheet'!K153='Main Data'!AC157,"","ERROR"))</f>
        <v/>
      </c>
    </row>
    <row r="153" spans="1:11" x14ac:dyDescent="0.2">
      <c r="A153" s="1"/>
      <c r="B153" s="2" t="s">
        <v>55</v>
      </c>
      <c r="C153" s="1" t="s">
        <v>930</v>
      </c>
      <c r="D153" s="53">
        <v>2013</v>
      </c>
      <c r="E153" s="3" t="str">
        <f>IF(ISBLANK('Original Sheet'!E154),"",IF('Original Sheet'!E154='Main Data'!F158,"","ERROR"))</f>
        <v/>
      </c>
      <c r="F153" s="4" t="str">
        <f ca="1">IF(ISBLANK('Original Sheet'!F154),"",IF('Original Sheet'!F154='Main Data'!J158,"","ERROR"))</f>
        <v/>
      </c>
      <c r="G153" s="5" t="str">
        <f>IF(ISBLANK('Original Sheet'!G154),"",IF('Original Sheet'!G154='Main Data'!N158,"","ERROR"))</f>
        <v/>
      </c>
      <c r="H153" s="11"/>
      <c r="I153" s="6" t="str">
        <f>IF(ISBLANK('Original Sheet'!I154),"",IF('Original Sheet'!I154='Main Data'!U158,"","ERROR"))</f>
        <v/>
      </c>
      <c r="J153" s="4" t="str">
        <f ca="1">IF(ISBLANK('Original Sheet'!J154),"",IF('Original Sheet'!J154='Main Data'!Y158,"","ERROR"))</f>
        <v/>
      </c>
      <c r="K153" s="5" t="str">
        <f>IF(ISBLANK('Original Sheet'!K154),"",IF('Original Sheet'!K154='Main Data'!AC158,"","ERROR"))</f>
        <v/>
      </c>
    </row>
    <row r="154" spans="1:11" x14ac:dyDescent="0.2">
      <c r="A154" s="1"/>
      <c r="B154" s="2" t="s">
        <v>55</v>
      </c>
      <c r="C154" s="1" t="s">
        <v>931</v>
      </c>
      <c r="D154" s="53">
        <v>2005</v>
      </c>
      <c r="E154" s="3" t="str">
        <f>IF(ISBLANK('Original Sheet'!E155),"",IF('Original Sheet'!E155='Main Data'!F159,"","ERROR"))</f>
        <v/>
      </c>
      <c r="F154" s="4" t="str">
        <f ca="1">IF(ISBLANK('Original Sheet'!F155),"",IF('Original Sheet'!F155='Main Data'!J159,"","ERROR"))</f>
        <v/>
      </c>
      <c r="G154" s="5" t="str">
        <f>IF(ISBLANK('Original Sheet'!G155),"",IF('Original Sheet'!G155='Main Data'!N159,"","ERROR"))</f>
        <v/>
      </c>
      <c r="H154" s="11"/>
      <c r="I154" s="6" t="str">
        <f>IF(ISBLANK('Original Sheet'!I155),"",IF('Original Sheet'!I155='Main Data'!U159,"","ERROR"))</f>
        <v/>
      </c>
      <c r="J154" s="4" t="str">
        <f ca="1">IF(ISBLANK('Original Sheet'!J155),"",IF('Original Sheet'!J155='Main Data'!Y159,"","ERROR"))</f>
        <v/>
      </c>
      <c r="K154" s="5" t="str">
        <f>IF(ISBLANK('Original Sheet'!K155),"",IF('Original Sheet'!K155='Main Data'!AC159,"","ERROR"))</f>
        <v/>
      </c>
    </row>
    <row r="155" spans="1:11" x14ac:dyDescent="0.2">
      <c r="A155" s="1"/>
      <c r="B155" s="2" t="s">
        <v>55</v>
      </c>
      <c r="C155" s="1" t="s">
        <v>928</v>
      </c>
      <c r="D155" s="53">
        <v>2016</v>
      </c>
      <c r="E155" s="3" t="str">
        <f>IF(ISBLANK('Original Sheet'!E156),"",IF('Original Sheet'!E156='Main Data'!F160,"","ERROR"))</f>
        <v/>
      </c>
      <c r="F155" s="4" t="str">
        <f ca="1">IF(ISBLANK('Original Sheet'!F156),"",IF('Original Sheet'!F156='Main Data'!J160,"","ERROR"))</f>
        <v/>
      </c>
      <c r="G155" s="5" t="str">
        <f>IF(ISBLANK('Original Sheet'!G156),"",IF('Original Sheet'!G156='Main Data'!N160,"","ERROR"))</f>
        <v/>
      </c>
      <c r="H155" s="11"/>
      <c r="I155" s="6" t="str">
        <f>IF(ISBLANK('Original Sheet'!I156),"",IF('Original Sheet'!I156='Main Data'!U160,"","ERROR"))</f>
        <v/>
      </c>
      <c r="J155" s="4" t="str">
        <f ca="1">IF(ISBLANK('Original Sheet'!J156),"",IF('Original Sheet'!J156='Main Data'!Y160,"","ERROR"))</f>
        <v/>
      </c>
      <c r="K155" s="5" t="str">
        <f>IF(ISBLANK('Original Sheet'!K156),"",IF('Original Sheet'!K156='Main Data'!AC160,"","ERROR"))</f>
        <v/>
      </c>
    </row>
    <row r="156" spans="1:11" x14ac:dyDescent="0.2">
      <c r="A156" s="1"/>
      <c r="B156" s="2" t="s">
        <v>55</v>
      </c>
      <c r="C156" s="1" t="s">
        <v>929</v>
      </c>
      <c r="D156" s="53">
        <v>2016</v>
      </c>
      <c r="E156" s="3" t="str">
        <f>IF(ISBLANK('Original Sheet'!E157),"",IF('Original Sheet'!E157='Main Data'!F161,"","ERROR"))</f>
        <v/>
      </c>
      <c r="F156" s="4" t="str">
        <f ca="1">IF(ISBLANK('Original Sheet'!F157),"",IF('Original Sheet'!F157='Main Data'!J161,"","ERROR"))</f>
        <v/>
      </c>
      <c r="G156" s="5" t="str">
        <f>IF(ISBLANK('Original Sheet'!G157),"",IF('Original Sheet'!G157='Main Data'!N161,"","ERROR"))</f>
        <v/>
      </c>
      <c r="H156" s="11"/>
      <c r="I156" s="6" t="str">
        <f>IF(ISBLANK('Original Sheet'!I157),"",IF('Original Sheet'!I157='Main Data'!U161,"","ERROR"))</f>
        <v/>
      </c>
      <c r="J156" s="4" t="str">
        <f ca="1">IF(ISBLANK('Original Sheet'!J157),"",IF('Original Sheet'!J157='Main Data'!Y161,"","ERROR"))</f>
        <v/>
      </c>
      <c r="K156" s="5" t="str">
        <f>IF(ISBLANK('Original Sheet'!K157),"",IF('Original Sheet'!K157='Main Data'!AC161,"","ERROR"))</f>
        <v/>
      </c>
    </row>
    <row r="157" spans="1:11" x14ac:dyDescent="0.2">
      <c r="A157" s="1"/>
      <c r="B157" s="2" t="s">
        <v>55</v>
      </c>
      <c r="C157" s="1" t="s">
        <v>927</v>
      </c>
      <c r="D157" s="53">
        <v>2015</v>
      </c>
      <c r="E157" s="3" t="str">
        <f>IF(ISBLANK('Original Sheet'!E158),"",IF('Original Sheet'!E158='Main Data'!F162,"","ERROR"))</f>
        <v/>
      </c>
      <c r="F157" s="4" t="str">
        <f ca="1">IF(ISBLANK('Original Sheet'!F158),"",IF('Original Sheet'!F158='Main Data'!J162,"","ERROR"))</f>
        <v/>
      </c>
      <c r="G157" s="5" t="str">
        <f>IF(ISBLANK('Original Sheet'!G158),"",IF('Original Sheet'!G158='Main Data'!N162,"","ERROR"))</f>
        <v/>
      </c>
      <c r="H157" s="11"/>
      <c r="I157" s="6" t="str">
        <f>IF(ISBLANK('Original Sheet'!I158),"",IF('Original Sheet'!I158='Main Data'!U162,"","ERROR"))</f>
        <v/>
      </c>
      <c r="J157" s="4" t="str">
        <f ca="1">IF(ISBLANK('Original Sheet'!J158),"",IF('Original Sheet'!J158='Main Data'!Y162,"","ERROR"))</f>
        <v/>
      </c>
      <c r="K157" s="5" t="str">
        <f>IF(ISBLANK('Original Sheet'!K158),"",IF('Original Sheet'!K158='Main Data'!AC162,"","ERROR"))</f>
        <v/>
      </c>
    </row>
    <row r="158" spans="1:11" x14ac:dyDescent="0.2">
      <c r="A158" s="1"/>
      <c r="B158" s="2" t="s">
        <v>55</v>
      </c>
      <c r="C158" s="1" t="s">
        <v>930</v>
      </c>
      <c r="D158" s="53">
        <v>2006</v>
      </c>
      <c r="E158" s="3" t="str">
        <f>IF(ISBLANK('Original Sheet'!E159),"",IF('Original Sheet'!E159='Main Data'!F163,"","ERROR"))</f>
        <v/>
      </c>
      <c r="F158" s="4" t="str">
        <f ca="1">IF(ISBLANK('Original Sheet'!F159),"",IF('Original Sheet'!F159='Main Data'!J163,"","ERROR"))</f>
        <v/>
      </c>
      <c r="G158" s="5" t="str">
        <f>IF(ISBLANK('Original Sheet'!G159),"",IF('Original Sheet'!G159='Main Data'!N163,"","ERROR"))</f>
        <v/>
      </c>
      <c r="H158" s="11"/>
      <c r="I158" s="6" t="str">
        <f>IF(ISBLANK('Original Sheet'!I159),"",IF('Original Sheet'!I159='Main Data'!U163,"","ERROR"))</f>
        <v/>
      </c>
      <c r="J158" s="4" t="str">
        <f ca="1">IF(ISBLANK('Original Sheet'!J159),"",IF('Original Sheet'!J159='Main Data'!Y163,"","ERROR"))</f>
        <v/>
      </c>
      <c r="K158" s="5" t="str">
        <f>IF(ISBLANK('Original Sheet'!K159),"",IF('Original Sheet'!K159='Main Data'!AC163,"","ERROR"))</f>
        <v/>
      </c>
    </row>
    <row r="159" spans="1:11" x14ac:dyDescent="0.2">
      <c r="A159" s="1"/>
      <c r="B159" s="2" t="s">
        <v>55</v>
      </c>
      <c r="C159" s="1" t="s">
        <v>930</v>
      </c>
      <c r="D159" s="53">
        <v>2016</v>
      </c>
      <c r="E159" s="3" t="str">
        <f>IF(ISBLANK('Original Sheet'!E160),"",IF('Original Sheet'!E160='Main Data'!F164,"","ERROR"))</f>
        <v/>
      </c>
      <c r="F159" s="4" t="str">
        <f ca="1">IF(ISBLANK('Original Sheet'!F160),"",IF('Original Sheet'!F160='Main Data'!J164,"","ERROR"))</f>
        <v/>
      </c>
      <c r="G159" s="5" t="str">
        <f>IF(ISBLANK('Original Sheet'!G160),"",IF('Original Sheet'!G160='Main Data'!N164,"","ERROR"))</f>
        <v/>
      </c>
      <c r="H159" s="11"/>
      <c r="I159" s="6" t="str">
        <f>IF(ISBLANK('Original Sheet'!I160),"",IF('Original Sheet'!I160='Main Data'!U164,"","ERROR"))</f>
        <v/>
      </c>
      <c r="J159" s="4" t="str">
        <f ca="1">IF(ISBLANK('Original Sheet'!J160),"",IF('Original Sheet'!J160='Main Data'!Y164,"","ERROR"))</f>
        <v/>
      </c>
      <c r="K159" s="5" t="str">
        <f>IF(ISBLANK('Original Sheet'!K160),"",IF('Original Sheet'!K160='Main Data'!AC164,"","ERROR"))</f>
        <v/>
      </c>
    </row>
    <row r="160" spans="1:11" x14ac:dyDescent="0.2">
      <c r="A160" s="1"/>
      <c r="B160" s="2" t="s">
        <v>55</v>
      </c>
      <c r="C160" s="1" t="s">
        <v>930</v>
      </c>
      <c r="D160" s="53">
        <v>2012</v>
      </c>
      <c r="E160" s="3" t="str">
        <f>IF(ISBLANK('Original Sheet'!E161),"",IF('Original Sheet'!E161='Main Data'!F165,"","ERROR"))</f>
        <v/>
      </c>
      <c r="F160" s="4" t="str">
        <f ca="1">IF(ISBLANK('Original Sheet'!F161),"",IF('Original Sheet'!F161='Main Data'!J165,"","ERROR"))</f>
        <v/>
      </c>
      <c r="G160" s="5" t="str">
        <f>IF(ISBLANK('Original Sheet'!G161),"",IF('Original Sheet'!G161='Main Data'!N165,"","ERROR"))</f>
        <v/>
      </c>
      <c r="H160" s="11"/>
      <c r="I160" s="6" t="str">
        <f>IF(ISBLANK('Original Sheet'!I161),"",IF('Original Sheet'!I161='Main Data'!U165,"","ERROR"))</f>
        <v/>
      </c>
      <c r="J160" s="4" t="str">
        <f ca="1">IF(ISBLANK('Original Sheet'!J161),"",IF('Original Sheet'!J161='Main Data'!Y165,"","ERROR"))</f>
        <v/>
      </c>
      <c r="K160" s="5" t="str">
        <f>IF(ISBLANK('Original Sheet'!K161),"",IF('Original Sheet'!K161='Main Data'!AC165,"","ERROR"))</f>
        <v/>
      </c>
    </row>
    <row r="161" spans="1:11" x14ac:dyDescent="0.2">
      <c r="A161" s="1"/>
      <c r="B161" s="2" t="s">
        <v>55</v>
      </c>
      <c r="C161" s="1" t="s">
        <v>931</v>
      </c>
      <c r="D161" s="53">
        <v>2007</v>
      </c>
      <c r="E161" s="3" t="str">
        <f>IF(ISBLANK('Original Sheet'!E162),"",IF('Original Sheet'!E162='Main Data'!F166,"","ERROR"))</f>
        <v/>
      </c>
      <c r="F161" s="4" t="str">
        <f ca="1">IF(ISBLANK('Original Sheet'!F162),"",IF('Original Sheet'!F162='Main Data'!J166,"","ERROR"))</f>
        <v/>
      </c>
      <c r="G161" s="5" t="str">
        <f>IF(ISBLANK('Original Sheet'!G162),"",IF('Original Sheet'!G162='Main Data'!N166,"","ERROR"))</f>
        <v/>
      </c>
      <c r="H161" s="11"/>
      <c r="I161" s="6" t="str">
        <f>IF(ISBLANK('Original Sheet'!I162),"",IF('Original Sheet'!I162='Main Data'!U166,"","ERROR"))</f>
        <v/>
      </c>
      <c r="J161" s="4" t="str">
        <f ca="1">IF(ISBLANK('Original Sheet'!J162),"",IF('Original Sheet'!J162='Main Data'!Y166,"","ERROR"))</f>
        <v/>
      </c>
      <c r="K161" s="5" t="str">
        <f>IF(ISBLANK('Original Sheet'!K162),"",IF('Original Sheet'!K162='Main Data'!AC166,"","ERROR"))</f>
        <v/>
      </c>
    </row>
    <row r="162" spans="1:11" x14ac:dyDescent="0.2">
      <c r="A162" s="1"/>
      <c r="B162" s="2" t="s">
        <v>55</v>
      </c>
      <c r="C162" s="1" t="s">
        <v>932</v>
      </c>
      <c r="D162" s="53">
        <v>2007</v>
      </c>
      <c r="E162" s="3" t="str">
        <f>IF(ISBLANK('Original Sheet'!E163),"",IF('Original Sheet'!E163='Main Data'!F167,"","ERROR"))</f>
        <v/>
      </c>
      <c r="F162" s="4" t="str">
        <f ca="1">IF(ISBLANK('Original Sheet'!F163),"",IF('Original Sheet'!F163='Main Data'!J167,"","ERROR"))</f>
        <v/>
      </c>
      <c r="G162" s="5" t="str">
        <f>IF(ISBLANK('Original Sheet'!G163),"",IF('Original Sheet'!G163='Main Data'!N167,"","ERROR"))</f>
        <v/>
      </c>
      <c r="H162" s="11"/>
      <c r="I162" s="6" t="str">
        <f>IF(ISBLANK('Original Sheet'!I163),"",IF('Original Sheet'!I163='Main Data'!U167,"","ERROR"))</f>
        <v/>
      </c>
      <c r="J162" s="4" t="str">
        <f ca="1">IF(ISBLANK('Original Sheet'!J163),"",IF('Original Sheet'!J163='Main Data'!Y167,"","ERROR"))</f>
        <v/>
      </c>
      <c r="K162" s="5" t="str">
        <f>IF(ISBLANK('Original Sheet'!K163),"",IF('Original Sheet'!K163='Main Data'!AC167,"","ERROR"))</f>
        <v/>
      </c>
    </row>
    <row r="163" spans="1:11" x14ac:dyDescent="0.2">
      <c r="A163" s="1"/>
      <c r="B163" s="2" t="s">
        <v>55</v>
      </c>
      <c r="C163" s="1" t="s">
        <v>931</v>
      </c>
      <c r="D163" s="53">
        <v>2012</v>
      </c>
      <c r="E163" s="3" t="str">
        <f>IF(ISBLANK('Original Sheet'!E164),"",IF('Original Sheet'!E164='Main Data'!F168,"","ERROR"))</f>
        <v/>
      </c>
      <c r="F163" s="4" t="str">
        <f ca="1">IF(ISBLANK('Original Sheet'!F164),"",IF('Original Sheet'!F164='Main Data'!J168,"","ERROR"))</f>
        <v/>
      </c>
      <c r="G163" s="5" t="str">
        <f>IF(ISBLANK('Original Sheet'!G164),"",IF('Original Sheet'!G164='Main Data'!N168,"","ERROR"))</f>
        <v/>
      </c>
      <c r="H163" s="11"/>
      <c r="I163" s="6" t="str">
        <f>IF(ISBLANK('Original Sheet'!I164),"",IF('Original Sheet'!I164='Main Data'!U168,"","ERROR"))</f>
        <v/>
      </c>
      <c r="J163" s="4" t="str">
        <f ca="1">IF(ISBLANK('Original Sheet'!J164),"",IF('Original Sheet'!J164='Main Data'!Y168,"","ERROR"))</f>
        <v/>
      </c>
      <c r="K163" s="5" t="str">
        <f>IF(ISBLANK('Original Sheet'!K164),"",IF('Original Sheet'!K164='Main Data'!AC168,"","ERROR"))</f>
        <v/>
      </c>
    </row>
    <row r="164" spans="1:11" x14ac:dyDescent="0.2">
      <c r="A164" s="1"/>
      <c r="B164" s="2" t="s">
        <v>55</v>
      </c>
      <c r="C164" s="1" t="s">
        <v>930</v>
      </c>
      <c r="D164" s="53">
        <v>2009</v>
      </c>
      <c r="E164" s="3" t="str">
        <f>IF(ISBLANK('Original Sheet'!E165),"",IF('Original Sheet'!E165='Main Data'!F169,"","ERROR"))</f>
        <v/>
      </c>
      <c r="F164" s="4" t="str">
        <f ca="1">IF(ISBLANK('Original Sheet'!F165),"",IF('Original Sheet'!F165='Main Data'!J169,"","ERROR"))</f>
        <v/>
      </c>
      <c r="G164" s="5" t="str">
        <f>IF(ISBLANK('Original Sheet'!G165),"",IF('Original Sheet'!G165='Main Data'!N169,"","ERROR"))</f>
        <v/>
      </c>
      <c r="H164" s="11"/>
      <c r="I164" s="6" t="str">
        <f>IF(ISBLANK('Original Sheet'!I165),"",IF('Original Sheet'!I165='Main Data'!U169,"","ERROR"))</f>
        <v/>
      </c>
      <c r="J164" s="4" t="str">
        <f ca="1">IF(ISBLANK('Original Sheet'!J165),"",IF('Original Sheet'!J165='Main Data'!Y169,"","ERROR"))</f>
        <v/>
      </c>
      <c r="K164" s="5" t="str">
        <f>IF(ISBLANK('Original Sheet'!K165),"",IF('Original Sheet'!K165='Main Data'!AC169,"","ERROR"))</f>
        <v/>
      </c>
    </row>
    <row r="165" spans="1:11" x14ac:dyDescent="0.2">
      <c r="A165" s="1"/>
      <c r="B165" s="2" t="s">
        <v>55</v>
      </c>
      <c r="C165" s="1" t="s">
        <v>927</v>
      </c>
      <c r="D165" s="53">
        <v>2016</v>
      </c>
      <c r="E165" s="3" t="str">
        <f>IF(ISBLANK('Original Sheet'!E166),"",IF('Original Sheet'!E166='Main Data'!F170,"","ERROR"))</f>
        <v/>
      </c>
      <c r="F165" s="4" t="str">
        <f ca="1">IF(ISBLANK('Original Sheet'!F166),"",IF('Original Sheet'!F166='Main Data'!J170,"","ERROR"))</f>
        <v/>
      </c>
      <c r="G165" s="5" t="str">
        <f>IF(ISBLANK('Original Sheet'!G166),"",IF('Original Sheet'!G166='Main Data'!N170,"","ERROR"))</f>
        <v/>
      </c>
      <c r="H165" s="11"/>
      <c r="I165" s="6" t="str">
        <f>IF(ISBLANK('Original Sheet'!I166),"",IF('Original Sheet'!I166='Main Data'!U170,"","ERROR"))</f>
        <v/>
      </c>
      <c r="J165" s="4" t="str">
        <f ca="1">IF(ISBLANK('Original Sheet'!J166),"",IF('Original Sheet'!J166='Main Data'!Y170,"","ERROR"))</f>
        <v/>
      </c>
      <c r="K165" s="5" t="str">
        <f>IF(ISBLANK('Original Sheet'!K166),"",IF('Original Sheet'!K166='Main Data'!AC170,"","ERROR"))</f>
        <v/>
      </c>
    </row>
    <row r="166" spans="1:11" x14ac:dyDescent="0.2">
      <c r="A166" s="1"/>
      <c r="B166" s="2" t="s">
        <v>55</v>
      </c>
      <c r="C166" s="1" t="s">
        <v>929</v>
      </c>
      <c r="D166" s="53">
        <v>2008</v>
      </c>
      <c r="E166" s="3" t="str">
        <f>IF(ISBLANK('Original Sheet'!E167),"",IF('Original Sheet'!E167='Main Data'!F171,"","ERROR"))</f>
        <v/>
      </c>
      <c r="F166" s="4" t="str">
        <f ca="1">IF(ISBLANK('Original Sheet'!F167),"",IF('Original Sheet'!F167='Main Data'!J171,"","ERROR"))</f>
        <v/>
      </c>
      <c r="G166" s="5" t="str">
        <f>IF(ISBLANK('Original Sheet'!G167),"",IF('Original Sheet'!G167='Main Data'!N171,"","ERROR"))</f>
        <v/>
      </c>
      <c r="H166" s="11"/>
      <c r="I166" s="6" t="str">
        <f>IF(ISBLANK('Original Sheet'!I167),"",IF('Original Sheet'!I167='Main Data'!U171,"","ERROR"))</f>
        <v/>
      </c>
      <c r="J166" s="4" t="str">
        <f ca="1">IF(ISBLANK('Original Sheet'!J167),"",IF('Original Sheet'!J167='Main Data'!Y171,"","ERROR"))</f>
        <v/>
      </c>
      <c r="K166" s="5" t="str">
        <f>IF(ISBLANK('Original Sheet'!K167),"",IF('Original Sheet'!K167='Main Data'!AC171,"","ERROR"))</f>
        <v/>
      </c>
    </row>
    <row r="167" spans="1:11" x14ac:dyDescent="0.2">
      <c r="A167" s="1"/>
      <c r="B167" s="2" t="s">
        <v>55</v>
      </c>
      <c r="C167" s="1" t="s">
        <v>928</v>
      </c>
      <c r="D167" s="53">
        <v>2012</v>
      </c>
      <c r="E167" s="3" t="str">
        <f>IF(ISBLANK('Original Sheet'!E168),"",IF('Original Sheet'!E168='Main Data'!F172,"","ERROR"))</f>
        <v/>
      </c>
      <c r="F167" s="4" t="str">
        <f ca="1">IF(ISBLANK('Original Sheet'!F168),"",IF('Original Sheet'!F168='Main Data'!J172,"","ERROR"))</f>
        <v/>
      </c>
      <c r="G167" s="5" t="str">
        <f>IF(ISBLANK('Original Sheet'!G168),"",IF('Original Sheet'!G168='Main Data'!N172,"","ERROR"))</f>
        <v/>
      </c>
      <c r="H167" s="11"/>
      <c r="I167" s="6" t="str">
        <f>IF(ISBLANK('Original Sheet'!I168),"",IF('Original Sheet'!I168='Main Data'!U172,"","ERROR"))</f>
        <v/>
      </c>
      <c r="J167" s="4" t="str">
        <f ca="1">IF(ISBLANK('Original Sheet'!J168),"",IF('Original Sheet'!J168='Main Data'!Y172,"","ERROR"))</f>
        <v/>
      </c>
      <c r="K167" s="5" t="str">
        <f>IF(ISBLANK('Original Sheet'!K168),"",IF('Original Sheet'!K168='Main Data'!AC172,"","ERROR"))</f>
        <v/>
      </c>
    </row>
    <row r="168" spans="1:11" x14ac:dyDescent="0.2">
      <c r="A168" s="1"/>
      <c r="B168" s="2" t="s">
        <v>55</v>
      </c>
      <c r="C168" s="1" t="s">
        <v>927</v>
      </c>
      <c r="D168" s="53">
        <v>2006</v>
      </c>
      <c r="E168" s="3" t="str">
        <f>IF(ISBLANK('Original Sheet'!E169),"",IF('Original Sheet'!E169='Main Data'!F173,"","ERROR"))</f>
        <v/>
      </c>
      <c r="F168" s="4" t="str">
        <f ca="1">IF(ISBLANK('Original Sheet'!F169),"",IF('Original Sheet'!F169='Main Data'!J173,"","ERROR"))</f>
        <v/>
      </c>
      <c r="G168" s="5" t="str">
        <f>IF(ISBLANK('Original Sheet'!G169),"",IF('Original Sheet'!G169='Main Data'!N173,"","ERROR"))</f>
        <v/>
      </c>
      <c r="H168" s="11"/>
      <c r="I168" s="6" t="str">
        <f>IF(ISBLANK('Original Sheet'!I169),"",IF('Original Sheet'!I169='Main Data'!U173,"","ERROR"))</f>
        <v/>
      </c>
      <c r="J168" s="4" t="str">
        <f ca="1">IF(ISBLANK('Original Sheet'!J169),"",IF('Original Sheet'!J169='Main Data'!Y173,"","ERROR"))</f>
        <v/>
      </c>
      <c r="K168" s="5" t="str">
        <f>IF(ISBLANK('Original Sheet'!K169),"",IF('Original Sheet'!K169='Main Data'!AC173,"","ERROR"))</f>
        <v/>
      </c>
    </row>
    <row r="169" spans="1:11" x14ac:dyDescent="0.2">
      <c r="A169" s="1"/>
      <c r="B169" s="2" t="s">
        <v>55</v>
      </c>
      <c r="C169" s="1" t="s">
        <v>927</v>
      </c>
      <c r="D169" s="53">
        <v>2009</v>
      </c>
      <c r="E169" s="3" t="str">
        <f>IF(ISBLANK('Original Sheet'!E170),"",IF('Original Sheet'!E170='Main Data'!F174,"","ERROR"))</f>
        <v/>
      </c>
      <c r="F169" s="4" t="str">
        <f ca="1">IF(ISBLANK('Original Sheet'!F170),"",IF('Original Sheet'!F170='Main Data'!J174,"","ERROR"))</f>
        <v/>
      </c>
      <c r="G169" s="5" t="str">
        <f>IF(ISBLANK('Original Sheet'!G170),"",IF('Original Sheet'!G170='Main Data'!N174,"","ERROR"))</f>
        <v/>
      </c>
      <c r="H169" s="11"/>
      <c r="I169" s="6" t="str">
        <f>IF(ISBLANK('Original Sheet'!I170),"",IF('Original Sheet'!I170='Main Data'!U174,"","ERROR"))</f>
        <v/>
      </c>
      <c r="J169" s="4" t="str">
        <f ca="1">IF(ISBLANK('Original Sheet'!J170),"",IF('Original Sheet'!J170='Main Data'!Y174,"","ERROR"))</f>
        <v/>
      </c>
      <c r="K169" s="5" t="str">
        <f>IF(ISBLANK('Original Sheet'!K170),"",IF('Original Sheet'!K170='Main Data'!AC174,"","ERROR"))</f>
        <v/>
      </c>
    </row>
    <row r="170" spans="1:11" x14ac:dyDescent="0.2">
      <c r="A170" s="1" t="s">
        <v>56</v>
      </c>
      <c r="B170" s="2" t="s">
        <v>57</v>
      </c>
      <c r="C170" s="1" t="s">
        <v>913</v>
      </c>
      <c r="D170" s="53">
        <v>2016</v>
      </c>
      <c r="E170" s="3" t="str">
        <f>IF(ISBLANK('Original Sheet'!E171),"",IF('Original Sheet'!E171='Main Data'!F175,"","ERROR"))</f>
        <v/>
      </c>
      <c r="F170" s="4" t="str">
        <f ca="1">IF(ISBLANK('Original Sheet'!F171),"",IF('Original Sheet'!F171='Main Data'!J175,"","ERROR"))</f>
        <v/>
      </c>
      <c r="G170" s="5" t="str">
        <f>IF(ISBLANK('Original Sheet'!G171),"",IF('Original Sheet'!G171='Main Data'!N175,"","ERROR"))</f>
        <v/>
      </c>
      <c r="H170" s="11"/>
      <c r="I170" s="6" t="str">
        <f>IF(ISBLANK('Original Sheet'!I171),"",IF('Original Sheet'!I171='Main Data'!U175,"","ERROR"))</f>
        <v/>
      </c>
      <c r="J170" s="4" t="str">
        <f ca="1">IF(ISBLANK('Original Sheet'!J171),"",IF('Original Sheet'!J171='Main Data'!Y175,"","ERROR"))</f>
        <v/>
      </c>
      <c r="K170" s="5" t="str">
        <f>IF(ISBLANK('Original Sheet'!K171),"",IF('Original Sheet'!K171='Main Data'!AC175,"","ERROR"))</f>
        <v/>
      </c>
    </row>
    <row r="171" spans="1:11" x14ac:dyDescent="0.2">
      <c r="A171" s="1" t="s">
        <v>58</v>
      </c>
      <c r="B171" s="2" t="s">
        <v>57</v>
      </c>
      <c r="C171" s="1" t="s">
        <v>926</v>
      </c>
      <c r="D171" s="53">
        <v>2013</v>
      </c>
      <c r="E171" s="3" t="str">
        <f>IF(ISBLANK('Original Sheet'!E172),"",IF('Original Sheet'!E172='Main Data'!F176,"","ERROR"))</f>
        <v/>
      </c>
      <c r="F171" s="4" t="str">
        <f ca="1">IF(ISBLANK('Original Sheet'!F172),"",IF('Original Sheet'!F172='Main Data'!J176,"","ERROR"))</f>
        <v/>
      </c>
      <c r="G171" s="5" t="str">
        <f>IF(ISBLANK('Original Sheet'!G172),"",IF('Original Sheet'!G172='Main Data'!N176,"","ERROR"))</f>
        <v/>
      </c>
      <c r="H171" s="11"/>
      <c r="I171" s="6" t="str">
        <f>IF(ISBLANK('Original Sheet'!I172),"",IF('Original Sheet'!I172='Main Data'!U176,"","ERROR"))</f>
        <v/>
      </c>
      <c r="J171" s="4" t="str">
        <f ca="1">IF(ISBLANK('Original Sheet'!J172),"",IF('Original Sheet'!J172='Main Data'!Y176,"","ERROR"))</f>
        <v/>
      </c>
      <c r="K171" s="5" t="str">
        <f>IF(ISBLANK('Original Sheet'!K172),"",IF('Original Sheet'!K172='Main Data'!AC176,"","ERROR"))</f>
        <v/>
      </c>
    </row>
    <row r="172" spans="1:11" x14ac:dyDescent="0.2">
      <c r="A172" s="1" t="s">
        <v>59</v>
      </c>
      <c r="B172" s="2" t="s">
        <v>57</v>
      </c>
      <c r="C172" s="1" t="s">
        <v>901</v>
      </c>
      <c r="D172" s="53">
        <v>2007</v>
      </c>
      <c r="E172" s="3" t="str">
        <f>IF(ISBLANK('Original Sheet'!E173),"",IF('Original Sheet'!E173='Main Data'!F177,"","ERROR"))</f>
        <v/>
      </c>
      <c r="F172" s="4" t="str">
        <f ca="1">IF(ISBLANK('Original Sheet'!F173),"",IF('Original Sheet'!F173='Main Data'!J177,"","ERROR"))</f>
        <v/>
      </c>
      <c r="G172" s="5" t="str">
        <f>IF(ISBLANK('Original Sheet'!G173),"",IF('Original Sheet'!G173='Main Data'!N177,"","ERROR"))</f>
        <v/>
      </c>
      <c r="H172" s="11"/>
      <c r="I172" s="6" t="str">
        <f>IF(ISBLANK('Original Sheet'!I173),"",IF('Original Sheet'!I173='Main Data'!U177,"","ERROR"))</f>
        <v/>
      </c>
      <c r="J172" s="4" t="str">
        <f ca="1">IF(ISBLANK('Original Sheet'!J173),"",IF('Original Sheet'!J173='Main Data'!Y177,"","ERROR"))</f>
        <v/>
      </c>
      <c r="K172" s="5" t="str">
        <f>IF(ISBLANK('Original Sheet'!K173),"",IF('Original Sheet'!K173='Main Data'!AC177,"","ERROR"))</f>
        <v/>
      </c>
    </row>
    <row r="173" spans="1:11" x14ac:dyDescent="0.2">
      <c r="A173" s="1" t="s">
        <v>60</v>
      </c>
      <c r="B173" s="2" t="s">
        <v>57</v>
      </c>
      <c r="C173" s="1" t="s">
        <v>925</v>
      </c>
      <c r="D173" s="53">
        <v>2012</v>
      </c>
      <c r="E173" s="3" t="str">
        <f>IF(ISBLANK('Original Sheet'!E174),"",IF('Original Sheet'!E174='Main Data'!F178,"","ERROR"))</f>
        <v/>
      </c>
      <c r="F173" s="4" t="str">
        <f ca="1">IF(ISBLANK('Original Sheet'!F174),"",IF('Original Sheet'!F174='Main Data'!J178,"","ERROR"))</f>
        <v/>
      </c>
      <c r="G173" s="5" t="str">
        <f>IF(ISBLANK('Original Sheet'!G174),"",IF('Original Sheet'!G174='Main Data'!N178,"","ERROR"))</f>
        <v/>
      </c>
      <c r="H173" s="11"/>
      <c r="I173" s="6" t="str">
        <f>IF(ISBLANK('Original Sheet'!I174),"",IF('Original Sheet'!I174='Main Data'!U178,"","ERROR"))</f>
        <v/>
      </c>
      <c r="J173" s="4" t="str">
        <f ca="1">IF(ISBLANK('Original Sheet'!J174),"",IF('Original Sheet'!J174='Main Data'!Y178,"","ERROR"))</f>
        <v/>
      </c>
      <c r="K173" s="5" t="str">
        <f>IF(ISBLANK('Original Sheet'!K174),"",IF('Original Sheet'!K174='Main Data'!AC178,"","ERROR"))</f>
        <v/>
      </c>
    </row>
    <row r="174" spans="1:11" x14ac:dyDescent="0.2">
      <c r="A174" s="1" t="s">
        <v>61</v>
      </c>
      <c r="B174" s="2" t="s">
        <v>57</v>
      </c>
      <c r="C174" s="1" t="s">
        <v>904</v>
      </c>
      <c r="D174" s="53">
        <v>2010</v>
      </c>
      <c r="E174" s="3" t="str">
        <f>IF(ISBLANK('Original Sheet'!E175),"",IF('Original Sheet'!E175='Main Data'!F179,"","ERROR"))</f>
        <v/>
      </c>
      <c r="F174" s="4" t="str">
        <f ca="1">IF(ISBLANK('Original Sheet'!F175),"",IF('Original Sheet'!F175='Main Data'!J179,"","ERROR"))</f>
        <v/>
      </c>
      <c r="G174" s="5" t="str">
        <f>IF(ISBLANK('Original Sheet'!G175),"",IF('Original Sheet'!G175='Main Data'!N179,"","ERROR"))</f>
        <v/>
      </c>
      <c r="H174" s="11"/>
      <c r="I174" s="6" t="str">
        <f>IF(ISBLANK('Original Sheet'!I175),"",IF('Original Sheet'!I175='Main Data'!U179,"","ERROR"))</f>
        <v/>
      </c>
      <c r="J174" s="4" t="str">
        <f ca="1">IF(ISBLANK('Original Sheet'!J175),"",IF('Original Sheet'!J175='Main Data'!Y179,"","ERROR"))</f>
        <v/>
      </c>
      <c r="K174" s="5" t="str">
        <f>IF(ISBLANK('Original Sheet'!K175),"",IF('Original Sheet'!K175='Main Data'!AC179,"","ERROR"))</f>
        <v/>
      </c>
    </row>
    <row r="175" spans="1:11" x14ac:dyDescent="0.2">
      <c r="A175" s="1" t="s">
        <v>62</v>
      </c>
      <c r="B175" s="2" t="s">
        <v>57</v>
      </c>
      <c r="C175" s="1" t="s">
        <v>911</v>
      </c>
      <c r="D175" s="53">
        <v>2014</v>
      </c>
      <c r="E175" s="3" t="str">
        <f>IF(ISBLANK('Original Sheet'!E176),"",IF('Original Sheet'!E176='Main Data'!F180,"","ERROR"))</f>
        <v/>
      </c>
      <c r="F175" s="4" t="str">
        <f ca="1">IF(ISBLANK('Original Sheet'!F176),"",IF('Original Sheet'!F176='Main Data'!J180,"","ERROR"))</f>
        <v/>
      </c>
      <c r="G175" s="5" t="str">
        <f>IF(ISBLANK('Original Sheet'!G176),"",IF('Original Sheet'!G176='Main Data'!N180,"","ERROR"))</f>
        <v/>
      </c>
      <c r="H175" s="11"/>
      <c r="I175" s="6" t="str">
        <f>IF(ISBLANK('Original Sheet'!I176),"",IF('Original Sheet'!I176='Main Data'!U180,"","ERROR"))</f>
        <v/>
      </c>
      <c r="J175" s="4" t="str">
        <f ca="1">IF(ISBLANK('Original Sheet'!J176),"",IF('Original Sheet'!J176='Main Data'!Y180,"","ERROR"))</f>
        <v/>
      </c>
      <c r="K175" s="5" t="str">
        <f>IF(ISBLANK('Original Sheet'!K176),"",IF('Original Sheet'!K176='Main Data'!AC180,"","ERROR"))</f>
        <v/>
      </c>
    </row>
    <row r="176" spans="1:11" x14ac:dyDescent="0.2">
      <c r="A176" s="1" t="s">
        <v>63</v>
      </c>
      <c r="B176" s="2" t="s">
        <v>57</v>
      </c>
      <c r="C176" s="1" t="s">
        <v>904</v>
      </c>
      <c r="D176" s="53">
        <v>2005</v>
      </c>
      <c r="E176" s="3" t="str">
        <f>IF(ISBLANK('Original Sheet'!E177),"",IF('Original Sheet'!E177='Main Data'!F181,"","ERROR"))</f>
        <v/>
      </c>
      <c r="F176" s="4" t="str">
        <f ca="1">IF(ISBLANK('Original Sheet'!F177),"",IF('Original Sheet'!F177='Main Data'!J181,"","ERROR"))</f>
        <v/>
      </c>
      <c r="G176" s="5" t="str">
        <f>IF(ISBLANK('Original Sheet'!G177),"",IF('Original Sheet'!G177='Main Data'!N181,"","ERROR"))</f>
        <v/>
      </c>
      <c r="H176" s="11"/>
      <c r="I176" s="6" t="str">
        <f>IF(ISBLANK('Original Sheet'!I177),"",IF('Original Sheet'!I177='Main Data'!U181,"","ERROR"))</f>
        <v/>
      </c>
      <c r="J176" s="4" t="str">
        <f ca="1">IF(ISBLANK('Original Sheet'!J177),"",IF('Original Sheet'!J177='Main Data'!Y181,"","ERROR"))</f>
        <v/>
      </c>
      <c r="K176" s="5" t="str">
        <f>IF(ISBLANK('Original Sheet'!K177),"",IF('Original Sheet'!K177='Main Data'!AC181,"","ERROR"))</f>
        <v/>
      </c>
    </row>
    <row r="177" spans="1:11" x14ac:dyDescent="0.2">
      <c r="A177" s="1" t="s">
        <v>64</v>
      </c>
      <c r="B177" s="2" t="s">
        <v>57</v>
      </c>
      <c r="C177" s="1" t="s">
        <v>904</v>
      </c>
      <c r="D177" s="53">
        <v>2011</v>
      </c>
      <c r="E177" s="3" t="str">
        <f>IF(ISBLANK('Original Sheet'!E178),"",IF('Original Sheet'!E178='Main Data'!F182,"","ERROR"))</f>
        <v/>
      </c>
      <c r="F177" s="4" t="str">
        <f ca="1">IF(ISBLANK('Original Sheet'!F178),"",IF('Original Sheet'!F178='Main Data'!J182,"","ERROR"))</f>
        <v/>
      </c>
      <c r="G177" s="5" t="str">
        <f>IF(ISBLANK('Original Sheet'!G178),"",IF('Original Sheet'!G178='Main Data'!N182,"","ERROR"))</f>
        <v/>
      </c>
      <c r="H177" s="11"/>
      <c r="I177" s="6" t="str">
        <f>IF(ISBLANK('Original Sheet'!I178),"",IF('Original Sheet'!I178='Main Data'!U182,"","ERROR"))</f>
        <v/>
      </c>
      <c r="J177" s="4" t="str">
        <f ca="1">IF(ISBLANK('Original Sheet'!J178),"",IF('Original Sheet'!J178='Main Data'!Y182,"","ERROR"))</f>
        <v/>
      </c>
      <c r="K177" s="5" t="str">
        <f>IF(ISBLANK('Original Sheet'!K178),"",IF('Original Sheet'!K178='Main Data'!AC182,"","ERROR"))</f>
        <v/>
      </c>
    </row>
    <row r="178" spans="1:11" x14ac:dyDescent="0.2">
      <c r="A178" s="1" t="s">
        <v>65</v>
      </c>
      <c r="B178" s="2" t="s">
        <v>57</v>
      </c>
      <c r="C178" s="1" t="s">
        <v>911</v>
      </c>
      <c r="D178" s="53">
        <v>2015</v>
      </c>
      <c r="E178" s="3" t="str">
        <f>IF(ISBLANK('Original Sheet'!E179),"",IF('Original Sheet'!E179='Main Data'!F183,"","ERROR"))</f>
        <v/>
      </c>
      <c r="F178" s="4" t="str">
        <f ca="1">IF(ISBLANK('Original Sheet'!F179),"",IF('Original Sheet'!F179='Main Data'!J183,"","ERROR"))</f>
        <v/>
      </c>
      <c r="G178" s="5" t="str">
        <f>IF(ISBLANK('Original Sheet'!G179),"",IF('Original Sheet'!G179='Main Data'!N183,"","ERROR"))</f>
        <v/>
      </c>
      <c r="H178" s="11"/>
      <c r="I178" s="6" t="str">
        <f>IF(ISBLANK('Original Sheet'!I179),"",IF('Original Sheet'!I179='Main Data'!U183,"","ERROR"))</f>
        <v/>
      </c>
      <c r="J178" s="4" t="str">
        <f ca="1">IF(ISBLANK('Original Sheet'!J179),"",IF('Original Sheet'!J179='Main Data'!Y183,"","ERROR"))</f>
        <v/>
      </c>
      <c r="K178" s="5" t="str">
        <f>IF(ISBLANK('Original Sheet'!K179),"",IF('Original Sheet'!K179='Main Data'!AC183,"","ERROR"))</f>
        <v/>
      </c>
    </row>
    <row r="179" spans="1:11" x14ac:dyDescent="0.2">
      <c r="A179" s="1" t="s">
        <v>66</v>
      </c>
      <c r="B179" s="2" t="s">
        <v>57</v>
      </c>
      <c r="C179" s="1" t="s">
        <v>902</v>
      </c>
      <c r="D179" s="53">
        <v>2011</v>
      </c>
      <c r="E179" s="3" t="str">
        <f>IF(ISBLANK('Original Sheet'!E180),"",IF('Original Sheet'!E180='Main Data'!F184,"","ERROR"))</f>
        <v/>
      </c>
      <c r="F179" s="4" t="str">
        <f ca="1">IF(ISBLANK('Original Sheet'!F180),"",IF('Original Sheet'!F180='Main Data'!J184,"","ERROR"))</f>
        <v/>
      </c>
      <c r="G179" s="5" t="str">
        <f>IF(ISBLANK('Original Sheet'!G180),"",IF('Original Sheet'!G180='Main Data'!N184,"","ERROR"))</f>
        <v/>
      </c>
      <c r="H179" s="11"/>
      <c r="I179" s="6" t="str">
        <f>IF(ISBLANK('Original Sheet'!I180),"",IF('Original Sheet'!I180='Main Data'!U184,"","ERROR"))</f>
        <v/>
      </c>
      <c r="J179" s="4" t="str">
        <f ca="1">IF(ISBLANK('Original Sheet'!J180),"",IF('Original Sheet'!J180='Main Data'!Y184,"","ERROR"))</f>
        <v/>
      </c>
      <c r="K179" s="5" t="str">
        <f>IF(ISBLANK('Original Sheet'!K180),"",IF('Original Sheet'!K180='Main Data'!AC184,"","ERROR"))</f>
        <v/>
      </c>
    </row>
    <row r="180" spans="1:11" x14ac:dyDescent="0.2">
      <c r="A180" s="1" t="s">
        <v>67</v>
      </c>
      <c r="B180" s="2" t="s">
        <v>57</v>
      </c>
      <c r="C180" s="1" t="s">
        <v>918</v>
      </c>
      <c r="D180" s="53">
        <v>2014</v>
      </c>
      <c r="E180" s="3" t="str">
        <f>IF(ISBLANK('Original Sheet'!E181),"",IF('Original Sheet'!E181='Main Data'!F185,"","ERROR"))</f>
        <v/>
      </c>
      <c r="F180" s="4" t="str">
        <f ca="1">IF(ISBLANK('Original Sheet'!F181),"",IF('Original Sheet'!F181='Main Data'!J185,"","ERROR"))</f>
        <v/>
      </c>
      <c r="G180" s="5" t="str">
        <f>IF(ISBLANK('Original Sheet'!G181),"",IF('Original Sheet'!G181='Main Data'!N185,"","ERROR"))</f>
        <v/>
      </c>
      <c r="H180" s="11"/>
      <c r="I180" s="6" t="str">
        <f>IF(ISBLANK('Original Sheet'!I181),"",IF('Original Sheet'!I181='Main Data'!U185,"","ERROR"))</f>
        <v/>
      </c>
      <c r="J180" s="4" t="str">
        <f ca="1">IF(ISBLANK('Original Sheet'!J181),"",IF('Original Sheet'!J181='Main Data'!Y185,"","ERROR"))</f>
        <v/>
      </c>
      <c r="K180" s="5" t="str">
        <f>IF(ISBLANK('Original Sheet'!K181),"",IF('Original Sheet'!K181='Main Data'!AC185,"","ERROR"))</f>
        <v/>
      </c>
    </row>
    <row r="181" spans="1:11" x14ac:dyDescent="0.2">
      <c r="A181" s="1" t="s">
        <v>68</v>
      </c>
      <c r="B181" s="2" t="s">
        <v>57</v>
      </c>
      <c r="C181" s="1" t="s">
        <v>906</v>
      </c>
      <c r="D181" s="53">
        <v>2014</v>
      </c>
      <c r="E181" s="3" t="str">
        <f>IF(ISBLANK('Original Sheet'!E182),"",IF('Original Sheet'!E182='Main Data'!F186,"","ERROR"))</f>
        <v/>
      </c>
      <c r="F181" s="4" t="str">
        <f ca="1">IF(ISBLANK('Original Sheet'!F182),"",IF('Original Sheet'!F182='Main Data'!J186,"","ERROR"))</f>
        <v/>
      </c>
      <c r="G181" s="5" t="str">
        <f>IF(ISBLANK('Original Sheet'!G182),"",IF('Original Sheet'!G182='Main Data'!N186,"","ERROR"))</f>
        <v/>
      </c>
      <c r="H181" s="11"/>
      <c r="I181" s="6" t="str">
        <f>IF(ISBLANK('Original Sheet'!I182),"",IF('Original Sheet'!I182='Main Data'!U186,"","ERROR"))</f>
        <v/>
      </c>
      <c r="J181" s="4" t="str">
        <f ca="1">IF(ISBLANK('Original Sheet'!J182),"",IF('Original Sheet'!J182='Main Data'!Y186,"","ERROR"))</f>
        <v/>
      </c>
      <c r="K181" s="5" t="str">
        <f>IF(ISBLANK('Original Sheet'!K182),"",IF('Original Sheet'!K182='Main Data'!AC186,"","ERROR"))</f>
        <v/>
      </c>
    </row>
    <row r="182" spans="1:11" x14ac:dyDescent="0.2">
      <c r="A182" s="1" t="s">
        <v>69</v>
      </c>
      <c r="B182" s="2" t="s">
        <v>57</v>
      </c>
      <c r="C182" s="1" t="s">
        <v>919</v>
      </c>
      <c r="D182" s="53">
        <v>2011</v>
      </c>
      <c r="E182" s="3" t="str">
        <f>IF(ISBLANK('Original Sheet'!E183),"",IF('Original Sheet'!E183='Main Data'!F187,"","ERROR"))</f>
        <v/>
      </c>
      <c r="F182" s="4" t="str">
        <f ca="1">IF(ISBLANK('Original Sheet'!F183),"",IF('Original Sheet'!F183='Main Data'!J187,"","ERROR"))</f>
        <v/>
      </c>
      <c r="G182" s="5" t="str">
        <f>IF(ISBLANK('Original Sheet'!G183),"",IF('Original Sheet'!G183='Main Data'!N187,"","ERROR"))</f>
        <v/>
      </c>
      <c r="H182" s="11"/>
      <c r="I182" s="6" t="str">
        <f>IF(ISBLANK('Original Sheet'!I183),"",IF('Original Sheet'!I183='Main Data'!U187,"","ERROR"))</f>
        <v/>
      </c>
      <c r="J182" s="4" t="str">
        <f ca="1">IF(ISBLANK('Original Sheet'!J183),"",IF('Original Sheet'!J183='Main Data'!Y187,"","ERROR"))</f>
        <v/>
      </c>
      <c r="K182" s="5" t="str">
        <f>IF(ISBLANK('Original Sheet'!K183),"",IF('Original Sheet'!K183='Main Data'!AC187,"","ERROR"))</f>
        <v/>
      </c>
    </row>
    <row r="183" spans="1:11" x14ac:dyDescent="0.2">
      <c r="A183" s="1" t="s">
        <v>70</v>
      </c>
      <c r="B183" s="2" t="s">
        <v>57</v>
      </c>
      <c r="C183" s="1" t="s">
        <v>909</v>
      </c>
      <c r="D183" s="53">
        <v>2009</v>
      </c>
      <c r="E183" s="3" t="str">
        <f>IF(ISBLANK('Original Sheet'!E184),"",IF('Original Sheet'!E184='Main Data'!F188,"","ERROR"))</f>
        <v/>
      </c>
      <c r="F183" s="4" t="str">
        <f ca="1">IF(ISBLANK('Original Sheet'!F184),"",IF('Original Sheet'!F184='Main Data'!J188,"","ERROR"))</f>
        <v/>
      </c>
      <c r="G183" s="5" t="str">
        <f>IF(ISBLANK('Original Sheet'!G184),"",IF('Original Sheet'!G184='Main Data'!N188,"","ERROR"))</f>
        <v/>
      </c>
      <c r="H183" s="11"/>
      <c r="I183" s="6" t="str">
        <f>IF(ISBLANK('Original Sheet'!I184),"",IF('Original Sheet'!I184='Main Data'!U188,"","ERROR"))</f>
        <v/>
      </c>
      <c r="J183" s="4" t="str">
        <f ca="1">IF(ISBLANK('Original Sheet'!J184),"",IF('Original Sheet'!J184='Main Data'!Y188,"","ERROR"))</f>
        <v/>
      </c>
      <c r="K183" s="5" t="str">
        <f>IF(ISBLANK('Original Sheet'!K184),"",IF('Original Sheet'!K184='Main Data'!AC188,"","ERROR"))</f>
        <v/>
      </c>
    </row>
    <row r="184" spans="1:11" x14ac:dyDescent="0.2">
      <c r="A184" s="1" t="s">
        <v>71</v>
      </c>
      <c r="B184" s="2" t="s">
        <v>57</v>
      </c>
      <c r="C184" s="1" t="s">
        <v>906</v>
      </c>
      <c r="D184" s="53">
        <v>2013</v>
      </c>
      <c r="E184" s="3" t="str">
        <f>IF(ISBLANK('Original Sheet'!E185),"",IF('Original Sheet'!E185='Main Data'!F189,"","ERROR"))</f>
        <v/>
      </c>
      <c r="F184" s="4" t="str">
        <f ca="1">IF(ISBLANK('Original Sheet'!F185),"",IF('Original Sheet'!F185='Main Data'!J189,"","ERROR"))</f>
        <v/>
      </c>
      <c r="G184" s="5" t="str">
        <f>IF(ISBLANK('Original Sheet'!G185),"",IF('Original Sheet'!G185='Main Data'!N189,"","ERROR"))</f>
        <v/>
      </c>
      <c r="H184" s="11"/>
      <c r="I184" s="6" t="str">
        <f>IF(ISBLANK('Original Sheet'!I185),"",IF('Original Sheet'!I185='Main Data'!U189,"","ERROR"))</f>
        <v/>
      </c>
      <c r="J184" s="4" t="str">
        <f ca="1">IF(ISBLANK('Original Sheet'!J185),"",IF('Original Sheet'!J185='Main Data'!Y189,"","ERROR"))</f>
        <v/>
      </c>
      <c r="K184" s="5" t="str">
        <f>IF(ISBLANK('Original Sheet'!K185),"",IF('Original Sheet'!K185='Main Data'!AC189,"","ERROR"))</f>
        <v/>
      </c>
    </row>
    <row r="185" spans="1:11" x14ac:dyDescent="0.2">
      <c r="A185" s="1" t="s">
        <v>72</v>
      </c>
      <c r="B185" s="2" t="s">
        <v>57</v>
      </c>
      <c r="C185" s="1" t="s">
        <v>913</v>
      </c>
      <c r="D185" s="53">
        <v>2008</v>
      </c>
      <c r="E185" s="3" t="str">
        <f>IF(ISBLANK('Original Sheet'!E186),"",IF('Original Sheet'!E186='Main Data'!F190,"","ERROR"))</f>
        <v/>
      </c>
      <c r="F185" s="4" t="str">
        <f ca="1">IF(ISBLANK('Original Sheet'!F186),"",IF('Original Sheet'!F186='Main Data'!J190,"","ERROR"))</f>
        <v/>
      </c>
      <c r="G185" s="5" t="str">
        <f>IF(ISBLANK('Original Sheet'!G186),"",IF('Original Sheet'!G186='Main Data'!N190,"","ERROR"))</f>
        <v/>
      </c>
      <c r="H185" s="11"/>
      <c r="I185" s="6" t="str">
        <f>IF(ISBLANK('Original Sheet'!I186),"",IF('Original Sheet'!I186='Main Data'!U190,"","ERROR"))</f>
        <v/>
      </c>
      <c r="J185" s="4" t="str">
        <f ca="1">IF(ISBLANK('Original Sheet'!J186),"",IF('Original Sheet'!J186='Main Data'!Y190,"","ERROR"))</f>
        <v/>
      </c>
      <c r="K185" s="5" t="str">
        <f>IF(ISBLANK('Original Sheet'!K186),"",IF('Original Sheet'!K186='Main Data'!AC190,"","ERROR"))</f>
        <v/>
      </c>
    </row>
    <row r="186" spans="1:11" x14ac:dyDescent="0.2">
      <c r="A186" s="1" t="s">
        <v>73</v>
      </c>
      <c r="B186" s="2" t="s">
        <v>57</v>
      </c>
      <c r="C186" s="1" t="s">
        <v>913</v>
      </c>
      <c r="D186" s="53">
        <v>2014</v>
      </c>
      <c r="E186" s="3" t="str">
        <f>IF(ISBLANK('Original Sheet'!E187),"",IF('Original Sheet'!E187='Main Data'!F191,"","ERROR"))</f>
        <v/>
      </c>
      <c r="F186" s="4" t="str">
        <f ca="1">IF(ISBLANK('Original Sheet'!F187),"",IF('Original Sheet'!F187='Main Data'!J191,"","ERROR"))</f>
        <v/>
      </c>
      <c r="G186" s="5" t="str">
        <f>IF(ISBLANK('Original Sheet'!G187),"",IF('Original Sheet'!G187='Main Data'!N191,"","ERROR"))</f>
        <v/>
      </c>
      <c r="H186" s="11"/>
      <c r="I186" s="6" t="str">
        <f>IF(ISBLANK('Original Sheet'!I187),"",IF('Original Sheet'!I187='Main Data'!U191,"","ERROR"))</f>
        <v/>
      </c>
      <c r="J186" s="4" t="str">
        <f ca="1">IF(ISBLANK('Original Sheet'!J187),"",IF('Original Sheet'!J187='Main Data'!Y191,"","ERROR"))</f>
        <v/>
      </c>
      <c r="K186" s="5" t="str">
        <f>IF(ISBLANK('Original Sheet'!K187),"",IF('Original Sheet'!K187='Main Data'!AC191,"","ERROR"))</f>
        <v/>
      </c>
    </row>
    <row r="187" spans="1:11" x14ac:dyDescent="0.2">
      <c r="A187" s="1" t="s">
        <v>74</v>
      </c>
      <c r="B187" s="2" t="s">
        <v>57</v>
      </c>
      <c r="C187" s="1" t="s">
        <v>924</v>
      </c>
      <c r="D187" s="53">
        <v>2009</v>
      </c>
      <c r="E187" s="3" t="str">
        <f>IF(ISBLANK('Original Sheet'!E188),"",IF('Original Sheet'!E188='Main Data'!F192,"","ERROR"))</f>
        <v/>
      </c>
      <c r="F187" s="4" t="str">
        <f ca="1">IF(ISBLANK('Original Sheet'!F188),"",IF('Original Sheet'!F188='Main Data'!J192,"","ERROR"))</f>
        <v/>
      </c>
      <c r="G187" s="5" t="str">
        <f>IF(ISBLANK('Original Sheet'!G188),"",IF('Original Sheet'!G188='Main Data'!N192,"","ERROR"))</f>
        <v/>
      </c>
      <c r="H187" s="11"/>
      <c r="I187" s="6" t="str">
        <f>IF(ISBLANK('Original Sheet'!I188),"",IF('Original Sheet'!I188='Main Data'!U192,"","ERROR"))</f>
        <v/>
      </c>
      <c r="J187" s="4" t="str">
        <f ca="1">IF(ISBLANK('Original Sheet'!J188),"",IF('Original Sheet'!J188='Main Data'!Y192,"","ERROR"))</f>
        <v/>
      </c>
      <c r="K187" s="5" t="str">
        <f>IF(ISBLANK('Original Sheet'!K188),"",IF('Original Sheet'!K188='Main Data'!AC192,"","ERROR"))</f>
        <v/>
      </c>
    </row>
    <row r="188" spans="1:11" x14ac:dyDescent="0.2">
      <c r="A188" s="1" t="s">
        <v>75</v>
      </c>
      <c r="B188" s="2" t="s">
        <v>57</v>
      </c>
      <c r="C188" s="1" t="s">
        <v>911</v>
      </c>
      <c r="D188" s="53">
        <v>2016</v>
      </c>
      <c r="E188" s="3" t="str">
        <f>IF(ISBLANK('Original Sheet'!E189),"",IF('Original Sheet'!E189='Main Data'!F193,"","ERROR"))</f>
        <v/>
      </c>
      <c r="F188" s="4" t="str">
        <f ca="1">IF(ISBLANK('Original Sheet'!F189),"",IF('Original Sheet'!F189='Main Data'!J193,"","ERROR"))</f>
        <v/>
      </c>
      <c r="G188" s="5" t="str">
        <f>IF(ISBLANK('Original Sheet'!G189),"",IF('Original Sheet'!G189='Main Data'!N193,"","ERROR"))</f>
        <v/>
      </c>
      <c r="H188" s="11"/>
      <c r="I188" s="6" t="str">
        <f>IF(ISBLANK('Original Sheet'!I189),"",IF('Original Sheet'!I189='Main Data'!U193,"","ERROR"))</f>
        <v/>
      </c>
      <c r="J188" s="4" t="str">
        <f ca="1">IF(ISBLANK('Original Sheet'!J189),"",IF('Original Sheet'!J189='Main Data'!Y193,"","ERROR"))</f>
        <v/>
      </c>
      <c r="K188" s="5" t="str">
        <f>IF(ISBLANK('Original Sheet'!K189),"",IF('Original Sheet'!K189='Main Data'!AC193,"","ERROR"))</f>
        <v/>
      </c>
    </row>
    <row r="189" spans="1:11" x14ac:dyDescent="0.2">
      <c r="A189" s="1" t="s">
        <v>76</v>
      </c>
      <c r="B189" s="2" t="s">
        <v>57</v>
      </c>
      <c r="C189" s="1" t="s">
        <v>916</v>
      </c>
      <c r="D189" s="53">
        <v>2015</v>
      </c>
      <c r="E189" s="3" t="str">
        <f>IF(ISBLANK('Original Sheet'!E190),"",IF('Original Sheet'!E190='Main Data'!F194,"","ERROR"))</f>
        <v/>
      </c>
      <c r="F189" s="4" t="str">
        <f ca="1">IF(ISBLANK('Original Sheet'!F190),"",IF('Original Sheet'!F190='Main Data'!J194,"","ERROR"))</f>
        <v/>
      </c>
      <c r="G189" s="5" t="str">
        <f>IF(ISBLANK('Original Sheet'!G190),"",IF('Original Sheet'!G190='Main Data'!N194,"","ERROR"))</f>
        <v/>
      </c>
      <c r="H189" s="11"/>
      <c r="I189" s="6" t="str">
        <f>IF(ISBLANK('Original Sheet'!I190),"",IF('Original Sheet'!I190='Main Data'!U194,"","ERROR"))</f>
        <v/>
      </c>
      <c r="J189" s="4" t="str">
        <f ca="1">IF(ISBLANK('Original Sheet'!J190),"",IF('Original Sheet'!J190='Main Data'!Y194,"","ERROR"))</f>
        <v/>
      </c>
      <c r="K189" s="5" t="str">
        <f>IF(ISBLANK('Original Sheet'!K190),"",IF('Original Sheet'!K190='Main Data'!AC194,"","ERROR"))</f>
        <v/>
      </c>
    </row>
    <row r="190" spans="1:11" x14ac:dyDescent="0.2">
      <c r="A190" s="1" t="s">
        <v>77</v>
      </c>
      <c r="B190" s="2" t="s">
        <v>57</v>
      </c>
      <c r="C190" s="1" t="s">
        <v>923</v>
      </c>
      <c r="D190" s="53">
        <v>2012</v>
      </c>
      <c r="E190" s="3" t="str">
        <f>IF(ISBLANK('Original Sheet'!E191),"",IF('Original Sheet'!E191='Main Data'!F195,"","ERROR"))</f>
        <v/>
      </c>
      <c r="F190" s="4" t="str">
        <f ca="1">IF(ISBLANK('Original Sheet'!F191),"",IF('Original Sheet'!F191='Main Data'!J195,"","ERROR"))</f>
        <v/>
      </c>
      <c r="G190" s="5" t="str">
        <f>IF(ISBLANK('Original Sheet'!G191),"",IF('Original Sheet'!G191='Main Data'!N195,"","ERROR"))</f>
        <v/>
      </c>
      <c r="H190" s="11"/>
      <c r="I190" s="6" t="str">
        <f>IF(ISBLANK('Original Sheet'!I191),"",IF('Original Sheet'!I191='Main Data'!U195,"","ERROR"))</f>
        <v/>
      </c>
      <c r="J190" s="4" t="str">
        <f ca="1">IF(ISBLANK('Original Sheet'!J191),"",IF('Original Sheet'!J191='Main Data'!Y195,"","ERROR"))</f>
        <v/>
      </c>
      <c r="K190" s="5" t="str">
        <f>IF(ISBLANK('Original Sheet'!K191),"",IF('Original Sheet'!K191='Main Data'!AC195,"","ERROR"))</f>
        <v/>
      </c>
    </row>
    <row r="191" spans="1:11" x14ac:dyDescent="0.2">
      <c r="A191" s="1" t="s">
        <v>78</v>
      </c>
      <c r="B191" s="2" t="s">
        <v>57</v>
      </c>
      <c r="C191" s="1" t="s">
        <v>913</v>
      </c>
      <c r="D191" s="53">
        <v>2009</v>
      </c>
      <c r="E191" s="3" t="str">
        <f>IF(ISBLANK('Original Sheet'!E192),"",IF('Original Sheet'!E192='Main Data'!F196,"","ERROR"))</f>
        <v/>
      </c>
      <c r="F191" s="4" t="str">
        <f ca="1">IF(ISBLANK('Original Sheet'!F192),"",IF('Original Sheet'!F192='Main Data'!J196,"","ERROR"))</f>
        <v/>
      </c>
      <c r="G191" s="5" t="str">
        <f>IF(ISBLANK('Original Sheet'!G192),"",IF('Original Sheet'!G192='Main Data'!N196,"","ERROR"))</f>
        <v/>
      </c>
      <c r="H191" s="11"/>
      <c r="I191" s="6" t="str">
        <f>IF(ISBLANK('Original Sheet'!I192),"",IF('Original Sheet'!I192='Main Data'!U196,"","ERROR"))</f>
        <v/>
      </c>
      <c r="J191" s="4" t="str">
        <f ca="1">IF(ISBLANK('Original Sheet'!J192),"",IF('Original Sheet'!J192='Main Data'!Y196,"","ERROR"))</f>
        <v/>
      </c>
      <c r="K191" s="5" t="str">
        <f>IF(ISBLANK('Original Sheet'!K192),"",IF('Original Sheet'!K192='Main Data'!AC196,"","ERROR"))</f>
        <v/>
      </c>
    </row>
    <row r="192" spans="1:11" x14ac:dyDescent="0.2">
      <c r="A192" s="1" t="s">
        <v>79</v>
      </c>
      <c r="B192" s="2" t="s">
        <v>57</v>
      </c>
      <c r="C192" s="1" t="s">
        <v>902</v>
      </c>
      <c r="D192" s="53">
        <v>2016</v>
      </c>
      <c r="E192" s="3" t="str">
        <f>IF(ISBLANK('Original Sheet'!E193),"",IF('Original Sheet'!E193='Main Data'!F197,"","ERROR"))</f>
        <v/>
      </c>
      <c r="F192" s="4" t="str">
        <f ca="1">IF(ISBLANK('Original Sheet'!F193),"",IF('Original Sheet'!F193='Main Data'!J197,"","ERROR"))</f>
        <v/>
      </c>
      <c r="G192" s="5" t="str">
        <f>IF(ISBLANK('Original Sheet'!G193),"",IF('Original Sheet'!G193='Main Data'!N197,"","ERROR"))</f>
        <v/>
      </c>
      <c r="H192" s="11"/>
      <c r="I192" s="6" t="str">
        <f>IF(ISBLANK('Original Sheet'!I193),"",IF('Original Sheet'!I193='Main Data'!U197,"","ERROR"))</f>
        <v/>
      </c>
      <c r="J192" s="4" t="str">
        <f ca="1">IF(ISBLANK('Original Sheet'!J193),"",IF('Original Sheet'!J193='Main Data'!Y197,"","ERROR"))</f>
        <v/>
      </c>
      <c r="K192" s="5" t="str">
        <f>IF(ISBLANK('Original Sheet'!K193),"",IF('Original Sheet'!K193='Main Data'!AC197,"","ERROR"))</f>
        <v/>
      </c>
    </row>
    <row r="193" spans="1:11" x14ac:dyDescent="0.2">
      <c r="A193" s="1" t="s">
        <v>80</v>
      </c>
      <c r="B193" s="2" t="s">
        <v>57</v>
      </c>
      <c r="C193" s="1" t="s">
        <v>918</v>
      </c>
      <c r="D193" s="53">
        <v>2011</v>
      </c>
      <c r="E193" s="3" t="str">
        <f>IF(ISBLANK('Original Sheet'!E194),"",IF('Original Sheet'!E194='Main Data'!F198,"","ERROR"))</f>
        <v/>
      </c>
      <c r="F193" s="4" t="str">
        <f ca="1">IF(ISBLANK('Original Sheet'!F194),"",IF('Original Sheet'!F194='Main Data'!J198,"","ERROR"))</f>
        <v/>
      </c>
      <c r="G193" s="5" t="str">
        <f>IF(ISBLANK('Original Sheet'!G194),"",IF('Original Sheet'!G194='Main Data'!N198,"","ERROR"))</f>
        <v/>
      </c>
      <c r="H193" s="11"/>
      <c r="I193" s="6" t="str">
        <f>IF(ISBLANK('Original Sheet'!I194),"",IF('Original Sheet'!I194='Main Data'!U198,"","ERROR"))</f>
        <v/>
      </c>
      <c r="J193" s="4" t="str">
        <f ca="1">IF(ISBLANK('Original Sheet'!J194),"",IF('Original Sheet'!J194='Main Data'!Y198,"","ERROR"))</f>
        <v/>
      </c>
      <c r="K193" s="5" t="str">
        <f>IF(ISBLANK('Original Sheet'!K194),"",IF('Original Sheet'!K194='Main Data'!AC198,"","ERROR"))</f>
        <v/>
      </c>
    </row>
    <row r="194" spans="1:11" x14ac:dyDescent="0.2">
      <c r="A194" s="1" t="s">
        <v>81</v>
      </c>
      <c r="B194" s="2" t="s">
        <v>57</v>
      </c>
      <c r="C194" s="1" t="s">
        <v>906</v>
      </c>
      <c r="D194" s="53">
        <v>2010</v>
      </c>
      <c r="E194" s="3" t="str">
        <f>IF(ISBLANK('Original Sheet'!E195),"",IF('Original Sheet'!E195='Main Data'!F199,"","ERROR"))</f>
        <v/>
      </c>
      <c r="F194" s="4" t="str">
        <f ca="1">IF(ISBLANK('Original Sheet'!F195),"",IF('Original Sheet'!F195='Main Data'!J199,"","ERROR"))</f>
        <v/>
      </c>
      <c r="G194" s="5" t="str">
        <f>IF(ISBLANK('Original Sheet'!G195),"",IF('Original Sheet'!G195='Main Data'!N199,"","ERROR"))</f>
        <v/>
      </c>
      <c r="H194" s="11"/>
      <c r="I194" s="6" t="str">
        <f>IF(ISBLANK('Original Sheet'!I195),"",IF('Original Sheet'!I195='Main Data'!U199,"","ERROR"))</f>
        <v/>
      </c>
      <c r="J194" s="4" t="str">
        <f ca="1">IF(ISBLANK('Original Sheet'!J195),"",IF('Original Sheet'!J195='Main Data'!Y199,"","ERROR"))</f>
        <v/>
      </c>
      <c r="K194" s="5" t="str">
        <f>IF(ISBLANK('Original Sheet'!K195),"",IF('Original Sheet'!K195='Main Data'!AC199,"","ERROR"))</f>
        <v/>
      </c>
    </row>
    <row r="195" spans="1:11" x14ac:dyDescent="0.2">
      <c r="A195" s="1" t="s">
        <v>82</v>
      </c>
      <c r="B195" s="2" t="s">
        <v>57</v>
      </c>
      <c r="C195" s="1" t="s">
        <v>906</v>
      </c>
      <c r="D195" s="53">
        <v>2012</v>
      </c>
      <c r="E195" s="3" t="str">
        <f>IF(ISBLANK('Original Sheet'!E196),"",IF('Original Sheet'!E196='Main Data'!F200,"","ERROR"))</f>
        <v/>
      </c>
      <c r="F195" s="4" t="str">
        <f ca="1">IF(ISBLANK('Original Sheet'!F196),"",IF('Original Sheet'!F196='Main Data'!J200,"","ERROR"))</f>
        <v/>
      </c>
      <c r="G195" s="5" t="str">
        <f>IF(ISBLANK('Original Sheet'!G196),"",IF('Original Sheet'!G196='Main Data'!N200,"","ERROR"))</f>
        <v/>
      </c>
      <c r="H195" s="11"/>
      <c r="I195" s="6" t="str">
        <f>IF(ISBLANK('Original Sheet'!I196),"",IF('Original Sheet'!I196='Main Data'!U200,"","ERROR"))</f>
        <v/>
      </c>
      <c r="J195" s="4" t="str">
        <f ca="1">IF(ISBLANK('Original Sheet'!J196),"",IF('Original Sheet'!J196='Main Data'!Y200,"","ERROR"))</f>
        <v/>
      </c>
      <c r="K195" s="5" t="str">
        <f>IF(ISBLANK('Original Sheet'!K196),"",IF('Original Sheet'!K196='Main Data'!AC200,"","ERROR"))</f>
        <v/>
      </c>
    </row>
    <row r="196" spans="1:11" x14ac:dyDescent="0.2">
      <c r="A196" s="1" t="s">
        <v>83</v>
      </c>
      <c r="B196" s="2" t="s">
        <v>57</v>
      </c>
      <c r="C196" s="1" t="s">
        <v>922</v>
      </c>
      <c r="D196" s="53">
        <v>2017</v>
      </c>
      <c r="E196" s="3" t="str">
        <f>IF(ISBLANK('Original Sheet'!E197),"",IF('Original Sheet'!E197='Main Data'!F201,"","ERROR"))</f>
        <v/>
      </c>
      <c r="F196" s="4" t="str">
        <f ca="1">IF(ISBLANK('Original Sheet'!F197),"",IF('Original Sheet'!F197='Main Data'!J201,"","ERROR"))</f>
        <v>ERROR</v>
      </c>
      <c r="G196" s="5" t="str">
        <f>IF(ISBLANK('Original Sheet'!G197),"",IF('Original Sheet'!G197='Main Data'!N201,"","ERROR"))</f>
        <v/>
      </c>
      <c r="H196" s="11"/>
      <c r="I196" s="6" t="str">
        <f>IF(ISBLANK('Original Sheet'!I197),"",IF('Original Sheet'!I197='Main Data'!U201,"","ERROR"))</f>
        <v/>
      </c>
      <c r="J196" s="4" t="str">
        <f ca="1">IF(ISBLANK('Original Sheet'!J197),"",IF('Original Sheet'!J197='Main Data'!Y201,"","ERROR"))</f>
        <v>ERROR</v>
      </c>
      <c r="K196" s="5" t="str">
        <f>IF(ISBLANK('Original Sheet'!K197),"",IF('Original Sheet'!K197='Main Data'!AC201,"","ERROR"))</f>
        <v/>
      </c>
    </row>
    <row r="197" spans="1:11" x14ac:dyDescent="0.2">
      <c r="A197" s="1" t="s">
        <v>84</v>
      </c>
      <c r="B197" s="2" t="s">
        <v>57</v>
      </c>
      <c r="C197" s="1" t="s">
        <v>916</v>
      </c>
      <c r="D197" s="53">
        <v>2013</v>
      </c>
      <c r="E197" s="3" t="str">
        <f>IF(ISBLANK('Original Sheet'!E198),"",IF('Original Sheet'!E198='Main Data'!F202,"","ERROR"))</f>
        <v/>
      </c>
      <c r="F197" s="4" t="str">
        <f ca="1">IF(ISBLANK('Original Sheet'!F198),"",IF('Original Sheet'!F198='Main Data'!J202,"","ERROR"))</f>
        <v/>
      </c>
      <c r="G197" s="5" t="str">
        <f>IF(ISBLANK('Original Sheet'!G198),"",IF('Original Sheet'!G198='Main Data'!N202,"","ERROR"))</f>
        <v/>
      </c>
      <c r="H197" s="11"/>
      <c r="I197" s="6" t="str">
        <f>IF(ISBLANK('Original Sheet'!I198),"",IF('Original Sheet'!I198='Main Data'!U202,"","ERROR"))</f>
        <v/>
      </c>
      <c r="J197" s="4" t="str">
        <f ca="1">IF(ISBLANK('Original Sheet'!J198),"",IF('Original Sheet'!J198='Main Data'!Y202,"","ERROR"))</f>
        <v/>
      </c>
      <c r="K197" s="5" t="str">
        <f>IF(ISBLANK('Original Sheet'!K198),"",IF('Original Sheet'!K198='Main Data'!AC202,"","ERROR"))</f>
        <v/>
      </c>
    </row>
    <row r="198" spans="1:11" x14ac:dyDescent="0.2">
      <c r="A198" s="1" t="s">
        <v>85</v>
      </c>
      <c r="B198" s="2" t="s">
        <v>57</v>
      </c>
      <c r="C198" s="1" t="s">
        <v>901</v>
      </c>
      <c r="D198" s="53">
        <v>2016</v>
      </c>
      <c r="E198" s="3" t="str">
        <f>IF(ISBLANK('Original Sheet'!E199),"",IF('Original Sheet'!E199='Main Data'!F203,"","ERROR"))</f>
        <v/>
      </c>
      <c r="F198" s="4" t="str">
        <f ca="1">IF(ISBLANK('Original Sheet'!F199),"",IF('Original Sheet'!F199='Main Data'!J203,"","ERROR"))</f>
        <v/>
      </c>
      <c r="G198" s="5" t="str">
        <f>IF(ISBLANK('Original Sheet'!G199),"",IF('Original Sheet'!G199='Main Data'!N203,"","ERROR"))</f>
        <v/>
      </c>
      <c r="H198" s="11"/>
      <c r="I198" s="6" t="str">
        <f>IF(ISBLANK('Original Sheet'!I199),"",IF('Original Sheet'!I199='Main Data'!U203,"","ERROR"))</f>
        <v/>
      </c>
      <c r="J198" s="4" t="str">
        <f ca="1">IF(ISBLANK('Original Sheet'!J199),"",IF('Original Sheet'!J199='Main Data'!Y203,"","ERROR"))</f>
        <v/>
      </c>
      <c r="K198" s="5" t="str">
        <f>IF(ISBLANK('Original Sheet'!K199),"",IF('Original Sheet'!K199='Main Data'!AC203,"","ERROR"))</f>
        <v/>
      </c>
    </row>
    <row r="199" spans="1:11" x14ac:dyDescent="0.2">
      <c r="A199" s="1" t="s">
        <v>86</v>
      </c>
      <c r="B199" s="2" t="s">
        <v>57</v>
      </c>
      <c r="C199" s="1" t="s">
        <v>901</v>
      </c>
      <c r="D199" s="53">
        <v>2010</v>
      </c>
      <c r="E199" s="3" t="str">
        <f>IF(ISBLANK('Original Sheet'!E200),"",IF('Original Sheet'!E200='Main Data'!F204,"","ERROR"))</f>
        <v/>
      </c>
      <c r="F199" s="4" t="str">
        <f ca="1">IF(ISBLANK('Original Sheet'!F200),"",IF('Original Sheet'!F200='Main Data'!J204,"","ERROR"))</f>
        <v/>
      </c>
      <c r="G199" s="5" t="str">
        <f>IF(ISBLANK('Original Sheet'!G200),"",IF('Original Sheet'!G200='Main Data'!N204,"","ERROR"))</f>
        <v/>
      </c>
      <c r="H199" s="11"/>
      <c r="I199" s="6" t="str">
        <f>IF(ISBLANK('Original Sheet'!I200),"",IF('Original Sheet'!I200='Main Data'!U204,"","ERROR"))</f>
        <v/>
      </c>
      <c r="J199" s="4" t="str">
        <f ca="1">IF(ISBLANK('Original Sheet'!J200),"",IF('Original Sheet'!J200='Main Data'!Y204,"","ERROR"))</f>
        <v/>
      </c>
      <c r="K199" s="5" t="str">
        <f>IF(ISBLANK('Original Sheet'!K200),"",IF('Original Sheet'!K200='Main Data'!AC204,"","ERROR"))</f>
        <v/>
      </c>
    </row>
    <row r="200" spans="1:11" x14ac:dyDescent="0.2">
      <c r="A200" s="1" t="s">
        <v>87</v>
      </c>
      <c r="B200" s="2" t="s">
        <v>57</v>
      </c>
      <c r="C200" s="1" t="s">
        <v>916</v>
      </c>
      <c r="D200" s="53">
        <v>2010</v>
      </c>
      <c r="E200" s="3" t="str">
        <f>IF(ISBLANK('Original Sheet'!E201),"",IF('Original Sheet'!E201='Main Data'!F205,"","ERROR"))</f>
        <v/>
      </c>
      <c r="F200" s="4" t="str">
        <f ca="1">IF(ISBLANK('Original Sheet'!F201),"",IF('Original Sheet'!F201='Main Data'!J205,"","ERROR"))</f>
        <v/>
      </c>
      <c r="G200" s="5" t="str">
        <f>IF(ISBLANK('Original Sheet'!G201),"",IF('Original Sheet'!G201='Main Data'!N205,"","ERROR"))</f>
        <v/>
      </c>
      <c r="H200" s="11"/>
      <c r="I200" s="6" t="str">
        <f>IF(ISBLANK('Original Sheet'!I201),"",IF('Original Sheet'!I201='Main Data'!U205,"","ERROR"))</f>
        <v/>
      </c>
      <c r="J200" s="4" t="str">
        <f ca="1">IF(ISBLANK('Original Sheet'!J201),"",IF('Original Sheet'!J201='Main Data'!Y205,"","ERROR"))</f>
        <v/>
      </c>
      <c r="K200" s="5" t="str">
        <f>IF(ISBLANK('Original Sheet'!K201),"",IF('Original Sheet'!K201='Main Data'!AC205,"","ERROR"))</f>
        <v/>
      </c>
    </row>
    <row r="201" spans="1:11" x14ac:dyDescent="0.2">
      <c r="A201" s="1" t="s">
        <v>88</v>
      </c>
      <c r="B201" s="2" t="s">
        <v>57</v>
      </c>
      <c r="C201" s="1" t="s">
        <v>911</v>
      </c>
      <c r="D201" s="53">
        <v>2005</v>
      </c>
      <c r="E201" s="3" t="str">
        <f>IF(ISBLANK('Original Sheet'!E202),"",IF('Original Sheet'!E202='Main Data'!F206,"","ERROR"))</f>
        <v/>
      </c>
      <c r="F201" s="4" t="str">
        <f ca="1">IF(ISBLANK('Original Sheet'!F202),"",IF('Original Sheet'!F202='Main Data'!J206,"","ERROR"))</f>
        <v/>
      </c>
      <c r="G201" s="5" t="str">
        <f>IF(ISBLANK('Original Sheet'!G202),"",IF('Original Sheet'!G202='Main Data'!N206,"","ERROR"))</f>
        <v/>
      </c>
      <c r="H201" s="11"/>
      <c r="I201" s="6" t="str">
        <f>IF(ISBLANK('Original Sheet'!I202),"",IF('Original Sheet'!I202='Main Data'!U206,"","ERROR"))</f>
        <v/>
      </c>
      <c r="J201" s="4" t="str">
        <f ca="1">IF(ISBLANK('Original Sheet'!J202),"",IF('Original Sheet'!J202='Main Data'!Y206,"","ERROR"))</f>
        <v/>
      </c>
      <c r="K201" s="5" t="str">
        <f>IF(ISBLANK('Original Sheet'!K202),"",IF('Original Sheet'!K202='Main Data'!AC206,"","ERROR"))</f>
        <v/>
      </c>
    </row>
    <row r="202" spans="1:11" x14ac:dyDescent="0.2">
      <c r="A202" s="1" t="s">
        <v>89</v>
      </c>
      <c r="B202" s="2" t="s">
        <v>57</v>
      </c>
      <c r="C202" s="1" t="s">
        <v>917</v>
      </c>
      <c r="D202" s="53">
        <v>2009</v>
      </c>
      <c r="E202" s="3" t="str">
        <f>IF(ISBLANK('Original Sheet'!E203),"",IF('Original Sheet'!E203='Main Data'!F207,"","ERROR"))</f>
        <v/>
      </c>
      <c r="F202" s="4" t="str">
        <f ca="1">IF(ISBLANK('Original Sheet'!F203),"",IF('Original Sheet'!F203='Main Data'!J207,"","ERROR"))</f>
        <v/>
      </c>
      <c r="G202" s="5" t="str">
        <f>IF(ISBLANK('Original Sheet'!G203),"",IF('Original Sheet'!G203='Main Data'!N207,"","ERROR"))</f>
        <v/>
      </c>
      <c r="H202" s="11"/>
      <c r="I202" s="6" t="str">
        <f>IF(ISBLANK('Original Sheet'!I203),"",IF('Original Sheet'!I203='Main Data'!U207,"","ERROR"))</f>
        <v/>
      </c>
      <c r="J202" s="4" t="str">
        <f ca="1">IF(ISBLANK('Original Sheet'!J203),"",IF('Original Sheet'!J203='Main Data'!Y207,"","ERROR"))</f>
        <v/>
      </c>
      <c r="K202" s="5" t="str">
        <f>IF(ISBLANK('Original Sheet'!K203),"",IF('Original Sheet'!K203='Main Data'!AC207,"","ERROR"))</f>
        <v/>
      </c>
    </row>
    <row r="203" spans="1:11" x14ac:dyDescent="0.2">
      <c r="A203" s="1" t="s">
        <v>63</v>
      </c>
      <c r="B203" s="2" t="s">
        <v>57</v>
      </c>
      <c r="C203" s="1" t="s">
        <v>904</v>
      </c>
      <c r="D203" s="53">
        <v>2009</v>
      </c>
      <c r="E203" s="3" t="str">
        <f>IF(ISBLANK('Original Sheet'!E204),"",IF('Original Sheet'!E204='Main Data'!F208,"","ERROR"))</f>
        <v/>
      </c>
      <c r="F203" s="4" t="str">
        <f ca="1">IF(ISBLANK('Original Sheet'!F204),"",IF('Original Sheet'!F204='Main Data'!J208,"","ERROR"))</f>
        <v/>
      </c>
      <c r="G203" s="5" t="str">
        <f>IF(ISBLANK('Original Sheet'!G204),"",IF('Original Sheet'!G204='Main Data'!N208,"","ERROR"))</f>
        <v/>
      </c>
      <c r="H203" s="11"/>
      <c r="I203" s="6" t="str">
        <f>IF(ISBLANK('Original Sheet'!I204),"",IF('Original Sheet'!I204='Main Data'!U208,"","ERROR"))</f>
        <v/>
      </c>
      <c r="J203" s="4" t="str">
        <f ca="1">IF(ISBLANK('Original Sheet'!J204),"",IF('Original Sheet'!J204='Main Data'!Y208,"","ERROR"))</f>
        <v/>
      </c>
      <c r="K203" s="5" t="str">
        <f>IF(ISBLANK('Original Sheet'!K204),"",IF('Original Sheet'!K204='Main Data'!AC208,"","ERROR"))</f>
        <v/>
      </c>
    </row>
    <row r="204" spans="1:11" x14ac:dyDescent="0.2">
      <c r="A204" s="1" t="s">
        <v>90</v>
      </c>
      <c r="B204" s="2" t="s">
        <v>57</v>
      </c>
      <c r="C204" s="1" t="s">
        <v>913</v>
      </c>
      <c r="D204" s="53">
        <v>2011</v>
      </c>
      <c r="E204" s="3" t="str">
        <f>IF(ISBLANK('Original Sheet'!E205),"",IF('Original Sheet'!E205='Main Data'!F209,"","ERROR"))</f>
        <v/>
      </c>
      <c r="F204" s="4" t="str">
        <f ca="1">IF(ISBLANK('Original Sheet'!F205),"",IF('Original Sheet'!F205='Main Data'!J209,"","ERROR"))</f>
        <v/>
      </c>
      <c r="G204" s="5" t="str">
        <f>IF(ISBLANK('Original Sheet'!G205),"",IF('Original Sheet'!G205='Main Data'!N209,"","ERROR"))</f>
        <v/>
      </c>
      <c r="H204" s="11"/>
      <c r="I204" s="6" t="str">
        <f>IF(ISBLANK('Original Sheet'!I205),"",IF('Original Sheet'!I205='Main Data'!U209,"","ERROR"))</f>
        <v/>
      </c>
      <c r="J204" s="4" t="str">
        <f ca="1">IF(ISBLANK('Original Sheet'!J205),"",IF('Original Sheet'!J205='Main Data'!Y209,"","ERROR"))</f>
        <v/>
      </c>
      <c r="K204" s="5" t="str">
        <f>IF(ISBLANK('Original Sheet'!K205),"",IF('Original Sheet'!K205='Main Data'!AC209,"","ERROR"))</f>
        <v/>
      </c>
    </row>
    <row r="205" spans="1:11" x14ac:dyDescent="0.2">
      <c r="A205" s="1" t="s">
        <v>91</v>
      </c>
      <c r="B205" s="2" t="s">
        <v>57</v>
      </c>
      <c r="C205" s="1" t="s">
        <v>905</v>
      </c>
      <c r="D205" s="53">
        <v>2009</v>
      </c>
      <c r="E205" s="3" t="str">
        <f>IF(ISBLANK('Original Sheet'!E206),"",IF('Original Sheet'!E206='Main Data'!F210,"","ERROR"))</f>
        <v/>
      </c>
      <c r="F205" s="4" t="str">
        <f ca="1">IF(ISBLANK('Original Sheet'!F206),"",IF('Original Sheet'!F206='Main Data'!J210,"","ERROR"))</f>
        <v/>
      </c>
      <c r="G205" s="5" t="str">
        <f>IF(ISBLANK('Original Sheet'!G206),"",IF('Original Sheet'!G206='Main Data'!N210,"","ERROR"))</f>
        <v/>
      </c>
      <c r="H205" s="11"/>
      <c r="I205" s="6" t="str">
        <f>IF(ISBLANK('Original Sheet'!I206),"",IF('Original Sheet'!I206='Main Data'!U210,"","ERROR"))</f>
        <v/>
      </c>
      <c r="J205" s="4" t="str">
        <f ca="1">IF(ISBLANK('Original Sheet'!J206),"",IF('Original Sheet'!J206='Main Data'!Y210,"","ERROR"))</f>
        <v/>
      </c>
      <c r="K205" s="5" t="str">
        <f>IF(ISBLANK('Original Sheet'!K206),"",IF('Original Sheet'!K206='Main Data'!AC210,"","ERROR"))</f>
        <v/>
      </c>
    </row>
    <row r="206" spans="1:11" x14ac:dyDescent="0.2">
      <c r="A206" s="1" t="s">
        <v>92</v>
      </c>
      <c r="B206" s="2" t="s">
        <v>57</v>
      </c>
      <c r="C206" s="1" t="s">
        <v>921</v>
      </c>
      <c r="D206" s="53">
        <v>2011</v>
      </c>
      <c r="E206" s="3" t="str">
        <f>IF(ISBLANK('Original Sheet'!E207),"",IF('Original Sheet'!E207='Main Data'!F211,"","ERROR"))</f>
        <v/>
      </c>
      <c r="F206" s="4" t="str">
        <f ca="1">IF(ISBLANK('Original Sheet'!F207),"",IF('Original Sheet'!F207='Main Data'!J211,"","ERROR"))</f>
        <v/>
      </c>
      <c r="G206" s="5" t="str">
        <f>IF(ISBLANK('Original Sheet'!G207),"",IF('Original Sheet'!G207='Main Data'!N211,"","ERROR"))</f>
        <v/>
      </c>
      <c r="H206" s="11"/>
      <c r="I206" s="6" t="str">
        <f>IF(ISBLANK('Original Sheet'!I207),"",IF('Original Sheet'!I207='Main Data'!U211,"","ERROR"))</f>
        <v/>
      </c>
      <c r="J206" s="4" t="str">
        <f ca="1">IF(ISBLANK('Original Sheet'!J207),"",IF('Original Sheet'!J207='Main Data'!Y211,"","ERROR"))</f>
        <v/>
      </c>
      <c r="K206" s="5" t="str">
        <f>IF(ISBLANK('Original Sheet'!K207),"",IF('Original Sheet'!K207='Main Data'!AC211,"","ERROR"))</f>
        <v/>
      </c>
    </row>
    <row r="207" spans="1:11" x14ac:dyDescent="0.2">
      <c r="A207" s="1" t="s">
        <v>93</v>
      </c>
      <c r="B207" s="2" t="s">
        <v>57</v>
      </c>
      <c r="C207" s="1" t="s">
        <v>920</v>
      </c>
      <c r="D207" s="53">
        <v>2011</v>
      </c>
      <c r="E207" s="3" t="str">
        <f>IF(ISBLANK('Original Sheet'!E208),"",IF('Original Sheet'!E208='Main Data'!F212,"","ERROR"))</f>
        <v/>
      </c>
      <c r="F207" s="4" t="str">
        <f ca="1">IF(ISBLANK('Original Sheet'!F208),"",IF('Original Sheet'!F208='Main Data'!J212,"","ERROR"))</f>
        <v/>
      </c>
      <c r="G207" s="5" t="str">
        <f>IF(ISBLANK('Original Sheet'!G208),"",IF('Original Sheet'!G208='Main Data'!N212,"","ERROR"))</f>
        <v/>
      </c>
      <c r="H207" s="11"/>
      <c r="I207" s="6" t="str">
        <f>IF(ISBLANK('Original Sheet'!I208),"",IF('Original Sheet'!I208='Main Data'!U212,"","ERROR"))</f>
        <v/>
      </c>
      <c r="J207" s="4" t="str">
        <f ca="1">IF(ISBLANK('Original Sheet'!J208),"",IF('Original Sheet'!J208='Main Data'!Y212,"","ERROR"))</f>
        <v/>
      </c>
      <c r="K207" s="5" t="str">
        <f>IF(ISBLANK('Original Sheet'!K208),"",IF('Original Sheet'!K208='Main Data'!AC212,"","ERROR"))</f>
        <v/>
      </c>
    </row>
    <row r="208" spans="1:11" x14ac:dyDescent="0.2">
      <c r="A208" s="1" t="s">
        <v>94</v>
      </c>
      <c r="B208" s="2" t="s">
        <v>57</v>
      </c>
      <c r="C208" s="1" t="s">
        <v>919</v>
      </c>
      <c r="D208" s="53">
        <v>2012</v>
      </c>
      <c r="E208" s="3" t="str">
        <f>IF(ISBLANK('Original Sheet'!E209),"",IF('Original Sheet'!E209='Main Data'!F213,"","ERROR"))</f>
        <v/>
      </c>
      <c r="F208" s="4" t="str">
        <f ca="1">IF(ISBLANK('Original Sheet'!F209),"",IF('Original Sheet'!F209='Main Data'!J213,"","ERROR"))</f>
        <v/>
      </c>
      <c r="G208" s="5" t="str">
        <f>IF(ISBLANK('Original Sheet'!G209),"",IF('Original Sheet'!G209='Main Data'!N213,"","ERROR"))</f>
        <v/>
      </c>
      <c r="H208" s="11"/>
      <c r="I208" s="6" t="str">
        <f>IF(ISBLANK('Original Sheet'!I209),"",IF('Original Sheet'!I209='Main Data'!U213,"","ERROR"))</f>
        <v/>
      </c>
      <c r="J208" s="4" t="str">
        <f ca="1">IF(ISBLANK('Original Sheet'!J209),"",IF('Original Sheet'!J209='Main Data'!Y213,"","ERROR"))</f>
        <v/>
      </c>
      <c r="K208" s="5" t="str">
        <f>IF(ISBLANK('Original Sheet'!K209),"",IF('Original Sheet'!K209='Main Data'!AC213,"","ERROR"))</f>
        <v/>
      </c>
    </row>
    <row r="209" spans="1:11" x14ac:dyDescent="0.2">
      <c r="A209" s="1" t="s">
        <v>95</v>
      </c>
      <c r="B209" s="2" t="s">
        <v>57</v>
      </c>
      <c r="C209" s="1" t="s">
        <v>918</v>
      </c>
      <c r="D209" s="53">
        <v>2012</v>
      </c>
      <c r="E209" s="3" t="str">
        <f>IF(ISBLANK('Original Sheet'!E210),"",IF('Original Sheet'!E210='Main Data'!F214,"","ERROR"))</f>
        <v/>
      </c>
      <c r="F209" s="4" t="str">
        <f ca="1">IF(ISBLANK('Original Sheet'!F210),"",IF('Original Sheet'!F210='Main Data'!J214,"","ERROR"))</f>
        <v/>
      </c>
      <c r="G209" s="5" t="str">
        <f>IF(ISBLANK('Original Sheet'!G210),"",IF('Original Sheet'!G210='Main Data'!N214,"","ERROR"))</f>
        <v/>
      </c>
      <c r="H209" s="11"/>
      <c r="I209" s="6" t="str">
        <f>IF(ISBLANK('Original Sheet'!I210),"",IF('Original Sheet'!I210='Main Data'!U214,"","ERROR"))</f>
        <v/>
      </c>
      <c r="J209" s="4" t="str">
        <f ca="1">IF(ISBLANK('Original Sheet'!J210),"",IF('Original Sheet'!J210='Main Data'!Y214,"","ERROR"))</f>
        <v/>
      </c>
      <c r="K209" s="5" t="str">
        <f>IF(ISBLANK('Original Sheet'!K210),"",IF('Original Sheet'!K210='Main Data'!AC214,"","ERROR"))</f>
        <v/>
      </c>
    </row>
    <row r="210" spans="1:11" x14ac:dyDescent="0.2">
      <c r="A210" s="1" t="s">
        <v>96</v>
      </c>
      <c r="B210" s="2" t="s">
        <v>57</v>
      </c>
      <c r="C210" s="1" t="s">
        <v>902</v>
      </c>
      <c r="D210" s="53">
        <v>2010</v>
      </c>
      <c r="E210" s="3" t="str">
        <f>IF(ISBLANK('Original Sheet'!E211),"",IF('Original Sheet'!E211='Main Data'!F215,"","ERROR"))</f>
        <v/>
      </c>
      <c r="F210" s="4" t="str">
        <f ca="1">IF(ISBLANK('Original Sheet'!F211),"",IF('Original Sheet'!F211='Main Data'!J215,"","ERROR"))</f>
        <v/>
      </c>
      <c r="G210" s="5" t="str">
        <f>IF(ISBLANK('Original Sheet'!G211),"",IF('Original Sheet'!G211='Main Data'!N215,"","ERROR"))</f>
        <v/>
      </c>
      <c r="H210" s="11"/>
      <c r="I210" s="6" t="str">
        <f>IF(ISBLANK('Original Sheet'!I211),"",IF('Original Sheet'!I211='Main Data'!U215,"","ERROR"))</f>
        <v/>
      </c>
      <c r="J210" s="4" t="str">
        <f ca="1">IF(ISBLANK('Original Sheet'!J211),"",IF('Original Sheet'!J211='Main Data'!Y215,"","ERROR"))</f>
        <v/>
      </c>
      <c r="K210" s="5" t="str">
        <f>IF(ISBLANK('Original Sheet'!K211),"",IF('Original Sheet'!K211='Main Data'!AC215,"","ERROR"))</f>
        <v/>
      </c>
    </row>
    <row r="211" spans="1:11" x14ac:dyDescent="0.2">
      <c r="A211" s="1" t="s">
        <v>97</v>
      </c>
      <c r="B211" s="2" t="s">
        <v>57</v>
      </c>
      <c r="C211" s="1" t="s">
        <v>917</v>
      </c>
      <c r="D211" s="53">
        <v>2016</v>
      </c>
      <c r="E211" s="3" t="str">
        <f>IF(ISBLANK('Original Sheet'!E212),"",IF('Original Sheet'!E212='Main Data'!F216,"","ERROR"))</f>
        <v/>
      </c>
      <c r="F211" s="4" t="str">
        <f ca="1">IF(ISBLANK('Original Sheet'!F212),"",IF('Original Sheet'!F212='Main Data'!J216,"","ERROR"))</f>
        <v/>
      </c>
      <c r="G211" s="5" t="str">
        <f>IF(ISBLANK('Original Sheet'!G212),"",IF('Original Sheet'!G212='Main Data'!N216,"","ERROR"))</f>
        <v/>
      </c>
      <c r="H211" s="11"/>
      <c r="I211" s="6" t="str">
        <f>IF(ISBLANK('Original Sheet'!I212),"",IF('Original Sheet'!I212='Main Data'!U216,"","ERROR"))</f>
        <v/>
      </c>
      <c r="J211" s="4" t="str">
        <f ca="1">IF(ISBLANK('Original Sheet'!J212),"",IF('Original Sheet'!J212='Main Data'!Y216,"","ERROR"))</f>
        <v/>
      </c>
      <c r="K211" s="5" t="str">
        <f>IF(ISBLANK('Original Sheet'!K212),"",IF('Original Sheet'!K212='Main Data'!AC216,"","ERROR"))</f>
        <v/>
      </c>
    </row>
    <row r="212" spans="1:11" x14ac:dyDescent="0.2">
      <c r="A212" s="1" t="s">
        <v>98</v>
      </c>
      <c r="B212" s="2" t="s">
        <v>57</v>
      </c>
      <c r="C212" s="1" t="s">
        <v>916</v>
      </c>
      <c r="D212" s="53">
        <v>2016</v>
      </c>
      <c r="E212" s="3" t="str">
        <f>IF(ISBLANK('Original Sheet'!E213),"",IF('Original Sheet'!E213='Main Data'!F217,"","ERROR"))</f>
        <v/>
      </c>
      <c r="F212" s="4" t="str">
        <f ca="1">IF(ISBLANK('Original Sheet'!F213),"",IF('Original Sheet'!F213='Main Data'!J217,"","ERROR"))</f>
        <v/>
      </c>
      <c r="G212" s="5" t="str">
        <f>IF(ISBLANK('Original Sheet'!G213),"",IF('Original Sheet'!G213='Main Data'!N217,"","ERROR"))</f>
        <v/>
      </c>
      <c r="H212" s="11"/>
      <c r="I212" s="6" t="str">
        <f>IF(ISBLANK('Original Sheet'!I213),"",IF('Original Sheet'!I213='Main Data'!U217,"","ERROR"))</f>
        <v/>
      </c>
      <c r="J212" s="4" t="str">
        <f ca="1">IF(ISBLANK('Original Sheet'!J213),"",IF('Original Sheet'!J213='Main Data'!Y217,"","ERROR"))</f>
        <v/>
      </c>
      <c r="K212" s="5" t="str">
        <f>IF(ISBLANK('Original Sheet'!K213),"",IF('Original Sheet'!K213='Main Data'!AC217,"","ERROR"))</f>
        <v/>
      </c>
    </row>
    <row r="213" spans="1:11" x14ac:dyDescent="0.2">
      <c r="A213" s="1" t="s">
        <v>99</v>
      </c>
      <c r="B213" s="2" t="s">
        <v>57</v>
      </c>
      <c r="C213" s="1" t="s">
        <v>915</v>
      </c>
      <c r="D213" s="53">
        <v>2010</v>
      </c>
      <c r="E213" s="3" t="str">
        <f>IF(ISBLANK('Original Sheet'!E214),"",IF('Original Sheet'!E214='Main Data'!F218,"","ERROR"))</f>
        <v/>
      </c>
      <c r="F213" s="4" t="str">
        <f ca="1">IF(ISBLANK('Original Sheet'!F214),"",IF('Original Sheet'!F214='Main Data'!J218,"","ERROR"))</f>
        <v/>
      </c>
      <c r="G213" s="5" t="str">
        <f>IF(ISBLANK('Original Sheet'!G214),"",IF('Original Sheet'!G214='Main Data'!N218,"","ERROR"))</f>
        <v/>
      </c>
      <c r="H213" s="11"/>
      <c r="I213" s="6" t="str">
        <f>IF(ISBLANK('Original Sheet'!I214),"",IF('Original Sheet'!I214='Main Data'!U218,"","ERROR"))</f>
        <v/>
      </c>
      <c r="J213" s="4" t="str">
        <f ca="1">IF(ISBLANK('Original Sheet'!J214),"",IF('Original Sheet'!J214='Main Data'!Y218,"","ERROR"))</f>
        <v/>
      </c>
      <c r="K213" s="5" t="str">
        <f>IF(ISBLANK('Original Sheet'!K214),"",IF('Original Sheet'!K214='Main Data'!AC218,"","ERROR"))</f>
        <v/>
      </c>
    </row>
    <row r="214" spans="1:11" x14ac:dyDescent="0.2">
      <c r="A214" s="1" t="s">
        <v>100</v>
      </c>
      <c r="B214" s="2" t="s">
        <v>57</v>
      </c>
      <c r="C214" s="1" t="s">
        <v>904</v>
      </c>
      <c r="D214" s="53">
        <v>2015</v>
      </c>
      <c r="E214" s="3" t="str">
        <f>IF(ISBLANK('Original Sheet'!E215),"",IF('Original Sheet'!E215='Main Data'!F219,"","ERROR"))</f>
        <v/>
      </c>
      <c r="F214" s="4" t="str">
        <f ca="1">IF(ISBLANK('Original Sheet'!F215),"",IF('Original Sheet'!F215='Main Data'!J219,"","ERROR"))</f>
        <v/>
      </c>
      <c r="G214" s="5" t="str">
        <f>IF(ISBLANK('Original Sheet'!G215),"",IF('Original Sheet'!G215='Main Data'!N219,"","ERROR"))</f>
        <v/>
      </c>
      <c r="H214" s="11"/>
      <c r="I214" s="6" t="str">
        <f>IF(ISBLANK('Original Sheet'!I215),"",IF('Original Sheet'!I215='Main Data'!U219,"","ERROR"))</f>
        <v/>
      </c>
      <c r="J214" s="4" t="str">
        <f ca="1">IF(ISBLANK('Original Sheet'!J215),"",IF('Original Sheet'!J215='Main Data'!Y219,"","ERROR"))</f>
        <v/>
      </c>
      <c r="K214" s="5" t="str">
        <f>IF(ISBLANK('Original Sheet'!K215),"",IF('Original Sheet'!K215='Main Data'!AC219,"","ERROR"))</f>
        <v/>
      </c>
    </row>
    <row r="215" spans="1:11" x14ac:dyDescent="0.2">
      <c r="A215" s="1" t="s">
        <v>101</v>
      </c>
      <c r="B215" s="2" t="s">
        <v>57</v>
      </c>
      <c r="C215" s="1" t="s">
        <v>913</v>
      </c>
      <c r="D215" s="53">
        <v>2013</v>
      </c>
      <c r="E215" s="3" t="str">
        <f>IF(ISBLANK('Original Sheet'!E216),"",IF('Original Sheet'!E216='Main Data'!F220,"","ERROR"))</f>
        <v/>
      </c>
      <c r="F215" s="4" t="str">
        <f ca="1">IF(ISBLANK('Original Sheet'!F216),"",IF('Original Sheet'!F216='Main Data'!J220,"","ERROR"))</f>
        <v/>
      </c>
      <c r="G215" s="5" t="str">
        <f>IF(ISBLANK('Original Sheet'!G216),"",IF('Original Sheet'!G216='Main Data'!N220,"","ERROR"))</f>
        <v/>
      </c>
      <c r="H215" s="11"/>
      <c r="I215" s="6" t="str">
        <f>IF(ISBLANK('Original Sheet'!I216),"",IF('Original Sheet'!I216='Main Data'!U220,"","ERROR"))</f>
        <v/>
      </c>
      <c r="J215" s="4" t="str">
        <f ca="1">IF(ISBLANK('Original Sheet'!J216),"",IF('Original Sheet'!J216='Main Data'!Y220,"","ERROR"))</f>
        <v/>
      </c>
      <c r="K215" s="5" t="str">
        <f>IF(ISBLANK('Original Sheet'!K216),"",IF('Original Sheet'!K216='Main Data'!AC220,"","ERROR"))</f>
        <v/>
      </c>
    </row>
    <row r="216" spans="1:11" x14ac:dyDescent="0.2">
      <c r="A216" s="1" t="s">
        <v>102</v>
      </c>
      <c r="B216" s="2" t="s">
        <v>57</v>
      </c>
      <c r="C216" s="1" t="s">
        <v>914</v>
      </c>
      <c r="D216" s="53">
        <v>2013</v>
      </c>
      <c r="E216" s="3" t="str">
        <f>IF(ISBLANK('Original Sheet'!E217),"",IF('Original Sheet'!E217='Main Data'!F221,"","ERROR"))</f>
        <v/>
      </c>
      <c r="F216" s="4" t="str">
        <f ca="1">IF(ISBLANK('Original Sheet'!F217),"",IF('Original Sheet'!F217='Main Data'!J221,"","ERROR"))</f>
        <v/>
      </c>
      <c r="G216" s="5" t="str">
        <f>IF(ISBLANK('Original Sheet'!G217),"",IF('Original Sheet'!G217='Main Data'!N221,"","ERROR"))</f>
        <v/>
      </c>
      <c r="H216" s="11"/>
      <c r="I216" s="6" t="str">
        <f>IF(ISBLANK('Original Sheet'!I217),"",IF('Original Sheet'!I217='Main Data'!U221,"","ERROR"))</f>
        <v/>
      </c>
      <c r="J216" s="4" t="str">
        <f ca="1">IF(ISBLANK('Original Sheet'!J217),"",IF('Original Sheet'!J217='Main Data'!Y221,"","ERROR"))</f>
        <v/>
      </c>
      <c r="K216" s="5" t="str">
        <f>IF(ISBLANK('Original Sheet'!K217),"",IF('Original Sheet'!K217='Main Data'!AC221,"","ERROR"))</f>
        <v/>
      </c>
    </row>
    <row r="217" spans="1:11" x14ac:dyDescent="0.2">
      <c r="A217" s="1" t="s">
        <v>103</v>
      </c>
      <c r="B217" s="2" t="s">
        <v>57</v>
      </c>
      <c r="C217" s="1" t="s">
        <v>913</v>
      </c>
      <c r="D217" s="53">
        <v>2017</v>
      </c>
      <c r="E217" s="3" t="str">
        <f>IF(ISBLANK('Original Sheet'!E218),"",IF('Original Sheet'!E218='Main Data'!F222,"","ERROR"))</f>
        <v/>
      </c>
      <c r="F217" s="4" t="str">
        <f ca="1">IF(ISBLANK('Original Sheet'!F218),"",IF('Original Sheet'!F218='Main Data'!J222,"","ERROR"))</f>
        <v/>
      </c>
      <c r="G217" s="5" t="str">
        <f>IF(ISBLANK('Original Sheet'!G218),"",IF('Original Sheet'!G218='Main Data'!N222,"","ERROR"))</f>
        <v/>
      </c>
      <c r="H217" s="11"/>
      <c r="I217" s="6" t="str">
        <f>IF(ISBLANK('Original Sheet'!I218),"",IF('Original Sheet'!I218='Main Data'!U222,"","ERROR"))</f>
        <v/>
      </c>
      <c r="J217" s="4" t="str">
        <f ca="1">IF(ISBLANK('Original Sheet'!J218),"",IF('Original Sheet'!J218='Main Data'!Y222,"","ERROR"))</f>
        <v/>
      </c>
      <c r="K217" s="5" t="str">
        <f>IF(ISBLANK('Original Sheet'!K218),"",IF('Original Sheet'!K218='Main Data'!AC222,"","ERROR"))</f>
        <v/>
      </c>
    </row>
    <row r="218" spans="1:11" x14ac:dyDescent="0.2">
      <c r="A218" s="1" t="s">
        <v>104</v>
      </c>
      <c r="B218" s="2" t="s">
        <v>57</v>
      </c>
      <c r="C218" s="1" t="s">
        <v>909</v>
      </c>
      <c r="D218" s="53">
        <v>2017</v>
      </c>
      <c r="E218" s="3" t="str">
        <f>IF(ISBLANK('Original Sheet'!E219),"",IF('Original Sheet'!E219='Main Data'!F223,"","ERROR"))</f>
        <v/>
      </c>
      <c r="F218" s="4" t="str">
        <f ca="1">IF(ISBLANK('Original Sheet'!F219),"",IF('Original Sheet'!F219='Main Data'!J223,"","ERROR"))</f>
        <v/>
      </c>
      <c r="G218" s="5" t="str">
        <f>IF(ISBLANK('Original Sheet'!G219),"",IF('Original Sheet'!G219='Main Data'!N223,"","ERROR"))</f>
        <v/>
      </c>
      <c r="H218" s="11"/>
      <c r="I218" s="6" t="str">
        <f>IF(ISBLANK('Original Sheet'!I219),"",IF('Original Sheet'!I219='Main Data'!U223,"","ERROR"))</f>
        <v/>
      </c>
      <c r="J218" s="4" t="str">
        <f ca="1">IF(ISBLANK('Original Sheet'!J219),"",IF('Original Sheet'!J219='Main Data'!Y223,"","ERROR"))</f>
        <v/>
      </c>
      <c r="K218" s="5" t="str">
        <f>IF(ISBLANK('Original Sheet'!K219),"",IF('Original Sheet'!K219='Main Data'!AC223,"","ERROR"))</f>
        <v/>
      </c>
    </row>
    <row r="219" spans="1:11" x14ac:dyDescent="0.2">
      <c r="A219" s="1" t="s">
        <v>105</v>
      </c>
      <c r="B219" s="2" t="s">
        <v>57</v>
      </c>
      <c r="C219" s="1" t="s">
        <v>912</v>
      </c>
      <c r="D219" s="53">
        <v>2011</v>
      </c>
      <c r="E219" s="3" t="str">
        <f>IF(ISBLANK('Original Sheet'!E220),"",IF('Original Sheet'!E220='Main Data'!F224,"","ERROR"))</f>
        <v/>
      </c>
      <c r="F219" s="4" t="str">
        <f ca="1">IF(ISBLANK('Original Sheet'!F220),"",IF('Original Sheet'!F220='Main Data'!J224,"","ERROR"))</f>
        <v/>
      </c>
      <c r="G219" s="5" t="str">
        <f>IF(ISBLANK('Original Sheet'!G220),"",IF('Original Sheet'!G220='Main Data'!N224,"","ERROR"))</f>
        <v/>
      </c>
      <c r="H219" s="11"/>
      <c r="I219" s="6" t="str">
        <f>IF(ISBLANK('Original Sheet'!I220),"",IF('Original Sheet'!I220='Main Data'!U224,"","ERROR"))</f>
        <v/>
      </c>
      <c r="J219" s="4" t="str">
        <f ca="1">IF(ISBLANK('Original Sheet'!J220),"",IF('Original Sheet'!J220='Main Data'!Y224,"","ERROR"))</f>
        <v/>
      </c>
      <c r="K219" s="5" t="str">
        <f>IF(ISBLANK('Original Sheet'!K220),"",IF('Original Sheet'!K220='Main Data'!AC224,"","ERROR"))</f>
        <v/>
      </c>
    </row>
    <row r="220" spans="1:11" x14ac:dyDescent="0.2">
      <c r="A220" s="1" t="s">
        <v>106</v>
      </c>
      <c r="B220" s="2" t="s">
        <v>57</v>
      </c>
      <c r="C220" s="1" t="s">
        <v>902</v>
      </c>
      <c r="D220" s="53">
        <v>2015</v>
      </c>
      <c r="E220" s="3" t="str">
        <f>IF(ISBLANK('Original Sheet'!E221),"",IF('Original Sheet'!E221='Main Data'!F225,"","ERROR"))</f>
        <v/>
      </c>
      <c r="F220" s="4" t="str">
        <f ca="1">IF(ISBLANK('Original Sheet'!F221),"",IF('Original Sheet'!F221='Main Data'!J225,"","ERROR"))</f>
        <v/>
      </c>
      <c r="G220" s="5" t="str">
        <f>IF(ISBLANK('Original Sheet'!G221),"",IF('Original Sheet'!G221='Main Data'!N225,"","ERROR"))</f>
        <v/>
      </c>
      <c r="H220" s="11"/>
      <c r="I220" s="6" t="str">
        <f>IF(ISBLANK('Original Sheet'!I221),"",IF('Original Sheet'!I221='Main Data'!U225,"","ERROR"))</f>
        <v/>
      </c>
      <c r="J220" s="4" t="str">
        <f ca="1">IF(ISBLANK('Original Sheet'!J221),"",IF('Original Sheet'!J221='Main Data'!Y225,"","ERROR"))</f>
        <v/>
      </c>
      <c r="K220" s="5" t="str">
        <f>IF(ISBLANK('Original Sheet'!K221),"",IF('Original Sheet'!K221='Main Data'!AC225,"","ERROR"))</f>
        <v/>
      </c>
    </row>
    <row r="221" spans="1:11" x14ac:dyDescent="0.2">
      <c r="A221" s="1" t="s">
        <v>107</v>
      </c>
      <c r="B221" s="2" t="s">
        <v>57</v>
      </c>
      <c r="C221" s="1" t="s">
        <v>911</v>
      </c>
      <c r="D221" s="53">
        <v>2013</v>
      </c>
      <c r="E221" s="3" t="str">
        <f>IF(ISBLANK('Original Sheet'!E222),"",IF('Original Sheet'!E222='Main Data'!F226,"","ERROR"))</f>
        <v/>
      </c>
      <c r="F221" s="4" t="str">
        <f ca="1">IF(ISBLANK('Original Sheet'!F222),"",IF('Original Sheet'!F222='Main Data'!J226,"","ERROR"))</f>
        <v/>
      </c>
      <c r="G221" s="5" t="str">
        <f>IF(ISBLANK('Original Sheet'!G222),"",IF('Original Sheet'!G222='Main Data'!N226,"","ERROR"))</f>
        <v/>
      </c>
      <c r="H221" s="11"/>
      <c r="I221" s="6" t="str">
        <f>IF(ISBLANK('Original Sheet'!I222),"",IF('Original Sheet'!I222='Main Data'!U226,"","ERROR"))</f>
        <v/>
      </c>
      <c r="J221" s="4" t="str">
        <f ca="1">IF(ISBLANK('Original Sheet'!J222),"",IF('Original Sheet'!J222='Main Data'!Y226,"","ERROR"))</f>
        <v/>
      </c>
      <c r="K221" s="5" t="str">
        <f>IF(ISBLANK('Original Sheet'!K222),"",IF('Original Sheet'!K222='Main Data'!AC226,"","ERROR"))</f>
        <v/>
      </c>
    </row>
    <row r="222" spans="1:11" x14ac:dyDescent="0.2">
      <c r="A222" s="1" t="s">
        <v>108</v>
      </c>
      <c r="B222" s="2" t="s">
        <v>57</v>
      </c>
      <c r="C222" s="1" t="s">
        <v>910</v>
      </c>
      <c r="D222" s="53">
        <v>2015</v>
      </c>
      <c r="E222" s="3" t="str">
        <f>IF(ISBLANK('Original Sheet'!E223),"",IF('Original Sheet'!E223='Main Data'!F227,"","ERROR"))</f>
        <v/>
      </c>
      <c r="F222" s="4" t="str">
        <f ca="1">IF(ISBLANK('Original Sheet'!F223),"",IF('Original Sheet'!F223='Main Data'!J227,"","ERROR"))</f>
        <v/>
      </c>
      <c r="G222" s="5" t="str">
        <f>IF(ISBLANK('Original Sheet'!G223),"",IF('Original Sheet'!G223='Main Data'!N227,"","ERROR"))</f>
        <v/>
      </c>
      <c r="H222" s="11"/>
      <c r="I222" s="6" t="str">
        <f>IF(ISBLANK('Original Sheet'!I223),"",IF('Original Sheet'!I223='Main Data'!U227,"","ERROR"))</f>
        <v/>
      </c>
      <c r="J222" s="4" t="str">
        <f ca="1">IF(ISBLANK('Original Sheet'!J223),"",IF('Original Sheet'!J223='Main Data'!Y227,"","ERROR"))</f>
        <v/>
      </c>
      <c r="K222" s="5" t="str">
        <f>IF(ISBLANK('Original Sheet'!K223),"",IF('Original Sheet'!K223='Main Data'!AC227,"","ERROR"))</f>
        <v/>
      </c>
    </row>
    <row r="223" spans="1:11" x14ac:dyDescent="0.2">
      <c r="A223" s="1" t="s">
        <v>109</v>
      </c>
      <c r="B223" s="2" t="s">
        <v>57</v>
      </c>
      <c r="C223" s="1" t="s">
        <v>903</v>
      </c>
      <c r="D223" s="53">
        <v>2014</v>
      </c>
      <c r="E223" s="3" t="str">
        <f>IF(ISBLANK('Original Sheet'!E224),"",IF('Original Sheet'!E224='Main Data'!F228,"","ERROR"))</f>
        <v/>
      </c>
      <c r="F223" s="4" t="str">
        <f ca="1">IF(ISBLANK('Original Sheet'!F224),"",IF('Original Sheet'!F224='Main Data'!J228,"","ERROR"))</f>
        <v>ERROR</v>
      </c>
      <c r="G223" s="5" t="str">
        <f>IF(ISBLANK('Original Sheet'!G224),"",IF('Original Sheet'!G224='Main Data'!N228,"","ERROR"))</f>
        <v/>
      </c>
      <c r="H223" s="11"/>
      <c r="I223" s="6" t="str">
        <f>IF(ISBLANK('Original Sheet'!I224),"",IF('Original Sheet'!I224='Main Data'!U228,"","ERROR"))</f>
        <v/>
      </c>
      <c r="J223" s="4" t="str">
        <f ca="1">IF(ISBLANK('Original Sheet'!J224),"",IF('Original Sheet'!J224='Main Data'!Y228,"","ERROR"))</f>
        <v>ERROR</v>
      </c>
      <c r="K223" s="5" t="str">
        <f>IF(ISBLANK('Original Sheet'!K224),"",IF('Original Sheet'!K224='Main Data'!AC228,"","ERROR"))</f>
        <v/>
      </c>
    </row>
    <row r="224" spans="1:11" x14ac:dyDescent="0.2">
      <c r="A224" s="1" t="s">
        <v>110</v>
      </c>
      <c r="B224" s="2" t="s">
        <v>57</v>
      </c>
      <c r="C224" s="1" t="s">
        <v>909</v>
      </c>
      <c r="D224" s="53">
        <v>2010</v>
      </c>
      <c r="E224" s="3" t="str">
        <f>IF(ISBLANK('Original Sheet'!E225),"",IF('Original Sheet'!E225='Main Data'!F229,"","ERROR"))</f>
        <v/>
      </c>
      <c r="F224" s="4" t="str">
        <f ca="1">IF(ISBLANK('Original Sheet'!F225),"",IF('Original Sheet'!F225='Main Data'!J229,"","ERROR"))</f>
        <v/>
      </c>
      <c r="G224" s="5" t="str">
        <f>IF(ISBLANK('Original Sheet'!G225),"",IF('Original Sheet'!G225='Main Data'!N229,"","ERROR"))</f>
        <v/>
      </c>
      <c r="H224" s="11"/>
      <c r="I224" s="6" t="str">
        <f>IF(ISBLANK('Original Sheet'!I225),"",IF('Original Sheet'!I225='Main Data'!U229,"","ERROR"))</f>
        <v/>
      </c>
      <c r="J224" s="4" t="str">
        <f ca="1">IF(ISBLANK('Original Sheet'!J225),"",IF('Original Sheet'!J225='Main Data'!Y229,"","ERROR"))</f>
        <v/>
      </c>
      <c r="K224" s="5" t="str">
        <f>IF(ISBLANK('Original Sheet'!K225),"",IF('Original Sheet'!K225='Main Data'!AC229,"","ERROR"))</f>
        <v/>
      </c>
    </row>
    <row r="225" spans="1:11" x14ac:dyDescent="0.2">
      <c r="A225" s="1" t="s">
        <v>111</v>
      </c>
      <c r="B225" s="2" t="s">
        <v>57</v>
      </c>
      <c r="C225" s="1" t="s">
        <v>909</v>
      </c>
      <c r="D225" s="53">
        <v>2012</v>
      </c>
      <c r="E225" s="3" t="str">
        <f>IF(ISBLANK('Original Sheet'!E226),"",IF('Original Sheet'!E226='Main Data'!F230,"","ERROR"))</f>
        <v/>
      </c>
      <c r="F225" s="4" t="str">
        <f ca="1">IF(ISBLANK('Original Sheet'!F226),"",IF('Original Sheet'!F226='Main Data'!J230,"","ERROR"))</f>
        <v/>
      </c>
      <c r="G225" s="5" t="str">
        <f>IF(ISBLANK('Original Sheet'!G226),"",IF('Original Sheet'!G226='Main Data'!N230,"","ERROR"))</f>
        <v/>
      </c>
      <c r="H225" s="11"/>
      <c r="I225" s="6" t="str">
        <f>IF(ISBLANK('Original Sheet'!I226),"",IF('Original Sheet'!I226='Main Data'!U230,"","ERROR"))</f>
        <v/>
      </c>
      <c r="J225" s="4" t="str">
        <f ca="1">IF(ISBLANK('Original Sheet'!J226),"",IF('Original Sheet'!J226='Main Data'!Y230,"","ERROR"))</f>
        <v/>
      </c>
      <c r="K225" s="5" t="str">
        <f>IF(ISBLANK('Original Sheet'!K226),"",IF('Original Sheet'!K226='Main Data'!AC230,"","ERROR"))</f>
        <v/>
      </c>
    </row>
    <row r="226" spans="1:11" x14ac:dyDescent="0.2">
      <c r="A226" s="1" t="s">
        <v>112</v>
      </c>
      <c r="B226" s="2" t="s">
        <v>57</v>
      </c>
      <c r="C226" s="1" t="s">
        <v>908</v>
      </c>
      <c r="D226" s="53">
        <v>2010</v>
      </c>
      <c r="E226" s="3" t="str">
        <f>IF(ISBLANK('Original Sheet'!E227),"",IF('Original Sheet'!E227='Main Data'!F231,"","ERROR"))</f>
        <v/>
      </c>
      <c r="F226" s="4" t="str">
        <f ca="1">IF(ISBLANK('Original Sheet'!F227),"",IF('Original Sheet'!F227='Main Data'!J231,"","ERROR"))</f>
        <v/>
      </c>
      <c r="G226" s="5" t="str">
        <f>IF(ISBLANK('Original Sheet'!G227),"",IF('Original Sheet'!G227='Main Data'!N231,"","ERROR"))</f>
        <v/>
      </c>
      <c r="H226" s="11"/>
      <c r="I226" s="6" t="str">
        <f>IF(ISBLANK('Original Sheet'!I227),"",IF('Original Sheet'!I227='Main Data'!U231,"","ERROR"))</f>
        <v/>
      </c>
      <c r="J226" s="4" t="str">
        <f ca="1">IF(ISBLANK('Original Sheet'!J227),"",IF('Original Sheet'!J227='Main Data'!Y231,"","ERROR"))</f>
        <v/>
      </c>
      <c r="K226" s="5" t="str">
        <f>IF(ISBLANK('Original Sheet'!K227),"",IF('Original Sheet'!K227='Main Data'!AC231,"","ERROR"))</f>
        <v/>
      </c>
    </row>
    <row r="227" spans="1:11" x14ac:dyDescent="0.2">
      <c r="A227" s="1" t="s">
        <v>113</v>
      </c>
      <c r="B227" s="2" t="s">
        <v>57</v>
      </c>
      <c r="C227" s="1" t="s">
        <v>907</v>
      </c>
      <c r="D227" s="53">
        <v>2016</v>
      </c>
      <c r="E227" s="3" t="str">
        <f>IF(ISBLANK('Original Sheet'!E228),"",IF('Original Sheet'!E228='Main Data'!F232,"","ERROR"))</f>
        <v/>
      </c>
      <c r="F227" s="4" t="str">
        <f ca="1">IF(ISBLANK('Original Sheet'!F228),"",IF('Original Sheet'!F228='Main Data'!J232,"","ERROR"))</f>
        <v/>
      </c>
      <c r="G227" s="5" t="str">
        <f>IF(ISBLANK('Original Sheet'!G228),"",IF('Original Sheet'!G228='Main Data'!N232,"","ERROR"))</f>
        <v/>
      </c>
      <c r="H227" s="11"/>
      <c r="I227" s="6" t="str">
        <f>IF(ISBLANK('Original Sheet'!I228),"",IF('Original Sheet'!I228='Main Data'!U232,"","ERROR"))</f>
        <v/>
      </c>
      <c r="J227" s="4" t="str">
        <f ca="1">IF(ISBLANK('Original Sheet'!J228),"",IF('Original Sheet'!J228='Main Data'!Y232,"","ERROR"))</f>
        <v/>
      </c>
      <c r="K227" s="5" t="str">
        <f>IF(ISBLANK('Original Sheet'!K228),"",IF('Original Sheet'!K228='Main Data'!AC232,"","ERROR"))</f>
        <v/>
      </c>
    </row>
    <row r="228" spans="1:11" x14ac:dyDescent="0.2">
      <c r="A228" s="1" t="s">
        <v>114</v>
      </c>
      <c r="B228" s="2" t="s">
        <v>57</v>
      </c>
      <c r="C228" s="1" t="s">
        <v>902</v>
      </c>
      <c r="D228" s="53">
        <v>2014</v>
      </c>
      <c r="E228" s="3" t="str">
        <f>IF(ISBLANK('Original Sheet'!E229),"",IF('Original Sheet'!E229='Main Data'!F233,"","ERROR"))</f>
        <v/>
      </c>
      <c r="F228" s="4" t="str">
        <f ca="1">IF(ISBLANK('Original Sheet'!F229),"",IF('Original Sheet'!F229='Main Data'!J233,"","ERROR"))</f>
        <v/>
      </c>
      <c r="G228" s="5" t="str">
        <f>IF(ISBLANK('Original Sheet'!G229),"",IF('Original Sheet'!G229='Main Data'!N233,"","ERROR"))</f>
        <v/>
      </c>
      <c r="H228" s="11"/>
      <c r="I228" s="6" t="str">
        <f>IF(ISBLANK('Original Sheet'!I229),"",IF('Original Sheet'!I229='Main Data'!U233,"","ERROR"))</f>
        <v/>
      </c>
      <c r="J228" s="4" t="str">
        <f ca="1">IF(ISBLANK('Original Sheet'!J229),"",IF('Original Sheet'!J229='Main Data'!Y233,"","ERROR"))</f>
        <v/>
      </c>
      <c r="K228" s="5" t="str">
        <f>IF(ISBLANK('Original Sheet'!K229),"",IF('Original Sheet'!K229='Main Data'!AC233,"","ERROR"))</f>
        <v/>
      </c>
    </row>
    <row r="229" spans="1:11" x14ac:dyDescent="0.2">
      <c r="A229" s="1" t="s">
        <v>115</v>
      </c>
      <c r="B229" s="2" t="s">
        <v>57</v>
      </c>
      <c r="C229" s="1" t="s">
        <v>904</v>
      </c>
      <c r="D229" s="53">
        <v>2016</v>
      </c>
      <c r="E229" s="3" t="str">
        <f>IF(ISBLANK('Original Sheet'!E230),"",IF('Original Sheet'!E230='Main Data'!F234,"","ERROR"))</f>
        <v/>
      </c>
      <c r="F229" s="4" t="str">
        <f ca="1">IF(ISBLANK('Original Sheet'!F230),"",IF('Original Sheet'!F230='Main Data'!J234,"","ERROR"))</f>
        <v/>
      </c>
      <c r="G229" s="5" t="str">
        <f>IF(ISBLANK('Original Sheet'!G230),"",IF('Original Sheet'!G230='Main Data'!N234,"","ERROR"))</f>
        <v/>
      </c>
      <c r="H229" s="11"/>
      <c r="I229" s="6" t="str">
        <f>IF(ISBLANK('Original Sheet'!I230),"",IF('Original Sheet'!I230='Main Data'!U234,"","ERROR"))</f>
        <v/>
      </c>
      <c r="J229" s="4" t="str">
        <f ca="1">IF(ISBLANK('Original Sheet'!J230),"",IF('Original Sheet'!J230='Main Data'!Y234,"","ERROR"))</f>
        <v/>
      </c>
      <c r="K229" s="5" t="str">
        <f>IF(ISBLANK('Original Sheet'!K230),"",IF('Original Sheet'!K230='Main Data'!AC234,"","ERROR"))</f>
        <v/>
      </c>
    </row>
    <row r="230" spans="1:11" x14ac:dyDescent="0.2">
      <c r="A230" s="1" t="s">
        <v>116</v>
      </c>
      <c r="B230" s="2" t="s">
        <v>57</v>
      </c>
      <c r="C230" s="1" t="s">
        <v>906</v>
      </c>
      <c r="D230" s="53">
        <v>2016</v>
      </c>
      <c r="E230" s="3" t="str">
        <f>IF(ISBLANK('Original Sheet'!E231),"",IF('Original Sheet'!E231='Main Data'!F235,"","ERROR"))</f>
        <v/>
      </c>
      <c r="F230" s="4" t="str">
        <f ca="1">IF(ISBLANK('Original Sheet'!F231),"",IF('Original Sheet'!F231='Main Data'!J235,"","ERROR"))</f>
        <v/>
      </c>
      <c r="G230" s="5" t="str">
        <f>IF(ISBLANK('Original Sheet'!G231),"",IF('Original Sheet'!G231='Main Data'!N235,"","ERROR"))</f>
        <v/>
      </c>
      <c r="H230" s="11"/>
      <c r="I230" s="6" t="str">
        <f>IF(ISBLANK('Original Sheet'!I231),"",IF('Original Sheet'!I231='Main Data'!U235,"","ERROR"))</f>
        <v/>
      </c>
      <c r="J230" s="4" t="str">
        <f ca="1">IF(ISBLANK('Original Sheet'!J231),"",IF('Original Sheet'!J231='Main Data'!Y235,"","ERROR"))</f>
        <v/>
      </c>
      <c r="K230" s="5" t="str">
        <f>IF(ISBLANK('Original Sheet'!K231),"",IF('Original Sheet'!K231='Main Data'!AC235,"","ERROR"))</f>
        <v/>
      </c>
    </row>
    <row r="231" spans="1:11" x14ac:dyDescent="0.2">
      <c r="A231" s="1" t="s">
        <v>117</v>
      </c>
      <c r="B231" s="2" t="s">
        <v>57</v>
      </c>
      <c r="C231" s="1" t="s">
        <v>905</v>
      </c>
      <c r="D231" s="53">
        <v>2016</v>
      </c>
      <c r="E231" s="3" t="str">
        <f>IF(ISBLANK('Original Sheet'!E232),"",IF('Original Sheet'!E232='Main Data'!F236,"","ERROR"))</f>
        <v/>
      </c>
      <c r="F231" s="4" t="str">
        <f ca="1">IF(ISBLANK('Original Sheet'!F232),"",IF('Original Sheet'!F232='Main Data'!J236,"","ERROR"))</f>
        <v/>
      </c>
      <c r="G231" s="5" t="str">
        <f>IF(ISBLANK('Original Sheet'!G232),"",IF('Original Sheet'!G232='Main Data'!N236,"","ERROR"))</f>
        <v/>
      </c>
      <c r="H231" s="11"/>
      <c r="I231" s="6" t="str">
        <f>IF(ISBLANK('Original Sheet'!I232),"",IF('Original Sheet'!I232='Main Data'!U236,"","ERROR"))</f>
        <v/>
      </c>
      <c r="J231" s="4" t="str">
        <f ca="1">IF(ISBLANK('Original Sheet'!J232),"",IF('Original Sheet'!J232='Main Data'!Y236,"","ERROR"))</f>
        <v/>
      </c>
      <c r="K231" s="5" t="str">
        <f>IF(ISBLANK('Original Sheet'!K232),"",IF('Original Sheet'!K232='Main Data'!AC236,"","ERROR"))</f>
        <v/>
      </c>
    </row>
    <row r="232" spans="1:11" x14ac:dyDescent="0.2">
      <c r="A232" s="1" t="s">
        <v>118</v>
      </c>
      <c r="B232" s="2" t="s">
        <v>57</v>
      </c>
      <c r="C232" s="1" t="s">
        <v>904</v>
      </c>
      <c r="D232" s="53">
        <v>2012</v>
      </c>
      <c r="E232" s="3" t="str">
        <f>IF(ISBLANK('Original Sheet'!E233),"",IF('Original Sheet'!E233='Main Data'!F237,"","ERROR"))</f>
        <v/>
      </c>
      <c r="F232" s="4" t="str">
        <f ca="1">IF(ISBLANK('Original Sheet'!F233),"",IF('Original Sheet'!F233='Main Data'!J237,"","ERROR"))</f>
        <v/>
      </c>
      <c r="G232" s="5" t="str">
        <f>IF(ISBLANK('Original Sheet'!G233),"",IF('Original Sheet'!G233='Main Data'!N237,"","ERROR"))</f>
        <v/>
      </c>
      <c r="H232" s="11"/>
      <c r="I232" s="6" t="str">
        <f>IF(ISBLANK('Original Sheet'!I233),"",IF('Original Sheet'!I233='Main Data'!U237,"","ERROR"))</f>
        <v/>
      </c>
      <c r="J232" s="4" t="str">
        <f ca="1">IF(ISBLANK('Original Sheet'!J233),"",IF('Original Sheet'!J233='Main Data'!Y237,"","ERROR"))</f>
        <v/>
      </c>
      <c r="K232" s="5" t="str">
        <f>IF(ISBLANK('Original Sheet'!K233),"",IF('Original Sheet'!K233='Main Data'!AC237,"","ERROR"))</f>
        <v/>
      </c>
    </row>
    <row r="233" spans="1:11" x14ac:dyDescent="0.2">
      <c r="A233" s="1" t="s">
        <v>119</v>
      </c>
      <c r="B233" s="2" t="s">
        <v>57</v>
      </c>
      <c r="C233" s="1" t="s">
        <v>903</v>
      </c>
      <c r="D233" s="53">
        <v>2016</v>
      </c>
      <c r="E233" s="3" t="str">
        <f>IF(ISBLANK('Original Sheet'!E234),"",IF('Original Sheet'!E234='Main Data'!F238,"","ERROR"))</f>
        <v/>
      </c>
      <c r="F233" s="4" t="str">
        <f ca="1">IF(ISBLANK('Original Sheet'!F234),"",IF('Original Sheet'!F234='Main Data'!J238,"","ERROR"))</f>
        <v/>
      </c>
      <c r="G233" s="5" t="str">
        <f>IF(ISBLANK('Original Sheet'!G234),"",IF('Original Sheet'!G234='Main Data'!N238,"","ERROR"))</f>
        <v/>
      </c>
      <c r="H233" s="11"/>
      <c r="I233" s="6" t="str">
        <f>IF(ISBLANK('Original Sheet'!I234),"",IF('Original Sheet'!I234='Main Data'!U238,"","ERROR"))</f>
        <v/>
      </c>
      <c r="J233" s="4" t="str">
        <f ca="1">IF(ISBLANK('Original Sheet'!J234),"",IF('Original Sheet'!J234='Main Data'!Y238,"","ERROR"))</f>
        <v/>
      </c>
      <c r="K233" s="5" t="str">
        <f>IF(ISBLANK('Original Sheet'!K234),"",IF('Original Sheet'!K234='Main Data'!AC238,"","ERROR"))</f>
        <v/>
      </c>
    </row>
    <row r="234" spans="1:11" x14ac:dyDescent="0.2">
      <c r="A234" s="1" t="s">
        <v>120</v>
      </c>
      <c r="B234" s="2" t="s">
        <v>57</v>
      </c>
      <c r="C234" s="1" t="s">
        <v>902</v>
      </c>
      <c r="D234" s="53">
        <v>2013</v>
      </c>
      <c r="E234" s="3" t="str">
        <f>IF(ISBLANK('Original Sheet'!E235),"",IF('Original Sheet'!E235='Main Data'!F239,"","ERROR"))</f>
        <v/>
      </c>
      <c r="F234" s="4" t="str">
        <f ca="1">IF(ISBLANK('Original Sheet'!F235),"",IF('Original Sheet'!F235='Main Data'!J239,"","ERROR"))</f>
        <v/>
      </c>
      <c r="G234" s="5" t="str">
        <f>IF(ISBLANK('Original Sheet'!G235),"",IF('Original Sheet'!G235='Main Data'!N239,"","ERROR"))</f>
        <v/>
      </c>
      <c r="H234" s="11"/>
      <c r="I234" s="6" t="str">
        <f>IF(ISBLANK('Original Sheet'!I235),"",IF('Original Sheet'!I235='Main Data'!U239,"","ERROR"))</f>
        <v/>
      </c>
      <c r="J234" s="4" t="str">
        <f ca="1">IF(ISBLANK('Original Sheet'!J235),"",IF('Original Sheet'!J235='Main Data'!Y239,"","ERROR"))</f>
        <v/>
      </c>
      <c r="K234" s="5" t="str">
        <f>IF(ISBLANK('Original Sheet'!K235),"",IF('Original Sheet'!K235='Main Data'!AC239,"","ERROR"))</f>
        <v/>
      </c>
    </row>
    <row r="235" spans="1:11" x14ac:dyDescent="0.2">
      <c r="A235" s="1" t="s">
        <v>121</v>
      </c>
      <c r="B235" s="2" t="s">
        <v>57</v>
      </c>
      <c r="C235" s="1" t="s">
        <v>901</v>
      </c>
      <c r="D235" s="53">
        <v>2015</v>
      </c>
      <c r="E235" s="3" t="str">
        <f>IF(ISBLANK('Original Sheet'!E236),"",IF('Original Sheet'!E236='Main Data'!F240,"","ERROR"))</f>
        <v/>
      </c>
      <c r="F235" s="4" t="str">
        <f ca="1">IF(ISBLANK('Original Sheet'!F236),"",IF('Original Sheet'!F236='Main Data'!J240,"","ERROR"))</f>
        <v/>
      </c>
      <c r="G235" s="5" t="str">
        <f>IF(ISBLANK('Original Sheet'!G236),"",IF('Original Sheet'!G236='Main Data'!N240,"","ERROR"))</f>
        <v/>
      </c>
      <c r="H235" s="11"/>
      <c r="I235" s="6" t="str">
        <f>IF(ISBLANK('Original Sheet'!I236),"",IF('Original Sheet'!I236='Main Data'!U240,"","ERROR"))</f>
        <v/>
      </c>
      <c r="J235" s="4" t="str">
        <f ca="1">IF(ISBLANK('Original Sheet'!J236),"",IF('Original Sheet'!J236='Main Data'!Y240,"","ERROR"))</f>
        <v/>
      </c>
      <c r="K235" s="5" t="str">
        <f>IF(ISBLANK('Original Sheet'!K236),"",IF('Original Sheet'!K236='Main Data'!AC240,"","ERROR"))</f>
        <v/>
      </c>
    </row>
    <row r="236" spans="1:11" x14ac:dyDescent="0.2">
      <c r="A236" s="1"/>
      <c r="B236" s="2" t="s">
        <v>122</v>
      </c>
      <c r="C236" s="1" t="s">
        <v>900</v>
      </c>
      <c r="D236" s="53">
        <v>2006</v>
      </c>
      <c r="E236" s="3" t="str">
        <f>IF(ISBLANK('Original Sheet'!E237),"",IF('Original Sheet'!E237='Main Data'!F241,"","ERROR"))</f>
        <v/>
      </c>
      <c r="F236" s="4" t="str">
        <f ca="1">IF(ISBLANK('Original Sheet'!F237),"",IF('Original Sheet'!F237='Main Data'!J241,"","ERROR"))</f>
        <v/>
      </c>
      <c r="G236" s="5" t="str">
        <f>IF(ISBLANK('Original Sheet'!G237),"",IF('Original Sheet'!G237='Main Data'!N241,"","ERROR"))</f>
        <v/>
      </c>
      <c r="H236" s="11"/>
      <c r="I236" s="6" t="str">
        <f>IF(ISBLANK('Original Sheet'!I237),"",IF('Original Sheet'!I237='Main Data'!U241,"","ERROR"))</f>
        <v/>
      </c>
      <c r="J236" s="4" t="str">
        <f ca="1">IF(ISBLANK('Original Sheet'!J237),"",IF('Original Sheet'!J237='Main Data'!Y241,"","ERROR"))</f>
        <v/>
      </c>
      <c r="K236" s="5" t="str">
        <f>IF(ISBLANK('Original Sheet'!K237),"",IF('Original Sheet'!K237='Main Data'!AC241,"","ERROR"))</f>
        <v/>
      </c>
    </row>
    <row r="237" spans="1:11" x14ac:dyDescent="0.2">
      <c r="A237" s="1"/>
      <c r="B237" s="2" t="s">
        <v>122</v>
      </c>
      <c r="C237" s="1" t="s">
        <v>897</v>
      </c>
      <c r="D237" s="53">
        <v>2006</v>
      </c>
      <c r="E237" s="3" t="str">
        <f>IF(ISBLANK('Original Sheet'!E238),"",IF('Original Sheet'!E238='Main Data'!F242,"","ERROR"))</f>
        <v/>
      </c>
      <c r="F237" s="4" t="str">
        <f ca="1">IF(ISBLANK('Original Sheet'!F238),"",IF('Original Sheet'!F238='Main Data'!J242,"","ERROR"))</f>
        <v/>
      </c>
      <c r="G237" s="5" t="str">
        <f>IF(ISBLANK('Original Sheet'!G238),"",IF('Original Sheet'!G238='Main Data'!N242,"","ERROR"))</f>
        <v/>
      </c>
      <c r="H237" s="11"/>
      <c r="I237" s="6" t="str">
        <f>IF(ISBLANK('Original Sheet'!I238),"",IF('Original Sheet'!I238='Main Data'!U242,"","ERROR"))</f>
        <v/>
      </c>
      <c r="J237" s="4" t="str">
        <f ca="1">IF(ISBLANK('Original Sheet'!J238),"",IF('Original Sheet'!J238='Main Data'!Y242,"","ERROR"))</f>
        <v/>
      </c>
      <c r="K237" s="5" t="str">
        <f>IF(ISBLANK('Original Sheet'!K238),"",IF('Original Sheet'!K238='Main Data'!AC242,"","ERROR"))</f>
        <v/>
      </c>
    </row>
    <row r="238" spans="1:11" x14ac:dyDescent="0.2">
      <c r="A238" s="1"/>
      <c r="B238" s="2" t="s">
        <v>122</v>
      </c>
      <c r="C238" s="1" t="s">
        <v>900</v>
      </c>
      <c r="D238" s="53">
        <v>2017</v>
      </c>
      <c r="E238" s="3" t="str">
        <f>IF(ISBLANK('Original Sheet'!E239),"",IF('Original Sheet'!E239='Main Data'!F243,"","ERROR"))</f>
        <v/>
      </c>
      <c r="F238" s="4" t="str">
        <f ca="1">IF(ISBLANK('Original Sheet'!F239),"",IF('Original Sheet'!F239='Main Data'!J243,"","ERROR"))</f>
        <v/>
      </c>
      <c r="G238" s="5" t="str">
        <f>IF(ISBLANK('Original Sheet'!G239),"",IF('Original Sheet'!G239='Main Data'!N243,"","ERROR"))</f>
        <v/>
      </c>
      <c r="H238" s="11"/>
      <c r="I238" s="6" t="str">
        <f>IF(ISBLANK('Original Sheet'!I239),"",IF('Original Sheet'!I239='Main Data'!U243,"","ERROR"))</f>
        <v/>
      </c>
      <c r="J238" s="4" t="str">
        <f ca="1">IF(ISBLANK('Original Sheet'!J239),"",IF('Original Sheet'!J239='Main Data'!Y243,"","ERROR"))</f>
        <v/>
      </c>
      <c r="K238" s="5" t="str">
        <f>IF(ISBLANK('Original Sheet'!K239),"",IF('Original Sheet'!K239='Main Data'!AC243,"","ERROR"))</f>
        <v/>
      </c>
    </row>
    <row r="239" spans="1:11" x14ac:dyDescent="0.2">
      <c r="A239" s="1"/>
      <c r="B239" s="2" t="s">
        <v>122</v>
      </c>
      <c r="C239" s="1" t="s">
        <v>895</v>
      </c>
      <c r="D239" s="53">
        <v>2016</v>
      </c>
      <c r="E239" s="3" t="str">
        <f>IF(ISBLANK('Original Sheet'!E240),"",IF('Original Sheet'!E240='Main Data'!F244,"","ERROR"))</f>
        <v/>
      </c>
      <c r="F239" s="4" t="str">
        <f ca="1">IF(ISBLANK('Original Sheet'!F240),"",IF('Original Sheet'!F240='Main Data'!J244,"","ERROR"))</f>
        <v/>
      </c>
      <c r="G239" s="5" t="str">
        <f>IF(ISBLANK('Original Sheet'!G240),"",IF('Original Sheet'!G240='Main Data'!N244,"","ERROR"))</f>
        <v/>
      </c>
      <c r="H239" s="11"/>
      <c r="I239" s="6" t="str">
        <f>IF(ISBLANK('Original Sheet'!I240),"",IF('Original Sheet'!I240='Main Data'!U244,"","ERROR"))</f>
        <v/>
      </c>
      <c r="J239" s="4" t="str">
        <f ca="1">IF(ISBLANK('Original Sheet'!J240),"",IF('Original Sheet'!J240='Main Data'!Y244,"","ERROR"))</f>
        <v/>
      </c>
      <c r="K239" s="5" t="str">
        <f>IF(ISBLANK('Original Sheet'!K240),"",IF('Original Sheet'!K240='Main Data'!AC244,"","ERROR"))</f>
        <v/>
      </c>
    </row>
    <row r="240" spans="1:11" x14ac:dyDescent="0.2">
      <c r="A240" s="1"/>
      <c r="B240" s="2" t="s">
        <v>122</v>
      </c>
      <c r="C240" s="1" t="s">
        <v>900</v>
      </c>
      <c r="D240" s="53">
        <v>2011</v>
      </c>
      <c r="E240" s="3" t="str">
        <f>IF(ISBLANK('Original Sheet'!E241),"",IF('Original Sheet'!E241='Main Data'!F245,"","ERROR"))</f>
        <v/>
      </c>
      <c r="F240" s="4" t="str">
        <f ca="1">IF(ISBLANK('Original Sheet'!F241),"",IF('Original Sheet'!F241='Main Data'!J245,"","ERROR"))</f>
        <v/>
      </c>
      <c r="G240" s="5" t="str">
        <f>IF(ISBLANK('Original Sheet'!G241),"",IF('Original Sheet'!G241='Main Data'!N245,"","ERROR"))</f>
        <v/>
      </c>
      <c r="H240" s="11"/>
      <c r="I240" s="6" t="str">
        <f>IF(ISBLANK('Original Sheet'!I241),"",IF('Original Sheet'!I241='Main Data'!U245,"","ERROR"))</f>
        <v/>
      </c>
      <c r="J240" s="4" t="str">
        <f ca="1">IF(ISBLANK('Original Sheet'!J241),"",IF('Original Sheet'!J241='Main Data'!Y245,"","ERROR"))</f>
        <v/>
      </c>
      <c r="K240" s="5" t="str">
        <f>IF(ISBLANK('Original Sheet'!K241),"",IF('Original Sheet'!K241='Main Data'!AC245,"","ERROR"))</f>
        <v/>
      </c>
    </row>
    <row r="241" spans="1:11" x14ac:dyDescent="0.2">
      <c r="A241" s="1"/>
      <c r="B241" s="2" t="s">
        <v>122</v>
      </c>
      <c r="C241" s="1" t="s">
        <v>897</v>
      </c>
      <c r="D241" s="53">
        <v>2013</v>
      </c>
      <c r="E241" s="3" t="str">
        <f>IF(ISBLANK('Original Sheet'!E242),"",IF('Original Sheet'!E242='Main Data'!F246,"","ERROR"))</f>
        <v/>
      </c>
      <c r="F241" s="4" t="str">
        <f ca="1">IF(ISBLANK('Original Sheet'!F242),"",IF('Original Sheet'!F242='Main Data'!J246,"","ERROR"))</f>
        <v/>
      </c>
      <c r="G241" s="5" t="str">
        <f>IF(ISBLANK('Original Sheet'!G242),"",IF('Original Sheet'!G242='Main Data'!N246,"","ERROR"))</f>
        <v/>
      </c>
      <c r="H241" s="11"/>
      <c r="I241" s="6" t="str">
        <f>IF(ISBLANK('Original Sheet'!I242),"",IF('Original Sheet'!I242='Main Data'!U246,"","ERROR"))</f>
        <v/>
      </c>
      <c r="J241" s="4" t="str">
        <f ca="1">IF(ISBLANK('Original Sheet'!J242),"",IF('Original Sheet'!J242='Main Data'!Y246,"","ERROR"))</f>
        <v/>
      </c>
      <c r="K241" s="5" t="str">
        <f>IF(ISBLANK('Original Sheet'!K242),"",IF('Original Sheet'!K242='Main Data'!AC246,"","ERROR"))</f>
        <v/>
      </c>
    </row>
    <row r="242" spans="1:11" x14ac:dyDescent="0.2">
      <c r="A242" s="1"/>
      <c r="B242" s="2" t="s">
        <v>122</v>
      </c>
      <c r="C242" s="1" t="s">
        <v>900</v>
      </c>
      <c r="D242" s="53">
        <v>2014</v>
      </c>
      <c r="E242" s="3" t="str">
        <f>IF(ISBLANK('Original Sheet'!E243),"",IF('Original Sheet'!E243='Main Data'!F247,"","ERROR"))</f>
        <v/>
      </c>
      <c r="F242" s="4" t="str">
        <f ca="1">IF(ISBLANK('Original Sheet'!F243),"",IF('Original Sheet'!F243='Main Data'!J247,"","ERROR"))</f>
        <v/>
      </c>
      <c r="G242" s="5" t="str">
        <f>IF(ISBLANK('Original Sheet'!G243),"",IF('Original Sheet'!G243='Main Data'!N247,"","ERROR"))</f>
        <v/>
      </c>
      <c r="H242" s="11"/>
      <c r="I242" s="6" t="str">
        <f>IF(ISBLANK('Original Sheet'!I243),"",IF('Original Sheet'!I243='Main Data'!U247,"","ERROR"))</f>
        <v/>
      </c>
      <c r="J242" s="4" t="str">
        <f ca="1">IF(ISBLANK('Original Sheet'!J243),"",IF('Original Sheet'!J243='Main Data'!Y247,"","ERROR"))</f>
        <v/>
      </c>
      <c r="K242" s="5" t="str">
        <f>IF(ISBLANK('Original Sheet'!K243),"",IF('Original Sheet'!K243='Main Data'!AC247,"","ERROR"))</f>
        <v/>
      </c>
    </row>
    <row r="243" spans="1:11" x14ac:dyDescent="0.2">
      <c r="A243" s="1"/>
      <c r="B243" s="2" t="s">
        <v>122</v>
      </c>
      <c r="C243" s="1" t="s">
        <v>894</v>
      </c>
      <c r="D243" s="53">
        <v>2008</v>
      </c>
      <c r="E243" s="3" t="str">
        <f>IF(ISBLANK('Original Sheet'!E244),"",IF('Original Sheet'!E244='Main Data'!F248,"","ERROR"))</f>
        <v/>
      </c>
      <c r="F243" s="4" t="str">
        <f ca="1">IF(ISBLANK('Original Sheet'!F244),"",IF('Original Sheet'!F244='Main Data'!J248,"","ERROR"))</f>
        <v/>
      </c>
      <c r="G243" s="5" t="str">
        <f>IF(ISBLANK('Original Sheet'!G244),"",IF('Original Sheet'!G244='Main Data'!N248,"","ERROR"))</f>
        <v/>
      </c>
      <c r="H243" s="11"/>
      <c r="I243" s="6" t="str">
        <f>IF(ISBLANK('Original Sheet'!I244),"",IF('Original Sheet'!I244='Main Data'!U248,"","ERROR"))</f>
        <v/>
      </c>
      <c r="J243" s="4" t="str">
        <f ca="1">IF(ISBLANK('Original Sheet'!J244),"",IF('Original Sheet'!J244='Main Data'!Y248,"","ERROR"))</f>
        <v/>
      </c>
      <c r="K243" s="5" t="str">
        <f>IF(ISBLANK('Original Sheet'!K244),"",IF('Original Sheet'!K244='Main Data'!AC248,"","ERROR"))</f>
        <v/>
      </c>
    </row>
    <row r="244" spans="1:11" x14ac:dyDescent="0.2">
      <c r="A244" s="1"/>
      <c r="B244" s="2" t="s">
        <v>122</v>
      </c>
      <c r="C244" s="1" t="s">
        <v>900</v>
      </c>
      <c r="D244" s="53">
        <v>2015</v>
      </c>
      <c r="E244" s="3" t="str">
        <f>IF(ISBLANK('Original Sheet'!E245),"",IF('Original Sheet'!E245='Main Data'!F249,"","ERROR"))</f>
        <v/>
      </c>
      <c r="F244" s="4" t="str">
        <f ca="1">IF(ISBLANK('Original Sheet'!F245),"",IF('Original Sheet'!F245='Main Data'!J249,"","ERROR"))</f>
        <v/>
      </c>
      <c r="G244" s="5" t="str">
        <f>IF(ISBLANK('Original Sheet'!G245),"",IF('Original Sheet'!G245='Main Data'!N249,"","ERROR"))</f>
        <v/>
      </c>
      <c r="H244" s="11"/>
      <c r="I244" s="6" t="str">
        <f>IF(ISBLANK('Original Sheet'!I245),"",IF('Original Sheet'!I245='Main Data'!U249,"","ERROR"))</f>
        <v/>
      </c>
      <c r="J244" s="4" t="str">
        <f ca="1">IF(ISBLANK('Original Sheet'!J245),"",IF('Original Sheet'!J245='Main Data'!Y249,"","ERROR"))</f>
        <v/>
      </c>
      <c r="K244" s="5" t="str">
        <f>IF(ISBLANK('Original Sheet'!K245),"",IF('Original Sheet'!K245='Main Data'!AC249,"","ERROR"))</f>
        <v/>
      </c>
    </row>
    <row r="245" spans="1:11" x14ac:dyDescent="0.2">
      <c r="A245" s="1"/>
      <c r="B245" s="2" t="s">
        <v>122</v>
      </c>
      <c r="C245" s="1" t="s">
        <v>900</v>
      </c>
      <c r="D245" s="53">
        <v>2007</v>
      </c>
      <c r="E245" s="3" t="str">
        <f>IF(ISBLANK('Original Sheet'!E246),"",IF('Original Sheet'!E246='Main Data'!F250,"","ERROR"))</f>
        <v/>
      </c>
      <c r="F245" s="4" t="str">
        <f ca="1">IF(ISBLANK('Original Sheet'!F246),"",IF('Original Sheet'!F246='Main Data'!J250,"","ERROR"))</f>
        <v/>
      </c>
      <c r="G245" s="5" t="str">
        <f>IF(ISBLANK('Original Sheet'!G246),"",IF('Original Sheet'!G246='Main Data'!N250,"","ERROR"))</f>
        <v/>
      </c>
      <c r="H245" s="11"/>
      <c r="I245" s="6" t="str">
        <f>IF(ISBLANK('Original Sheet'!I246),"",IF('Original Sheet'!I246='Main Data'!U250,"","ERROR"))</f>
        <v/>
      </c>
      <c r="J245" s="4" t="str">
        <f ca="1">IF(ISBLANK('Original Sheet'!J246),"",IF('Original Sheet'!J246='Main Data'!Y250,"","ERROR"))</f>
        <v/>
      </c>
      <c r="K245" s="5" t="str">
        <f>IF(ISBLANK('Original Sheet'!K246),"",IF('Original Sheet'!K246='Main Data'!AC250,"","ERROR"))</f>
        <v/>
      </c>
    </row>
    <row r="246" spans="1:11" x14ac:dyDescent="0.2">
      <c r="A246" s="1"/>
      <c r="B246" s="2" t="s">
        <v>122</v>
      </c>
      <c r="C246" s="1" t="s">
        <v>900</v>
      </c>
      <c r="D246" s="53">
        <v>2009</v>
      </c>
      <c r="E246" s="3" t="str">
        <f>IF(ISBLANK('Original Sheet'!E247),"",IF('Original Sheet'!E247='Main Data'!F251,"","ERROR"))</f>
        <v/>
      </c>
      <c r="F246" s="4" t="str">
        <f ca="1">IF(ISBLANK('Original Sheet'!F247),"",IF('Original Sheet'!F247='Main Data'!J251,"","ERROR"))</f>
        <v/>
      </c>
      <c r="G246" s="5" t="str">
        <f>IF(ISBLANK('Original Sheet'!G247),"",IF('Original Sheet'!G247='Main Data'!N251,"","ERROR"))</f>
        <v/>
      </c>
      <c r="H246" s="11"/>
      <c r="I246" s="6" t="str">
        <f>IF(ISBLANK('Original Sheet'!I247),"",IF('Original Sheet'!I247='Main Data'!U251,"","ERROR"))</f>
        <v/>
      </c>
      <c r="J246" s="4" t="str">
        <f ca="1">IF(ISBLANK('Original Sheet'!J247),"",IF('Original Sheet'!J247='Main Data'!Y251,"","ERROR"))</f>
        <v/>
      </c>
      <c r="K246" s="5" t="str">
        <f>IF(ISBLANK('Original Sheet'!K247),"",IF('Original Sheet'!K247='Main Data'!AC251,"","ERROR"))</f>
        <v/>
      </c>
    </row>
    <row r="247" spans="1:11" x14ac:dyDescent="0.2">
      <c r="A247" s="1"/>
      <c r="B247" s="2" t="s">
        <v>122</v>
      </c>
      <c r="C247" s="1" t="s">
        <v>896</v>
      </c>
      <c r="D247" s="53">
        <v>2008</v>
      </c>
      <c r="E247" s="3" t="str">
        <f>IF(ISBLANK('Original Sheet'!E248),"",IF('Original Sheet'!E248='Main Data'!F252,"","ERROR"))</f>
        <v/>
      </c>
      <c r="F247" s="4" t="str">
        <f ca="1">IF(ISBLANK('Original Sheet'!F248),"",IF('Original Sheet'!F248='Main Data'!J252,"","ERROR"))</f>
        <v/>
      </c>
      <c r="G247" s="5" t="str">
        <f>IF(ISBLANK('Original Sheet'!G248),"",IF('Original Sheet'!G248='Main Data'!N252,"","ERROR"))</f>
        <v/>
      </c>
      <c r="H247" s="11"/>
      <c r="I247" s="6" t="str">
        <f>IF(ISBLANK('Original Sheet'!I248),"",IF('Original Sheet'!I248='Main Data'!U252,"","ERROR"))</f>
        <v/>
      </c>
      <c r="J247" s="4" t="str">
        <f ca="1">IF(ISBLANK('Original Sheet'!J248),"",IF('Original Sheet'!J248='Main Data'!Y252,"","ERROR"))</f>
        <v/>
      </c>
      <c r="K247" s="5" t="str">
        <f>IF(ISBLANK('Original Sheet'!K248),"",IF('Original Sheet'!K248='Main Data'!AC252,"","ERROR"))</f>
        <v/>
      </c>
    </row>
    <row r="248" spans="1:11" x14ac:dyDescent="0.2">
      <c r="A248" s="1"/>
      <c r="B248" s="2" t="s">
        <v>122</v>
      </c>
      <c r="C248" s="1" t="s">
        <v>900</v>
      </c>
      <c r="D248" s="53">
        <v>2012</v>
      </c>
      <c r="E248" s="3" t="str">
        <f>IF(ISBLANK('Original Sheet'!E249),"",IF('Original Sheet'!E249='Main Data'!F253,"","ERROR"))</f>
        <v/>
      </c>
      <c r="F248" s="4" t="str">
        <f ca="1">IF(ISBLANK('Original Sheet'!F249),"",IF('Original Sheet'!F249='Main Data'!J253,"","ERROR"))</f>
        <v/>
      </c>
      <c r="G248" s="5" t="str">
        <f>IF(ISBLANK('Original Sheet'!G249),"",IF('Original Sheet'!G249='Main Data'!N253,"","ERROR"))</f>
        <v/>
      </c>
      <c r="H248" s="11"/>
      <c r="I248" s="6" t="str">
        <f>IF(ISBLANK('Original Sheet'!I249),"",IF('Original Sheet'!I249='Main Data'!U253,"","ERROR"))</f>
        <v/>
      </c>
      <c r="J248" s="4" t="str">
        <f ca="1">IF(ISBLANK('Original Sheet'!J249),"",IF('Original Sheet'!J249='Main Data'!Y253,"","ERROR"))</f>
        <v/>
      </c>
      <c r="K248" s="5" t="str">
        <f>IF(ISBLANK('Original Sheet'!K249),"",IF('Original Sheet'!K249='Main Data'!AC253,"","ERROR"))</f>
        <v/>
      </c>
    </row>
    <row r="249" spans="1:11" x14ac:dyDescent="0.2">
      <c r="A249" s="1"/>
      <c r="B249" s="2" t="s">
        <v>122</v>
      </c>
      <c r="C249" s="1" t="s">
        <v>896</v>
      </c>
      <c r="D249" s="53">
        <v>2010</v>
      </c>
      <c r="E249" s="3" t="str">
        <f>IF(ISBLANK('Original Sheet'!E250),"",IF('Original Sheet'!E250='Main Data'!F254,"","ERROR"))</f>
        <v/>
      </c>
      <c r="F249" s="4" t="str">
        <f ca="1">IF(ISBLANK('Original Sheet'!F250),"",IF('Original Sheet'!F250='Main Data'!J254,"","ERROR"))</f>
        <v/>
      </c>
      <c r="G249" s="5" t="str">
        <f>IF(ISBLANK('Original Sheet'!G250),"",IF('Original Sheet'!G250='Main Data'!N254,"","ERROR"))</f>
        <v/>
      </c>
      <c r="H249" s="11"/>
      <c r="I249" s="6" t="str">
        <f>IF(ISBLANK('Original Sheet'!I250),"",IF('Original Sheet'!I250='Main Data'!U254,"","ERROR"))</f>
        <v/>
      </c>
      <c r="J249" s="4" t="str">
        <f ca="1">IF(ISBLANK('Original Sheet'!J250),"",IF('Original Sheet'!J250='Main Data'!Y254,"","ERROR"))</f>
        <v/>
      </c>
      <c r="K249" s="5" t="str">
        <f>IF(ISBLANK('Original Sheet'!K250),"",IF('Original Sheet'!K250='Main Data'!AC254,"","ERROR"))</f>
        <v/>
      </c>
    </row>
    <row r="250" spans="1:11" x14ac:dyDescent="0.2">
      <c r="A250" s="1"/>
      <c r="B250" s="2" t="s">
        <v>122</v>
      </c>
      <c r="C250" s="1" t="s">
        <v>900</v>
      </c>
      <c r="D250" s="53">
        <v>2016</v>
      </c>
      <c r="E250" s="3" t="str">
        <f>IF(ISBLANK('Original Sheet'!E251),"",IF('Original Sheet'!E251='Main Data'!F255,"","ERROR"))</f>
        <v/>
      </c>
      <c r="F250" s="4" t="str">
        <f ca="1">IF(ISBLANK('Original Sheet'!F251),"",IF('Original Sheet'!F251='Main Data'!J255,"","ERROR"))</f>
        <v/>
      </c>
      <c r="G250" s="5" t="str">
        <f>IF(ISBLANK('Original Sheet'!G251),"",IF('Original Sheet'!G251='Main Data'!N255,"","ERROR"))</f>
        <v/>
      </c>
      <c r="H250" s="11"/>
      <c r="I250" s="6" t="str">
        <f>IF(ISBLANK('Original Sheet'!I251),"",IF('Original Sheet'!I251='Main Data'!U255,"","ERROR"))</f>
        <v/>
      </c>
      <c r="J250" s="4" t="str">
        <f ca="1">IF(ISBLANK('Original Sheet'!J251),"",IF('Original Sheet'!J251='Main Data'!Y255,"","ERROR"))</f>
        <v/>
      </c>
      <c r="K250" s="5" t="str">
        <f>IF(ISBLANK('Original Sheet'!K251),"",IF('Original Sheet'!K251='Main Data'!AC255,"","ERROR"))</f>
        <v/>
      </c>
    </row>
    <row r="251" spans="1:11" x14ac:dyDescent="0.2">
      <c r="A251" s="1"/>
      <c r="B251" s="2" t="s">
        <v>122</v>
      </c>
      <c r="C251" s="1" t="s">
        <v>895</v>
      </c>
      <c r="D251" s="53">
        <v>2010</v>
      </c>
      <c r="E251" s="3" t="str">
        <f>IF(ISBLANK('Original Sheet'!E252),"",IF('Original Sheet'!E252='Main Data'!F256,"","ERROR"))</f>
        <v/>
      </c>
      <c r="F251" s="4" t="str">
        <f ca="1">IF(ISBLANK('Original Sheet'!F252),"",IF('Original Sheet'!F252='Main Data'!J256,"","ERROR"))</f>
        <v/>
      </c>
      <c r="G251" s="5" t="str">
        <f>IF(ISBLANK('Original Sheet'!G252),"",IF('Original Sheet'!G252='Main Data'!N256,"","ERROR"))</f>
        <v/>
      </c>
      <c r="H251" s="11"/>
      <c r="I251" s="6" t="str">
        <f>IF(ISBLANK('Original Sheet'!I252),"",IF('Original Sheet'!I252='Main Data'!U256,"","ERROR"))</f>
        <v/>
      </c>
      <c r="J251" s="4" t="str">
        <f ca="1">IF(ISBLANK('Original Sheet'!J252),"",IF('Original Sheet'!J252='Main Data'!Y256,"","ERROR"))</f>
        <v/>
      </c>
      <c r="K251" s="5" t="str">
        <f>IF(ISBLANK('Original Sheet'!K252),"",IF('Original Sheet'!K252='Main Data'!AC256,"","ERROR"))</f>
        <v/>
      </c>
    </row>
    <row r="252" spans="1:11" x14ac:dyDescent="0.2">
      <c r="A252" s="1"/>
      <c r="B252" s="2" t="s">
        <v>122</v>
      </c>
      <c r="C252" s="1" t="s">
        <v>895</v>
      </c>
      <c r="D252" s="53">
        <v>2015</v>
      </c>
      <c r="E252" s="3" t="str">
        <f>IF(ISBLANK('Original Sheet'!E253),"",IF('Original Sheet'!E253='Main Data'!F257,"","ERROR"))</f>
        <v/>
      </c>
      <c r="F252" s="4" t="str">
        <f ca="1">IF(ISBLANK('Original Sheet'!F253),"",IF('Original Sheet'!F253='Main Data'!J257,"","ERROR"))</f>
        <v/>
      </c>
      <c r="G252" s="5" t="str">
        <f>IF(ISBLANK('Original Sheet'!G253),"",IF('Original Sheet'!G253='Main Data'!N257,"","ERROR"))</f>
        <v/>
      </c>
      <c r="H252" s="11"/>
      <c r="I252" s="6" t="str">
        <f>IF(ISBLANK('Original Sheet'!I253),"",IF('Original Sheet'!I253='Main Data'!U257,"","ERROR"))</f>
        <v/>
      </c>
      <c r="J252" s="4" t="str">
        <f ca="1">IF(ISBLANK('Original Sheet'!J253),"",IF('Original Sheet'!J253='Main Data'!Y257,"","ERROR"))</f>
        <v/>
      </c>
      <c r="K252" s="5" t="str">
        <f>IF(ISBLANK('Original Sheet'!K253),"",IF('Original Sheet'!K253='Main Data'!AC257,"","ERROR"))</f>
        <v/>
      </c>
    </row>
    <row r="253" spans="1:11" x14ac:dyDescent="0.2">
      <c r="A253" s="1"/>
      <c r="B253" s="2" t="s">
        <v>122</v>
      </c>
      <c r="C253" s="1" t="s">
        <v>900</v>
      </c>
      <c r="D253" s="53">
        <v>2005</v>
      </c>
      <c r="E253" s="3" t="str">
        <f>IF(ISBLANK('Original Sheet'!E254),"",IF('Original Sheet'!E254='Main Data'!F258,"","ERROR"))</f>
        <v/>
      </c>
      <c r="F253" s="4" t="str">
        <f ca="1">IF(ISBLANK('Original Sheet'!F254),"",IF('Original Sheet'!F254='Main Data'!J258,"","ERROR"))</f>
        <v/>
      </c>
      <c r="G253" s="5" t="str">
        <f>IF(ISBLANK('Original Sheet'!G254),"",IF('Original Sheet'!G254='Main Data'!N258,"","ERROR"))</f>
        <v/>
      </c>
      <c r="H253" s="11"/>
      <c r="I253" s="6" t="str">
        <f>IF(ISBLANK('Original Sheet'!I254),"",IF('Original Sheet'!I254='Main Data'!U258,"","ERROR"))</f>
        <v/>
      </c>
      <c r="J253" s="4" t="str">
        <f ca="1">IF(ISBLANK('Original Sheet'!J254),"",IF('Original Sheet'!J254='Main Data'!Y258,"","ERROR"))</f>
        <v/>
      </c>
      <c r="K253" s="5" t="str">
        <f>IF(ISBLANK('Original Sheet'!K254),"",IF('Original Sheet'!K254='Main Data'!AC258,"","ERROR"))</f>
        <v/>
      </c>
    </row>
    <row r="254" spans="1:11" x14ac:dyDescent="0.2">
      <c r="A254" s="1"/>
      <c r="B254" s="2" t="s">
        <v>122</v>
      </c>
      <c r="C254" s="1" t="s">
        <v>897</v>
      </c>
      <c r="D254" s="53">
        <v>2015</v>
      </c>
      <c r="E254" s="3" t="str">
        <f>IF(ISBLANK('Original Sheet'!E255),"",IF('Original Sheet'!E255='Main Data'!F259,"","ERROR"))</f>
        <v/>
      </c>
      <c r="F254" s="4" t="str">
        <f ca="1">IF(ISBLANK('Original Sheet'!F255),"",IF('Original Sheet'!F255='Main Data'!J259,"","ERROR"))</f>
        <v/>
      </c>
      <c r="G254" s="5" t="str">
        <f>IF(ISBLANK('Original Sheet'!G255),"",IF('Original Sheet'!G255='Main Data'!N259,"","ERROR"))</f>
        <v/>
      </c>
      <c r="H254" s="11"/>
      <c r="I254" s="6" t="str">
        <f>IF(ISBLANK('Original Sheet'!I255),"",IF('Original Sheet'!I255='Main Data'!U259,"","ERROR"))</f>
        <v/>
      </c>
      <c r="J254" s="4" t="str">
        <f ca="1">IF(ISBLANK('Original Sheet'!J255),"",IF('Original Sheet'!J255='Main Data'!Y259,"","ERROR"))</f>
        <v/>
      </c>
      <c r="K254" s="5" t="str">
        <f>IF(ISBLANK('Original Sheet'!K255),"",IF('Original Sheet'!K255='Main Data'!AC259,"","ERROR"))</f>
        <v/>
      </c>
    </row>
    <row r="255" spans="1:11" x14ac:dyDescent="0.2">
      <c r="A255" s="1"/>
      <c r="B255" s="2" t="s">
        <v>122</v>
      </c>
      <c r="C255" s="1" t="s">
        <v>897</v>
      </c>
      <c r="D255" s="53">
        <v>2009</v>
      </c>
      <c r="E255" s="3" t="str">
        <f>IF(ISBLANK('Original Sheet'!E256),"",IF('Original Sheet'!E256='Main Data'!F260,"","ERROR"))</f>
        <v/>
      </c>
      <c r="F255" s="4" t="str">
        <f ca="1">IF(ISBLANK('Original Sheet'!F256),"",IF('Original Sheet'!F256='Main Data'!J260,"","ERROR"))</f>
        <v/>
      </c>
      <c r="G255" s="5" t="str">
        <f>IF(ISBLANK('Original Sheet'!G256),"",IF('Original Sheet'!G256='Main Data'!N260,"","ERROR"))</f>
        <v/>
      </c>
      <c r="H255" s="11"/>
      <c r="I255" s="6" t="str">
        <f>IF(ISBLANK('Original Sheet'!I256),"",IF('Original Sheet'!I256='Main Data'!U260,"","ERROR"))</f>
        <v/>
      </c>
      <c r="J255" s="4" t="str">
        <f ca="1">IF(ISBLANK('Original Sheet'!J256),"",IF('Original Sheet'!J256='Main Data'!Y260,"","ERROR"))</f>
        <v/>
      </c>
      <c r="K255" s="5" t="str">
        <f>IF(ISBLANK('Original Sheet'!K256),"",IF('Original Sheet'!K256='Main Data'!AC260,"","ERROR"))</f>
        <v/>
      </c>
    </row>
    <row r="256" spans="1:11" x14ac:dyDescent="0.2">
      <c r="A256" s="1"/>
      <c r="B256" s="2" t="s">
        <v>122</v>
      </c>
      <c r="C256" s="1" t="s">
        <v>897</v>
      </c>
      <c r="D256" s="53">
        <v>2016</v>
      </c>
      <c r="E256" s="3" t="str">
        <f>IF(ISBLANK('Original Sheet'!E257),"",IF('Original Sheet'!E257='Main Data'!F261,"","ERROR"))</f>
        <v/>
      </c>
      <c r="F256" s="4" t="str">
        <f ca="1">IF(ISBLANK('Original Sheet'!F257),"",IF('Original Sheet'!F257='Main Data'!J261,"","ERROR"))</f>
        <v/>
      </c>
      <c r="G256" s="5" t="str">
        <f>IF(ISBLANK('Original Sheet'!G257),"",IF('Original Sheet'!G257='Main Data'!N261,"","ERROR"))</f>
        <v/>
      </c>
      <c r="H256" s="11"/>
      <c r="I256" s="6" t="str">
        <f>IF(ISBLANK('Original Sheet'!I257),"",IF('Original Sheet'!I257='Main Data'!U261,"","ERROR"))</f>
        <v/>
      </c>
      <c r="J256" s="4" t="str">
        <f ca="1">IF(ISBLANK('Original Sheet'!J257),"",IF('Original Sheet'!J257='Main Data'!Y261,"","ERROR"))</f>
        <v/>
      </c>
      <c r="K256" s="5" t="str">
        <f>IF(ISBLANK('Original Sheet'!K257),"",IF('Original Sheet'!K257='Main Data'!AC261,"","ERROR"))</f>
        <v/>
      </c>
    </row>
    <row r="257" spans="1:11" x14ac:dyDescent="0.2">
      <c r="A257" s="1"/>
      <c r="B257" s="2" t="s">
        <v>122</v>
      </c>
      <c r="C257" s="1" t="s">
        <v>897</v>
      </c>
      <c r="D257" s="53">
        <v>2014</v>
      </c>
      <c r="E257" s="3" t="str">
        <f>IF(ISBLANK('Original Sheet'!E258),"",IF('Original Sheet'!E258='Main Data'!F262,"","ERROR"))</f>
        <v/>
      </c>
      <c r="F257" s="4" t="str">
        <f ca="1">IF(ISBLANK('Original Sheet'!F258),"",IF('Original Sheet'!F258='Main Data'!J262,"","ERROR"))</f>
        <v/>
      </c>
      <c r="G257" s="5" t="str">
        <f>IF(ISBLANK('Original Sheet'!G258),"",IF('Original Sheet'!G258='Main Data'!N262,"","ERROR"))</f>
        <v/>
      </c>
      <c r="H257" s="11"/>
      <c r="I257" s="6" t="str">
        <f>IF(ISBLANK('Original Sheet'!I258),"",IF('Original Sheet'!I258='Main Data'!U262,"","ERROR"))</f>
        <v/>
      </c>
      <c r="J257" s="4" t="str">
        <f ca="1">IF(ISBLANK('Original Sheet'!J258),"",IF('Original Sheet'!J258='Main Data'!Y262,"","ERROR"))</f>
        <v/>
      </c>
      <c r="K257" s="5" t="str">
        <f>IF(ISBLANK('Original Sheet'!K258),"",IF('Original Sheet'!K258='Main Data'!AC262,"","ERROR"))</f>
        <v/>
      </c>
    </row>
    <row r="258" spans="1:11" x14ac:dyDescent="0.2">
      <c r="A258" s="1"/>
      <c r="B258" s="2" t="s">
        <v>122</v>
      </c>
      <c r="C258" s="1" t="s">
        <v>893</v>
      </c>
      <c r="D258" s="53">
        <v>2007</v>
      </c>
      <c r="E258" s="3" t="str">
        <f>IF(ISBLANK('Original Sheet'!E259),"",IF('Original Sheet'!E259='Main Data'!F263,"","ERROR"))</f>
        <v/>
      </c>
      <c r="F258" s="4" t="str">
        <f ca="1">IF(ISBLANK('Original Sheet'!F259),"",IF('Original Sheet'!F259='Main Data'!J263,"","ERROR"))</f>
        <v/>
      </c>
      <c r="G258" s="5" t="str">
        <f>IF(ISBLANK('Original Sheet'!G259),"",IF('Original Sheet'!G259='Main Data'!N263,"","ERROR"))</f>
        <v/>
      </c>
      <c r="H258" s="11"/>
      <c r="I258" s="6" t="str">
        <f>IF(ISBLANK('Original Sheet'!I259),"",IF('Original Sheet'!I259='Main Data'!U263,"","ERROR"))</f>
        <v/>
      </c>
      <c r="J258" s="4" t="str">
        <f ca="1">IF(ISBLANK('Original Sheet'!J259),"",IF('Original Sheet'!J259='Main Data'!Y263,"","ERROR"))</f>
        <v/>
      </c>
      <c r="K258" s="5" t="str">
        <f>IF(ISBLANK('Original Sheet'!K259),"",IF('Original Sheet'!K259='Main Data'!AC263,"","ERROR"))</f>
        <v/>
      </c>
    </row>
    <row r="259" spans="1:11" x14ac:dyDescent="0.2">
      <c r="A259" s="1"/>
      <c r="B259" s="2" t="s">
        <v>122</v>
      </c>
      <c r="C259" s="1" t="s">
        <v>896</v>
      </c>
      <c r="D259" s="53">
        <v>2017</v>
      </c>
      <c r="E259" s="3" t="str">
        <f>IF(ISBLANK('Original Sheet'!E260),"",IF('Original Sheet'!E260='Main Data'!F264,"","ERROR"))</f>
        <v/>
      </c>
      <c r="F259" s="4" t="str">
        <f ca="1">IF(ISBLANK('Original Sheet'!F260),"",IF('Original Sheet'!F260='Main Data'!J264,"","ERROR"))</f>
        <v/>
      </c>
      <c r="G259" s="5" t="str">
        <f>IF(ISBLANK('Original Sheet'!G260),"",IF('Original Sheet'!G260='Main Data'!N264,"","ERROR"))</f>
        <v/>
      </c>
      <c r="H259" s="11"/>
      <c r="I259" s="6" t="str">
        <f>IF(ISBLANK('Original Sheet'!I260),"",IF('Original Sheet'!I260='Main Data'!U264,"","ERROR"))</f>
        <v/>
      </c>
      <c r="J259" s="4" t="str">
        <f ca="1">IF(ISBLANK('Original Sheet'!J260),"",IF('Original Sheet'!J260='Main Data'!Y264,"","ERROR"))</f>
        <v/>
      </c>
      <c r="K259" s="5" t="str">
        <f>IF(ISBLANK('Original Sheet'!K260),"",IF('Original Sheet'!K260='Main Data'!AC264,"","ERROR"))</f>
        <v/>
      </c>
    </row>
    <row r="260" spans="1:11" x14ac:dyDescent="0.2">
      <c r="A260" s="1"/>
      <c r="B260" s="2" t="s">
        <v>122</v>
      </c>
      <c r="C260" s="1" t="s">
        <v>891</v>
      </c>
      <c r="D260" s="53">
        <v>2013</v>
      </c>
      <c r="E260" s="3" t="str">
        <f>IF(ISBLANK('Original Sheet'!E261),"",IF('Original Sheet'!E261='Main Data'!F265,"","ERROR"))</f>
        <v/>
      </c>
      <c r="F260" s="4" t="str">
        <f ca="1">IF(ISBLANK('Original Sheet'!F261),"",IF('Original Sheet'!F261='Main Data'!J265,"","ERROR"))</f>
        <v/>
      </c>
      <c r="G260" s="5" t="str">
        <f>IF(ISBLANK('Original Sheet'!G261),"",IF('Original Sheet'!G261='Main Data'!N265,"","ERROR"))</f>
        <v/>
      </c>
      <c r="H260" s="11"/>
      <c r="I260" s="6" t="str">
        <f>IF(ISBLANK('Original Sheet'!I261),"",IF('Original Sheet'!I261='Main Data'!U265,"","ERROR"))</f>
        <v/>
      </c>
      <c r="J260" s="4" t="str">
        <f ca="1">IF(ISBLANK('Original Sheet'!J261),"",IF('Original Sheet'!J261='Main Data'!Y265,"","ERROR"))</f>
        <v/>
      </c>
      <c r="K260" s="5" t="str">
        <f>IF(ISBLANK('Original Sheet'!K261),"",IF('Original Sheet'!K261='Main Data'!AC265,"","ERROR"))</f>
        <v/>
      </c>
    </row>
    <row r="261" spans="1:11" x14ac:dyDescent="0.2">
      <c r="A261" s="1"/>
      <c r="B261" s="2" t="s">
        <v>122</v>
      </c>
      <c r="C261" s="1" t="s">
        <v>894</v>
      </c>
      <c r="D261" s="53">
        <v>2011</v>
      </c>
      <c r="E261" s="3" t="str">
        <f>IF(ISBLANK('Original Sheet'!E262),"",IF('Original Sheet'!E262='Main Data'!F266,"","ERROR"))</f>
        <v/>
      </c>
      <c r="F261" s="4" t="str">
        <f ca="1">IF(ISBLANK('Original Sheet'!F262),"",IF('Original Sheet'!F262='Main Data'!J266,"","ERROR"))</f>
        <v/>
      </c>
      <c r="G261" s="5" t="str">
        <f>IF(ISBLANK('Original Sheet'!G262),"",IF('Original Sheet'!G262='Main Data'!N266,"","ERROR"))</f>
        <v/>
      </c>
      <c r="H261" s="11"/>
      <c r="I261" s="6" t="str">
        <f>IF(ISBLANK('Original Sheet'!I262),"",IF('Original Sheet'!I262='Main Data'!U266,"","ERROR"))</f>
        <v/>
      </c>
      <c r="J261" s="4" t="str">
        <f ca="1">IF(ISBLANK('Original Sheet'!J262),"",IF('Original Sheet'!J262='Main Data'!Y266,"","ERROR"))</f>
        <v/>
      </c>
      <c r="K261" s="5" t="str">
        <f>IF(ISBLANK('Original Sheet'!K262),"",IF('Original Sheet'!K262='Main Data'!AC266,"","ERROR"))</f>
        <v/>
      </c>
    </row>
    <row r="262" spans="1:11" x14ac:dyDescent="0.2">
      <c r="A262" s="1"/>
      <c r="B262" s="2" t="s">
        <v>122</v>
      </c>
      <c r="C262" s="1" t="s">
        <v>897</v>
      </c>
      <c r="D262" s="53">
        <v>2010</v>
      </c>
      <c r="E262" s="3" t="str">
        <f>IF(ISBLANK('Original Sheet'!E263),"",IF('Original Sheet'!E263='Main Data'!F267,"","ERROR"))</f>
        <v/>
      </c>
      <c r="F262" s="4" t="str">
        <f ca="1">IF(ISBLANK('Original Sheet'!F263),"",IF('Original Sheet'!F263='Main Data'!J267,"","ERROR"))</f>
        <v/>
      </c>
      <c r="G262" s="5" t="str">
        <f>IF(ISBLANK('Original Sheet'!G263),"",IF('Original Sheet'!G263='Main Data'!N267,"","ERROR"))</f>
        <v/>
      </c>
      <c r="H262" s="11"/>
      <c r="I262" s="6" t="str">
        <f>IF(ISBLANK('Original Sheet'!I263),"",IF('Original Sheet'!I263='Main Data'!U267,"","ERROR"))</f>
        <v/>
      </c>
      <c r="J262" s="4" t="str">
        <f ca="1">IF(ISBLANK('Original Sheet'!J263),"",IF('Original Sheet'!J263='Main Data'!Y267,"","ERROR"))</f>
        <v/>
      </c>
      <c r="K262" s="5" t="str">
        <f>IF(ISBLANK('Original Sheet'!K263),"",IF('Original Sheet'!K263='Main Data'!AC267,"","ERROR"))</f>
        <v/>
      </c>
    </row>
    <row r="263" spans="1:11" x14ac:dyDescent="0.2">
      <c r="A263" s="1"/>
      <c r="B263" s="2" t="s">
        <v>122</v>
      </c>
      <c r="C263" s="1" t="s">
        <v>900</v>
      </c>
      <c r="D263" s="53">
        <v>2010</v>
      </c>
      <c r="E263" s="3" t="str">
        <f>IF(ISBLANK('Original Sheet'!E264),"",IF('Original Sheet'!E264='Main Data'!F268,"","ERROR"))</f>
        <v/>
      </c>
      <c r="F263" s="4" t="str">
        <f ca="1">IF(ISBLANK('Original Sheet'!F264),"",IF('Original Sheet'!F264='Main Data'!J268,"","ERROR"))</f>
        <v/>
      </c>
      <c r="G263" s="5" t="str">
        <f>IF(ISBLANK('Original Sheet'!G264),"",IF('Original Sheet'!G264='Main Data'!N268,"","ERROR"))</f>
        <v/>
      </c>
      <c r="H263" s="11"/>
      <c r="I263" s="6" t="str">
        <f>IF(ISBLANK('Original Sheet'!I264),"",IF('Original Sheet'!I264='Main Data'!U268,"","ERROR"))</f>
        <v/>
      </c>
      <c r="J263" s="4" t="str">
        <f ca="1">IF(ISBLANK('Original Sheet'!J264),"",IF('Original Sheet'!J264='Main Data'!Y268,"","ERROR"))</f>
        <v/>
      </c>
      <c r="K263" s="5" t="str">
        <f>IF(ISBLANK('Original Sheet'!K264),"",IF('Original Sheet'!K264='Main Data'!AC268,"","ERROR"))</f>
        <v/>
      </c>
    </row>
    <row r="264" spans="1:11" x14ac:dyDescent="0.2">
      <c r="A264" s="1"/>
      <c r="B264" s="2" t="s">
        <v>122</v>
      </c>
      <c r="C264" s="1" t="s">
        <v>897</v>
      </c>
      <c r="D264" s="53">
        <v>2011</v>
      </c>
      <c r="E264" s="3" t="str">
        <f>IF(ISBLANK('Original Sheet'!E265),"",IF('Original Sheet'!E265='Main Data'!F269,"","ERROR"))</f>
        <v/>
      </c>
      <c r="F264" s="4" t="str">
        <f ca="1">IF(ISBLANK('Original Sheet'!F265),"",IF('Original Sheet'!F265='Main Data'!J269,"","ERROR"))</f>
        <v/>
      </c>
      <c r="G264" s="5" t="str">
        <f>IF(ISBLANK('Original Sheet'!G265),"",IF('Original Sheet'!G265='Main Data'!N269,"","ERROR"))</f>
        <v/>
      </c>
      <c r="H264" s="11"/>
      <c r="I264" s="6" t="str">
        <f>IF(ISBLANK('Original Sheet'!I265),"",IF('Original Sheet'!I265='Main Data'!U269,"","ERROR"))</f>
        <v/>
      </c>
      <c r="J264" s="4" t="str">
        <f ca="1">IF(ISBLANK('Original Sheet'!J265),"",IF('Original Sheet'!J265='Main Data'!Y269,"","ERROR"))</f>
        <v/>
      </c>
      <c r="K264" s="5" t="str">
        <f>IF(ISBLANK('Original Sheet'!K265),"",IF('Original Sheet'!K265='Main Data'!AC269,"","ERROR"))</f>
        <v/>
      </c>
    </row>
    <row r="265" spans="1:11" x14ac:dyDescent="0.2">
      <c r="A265" s="1" t="s">
        <v>123</v>
      </c>
      <c r="B265" s="2" t="s">
        <v>122</v>
      </c>
      <c r="C265" s="1" t="s">
        <v>892</v>
      </c>
      <c r="D265" s="53">
        <v>2008</v>
      </c>
      <c r="E265" s="3" t="str">
        <f>IF(ISBLANK('Original Sheet'!E266),"",IF('Original Sheet'!E266='Main Data'!F270,"","ERROR"))</f>
        <v/>
      </c>
      <c r="F265" s="4" t="str">
        <f ca="1">IF(ISBLANK('Original Sheet'!F266),"",IF('Original Sheet'!F266='Main Data'!J270,"","ERROR"))</f>
        <v/>
      </c>
      <c r="G265" s="5" t="str">
        <f>IF(ISBLANK('Original Sheet'!G266),"",IF('Original Sheet'!G266='Main Data'!N270,"","ERROR"))</f>
        <v/>
      </c>
      <c r="H265" s="11"/>
      <c r="I265" s="6" t="str">
        <f>IF(ISBLANK('Original Sheet'!I266),"",IF('Original Sheet'!I266='Main Data'!U270,"","ERROR"))</f>
        <v/>
      </c>
      <c r="J265" s="4" t="str">
        <f ca="1">IF(ISBLANK('Original Sheet'!J266),"",IF('Original Sheet'!J266='Main Data'!Y270,"","ERROR"))</f>
        <v/>
      </c>
      <c r="K265" s="5" t="str">
        <f>IF(ISBLANK('Original Sheet'!K266),"",IF('Original Sheet'!K266='Main Data'!AC270,"","ERROR"))</f>
        <v/>
      </c>
    </row>
    <row r="266" spans="1:11" x14ac:dyDescent="0.2">
      <c r="A266" s="1"/>
      <c r="B266" s="2" t="s">
        <v>122</v>
      </c>
      <c r="C266" s="1" t="s">
        <v>900</v>
      </c>
      <c r="D266" s="53">
        <v>2008</v>
      </c>
      <c r="E266" s="3" t="str">
        <f>IF(ISBLANK('Original Sheet'!E267),"",IF('Original Sheet'!E267='Main Data'!F271,"","ERROR"))</f>
        <v/>
      </c>
      <c r="F266" s="4" t="str">
        <f ca="1">IF(ISBLANK('Original Sheet'!F267),"",IF('Original Sheet'!F267='Main Data'!J271,"","ERROR"))</f>
        <v/>
      </c>
      <c r="G266" s="5" t="str">
        <f>IF(ISBLANK('Original Sheet'!G267),"",IF('Original Sheet'!G267='Main Data'!N271,"","ERROR"))</f>
        <v/>
      </c>
      <c r="H266" s="11"/>
      <c r="I266" s="6" t="str">
        <f>IF(ISBLANK('Original Sheet'!I267),"",IF('Original Sheet'!I267='Main Data'!U271,"","ERROR"))</f>
        <v/>
      </c>
      <c r="J266" s="4" t="str">
        <f ca="1">IF(ISBLANK('Original Sheet'!J267),"",IF('Original Sheet'!J267='Main Data'!Y271,"","ERROR"))</f>
        <v/>
      </c>
      <c r="K266" s="5" t="str">
        <f>IF(ISBLANK('Original Sheet'!K267),"",IF('Original Sheet'!K267='Main Data'!AC271,"","ERROR"))</f>
        <v/>
      </c>
    </row>
    <row r="267" spans="1:11" x14ac:dyDescent="0.2">
      <c r="A267" s="1"/>
      <c r="B267" s="2" t="s">
        <v>122</v>
      </c>
      <c r="C267" s="1" t="s">
        <v>898</v>
      </c>
      <c r="D267" s="53">
        <v>2010</v>
      </c>
      <c r="E267" s="3" t="str">
        <f>IF(ISBLANK('Original Sheet'!E268),"",IF('Original Sheet'!E268='Main Data'!F272,"","ERROR"))</f>
        <v/>
      </c>
      <c r="F267" s="4" t="str">
        <f ca="1">IF(ISBLANK('Original Sheet'!F268),"",IF('Original Sheet'!F268='Main Data'!J272,"","ERROR"))</f>
        <v/>
      </c>
      <c r="G267" s="5" t="str">
        <f>IF(ISBLANK('Original Sheet'!G268),"",IF('Original Sheet'!G268='Main Data'!N272,"","ERROR"))</f>
        <v/>
      </c>
      <c r="H267" s="11"/>
      <c r="I267" s="6" t="str">
        <f>IF(ISBLANK('Original Sheet'!I268),"",IF('Original Sheet'!I268='Main Data'!U272,"","ERROR"))</f>
        <v/>
      </c>
      <c r="J267" s="4" t="str">
        <f ca="1">IF(ISBLANK('Original Sheet'!J268),"",IF('Original Sheet'!J268='Main Data'!Y272,"","ERROR"))</f>
        <v/>
      </c>
      <c r="K267" s="5" t="str">
        <f>IF(ISBLANK('Original Sheet'!K268),"",IF('Original Sheet'!K268='Main Data'!AC272,"","ERROR"))</f>
        <v/>
      </c>
    </row>
    <row r="268" spans="1:11" x14ac:dyDescent="0.2">
      <c r="A268" s="1"/>
      <c r="B268" s="2" t="s">
        <v>122</v>
      </c>
      <c r="C268" s="1" t="s">
        <v>891</v>
      </c>
      <c r="D268" s="53">
        <v>2008</v>
      </c>
      <c r="E268" s="3" t="str">
        <f>IF(ISBLANK('Original Sheet'!E269),"",IF('Original Sheet'!E269='Main Data'!F273,"","ERROR"))</f>
        <v/>
      </c>
      <c r="F268" s="4" t="str">
        <f ca="1">IF(ISBLANK('Original Sheet'!F269),"",IF('Original Sheet'!F269='Main Data'!J273,"","ERROR"))</f>
        <v/>
      </c>
      <c r="G268" s="5" t="str">
        <f>IF(ISBLANK('Original Sheet'!G269),"",IF('Original Sheet'!G269='Main Data'!N273,"","ERROR"))</f>
        <v/>
      </c>
      <c r="H268" s="11"/>
      <c r="I268" s="6" t="str">
        <f>IF(ISBLANK('Original Sheet'!I269),"",IF('Original Sheet'!I269='Main Data'!U273,"","ERROR"))</f>
        <v/>
      </c>
      <c r="J268" s="4" t="str">
        <f ca="1">IF(ISBLANK('Original Sheet'!J269),"",IF('Original Sheet'!J269='Main Data'!Y273,"","ERROR"))</f>
        <v/>
      </c>
      <c r="K268" s="5" t="str">
        <f>IF(ISBLANK('Original Sheet'!K269),"",IF('Original Sheet'!K269='Main Data'!AC273,"","ERROR"))</f>
        <v/>
      </c>
    </row>
    <row r="269" spans="1:11" x14ac:dyDescent="0.2">
      <c r="A269" s="1"/>
      <c r="B269" s="2" t="s">
        <v>122</v>
      </c>
      <c r="C269" s="1" t="s">
        <v>897</v>
      </c>
      <c r="D269" s="53">
        <v>2012</v>
      </c>
      <c r="E269" s="3" t="str">
        <f>IF(ISBLANK('Original Sheet'!E270),"",IF('Original Sheet'!E270='Main Data'!F274,"","ERROR"))</f>
        <v/>
      </c>
      <c r="F269" s="4" t="str">
        <f ca="1">IF(ISBLANK('Original Sheet'!F270),"",IF('Original Sheet'!F270='Main Data'!J274,"","ERROR"))</f>
        <v/>
      </c>
      <c r="G269" s="5" t="str">
        <f>IF(ISBLANK('Original Sheet'!G270),"",IF('Original Sheet'!G270='Main Data'!N274,"","ERROR"))</f>
        <v/>
      </c>
      <c r="H269" s="11"/>
      <c r="I269" s="6" t="str">
        <f>IF(ISBLANK('Original Sheet'!I270),"",IF('Original Sheet'!I270='Main Data'!U274,"","ERROR"))</f>
        <v/>
      </c>
      <c r="J269" s="4" t="str">
        <f ca="1">IF(ISBLANK('Original Sheet'!J270),"",IF('Original Sheet'!J270='Main Data'!Y274,"","ERROR"))</f>
        <v/>
      </c>
      <c r="K269" s="5" t="str">
        <f>IF(ISBLANK('Original Sheet'!K270),"",IF('Original Sheet'!K270='Main Data'!AC274,"","ERROR"))</f>
        <v/>
      </c>
    </row>
    <row r="270" spans="1:11" x14ac:dyDescent="0.2">
      <c r="A270" s="1"/>
      <c r="B270" s="2" t="s">
        <v>122</v>
      </c>
      <c r="C270" s="1" t="s">
        <v>894</v>
      </c>
      <c r="D270" s="53">
        <v>2013</v>
      </c>
      <c r="E270" s="3" t="str">
        <f>IF(ISBLANK('Original Sheet'!E271),"",IF('Original Sheet'!E271='Main Data'!F275,"","ERROR"))</f>
        <v/>
      </c>
      <c r="F270" s="4" t="str">
        <f ca="1">IF(ISBLANK('Original Sheet'!F271),"",IF('Original Sheet'!F271='Main Data'!J275,"","ERROR"))</f>
        <v/>
      </c>
      <c r="G270" s="5" t="str">
        <f>IF(ISBLANK('Original Sheet'!G271),"",IF('Original Sheet'!G271='Main Data'!N275,"","ERROR"))</f>
        <v/>
      </c>
      <c r="H270" s="11"/>
      <c r="I270" s="6" t="str">
        <f>IF(ISBLANK('Original Sheet'!I271),"",IF('Original Sheet'!I271='Main Data'!U275,"","ERROR"))</f>
        <v/>
      </c>
      <c r="J270" s="4" t="str">
        <f ca="1">IF(ISBLANK('Original Sheet'!J271),"",IF('Original Sheet'!J271='Main Data'!Y275,"","ERROR"))</f>
        <v/>
      </c>
      <c r="K270" s="5" t="str">
        <f>IF(ISBLANK('Original Sheet'!K271),"",IF('Original Sheet'!K271='Main Data'!AC275,"","ERROR"))</f>
        <v/>
      </c>
    </row>
    <row r="271" spans="1:11" x14ac:dyDescent="0.2">
      <c r="A271" s="1"/>
      <c r="B271" s="2" t="s">
        <v>122</v>
      </c>
      <c r="C271" s="1" t="s">
        <v>891</v>
      </c>
      <c r="D271" s="53">
        <v>2016</v>
      </c>
      <c r="E271" s="3" t="str">
        <f>IF(ISBLANK('Original Sheet'!E272),"",IF('Original Sheet'!E272='Main Data'!F276,"","ERROR"))</f>
        <v/>
      </c>
      <c r="F271" s="4" t="str">
        <f ca="1">IF(ISBLANK('Original Sheet'!F272),"",IF('Original Sheet'!F272='Main Data'!J276,"","ERROR"))</f>
        <v/>
      </c>
      <c r="G271" s="5" t="str">
        <f>IF(ISBLANK('Original Sheet'!G272),"",IF('Original Sheet'!G272='Main Data'!N276,"","ERROR"))</f>
        <v/>
      </c>
      <c r="H271" s="11"/>
      <c r="I271" s="6" t="str">
        <f>IF(ISBLANK('Original Sheet'!I272),"",IF('Original Sheet'!I272='Main Data'!U276,"","ERROR"))</f>
        <v/>
      </c>
      <c r="J271" s="4" t="str">
        <f ca="1">IF(ISBLANK('Original Sheet'!J272),"",IF('Original Sheet'!J272='Main Data'!Y276,"","ERROR"))</f>
        <v/>
      </c>
      <c r="K271" s="5" t="str">
        <f>IF(ISBLANK('Original Sheet'!K272),"",IF('Original Sheet'!K272='Main Data'!AC276,"","ERROR"))</f>
        <v/>
      </c>
    </row>
    <row r="272" spans="1:11" x14ac:dyDescent="0.2">
      <c r="A272" s="1"/>
      <c r="B272" s="2" t="s">
        <v>122</v>
      </c>
      <c r="C272" s="1" t="s">
        <v>895</v>
      </c>
      <c r="D272" s="53">
        <v>2008</v>
      </c>
      <c r="E272" s="3" t="str">
        <f>IF(ISBLANK('Original Sheet'!E273),"",IF('Original Sheet'!E273='Main Data'!F277,"","ERROR"))</f>
        <v/>
      </c>
      <c r="F272" s="4" t="str">
        <f ca="1">IF(ISBLANK('Original Sheet'!F273),"",IF('Original Sheet'!F273='Main Data'!J277,"","ERROR"))</f>
        <v/>
      </c>
      <c r="G272" s="5" t="str">
        <f>IF(ISBLANK('Original Sheet'!G273),"",IF('Original Sheet'!G273='Main Data'!N277,"","ERROR"))</f>
        <v/>
      </c>
      <c r="H272" s="11"/>
      <c r="I272" s="6" t="str">
        <f>IF(ISBLANK('Original Sheet'!I273),"",IF('Original Sheet'!I273='Main Data'!U277,"","ERROR"))</f>
        <v/>
      </c>
      <c r="J272" s="4" t="str">
        <f ca="1">IF(ISBLANK('Original Sheet'!J273),"",IF('Original Sheet'!J273='Main Data'!Y277,"","ERROR"))</f>
        <v/>
      </c>
      <c r="K272" s="5" t="str">
        <f>IF(ISBLANK('Original Sheet'!K273),"",IF('Original Sheet'!K273='Main Data'!AC277,"","ERROR"))</f>
        <v/>
      </c>
    </row>
    <row r="273" spans="1:11" x14ac:dyDescent="0.2">
      <c r="A273" s="1"/>
      <c r="B273" s="2" t="s">
        <v>122</v>
      </c>
      <c r="C273" s="1" t="s">
        <v>893</v>
      </c>
      <c r="D273" s="53">
        <v>2016</v>
      </c>
      <c r="E273" s="3" t="str">
        <f>IF(ISBLANK('Original Sheet'!E274),"",IF('Original Sheet'!E274='Main Data'!F278,"","ERROR"))</f>
        <v/>
      </c>
      <c r="F273" s="4" t="str">
        <f ca="1">IF(ISBLANK('Original Sheet'!F274),"",IF('Original Sheet'!F274='Main Data'!J278,"","ERROR"))</f>
        <v/>
      </c>
      <c r="G273" s="5" t="str">
        <f>IF(ISBLANK('Original Sheet'!G274),"",IF('Original Sheet'!G274='Main Data'!N278,"","ERROR"))</f>
        <v/>
      </c>
      <c r="H273" s="11"/>
      <c r="I273" s="6" t="str">
        <f>IF(ISBLANK('Original Sheet'!I274),"",IF('Original Sheet'!I274='Main Data'!U278,"","ERROR"))</f>
        <v/>
      </c>
      <c r="J273" s="4" t="str">
        <f ca="1">IF(ISBLANK('Original Sheet'!J274),"",IF('Original Sheet'!J274='Main Data'!Y278,"","ERROR"))</f>
        <v/>
      </c>
      <c r="K273" s="5" t="str">
        <f>IF(ISBLANK('Original Sheet'!K274),"",IF('Original Sheet'!K274='Main Data'!AC278,"","ERROR"))</f>
        <v/>
      </c>
    </row>
    <row r="274" spans="1:11" x14ac:dyDescent="0.2">
      <c r="A274" s="1" t="s">
        <v>123</v>
      </c>
      <c r="B274" s="2" t="s">
        <v>122</v>
      </c>
      <c r="C274" s="1" t="s">
        <v>892</v>
      </c>
      <c r="D274" s="53">
        <v>2009</v>
      </c>
      <c r="E274" s="3" t="str">
        <f>IF(ISBLANK('Original Sheet'!E275),"",IF('Original Sheet'!E275='Main Data'!F279,"","ERROR"))</f>
        <v/>
      </c>
      <c r="F274" s="4" t="str">
        <f ca="1">IF(ISBLANK('Original Sheet'!F275),"",IF('Original Sheet'!F275='Main Data'!J279,"","ERROR"))</f>
        <v/>
      </c>
      <c r="G274" s="5" t="str">
        <f>IF(ISBLANK('Original Sheet'!G275),"",IF('Original Sheet'!G275='Main Data'!N279,"","ERROR"))</f>
        <v/>
      </c>
      <c r="H274" s="11"/>
      <c r="I274" s="6" t="str">
        <f>IF(ISBLANK('Original Sheet'!I275),"",IF('Original Sheet'!I275='Main Data'!U279,"","ERROR"))</f>
        <v/>
      </c>
      <c r="J274" s="4" t="str">
        <f ca="1">IF(ISBLANK('Original Sheet'!J275),"",IF('Original Sheet'!J275='Main Data'!Y279,"","ERROR"))</f>
        <v/>
      </c>
      <c r="K274" s="5" t="str">
        <f>IF(ISBLANK('Original Sheet'!K275),"",IF('Original Sheet'!K275='Main Data'!AC279,"","ERROR"))</f>
        <v/>
      </c>
    </row>
    <row r="275" spans="1:11" x14ac:dyDescent="0.2">
      <c r="A275" s="1"/>
      <c r="B275" s="2" t="s">
        <v>122</v>
      </c>
      <c r="C275" s="1" t="s">
        <v>897</v>
      </c>
      <c r="D275" s="53">
        <v>2008</v>
      </c>
      <c r="E275" s="3" t="str">
        <f>IF(ISBLANK('Original Sheet'!E276),"",IF('Original Sheet'!E276='Main Data'!F280,"","ERROR"))</f>
        <v/>
      </c>
      <c r="F275" s="4" t="str">
        <f ca="1">IF(ISBLANK('Original Sheet'!F276),"",IF('Original Sheet'!F276='Main Data'!J280,"","ERROR"))</f>
        <v/>
      </c>
      <c r="G275" s="5" t="str">
        <f>IF(ISBLANK('Original Sheet'!G276),"",IF('Original Sheet'!G276='Main Data'!N280,"","ERROR"))</f>
        <v/>
      </c>
      <c r="H275" s="11"/>
      <c r="I275" s="6" t="str">
        <f>IF(ISBLANK('Original Sheet'!I276),"",IF('Original Sheet'!I276='Main Data'!U280,"","ERROR"))</f>
        <v/>
      </c>
      <c r="J275" s="4" t="str">
        <f ca="1">IF(ISBLANK('Original Sheet'!J276),"",IF('Original Sheet'!J276='Main Data'!Y280,"","ERROR"))</f>
        <v/>
      </c>
      <c r="K275" s="5" t="str">
        <f>IF(ISBLANK('Original Sheet'!K276),"",IF('Original Sheet'!K276='Main Data'!AC280,"","ERROR"))</f>
        <v/>
      </c>
    </row>
    <row r="276" spans="1:11" x14ac:dyDescent="0.2">
      <c r="A276" s="1"/>
      <c r="B276" s="2" t="s">
        <v>122</v>
      </c>
      <c r="C276" s="1" t="s">
        <v>895</v>
      </c>
      <c r="D276" s="53">
        <v>2009</v>
      </c>
      <c r="E276" s="3" t="str">
        <f>IF(ISBLANK('Original Sheet'!E277),"",IF('Original Sheet'!E277='Main Data'!F281,"","ERROR"))</f>
        <v/>
      </c>
      <c r="F276" s="4" t="str">
        <f ca="1">IF(ISBLANK('Original Sheet'!F277),"",IF('Original Sheet'!F277='Main Data'!J281,"","ERROR"))</f>
        <v/>
      </c>
      <c r="G276" s="5" t="str">
        <f>IF(ISBLANK('Original Sheet'!G277),"",IF('Original Sheet'!G277='Main Data'!N281,"","ERROR"))</f>
        <v/>
      </c>
      <c r="H276" s="11"/>
      <c r="I276" s="6" t="str">
        <f>IF(ISBLANK('Original Sheet'!I277),"",IF('Original Sheet'!I277='Main Data'!U281,"","ERROR"))</f>
        <v/>
      </c>
      <c r="J276" s="4" t="str">
        <f ca="1">IF(ISBLANK('Original Sheet'!J277),"",IF('Original Sheet'!J277='Main Data'!Y281,"","ERROR"))</f>
        <v/>
      </c>
      <c r="K276" s="5" t="str">
        <f>IF(ISBLANK('Original Sheet'!K277),"",IF('Original Sheet'!K277='Main Data'!AC281,"","ERROR"))</f>
        <v/>
      </c>
    </row>
    <row r="277" spans="1:11" x14ac:dyDescent="0.2">
      <c r="A277" s="1" t="s">
        <v>124</v>
      </c>
      <c r="B277" s="2" t="s">
        <v>122</v>
      </c>
      <c r="C277" s="1" t="s">
        <v>899</v>
      </c>
      <c r="D277" s="53">
        <v>2009</v>
      </c>
      <c r="E277" s="3" t="str">
        <f>IF(ISBLANK('Original Sheet'!E278),"",IF('Original Sheet'!E278='Main Data'!F282,"","ERROR"))</f>
        <v/>
      </c>
      <c r="F277" s="4" t="str">
        <f ca="1">IF(ISBLANK('Original Sheet'!F278),"",IF('Original Sheet'!F278='Main Data'!J282,"","ERROR"))</f>
        <v/>
      </c>
      <c r="G277" s="5" t="str">
        <f>IF(ISBLANK('Original Sheet'!G278),"",IF('Original Sheet'!G278='Main Data'!N282,"","ERROR"))</f>
        <v/>
      </c>
      <c r="H277" s="11"/>
      <c r="I277" s="6" t="str">
        <f>IF(ISBLANK('Original Sheet'!I278),"",IF('Original Sheet'!I278='Main Data'!U282,"","ERROR"))</f>
        <v/>
      </c>
      <c r="J277" s="4" t="str">
        <f ca="1">IF(ISBLANK('Original Sheet'!J278),"",IF('Original Sheet'!J278='Main Data'!Y282,"","ERROR"))</f>
        <v/>
      </c>
      <c r="K277" s="5" t="str">
        <f>IF(ISBLANK('Original Sheet'!K278),"",IF('Original Sheet'!K278='Main Data'!AC282,"","ERROR"))</f>
        <v/>
      </c>
    </row>
    <row r="278" spans="1:11" x14ac:dyDescent="0.2">
      <c r="A278" s="1"/>
      <c r="B278" s="2" t="s">
        <v>122</v>
      </c>
      <c r="C278" s="1" t="s">
        <v>893</v>
      </c>
      <c r="D278" s="53">
        <v>2012</v>
      </c>
      <c r="E278" s="3" t="str">
        <f>IF(ISBLANK('Original Sheet'!E279),"",IF('Original Sheet'!E279='Main Data'!F283,"","ERROR"))</f>
        <v/>
      </c>
      <c r="F278" s="4" t="str">
        <f ca="1">IF(ISBLANK('Original Sheet'!F279),"",IF('Original Sheet'!F279='Main Data'!J283,"","ERROR"))</f>
        <v/>
      </c>
      <c r="G278" s="5" t="str">
        <f>IF(ISBLANK('Original Sheet'!G279),"",IF('Original Sheet'!G279='Main Data'!N283,"","ERROR"))</f>
        <v/>
      </c>
      <c r="H278" s="11"/>
      <c r="I278" s="6" t="str">
        <f>IF(ISBLANK('Original Sheet'!I279),"",IF('Original Sheet'!I279='Main Data'!U283,"","ERROR"))</f>
        <v/>
      </c>
      <c r="J278" s="4" t="str">
        <f ca="1">IF(ISBLANK('Original Sheet'!J279),"",IF('Original Sheet'!J279='Main Data'!Y283,"","ERROR"))</f>
        <v/>
      </c>
      <c r="K278" s="5" t="str">
        <f>IF(ISBLANK('Original Sheet'!K279),"",IF('Original Sheet'!K279='Main Data'!AC283,"","ERROR"))</f>
        <v/>
      </c>
    </row>
    <row r="279" spans="1:11" x14ac:dyDescent="0.2">
      <c r="A279" s="1"/>
      <c r="B279" s="2" t="s">
        <v>122</v>
      </c>
      <c r="C279" s="1" t="s">
        <v>891</v>
      </c>
      <c r="D279" s="53">
        <v>2011</v>
      </c>
      <c r="E279" s="3" t="str">
        <f>IF(ISBLANK('Original Sheet'!E280),"",IF('Original Sheet'!E280='Main Data'!F284,"","ERROR"))</f>
        <v/>
      </c>
      <c r="F279" s="4" t="str">
        <f ca="1">IF(ISBLANK('Original Sheet'!F280),"",IF('Original Sheet'!F280='Main Data'!J284,"","ERROR"))</f>
        <v/>
      </c>
      <c r="G279" s="5" t="str">
        <f>IF(ISBLANK('Original Sheet'!G280),"",IF('Original Sheet'!G280='Main Data'!N284,"","ERROR"))</f>
        <v/>
      </c>
      <c r="H279" s="11"/>
      <c r="I279" s="6" t="str">
        <f>IF(ISBLANK('Original Sheet'!I280),"",IF('Original Sheet'!I280='Main Data'!U284,"","ERROR"))</f>
        <v/>
      </c>
      <c r="J279" s="4" t="str">
        <f ca="1">IF(ISBLANK('Original Sheet'!J280),"",IF('Original Sheet'!J280='Main Data'!Y284,"","ERROR"))</f>
        <v/>
      </c>
      <c r="K279" s="5" t="str">
        <f>IF(ISBLANK('Original Sheet'!K280),"",IF('Original Sheet'!K280='Main Data'!AC284,"","ERROR"))</f>
        <v/>
      </c>
    </row>
    <row r="280" spans="1:11" x14ac:dyDescent="0.2">
      <c r="A280" s="1"/>
      <c r="B280" s="2" t="s">
        <v>122</v>
      </c>
      <c r="C280" s="1" t="s">
        <v>894</v>
      </c>
      <c r="D280" s="53">
        <v>2012</v>
      </c>
      <c r="E280" s="3" t="str">
        <f>IF(ISBLANK('Original Sheet'!E281),"",IF('Original Sheet'!E281='Main Data'!F285,"","ERROR"))</f>
        <v/>
      </c>
      <c r="F280" s="4" t="str">
        <f ca="1">IF(ISBLANK('Original Sheet'!F281),"",IF('Original Sheet'!F281='Main Data'!J285,"","ERROR"))</f>
        <v/>
      </c>
      <c r="G280" s="5" t="str">
        <f>IF(ISBLANK('Original Sheet'!G281),"",IF('Original Sheet'!G281='Main Data'!N285,"","ERROR"))</f>
        <v/>
      </c>
      <c r="H280" s="11"/>
      <c r="I280" s="6" t="str">
        <f>IF(ISBLANK('Original Sheet'!I281),"",IF('Original Sheet'!I281='Main Data'!U285,"","ERROR"))</f>
        <v/>
      </c>
      <c r="J280" s="4" t="str">
        <f ca="1">IF(ISBLANK('Original Sheet'!J281),"",IF('Original Sheet'!J281='Main Data'!Y285,"","ERROR"))</f>
        <v/>
      </c>
      <c r="K280" s="5" t="str">
        <f>IF(ISBLANK('Original Sheet'!K281),"",IF('Original Sheet'!K281='Main Data'!AC285,"","ERROR"))</f>
        <v/>
      </c>
    </row>
    <row r="281" spans="1:11" x14ac:dyDescent="0.2">
      <c r="A281" s="1" t="s">
        <v>124</v>
      </c>
      <c r="B281" s="2" t="s">
        <v>122</v>
      </c>
      <c r="C281" s="1" t="s">
        <v>899</v>
      </c>
      <c r="D281" s="53">
        <v>2005</v>
      </c>
      <c r="E281" s="3" t="str">
        <f>IF(ISBLANK('Original Sheet'!E282),"",IF('Original Sheet'!E282='Main Data'!F286,"","ERROR"))</f>
        <v/>
      </c>
      <c r="F281" s="4" t="str">
        <f ca="1">IF(ISBLANK('Original Sheet'!F282),"",IF('Original Sheet'!F282='Main Data'!J286,"","ERROR"))</f>
        <v/>
      </c>
      <c r="G281" s="5" t="str">
        <f>IF(ISBLANK('Original Sheet'!G282),"",IF('Original Sheet'!G282='Main Data'!N286,"","ERROR"))</f>
        <v/>
      </c>
      <c r="H281" s="11"/>
      <c r="I281" s="6" t="str">
        <f>IF(ISBLANK('Original Sheet'!I282),"",IF('Original Sheet'!I282='Main Data'!U286,"","ERROR"))</f>
        <v/>
      </c>
      <c r="J281" s="4" t="str">
        <f ca="1">IF(ISBLANK('Original Sheet'!J282),"",IF('Original Sheet'!J282='Main Data'!Y286,"","ERROR"))</f>
        <v/>
      </c>
      <c r="K281" s="5" t="str">
        <f>IF(ISBLANK('Original Sheet'!K282),"",IF('Original Sheet'!K282='Main Data'!AC286,"","ERROR"))</f>
        <v/>
      </c>
    </row>
    <row r="282" spans="1:11" x14ac:dyDescent="0.2">
      <c r="A282" s="1"/>
      <c r="B282" s="2" t="s">
        <v>122</v>
      </c>
      <c r="C282" s="1" t="s">
        <v>895</v>
      </c>
      <c r="D282" s="53">
        <v>2011</v>
      </c>
      <c r="E282" s="3" t="str">
        <f>IF(ISBLANK('Original Sheet'!E283),"",IF('Original Sheet'!E283='Main Data'!F287,"","ERROR"))</f>
        <v/>
      </c>
      <c r="F282" s="4" t="str">
        <f ca="1">IF(ISBLANK('Original Sheet'!F283),"",IF('Original Sheet'!F283='Main Data'!J287,"","ERROR"))</f>
        <v/>
      </c>
      <c r="G282" s="5" t="str">
        <f>IF(ISBLANK('Original Sheet'!G283),"",IF('Original Sheet'!G283='Main Data'!N287,"","ERROR"))</f>
        <v/>
      </c>
      <c r="H282" s="11"/>
      <c r="I282" s="6" t="str">
        <f>IF(ISBLANK('Original Sheet'!I283),"",IF('Original Sheet'!I283='Main Data'!U287,"","ERROR"))</f>
        <v/>
      </c>
      <c r="J282" s="4" t="str">
        <f ca="1">IF(ISBLANK('Original Sheet'!J283),"",IF('Original Sheet'!J283='Main Data'!Y287,"","ERROR"))</f>
        <v/>
      </c>
      <c r="K282" s="5" t="str">
        <f>IF(ISBLANK('Original Sheet'!K283),"",IF('Original Sheet'!K283='Main Data'!AC287,"","ERROR"))</f>
        <v/>
      </c>
    </row>
    <row r="283" spans="1:11" x14ac:dyDescent="0.2">
      <c r="A283" s="1"/>
      <c r="B283" s="2" t="s">
        <v>122</v>
      </c>
      <c r="C283" s="1" t="s">
        <v>896</v>
      </c>
      <c r="D283" s="53">
        <v>2009</v>
      </c>
      <c r="E283" s="3" t="str">
        <f>IF(ISBLANK('Original Sheet'!E284),"",IF('Original Sheet'!E284='Main Data'!F288,"","ERROR"))</f>
        <v/>
      </c>
      <c r="F283" s="4" t="str">
        <f ca="1">IF(ISBLANK('Original Sheet'!F284),"",IF('Original Sheet'!F284='Main Data'!J288,"","ERROR"))</f>
        <v/>
      </c>
      <c r="G283" s="5" t="str">
        <f>IF(ISBLANK('Original Sheet'!G284),"",IF('Original Sheet'!G284='Main Data'!N288,"","ERROR"))</f>
        <v/>
      </c>
      <c r="H283" s="11"/>
      <c r="I283" s="6" t="str">
        <f>IF(ISBLANK('Original Sheet'!I284),"",IF('Original Sheet'!I284='Main Data'!U288,"","ERROR"))</f>
        <v/>
      </c>
      <c r="J283" s="4" t="str">
        <f ca="1">IF(ISBLANK('Original Sheet'!J284),"",IF('Original Sheet'!J284='Main Data'!Y288,"","ERROR"))</f>
        <v/>
      </c>
      <c r="K283" s="5" t="str">
        <f>IF(ISBLANK('Original Sheet'!K284),"",IF('Original Sheet'!K284='Main Data'!AC288,"","ERROR"))</f>
        <v/>
      </c>
    </row>
    <row r="284" spans="1:11" x14ac:dyDescent="0.2">
      <c r="A284" s="1"/>
      <c r="B284" s="2" t="s">
        <v>122</v>
      </c>
      <c r="C284" s="1" t="s">
        <v>894</v>
      </c>
      <c r="D284" s="53">
        <v>2014</v>
      </c>
      <c r="E284" s="3" t="str">
        <f>IF(ISBLANK('Original Sheet'!E285),"",IF('Original Sheet'!E285='Main Data'!F289,"","ERROR"))</f>
        <v/>
      </c>
      <c r="F284" s="4" t="str">
        <f ca="1">IF(ISBLANK('Original Sheet'!F285),"",IF('Original Sheet'!F285='Main Data'!J289,"","ERROR"))</f>
        <v/>
      </c>
      <c r="G284" s="5" t="str">
        <f>IF(ISBLANK('Original Sheet'!G285),"",IF('Original Sheet'!G285='Main Data'!N289,"","ERROR"))</f>
        <v/>
      </c>
      <c r="H284" s="11"/>
      <c r="I284" s="6" t="str">
        <f>IF(ISBLANK('Original Sheet'!I285),"",IF('Original Sheet'!I285='Main Data'!U289,"","ERROR"))</f>
        <v/>
      </c>
      <c r="J284" s="4" t="str">
        <f ca="1">IF(ISBLANK('Original Sheet'!J285),"",IF('Original Sheet'!J285='Main Data'!Y289,"","ERROR"))</f>
        <v/>
      </c>
      <c r="K284" s="5" t="str">
        <f>IF(ISBLANK('Original Sheet'!K285),"",IF('Original Sheet'!K285='Main Data'!AC289,"","ERROR"))</f>
        <v/>
      </c>
    </row>
    <row r="285" spans="1:11" x14ac:dyDescent="0.2">
      <c r="A285" s="1" t="s">
        <v>123</v>
      </c>
      <c r="B285" s="2" t="s">
        <v>122</v>
      </c>
      <c r="C285" s="1" t="s">
        <v>892</v>
      </c>
      <c r="D285" s="53">
        <v>2012</v>
      </c>
      <c r="E285" s="3" t="str">
        <f>IF(ISBLANK('Original Sheet'!E286),"",IF('Original Sheet'!E286='Main Data'!F290,"","ERROR"))</f>
        <v/>
      </c>
      <c r="F285" s="4" t="str">
        <f ca="1">IF(ISBLANK('Original Sheet'!F286),"",IF('Original Sheet'!F286='Main Data'!J290,"","ERROR"))</f>
        <v/>
      </c>
      <c r="G285" s="5" t="str">
        <f>IF(ISBLANK('Original Sheet'!G286),"",IF('Original Sheet'!G286='Main Data'!N290,"","ERROR"))</f>
        <v/>
      </c>
      <c r="H285" s="11"/>
      <c r="I285" s="6" t="str">
        <f>IF(ISBLANK('Original Sheet'!I286),"",IF('Original Sheet'!I286='Main Data'!U290,"","ERROR"))</f>
        <v/>
      </c>
      <c r="J285" s="4" t="str">
        <f ca="1">IF(ISBLANK('Original Sheet'!J286),"",IF('Original Sheet'!J286='Main Data'!Y290,"","ERROR"))</f>
        <v/>
      </c>
      <c r="K285" s="5" t="str">
        <f>IF(ISBLANK('Original Sheet'!K286),"",IF('Original Sheet'!K286='Main Data'!AC290,"","ERROR"))</f>
        <v/>
      </c>
    </row>
    <row r="286" spans="1:11" x14ac:dyDescent="0.2">
      <c r="A286" s="1"/>
      <c r="B286" s="2" t="s">
        <v>122</v>
      </c>
      <c r="C286" s="1" t="s">
        <v>893</v>
      </c>
      <c r="D286" s="53">
        <v>2008</v>
      </c>
      <c r="E286" s="3" t="str">
        <f>IF(ISBLANK('Original Sheet'!E287),"",IF('Original Sheet'!E287='Main Data'!F291,"","ERROR"))</f>
        <v/>
      </c>
      <c r="F286" s="4" t="str">
        <f ca="1">IF(ISBLANK('Original Sheet'!F287),"",IF('Original Sheet'!F287='Main Data'!J291,"","ERROR"))</f>
        <v/>
      </c>
      <c r="G286" s="5" t="str">
        <f>IF(ISBLANK('Original Sheet'!G287),"",IF('Original Sheet'!G287='Main Data'!N291,"","ERROR"))</f>
        <v/>
      </c>
      <c r="H286" s="11"/>
      <c r="I286" s="6" t="str">
        <f>IF(ISBLANK('Original Sheet'!I287),"",IF('Original Sheet'!I287='Main Data'!U291,"","ERROR"))</f>
        <v/>
      </c>
      <c r="J286" s="4" t="str">
        <f ca="1">IF(ISBLANK('Original Sheet'!J287),"",IF('Original Sheet'!J287='Main Data'!Y291,"","ERROR"))</f>
        <v/>
      </c>
      <c r="K286" s="5" t="str">
        <f>IF(ISBLANK('Original Sheet'!K287),"",IF('Original Sheet'!K287='Main Data'!AC291,"","ERROR"))</f>
        <v/>
      </c>
    </row>
    <row r="287" spans="1:11" x14ac:dyDescent="0.2">
      <c r="A287" s="1"/>
      <c r="B287" s="2" t="s">
        <v>122</v>
      </c>
      <c r="C287" s="1" t="s">
        <v>890</v>
      </c>
      <c r="D287" s="53">
        <v>2007</v>
      </c>
      <c r="E287" s="3" t="str">
        <f>IF(ISBLANK('Original Sheet'!E288),"",IF('Original Sheet'!E288='Main Data'!F292,"","ERROR"))</f>
        <v/>
      </c>
      <c r="F287" s="4" t="str">
        <f ca="1">IF(ISBLANK('Original Sheet'!F288),"",IF('Original Sheet'!F288='Main Data'!J292,"","ERROR"))</f>
        <v/>
      </c>
      <c r="G287" s="5" t="str">
        <f>IF(ISBLANK('Original Sheet'!G288),"",IF('Original Sheet'!G288='Main Data'!N292,"","ERROR"))</f>
        <v/>
      </c>
      <c r="H287" s="11"/>
      <c r="I287" s="6" t="str">
        <f>IF(ISBLANK('Original Sheet'!I288),"",IF('Original Sheet'!I288='Main Data'!U292,"","ERROR"))</f>
        <v/>
      </c>
      <c r="J287" s="4" t="str">
        <f ca="1">IF(ISBLANK('Original Sheet'!J288),"",IF('Original Sheet'!J288='Main Data'!Y292,"","ERROR"))</f>
        <v/>
      </c>
      <c r="K287" s="5" t="str">
        <f>IF(ISBLANK('Original Sheet'!K288),"",IF('Original Sheet'!K288='Main Data'!AC292,"","ERROR"))</f>
        <v/>
      </c>
    </row>
    <row r="288" spans="1:11" x14ac:dyDescent="0.2">
      <c r="A288" s="1"/>
      <c r="B288" s="2" t="s">
        <v>122</v>
      </c>
      <c r="C288" s="1" t="s">
        <v>893</v>
      </c>
      <c r="D288" s="53">
        <v>2011</v>
      </c>
      <c r="E288" s="3" t="str">
        <f>IF(ISBLANK('Original Sheet'!E289),"",IF('Original Sheet'!E289='Main Data'!F293,"","ERROR"))</f>
        <v/>
      </c>
      <c r="F288" s="4" t="str">
        <f ca="1">IF(ISBLANK('Original Sheet'!F289),"",IF('Original Sheet'!F289='Main Data'!J293,"","ERROR"))</f>
        <v/>
      </c>
      <c r="G288" s="5" t="str">
        <f>IF(ISBLANK('Original Sheet'!G289),"",IF('Original Sheet'!G289='Main Data'!N293,"","ERROR"))</f>
        <v/>
      </c>
      <c r="H288" s="11"/>
      <c r="I288" s="6" t="str">
        <f>IF(ISBLANK('Original Sheet'!I289),"",IF('Original Sheet'!I289='Main Data'!U293,"","ERROR"))</f>
        <v/>
      </c>
      <c r="J288" s="4" t="str">
        <f ca="1">IF(ISBLANK('Original Sheet'!J289),"",IF('Original Sheet'!J289='Main Data'!Y293,"","ERROR"))</f>
        <v/>
      </c>
      <c r="K288" s="5" t="str">
        <f>IF(ISBLANK('Original Sheet'!K289),"",IF('Original Sheet'!K289='Main Data'!AC293,"","ERROR"))</f>
        <v/>
      </c>
    </row>
    <row r="289" spans="1:11" x14ac:dyDescent="0.2">
      <c r="A289" s="1"/>
      <c r="B289" s="2" t="s">
        <v>122</v>
      </c>
      <c r="C289" s="1" t="s">
        <v>894</v>
      </c>
      <c r="D289" s="53">
        <v>2009</v>
      </c>
      <c r="E289" s="3" t="str">
        <f>IF(ISBLANK('Original Sheet'!E290),"",IF('Original Sheet'!E290='Main Data'!F294,"","ERROR"))</f>
        <v/>
      </c>
      <c r="F289" s="4" t="str">
        <f ca="1">IF(ISBLANK('Original Sheet'!F290),"",IF('Original Sheet'!F290='Main Data'!J294,"","ERROR"))</f>
        <v/>
      </c>
      <c r="G289" s="5" t="str">
        <f>IF(ISBLANK('Original Sheet'!G290),"",IF('Original Sheet'!G290='Main Data'!N294,"","ERROR"))</f>
        <v/>
      </c>
      <c r="H289" s="11"/>
      <c r="I289" s="6" t="str">
        <f>IF(ISBLANK('Original Sheet'!I290),"",IF('Original Sheet'!I290='Main Data'!U294,"","ERROR"))</f>
        <v/>
      </c>
      <c r="J289" s="4" t="str">
        <f ca="1">IF(ISBLANK('Original Sheet'!J290),"",IF('Original Sheet'!J290='Main Data'!Y294,"","ERROR"))</f>
        <v/>
      </c>
      <c r="K289" s="5" t="str">
        <f>IF(ISBLANK('Original Sheet'!K290),"",IF('Original Sheet'!K290='Main Data'!AC294,"","ERROR"))</f>
        <v/>
      </c>
    </row>
    <row r="290" spans="1:11" x14ac:dyDescent="0.2">
      <c r="A290" s="1"/>
      <c r="B290" s="2" t="s">
        <v>122</v>
      </c>
      <c r="C290" s="1" t="s">
        <v>896</v>
      </c>
      <c r="D290" s="53">
        <v>2015</v>
      </c>
      <c r="E290" s="3" t="str">
        <f>IF(ISBLANK('Original Sheet'!E291),"",IF('Original Sheet'!E291='Main Data'!F295,"","ERROR"))</f>
        <v/>
      </c>
      <c r="F290" s="4" t="str">
        <f ca="1">IF(ISBLANK('Original Sheet'!F291),"",IF('Original Sheet'!F291='Main Data'!J295,"","ERROR"))</f>
        <v/>
      </c>
      <c r="G290" s="5" t="str">
        <f>IF(ISBLANK('Original Sheet'!G291),"",IF('Original Sheet'!G291='Main Data'!N295,"","ERROR"))</f>
        <v/>
      </c>
      <c r="H290" s="11"/>
      <c r="I290" s="6" t="str">
        <f>IF(ISBLANK('Original Sheet'!I291),"",IF('Original Sheet'!I291='Main Data'!U295,"","ERROR"))</f>
        <v/>
      </c>
      <c r="J290" s="4" t="str">
        <f ca="1">IF(ISBLANK('Original Sheet'!J291),"",IF('Original Sheet'!J291='Main Data'!Y295,"","ERROR"))</f>
        <v/>
      </c>
      <c r="K290" s="5" t="str">
        <f>IF(ISBLANK('Original Sheet'!K291),"",IF('Original Sheet'!K291='Main Data'!AC295,"","ERROR"))</f>
        <v/>
      </c>
    </row>
    <row r="291" spans="1:11" x14ac:dyDescent="0.2">
      <c r="A291" s="1"/>
      <c r="B291" s="2" t="s">
        <v>122</v>
      </c>
      <c r="C291" s="1" t="s">
        <v>890</v>
      </c>
      <c r="D291" s="53">
        <v>2012</v>
      </c>
      <c r="E291" s="3" t="str">
        <f>IF(ISBLANK('Original Sheet'!E292),"",IF('Original Sheet'!E292='Main Data'!F296,"","ERROR"))</f>
        <v/>
      </c>
      <c r="F291" s="4" t="str">
        <f ca="1">IF(ISBLANK('Original Sheet'!F292),"",IF('Original Sheet'!F292='Main Data'!J296,"","ERROR"))</f>
        <v/>
      </c>
      <c r="G291" s="5" t="str">
        <f>IF(ISBLANK('Original Sheet'!G292),"",IF('Original Sheet'!G292='Main Data'!N296,"","ERROR"))</f>
        <v/>
      </c>
      <c r="H291" s="11"/>
      <c r="I291" s="6" t="str">
        <f>IF(ISBLANK('Original Sheet'!I292),"",IF('Original Sheet'!I292='Main Data'!U296,"","ERROR"))</f>
        <v/>
      </c>
      <c r="J291" s="4" t="str">
        <f ca="1">IF(ISBLANK('Original Sheet'!J292),"",IF('Original Sheet'!J292='Main Data'!Y296,"","ERROR"))</f>
        <v/>
      </c>
      <c r="K291" s="5" t="str">
        <f>IF(ISBLANK('Original Sheet'!K292),"",IF('Original Sheet'!K292='Main Data'!AC296,"","ERROR"))</f>
        <v/>
      </c>
    </row>
    <row r="292" spans="1:11" x14ac:dyDescent="0.2">
      <c r="A292" s="1"/>
      <c r="B292" s="2" t="s">
        <v>122</v>
      </c>
      <c r="C292" s="1" t="s">
        <v>898</v>
      </c>
      <c r="D292" s="53">
        <v>2016</v>
      </c>
      <c r="E292" s="3" t="str">
        <f>IF(ISBLANK('Original Sheet'!E293),"",IF('Original Sheet'!E293='Main Data'!F297,"","ERROR"))</f>
        <v/>
      </c>
      <c r="F292" s="4" t="str">
        <f ca="1">IF(ISBLANK('Original Sheet'!F293),"",IF('Original Sheet'!F293='Main Data'!J297,"","ERROR"))</f>
        <v/>
      </c>
      <c r="G292" s="5" t="str">
        <f>IF(ISBLANK('Original Sheet'!G293),"",IF('Original Sheet'!G293='Main Data'!N297,"","ERROR"))</f>
        <v/>
      </c>
      <c r="H292" s="11"/>
      <c r="I292" s="6" t="str">
        <f>IF(ISBLANK('Original Sheet'!I293),"",IF('Original Sheet'!I293='Main Data'!U297,"","ERROR"))</f>
        <v/>
      </c>
      <c r="J292" s="4" t="str">
        <f ca="1">IF(ISBLANK('Original Sheet'!J293),"",IF('Original Sheet'!J293='Main Data'!Y297,"","ERROR"))</f>
        <v/>
      </c>
      <c r="K292" s="5" t="str">
        <f>IF(ISBLANK('Original Sheet'!K293),"",IF('Original Sheet'!K293='Main Data'!AC297,"","ERROR"))</f>
        <v/>
      </c>
    </row>
    <row r="293" spans="1:11" x14ac:dyDescent="0.2">
      <c r="A293" s="1"/>
      <c r="B293" s="2" t="s">
        <v>122</v>
      </c>
      <c r="C293" s="1" t="s">
        <v>890</v>
      </c>
      <c r="D293" s="53">
        <v>2011</v>
      </c>
      <c r="E293" s="3" t="str">
        <f>IF(ISBLANK('Original Sheet'!E294),"",IF('Original Sheet'!E294='Main Data'!F298,"","ERROR"))</f>
        <v/>
      </c>
      <c r="F293" s="4" t="str">
        <f ca="1">IF(ISBLANK('Original Sheet'!F294),"",IF('Original Sheet'!F294='Main Data'!J298,"","ERROR"))</f>
        <v/>
      </c>
      <c r="G293" s="5" t="str">
        <f>IF(ISBLANK('Original Sheet'!G294),"",IF('Original Sheet'!G294='Main Data'!N298,"","ERROR"))</f>
        <v/>
      </c>
      <c r="H293" s="11"/>
      <c r="I293" s="6" t="str">
        <f>IF(ISBLANK('Original Sheet'!I294),"",IF('Original Sheet'!I294='Main Data'!U298,"","ERROR"))</f>
        <v/>
      </c>
      <c r="J293" s="4" t="str">
        <f ca="1">IF(ISBLANK('Original Sheet'!J294),"",IF('Original Sheet'!J294='Main Data'!Y298,"","ERROR"))</f>
        <v/>
      </c>
      <c r="K293" s="5" t="str">
        <f>IF(ISBLANK('Original Sheet'!K294),"",IF('Original Sheet'!K294='Main Data'!AC298,"","ERROR"))</f>
        <v/>
      </c>
    </row>
    <row r="294" spans="1:11" x14ac:dyDescent="0.2">
      <c r="A294" s="1" t="s">
        <v>124</v>
      </c>
      <c r="B294" s="2" t="s">
        <v>122</v>
      </c>
      <c r="C294" s="1" t="s">
        <v>899</v>
      </c>
      <c r="D294" s="53">
        <v>2010</v>
      </c>
      <c r="E294" s="3" t="str">
        <f>IF(ISBLANK('Original Sheet'!E295),"",IF('Original Sheet'!E295='Main Data'!F299,"","ERROR"))</f>
        <v/>
      </c>
      <c r="F294" s="4" t="str">
        <f ca="1">IF(ISBLANK('Original Sheet'!F295),"",IF('Original Sheet'!F295='Main Data'!J299,"","ERROR"))</f>
        <v/>
      </c>
      <c r="G294" s="5" t="str">
        <f>IF(ISBLANK('Original Sheet'!G295),"",IF('Original Sheet'!G295='Main Data'!N299,"","ERROR"))</f>
        <v/>
      </c>
      <c r="H294" s="11"/>
      <c r="I294" s="6" t="str">
        <f>IF(ISBLANK('Original Sheet'!I295),"",IF('Original Sheet'!I295='Main Data'!U299,"","ERROR"))</f>
        <v/>
      </c>
      <c r="J294" s="4" t="str">
        <f ca="1">IF(ISBLANK('Original Sheet'!J295),"",IF('Original Sheet'!J295='Main Data'!Y299,"","ERROR"))</f>
        <v/>
      </c>
      <c r="K294" s="5" t="str">
        <f>IF(ISBLANK('Original Sheet'!K295),"",IF('Original Sheet'!K295='Main Data'!AC299,"","ERROR"))</f>
        <v/>
      </c>
    </row>
    <row r="295" spans="1:11" x14ac:dyDescent="0.2">
      <c r="A295" s="1"/>
      <c r="B295" s="2" t="s">
        <v>122</v>
      </c>
      <c r="C295" s="1" t="s">
        <v>898</v>
      </c>
      <c r="D295" s="53">
        <v>2012</v>
      </c>
      <c r="E295" s="3" t="str">
        <f>IF(ISBLANK('Original Sheet'!E296),"",IF('Original Sheet'!E296='Main Data'!F300,"","ERROR"))</f>
        <v/>
      </c>
      <c r="F295" s="4" t="str">
        <f ca="1">IF(ISBLANK('Original Sheet'!F296),"",IF('Original Sheet'!F296='Main Data'!J300,"","ERROR"))</f>
        <v/>
      </c>
      <c r="G295" s="5" t="str">
        <f>IF(ISBLANK('Original Sheet'!G296),"",IF('Original Sheet'!G296='Main Data'!N300,"","ERROR"))</f>
        <v/>
      </c>
      <c r="H295" s="11"/>
      <c r="I295" s="6" t="str">
        <f>IF(ISBLANK('Original Sheet'!I296),"",IF('Original Sheet'!I296='Main Data'!U300,"","ERROR"))</f>
        <v/>
      </c>
      <c r="J295" s="4" t="str">
        <f ca="1">IF(ISBLANK('Original Sheet'!J296),"",IF('Original Sheet'!J296='Main Data'!Y300,"","ERROR"))</f>
        <v/>
      </c>
      <c r="K295" s="5" t="str">
        <f>IF(ISBLANK('Original Sheet'!K296),"",IF('Original Sheet'!K296='Main Data'!AC300,"","ERROR"))</f>
        <v/>
      </c>
    </row>
    <row r="296" spans="1:11" x14ac:dyDescent="0.2">
      <c r="A296" s="1"/>
      <c r="B296" s="2" t="s">
        <v>122</v>
      </c>
      <c r="C296" s="1" t="s">
        <v>890</v>
      </c>
      <c r="D296" s="53">
        <v>2016</v>
      </c>
      <c r="E296" s="3" t="str">
        <f>IF(ISBLANK('Original Sheet'!E297),"",IF('Original Sheet'!E297='Main Data'!F301,"","ERROR"))</f>
        <v/>
      </c>
      <c r="F296" s="4" t="str">
        <f ca="1">IF(ISBLANK('Original Sheet'!F297),"",IF('Original Sheet'!F297='Main Data'!J301,"","ERROR"))</f>
        <v/>
      </c>
      <c r="G296" s="5" t="str">
        <f>IF(ISBLANK('Original Sheet'!G297),"",IF('Original Sheet'!G297='Main Data'!N301,"","ERROR"))</f>
        <v/>
      </c>
      <c r="H296" s="11"/>
      <c r="I296" s="6" t="str">
        <f>IF(ISBLANK('Original Sheet'!I297),"",IF('Original Sheet'!I297='Main Data'!U301,"","ERROR"))</f>
        <v/>
      </c>
      <c r="J296" s="4" t="str">
        <f ca="1">IF(ISBLANK('Original Sheet'!J297),"",IF('Original Sheet'!J297='Main Data'!Y301,"","ERROR"))</f>
        <v/>
      </c>
      <c r="K296" s="5" t="str">
        <f>IF(ISBLANK('Original Sheet'!K297),"",IF('Original Sheet'!K297='Main Data'!AC301,"","ERROR"))</f>
        <v/>
      </c>
    </row>
    <row r="297" spans="1:11" x14ac:dyDescent="0.2">
      <c r="A297" s="1"/>
      <c r="B297" s="2" t="s">
        <v>122</v>
      </c>
      <c r="C297" s="1" t="s">
        <v>895</v>
      </c>
      <c r="D297" s="53">
        <v>2012</v>
      </c>
      <c r="E297" s="3" t="str">
        <f>IF(ISBLANK('Original Sheet'!E298),"",IF('Original Sheet'!E298='Main Data'!F302,"","ERROR"))</f>
        <v/>
      </c>
      <c r="F297" s="4" t="str">
        <f ca="1">IF(ISBLANK('Original Sheet'!F298),"",IF('Original Sheet'!F298='Main Data'!J302,"","ERROR"))</f>
        <v/>
      </c>
      <c r="G297" s="5" t="str">
        <f>IF(ISBLANK('Original Sheet'!G298),"",IF('Original Sheet'!G298='Main Data'!N302,"","ERROR"))</f>
        <v/>
      </c>
      <c r="H297" s="11"/>
      <c r="I297" s="6" t="str">
        <f>IF(ISBLANK('Original Sheet'!I298),"",IF('Original Sheet'!I298='Main Data'!U302,"","ERROR"))</f>
        <v/>
      </c>
      <c r="J297" s="4" t="str">
        <f ca="1">IF(ISBLANK('Original Sheet'!J298),"",IF('Original Sheet'!J298='Main Data'!Y302,"","ERROR"))</f>
        <v/>
      </c>
      <c r="K297" s="5" t="str">
        <f>IF(ISBLANK('Original Sheet'!K298),"",IF('Original Sheet'!K298='Main Data'!AC302,"","ERROR"))</f>
        <v/>
      </c>
    </row>
    <row r="298" spans="1:11" x14ac:dyDescent="0.2">
      <c r="A298" s="1"/>
      <c r="B298" s="2" t="s">
        <v>122</v>
      </c>
      <c r="C298" s="1" t="s">
        <v>891</v>
      </c>
      <c r="D298" s="53">
        <v>2012</v>
      </c>
      <c r="E298" s="3" t="str">
        <f>IF(ISBLANK('Original Sheet'!E299),"",IF('Original Sheet'!E299='Main Data'!F303,"","ERROR"))</f>
        <v/>
      </c>
      <c r="F298" s="4" t="str">
        <f ca="1">IF(ISBLANK('Original Sheet'!F299),"",IF('Original Sheet'!F299='Main Data'!J303,"","ERROR"))</f>
        <v/>
      </c>
      <c r="G298" s="5" t="str">
        <f>IF(ISBLANK('Original Sheet'!G299),"",IF('Original Sheet'!G299='Main Data'!N303,"","ERROR"))</f>
        <v/>
      </c>
      <c r="H298" s="11"/>
      <c r="I298" s="6" t="str">
        <f>IF(ISBLANK('Original Sheet'!I299),"",IF('Original Sheet'!I299='Main Data'!U303,"","ERROR"))</f>
        <v/>
      </c>
      <c r="J298" s="4" t="str">
        <f ca="1">IF(ISBLANK('Original Sheet'!J299),"",IF('Original Sheet'!J299='Main Data'!Y303,"","ERROR"))</f>
        <v/>
      </c>
      <c r="K298" s="5" t="str">
        <f>IF(ISBLANK('Original Sheet'!K299),"",IF('Original Sheet'!K299='Main Data'!AC303,"","ERROR"))</f>
        <v/>
      </c>
    </row>
    <row r="299" spans="1:11" x14ac:dyDescent="0.2">
      <c r="A299" s="1"/>
      <c r="B299" s="2" t="s">
        <v>122</v>
      </c>
      <c r="C299" s="1" t="s">
        <v>897</v>
      </c>
      <c r="D299" s="53">
        <v>2007</v>
      </c>
      <c r="E299" s="3" t="str">
        <f>IF(ISBLANK('Original Sheet'!E300),"",IF('Original Sheet'!E300='Main Data'!F304,"","ERROR"))</f>
        <v/>
      </c>
      <c r="F299" s="4" t="str">
        <f ca="1">IF(ISBLANK('Original Sheet'!F300),"",IF('Original Sheet'!F300='Main Data'!J304,"","ERROR"))</f>
        <v/>
      </c>
      <c r="G299" s="5" t="str">
        <f>IF(ISBLANK('Original Sheet'!G300),"",IF('Original Sheet'!G300='Main Data'!N304,"","ERROR"))</f>
        <v/>
      </c>
      <c r="H299" s="11"/>
      <c r="I299" s="6" t="str">
        <f>IF(ISBLANK('Original Sheet'!I300),"",IF('Original Sheet'!I300='Main Data'!U304,"","ERROR"))</f>
        <v/>
      </c>
      <c r="J299" s="4" t="str">
        <f ca="1">IF(ISBLANK('Original Sheet'!J300),"",IF('Original Sheet'!J300='Main Data'!Y304,"","ERROR"))</f>
        <v/>
      </c>
      <c r="K299" s="5" t="str">
        <f>IF(ISBLANK('Original Sheet'!K300),"",IF('Original Sheet'!K300='Main Data'!AC304,"","ERROR"))</f>
        <v/>
      </c>
    </row>
    <row r="300" spans="1:11" x14ac:dyDescent="0.2">
      <c r="A300" s="1"/>
      <c r="B300" s="2" t="s">
        <v>122</v>
      </c>
      <c r="C300" s="1" t="s">
        <v>895</v>
      </c>
      <c r="D300" s="53">
        <v>2013</v>
      </c>
      <c r="E300" s="3" t="str">
        <f>IF(ISBLANK('Original Sheet'!E301),"",IF('Original Sheet'!E301='Main Data'!F305,"","ERROR"))</f>
        <v/>
      </c>
      <c r="F300" s="4" t="str">
        <f ca="1">IF(ISBLANK('Original Sheet'!F301),"",IF('Original Sheet'!F301='Main Data'!J305,"","ERROR"))</f>
        <v/>
      </c>
      <c r="G300" s="5" t="str">
        <f>IF(ISBLANK('Original Sheet'!G301),"",IF('Original Sheet'!G301='Main Data'!N305,"","ERROR"))</f>
        <v/>
      </c>
      <c r="H300" s="11"/>
      <c r="I300" s="6" t="str">
        <f>IF(ISBLANK('Original Sheet'!I301),"",IF('Original Sheet'!I301='Main Data'!U305,"","ERROR"))</f>
        <v/>
      </c>
      <c r="J300" s="4" t="str">
        <f ca="1">IF(ISBLANK('Original Sheet'!J301),"",IF('Original Sheet'!J301='Main Data'!Y305,"","ERROR"))</f>
        <v/>
      </c>
      <c r="K300" s="5" t="str">
        <f>IF(ISBLANK('Original Sheet'!K301),"",IF('Original Sheet'!K301='Main Data'!AC305,"","ERROR"))</f>
        <v/>
      </c>
    </row>
    <row r="301" spans="1:11" x14ac:dyDescent="0.2">
      <c r="A301" s="1"/>
      <c r="B301" s="2" t="s">
        <v>122</v>
      </c>
      <c r="C301" s="1" t="s">
        <v>894</v>
      </c>
      <c r="D301" s="53">
        <v>2007</v>
      </c>
      <c r="E301" s="3" t="str">
        <f>IF(ISBLANK('Original Sheet'!E302),"",IF('Original Sheet'!E302='Main Data'!F306,"","ERROR"))</f>
        <v/>
      </c>
      <c r="F301" s="4" t="str">
        <f ca="1">IF(ISBLANK('Original Sheet'!F302),"",IF('Original Sheet'!F302='Main Data'!J306,"","ERROR"))</f>
        <v/>
      </c>
      <c r="G301" s="5" t="str">
        <f>IF(ISBLANK('Original Sheet'!G302),"",IF('Original Sheet'!G302='Main Data'!N306,"","ERROR"))</f>
        <v/>
      </c>
      <c r="H301" s="11"/>
      <c r="I301" s="6" t="str">
        <f>IF(ISBLANK('Original Sheet'!I302),"",IF('Original Sheet'!I302='Main Data'!U306,"","ERROR"))</f>
        <v/>
      </c>
      <c r="J301" s="4" t="str">
        <f ca="1">IF(ISBLANK('Original Sheet'!J302),"",IF('Original Sheet'!J302='Main Data'!Y306,"","ERROR"))</f>
        <v/>
      </c>
      <c r="K301" s="5" t="str">
        <f>IF(ISBLANK('Original Sheet'!K302),"",IF('Original Sheet'!K302='Main Data'!AC306,"","ERROR"))</f>
        <v/>
      </c>
    </row>
    <row r="302" spans="1:11" x14ac:dyDescent="0.2">
      <c r="A302" s="1"/>
      <c r="B302" s="2" t="s">
        <v>122</v>
      </c>
      <c r="C302" s="1" t="s">
        <v>896</v>
      </c>
      <c r="D302" s="53">
        <v>2014</v>
      </c>
      <c r="E302" s="3" t="str">
        <f>IF(ISBLANK('Original Sheet'!E303),"",IF('Original Sheet'!E303='Main Data'!F307,"","ERROR"))</f>
        <v/>
      </c>
      <c r="F302" s="4" t="str">
        <f ca="1">IF(ISBLANK('Original Sheet'!F303),"",IF('Original Sheet'!F303='Main Data'!J307,"","ERROR"))</f>
        <v/>
      </c>
      <c r="G302" s="5" t="str">
        <f>IF(ISBLANK('Original Sheet'!G303),"",IF('Original Sheet'!G303='Main Data'!N307,"","ERROR"))</f>
        <v/>
      </c>
      <c r="H302" s="11"/>
      <c r="I302" s="6" t="str">
        <f>IF(ISBLANK('Original Sheet'!I303),"",IF('Original Sheet'!I303='Main Data'!U307,"","ERROR"))</f>
        <v/>
      </c>
      <c r="J302" s="4" t="str">
        <f ca="1">IF(ISBLANK('Original Sheet'!J303),"",IF('Original Sheet'!J303='Main Data'!Y307,"","ERROR"))</f>
        <v/>
      </c>
      <c r="K302" s="5" t="str">
        <f>IF(ISBLANK('Original Sheet'!K303),"",IF('Original Sheet'!K303='Main Data'!AC307,"","ERROR"))</f>
        <v/>
      </c>
    </row>
    <row r="303" spans="1:11" x14ac:dyDescent="0.2">
      <c r="A303" s="1"/>
      <c r="B303" s="2" t="s">
        <v>122</v>
      </c>
      <c r="C303" s="1" t="s">
        <v>895</v>
      </c>
      <c r="D303" s="53">
        <v>2005</v>
      </c>
      <c r="E303" s="3" t="str">
        <f>IF(ISBLANK('Original Sheet'!E304),"",IF('Original Sheet'!E304='Main Data'!F308,"","ERROR"))</f>
        <v/>
      </c>
      <c r="F303" s="4" t="str">
        <f ca="1">IF(ISBLANK('Original Sheet'!F304),"",IF('Original Sheet'!F304='Main Data'!J308,"","ERROR"))</f>
        <v>ERROR</v>
      </c>
      <c r="G303" s="5" t="str">
        <f>IF(ISBLANK('Original Sheet'!G304),"",IF('Original Sheet'!G304='Main Data'!N308,"","ERROR"))</f>
        <v/>
      </c>
      <c r="H303" s="11"/>
      <c r="I303" s="6" t="str">
        <f>IF(ISBLANK('Original Sheet'!I304),"",IF('Original Sheet'!I304='Main Data'!U308,"","ERROR"))</f>
        <v/>
      </c>
      <c r="J303" s="4" t="str">
        <f ca="1">IF(ISBLANK('Original Sheet'!J304),"",IF('Original Sheet'!J304='Main Data'!Y308,"","ERROR"))</f>
        <v>ERROR</v>
      </c>
      <c r="K303" s="5" t="str">
        <f>IF(ISBLANK('Original Sheet'!K304),"",IF('Original Sheet'!K304='Main Data'!AC308,"","ERROR"))</f>
        <v/>
      </c>
    </row>
    <row r="304" spans="1:11" x14ac:dyDescent="0.2">
      <c r="A304" s="1" t="s">
        <v>123</v>
      </c>
      <c r="B304" s="2" t="s">
        <v>122</v>
      </c>
      <c r="C304" s="1" t="s">
        <v>892</v>
      </c>
      <c r="D304" s="53">
        <v>2011</v>
      </c>
      <c r="E304" s="3" t="str">
        <f>IF(ISBLANK('Original Sheet'!E305),"",IF('Original Sheet'!E305='Main Data'!F309,"","ERROR"))</f>
        <v/>
      </c>
      <c r="F304" s="4" t="str">
        <f ca="1">IF(ISBLANK('Original Sheet'!F305),"",IF('Original Sheet'!F305='Main Data'!J309,"","ERROR"))</f>
        <v/>
      </c>
      <c r="G304" s="5" t="str">
        <f>IF(ISBLANK('Original Sheet'!G305),"",IF('Original Sheet'!G305='Main Data'!N309,"","ERROR"))</f>
        <v/>
      </c>
      <c r="H304" s="11"/>
      <c r="I304" s="6" t="str">
        <f>IF(ISBLANK('Original Sheet'!I305),"",IF('Original Sheet'!I305='Main Data'!U309,"","ERROR"))</f>
        <v/>
      </c>
      <c r="J304" s="4" t="str">
        <f ca="1">IF(ISBLANK('Original Sheet'!J305),"",IF('Original Sheet'!J305='Main Data'!Y309,"","ERROR"))</f>
        <v/>
      </c>
      <c r="K304" s="5" t="str">
        <f>IF(ISBLANK('Original Sheet'!K305),"",IF('Original Sheet'!K305='Main Data'!AC309,"","ERROR"))</f>
        <v/>
      </c>
    </row>
    <row r="305" spans="1:11" x14ac:dyDescent="0.2">
      <c r="A305" s="1"/>
      <c r="B305" s="2" t="s">
        <v>122</v>
      </c>
      <c r="C305" s="1" t="s">
        <v>894</v>
      </c>
      <c r="D305" s="53">
        <v>2010</v>
      </c>
      <c r="E305" s="3" t="str">
        <f>IF(ISBLANK('Original Sheet'!E306),"",IF('Original Sheet'!E306='Main Data'!F310,"","ERROR"))</f>
        <v/>
      </c>
      <c r="F305" s="4" t="str">
        <f ca="1">IF(ISBLANK('Original Sheet'!F306),"",IF('Original Sheet'!F306='Main Data'!J310,"","ERROR"))</f>
        <v/>
      </c>
      <c r="G305" s="5" t="str">
        <f>IF(ISBLANK('Original Sheet'!G306),"",IF('Original Sheet'!G306='Main Data'!N310,"","ERROR"))</f>
        <v/>
      </c>
      <c r="H305" s="11"/>
      <c r="I305" s="6" t="str">
        <f>IF(ISBLANK('Original Sheet'!I306),"",IF('Original Sheet'!I306='Main Data'!U310,"","ERROR"))</f>
        <v/>
      </c>
      <c r="J305" s="4" t="str">
        <f ca="1">IF(ISBLANK('Original Sheet'!J306),"",IF('Original Sheet'!J306='Main Data'!Y310,"","ERROR"))</f>
        <v/>
      </c>
      <c r="K305" s="5" t="str">
        <f>IF(ISBLANK('Original Sheet'!K306),"",IF('Original Sheet'!K306='Main Data'!AC310,"","ERROR"))</f>
        <v/>
      </c>
    </row>
    <row r="306" spans="1:11" x14ac:dyDescent="0.2">
      <c r="A306" s="1"/>
      <c r="B306" s="2" t="s">
        <v>122</v>
      </c>
      <c r="C306" s="1" t="s">
        <v>893</v>
      </c>
      <c r="D306" s="53">
        <v>2009</v>
      </c>
      <c r="E306" s="3" t="str">
        <f>IF(ISBLANK('Original Sheet'!E307),"",IF('Original Sheet'!E307='Main Data'!F311,"","ERROR"))</f>
        <v/>
      </c>
      <c r="F306" s="4" t="str">
        <f ca="1">IF(ISBLANK('Original Sheet'!F307),"",IF('Original Sheet'!F307='Main Data'!J311,"","ERROR"))</f>
        <v/>
      </c>
      <c r="G306" s="5" t="str">
        <f>IF(ISBLANK('Original Sheet'!G307),"",IF('Original Sheet'!G307='Main Data'!N311,"","ERROR"))</f>
        <v/>
      </c>
      <c r="H306" s="11"/>
      <c r="I306" s="6" t="str">
        <f>IF(ISBLANK('Original Sheet'!I307),"",IF('Original Sheet'!I307='Main Data'!U311,"","ERROR"))</f>
        <v/>
      </c>
      <c r="J306" s="4" t="str">
        <f ca="1">IF(ISBLANK('Original Sheet'!J307),"",IF('Original Sheet'!J307='Main Data'!Y311,"","ERROR"))</f>
        <v/>
      </c>
      <c r="K306" s="5" t="str">
        <f>IF(ISBLANK('Original Sheet'!K307),"",IF('Original Sheet'!K307='Main Data'!AC311,"","ERROR"))</f>
        <v/>
      </c>
    </row>
    <row r="307" spans="1:11" x14ac:dyDescent="0.2">
      <c r="A307" s="1" t="s">
        <v>123</v>
      </c>
      <c r="B307" s="2" t="s">
        <v>122</v>
      </c>
      <c r="C307" s="1" t="s">
        <v>892</v>
      </c>
      <c r="D307" s="53">
        <v>2010</v>
      </c>
      <c r="E307" s="3" t="str">
        <f>IF(ISBLANK('Original Sheet'!E308),"",IF('Original Sheet'!E308='Main Data'!F312,"","ERROR"))</f>
        <v/>
      </c>
      <c r="F307" s="4" t="str">
        <f ca="1">IF(ISBLANK('Original Sheet'!F308),"",IF('Original Sheet'!F308='Main Data'!J312,"","ERROR"))</f>
        <v/>
      </c>
      <c r="G307" s="5" t="str">
        <f>IF(ISBLANK('Original Sheet'!G308),"",IF('Original Sheet'!G308='Main Data'!N312,"","ERROR"))</f>
        <v/>
      </c>
      <c r="H307" s="11"/>
      <c r="I307" s="6" t="str">
        <f>IF(ISBLANK('Original Sheet'!I308),"",IF('Original Sheet'!I308='Main Data'!U312,"","ERROR"))</f>
        <v/>
      </c>
      <c r="J307" s="4" t="str">
        <f ca="1">IF(ISBLANK('Original Sheet'!J308),"",IF('Original Sheet'!J308='Main Data'!Y312,"","ERROR"))</f>
        <v/>
      </c>
      <c r="K307" s="5" t="str">
        <f>IF(ISBLANK('Original Sheet'!K308),"",IF('Original Sheet'!K308='Main Data'!AC312,"","ERROR"))</f>
        <v/>
      </c>
    </row>
    <row r="308" spans="1:11" x14ac:dyDescent="0.2">
      <c r="A308" s="1"/>
      <c r="B308" s="2" t="s">
        <v>122</v>
      </c>
      <c r="C308" s="1" t="s">
        <v>890</v>
      </c>
      <c r="D308" s="53">
        <v>2013</v>
      </c>
      <c r="E308" s="3" t="str">
        <f>IF(ISBLANK('Original Sheet'!E309),"",IF('Original Sheet'!E309='Main Data'!F313,"","ERROR"))</f>
        <v/>
      </c>
      <c r="F308" s="4" t="str">
        <f ca="1">IF(ISBLANK('Original Sheet'!F309),"",IF('Original Sheet'!F309='Main Data'!J313,"","ERROR"))</f>
        <v/>
      </c>
      <c r="G308" s="5" t="str">
        <f>IF(ISBLANK('Original Sheet'!G309),"",IF('Original Sheet'!G309='Main Data'!N313,"","ERROR"))</f>
        <v/>
      </c>
      <c r="H308" s="11"/>
      <c r="I308" s="6" t="str">
        <f>IF(ISBLANK('Original Sheet'!I309),"",IF('Original Sheet'!I309='Main Data'!U313,"","ERROR"))</f>
        <v/>
      </c>
      <c r="J308" s="4" t="str">
        <f ca="1">IF(ISBLANK('Original Sheet'!J309),"",IF('Original Sheet'!J309='Main Data'!Y313,"","ERROR"))</f>
        <v/>
      </c>
      <c r="K308" s="5" t="str">
        <f>IF(ISBLANK('Original Sheet'!K309),"",IF('Original Sheet'!K309='Main Data'!AC313,"","ERROR"))</f>
        <v/>
      </c>
    </row>
    <row r="309" spans="1:11" x14ac:dyDescent="0.2">
      <c r="A309" s="1"/>
      <c r="B309" s="2" t="s">
        <v>122</v>
      </c>
      <c r="C309" s="1" t="s">
        <v>891</v>
      </c>
      <c r="D309" s="53">
        <v>2015</v>
      </c>
      <c r="E309" s="3" t="str">
        <f>IF(ISBLANK('Original Sheet'!E310),"",IF('Original Sheet'!E310='Main Data'!F314,"","ERROR"))</f>
        <v/>
      </c>
      <c r="F309" s="4" t="str">
        <f ca="1">IF(ISBLANK('Original Sheet'!F310),"",IF('Original Sheet'!F310='Main Data'!J314,"","ERROR"))</f>
        <v/>
      </c>
      <c r="G309" s="5" t="str">
        <f>IF(ISBLANK('Original Sheet'!G310),"",IF('Original Sheet'!G310='Main Data'!N314,"","ERROR"))</f>
        <v/>
      </c>
      <c r="H309" s="11"/>
      <c r="I309" s="6" t="str">
        <f>IF(ISBLANK('Original Sheet'!I310),"",IF('Original Sheet'!I310='Main Data'!U314,"","ERROR"))</f>
        <v/>
      </c>
      <c r="J309" s="4" t="str">
        <f ca="1">IF(ISBLANK('Original Sheet'!J310),"",IF('Original Sheet'!J310='Main Data'!Y314,"","ERROR"))</f>
        <v/>
      </c>
      <c r="K309" s="5" t="str">
        <f>IF(ISBLANK('Original Sheet'!K310),"",IF('Original Sheet'!K310='Main Data'!AC314,"","ERROR"))</f>
        <v/>
      </c>
    </row>
    <row r="310" spans="1:11" x14ac:dyDescent="0.2">
      <c r="A310" s="1"/>
      <c r="B310" s="2" t="s">
        <v>122</v>
      </c>
      <c r="C310" s="1" t="s">
        <v>890</v>
      </c>
      <c r="D310" s="53">
        <v>2014</v>
      </c>
      <c r="E310" s="3" t="str">
        <f>IF(ISBLANK('Original Sheet'!E311),"",IF('Original Sheet'!E311='Main Data'!F315,"","ERROR"))</f>
        <v/>
      </c>
      <c r="F310" s="4" t="str">
        <f ca="1">IF(ISBLANK('Original Sheet'!F311),"",IF('Original Sheet'!F311='Main Data'!J315,"","ERROR"))</f>
        <v/>
      </c>
      <c r="G310" s="5" t="str">
        <f>IF(ISBLANK('Original Sheet'!G311),"",IF('Original Sheet'!G311='Main Data'!N315,"","ERROR"))</f>
        <v/>
      </c>
      <c r="H310" s="11"/>
      <c r="I310" s="6" t="str">
        <f>IF(ISBLANK('Original Sheet'!I311),"",IF('Original Sheet'!I311='Main Data'!U315,"","ERROR"))</f>
        <v/>
      </c>
      <c r="J310" s="4" t="str">
        <f ca="1">IF(ISBLANK('Original Sheet'!J311),"",IF('Original Sheet'!J311='Main Data'!Y315,"","ERROR"))</f>
        <v/>
      </c>
      <c r="K310" s="5" t="str">
        <f>IF(ISBLANK('Original Sheet'!K311),"",IF('Original Sheet'!K311='Main Data'!AC315,"","ERROR"))</f>
        <v/>
      </c>
    </row>
    <row r="311" spans="1:11" x14ac:dyDescent="0.2">
      <c r="A311" s="1" t="s">
        <v>125</v>
      </c>
      <c r="B311" s="2" t="s">
        <v>126</v>
      </c>
      <c r="C311" s="1" t="s">
        <v>881</v>
      </c>
      <c r="D311" s="53">
        <v>2010</v>
      </c>
      <c r="E311" s="3" t="str">
        <f>IF(ISBLANK('Original Sheet'!E312),"",IF('Original Sheet'!E312='Main Data'!F316,"","ERROR"))</f>
        <v/>
      </c>
      <c r="F311" s="4" t="str">
        <f ca="1">IF(ISBLANK('Original Sheet'!F312),"",IF('Original Sheet'!F312='Main Data'!J316,"","ERROR"))</f>
        <v/>
      </c>
      <c r="G311" s="5" t="str">
        <f>IF(ISBLANK('Original Sheet'!G312),"",IF('Original Sheet'!G312='Main Data'!N316,"","ERROR"))</f>
        <v/>
      </c>
      <c r="H311" s="11"/>
      <c r="I311" s="6" t="str">
        <f>IF(ISBLANK('Original Sheet'!I312),"",IF('Original Sheet'!I312='Main Data'!U316,"","ERROR"))</f>
        <v/>
      </c>
      <c r="J311" s="4" t="str">
        <f ca="1">IF(ISBLANK('Original Sheet'!J312),"",IF('Original Sheet'!J312='Main Data'!Y316,"","ERROR"))</f>
        <v/>
      </c>
      <c r="K311" s="5" t="str">
        <f>IF(ISBLANK('Original Sheet'!K312),"",IF('Original Sheet'!K312='Main Data'!AC316,"","ERROR"))</f>
        <v/>
      </c>
    </row>
    <row r="312" spans="1:11" x14ac:dyDescent="0.2">
      <c r="A312" s="1" t="s">
        <v>127</v>
      </c>
      <c r="B312" s="2" t="s">
        <v>126</v>
      </c>
      <c r="C312" s="1" t="s">
        <v>868</v>
      </c>
      <c r="D312" s="53">
        <v>2011</v>
      </c>
      <c r="E312" s="3" t="str">
        <f>IF(ISBLANK('Original Sheet'!E313),"",IF('Original Sheet'!E313='Main Data'!F317,"","ERROR"))</f>
        <v/>
      </c>
      <c r="F312" s="4" t="str">
        <f ca="1">IF(ISBLANK('Original Sheet'!F313),"",IF('Original Sheet'!F313='Main Data'!J317,"","ERROR"))</f>
        <v/>
      </c>
      <c r="G312" s="5" t="str">
        <f>IF(ISBLANK('Original Sheet'!G313),"",IF('Original Sheet'!G313='Main Data'!N317,"","ERROR"))</f>
        <v/>
      </c>
      <c r="H312" s="11"/>
      <c r="I312" s="6" t="str">
        <f>IF(ISBLANK('Original Sheet'!I313),"",IF('Original Sheet'!I313='Main Data'!U317,"","ERROR"))</f>
        <v/>
      </c>
      <c r="J312" s="4" t="str">
        <f ca="1">IF(ISBLANK('Original Sheet'!J313),"",IF('Original Sheet'!J313='Main Data'!Y317,"","ERROR"))</f>
        <v/>
      </c>
      <c r="K312" s="5" t="str">
        <f>IF(ISBLANK('Original Sheet'!K313),"",IF('Original Sheet'!K313='Main Data'!AC317,"","ERROR"))</f>
        <v/>
      </c>
    </row>
    <row r="313" spans="1:11" x14ac:dyDescent="0.2">
      <c r="A313" s="1" t="s">
        <v>128</v>
      </c>
      <c r="B313" s="2" t="s">
        <v>126</v>
      </c>
      <c r="C313" s="1" t="s">
        <v>882</v>
      </c>
      <c r="D313" s="53">
        <v>2015</v>
      </c>
      <c r="E313" s="3" t="str">
        <f>IF(ISBLANK('Original Sheet'!E314),"",IF('Original Sheet'!E314='Main Data'!F318,"","ERROR"))</f>
        <v/>
      </c>
      <c r="F313" s="4" t="str">
        <f ca="1">IF(ISBLANK('Original Sheet'!F314),"",IF('Original Sheet'!F314='Main Data'!J318,"","ERROR"))</f>
        <v/>
      </c>
      <c r="G313" s="5" t="str">
        <f>IF(ISBLANK('Original Sheet'!G314),"",IF('Original Sheet'!G314='Main Data'!N318,"","ERROR"))</f>
        <v/>
      </c>
      <c r="H313" s="11"/>
      <c r="I313" s="6" t="str">
        <f>IF(ISBLANK('Original Sheet'!I314),"",IF('Original Sheet'!I314='Main Data'!U318,"","ERROR"))</f>
        <v/>
      </c>
      <c r="J313" s="4" t="str">
        <f ca="1">IF(ISBLANK('Original Sheet'!J314),"",IF('Original Sheet'!J314='Main Data'!Y318,"","ERROR"))</f>
        <v/>
      </c>
      <c r="K313" s="5" t="str">
        <f>IF(ISBLANK('Original Sheet'!K314),"",IF('Original Sheet'!K314='Main Data'!AC318,"","ERROR"))</f>
        <v/>
      </c>
    </row>
    <row r="314" spans="1:11" x14ac:dyDescent="0.2">
      <c r="A314" s="1" t="s">
        <v>129</v>
      </c>
      <c r="B314" s="2" t="s">
        <v>126</v>
      </c>
      <c r="C314" s="1" t="s">
        <v>881</v>
      </c>
      <c r="D314" s="53">
        <v>2013</v>
      </c>
      <c r="E314" s="3" t="str">
        <f>IF(ISBLANK('Original Sheet'!E315),"",IF('Original Sheet'!E315='Main Data'!F319,"","ERROR"))</f>
        <v/>
      </c>
      <c r="F314" s="4" t="str">
        <f ca="1">IF(ISBLANK('Original Sheet'!F315),"",IF('Original Sheet'!F315='Main Data'!J319,"","ERROR"))</f>
        <v/>
      </c>
      <c r="G314" s="5" t="str">
        <f>IF(ISBLANK('Original Sheet'!G315),"",IF('Original Sheet'!G315='Main Data'!N319,"","ERROR"))</f>
        <v/>
      </c>
      <c r="H314" s="11"/>
      <c r="I314" s="6" t="str">
        <f>IF(ISBLANK('Original Sheet'!I315),"",IF('Original Sheet'!I315='Main Data'!U319,"","ERROR"))</f>
        <v/>
      </c>
      <c r="J314" s="4" t="str">
        <f ca="1">IF(ISBLANK('Original Sheet'!J315),"",IF('Original Sheet'!J315='Main Data'!Y319,"","ERROR"))</f>
        <v/>
      </c>
      <c r="K314" s="5" t="str">
        <f>IF(ISBLANK('Original Sheet'!K315),"",IF('Original Sheet'!K315='Main Data'!AC319,"","ERROR"))</f>
        <v/>
      </c>
    </row>
    <row r="315" spans="1:11" x14ac:dyDescent="0.2">
      <c r="A315" s="1" t="s">
        <v>130</v>
      </c>
      <c r="B315" s="2" t="s">
        <v>126</v>
      </c>
      <c r="C315" s="1" t="s">
        <v>885</v>
      </c>
      <c r="D315" s="53">
        <v>2012</v>
      </c>
      <c r="E315" s="3" t="str">
        <f>IF(ISBLANK('Original Sheet'!E316),"",IF('Original Sheet'!E316='Main Data'!F320,"","ERROR"))</f>
        <v/>
      </c>
      <c r="F315" s="4" t="str">
        <f ca="1">IF(ISBLANK('Original Sheet'!F316),"",IF('Original Sheet'!F316='Main Data'!J320,"","ERROR"))</f>
        <v/>
      </c>
      <c r="G315" s="5" t="str">
        <f>IF(ISBLANK('Original Sheet'!G316),"",IF('Original Sheet'!G316='Main Data'!N320,"","ERROR"))</f>
        <v/>
      </c>
      <c r="H315" s="11"/>
      <c r="I315" s="6" t="str">
        <f>IF(ISBLANK('Original Sheet'!I316),"",IF('Original Sheet'!I316='Main Data'!U320,"","ERROR"))</f>
        <v/>
      </c>
      <c r="J315" s="4" t="str">
        <f ca="1">IF(ISBLANK('Original Sheet'!J316),"",IF('Original Sheet'!J316='Main Data'!Y320,"","ERROR"))</f>
        <v/>
      </c>
      <c r="K315" s="5" t="str">
        <f>IF(ISBLANK('Original Sheet'!K316),"",IF('Original Sheet'!K316='Main Data'!AC320,"","ERROR"))</f>
        <v/>
      </c>
    </row>
    <row r="316" spans="1:11" x14ac:dyDescent="0.2">
      <c r="A316" s="1" t="s">
        <v>131</v>
      </c>
      <c r="B316" s="2" t="s">
        <v>126</v>
      </c>
      <c r="C316" s="1" t="s">
        <v>889</v>
      </c>
      <c r="D316" s="53">
        <v>2013</v>
      </c>
      <c r="E316" s="3" t="str">
        <f>IF(ISBLANK('Original Sheet'!E317),"",IF('Original Sheet'!E317='Main Data'!F321,"","ERROR"))</f>
        <v/>
      </c>
      <c r="F316" s="4" t="str">
        <f ca="1">IF(ISBLANK('Original Sheet'!F317),"",IF('Original Sheet'!F317='Main Data'!J321,"","ERROR"))</f>
        <v/>
      </c>
      <c r="G316" s="5" t="str">
        <f>IF(ISBLANK('Original Sheet'!G317),"",IF('Original Sheet'!G317='Main Data'!N321,"","ERROR"))</f>
        <v/>
      </c>
      <c r="H316" s="11"/>
      <c r="I316" s="6" t="str">
        <f>IF(ISBLANK('Original Sheet'!I317),"",IF('Original Sheet'!I317='Main Data'!U321,"","ERROR"))</f>
        <v/>
      </c>
      <c r="J316" s="4" t="str">
        <f ca="1">IF(ISBLANK('Original Sheet'!J317),"",IF('Original Sheet'!J317='Main Data'!Y321,"","ERROR"))</f>
        <v/>
      </c>
      <c r="K316" s="5" t="str">
        <f>IF(ISBLANK('Original Sheet'!K317),"",IF('Original Sheet'!K317='Main Data'!AC321,"","ERROR"))</f>
        <v/>
      </c>
    </row>
    <row r="317" spans="1:11" x14ac:dyDescent="0.2">
      <c r="A317" s="1" t="s">
        <v>132</v>
      </c>
      <c r="B317" s="2" t="s">
        <v>126</v>
      </c>
      <c r="C317" s="1" t="s">
        <v>871</v>
      </c>
      <c r="D317" s="53">
        <v>2011</v>
      </c>
      <c r="E317" s="3" t="str">
        <f>IF(ISBLANK('Original Sheet'!E318),"",IF('Original Sheet'!E318='Main Data'!F322,"","ERROR"))</f>
        <v/>
      </c>
      <c r="F317" s="4" t="str">
        <f ca="1">IF(ISBLANK('Original Sheet'!F318),"",IF('Original Sheet'!F318='Main Data'!J322,"","ERROR"))</f>
        <v/>
      </c>
      <c r="G317" s="5" t="str">
        <f>IF(ISBLANK('Original Sheet'!G318),"",IF('Original Sheet'!G318='Main Data'!N322,"","ERROR"))</f>
        <v/>
      </c>
      <c r="H317" s="11"/>
      <c r="I317" s="6" t="str">
        <f>IF(ISBLANK('Original Sheet'!I318),"",IF('Original Sheet'!I318='Main Data'!U322,"","ERROR"))</f>
        <v/>
      </c>
      <c r="J317" s="4" t="str">
        <f ca="1">IF(ISBLANK('Original Sheet'!J318),"",IF('Original Sheet'!J318='Main Data'!Y322,"","ERROR"))</f>
        <v/>
      </c>
      <c r="K317" s="5" t="str">
        <f>IF(ISBLANK('Original Sheet'!K318),"",IF('Original Sheet'!K318='Main Data'!AC322,"","ERROR"))</f>
        <v/>
      </c>
    </row>
    <row r="318" spans="1:11" x14ac:dyDescent="0.2">
      <c r="A318" s="1" t="s">
        <v>133</v>
      </c>
      <c r="B318" s="2" t="s">
        <v>126</v>
      </c>
      <c r="C318" s="1" t="s">
        <v>885</v>
      </c>
      <c r="D318" s="53">
        <v>2011</v>
      </c>
      <c r="E318" s="3" t="str">
        <f>IF(ISBLANK('Original Sheet'!E319),"",IF('Original Sheet'!E319='Main Data'!F323,"","ERROR"))</f>
        <v/>
      </c>
      <c r="F318" s="4" t="str">
        <f ca="1">IF(ISBLANK('Original Sheet'!F319),"",IF('Original Sheet'!F319='Main Data'!J323,"","ERROR"))</f>
        <v/>
      </c>
      <c r="G318" s="5" t="str">
        <f>IF(ISBLANK('Original Sheet'!G319),"",IF('Original Sheet'!G319='Main Data'!N323,"","ERROR"))</f>
        <v/>
      </c>
      <c r="H318" s="11"/>
      <c r="I318" s="6" t="str">
        <f>IF(ISBLANK('Original Sheet'!I319),"",IF('Original Sheet'!I319='Main Data'!U323,"","ERROR"))</f>
        <v/>
      </c>
      <c r="J318" s="4" t="str">
        <f ca="1">IF(ISBLANK('Original Sheet'!J319),"",IF('Original Sheet'!J319='Main Data'!Y323,"","ERROR"))</f>
        <v/>
      </c>
      <c r="K318" s="5" t="str">
        <f>IF(ISBLANK('Original Sheet'!K319),"",IF('Original Sheet'!K319='Main Data'!AC323,"","ERROR"))</f>
        <v/>
      </c>
    </row>
    <row r="319" spans="1:11" x14ac:dyDescent="0.2">
      <c r="A319" s="1" t="s">
        <v>134</v>
      </c>
      <c r="B319" s="2" t="s">
        <v>126</v>
      </c>
      <c r="C319" s="1" t="s">
        <v>881</v>
      </c>
      <c r="D319" s="53">
        <v>2017</v>
      </c>
      <c r="E319" s="3" t="str">
        <f>IF(ISBLANK('Original Sheet'!E320),"",IF('Original Sheet'!E320='Main Data'!F324,"","ERROR"))</f>
        <v/>
      </c>
      <c r="F319" s="4" t="str">
        <f ca="1">IF(ISBLANK('Original Sheet'!F320),"",IF('Original Sheet'!F320='Main Data'!J324,"","ERROR"))</f>
        <v/>
      </c>
      <c r="G319" s="5" t="str">
        <f>IF(ISBLANK('Original Sheet'!G320),"",IF('Original Sheet'!G320='Main Data'!N324,"","ERROR"))</f>
        <v/>
      </c>
      <c r="H319" s="11"/>
      <c r="I319" s="6" t="str">
        <f>IF(ISBLANK('Original Sheet'!I320),"",IF('Original Sheet'!I320='Main Data'!U324,"","ERROR"))</f>
        <v/>
      </c>
      <c r="J319" s="4" t="str">
        <f ca="1">IF(ISBLANK('Original Sheet'!J320),"",IF('Original Sheet'!J320='Main Data'!Y324,"","ERROR"))</f>
        <v/>
      </c>
      <c r="K319" s="5" t="str">
        <f>IF(ISBLANK('Original Sheet'!K320),"",IF('Original Sheet'!K320='Main Data'!AC324,"","ERROR"))</f>
        <v/>
      </c>
    </row>
    <row r="320" spans="1:11" x14ac:dyDescent="0.2">
      <c r="A320" s="1" t="s">
        <v>135</v>
      </c>
      <c r="B320" s="2" t="s">
        <v>126</v>
      </c>
      <c r="C320" s="1" t="s">
        <v>888</v>
      </c>
      <c r="D320" s="53">
        <v>2012</v>
      </c>
      <c r="E320" s="3" t="str">
        <f>IF(ISBLANK('Original Sheet'!E321),"",IF('Original Sheet'!E321='Main Data'!F325,"","ERROR"))</f>
        <v/>
      </c>
      <c r="F320" s="4" t="str">
        <f ca="1">IF(ISBLANK('Original Sheet'!F321),"",IF('Original Sheet'!F321='Main Data'!J325,"","ERROR"))</f>
        <v/>
      </c>
      <c r="G320" s="5" t="str">
        <f>IF(ISBLANK('Original Sheet'!G321),"",IF('Original Sheet'!G321='Main Data'!N325,"","ERROR"))</f>
        <v/>
      </c>
      <c r="H320" s="11"/>
      <c r="I320" s="6" t="str">
        <f>IF(ISBLANK('Original Sheet'!I321),"",IF('Original Sheet'!I321='Main Data'!U325,"","ERROR"))</f>
        <v/>
      </c>
      <c r="J320" s="4" t="str">
        <f ca="1">IF(ISBLANK('Original Sheet'!J321),"",IF('Original Sheet'!J321='Main Data'!Y325,"","ERROR"))</f>
        <v/>
      </c>
      <c r="K320" s="5" t="str">
        <f>IF(ISBLANK('Original Sheet'!K321),"",IF('Original Sheet'!K321='Main Data'!AC325,"","ERROR"))</f>
        <v/>
      </c>
    </row>
    <row r="321" spans="1:11" x14ac:dyDescent="0.2">
      <c r="A321" s="1" t="s">
        <v>136</v>
      </c>
      <c r="B321" s="2" t="s">
        <v>126</v>
      </c>
      <c r="C321" s="1" t="s">
        <v>881</v>
      </c>
      <c r="D321" s="53">
        <v>2016</v>
      </c>
      <c r="E321" s="3" t="str">
        <f>IF(ISBLANK('Original Sheet'!E322),"",IF('Original Sheet'!E322='Main Data'!F326,"","ERROR"))</f>
        <v/>
      </c>
      <c r="F321" s="4" t="str">
        <f ca="1">IF(ISBLANK('Original Sheet'!F322),"",IF('Original Sheet'!F322='Main Data'!J326,"","ERROR"))</f>
        <v/>
      </c>
      <c r="G321" s="5" t="str">
        <f>IF(ISBLANK('Original Sheet'!G322),"",IF('Original Sheet'!G322='Main Data'!N326,"","ERROR"))</f>
        <v/>
      </c>
      <c r="H321" s="11"/>
      <c r="I321" s="6" t="str">
        <f>IF(ISBLANK('Original Sheet'!I322),"",IF('Original Sheet'!I322='Main Data'!U326,"","ERROR"))</f>
        <v/>
      </c>
      <c r="J321" s="4" t="str">
        <f ca="1">IF(ISBLANK('Original Sheet'!J322),"",IF('Original Sheet'!J322='Main Data'!Y326,"","ERROR"))</f>
        <v/>
      </c>
      <c r="K321" s="5" t="str">
        <f>IF(ISBLANK('Original Sheet'!K322),"",IF('Original Sheet'!K322='Main Data'!AC326,"","ERROR"))</f>
        <v/>
      </c>
    </row>
    <row r="322" spans="1:11" x14ac:dyDescent="0.2">
      <c r="A322" s="1" t="s">
        <v>137</v>
      </c>
      <c r="B322" s="2" t="s">
        <v>126</v>
      </c>
      <c r="C322" s="1" t="s">
        <v>888</v>
      </c>
      <c r="D322" s="53">
        <v>2011</v>
      </c>
      <c r="E322" s="3" t="str">
        <f>IF(ISBLANK('Original Sheet'!E323),"",IF('Original Sheet'!E323='Main Data'!F327,"","ERROR"))</f>
        <v/>
      </c>
      <c r="F322" s="4" t="str">
        <f ca="1">IF(ISBLANK('Original Sheet'!F323),"",IF('Original Sheet'!F323='Main Data'!J327,"","ERROR"))</f>
        <v/>
      </c>
      <c r="G322" s="5" t="str">
        <f>IF(ISBLANK('Original Sheet'!G323),"",IF('Original Sheet'!G323='Main Data'!N327,"","ERROR"))</f>
        <v/>
      </c>
      <c r="H322" s="11"/>
      <c r="I322" s="6" t="str">
        <f>IF(ISBLANK('Original Sheet'!I323),"",IF('Original Sheet'!I323='Main Data'!U327,"","ERROR"))</f>
        <v/>
      </c>
      <c r="J322" s="4" t="str">
        <f ca="1">IF(ISBLANK('Original Sheet'!J323),"",IF('Original Sheet'!J323='Main Data'!Y327,"","ERROR"))</f>
        <v/>
      </c>
      <c r="K322" s="5" t="str">
        <f>IF(ISBLANK('Original Sheet'!K323),"",IF('Original Sheet'!K323='Main Data'!AC327,"","ERROR"))</f>
        <v/>
      </c>
    </row>
    <row r="323" spans="1:11" x14ac:dyDescent="0.2">
      <c r="A323" s="1" t="s">
        <v>138</v>
      </c>
      <c r="B323" s="2" t="s">
        <v>126</v>
      </c>
      <c r="C323" s="1" t="s">
        <v>881</v>
      </c>
      <c r="D323" s="53">
        <v>2014</v>
      </c>
      <c r="E323" s="3" t="str">
        <f>IF(ISBLANK('Original Sheet'!E324),"",IF('Original Sheet'!E324='Main Data'!F328,"","ERROR"))</f>
        <v/>
      </c>
      <c r="F323" s="4" t="str">
        <f ca="1">IF(ISBLANK('Original Sheet'!F324),"",IF('Original Sheet'!F324='Main Data'!J328,"","ERROR"))</f>
        <v/>
      </c>
      <c r="G323" s="5" t="str">
        <f>IF(ISBLANK('Original Sheet'!G324),"",IF('Original Sheet'!G324='Main Data'!N328,"","ERROR"))</f>
        <v/>
      </c>
      <c r="H323" s="11"/>
      <c r="I323" s="6" t="str">
        <f>IF(ISBLANK('Original Sheet'!I324),"",IF('Original Sheet'!I324='Main Data'!U328,"","ERROR"))</f>
        <v/>
      </c>
      <c r="J323" s="4" t="str">
        <f ca="1">IF(ISBLANK('Original Sheet'!J324),"",IF('Original Sheet'!J324='Main Data'!Y328,"","ERROR"))</f>
        <v/>
      </c>
      <c r="K323" s="5" t="str">
        <f>IF(ISBLANK('Original Sheet'!K324),"",IF('Original Sheet'!K324='Main Data'!AC328,"","ERROR"))</f>
        <v/>
      </c>
    </row>
    <row r="324" spans="1:11" x14ac:dyDescent="0.2">
      <c r="A324" s="1" t="s">
        <v>139</v>
      </c>
      <c r="B324" s="2" t="s">
        <v>126</v>
      </c>
      <c r="C324" s="1" t="s">
        <v>888</v>
      </c>
      <c r="D324" s="53">
        <v>2014</v>
      </c>
      <c r="E324" s="3" t="str">
        <f>IF(ISBLANK('Original Sheet'!E325),"",IF('Original Sheet'!E325='Main Data'!F329,"","ERROR"))</f>
        <v/>
      </c>
      <c r="F324" s="4" t="str">
        <f ca="1">IF(ISBLANK('Original Sheet'!F325),"",IF('Original Sheet'!F325='Main Data'!J329,"","ERROR"))</f>
        <v/>
      </c>
      <c r="G324" s="5" t="str">
        <f>IF(ISBLANK('Original Sheet'!G325),"",IF('Original Sheet'!G325='Main Data'!N329,"","ERROR"))</f>
        <v/>
      </c>
      <c r="H324" s="11"/>
      <c r="I324" s="6" t="str">
        <f>IF(ISBLANK('Original Sheet'!I325),"",IF('Original Sheet'!I325='Main Data'!U329,"","ERROR"))</f>
        <v/>
      </c>
      <c r="J324" s="4" t="str">
        <f ca="1">IF(ISBLANK('Original Sheet'!J325),"",IF('Original Sheet'!J325='Main Data'!Y329,"","ERROR"))</f>
        <v/>
      </c>
      <c r="K324" s="5" t="str">
        <f>IF(ISBLANK('Original Sheet'!K325),"",IF('Original Sheet'!K325='Main Data'!AC329,"","ERROR"))</f>
        <v/>
      </c>
    </row>
    <row r="325" spans="1:11" x14ac:dyDescent="0.2">
      <c r="A325" s="1" t="s">
        <v>140</v>
      </c>
      <c r="B325" s="2" t="s">
        <v>126</v>
      </c>
      <c r="C325" s="1" t="s">
        <v>881</v>
      </c>
      <c r="D325" s="53">
        <v>2015</v>
      </c>
      <c r="E325" s="3" t="str">
        <f>IF(ISBLANK('Original Sheet'!E326),"",IF('Original Sheet'!E326='Main Data'!F330,"","ERROR"))</f>
        <v/>
      </c>
      <c r="F325" s="4" t="str">
        <f ca="1">IF(ISBLANK('Original Sheet'!F326),"",IF('Original Sheet'!F326='Main Data'!J330,"","ERROR"))</f>
        <v/>
      </c>
      <c r="G325" s="5" t="str">
        <f>IF(ISBLANK('Original Sheet'!G326),"",IF('Original Sheet'!G326='Main Data'!N330,"","ERROR"))</f>
        <v/>
      </c>
      <c r="H325" s="11"/>
      <c r="I325" s="6" t="str">
        <f>IF(ISBLANK('Original Sheet'!I326),"",IF('Original Sheet'!I326='Main Data'!U330,"","ERROR"))</f>
        <v/>
      </c>
      <c r="J325" s="4" t="str">
        <f ca="1">IF(ISBLANK('Original Sheet'!J326),"",IF('Original Sheet'!J326='Main Data'!Y330,"","ERROR"))</f>
        <v/>
      </c>
      <c r="K325" s="5" t="str">
        <f>IF(ISBLANK('Original Sheet'!K326),"",IF('Original Sheet'!K326='Main Data'!AC330,"","ERROR"))</f>
        <v/>
      </c>
    </row>
    <row r="326" spans="1:11" x14ac:dyDescent="0.2">
      <c r="A326" s="1" t="s">
        <v>141</v>
      </c>
      <c r="B326" s="2" t="s">
        <v>126</v>
      </c>
      <c r="C326" s="1" t="s">
        <v>884</v>
      </c>
      <c r="D326" s="53">
        <v>2012</v>
      </c>
      <c r="E326" s="3" t="str">
        <f>IF(ISBLANK('Original Sheet'!E327),"",IF('Original Sheet'!E327='Main Data'!F331,"","ERROR"))</f>
        <v/>
      </c>
      <c r="F326" s="4" t="str">
        <f ca="1">IF(ISBLANK('Original Sheet'!F327),"",IF('Original Sheet'!F327='Main Data'!J331,"","ERROR"))</f>
        <v/>
      </c>
      <c r="G326" s="5" t="str">
        <f>IF(ISBLANK('Original Sheet'!G327),"",IF('Original Sheet'!G327='Main Data'!N331,"","ERROR"))</f>
        <v/>
      </c>
      <c r="H326" s="11"/>
      <c r="I326" s="6" t="str">
        <f>IF(ISBLANK('Original Sheet'!I327),"",IF('Original Sheet'!I327='Main Data'!U331,"","ERROR"))</f>
        <v/>
      </c>
      <c r="J326" s="4" t="str">
        <f ca="1">IF(ISBLANK('Original Sheet'!J327),"",IF('Original Sheet'!J327='Main Data'!Y331,"","ERROR"))</f>
        <v/>
      </c>
      <c r="K326" s="5" t="str">
        <f>IF(ISBLANK('Original Sheet'!K327),"",IF('Original Sheet'!K327='Main Data'!AC331,"","ERROR"))</f>
        <v/>
      </c>
    </row>
    <row r="327" spans="1:11" x14ac:dyDescent="0.2">
      <c r="A327" s="1" t="s">
        <v>142</v>
      </c>
      <c r="B327" s="2" t="s">
        <v>126</v>
      </c>
      <c r="C327" s="1" t="s">
        <v>881</v>
      </c>
      <c r="D327" s="53">
        <v>2012</v>
      </c>
      <c r="E327" s="3" t="str">
        <f>IF(ISBLANK('Original Sheet'!E328),"",IF('Original Sheet'!E328='Main Data'!F332,"","ERROR"))</f>
        <v/>
      </c>
      <c r="F327" s="4" t="str">
        <f ca="1">IF(ISBLANK('Original Sheet'!F328),"",IF('Original Sheet'!F328='Main Data'!J332,"","ERROR"))</f>
        <v/>
      </c>
      <c r="G327" s="5" t="str">
        <f>IF(ISBLANK('Original Sheet'!G328),"",IF('Original Sheet'!G328='Main Data'!N332,"","ERROR"))</f>
        <v/>
      </c>
      <c r="H327" s="11"/>
      <c r="I327" s="6" t="str">
        <f>IF(ISBLANK('Original Sheet'!I328),"",IF('Original Sheet'!I328='Main Data'!U332,"","ERROR"))</f>
        <v/>
      </c>
      <c r="J327" s="4" t="str">
        <f ca="1">IF(ISBLANK('Original Sheet'!J328),"",IF('Original Sheet'!J328='Main Data'!Y332,"","ERROR"))</f>
        <v/>
      </c>
      <c r="K327" s="5" t="str">
        <f>IF(ISBLANK('Original Sheet'!K328),"",IF('Original Sheet'!K328='Main Data'!AC332,"","ERROR"))</f>
        <v/>
      </c>
    </row>
    <row r="328" spans="1:11" x14ac:dyDescent="0.2">
      <c r="A328" s="1" t="s">
        <v>143</v>
      </c>
      <c r="B328" s="2" t="s">
        <v>126</v>
      </c>
      <c r="C328" s="1" t="s">
        <v>867</v>
      </c>
      <c r="D328" s="53">
        <v>2016</v>
      </c>
      <c r="E328" s="3" t="str">
        <f>IF(ISBLANK('Original Sheet'!E329),"",IF('Original Sheet'!E329='Main Data'!F333,"","ERROR"))</f>
        <v/>
      </c>
      <c r="F328" s="4" t="str">
        <f ca="1">IF(ISBLANK('Original Sheet'!F329),"",IF('Original Sheet'!F329='Main Data'!J333,"","ERROR"))</f>
        <v/>
      </c>
      <c r="G328" s="5" t="str">
        <f>IF(ISBLANK('Original Sheet'!G329),"",IF('Original Sheet'!G329='Main Data'!N333,"","ERROR"))</f>
        <v/>
      </c>
      <c r="H328" s="11"/>
      <c r="I328" s="6" t="str">
        <f>IF(ISBLANK('Original Sheet'!I329),"",IF('Original Sheet'!I329='Main Data'!U333,"","ERROR"))</f>
        <v/>
      </c>
      <c r="J328" s="4" t="str">
        <f ca="1">IF(ISBLANK('Original Sheet'!J329),"",IF('Original Sheet'!J329='Main Data'!Y333,"","ERROR"))</f>
        <v/>
      </c>
      <c r="K328" s="5" t="str">
        <f>IF(ISBLANK('Original Sheet'!K329),"",IF('Original Sheet'!K329='Main Data'!AC333,"","ERROR"))</f>
        <v/>
      </c>
    </row>
    <row r="329" spans="1:11" x14ac:dyDescent="0.2">
      <c r="A329" s="1" t="s">
        <v>144</v>
      </c>
      <c r="B329" s="2" t="s">
        <v>126</v>
      </c>
      <c r="C329" s="1" t="s">
        <v>884</v>
      </c>
      <c r="D329" s="53">
        <v>2013</v>
      </c>
      <c r="E329" s="3" t="str">
        <f>IF(ISBLANK('Original Sheet'!E330),"",IF('Original Sheet'!E330='Main Data'!F334,"","ERROR"))</f>
        <v/>
      </c>
      <c r="F329" s="4" t="str">
        <f ca="1">IF(ISBLANK('Original Sheet'!F330),"",IF('Original Sheet'!F330='Main Data'!J334,"","ERROR"))</f>
        <v/>
      </c>
      <c r="G329" s="5" t="str">
        <f>IF(ISBLANK('Original Sheet'!G330),"",IF('Original Sheet'!G330='Main Data'!N334,"","ERROR"))</f>
        <v/>
      </c>
      <c r="H329" s="11"/>
      <c r="I329" s="6" t="str">
        <f>IF(ISBLANK('Original Sheet'!I330),"",IF('Original Sheet'!I330='Main Data'!U334,"","ERROR"))</f>
        <v/>
      </c>
      <c r="J329" s="4" t="str">
        <f ca="1">IF(ISBLANK('Original Sheet'!J330),"",IF('Original Sheet'!J330='Main Data'!Y334,"","ERROR"))</f>
        <v/>
      </c>
      <c r="K329" s="5" t="str">
        <f>IF(ISBLANK('Original Sheet'!K330),"",IF('Original Sheet'!K330='Main Data'!AC334,"","ERROR"))</f>
        <v/>
      </c>
    </row>
    <row r="330" spans="1:11" x14ac:dyDescent="0.2">
      <c r="A330" s="1" t="s">
        <v>145</v>
      </c>
      <c r="B330" s="2" t="s">
        <v>126</v>
      </c>
      <c r="C330" s="1" t="s">
        <v>881</v>
      </c>
      <c r="D330" s="53">
        <v>2009</v>
      </c>
      <c r="E330" s="3" t="str">
        <f>IF(ISBLANK('Original Sheet'!E331),"",IF('Original Sheet'!E331='Main Data'!F335,"","ERROR"))</f>
        <v/>
      </c>
      <c r="F330" s="4" t="str">
        <f ca="1">IF(ISBLANK('Original Sheet'!F331),"",IF('Original Sheet'!F331='Main Data'!J335,"","ERROR"))</f>
        <v/>
      </c>
      <c r="G330" s="5" t="str">
        <f>IF(ISBLANK('Original Sheet'!G331),"",IF('Original Sheet'!G331='Main Data'!N335,"","ERROR"))</f>
        <v/>
      </c>
      <c r="H330" s="11"/>
      <c r="I330" s="6" t="str">
        <f>IF(ISBLANK('Original Sheet'!I331),"",IF('Original Sheet'!I331='Main Data'!U335,"","ERROR"))</f>
        <v/>
      </c>
      <c r="J330" s="4" t="str">
        <f ca="1">IF(ISBLANK('Original Sheet'!J331),"",IF('Original Sheet'!J331='Main Data'!Y335,"","ERROR"))</f>
        <v/>
      </c>
      <c r="K330" s="5" t="str">
        <f>IF(ISBLANK('Original Sheet'!K331),"",IF('Original Sheet'!K331='Main Data'!AC335,"","ERROR"))</f>
        <v/>
      </c>
    </row>
    <row r="331" spans="1:11" x14ac:dyDescent="0.2">
      <c r="A331" s="1" t="s">
        <v>146</v>
      </c>
      <c r="B331" s="2" t="s">
        <v>126</v>
      </c>
      <c r="C331" s="1" t="s">
        <v>884</v>
      </c>
      <c r="D331" s="53">
        <v>2007</v>
      </c>
      <c r="E331" s="3" t="str">
        <f>IF(ISBLANK('Original Sheet'!E332),"",IF('Original Sheet'!E332='Main Data'!F336,"","ERROR"))</f>
        <v/>
      </c>
      <c r="F331" s="4" t="str">
        <f ca="1">IF(ISBLANK('Original Sheet'!F332),"",IF('Original Sheet'!F332='Main Data'!J336,"","ERROR"))</f>
        <v/>
      </c>
      <c r="G331" s="5" t="str">
        <f>IF(ISBLANK('Original Sheet'!G332),"",IF('Original Sheet'!G332='Main Data'!N336,"","ERROR"))</f>
        <v/>
      </c>
      <c r="H331" s="11"/>
      <c r="I331" s="6" t="str">
        <f>IF(ISBLANK('Original Sheet'!I332),"",IF('Original Sheet'!I332='Main Data'!U336,"","ERROR"))</f>
        <v/>
      </c>
      <c r="J331" s="4" t="str">
        <f ca="1">IF(ISBLANK('Original Sheet'!J332),"",IF('Original Sheet'!J332='Main Data'!Y336,"","ERROR"))</f>
        <v/>
      </c>
      <c r="K331" s="5" t="str">
        <f>IF(ISBLANK('Original Sheet'!K332),"",IF('Original Sheet'!K332='Main Data'!AC336,"","ERROR"))</f>
        <v/>
      </c>
    </row>
    <row r="332" spans="1:11" x14ac:dyDescent="0.2">
      <c r="A332" s="1" t="s">
        <v>147</v>
      </c>
      <c r="B332" s="2" t="s">
        <v>126</v>
      </c>
      <c r="C332" s="1" t="s">
        <v>881</v>
      </c>
      <c r="D332" s="53">
        <v>2011</v>
      </c>
      <c r="E332" s="3" t="str">
        <f>IF(ISBLANK('Original Sheet'!E333),"",IF('Original Sheet'!E333='Main Data'!F337,"","ERROR"))</f>
        <v/>
      </c>
      <c r="F332" s="4" t="str">
        <f ca="1">IF(ISBLANK('Original Sheet'!F333),"",IF('Original Sheet'!F333='Main Data'!J337,"","ERROR"))</f>
        <v/>
      </c>
      <c r="G332" s="5" t="str">
        <f>IF(ISBLANK('Original Sheet'!G333),"",IF('Original Sheet'!G333='Main Data'!N337,"","ERROR"))</f>
        <v/>
      </c>
      <c r="H332" s="11"/>
      <c r="I332" s="6" t="str">
        <f>IF(ISBLANK('Original Sheet'!I333),"",IF('Original Sheet'!I333='Main Data'!U337,"","ERROR"))</f>
        <v/>
      </c>
      <c r="J332" s="4" t="str">
        <f ca="1">IF(ISBLANK('Original Sheet'!J333),"",IF('Original Sheet'!J333='Main Data'!Y337,"","ERROR"))</f>
        <v/>
      </c>
      <c r="K332" s="5" t="str">
        <f>IF(ISBLANK('Original Sheet'!K333),"",IF('Original Sheet'!K333='Main Data'!AC337,"","ERROR"))</f>
        <v/>
      </c>
    </row>
    <row r="333" spans="1:11" x14ac:dyDescent="0.2">
      <c r="A333" s="1" t="s">
        <v>148</v>
      </c>
      <c r="B333" s="2" t="s">
        <v>126</v>
      </c>
      <c r="C333" s="1" t="s">
        <v>887</v>
      </c>
      <c r="D333" s="53">
        <v>2007</v>
      </c>
      <c r="E333" s="3" t="str">
        <f>IF(ISBLANK('Original Sheet'!E334),"",IF('Original Sheet'!E334='Main Data'!F338,"","ERROR"))</f>
        <v/>
      </c>
      <c r="F333" s="4" t="str">
        <f ca="1">IF(ISBLANK('Original Sheet'!F334),"",IF('Original Sheet'!F334='Main Data'!J338,"","ERROR"))</f>
        <v/>
      </c>
      <c r="G333" s="5" t="str">
        <f>IF(ISBLANK('Original Sheet'!G334),"",IF('Original Sheet'!G334='Main Data'!N338,"","ERROR"))</f>
        <v/>
      </c>
      <c r="H333" s="11"/>
      <c r="I333" s="6" t="str">
        <f>IF(ISBLANK('Original Sheet'!I334),"",IF('Original Sheet'!I334='Main Data'!U338,"","ERROR"))</f>
        <v/>
      </c>
      <c r="J333" s="4" t="str">
        <f ca="1">IF(ISBLANK('Original Sheet'!J334),"",IF('Original Sheet'!J334='Main Data'!Y338,"","ERROR"))</f>
        <v/>
      </c>
      <c r="K333" s="5" t="str">
        <f>IF(ISBLANK('Original Sheet'!K334),"",IF('Original Sheet'!K334='Main Data'!AC338,"","ERROR"))</f>
        <v/>
      </c>
    </row>
    <row r="334" spans="1:11" x14ac:dyDescent="0.2">
      <c r="A334" s="1" t="s">
        <v>149</v>
      </c>
      <c r="B334" s="2" t="s">
        <v>126</v>
      </c>
      <c r="C334" s="1" t="s">
        <v>867</v>
      </c>
      <c r="D334" s="53">
        <v>2014</v>
      </c>
      <c r="E334" s="3" t="str">
        <f>IF(ISBLANK('Original Sheet'!E335),"",IF('Original Sheet'!E335='Main Data'!F339,"","ERROR"))</f>
        <v/>
      </c>
      <c r="F334" s="4" t="str">
        <f ca="1">IF(ISBLANK('Original Sheet'!F335),"",IF('Original Sheet'!F335='Main Data'!J339,"","ERROR"))</f>
        <v/>
      </c>
      <c r="G334" s="5" t="str">
        <f>IF(ISBLANK('Original Sheet'!G335),"",IF('Original Sheet'!G335='Main Data'!N339,"","ERROR"))</f>
        <v/>
      </c>
      <c r="H334" s="11"/>
      <c r="I334" s="6" t="str">
        <f>IF(ISBLANK('Original Sheet'!I335),"",IF('Original Sheet'!I335='Main Data'!U339,"","ERROR"))</f>
        <v/>
      </c>
      <c r="J334" s="4" t="str">
        <f ca="1">IF(ISBLANK('Original Sheet'!J335),"",IF('Original Sheet'!J335='Main Data'!Y339,"","ERROR"))</f>
        <v/>
      </c>
      <c r="K334" s="5" t="str">
        <f>IF(ISBLANK('Original Sheet'!K335),"",IF('Original Sheet'!K335='Main Data'!AC339,"","ERROR"))</f>
        <v/>
      </c>
    </row>
    <row r="335" spans="1:11" x14ac:dyDescent="0.2">
      <c r="A335" s="1" t="s">
        <v>150</v>
      </c>
      <c r="B335" s="2" t="s">
        <v>126</v>
      </c>
      <c r="C335" s="1" t="s">
        <v>886</v>
      </c>
      <c r="D335" s="53">
        <v>2013</v>
      </c>
      <c r="E335" s="3" t="str">
        <f>IF(ISBLANK('Original Sheet'!E336),"",IF('Original Sheet'!E336='Main Data'!F340,"","ERROR"))</f>
        <v/>
      </c>
      <c r="F335" s="4" t="str">
        <f ca="1">IF(ISBLANK('Original Sheet'!F336),"",IF('Original Sheet'!F336='Main Data'!J340,"","ERROR"))</f>
        <v/>
      </c>
      <c r="G335" s="5" t="str">
        <f>IF(ISBLANK('Original Sheet'!G336),"",IF('Original Sheet'!G336='Main Data'!N340,"","ERROR"))</f>
        <v/>
      </c>
      <c r="H335" s="11"/>
      <c r="I335" s="6" t="str">
        <f>IF(ISBLANK('Original Sheet'!I336),"",IF('Original Sheet'!I336='Main Data'!U340,"","ERROR"))</f>
        <v/>
      </c>
      <c r="J335" s="4" t="str">
        <f ca="1">IF(ISBLANK('Original Sheet'!J336),"",IF('Original Sheet'!J336='Main Data'!Y340,"","ERROR"))</f>
        <v/>
      </c>
      <c r="K335" s="5" t="str">
        <f>IF(ISBLANK('Original Sheet'!K336),"",IF('Original Sheet'!K336='Main Data'!AC340,"","ERROR"))</f>
        <v/>
      </c>
    </row>
    <row r="336" spans="1:11" x14ac:dyDescent="0.2">
      <c r="A336" s="1" t="s">
        <v>151</v>
      </c>
      <c r="B336" s="2" t="s">
        <v>126</v>
      </c>
      <c r="C336" s="1" t="s">
        <v>867</v>
      </c>
      <c r="D336" s="53">
        <v>2012</v>
      </c>
      <c r="E336" s="3" t="str">
        <f>IF(ISBLANK('Original Sheet'!E337),"",IF('Original Sheet'!E337='Main Data'!F341,"","ERROR"))</f>
        <v/>
      </c>
      <c r="F336" s="4" t="str">
        <f ca="1">IF(ISBLANK('Original Sheet'!F337),"",IF('Original Sheet'!F337='Main Data'!J341,"","ERROR"))</f>
        <v/>
      </c>
      <c r="G336" s="5" t="str">
        <f>IF(ISBLANK('Original Sheet'!G337),"",IF('Original Sheet'!G337='Main Data'!N341,"","ERROR"))</f>
        <v/>
      </c>
      <c r="H336" s="11"/>
      <c r="I336" s="6" t="str">
        <f>IF(ISBLANK('Original Sheet'!I337),"",IF('Original Sheet'!I337='Main Data'!U341,"","ERROR"))</f>
        <v/>
      </c>
      <c r="J336" s="4" t="str">
        <f ca="1">IF(ISBLANK('Original Sheet'!J337),"",IF('Original Sheet'!J337='Main Data'!Y341,"","ERROR"))</f>
        <v/>
      </c>
      <c r="K336" s="5" t="str">
        <f>IF(ISBLANK('Original Sheet'!K337),"",IF('Original Sheet'!K337='Main Data'!AC341,"","ERROR"))</f>
        <v/>
      </c>
    </row>
    <row r="337" spans="1:11" x14ac:dyDescent="0.2">
      <c r="A337" s="1" t="s">
        <v>152</v>
      </c>
      <c r="B337" s="2" t="s">
        <v>126</v>
      </c>
      <c r="C337" s="1" t="s">
        <v>875</v>
      </c>
      <c r="D337" s="53">
        <v>2011</v>
      </c>
      <c r="E337" s="3" t="str">
        <f>IF(ISBLANK('Original Sheet'!E338),"",IF('Original Sheet'!E338='Main Data'!F342,"","ERROR"))</f>
        <v/>
      </c>
      <c r="F337" s="4" t="str">
        <f ca="1">IF(ISBLANK('Original Sheet'!F338),"",IF('Original Sheet'!F338='Main Data'!J342,"","ERROR"))</f>
        <v/>
      </c>
      <c r="G337" s="5" t="str">
        <f>IF(ISBLANK('Original Sheet'!G338),"",IF('Original Sheet'!G338='Main Data'!N342,"","ERROR"))</f>
        <v/>
      </c>
      <c r="H337" s="11"/>
      <c r="I337" s="6" t="str">
        <f>IF(ISBLANK('Original Sheet'!I338),"",IF('Original Sheet'!I338='Main Data'!U342,"","ERROR"))</f>
        <v/>
      </c>
      <c r="J337" s="4" t="str">
        <f ca="1">IF(ISBLANK('Original Sheet'!J338),"",IF('Original Sheet'!J338='Main Data'!Y342,"","ERROR"))</f>
        <v/>
      </c>
      <c r="K337" s="5" t="str">
        <f>IF(ISBLANK('Original Sheet'!K338),"",IF('Original Sheet'!K338='Main Data'!AC342,"","ERROR"))</f>
        <v/>
      </c>
    </row>
    <row r="338" spans="1:11" x14ac:dyDescent="0.2">
      <c r="A338" s="1" t="s">
        <v>153</v>
      </c>
      <c r="B338" s="2" t="s">
        <v>126</v>
      </c>
      <c r="C338" s="1" t="s">
        <v>885</v>
      </c>
      <c r="D338" s="53">
        <v>2010</v>
      </c>
      <c r="E338" s="3" t="str">
        <f>IF(ISBLANK('Original Sheet'!E339),"",IF('Original Sheet'!E339='Main Data'!F343,"","ERROR"))</f>
        <v/>
      </c>
      <c r="F338" s="4" t="str">
        <f ca="1">IF(ISBLANK('Original Sheet'!F339),"",IF('Original Sheet'!F339='Main Data'!J343,"","ERROR"))</f>
        <v/>
      </c>
      <c r="G338" s="5" t="str">
        <f>IF(ISBLANK('Original Sheet'!G339),"",IF('Original Sheet'!G339='Main Data'!N343,"","ERROR"))</f>
        <v/>
      </c>
      <c r="H338" s="11"/>
      <c r="I338" s="6" t="str">
        <f>IF(ISBLANK('Original Sheet'!I339),"",IF('Original Sheet'!I339='Main Data'!U343,"","ERROR"))</f>
        <v/>
      </c>
      <c r="J338" s="4" t="str">
        <f ca="1">IF(ISBLANK('Original Sheet'!J339),"",IF('Original Sheet'!J339='Main Data'!Y343,"","ERROR"))</f>
        <v/>
      </c>
      <c r="K338" s="5" t="str">
        <f>IF(ISBLANK('Original Sheet'!K339),"",IF('Original Sheet'!K339='Main Data'!AC343,"","ERROR"))</f>
        <v/>
      </c>
    </row>
    <row r="339" spans="1:11" x14ac:dyDescent="0.2">
      <c r="A339" s="1" t="s">
        <v>154</v>
      </c>
      <c r="B339" s="2" t="s">
        <v>126</v>
      </c>
      <c r="C339" s="1" t="s">
        <v>884</v>
      </c>
      <c r="D339" s="53">
        <v>2011</v>
      </c>
      <c r="E339" s="3" t="str">
        <f>IF(ISBLANK('Original Sheet'!E340),"",IF('Original Sheet'!E340='Main Data'!F344,"","ERROR"))</f>
        <v/>
      </c>
      <c r="F339" s="4" t="str">
        <f ca="1">IF(ISBLANK('Original Sheet'!F340),"",IF('Original Sheet'!F340='Main Data'!J344,"","ERROR"))</f>
        <v/>
      </c>
      <c r="G339" s="5" t="str">
        <f>IF(ISBLANK('Original Sheet'!G340),"",IF('Original Sheet'!G340='Main Data'!N344,"","ERROR"))</f>
        <v/>
      </c>
      <c r="H339" s="11"/>
      <c r="I339" s="6" t="str">
        <f>IF(ISBLANK('Original Sheet'!I340),"",IF('Original Sheet'!I340='Main Data'!U344,"","ERROR"))</f>
        <v/>
      </c>
      <c r="J339" s="4" t="str">
        <f ca="1">IF(ISBLANK('Original Sheet'!J340),"",IF('Original Sheet'!J340='Main Data'!Y344,"","ERROR"))</f>
        <v/>
      </c>
      <c r="K339" s="5" t="str">
        <f>IF(ISBLANK('Original Sheet'!K340),"",IF('Original Sheet'!K340='Main Data'!AC344,"","ERROR"))</f>
        <v/>
      </c>
    </row>
    <row r="340" spans="1:11" x14ac:dyDescent="0.2">
      <c r="A340" s="1" t="s">
        <v>155</v>
      </c>
      <c r="B340" s="2" t="s">
        <v>126</v>
      </c>
      <c r="C340" s="1" t="s">
        <v>881</v>
      </c>
      <c r="D340" s="53">
        <v>2008</v>
      </c>
      <c r="E340" s="3" t="str">
        <f>IF(ISBLANK('Original Sheet'!E341),"",IF('Original Sheet'!E341='Main Data'!F345,"","ERROR"))</f>
        <v/>
      </c>
      <c r="F340" s="4" t="str">
        <f ca="1">IF(ISBLANK('Original Sheet'!F341),"",IF('Original Sheet'!F341='Main Data'!J345,"","ERROR"))</f>
        <v/>
      </c>
      <c r="G340" s="5" t="str">
        <f>IF(ISBLANK('Original Sheet'!G341),"",IF('Original Sheet'!G341='Main Data'!N345,"","ERROR"))</f>
        <v/>
      </c>
      <c r="H340" s="11"/>
      <c r="I340" s="6" t="str">
        <f>IF(ISBLANK('Original Sheet'!I341),"",IF('Original Sheet'!I341='Main Data'!U345,"","ERROR"))</f>
        <v/>
      </c>
      <c r="J340" s="4" t="str">
        <f ca="1">IF(ISBLANK('Original Sheet'!J341),"",IF('Original Sheet'!J341='Main Data'!Y345,"","ERROR"))</f>
        <v/>
      </c>
      <c r="K340" s="5" t="str">
        <f>IF(ISBLANK('Original Sheet'!K341),"",IF('Original Sheet'!K341='Main Data'!AC345,"","ERROR"))</f>
        <v/>
      </c>
    </row>
    <row r="341" spans="1:11" x14ac:dyDescent="0.2">
      <c r="A341" s="1" t="s">
        <v>156</v>
      </c>
      <c r="B341" s="2" t="s">
        <v>126</v>
      </c>
      <c r="C341" s="1" t="s">
        <v>869</v>
      </c>
      <c r="D341" s="53">
        <v>2008</v>
      </c>
      <c r="E341" s="3" t="str">
        <f>IF(ISBLANK('Original Sheet'!E342),"",IF('Original Sheet'!E342='Main Data'!F346,"","ERROR"))</f>
        <v/>
      </c>
      <c r="F341" s="4" t="str">
        <f ca="1">IF(ISBLANK('Original Sheet'!F342),"",IF('Original Sheet'!F342='Main Data'!J346,"","ERROR"))</f>
        <v/>
      </c>
      <c r="G341" s="5" t="str">
        <f>IF(ISBLANK('Original Sheet'!G342),"",IF('Original Sheet'!G342='Main Data'!N346,"","ERROR"))</f>
        <v/>
      </c>
      <c r="H341" s="11"/>
      <c r="I341" s="6" t="str">
        <f>IF(ISBLANK('Original Sheet'!I342),"",IF('Original Sheet'!I342='Main Data'!U346,"","ERROR"))</f>
        <v/>
      </c>
      <c r="J341" s="4" t="str">
        <f ca="1">IF(ISBLANK('Original Sheet'!J342),"",IF('Original Sheet'!J342='Main Data'!Y346,"","ERROR"))</f>
        <v/>
      </c>
      <c r="K341" s="5" t="str">
        <f>IF(ISBLANK('Original Sheet'!K342),"",IF('Original Sheet'!K342='Main Data'!AC346,"","ERROR"))</f>
        <v/>
      </c>
    </row>
    <row r="342" spans="1:11" x14ac:dyDescent="0.2">
      <c r="A342" s="1" t="s">
        <v>157</v>
      </c>
      <c r="B342" s="2" t="s">
        <v>126</v>
      </c>
      <c r="C342" s="1" t="s">
        <v>875</v>
      </c>
      <c r="D342" s="53">
        <v>2014</v>
      </c>
      <c r="E342" s="3" t="str">
        <f>IF(ISBLANK('Original Sheet'!E343),"",IF('Original Sheet'!E343='Main Data'!F347,"","ERROR"))</f>
        <v/>
      </c>
      <c r="F342" s="4" t="str">
        <f ca="1">IF(ISBLANK('Original Sheet'!F343),"",IF('Original Sheet'!F343='Main Data'!J347,"","ERROR"))</f>
        <v/>
      </c>
      <c r="G342" s="5" t="str">
        <f>IF(ISBLANK('Original Sheet'!G343),"",IF('Original Sheet'!G343='Main Data'!N347,"","ERROR"))</f>
        <v/>
      </c>
      <c r="H342" s="11"/>
      <c r="I342" s="6" t="str">
        <f>IF(ISBLANK('Original Sheet'!I343),"",IF('Original Sheet'!I343='Main Data'!U347,"","ERROR"))</f>
        <v/>
      </c>
      <c r="J342" s="4" t="str">
        <f ca="1">IF(ISBLANK('Original Sheet'!J343),"",IF('Original Sheet'!J343='Main Data'!Y347,"","ERROR"))</f>
        <v/>
      </c>
      <c r="K342" s="5" t="str">
        <f>IF(ISBLANK('Original Sheet'!K343),"",IF('Original Sheet'!K343='Main Data'!AC347,"","ERROR"))</f>
        <v/>
      </c>
    </row>
    <row r="343" spans="1:11" x14ac:dyDescent="0.2">
      <c r="A343" s="1" t="s">
        <v>158</v>
      </c>
      <c r="B343" s="2" t="s">
        <v>126</v>
      </c>
      <c r="C343" s="1" t="s">
        <v>870</v>
      </c>
      <c r="D343" s="53">
        <v>2013</v>
      </c>
      <c r="E343" s="3" t="str">
        <f>IF(ISBLANK('Original Sheet'!E344),"",IF('Original Sheet'!E344='Main Data'!F348,"","ERROR"))</f>
        <v/>
      </c>
      <c r="F343" s="4" t="str">
        <f ca="1">IF(ISBLANK('Original Sheet'!F344),"",IF('Original Sheet'!F344='Main Data'!J348,"","ERROR"))</f>
        <v/>
      </c>
      <c r="G343" s="5" t="str">
        <f>IF(ISBLANK('Original Sheet'!G344),"",IF('Original Sheet'!G344='Main Data'!N348,"","ERROR"))</f>
        <v/>
      </c>
      <c r="H343" s="11"/>
      <c r="I343" s="6" t="str">
        <f>IF(ISBLANK('Original Sheet'!I344),"",IF('Original Sheet'!I344='Main Data'!U348,"","ERROR"))</f>
        <v/>
      </c>
      <c r="J343" s="4" t="str">
        <f ca="1">IF(ISBLANK('Original Sheet'!J344),"",IF('Original Sheet'!J344='Main Data'!Y348,"","ERROR"))</f>
        <v/>
      </c>
      <c r="K343" s="5" t="str">
        <f>IF(ISBLANK('Original Sheet'!K344),"",IF('Original Sheet'!K344='Main Data'!AC348,"","ERROR"))</f>
        <v/>
      </c>
    </row>
    <row r="344" spans="1:11" x14ac:dyDescent="0.2">
      <c r="A344" s="1" t="s">
        <v>159</v>
      </c>
      <c r="B344" s="2" t="s">
        <v>126</v>
      </c>
      <c r="C344" s="1" t="s">
        <v>883</v>
      </c>
      <c r="D344" s="53">
        <v>2011</v>
      </c>
      <c r="E344" s="3" t="str">
        <f>IF(ISBLANK('Original Sheet'!E345),"",IF('Original Sheet'!E345='Main Data'!F349,"","ERROR"))</f>
        <v/>
      </c>
      <c r="F344" s="4" t="str">
        <f ca="1">IF(ISBLANK('Original Sheet'!F345),"",IF('Original Sheet'!F345='Main Data'!J349,"","ERROR"))</f>
        <v/>
      </c>
      <c r="G344" s="5" t="str">
        <f>IF(ISBLANK('Original Sheet'!G345),"",IF('Original Sheet'!G345='Main Data'!N349,"","ERROR"))</f>
        <v/>
      </c>
      <c r="H344" s="11"/>
      <c r="I344" s="6" t="str">
        <f>IF(ISBLANK('Original Sheet'!I345),"",IF('Original Sheet'!I345='Main Data'!U349,"","ERROR"))</f>
        <v/>
      </c>
      <c r="J344" s="4" t="str">
        <f ca="1">IF(ISBLANK('Original Sheet'!J345),"",IF('Original Sheet'!J345='Main Data'!Y349,"","ERROR"))</f>
        <v/>
      </c>
      <c r="K344" s="5" t="str">
        <f>IF(ISBLANK('Original Sheet'!K345),"",IF('Original Sheet'!K345='Main Data'!AC349,"","ERROR"))</f>
        <v/>
      </c>
    </row>
    <row r="345" spans="1:11" x14ac:dyDescent="0.2">
      <c r="A345" s="1" t="s">
        <v>160</v>
      </c>
      <c r="B345" s="2" t="s">
        <v>126</v>
      </c>
      <c r="C345" s="1" t="s">
        <v>882</v>
      </c>
      <c r="D345" s="53">
        <v>2012</v>
      </c>
      <c r="E345" s="3" t="str">
        <f>IF(ISBLANK('Original Sheet'!E346),"",IF('Original Sheet'!E346='Main Data'!F350,"","ERROR"))</f>
        <v/>
      </c>
      <c r="F345" s="4" t="str">
        <f ca="1">IF(ISBLANK('Original Sheet'!F346),"",IF('Original Sheet'!F346='Main Data'!J350,"","ERROR"))</f>
        <v/>
      </c>
      <c r="G345" s="5" t="str">
        <f>IF(ISBLANK('Original Sheet'!G346),"",IF('Original Sheet'!G346='Main Data'!N350,"","ERROR"))</f>
        <v/>
      </c>
      <c r="H345" s="11"/>
      <c r="I345" s="6" t="str">
        <f>IF(ISBLANK('Original Sheet'!I346),"",IF('Original Sheet'!I346='Main Data'!U350,"","ERROR"))</f>
        <v/>
      </c>
      <c r="J345" s="4" t="str">
        <f ca="1">IF(ISBLANK('Original Sheet'!J346),"",IF('Original Sheet'!J346='Main Data'!Y350,"","ERROR"))</f>
        <v/>
      </c>
      <c r="K345" s="5" t="str">
        <f>IF(ISBLANK('Original Sheet'!K346),"",IF('Original Sheet'!K346='Main Data'!AC350,"","ERROR"))</f>
        <v/>
      </c>
    </row>
    <row r="346" spans="1:11" x14ac:dyDescent="0.2">
      <c r="A346" s="1" t="s">
        <v>161</v>
      </c>
      <c r="B346" s="2" t="s">
        <v>126</v>
      </c>
      <c r="C346" s="1" t="s">
        <v>881</v>
      </c>
      <c r="D346" s="53">
        <v>2007</v>
      </c>
      <c r="E346" s="3" t="str">
        <f>IF(ISBLANK('Original Sheet'!E347),"",IF('Original Sheet'!E347='Main Data'!F351,"","ERROR"))</f>
        <v/>
      </c>
      <c r="F346" s="4" t="str">
        <f ca="1">IF(ISBLANK('Original Sheet'!F347),"",IF('Original Sheet'!F347='Main Data'!J351,"","ERROR"))</f>
        <v/>
      </c>
      <c r="G346" s="5" t="str">
        <f>IF(ISBLANK('Original Sheet'!G347),"",IF('Original Sheet'!G347='Main Data'!N351,"","ERROR"))</f>
        <v/>
      </c>
      <c r="H346" s="11"/>
      <c r="I346" s="6" t="str">
        <f>IF(ISBLANK('Original Sheet'!I347),"",IF('Original Sheet'!I347='Main Data'!U351,"","ERROR"))</f>
        <v/>
      </c>
      <c r="J346" s="4" t="str">
        <f ca="1">IF(ISBLANK('Original Sheet'!J347),"",IF('Original Sheet'!J347='Main Data'!Y351,"","ERROR"))</f>
        <v/>
      </c>
      <c r="K346" s="5" t="str">
        <f>IF(ISBLANK('Original Sheet'!K347),"",IF('Original Sheet'!K347='Main Data'!AC351,"","ERROR"))</f>
        <v/>
      </c>
    </row>
    <row r="347" spans="1:11" x14ac:dyDescent="0.2">
      <c r="A347" s="1" t="s">
        <v>162</v>
      </c>
      <c r="B347" s="2" t="s">
        <v>126</v>
      </c>
      <c r="C347" s="1" t="s">
        <v>869</v>
      </c>
      <c r="D347" s="53">
        <v>2011</v>
      </c>
      <c r="E347" s="3" t="str">
        <f>IF(ISBLANK('Original Sheet'!E348),"",IF('Original Sheet'!E348='Main Data'!F352,"","ERROR"))</f>
        <v/>
      </c>
      <c r="F347" s="4" t="str">
        <f ca="1">IF(ISBLANK('Original Sheet'!F348),"",IF('Original Sheet'!F348='Main Data'!J352,"","ERROR"))</f>
        <v/>
      </c>
      <c r="G347" s="5" t="str">
        <f>IF(ISBLANK('Original Sheet'!G348),"",IF('Original Sheet'!G348='Main Data'!N352,"","ERROR"))</f>
        <v/>
      </c>
      <c r="H347" s="11"/>
      <c r="I347" s="6" t="str">
        <f>IF(ISBLANK('Original Sheet'!I348),"",IF('Original Sheet'!I348='Main Data'!U352,"","ERROR"))</f>
        <v/>
      </c>
      <c r="J347" s="4" t="str">
        <f ca="1">IF(ISBLANK('Original Sheet'!J348),"",IF('Original Sheet'!J348='Main Data'!Y352,"","ERROR"))</f>
        <v/>
      </c>
      <c r="K347" s="5" t="str">
        <f>IF(ISBLANK('Original Sheet'!K348),"",IF('Original Sheet'!K348='Main Data'!AC352,"","ERROR"))</f>
        <v/>
      </c>
    </row>
    <row r="348" spans="1:11" x14ac:dyDescent="0.2">
      <c r="A348" s="1" t="s">
        <v>163</v>
      </c>
      <c r="B348" s="2" t="s">
        <v>126</v>
      </c>
      <c r="C348" s="1" t="s">
        <v>880</v>
      </c>
      <c r="D348" s="53">
        <v>2011</v>
      </c>
      <c r="E348" s="3" t="str">
        <f>IF(ISBLANK('Original Sheet'!E349),"",IF('Original Sheet'!E349='Main Data'!F353,"","ERROR"))</f>
        <v/>
      </c>
      <c r="F348" s="4" t="str">
        <f ca="1">IF(ISBLANK('Original Sheet'!F349),"",IF('Original Sheet'!F349='Main Data'!J353,"","ERROR"))</f>
        <v/>
      </c>
      <c r="G348" s="5" t="str">
        <f>IF(ISBLANK('Original Sheet'!G349),"",IF('Original Sheet'!G349='Main Data'!N353,"","ERROR"))</f>
        <v/>
      </c>
      <c r="H348" s="11"/>
      <c r="I348" s="6" t="str">
        <f>IF(ISBLANK('Original Sheet'!I349),"",IF('Original Sheet'!I349='Main Data'!U353,"","ERROR"))</f>
        <v/>
      </c>
      <c r="J348" s="4" t="str">
        <f ca="1">IF(ISBLANK('Original Sheet'!J349),"",IF('Original Sheet'!J349='Main Data'!Y353,"","ERROR"))</f>
        <v/>
      </c>
      <c r="K348" s="5" t="str">
        <f>IF(ISBLANK('Original Sheet'!K349),"",IF('Original Sheet'!K349='Main Data'!AC353,"","ERROR"))</f>
        <v/>
      </c>
    </row>
    <row r="349" spans="1:11" x14ac:dyDescent="0.2">
      <c r="A349" s="1" t="s">
        <v>164</v>
      </c>
      <c r="B349" s="2" t="s">
        <v>126</v>
      </c>
      <c r="C349" s="1" t="s">
        <v>867</v>
      </c>
      <c r="D349" s="53">
        <v>2007</v>
      </c>
      <c r="E349" s="3" t="str">
        <f>IF(ISBLANK('Original Sheet'!E350),"",IF('Original Sheet'!E350='Main Data'!F354,"","ERROR"))</f>
        <v/>
      </c>
      <c r="F349" s="4" t="str">
        <f ca="1">IF(ISBLANK('Original Sheet'!F350),"",IF('Original Sheet'!F350='Main Data'!J354,"","ERROR"))</f>
        <v/>
      </c>
      <c r="G349" s="5" t="str">
        <f>IF(ISBLANK('Original Sheet'!G350),"",IF('Original Sheet'!G350='Main Data'!N354,"","ERROR"))</f>
        <v/>
      </c>
      <c r="H349" s="11"/>
      <c r="I349" s="6" t="str">
        <f>IF(ISBLANK('Original Sheet'!I350),"",IF('Original Sheet'!I350='Main Data'!U354,"","ERROR"))</f>
        <v/>
      </c>
      <c r="J349" s="4" t="str">
        <f ca="1">IF(ISBLANK('Original Sheet'!J350),"",IF('Original Sheet'!J350='Main Data'!Y354,"","ERROR"))</f>
        <v/>
      </c>
      <c r="K349" s="5" t="str">
        <f>IF(ISBLANK('Original Sheet'!K350),"",IF('Original Sheet'!K350='Main Data'!AC354,"","ERROR"))</f>
        <v/>
      </c>
    </row>
    <row r="350" spans="1:11" x14ac:dyDescent="0.2">
      <c r="A350" s="1" t="s">
        <v>165</v>
      </c>
      <c r="B350" s="2" t="s">
        <v>126</v>
      </c>
      <c r="C350" s="1" t="s">
        <v>869</v>
      </c>
      <c r="D350" s="53">
        <v>2012</v>
      </c>
      <c r="E350" s="3" t="str">
        <f>IF(ISBLANK('Original Sheet'!E351),"",IF('Original Sheet'!E351='Main Data'!F355,"","ERROR"))</f>
        <v/>
      </c>
      <c r="F350" s="4" t="str">
        <f ca="1">IF(ISBLANK('Original Sheet'!F351),"",IF('Original Sheet'!F351='Main Data'!J355,"","ERROR"))</f>
        <v/>
      </c>
      <c r="G350" s="5" t="str">
        <f>IF(ISBLANK('Original Sheet'!G351),"",IF('Original Sheet'!G351='Main Data'!N355,"","ERROR"))</f>
        <v/>
      </c>
      <c r="H350" s="11"/>
      <c r="I350" s="6" t="str">
        <f>IF(ISBLANK('Original Sheet'!I351),"",IF('Original Sheet'!I351='Main Data'!U355,"","ERROR"))</f>
        <v/>
      </c>
      <c r="J350" s="4" t="str">
        <f ca="1">IF(ISBLANK('Original Sheet'!J351),"",IF('Original Sheet'!J351='Main Data'!Y355,"","ERROR"))</f>
        <v/>
      </c>
      <c r="K350" s="5" t="str">
        <f>IF(ISBLANK('Original Sheet'!K351),"",IF('Original Sheet'!K351='Main Data'!AC355,"","ERROR"))</f>
        <v/>
      </c>
    </row>
    <row r="351" spans="1:11" x14ac:dyDescent="0.2">
      <c r="A351" s="1" t="s">
        <v>166</v>
      </c>
      <c r="B351" s="2" t="s">
        <v>126</v>
      </c>
      <c r="C351" s="1" t="s">
        <v>879</v>
      </c>
      <c r="D351" s="53">
        <v>2016</v>
      </c>
      <c r="E351" s="3" t="str">
        <f>IF(ISBLANK('Original Sheet'!E352),"",IF('Original Sheet'!E352='Main Data'!F356,"","ERROR"))</f>
        <v/>
      </c>
      <c r="F351" s="4" t="str">
        <f ca="1">IF(ISBLANK('Original Sheet'!F352),"",IF('Original Sheet'!F352='Main Data'!J356,"","ERROR"))</f>
        <v/>
      </c>
      <c r="G351" s="5" t="str">
        <f>IF(ISBLANK('Original Sheet'!G352),"",IF('Original Sheet'!G352='Main Data'!N356,"","ERROR"))</f>
        <v/>
      </c>
      <c r="H351" s="11"/>
      <c r="I351" s="6" t="str">
        <f>IF(ISBLANK('Original Sheet'!I352),"",IF('Original Sheet'!I352='Main Data'!U356,"","ERROR"))</f>
        <v/>
      </c>
      <c r="J351" s="4" t="str">
        <f ca="1">IF(ISBLANK('Original Sheet'!J352),"",IF('Original Sheet'!J352='Main Data'!Y356,"","ERROR"))</f>
        <v/>
      </c>
      <c r="K351" s="5" t="str">
        <f>IF(ISBLANK('Original Sheet'!K352),"",IF('Original Sheet'!K352='Main Data'!AC356,"","ERROR"))</f>
        <v/>
      </c>
    </row>
    <row r="352" spans="1:11" x14ac:dyDescent="0.2">
      <c r="A352" s="1" t="s">
        <v>167</v>
      </c>
      <c r="B352" s="2" t="s">
        <v>126</v>
      </c>
      <c r="C352" s="1" t="s">
        <v>875</v>
      </c>
      <c r="D352" s="53">
        <v>2007</v>
      </c>
      <c r="E352" s="3" t="str">
        <f>IF(ISBLANK('Original Sheet'!E353),"",IF('Original Sheet'!E353='Main Data'!F357,"","ERROR"))</f>
        <v/>
      </c>
      <c r="F352" s="4" t="str">
        <f ca="1">IF(ISBLANK('Original Sheet'!F353),"",IF('Original Sheet'!F353='Main Data'!J357,"","ERROR"))</f>
        <v/>
      </c>
      <c r="G352" s="5" t="str">
        <f>IF(ISBLANK('Original Sheet'!G353),"",IF('Original Sheet'!G353='Main Data'!N357,"","ERROR"))</f>
        <v/>
      </c>
      <c r="H352" s="11"/>
      <c r="I352" s="6" t="str">
        <f>IF(ISBLANK('Original Sheet'!I353),"",IF('Original Sheet'!I353='Main Data'!U357,"","ERROR"))</f>
        <v/>
      </c>
      <c r="J352" s="4" t="str">
        <f ca="1">IF(ISBLANK('Original Sheet'!J353),"",IF('Original Sheet'!J353='Main Data'!Y357,"","ERROR"))</f>
        <v/>
      </c>
      <c r="K352" s="5" t="str">
        <f>IF(ISBLANK('Original Sheet'!K353),"",IF('Original Sheet'!K353='Main Data'!AC357,"","ERROR"))</f>
        <v/>
      </c>
    </row>
    <row r="353" spans="1:11" x14ac:dyDescent="0.2">
      <c r="A353" s="1" t="s">
        <v>168</v>
      </c>
      <c r="B353" s="2" t="s">
        <v>126</v>
      </c>
      <c r="C353" s="1" t="s">
        <v>878</v>
      </c>
      <c r="D353" s="53">
        <v>2013</v>
      </c>
      <c r="E353" s="3" t="str">
        <f>IF(ISBLANK('Original Sheet'!E354),"",IF('Original Sheet'!E354='Main Data'!F358,"","ERROR"))</f>
        <v/>
      </c>
      <c r="F353" s="4" t="str">
        <f ca="1">IF(ISBLANK('Original Sheet'!F354),"",IF('Original Sheet'!F354='Main Data'!J358,"","ERROR"))</f>
        <v/>
      </c>
      <c r="G353" s="5" t="str">
        <f>IF(ISBLANK('Original Sheet'!G354),"",IF('Original Sheet'!G354='Main Data'!N358,"","ERROR"))</f>
        <v/>
      </c>
      <c r="H353" s="11"/>
      <c r="I353" s="6" t="str">
        <f>IF(ISBLANK('Original Sheet'!I354),"",IF('Original Sheet'!I354='Main Data'!U358,"","ERROR"))</f>
        <v/>
      </c>
      <c r="J353" s="4" t="str">
        <f ca="1">IF(ISBLANK('Original Sheet'!J354),"",IF('Original Sheet'!J354='Main Data'!Y358,"","ERROR"))</f>
        <v/>
      </c>
      <c r="K353" s="5" t="str">
        <f>IF(ISBLANK('Original Sheet'!K354),"",IF('Original Sheet'!K354='Main Data'!AC358,"","ERROR"))</f>
        <v/>
      </c>
    </row>
    <row r="354" spans="1:11" x14ac:dyDescent="0.2">
      <c r="A354" s="1" t="s">
        <v>169</v>
      </c>
      <c r="B354" s="2" t="s">
        <v>126</v>
      </c>
      <c r="C354" s="1" t="s">
        <v>877</v>
      </c>
      <c r="D354" s="53">
        <v>2013</v>
      </c>
      <c r="E354" s="3" t="str">
        <f>IF(ISBLANK('Original Sheet'!E355),"",IF('Original Sheet'!E355='Main Data'!F359,"","ERROR"))</f>
        <v/>
      </c>
      <c r="F354" s="4" t="str">
        <f ca="1">IF(ISBLANK('Original Sheet'!F355),"",IF('Original Sheet'!F355='Main Data'!J359,"","ERROR"))</f>
        <v/>
      </c>
      <c r="G354" s="5" t="str">
        <f>IF(ISBLANK('Original Sheet'!G355),"",IF('Original Sheet'!G355='Main Data'!N359,"","ERROR"))</f>
        <v/>
      </c>
      <c r="H354" s="11"/>
      <c r="I354" s="6" t="str">
        <f>IF(ISBLANK('Original Sheet'!I355),"",IF('Original Sheet'!I355='Main Data'!U359,"","ERROR"))</f>
        <v/>
      </c>
      <c r="J354" s="4" t="str">
        <f ca="1">IF(ISBLANK('Original Sheet'!J355),"",IF('Original Sheet'!J355='Main Data'!Y359,"","ERROR"))</f>
        <v/>
      </c>
      <c r="K354" s="5" t="str">
        <f>IF(ISBLANK('Original Sheet'!K355),"",IF('Original Sheet'!K355='Main Data'!AC359,"","ERROR"))</f>
        <v/>
      </c>
    </row>
    <row r="355" spans="1:11" x14ac:dyDescent="0.2">
      <c r="A355" s="1" t="s">
        <v>170</v>
      </c>
      <c r="B355" s="2" t="s">
        <v>126</v>
      </c>
      <c r="C355" s="1" t="s">
        <v>876</v>
      </c>
      <c r="D355" s="53">
        <v>2009</v>
      </c>
      <c r="E355" s="3" t="str">
        <f>IF(ISBLANK('Original Sheet'!E356),"",IF('Original Sheet'!E356='Main Data'!F360,"","ERROR"))</f>
        <v/>
      </c>
      <c r="F355" s="4" t="str">
        <f ca="1">IF(ISBLANK('Original Sheet'!F356),"",IF('Original Sheet'!F356='Main Data'!J360,"","ERROR"))</f>
        <v/>
      </c>
      <c r="G355" s="5" t="str">
        <f>IF(ISBLANK('Original Sheet'!G356),"",IF('Original Sheet'!G356='Main Data'!N360,"","ERROR"))</f>
        <v/>
      </c>
      <c r="H355" s="11"/>
      <c r="I355" s="6" t="str">
        <f>IF(ISBLANK('Original Sheet'!I356),"",IF('Original Sheet'!I356='Main Data'!U360,"","ERROR"))</f>
        <v/>
      </c>
      <c r="J355" s="4" t="str">
        <f ca="1">IF(ISBLANK('Original Sheet'!J356),"",IF('Original Sheet'!J356='Main Data'!Y360,"","ERROR"))</f>
        <v/>
      </c>
      <c r="K355" s="5" t="str">
        <f>IF(ISBLANK('Original Sheet'!K356),"",IF('Original Sheet'!K356='Main Data'!AC360,"","ERROR"))</f>
        <v/>
      </c>
    </row>
    <row r="356" spans="1:11" x14ac:dyDescent="0.2">
      <c r="A356" s="1" t="s">
        <v>171</v>
      </c>
      <c r="B356" s="2" t="s">
        <v>126</v>
      </c>
      <c r="C356" s="1" t="s">
        <v>875</v>
      </c>
      <c r="D356" s="53">
        <v>2013</v>
      </c>
      <c r="E356" s="3" t="str">
        <f>IF(ISBLANK('Original Sheet'!E357),"",IF('Original Sheet'!E357='Main Data'!F361,"","ERROR"))</f>
        <v/>
      </c>
      <c r="F356" s="4" t="str">
        <f ca="1">IF(ISBLANK('Original Sheet'!F357),"",IF('Original Sheet'!F357='Main Data'!J361,"","ERROR"))</f>
        <v/>
      </c>
      <c r="G356" s="5" t="str">
        <f>IF(ISBLANK('Original Sheet'!G357),"",IF('Original Sheet'!G357='Main Data'!N361,"","ERROR"))</f>
        <v/>
      </c>
      <c r="H356" s="11"/>
      <c r="I356" s="6" t="str">
        <f>IF(ISBLANK('Original Sheet'!I357),"",IF('Original Sheet'!I357='Main Data'!U361,"","ERROR"))</f>
        <v/>
      </c>
      <c r="J356" s="4" t="str">
        <f ca="1">IF(ISBLANK('Original Sheet'!J357),"",IF('Original Sheet'!J357='Main Data'!Y361,"","ERROR"))</f>
        <v/>
      </c>
      <c r="K356" s="5" t="str">
        <f>IF(ISBLANK('Original Sheet'!K357),"",IF('Original Sheet'!K357='Main Data'!AC361,"","ERROR"))</f>
        <v/>
      </c>
    </row>
    <row r="357" spans="1:11" x14ac:dyDescent="0.2">
      <c r="A357" s="1" t="s">
        <v>172</v>
      </c>
      <c r="B357" s="2" t="s">
        <v>126</v>
      </c>
      <c r="C357" s="1" t="s">
        <v>871</v>
      </c>
      <c r="D357" s="53">
        <v>2007</v>
      </c>
      <c r="E357" s="3" t="str">
        <f>IF(ISBLANK('Original Sheet'!E358),"",IF('Original Sheet'!E358='Main Data'!F362,"","ERROR"))</f>
        <v/>
      </c>
      <c r="F357" s="4" t="str">
        <f ca="1">IF(ISBLANK('Original Sheet'!F358),"",IF('Original Sheet'!F358='Main Data'!J362,"","ERROR"))</f>
        <v/>
      </c>
      <c r="G357" s="5" t="str">
        <f>IF(ISBLANK('Original Sheet'!G358),"",IF('Original Sheet'!G358='Main Data'!N362,"","ERROR"))</f>
        <v/>
      </c>
      <c r="H357" s="11"/>
      <c r="I357" s="6" t="str">
        <f>IF(ISBLANK('Original Sheet'!I358),"",IF('Original Sheet'!I358='Main Data'!U362,"","ERROR"))</f>
        <v/>
      </c>
      <c r="J357" s="4" t="str">
        <f ca="1">IF(ISBLANK('Original Sheet'!J358),"",IF('Original Sheet'!J358='Main Data'!Y362,"","ERROR"))</f>
        <v/>
      </c>
      <c r="K357" s="5" t="str">
        <f>IF(ISBLANK('Original Sheet'!K358),"",IF('Original Sheet'!K358='Main Data'!AC362,"","ERROR"))</f>
        <v/>
      </c>
    </row>
    <row r="358" spans="1:11" x14ac:dyDescent="0.2">
      <c r="A358" s="1" t="s">
        <v>173</v>
      </c>
      <c r="B358" s="2" t="s">
        <v>126</v>
      </c>
      <c r="C358" s="1" t="s">
        <v>874</v>
      </c>
      <c r="D358" s="53">
        <v>2015</v>
      </c>
      <c r="E358" s="3" t="str">
        <f>IF(ISBLANK('Original Sheet'!E359),"",IF('Original Sheet'!E359='Main Data'!F363,"","ERROR"))</f>
        <v/>
      </c>
      <c r="F358" s="4" t="str">
        <f ca="1">IF(ISBLANK('Original Sheet'!F359),"",IF('Original Sheet'!F359='Main Data'!J363,"","ERROR"))</f>
        <v/>
      </c>
      <c r="G358" s="5" t="str">
        <f>IF(ISBLANK('Original Sheet'!G359),"",IF('Original Sheet'!G359='Main Data'!N363,"","ERROR"))</f>
        <v/>
      </c>
      <c r="H358" s="11"/>
      <c r="I358" s="6" t="str">
        <f>IF(ISBLANK('Original Sheet'!I359),"",IF('Original Sheet'!I359='Main Data'!U363,"","ERROR"))</f>
        <v/>
      </c>
      <c r="J358" s="4" t="str">
        <f ca="1">IF(ISBLANK('Original Sheet'!J359),"",IF('Original Sheet'!J359='Main Data'!Y363,"","ERROR"))</f>
        <v/>
      </c>
      <c r="K358" s="5" t="str">
        <f>IF(ISBLANK('Original Sheet'!K359),"",IF('Original Sheet'!K359='Main Data'!AC363,"","ERROR"))</f>
        <v/>
      </c>
    </row>
    <row r="359" spans="1:11" x14ac:dyDescent="0.2">
      <c r="A359" s="1" t="s">
        <v>174</v>
      </c>
      <c r="B359" s="2" t="s">
        <v>126</v>
      </c>
      <c r="C359" s="1" t="s">
        <v>873</v>
      </c>
      <c r="D359" s="53">
        <v>2011</v>
      </c>
      <c r="E359" s="3" t="str">
        <f>IF(ISBLANK('Original Sheet'!E360),"",IF('Original Sheet'!E360='Main Data'!F364,"","ERROR"))</f>
        <v/>
      </c>
      <c r="F359" s="4" t="str">
        <f ca="1">IF(ISBLANK('Original Sheet'!F360),"",IF('Original Sheet'!F360='Main Data'!J364,"","ERROR"))</f>
        <v/>
      </c>
      <c r="G359" s="5" t="str">
        <f>IF(ISBLANK('Original Sheet'!G360),"",IF('Original Sheet'!G360='Main Data'!N364,"","ERROR"))</f>
        <v/>
      </c>
      <c r="H359" s="11"/>
      <c r="I359" s="6" t="str">
        <f>IF(ISBLANK('Original Sheet'!I360),"",IF('Original Sheet'!I360='Main Data'!U364,"","ERROR"))</f>
        <v/>
      </c>
      <c r="J359" s="4" t="str">
        <f ca="1">IF(ISBLANK('Original Sheet'!J360),"",IF('Original Sheet'!J360='Main Data'!Y364,"","ERROR"))</f>
        <v/>
      </c>
      <c r="K359" s="5" t="str">
        <f>IF(ISBLANK('Original Sheet'!K360),"",IF('Original Sheet'!K360='Main Data'!AC364,"","ERROR"))</f>
        <v/>
      </c>
    </row>
    <row r="360" spans="1:11" x14ac:dyDescent="0.2">
      <c r="A360" s="1" t="s">
        <v>175</v>
      </c>
      <c r="B360" s="2" t="s">
        <v>126</v>
      </c>
      <c r="C360" s="1" t="s">
        <v>873</v>
      </c>
      <c r="D360" s="53">
        <v>2012</v>
      </c>
      <c r="E360" s="3" t="str">
        <f>IF(ISBLANK('Original Sheet'!E361),"",IF('Original Sheet'!E361='Main Data'!F365,"","ERROR"))</f>
        <v/>
      </c>
      <c r="F360" s="4" t="str">
        <f ca="1">IF(ISBLANK('Original Sheet'!F361),"",IF('Original Sheet'!F361='Main Data'!J365,"","ERROR"))</f>
        <v/>
      </c>
      <c r="G360" s="5" t="str">
        <f>IF(ISBLANK('Original Sheet'!G361),"",IF('Original Sheet'!G361='Main Data'!N365,"","ERROR"))</f>
        <v/>
      </c>
      <c r="H360" s="11"/>
      <c r="I360" s="6" t="str">
        <f>IF(ISBLANK('Original Sheet'!I361),"",IF('Original Sheet'!I361='Main Data'!U365,"","ERROR"))</f>
        <v/>
      </c>
      <c r="J360" s="4" t="str">
        <f ca="1">IF(ISBLANK('Original Sheet'!J361),"",IF('Original Sheet'!J361='Main Data'!Y365,"","ERROR"))</f>
        <v/>
      </c>
      <c r="K360" s="5" t="str">
        <f>IF(ISBLANK('Original Sheet'!K361),"",IF('Original Sheet'!K361='Main Data'!AC365,"","ERROR"))</f>
        <v/>
      </c>
    </row>
    <row r="361" spans="1:11" x14ac:dyDescent="0.2">
      <c r="A361" s="1" t="s">
        <v>176</v>
      </c>
      <c r="B361" s="2" t="s">
        <v>126</v>
      </c>
      <c r="C361" s="1" t="s">
        <v>872</v>
      </c>
      <c r="D361" s="53">
        <v>2015</v>
      </c>
      <c r="E361" s="3" t="str">
        <f>IF(ISBLANK('Original Sheet'!E362),"",IF('Original Sheet'!E362='Main Data'!F366,"","ERROR"))</f>
        <v/>
      </c>
      <c r="F361" s="4" t="str">
        <f ca="1">IF(ISBLANK('Original Sheet'!F362),"",IF('Original Sheet'!F362='Main Data'!J366,"","ERROR"))</f>
        <v/>
      </c>
      <c r="G361" s="5" t="str">
        <f>IF(ISBLANK('Original Sheet'!G362),"",IF('Original Sheet'!G362='Main Data'!N366,"","ERROR"))</f>
        <v/>
      </c>
      <c r="H361" s="11"/>
      <c r="I361" s="6" t="str">
        <f>IF(ISBLANK('Original Sheet'!I362),"",IF('Original Sheet'!I362='Main Data'!U366,"","ERROR"))</f>
        <v/>
      </c>
      <c r="J361" s="4" t="str">
        <f ca="1">IF(ISBLANK('Original Sheet'!J362),"",IF('Original Sheet'!J362='Main Data'!Y366,"","ERROR"))</f>
        <v/>
      </c>
      <c r="K361" s="5" t="str">
        <f>IF(ISBLANK('Original Sheet'!K362),"",IF('Original Sheet'!K362='Main Data'!AC366,"","ERROR"))</f>
        <v/>
      </c>
    </row>
    <row r="362" spans="1:11" x14ac:dyDescent="0.2">
      <c r="A362" s="1" t="s">
        <v>177</v>
      </c>
      <c r="B362" s="2" t="s">
        <v>126</v>
      </c>
      <c r="C362" s="1" t="s">
        <v>869</v>
      </c>
      <c r="D362" s="53">
        <v>2014</v>
      </c>
      <c r="E362" s="3" t="str">
        <f>IF(ISBLANK('Original Sheet'!E363),"",IF('Original Sheet'!E363='Main Data'!F367,"","ERROR"))</f>
        <v/>
      </c>
      <c r="F362" s="4" t="str">
        <f ca="1">IF(ISBLANK('Original Sheet'!F363),"",IF('Original Sheet'!F363='Main Data'!J367,"","ERROR"))</f>
        <v/>
      </c>
      <c r="G362" s="5" t="str">
        <f>IF(ISBLANK('Original Sheet'!G363),"",IF('Original Sheet'!G363='Main Data'!N367,"","ERROR"))</f>
        <v/>
      </c>
      <c r="H362" s="11"/>
      <c r="I362" s="6" t="str">
        <f>IF(ISBLANK('Original Sheet'!I363),"",IF('Original Sheet'!I363='Main Data'!U367,"","ERROR"))</f>
        <v/>
      </c>
      <c r="J362" s="4" t="str">
        <f ca="1">IF(ISBLANK('Original Sheet'!J363),"",IF('Original Sheet'!J363='Main Data'!Y367,"","ERROR"))</f>
        <v/>
      </c>
      <c r="K362" s="5" t="str">
        <f>IF(ISBLANK('Original Sheet'!K363),"",IF('Original Sheet'!K363='Main Data'!AC367,"","ERROR"))</f>
        <v/>
      </c>
    </row>
    <row r="363" spans="1:11" x14ac:dyDescent="0.2">
      <c r="A363" s="1" t="s">
        <v>178</v>
      </c>
      <c r="B363" s="2" t="s">
        <v>126</v>
      </c>
      <c r="C363" s="1" t="s">
        <v>871</v>
      </c>
      <c r="D363" s="53">
        <v>2013</v>
      </c>
      <c r="E363" s="3" t="str">
        <f>IF(ISBLANK('Original Sheet'!E364),"",IF('Original Sheet'!E364='Main Data'!F368,"","ERROR"))</f>
        <v/>
      </c>
      <c r="F363" s="4" t="str">
        <f ca="1">IF(ISBLANK('Original Sheet'!F364),"",IF('Original Sheet'!F364='Main Data'!J368,"","ERROR"))</f>
        <v/>
      </c>
      <c r="G363" s="5" t="str">
        <f>IF(ISBLANK('Original Sheet'!G364),"",IF('Original Sheet'!G364='Main Data'!N368,"","ERROR"))</f>
        <v/>
      </c>
      <c r="H363" s="11"/>
      <c r="I363" s="6" t="str">
        <f>IF(ISBLANK('Original Sheet'!I364),"",IF('Original Sheet'!I364='Main Data'!U368,"","ERROR"))</f>
        <v/>
      </c>
      <c r="J363" s="4" t="str">
        <f ca="1">IF(ISBLANK('Original Sheet'!J364),"",IF('Original Sheet'!J364='Main Data'!Y368,"","ERROR"))</f>
        <v/>
      </c>
      <c r="K363" s="5" t="str">
        <f>IF(ISBLANK('Original Sheet'!K364),"",IF('Original Sheet'!K364='Main Data'!AC368,"","ERROR"))</f>
        <v/>
      </c>
    </row>
    <row r="364" spans="1:11" x14ac:dyDescent="0.2">
      <c r="A364" s="1" t="s">
        <v>179</v>
      </c>
      <c r="B364" s="2" t="s">
        <v>126</v>
      </c>
      <c r="C364" s="1" t="s">
        <v>870</v>
      </c>
      <c r="D364" s="53">
        <v>2014</v>
      </c>
      <c r="E364" s="3" t="str">
        <f>IF(ISBLANK('Original Sheet'!E365),"",IF('Original Sheet'!E365='Main Data'!F369,"","ERROR"))</f>
        <v/>
      </c>
      <c r="F364" s="4" t="str">
        <f ca="1">IF(ISBLANK('Original Sheet'!F365),"",IF('Original Sheet'!F365='Main Data'!J369,"","ERROR"))</f>
        <v/>
      </c>
      <c r="G364" s="5" t="str">
        <f>IF(ISBLANK('Original Sheet'!G365),"",IF('Original Sheet'!G365='Main Data'!N369,"","ERROR"))</f>
        <v/>
      </c>
      <c r="H364" s="11"/>
      <c r="I364" s="6" t="str">
        <f>IF(ISBLANK('Original Sheet'!I365),"",IF('Original Sheet'!I365='Main Data'!U369,"","ERROR"))</f>
        <v/>
      </c>
      <c r="J364" s="4" t="str">
        <f ca="1">IF(ISBLANK('Original Sheet'!J365),"",IF('Original Sheet'!J365='Main Data'!Y369,"","ERROR"))</f>
        <v/>
      </c>
      <c r="K364" s="5" t="str">
        <f>IF(ISBLANK('Original Sheet'!K365),"",IF('Original Sheet'!K365='Main Data'!AC369,"","ERROR"))</f>
        <v/>
      </c>
    </row>
    <row r="365" spans="1:11" x14ac:dyDescent="0.2">
      <c r="A365" s="1" t="s">
        <v>180</v>
      </c>
      <c r="B365" s="2" t="s">
        <v>126</v>
      </c>
      <c r="C365" s="1" t="s">
        <v>869</v>
      </c>
      <c r="D365" s="53">
        <v>2010</v>
      </c>
      <c r="E365" s="3" t="str">
        <f>IF(ISBLANK('Original Sheet'!E366),"",IF('Original Sheet'!E366='Main Data'!F370,"","ERROR"))</f>
        <v/>
      </c>
      <c r="F365" s="4" t="str">
        <f ca="1">IF(ISBLANK('Original Sheet'!F366),"",IF('Original Sheet'!F366='Main Data'!J370,"","ERROR"))</f>
        <v/>
      </c>
      <c r="G365" s="5" t="str">
        <f>IF(ISBLANK('Original Sheet'!G366),"",IF('Original Sheet'!G366='Main Data'!N370,"","ERROR"))</f>
        <v/>
      </c>
      <c r="H365" s="11"/>
      <c r="I365" s="6" t="str">
        <f>IF(ISBLANK('Original Sheet'!I366),"",IF('Original Sheet'!I366='Main Data'!U370,"","ERROR"))</f>
        <v/>
      </c>
      <c r="J365" s="4" t="str">
        <f ca="1">IF(ISBLANK('Original Sheet'!J366),"",IF('Original Sheet'!J366='Main Data'!Y370,"","ERROR"))</f>
        <v/>
      </c>
      <c r="K365" s="5" t="str">
        <f>IF(ISBLANK('Original Sheet'!K366),"",IF('Original Sheet'!K366='Main Data'!AC370,"","ERROR"))</f>
        <v/>
      </c>
    </row>
    <row r="366" spans="1:11" x14ac:dyDescent="0.2">
      <c r="A366" s="1" t="s">
        <v>181</v>
      </c>
      <c r="B366" s="2" t="s">
        <v>126</v>
      </c>
      <c r="C366" s="1" t="s">
        <v>868</v>
      </c>
      <c r="D366" s="53">
        <v>2012</v>
      </c>
      <c r="E366" s="3" t="str">
        <f>IF(ISBLANK('Original Sheet'!E367),"",IF('Original Sheet'!E367='Main Data'!F371,"","ERROR"))</f>
        <v/>
      </c>
      <c r="F366" s="4" t="str">
        <f ca="1">IF(ISBLANK('Original Sheet'!F367),"",IF('Original Sheet'!F367='Main Data'!J371,"","ERROR"))</f>
        <v/>
      </c>
      <c r="G366" s="5" t="str">
        <f>IF(ISBLANK('Original Sheet'!G367),"",IF('Original Sheet'!G367='Main Data'!N371,"","ERROR"))</f>
        <v/>
      </c>
      <c r="H366" s="11"/>
      <c r="I366" s="6" t="str">
        <f>IF(ISBLANK('Original Sheet'!I367),"",IF('Original Sheet'!I367='Main Data'!U371,"","ERROR"))</f>
        <v/>
      </c>
      <c r="J366" s="4" t="str">
        <f ca="1">IF(ISBLANK('Original Sheet'!J367),"",IF('Original Sheet'!J367='Main Data'!Y371,"","ERROR"))</f>
        <v/>
      </c>
      <c r="K366" s="5" t="str">
        <f>IF(ISBLANK('Original Sheet'!K367),"",IF('Original Sheet'!K367='Main Data'!AC371,"","ERROR"))</f>
        <v/>
      </c>
    </row>
    <row r="367" spans="1:11" x14ac:dyDescent="0.2">
      <c r="A367" s="1" t="s">
        <v>182</v>
      </c>
      <c r="B367" s="2" t="s">
        <v>126</v>
      </c>
      <c r="C367" s="1" t="s">
        <v>867</v>
      </c>
      <c r="D367" s="53">
        <v>2013</v>
      </c>
      <c r="E367" s="3" t="str">
        <f>IF(ISBLANK('Original Sheet'!E368),"",IF('Original Sheet'!E368='Main Data'!F372,"","ERROR"))</f>
        <v/>
      </c>
      <c r="F367" s="4" t="str">
        <f ca="1">IF(ISBLANK('Original Sheet'!F368),"",IF('Original Sheet'!F368='Main Data'!J372,"","ERROR"))</f>
        <v/>
      </c>
      <c r="G367" s="5" t="str">
        <f>IF(ISBLANK('Original Sheet'!G368),"",IF('Original Sheet'!G368='Main Data'!N372,"","ERROR"))</f>
        <v/>
      </c>
      <c r="H367" s="11"/>
      <c r="I367" s="6" t="str">
        <f>IF(ISBLANK('Original Sheet'!I368),"",IF('Original Sheet'!I368='Main Data'!U372,"","ERROR"))</f>
        <v/>
      </c>
      <c r="J367" s="4" t="str">
        <f ca="1">IF(ISBLANK('Original Sheet'!J368),"",IF('Original Sheet'!J368='Main Data'!Y372,"","ERROR"))</f>
        <v/>
      </c>
      <c r="K367" s="5" t="str">
        <f>IF(ISBLANK('Original Sheet'!K368),"",IF('Original Sheet'!K368='Main Data'!AC372,"","ERROR"))</f>
        <v/>
      </c>
    </row>
    <row r="368" spans="1:11" x14ac:dyDescent="0.2">
      <c r="A368" s="1" t="s">
        <v>183</v>
      </c>
      <c r="B368" s="2" t="s">
        <v>126</v>
      </c>
      <c r="C368" s="1" t="s">
        <v>867</v>
      </c>
      <c r="D368" s="53">
        <v>2006</v>
      </c>
      <c r="E368" s="3" t="str">
        <f>IF(ISBLANK('Original Sheet'!E369),"",IF('Original Sheet'!E369='Main Data'!F373,"","ERROR"))</f>
        <v/>
      </c>
      <c r="F368" s="4" t="str">
        <f ca="1">IF(ISBLANK('Original Sheet'!F369),"",IF('Original Sheet'!F369='Main Data'!J373,"","ERROR"))</f>
        <v/>
      </c>
      <c r="G368" s="5" t="str">
        <f>IF(ISBLANK('Original Sheet'!G369),"",IF('Original Sheet'!G369='Main Data'!N373,"","ERROR"))</f>
        <v/>
      </c>
      <c r="H368" s="11"/>
      <c r="I368" s="6" t="str">
        <f>IF(ISBLANK('Original Sheet'!I369),"",IF('Original Sheet'!I369='Main Data'!U373,"","ERROR"))</f>
        <v/>
      </c>
      <c r="J368" s="4" t="str">
        <f ca="1">IF(ISBLANK('Original Sheet'!J369),"",IF('Original Sheet'!J369='Main Data'!Y373,"","ERROR"))</f>
        <v/>
      </c>
      <c r="K368" s="5" t="str">
        <f>IF(ISBLANK('Original Sheet'!K369),"",IF('Original Sheet'!K369='Main Data'!AC373,"","ERROR"))</f>
        <v/>
      </c>
    </row>
    <row r="369" spans="1:11" x14ac:dyDescent="0.2">
      <c r="A369" s="1" t="s">
        <v>184</v>
      </c>
      <c r="B369" s="2" t="s">
        <v>185</v>
      </c>
      <c r="C369" s="1" t="s">
        <v>861</v>
      </c>
      <c r="D369" s="53">
        <v>2013</v>
      </c>
      <c r="E369" s="3" t="str">
        <f>IF(ISBLANK('Original Sheet'!E370),"",IF('Original Sheet'!E370='Main Data'!F374,"","ERROR"))</f>
        <v/>
      </c>
      <c r="F369" s="4" t="str">
        <f ca="1">IF(ISBLANK('Original Sheet'!F370),"",IF('Original Sheet'!F370='Main Data'!J374,"","ERROR"))</f>
        <v/>
      </c>
      <c r="G369" s="5" t="str">
        <f>IF(ISBLANK('Original Sheet'!G370),"",IF('Original Sheet'!G370='Main Data'!N374,"","ERROR"))</f>
        <v/>
      </c>
      <c r="H369" s="11"/>
      <c r="I369" s="6" t="str">
        <f>IF(ISBLANK('Original Sheet'!I370),"",IF('Original Sheet'!I370='Main Data'!U374,"","ERROR"))</f>
        <v/>
      </c>
      <c r="J369" s="4" t="str">
        <f ca="1">IF(ISBLANK('Original Sheet'!J370),"",IF('Original Sheet'!J370='Main Data'!Y374,"","ERROR"))</f>
        <v/>
      </c>
      <c r="K369" s="5" t="str">
        <f>IF(ISBLANK('Original Sheet'!K370),"",IF('Original Sheet'!K370='Main Data'!AC374,"","ERROR"))</f>
        <v/>
      </c>
    </row>
    <row r="370" spans="1:11" x14ac:dyDescent="0.2">
      <c r="A370" s="1" t="s">
        <v>186</v>
      </c>
      <c r="B370" s="2" t="s">
        <v>185</v>
      </c>
      <c r="C370" s="1" t="s">
        <v>864</v>
      </c>
      <c r="D370" s="53">
        <v>2014</v>
      </c>
      <c r="E370" s="3" t="str">
        <f>IF(ISBLANK('Original Sheet'!E371),"",IF('Original Sheet'!E371='Main Data'!F375,"","ERROR"))</f>
        <v/>
      </c>
      <c r="F370" s="4" t="str">
        <f ca="1">IF(ISBLANK('Original Sheet'!F371),"",IF('Original Sheet'!F371='Main Data'!J375,"","ERROR"))</f>
        <v/>
      </c>
      <c r="G370" s="5" t="str">
        <f>IF(ISBLANK('Original Sheet'!G371),"",IF('Original Sheet'!G371='Main Data'!N375,"","ERROR"))</f>
        <v/>
      </c>
      <c r="H370" s="11"/>
      <c r="I370" s="6" t="str">
        <f>IF(ISBLANK('Original Sheet'!I371),"",IF('Original Sheet'!I371='Main Data'!U375,"","ERROR"))</f>
        <v/>
      </c>
      <c r="J370" s="4" t="str">
        <f ca="1">IF(ISBLANK('Original Sheet'!J371),"",IF('Original Sheet'!J371='Main Data'!Y375,"","ERROR"))</f>
        <v/>
      </c>
      <c r="K370" s="5" t="str">
        <f>IF(ISBLANK('Original Sheet'!K371),"",IF('Original Sheet'!K371='Main Data'!AC375,"","ERROR"))</f>
        <v/>
      </c>
    </row>
    <row r="371" spans="1:11" x14ac:dyDescent="0.2">
      <c r="A371" s="1" t="s">
        <v>186</v>
      </c>
      <c r="B371" s="2" t="s">
        <v>185</v>
      </c>
      <c r="C371" s="1" t="s">
        <v>864</v>
      </c>
      <c r="D371" s="53">
        <v>2013</v>
      </c>
      <c r="E371" s="3" t="str">
        <f>IF(ISBLANK('Original Sheet'!E372),"",IF('Original Sheet'!E372='Main Data'!F376,"","ERROR"))</f>
        <v/>
      </c>
      <c r="F371" s="4" t="str">
        <f ca="1">IF(ISBLANK('Original Sheet'!F372),"",IF('Original Sheet'!F372='Main Data'!J376,"","ERROR"))</f>
        <v/>
      </c>
      <c r="G371" s="5" t="str">
        <f>IF(ISBLANK('Original Sheet'!G372),"",IF('Original Sheet'!G372='Main Data'!N376,"","ERROR"))</f>
        <v/>
      </c>
      <c r="H371" s="11"/>
      <c r="I371" s="6" t="str">
        <f>IF(ISBLANK('Original Sheet'!I372),"",IF('Original Sheet'!I372='Main Data'!U376,"","ERROR"))</f>
        <v/>
      </c>
      <c r="J371" s="4" t="str">
        <f ca="1">IF(ISBLANK('Original Sheet'!J372),"",IF('Original Sheet'!J372='Main Data'!Y376,"","ERROR"))</f>
        <v/>
      </c>
      <c r="K371" s="5" t="str">
        <f>IF(ISBLANK('Original Sheet'!K372),"",IF('Original Sheet'!K372='Main Data'!AC376,"","ERROR"))</f>
        <v/>
      </c>
    </row>
    <row r="372" spans="1:11" x14ac:dyDescent="0.2">
      <c r="A372" s="1" t="s">
        <v>187</v>
      </c>
      <c r="B372" s="2" t="s">
        <v>185</v>
      </c>
      <c r="C372" s="1" t="s">
        <v>864</v>
      </c>
      <c r="D372" s="53">
        <v>2011</v>
      </c>
      <c r="E372" s="3" t="str">
        <f>IF(ISBLANK('Original Sheet'!E373),"",IF('Original Sheet'!E373='Main Data'!F377,"","ERROR"))</f>
        <v/>
      </c>
      <c r="F372" s="4" t="str">
        <f ca="1">IF(ISBLANK('Original Sheet'!F373),"",IF('Original Sheet'!F373='Main Data'!J377,"","ERROR"))</f>
        <v/>
      </c>
      <c r="G372" s="5" t="str">
        <f>IF(ISBLANK('Original Sheet'!G373),"",IF('Original Sheet'!G373='Main Data'!N377,"","ERROR"))</f>
        <v/>
      </c>
      <c r="H372" s="11"/>
      <c r="I372" s="6" t="str">
        <f>IF(ISBLANK('Original Sheet'!I373),"",IF('Original Sheet'!I373='Main Data'!U377,"","ERROR"))</f>
        <v/>
      </c>
      <c r="J372" s="4" t="str">
        <f ca="1">IF(ISBLANK('Original Sheet'!J373),"",IF('Original Sheet'!J373='Main Data'!Y377,"","ERROR"))</f>
        <v/>
      </c>
      <c r="K372" s="5" t="str">
        <f>IF(ISBLANK('Original Sheet'!K373),"",IF('Original Sheet'!K373='Main Data'!AC377,"","ERROR"))</f>
        <v/>
      </c>
    </row>
    <row r="373" spans="1:11" x14ac:dyDescent="0.2">
      <c r="A373" s="1" t="s">
        <v>188</v>
      </c>
      <c r="B373" s="2" t="s">
        <v>185</v>
      </c>
      <c r="C373" s="1" t="s">
        <v>864</v>
      </c>
      <c r="D373" s="53">
        <v>2016</v>
      </c>
      <c r="E373" s="3" t="str">
        <f>IF(ISBLANK('Original Sheet'!E374),"",IF('Original Sheet'!E374='Main Data'!F378,"","ERROR"))</f>
        <v/>
      </c>
      <c r="F373" s="4" t="str">
        <f ca="1">IF(ISBLANK('Original Sheet'!F374),"",IF('Original Sheet'!F374='Main Data'!J378,"","ERROR"))</f>
        <v/>
      </c>
      <c r="G373" s="5" t="str">
        <f>IF(ISBLANK('Original Sheet'!G374),"",IF('Original Sheet'!G374='Main Data'!N378,"","ERROR"))</f>
        <v/>
      </c>
      <c r="H373" s="11"/>
      <c r="I373" s="6" t="str">
        <f>IF(ISBLANK('Original Sheet'!I374),"",IF('Original Sheet'!I374='Main Data'!U378,"","ERROR"))</f>
        <v/>
      </c>
      <c r="J373" s="4" t="str">
        <f ca="1">IF(ISBLANK('Original Sheet'!J374),"",IF('Original Sheet'!J374='Main Data'!Y378,"","ERROR"))</f>
        <v/>
      </c>
      <c r="K373" s="5" t="str">
        <f>IF(ISBLANK('Original Sheet'!K374),"",IF('Original Sheet'!K374='Main Data'!AC378,"","ERROR"))</f>
        <v/>
      </c>
    </row>
    <row r="374" spans="1:11" x14ac:dyDescent="0.2">
      <c r="A374" s="1" t="s">
        <v>184</v>
      </c>
      <c r="B374" s="2" t="s">
        <v>185</v>
      </c>
      <c r="C374" s="1" t="s">
        <v>861</v>
      </c>
      <c r="D374" s="53">
        <v>2014</v>
      </c>
      <c r="E374" s="3" t="str">
        <f>IF(ISBLANK('Original Sheet'!E375),"",IF('Original Sheet'!E375='Main Data'!F379,"","ERROR"))</f>
        <v/>
      </c>
      <c r="F374" s="4" t="str">
        <f ca="1">IF(ISBLANK('Original Sheet'!F375),"",IF('Original Sheet'!F375='Main Data'!J379,"","ERROR"))</f>
        <v/>
      </c>
      <c r="G374" s="5" t="str">
        <f>IF(ISBLANK('Original Sheet'!G375),"",IF('Original Sheet'!G375='Main Data'!N379,"","ERROR"))</f>
        <v/>
      </c>
      <c r="H374" s="11"/>
      <c r="I374" s="6" t="str">
        <f>IF(ISBLANK('Original Sheet'!I375),"",IF('Original Sheet'!I375='Main Data'!U379,"","ERROR"))</f>
        <v/>
      </c>
      <c r="J374" s="4" t="str">
        <f ca="1">IF(ISBLANK('Original Sheet'!J375),"",IF('Original Sheet'!J375='Main Data'!Y379,"","ERROR"))</f>
        <v/>
      </c>
      <c r="K374" s="5" t="str">
        <f>IF(ISBLANK('Original Sheet'!K375),"",IF('Original Sheet'!K375='Main Data'!AC379,"","ERROR"))</f>
        <v/>
      </c>
    </row>
    <row r="375" spans="1:11" x14ac:dyDescent="0.2">
      <c r="A375" s="1" t="s">
        <v>189</v>
      </c>
      <c r="B375" s="2" t="s">
        <v>185</v>
      </c>
      <c r="C375" s="1" t="s">
        <v>864</v>
      </c>
      <c r="D375" s="53">
        <v>2012</v>
      </c>
      <c r="E375" s="3" t="str">
        <f>IF(ISBLANK('Original Sheet'!E376),"",IF('Original Sheet'!E376='Main Data'!F380,"","ERROR"))</f>
        <v/>
      </c>
      <c r="F375" s="4" t="str">
        <f ca="1">IF(ISBLANK('Original Sheet'!F376),"",IF('Original Sheet'!F376='Main Data'!J380,"","ERROR"))</f>
        <v/>
      </c>
      <c r="G375" s="5" t="str">
        <f>IF(ISBLANK('Original Sheet'!G376),"",IF('Original Sheet'!G376='Main Data'!N380,"","ERROR"))</f>
        <v/>
      </c>
      <c r="H375" s="11"/>
      <c r="I375" s="6" t="str">
        <f>IF(ISBLANK('Original Sheet'!I376),"",IF('Original Sheet'!I376='Main Data'!U380,"","ERROR"))</f>
        <v/>
      </c>
      <c r="J375" s="4" t="str">
        <f ca="1">IF(ISBLANK('Original Sheet'!J376),"",IF('Original Sheet'!J376='Main Data'!Y380,"","ERROR"))</f>
        <v/>
      </c>
      <c r="K375" s="5" t="str">
        <f>IF(ISBLANK('Original Sheet'!K376),"",IF('Original Sheet'!K376='Main Data'!AC380,"","ERROR"))</f>
        <v/>
      </c>
    </row>
    <row r="376" spans="1:11" x14ac:dyDescent="0.2">
      <c r="A376" s="1" t="s">
        <v>190</v>
      </c>
      <c r="B376" s="2" t="s">
        <v>185</v>
      </c>
      <c r="C376" s="1" t="s">
        <v>858</v>
      </c>
      <c r="D376" s="53">
        <v>2014</v>
      </c>
      <c r="E376" s="3" t="str">
        <f>IF(ISBLANK('Original Sheet'!E377),"",IF('Original Sheet'!E377='Main Data'!F381,"","ERROR"))</f>
        <v/>
      </c>
      <c r="F376" s="4" t="str">
        <f ca="1">IF(ISBLANK('Original Sheet'!F377),"",IF('Original Sheet'!F377='Main Data'!J381,"","ERROR"))</f>
        <v/>
      </c>
      <c r="G376" s="5" t="str">
        <f>IF(ISBLANK('Original Sheet'!G377),"",IF('Original Sheet'!G377='Main Data'!N381,"","ERROR"))</f>
        <v/>
      </c>
      <c r="H376" s="11"/>
      <c r="I376" s="6" t="str">
        <f>IF(ISBLANK('Original Sheet'!I377),"",IF('Original Sheet'!I377='Main Data'!U381,"","ERROR"))</f>
        <v/>
      </c>
      <c r="J376" s="4" t="str">
        <f ca="1">IF(ISBLANK('Original Sheet'!J377),"",IF('Original Sheet'!J377='Main Data'!Y381,"","ERROR"))</f>
        <v/>
      </c>
      <c r="K376" s="5" t="str">
        <f>IF(ISBLANK('Original Sheet'!K377),"",IF('Original Sheet'!K377='Main Data'!AC381,"","ERROR"))</f>
        <v/>
      </c>
    </row>
    <row r="377" spans="1:11" x14ac:dyDescent="0.2">
      <c r="A377" s="1" t="s">
        <v>191</v>
      </c>
      <c r="B377" s="2" t="s">
        <v>185</v>
      </c>
      <c r="C377" s="1" t="s">
        <v>858</v>
      </c>
      <c r="D377" s="53">
        <v>2016</v>
      </c>
      <c r="E377" s="3" t="str">
        <f>IF(ISBLANK('Original Sheet'!E378),"",IF('Original Sheet'!E378='Main Data'!F382,"","ERROR"))</f>
        <v/>
      </c>
      <c r="F377" s="4" t="str">
        <f ca="1">IF(ISBLANK('Original Sheet'!F378),"",IF('Original Sheet'!F378='Main Data'!J382,"","ERROR"))</f>
        <v/>
      </c>
      <c r="G377" s="5" t="str">
        <f>IF(ISBLANK('Original Sheet'!G378),"",IF('Original Sheet'!G378='Main Data'!N382,"","ERROR"))</f>
        <v/>
      </c>
      <c r="H377" s="11"/>
      <c r="I377" s="6" t="str">
        <f>IF(ISBLANK('Original Sheet'!I378),"",IF('Original Sheet'!I378='Main Data'!U382,"","ERROR"))</f>
        <v/>
      </c>
      <c r="J377" s="4" t="str">
        <f ca="1">IF(ISBLANK('Original Sheet'!J378),"",IF('Original Sheet'!J378='Main Data'!Y382,"","ERROR"))</f>
        <v/>
      </c>
      <c r="K377" s="5" t="str">
        <f>IF(ISBLANK('Original Sheet'!K378),"",IF('Original Sheet'!K378='Main Data'!AC382,"","ERROR"))</f>
        <v/>
      </c>
    </row>
    <row r="378" spans="1:11" x14ac:dyDescent="0.2">
      <c r="A378" s="1" t="s">
        <v>192</v>
      </c>
      <c r="B378" s="2" t="s">
        <v>185</v>
      </c>
      <c r="C378" s="1" t="s">
        <v>858</v>
      </c>
      <c r="D378" s="53">
        <v>2011</v>
      </c>
      <c r="E378" s="3" t="str">
        <f>IF(ISBLANK('Original Sheet'!E379),"",IF('Original Sheet'!E379='Main Data'!F383,"","ERROR"))</f>
        <v/>
      </c>
      <c r="F378" s="4" t="str">
        <f ca="1">IF(ISBLANK('Original Sheet'!F379),"",IF('Original Sheet'!F379='Main Data'!J383,"","ERROR"))</f>
        <v/>
      </c>
      <c r="G378" s="5" t="str">
        <f>IF(ISBLANK('Original Sheet'!G379),"",IF('Original Sheet'!G379='Main Data'!N383,"","ERROR"))</f>
        <v/>
      </c>
      <c r="H378" s="11"/>
      <c r="I378" s="6" t="str">
        <f>IF(ISBLANK('Original Sheet'!I379),"",IF('Original Sheet'!I379='Main Data'!U383,"","ERROR"))</f>
        <v/>
      </c>
      <c r="J378" s="4" t="str">
        <f ca="1">IF(ISBLANK('Original Sheet'!J379),"",IF('Original Sheet'!J379='Main Data'!Y383,"","ERROR"))</f>
        <v/>
      </c>
      <c r="K378" s="5" t="str">
        <f>IF(ISBLANK('Original Sheet'!K379),"",IF('Original Sheet'!K379='Main Data'!AC383,"","ERROR"))</f>
        <v/>
      </c>
    </row>
    <row r="379" spans="1:11" x14ac:dyDescent="0.2">
      <c r="A379" s="1" t="s">
        <v>193</v>
      </c>
      <c r="B379" s="2" t="s">
        <v>185</v>
      </c>
      <c r="C379" s="1" t="s">
        <v>866</v>
      </c>
      <c r="D379" s="53">
        <v>2014</v>
      </c>
      <c r="E379" s="3" t="str">
        <f>IF(ISBLANK('Original Sheet'!E380),"",IF('Original Sheet'!E380='Main Data'!F384,"","ERROR"))</f>
        <v/>
      </c>
      <c r="F379" s="4" t="str">
        <f ca="1">IF(ISBLANK('Original Sheet'!F380),"",IF('Original Sheet'!F380='Main Data'!J384,"","ERROR"))</f>
        <v/>
      </c>
      <c r="G379" s="5" t="str">
        <f>IF(ISBLANK('Original Sheet'!G380),"",IF('Original Sheet'!G380='Main Data'!N384,"","ERROR"))</f>
        <v/>
      </c>
      <c r="H379" s="11"/>
      <c r="I379" s="6" t="str">
        <f>IF(ISBLANK('Original Sheet'!I380),"",IF('Original Sheet'!I380='Main Data'!U384,"","ERROR"))</f>
        <v/>
      </c>
      <c r="J379" s="4" t="str">
        <f ca="1">IF(ISBLANK('Original Sheet'!J380),"",IF('Original Sheet'!J380='Main Data'!Y384,"","ERROR"))</f>
        <v/>
      </c>
      <c r="K379" s="5" t="str">
        <f>IF(ISBLANK('Original Sheet'!K380),"",IF('Original Sheet'!K380='Main Data'!AC384,"","ERROR"))</f>
        <v/>
      </c>
    </row>
    <row r="380" spans="1:11" x14ac:dyDescent="0.2">
      <c r="A380" s="1" t="s">
        <v>194</v>
      </c>
      <c r="B380" s="2" t="s">
        <v>185</v>
      </c>
      <c r="C380" s="1" t="s">
        <v>858</v>
      </c>
      <c r="D380" s="53">
        <v>2013</v>
      </c>
      <c r="E380" s="3" t="str">
        <f>IF(ISBLANK('Original Sheet'!E381),"",IF('Original Sheet'!E381='Main Data'!F385,"","ERROR"))</f>
        <v/>
      </c>
      <c r="F380" s="4" t="str">
        <f ca="1">IF(ISBLANK('Original Sheet'!F381),"",IF('Original Sheet'!F381='Main Data'!J385,"","ERROR"))</f>
        <v/>
      </c>
      <c r="G380" s="5" t="str">
        <f>IF(ISBLANK('Original Sheet'!G381),"",IF('Original Sheet'!G381='Main Data'!N385,"","ERROR"))</f>
        <v/>
      </c>
      <c r="H380" s="11"/>
      <c r="I380" s="6" t="str">
        <f>IF(ISBLANK('Original Sheet'!I381),"",IF('Original Sheet'!I381='Main Data'!U385,"","ERROR"))</f>
        <v/>
      </c>
      <c r="J380" s="4" t="str">
        <f ca="1">IF(ISBLANK('Original Sheet'!J381),"",IF('Original Sheet'!J381='Main Data'!Y385,"","ERROR"))</f>
        <v/>
      </c>
      <c r="K380" s="5" t="str">
        <f>IF(ISBLANK('Original Sheet'!K381),"",IF('Original Sheet'!K381='Main Data'!AC385,"","ERROR"))</f>
        <v/>
      </c>
    </row>
    <row r="381" spans="1:11" x14ac:dyDescent="0.2">
      <c r="A381" s="1" t="s">
        <v>195</v>
      </c>
      <c r="B381" s="2" t="s">
        <v>185</v>
      </c>
      <c r="C381" s="1" t="s">
        <v>858</v>
      </c>
      <c r="D381" s="53">
        <v>2008</v>
      </c>
      <c r="E381" s="3" t="str">
        <f>IF(ISBLANK('Original Sheet'!E382),"",IF('Original Sheet'!E382='Main Data'!F386,"","ERROR"))</f>
        <v/>
      </c>
      <c r="F381" s="4" t="str">
        <f ca="1">IF(ISBLANK('Original Sheet'!F382),"",IF('Original Sheet'!F382='Main Data'!J386,"","ERROR"))</f>
        <v/>
      </c>
      <c r="G381" s="5" t="str">
        <f>IF(ISBLANK('Original Sheet'!G382),"",IF('Original Sheet'!G382='Main Data'!N386,"","ERROR"))</f>
        <v/>
      </c>
      <c r="H381" s="11"/>
      <c r="I381" s="6" t="str">
        <f>IF(ISBLANK('Original Sheet'!I382),"",IF('Original Sheet'!I382='Main Data'!U386,"","ERROR"))</f>
        <v/>
      </c>
      <c r="J381" s="4" t="str">
        <f ca="1">IF(ISBLANK('Original Sheet'!J382),"",IF('Original Sheet'!J382='Main Data'!Y386,"","ERROR"))</f>
        <v/>
      </c>
      <c r="K381" s="5" t="str">
        <f>IF(ISBLANK('Original Sheet'!K382),"",IF('Original Sheet'!K382='Main Data'!AC386,"","ERROR"))</f>
        <v/>
      </c>
    </row>
    <row r="382" spans="1:11" x14ac:dyDescent="0.2">
      <c r="A382" s="1" t="s">
        <v>193</v>
      </c>
      <c r="B382" s="2" t="s">
        <v>185</v>
      </c>
      <c r="C382" s="1" t="s">
        <v>866</v>
      </c>
      <c r="D382" s="53">
        <v>2016</v>
      </c>
      <c r="E382" s="3" t="str">
        <f>IF(ISBLANK('Original Sheet'!E383),"",IF('Original Sheet'!E383='Main Data'!F387,"","ERROR"))</f>
        <v/>
      </c>
      <c r="F382" s="4" t="str">
        <f ca="1">IF(ISBLANK('Original Sheet'!F383),"",IF('Original Sheet'!F383='Main Data'!J387,"","ERROR"))</f>
        <v/>
      </c>
      <c r="G382" s="5" t="str">
        <f>IF(ISBLANK('Original Sheet'!G383),"",IF('Original Sheet'!G383='Main Data'!N387,"","ERROR"))</f>
        <v/>
      </c>
      <c r="H382" s="11"/>
      <c r="I382" s="6" t="str">
        <f>IF(ISBLANK('Original Sheet'!I383),"",IF('Original Sheet'!I383='Main Data'!U387,"","ERROR"))</f>
        <v/>
      </c>
      <c r="J382" s="4" t="str">
        <f ca="1">IF(ISBLANK('Original Sheet'!J383),"",IF('Original Sheet'!J383='Main Data'!Y387,"","ERROR"))</f>
        <v/>
      </c>
      <c r="K382" s="5" t="str">
        <f>IF(ISBLANK('Original Sheet'!K383),"",IF('Original Sheet'!K383='Main Data'!AC387,"","ERROR"))</f>
        <v/>
      </c>
    </row>
    <row r="383" spans="1:11" x14ac:dyDescent="0.2">
      <c r="A383" s="1" t="s">
        <v>196</v>
      </c>
      <c r="B383" s="2" t="s">
        <v>185</v>
      </c>
      <c r="C383" s="1" t="s">
        <v>861</v>
      </c>
      <c r="D383" s="53">
        <v>2012</v>
      </c>
      <c r="E383" s="3" t="str">
        <f>IF(ISBLANK('Original Sheet'!E384),"",IF('Original Sheet'!E384='Main Data'!F388,"","ERROR"))</f>
        <v/>
      </c>
      <c r="F383" s="4" t="str">
        <f ca="1">IF(ISBLANK('Original Sheet'!F384),"",IF('Original Sheet'!F384='Main Data'!J388,"","ERROR"))</f>
        <v/>
      </c>
      <c r="G383" s="5" t="str">
        <f>IF(ISBLANK('Original Sheet'!G384),"",IF('Original Sheet'!G384='Main Data'!N388,"","ERROR"))</f>
        <v/>
      </c>
      <c r="H383" s="11"/>
      <c r="I383" s="6" t="str">
        <f>IF(ISBLANK('Original Sheet'!I384),"",IF('Original Sheet'!I384='Main Data'!U388,"","ERROR"))</f>
        <v/>
      </c>
      <c r="J383" s="4" t="str">
        <f ca="1">IF(ISBLANK('Original Sheet'!J384),"",IF('Original Sheet'!J384='Main Data'!Y388,"","ERROR"))</f>
        <v/>
      </c>
      <c r="K383" s="5" t="str">
        <f>IF(ISBLANK('Original Sheet'!K384),"",IF('Original Sheet'!K384='Main Data'!AC388,"","ERROR"))</f>
        <v/>
      </c>
    </row>
    <row r="384" spans="1:11" x14ac:dyDescent="0.2">
      <c r="A384" s="1" t="s">
        <v>193</v>
      </c>
      <c r="B384" s="2" t="s">
        <v>185</v>
      </c>
      <c r="C384" s="1" t="s">
        <v>866</v>
      </c>
      <c r="D384" s="53">
        <v>2013</v>
      </c>
      <c r="E384" s="3" t="str">
        <f>IF(ISBLANK('Original Sheet'!E385),"",IF('Original Sheet'!E385='Main Data'!F389,"","ERROR"))</f>
        <v/>
      </c>
      <c r="F384" s="4" t="str">
        <f ca="1">IF(ISBLANK('Original Sheet'!F385),"",IF('Original Sheet'!F385='Main Data'!J389,"","ERROR"))</f>
        <v/>
      </c>
      <c r="G384" s="5" t="str">
        <f>IF(ISBLANK('Original Sheet'!G385),"",IF('Original Sheet'!G385='Main Data'!N389,"","ERROR"))</f>
        <v/>
      </c>
      <c r="H384" s="11"/>
      <c r="I384" s="6" t="str">
        <f>IF(ISBLANK('Original Sheet'!I385),"",IF('Original Sheet'!I385='Main Data'!U389,"","ERROR"))</f>
        <v/>
      </c>
      <c r="J384" s="4" t="str">
        <f ca="1">IF(ISBLANK('Original Sheet'!J385),"",IF('Original Sheet'!J385='Main Data'!Y389,"","ERROR"))</f>
        <v/>
      </c>
      <c r="K384" s="5" t="str">
        <f>IF(ISBLANK('Original Sheet'!K385),"",IF('Original Sheet'!K385='Main Data'!AC389,"","ERROR"))</f>
        <v/>
      </c>
    </row>
    <row r="385" spans="1:11" x14ac:dyDescent="0.2">
      <c r="A385" s="1" t="s">
        <v>197</v>
      </c>
      <c r="B385" s="2" t="s">
        <v>185</v>
      </c>
      <c r="C385" s="54" t="s">
        <v>863</v>
      </c>
      <c r="D385" s="53">
        <v>2016</v>
      </c>
      <c r="E385" s="3" t="str">
        <f>IF(ISBLANK('Original Sheet'!E386),"",IF('Original Sheet'!E386='Main Data'!F390,"","ERROR"))</f>
        <v/>
      </c>
      <c r="F385" s="4" t="str">
        <f ca="1">IF(ISBLANK('Original Sheet'!F386),"",IF('Original Sheet'!F386='Main Data'!J390,"","ERROR"))</f>
        <v/>
      </c>
      <c r="G385" s="5" t="str">
        <f>IF(ISBLANK('Original Sheet'!G386),"",IF('Original Sheet'!G386='Main Data'!N390,"","ERROR"))</f>
        <v/>
      </c>
      <c r="H385" s="11"/>
      <c r="I385" s="6" t="str">
        <f>IF(ISBLANK('Original Sheet'!I386),"",IF('Original Sheet'!I386='Main Data'!U390,"","ERROR"))</f>
        <v/>
      </c>
      <c r="J385" s="4" t="str">
        <f ca="1">IF(ISBLANK('Original Sheet'!J386),"",IF('Original Sheet'!J386='Main Data'!Y390,"","ERROR"))</f>
        <v/>
      </c>
      <c r="K385" s="5" t="str">
        <f>IF(ISBLANK('Original Sheet'!K386),"",IF('Original Sheet'!K386='Main Data'!AC390,"","ERROR"))</f>
        <v/>
      </c>
    </row>
    <row r="386" spans="1:11" x14ac:dyDescent="0.2">
      <c r="A386" s="1" t="s">
        <v>198</v>
      </c>
      <c r="B386" s="2" t="s">
        <v>185</v>
      </c>
      <c r="C386" s="55" t="s">
        <v>863</v>
      </c>
      <c r="D386" s="53">
        <v>2014</v>
      </c>
      <c r="E386" s="3" t="str">
        <f>IF(ISBLANK('Original Sheet'!E387),"",IF('Original Sheet'!E387='Main Data'!F391,"","ERROR"))</f>
        <v/>
      </c>
      <c r="F386" s="4" t="str">
        <f ca="1">IF(ISBLANK('Original Sheet'!F387),"",IF('Original Sheet'!F387='Main Data'!J391,"","ERROR"))</f>
        <v/>
      </c>
      <c r="G386" s="5" t="str">
        <f>IF(ISBLANK('Original Sheet'!G387),"",IF('Original Sheet'!G387='Main Data'!N391,"","ERROR"))</f>
        <v/>
      </c>
      <c r="H386" s="11"/>
      <c r="I386" s="6" t="str">
        <f>IF(ISBLANK('Original Sheet'!I387),"",IF('Original Sheet'!I387='Main Data'!U391,"","ERROR"))</f>
        <v/>
      </c>
      <c r="J386" s="4" t="str">
        <f ca="1">IF(ISBLANK('Original Sheet'!J387),"",IF('Original Sheet'!J387='Main Data'!Y391,"","ERROR"))</f>
        <v/>
      </c>
      <c r="K386" s="5" t="str">
        <f>IF(ISBLANK('Original Sheet'!K387),"",IF('Original Sheet'!K387='Main Data'!AC391,"","ERROR"))</f>
        <v/>
      </c>
    </row>
    <row r="387" spans="1:11" x14ac:dyDescent="0.2">
      <c r="A387" s="1" t="s">
        <v>199</v>
      </c>
      <c r="B387" s="2" t="s">
        <v>185</v>
      </c>
      <c r="C387" s="55" t="s">
        <v>861</v>
      </c>
      <c r="D387" s="53">
        <v>2016</v>
      </c>
      <c r="E387" s="3" t="str">
        <f>IF(ISBLANK('Original Sheet'!E388),"",IF('Original Sheet'!E388='Main Data'!F392,"","ERROR"))</f>
        <v/>
      </c>
      <c r="F387" s="4" t="str">
        <f ca="1">IF(ISBLANK('Original Sheet'!F388),"",IF('Original Sheet'!F388='Main Data'!J392,"","ERROR"))</f>
        <v/>
      </c>
      <c r="G387" s="5" t="str">
        <f>IF(ISBLANK('Original Sheet'!G388),"",IF('Original Sheet'!G388='Main Data'!N392,"","ERROR"))</f>
        <v/>
      </c>
      <c r="H387" s="11"/>
      <c r="I387" s="6" t="str">
        <f>IF(ISBLANK('Original Sheet'!I388),"",IF('Original Sheet'!I388='Main Data'!U392,"","ERROR"))</f>
        <v/>
      </c>
      <c r="J387" s="4" t="str">
        <f ca="1">IF(ISBLANK('Original Sheet'!J388),"",IF('Original Sheet'!J388='Main Data'!Y392,"","ERROR"))</f>
        <v/>
      </c>
      <c r="K387" s="5" t="str">
        <f>IF(ISBLANK('Original Sheet'!K388),"",IF('Original Sheet'!K388='Main Data'!AC392,"","ERROR"))</f>
        <v/>
      </c>
    </row>
    <row r="388" spans="1:11" x14ac:dyDescent="0.2">
      <c r="A388" s="1" t="s">
        <v>200</v>
      </c>
      <c r="B388" s="2" t="s">
        <v>185</v>
      </c>
      <c r="C388" s="55" t="s">
        <v>861</v>
      </c>
      <c r="D388" s="53">
        <v>2008</v>
      </c>
      <c r="E388" s="3" t="str">
        <f>IF(ISBLANK('Original Sheet'!E389),"",IF('Original Sheet'!E389='Main Data'!F393,"","ERROR"))</f>
        <v/>
      </c>
      <c r="F388" s="4" t="str">
        <f ca="1">IF(ISBLANK('Original Sheet'!F389),"",IF('Original Sheet'!F389='Main Data'!J393,"","ERROR"))</f>
        <v/>
      </c>
      <c r="G388" s="5" t="str">
        <f>IF(ISBLANK('Original Sheet'!G389),"",IF('Original Sheet'!G389='Main Data'!N393,"","ERROR"))</f>
        <v/>
      </c>
      <c r="H388" s="11"/>
      <c r="I388" s="6" t="str">
        <f>IF(ISBLANK('Original Sheet'!I389),"",IF('Original Sheet'!I389='Main Data'!U393,"","ERROR"))</f>
        <v/>
      </c>
      <c r="J388" s="4" t="str">
        <f ca="1">IF(ISBLANK('Original Sheet'!J389),"",IF('Original Sheet'!J389='Main Data'!Y393,"","ERROR"))</f>
        <v/>
      </c>
      <c r="K388" s="5" t="str">
        <f>IF(ISBLANK('Original Sheet'!K389),"",IF('Original Sheet'!K389='Main Data'!AC393,"","ERROR"))</f>
        <v/>
      </c>
    </row>
    <row r="389" spans="1:11" x14ac:dyDescent="0.2">
      <c r="A389" t="s">
        <v>188</v>
      </c>
      <c r="B389" s="2" t="s">
        <v>185</v>
      </c>
      <c r="C389" s="55" t="s">
        <v>864</v>
      </c>
      <c r="D389" s="53">
        <v>2015</v>
      </c>
      <c r="E389" s="3" t="str">
        <f>IF(ISBLANK('Original Sheet'!E390),"",IF('Original Sheet'!E390='Main Data'!F394,"","ERROR"))</f>
        <v/>
      </c>
      <c r="F389" s="4" t="str">
        <f ca="1">IF(ISBLANK('Original Sheet'!F390),"",IF('Original Sheet'!F390='Main Data'!J394,"","ERROR"))</f>
        <v/>
      </c>
      <c r="G389" s="5" t="str">
        <f>IF(ISBLANK('Original Sheet'!G390),"",IF('Original Sheet'!G390='Main Data'!N394,"","ERROR"))</f>
        <v/>
      </c>
      <c r="H389" s="11"/>
      <c r="I389" s="6" t="str">
        <f>IF(ISBLANK('Original Sheet'!I390),"",IF('Original Sheet'!I390='Main Data'!U394,"","ERROR"))</f>
        <v/>
      </c>
      <c r="J389" s="4" t="str">
        <f ca="1">IF(ISBLANK('Original Sheet'!J390),"",IF('Original Sheet'!J390='Main Data'!Y394,"","ERROR"))</f>
        <v/>
      </c>
      <c r="K389" s="5" t="str">
        <f>IF(ISBLANK('Original Sheet'!K390),"",IF('Original Sheet'!K390='Main Data'!AC394,"","ERROR"))</f>
        <v/>
      </c>
    </row>
    <row r="390" spans="1:11" x14ac:dyDescent="0.2">
      <c r="A390" s="1" t="s">
        <v>201</v>
      </c>
      <c r="B390" s="2" t="s">
        <v>185</v>
      </c>
      <c r="C390" s="55" t="s">
        <v>861</v>
      </c>
      <c r="D390" s="53">
        <v>2011</v>
      </c>
      <c r="E390" s="3" t="str">
        <f>IF(ISBLANK('Original Sheet'!E391),"",IF('Original Sheet'!E391='Main Data'!F395,"","ERROR"))</f>
        <v/>
      </c>
      <c r="F390" s="4" t="str">
        <f ca="1">IF(ISBLANK('Original Sheet'!F391),"",IF('Original Sheet'!F391='Main Data'!J395,"","ERROR"))</f>
        <v/>
      </c>
      <c r="G390" s="5" t="str">
        <f>IF(ISBLANK('Original Sheet'!G391),"",IF('Original Sheet'!G391='Main Data'!N395,"","ERROR"))</f>
        <v/>
      </c>
      <c r="H390" s="11"/>
      <c r="I390" s="6" t="str">
        <f>IF(ISBLANK('Original Sheet'!I391),"",IF('Original Sheet'!I391='Main Data'!U395,"","ERROR"))</f>
        <v/>
      </c>
      <c r="J390" s="4" t="str">
        <f ca="1">IF(ISBLANK('Original Sheet'!J391),"",IF('Original Sheet'!J391='Main Data'!Y395,"","ERROR"))</f>
        <v/>
      </c>
      <c r="K390" s="5" t="str">
        <f>IF(ISBLANK('Original Sheet'!K391),"",IF('Original Sheet'!K391='Main Data'!AC395,"","ERROR"))</f>
        <v/>
      </c>
    </row>
    <row r="391" spans="1:11" x14ac:dyDescent="0.2">
      <c r="A391" s="1" t="s">
        <v>193</v>
      </c>
      <c r="B391" s="2" t="s">
        <v>185</v>
      </c>
      <c r="C391" s="55" t="s">
        <v>857</v>
      </c>
      <c r="D391" s="53">
        <v>2016</v>
      </c>
      <c r="E391" s="3" t="str">
        <f>IF(ISBLANK('Original Sheet'!E392),"",IF('Original Sheet'!E392='Main Data'!F396,"","ERROR"))</f>
        <v/>
      </c>
      <c r="F391" s="4" t="str">
        <f ca="1">IF(ISBLANK('Original Sheet'!F392),"",IF('Original Sheet'!F392='Main Data'!J396,"","ERROR"))</f>
        <v/>
      </c>
      <c r="G391" s="5" t="str">
        <f>IF(ISBLANK('Original Sheet'!G392),"",IF('Original Sheet'!G392='Main Data'!N396,"","ERROR"))</f>
        <v/>
      </c>
      <c r="H391" s="11"/>
      <c r="I391" s="6" t="str">
        <f>IF(ISBLANK('Original Sheet'!I392),"",IF('Original Sheet'!I392='Main Data'!U396,"","ERROR"))</f>
        <v/>
      </c>
      <c r="J391" s="4" t="str">
        <f ca="1">IF(ISBLANK('Original Sheet'!J392),"",IF('Original Sheet'!J392='Main Data'!Y396,"","ERROR"))</f>
        <v/>
      </c>
      <c r="K391" s="5" t="str">
        <f>IF(ISBLANK('Original Sheet'!K392),"",IF('Original Sheet'!K392='Main Data'!AC396,"","ERROR"))</f>
        <v/>
      </c>
    </row>
    <row r="392" spans="1:11" x14ac:dyDescent="0.2">
      <c r="A392" s="1" t="s">
        <v>202</v>
      </c>
      <c r="B392" s="2" t="s">
        <v>185</v>
      </c>
      <c r="C392" s="55" t="s">
        <v>864</v>
      </c>
      <c r="D392" s="53">
        <v>2010</v>
      </c>
      <c r="E392" s="3" t="str">
        <f>IF(ISBLANK('Original Sheet'!E393),"",IF('Original Sheet'!E393='Main Data'!F397,"","ERROR"))</f>
        <v/>
      </c>
      <c r="F392" s="4" t="str">
        <f ca="1">IF(ISBLANK('Original Sheet'!F393),"",IF('Original Sheet'!F393='Main Data'!J397,"","ERROR"))</f>
        <v/>
      </c>
      <c r="G392" s="5" t="str">
        <f>IF(ISBLANK('Original Sheet'!G393),"",IF('Original Sheet'!G393='Main Data'!N397,"","ERROR"))</f>
        <v/>
      </c>
      <c r="H392" s="11"/>
      <c r="I392" s="6" t="str">
        <f>IF(ISBLANK('Original Sheet'!I393),"",IF('Original Sheet'!I393='Main Data'!U397,"","ERROR"))</f>
        <v/>
      </c>
      <c r="J392" s="4" t="str">
        <f ca="1">IF(ISBLANK('Original Sheet'!J393),"",IF('Original Sheet'!J393='Main Data'!Y397,"","ERROR"))</f>
        <v/>
      </c>
      <c r="K392" s="5" t="str">
        <f>IF(ISBLANK('Original Sheet'!K393),"",IF('Original Sheet'!K393='Main Data'!AC397,"","ERROR"))</f>
        <v/>
      </c>
    </row>
    <row r="393" spans="1:11" x14ac:dyDescent="0.2">
      <c r="A393" s="1" t="s">
        <v>203</v>
      </c>
      <c r="B393" s="2" t="s">
        <v>185</v>
      </c>
      <c r="C393" s="54" t="s">
        <v>857</v>
      </c>
      <c r="D393" s="53">
        <v>2005</v>
      </c>
      <c r="E393" s="3" t="str">
        <f>IF(ISBLANK('Original Sheet'!E394),"",IF('Original Sheet'!E394='Main Data'!F398,"","ERROR"))</f>
        <v/>
      </c>
      <c r="F393" s="4" t="str">
        <f ca="1">IF(ISBLANK('Original Sheet'!F394),"",IF('Original Sheet'!F394='Main Data'!J398,"","ERROR"))</f>
        <v/>
      </c>
      <c r="G393" s="5" t="str">
        <f>IF(ISBLANK('Original Sheet'!G394),"",IF('Original Sheet'!G394='Main Data'!N398,"","ERROR"))</f>
        <v/>
      </c>
      <c r="H393" s="11"/>
      <c r="I393" s="6" t="str">
        <f>IF(ISBLANK('Original Sheet'!I394),"",IF('Original Sheet'!I394='Main Data'!U398,"","ERROR"))</f>
        <v/>
      </c>
      <c r="J393" s="4" t="str">
        <f ca="1">IF(ISBLANK('Original Sheet'!J394),"",IF('Original Sheet'!J394='Main Data'!Y398,"","ERROR"))</f>
        <v/>
      </c>
      <c r="K393" s="5" t="str">
        <f>IF(ISBLANK('Original Sheet'!K394),"",IF('Original Sheet'!K394='Main Data'!AC398,"","ERROR"))</f>
        <v/>
      </c>
    </row>
    <row r="394" spans="1:11" x14ac:dyDescent="0.2">
      <c r="A394" s="1" t="s">
        <v>204</v>
      </c>
      <c r="B394" s="2" t="s">
        <v>185</v>
      </c>
      <c r="C394" s="1" t="s">
        <v>863</v>
      </c>
      <c r="D394" s="53">
        <v>2013</v>
      </c>
      <c r="E394" s="3" t="str">
        <f>IF(ISBLANK('Original Sheet'!E395),"",IF('Original Sheet'!E395='Main Data'!F399,"","ERROR"))</f>
        <v/>
      </c>
      <c r="F394" s="4" t="str">
        <f ca="1">IF(ISBLANK('Original Sheet'!F395),"",IF('Original Sheet'!F395='Main Data'!J399,"","ERROR"))</f>
        <v/>
      </c>
      <c r="G394" s="5" t="str">
        <f>IF(ISBLANK('Original Sheet'!G395),"",IF('Original Sheet'!G395='Main Data'!N399,"","ERROR"))</f>
        <v/>
      </c>
      <c r="H394" s="11"/>
      <c r="I394" s="6" t="str">
        <f>IF(ISBLANK('Original Sheet'!I395),"",IF('Original Sheet'!I395='Main Data'!U399,"","ERROR"))</f>
        <v/>
      </c>
      <c r="J394" s="4" t="str">
        <f ca="1">IF(ISBLANK('Original Sheet'!J395),"",IF('Original Sheet'!J395='Main Data'!Y399,"","ERROR"))</f>
        <v/>
      </c>
      <c r="K394" s="5" t="str">
        <f>IF(ISBLANK('Original Sheet'!K395),"",IF('Original Sheet'!K395='Main Data'!AC399,"","ERROR"))</f>
        <v/>
      </c>
    </row>
    <row r="395" spans="1:11" x14ac:dyDescent="0.2">
      <c r="A395" s="1" t="s">
        <v>205</v>
      </c>
      <c r="B395" s="2" t="s">
        <v>185</v>
      </c>
      <c r="C395" s="1" t="s">
        <v>858</v>
      </c>
      <c r="D395" s="53">
        <v>2012</v>
      </c>
      <c r="E395" s="3" t="str">
        <f>IF(ISBLANK('Original Sheet'!E396),"",IF('Original Sheet'!E396='Main Data'!F400,"","ERROR"))</f>
        <v/>
      </c>
      <c r="F395" s="4" t="str">
        <f ca="1">IF(ISBLANK('Original Sheet'!F396),"",IF('Original Sheet'!F396='Main Data'!J400,"","ERROR"))</f>
        <v/>
      </c>
      <c r="G395" s="5" t="str">
        <f>IF(ISBLANK('Original Sheet'!G396),"",IF('Original Sheet'!G396='Main Data'!N400,"","ERROR"))</f>
        <v/>
      </c>
      <c r="H395" s="11"/>
      <c r="I395" s="6" t="str">
        <f>IF(ISBLANK('Original Sheet'!I396),"",IF('Original Sheet'!I396='Main Data'!U400,"","ERROR"))</f>
        <v/>
      </c>
      <c r="J395" s="4" t="str">
        <f ca="1">IF(ISBLANK('Original Sheet'!J396),"",IF('Original Sheet'!J396='Main Data'!Y400,"","ERROR"))</f>
        <v/>
      </c>
      <c r="K395" s="5" t="str">
        <f>IF(ISBLANK('Original Sheet'!K396),"",IF('Original Sheet'!K396='Main Data'!AC400,"","ERROR"))</f>
        <v/>
      </c>
    </row>
    <row r="396" spans="1:11" x14ac:dyDescent="0.2">
      <c r="A396" s="1" t="s">
        <v>206</v>
      </c>
      <c r="B396" s="2" t="s">
        <v>185</v>
      </c>
      <c r="C396" s="1" t="s">
        <v>863</v>
      </c>
      <c r="D396" s="53">
        <v>2009</v>
      </c>
      <c r="E396" s="3" t="str">
        <f>IF(ISBLANK('Original Sheet'!E397),"",IF('Original Sheet'!E397='Main Data'!F401,"","ERROR"))</f>
        <v/>
      </c>
      <c r="F396" s="4" t="str">
        <f ca="1">IF(ISBLANK('Original Sheet'!F397),"",IF('Original Sheet'!F397='Main Data'!J401,"","ERROR"))</f>
        <v/>
      </c>
      <c r="G396" s="5" t="str">
        <f>IF(ISBLANK('Original Sheet'!G397),"",IF('Original Sheet'!G397='Main Data'!N401,"","ERROR"))</f>
        <v/>
      </c>
      <c r="H396" s="11"/>
      <c r="I396" s="6" t="str">
        <f>IF(ISBLANK('Original Sheet'!I397),"",IF('Original Sheet'!I397='Main Data'!U401,"","ERROR"))</f>
        <v/>
      </c>
      <c r="J396" s="4" t="str">
        <f ca="1">IF(ISBLANK('Original Sheet'!J397),"",IF('Original Sheet'!J397='Main Data'!Y401,"","ERROR"))</f>
        <v/>
      </c>
      <c r="K396" s="5" t="str">
        <f>IF(ISBLANK('Original Sheet'!K397),"",IF('Original Sheet'!K397='Main Data'!AC401,"","ERROR"))</f>
        <v/>
      </c>
    </row>
    <row r="397" spans="1:11" x14ac:dyDescent="0.2">
      <c r="A397" s="1" t="s">
        <v>193</v>
      </c>
      <c r="B397" s="2" t="s">
        <v>185</v>
      </c>
      <c r="C397" s="1" t="s">
        <v>857</v>
      </c>
      <c r="D397" s="53">
        <v>2014</v>
      </c>
      <c r="E397" s="3" t="str">
        <f>IF(ISBLANK('Original Sheet'!E398),"",IF('Original Sheet'!E398='Main Data'!F402,"","ERROR"))</f>
        <v/>
      </c>
      <c r="F397" s="4" t="str">
        <f ca="1">IF(ISBLANK('Original Sheet'!F398),"",IF('Original Sheet'!F398='Main Data'!J402,"","ERROR"))</f>
        <v/>
      </c>
      <c r="G397" s="5" t="str">
        <f>IF(ISBLANK('Original Sheet'!G398),"",IF('Original Sheet'!G398='Main Data'!N402,"","ERROR"))</f>
        <v/>
      </c>
      <c r="H397" s="11"/>
      <c r="I397" s="6" t="str">
        <f>IF(ISBLANK('Original Sheet'!I398),"",IF('Original Sheet'!I398='Main Data'!U402,"","ERROR"))</f>
        <v/>
      </c>
      <c r="J397" s="4" t="str">
        <f ca="1">IF(ISBLANK('Original Sheet'!J398),"",IF('Original Sheet'!J398='Main Data'!Y402,"","ERROR"))</f>
        <v/>
      </c>
      <c r="K397" s="5" t="str">
        <f>IF(ISBLANK('Original Sheet'!K398),"",IF('Original Sheet'!K398='Main Data'!AC402,"","ERROR"))</f>
        <v/>
      </c>
    </row>
    <row r="398" spans="1:11" x14ac:dyDescent="0.2">
      <c r="A398" s="1" t="s">
        <v>207</v>
      </c>
      <c r="B398" s="2" t="s">
        <v>185</v>
      </c>
      <c r="C398" s="1" t="s">
        <v>857</v>
      </c>
      <c r="D398" s="53">
        <v>2011</v>
      </c>
      <c r="E398" s="3" t="str">
        <f>IF(ISBLANK('Original Sheet'!E399),"",IF('Original Sheet'!E399='Main Data'!F403,"","ERROR"))</f>
        <v/>
      </c>
      <c r="F398" s="4" t="str">
        <f ca="1">IF(ISBLANK('Original Sheet'!F399),"",IF('Original Sheet'!F399='Main Data'!J403,"","ERROR"))</f>
        <v/>
      </c>
      <c r="G398" s="5" t="str">
        <f>IF(ISBLANK('Original Sheet'!G399),"",IF('Original Sheet'!G399='Main Data'!N403,"","ERROR"))</f>
        <v/>
      </c>
      <c r="H398" s="11"/>
      <c r="I398" s="6" t="str">
        <f>IF(ISBLANK('Original Sheet'!I399),"",IF('Original Sheet'!I399='Main Data'!U403,"","ERROR"))</f>
        <v/>
      </c>
      <c r="J398" s="4" t="str">
        <f ca="1">IF(ISBLANK('Original Sheet'!J399),"",IF('Original Sheet'!J399='Main Data'!Y403,"","ERROR"))</f>
        <v/>
      </c>
      <c r="K398" s="5" t="str">
        <f>IF(ISBLANK('Original Sheet'!K399),"",IF('Original Sheet'!K399='Main Data'!AC403,"","ERROR"))</f>
        <v/>
      </c>
    </row>
    <row r="399" spans="1:11" x14ac:dyDescent="0.2">
      <c r="A399" s="1" t="s">
        <v>193</v>
      </c>
      <c r="B399" s="2" t="s">
        <v>185</v>
      </c>
      <c r="C399" s="1" t="s">
        <v>857</v>
      </c>
      <c r="D399" s="53">
        <v>2013</v>
      </c>
      <c r="E399" s="3" t="str">
        <f>IF(ISBLANK('Original Sheet'!E400),"",IF('Original Sheet'!E400='Main Data'!F404,"","ERROR"))</f>
        <v/>
      </c>
      <c r="F399" s="4" t="str">
        <f ca="1">IF(ISBLANK('Original Sheet'!F400),"",IF('Original Sheet'!F400='Main Data'!J404,"","ERROR"))</f>
        <v/>
      </c>
      <c r="G399" s="5" t="str">
        <f>IF(ISBLANK('Original Sheet'!G400),"",IF('Original Sheet'!G400='Main Data'!N404,"","ERROR"))</f>
        <v/>
      </c>
      <c r="H399" s="11"/>
      <c r="I399" s="6" t="str">
        <f>IF(ISBLANK('Original Sheet'!I400),"",IF('Original Sheet'!I400='Main Data'!U404,"","ERROR"))</f>
        <v/>
      </c>
      <c r="J399" s="4" t="str">
        <f ca="1">IF(ISBLANK('Original Sheet'!J400),"",IF('Original Sheet'!J400='Main Data'!Y404,"","ERROR"))</f>
        <v/>
      </c>
      <c r="K399" s="5" t="str">
        <f>IF(ISBLANK('Original Sheet'!K400),"",IF('Original Sheet'!K400='Main Data'!AC404,"","ERROR"))</f>
        <v/>
      </c>
    </row>
    <row r="400" spans="1:11" x14ac:dyDescent="0.2">
      <c r="A400" s="1" t="s">
        <v>208</v>
      </c>
      <c r="B400" s="2" t="s">
        <v>185</v>
      </c>
      <c r="C400" s="1" t="s">
        <v>866</v>
      </c>
      <c r="D400" s="53">
        <v>2011</v>
      </c>
      <c r="E400" s="3" t="str">
        <f>IF(ISBLANK('Original Sheet'!E401),"",IF('Original Sheet'!E401='Main Data'!F405,"","ERROR"))</f>
        <v/>
      </c>
      <c r="F400" s="4" t="str">
        <f ca="1">IF(ISBLANK('Original Sheet'!F401),"",IF('Original Sheet'!F401='Main Data'!J405,"","ERROR"))</f>
        <v/>
      </c>
      <c r="G400" s="5" t="str">
        <f>IF(ISBLANK('Original Sheet'!G401),"",IF('Original Sheet'!G401='Main Data'!N405,"","ERROR"))</f>
        <v/>
      </c>
      <c r="H400" s="11"/>
      <c r="I400" s="6" t="str">
        <f>IF(ISBLANK('Original Sheet'!I401),"",IF('Original Sheet'!I401='Main Data'!U405,"","ERROR"))</f>
        <v/>
      </c>
      <c r="J400" s="4" t="str">
        <f ca="1">IF(ISBLANK('Original Sheet'!J401),"",IF('Original Sheet'!J401='Main Data'!Y405,"","ERROR"))</f>
        <v/>
      </c>
      <c r="K400" s="5" t="str">
        <f>IF(ISBLANK('Original Sheet'!K401),"",IF('Original Sheet'!K401='Main Data'!AC405,"","ERROR"))</f>
        <v/>
      </c>
    </row>
    <row r="401" spans="1:11" x14ac:dyDescent="0.2">
      <c r="A401" s="1" t="s">
        <v>209</v>
      </c>
      <c r="B401" s="2" t="s">
        <v>185</v>
      </c>
      <c r="C401" s="1" t="s">
        <v>857</v>
      </c>
      <c r="D401" s="53">
        <v>2012</v>
      </c>
      <c r="E401" s="3" t="str">
        <f>IF(ISBLANK('Original Sheet'!E402),"",IF('Original Sheet'!E402='Main Data'!F406,"","ERROR"))</f>
        <v/>
      </c>
      <c r="F401" s="4" t="str">
        <f ca="1">IF(ISBLANK('Original Sheet'!F402),"",IF('Original Sheet'!F402='Main Data'!J406,"","ERROR"))</f>
        <v/>
      </c>
      <c r="G401" s="5" t="str">
        <f>IF(ISBLANK('Original Sheet'!G402),"",IF('Original Sheet'!G402='Main Data'!N406,"","ERROR"))</f>
        <v/>
      </c>
      <c r="H401" s="11"/>
      <c r="I401" s="6" t="str">
        <f>IF(ISBLANK('Original Sheet'!I402),"",IF('Original Sheet'!I402='Main Data'!U406,"","ERROR"))</f>
        <v/>
      </c>
      <c r="J401" s="4" t="str">
        <f ca="1">IF(ISBLANK('Original Sheet'!J402),"",IF('Original Sheet'!J402='Main Data'!Y406,"","ERROR"))</f>
        <v/>
      </c>
      <c r="K401" s="5" t="str">
        <f>IF(ISBLANK('Original Sheet'!K402),"",IF('Original Sheet'!K402='Main Data'!AC406,"","ERROR"))</f>
        <v/>
      </c>
    </row>
    <row r="402" spans="1:11" x14ac:dyDescent="0.2">
      <c r="A402" s="1" t="s">
        <v>203</v>
      </c>
      <c r="B402" s="2" t="s">
        <v>185</v>
      </c>
      <c r="C402" s="1" t="s">
        <v>866</v>
      </c>
      <c r="D402" s="53">
        <v>2009</v>
      </c>
      <c r="E402" s="3" t="str">
        <f>IF(ISBLANK('Original Sheet'!E403),"",IF('Original Sheet'!E403='Main Data'!F407,"","ERROR"))</f>
        <v/>
      </c>
      <c r="F402" s="4" t="str">
        <f ca="1">IF(ISBLANK('Original Sheet'!F403),"",IF('Original Sheet'!F403='Main Data'!J407,"","ERROR"))</f>
        <v/>
      </c>
      <c r="G402" s="5" t="str">
        <f>IF(ISBLANK('Original Sheet'!G403),"",IF('Original Sheet'!G403='Main Data'!N407,"","ERROR"))</f>
        <v/>
      </c>
      <c r="H402" s="11"/>
      <c r="I402" s="6" t="str">
        <f>IF(ISBLANK('Original Sheet'!I403),"",IF('Original Sheet'!I403='Main Data'!U407,"","ERROR"))</f>
        <v/>
      </c>
      <c r="J402" s="4" t="str">
        <f ca="1">IF(ISBLANK('Original Sheet'!J403),"",IF('Original Sheet'!J403='Main Data'!Y407,"","ERROR"))</f>
        <v/>
      </c>
      <c r="K402" s="5" t="str">
        <f>IF(ISBLANK('Original Sheet'!K403),"",IF('Original Sheet'!K403='Main Data'!AC407,"","ERROR"))</f>
        <v/>
      </c>
    </row>
    <row r="403" spans="1:11" x14ac:dyDescent="0.2">
      <c r="A403" s="1" t="s">
        <v>210</v>
      </c>
      <c r="B403" s="2" t="s">
        <v>185</v>
      </c>
      <c r="C403" s="1" t="s">
        <v>862</v>
      </c>
      <c r="D403" s="53">
        <v>2011</v>
      </c>
      <c r="E403" s="3" t="str">
        <f>IF(ISBLANK('Original Sheet'!E404),"",IF('Original Sheet'!E404='Main Data'!F408,"","ERROR"))</f>
        <v/>
      </c>
      <c r="F403" s="4" t="str">
        <f ca="1">IF(ISBLANK('Original Sheet'!F404),"",IF('Original Sheet'!F404='Main Data'!J408,"","ERROR"))</f>
        <v>ERROR</v>
      </c>
      <c r="G403" s="5" t="str">
        <f>IF(ISBLANK('Original Sheet'!G404),"",IF('Original Sheet'!G404='Main Data'!N408,"","ERROR"))</f>
        <v/>
      </c>
      <c r="H403" s="11"/>
      <c r="I403" s="6" t="str">
        <f>IF(ISBLANK('Original Sheet'!I404),"",IF('Original Sheet'!I404='Main Data'!U408,"","ERROR"))</f>
        <v/>
      </c>
      <c r="J403" s="4" t="str">
        <f ca="1">IF(ISBLANK('Original Sheet'!J404),"",IF('Original Sheet'!J404='Main Data'!Y408,"","ERROR"))</f>
        <v>ERROR</v>
      </c>
      <c r="K403" s="5" t="str">
        <f>IF(ISBLANK('Original Sheet'!K404),"",IF('Original Sheet'!K404='Main Data'!AC408,"","ERROR"))</f>
        <v/>
      </c>
    </row>
    <row r="404" spans="1:11" x14ac:dyDescent="0.2">
      <c r="A404" s="1" t="s">
        <v>211</v>
      </c>
      <c r="B404" s="2" t="s">
        <v>185</v>
      </c>
      <c r="C404" s="1" t="s">
        <v>864</v>
      </c>
      <c r="D404" s="53">
        <v>2017</v>
      </c>
      <c r="E404" s="3" t="str">
        <f>IF(ISBLANK('Original Sheet'!E405),"",IF('Original Sheet'!E405='Main Data'!F409,"","ERROR"))</f>
        <v/>
      </c>
      <c r="F404" s="4" t="str">
        <f ca="1">IF(ISBLANK('Original Sheet'!F405),"",IF('Original Sheet'!F405='Main Data'!J409,"","ERROR"))</f>
        <v/>
      </c>
      <c r="G404" s="5" t="str">
        <f>IF(ISBLANK('Original Sheet'!G405),"",IF('Original Sheet'!G405='Main Data'!N409,"","ERROR"))</f>
        <v/>
      </c>
      <c r="H404" s="11"/>
      <c r="I404" s="6" t="str">
        <f>IF(ISBLANK('Original Sheet'!I405),"",IF('Original Sheet'!I405='Main Data'!U409,"","ERROR"))</f>
        <v/>
      </c>
      <c r="J404" s="4" t="str">
        <f ca="1">IF(ISBLANK('Original Sheet'!J405),"",IF('Original Sheet'!J405='Main Data'!Y409,"","ERROR"))</f>
        <v/>
      </c>
      <c r="K404" s="5" t="str">
        <f>IF(ISBLANK('Original Sheet'!K405),"",IF('Original Sheet'!K405='Main Data'!AC409,"","ERROR"))</f>
        <v/>
      </c>
    </row>
    <row r="405" spans="1:11" x14ac:dyDescent="0.2">
      <c r="A405" s="1" t="s">
        <v>212</v>
      </c>
      <c r="B405" s="2" t="s">
        <v>185</v>
      </c>
      <c r="C405" s="1" t="s">
        <v>862</v>
      </c>
      <c r="D405" s="53">
        <v>2013</v>
      </c>
      <c r="E405" s="3" t="str">
        <f>IF(ISBLANK('Original Sheet'!E406),"",IF('Original Sheet'!E406='Main Data'!F410,"","ERROR"))</f>
        <v/>
      </c>
      <c r="F405" s="4" t="str">
        <f ca="1">IF(ISBLANK('Original Sheet'!F406),"",IF('Original Sheet'!F406='Main Data'!J410,"","ERROR"))</f>
        <v/>
      </c>
      <c r="G405" s="5" t="str">
        <f>IF(ISBLANK('Original Sheet'!G406),"",IF('Original Sheet'!G406='Main Data'!N410,"","ERROR"))</f>
        <v/>
      </c>
      <c r="H405" s="11"/>
      <c r="I405" s="6" t="str">
        <f>IF(ISBLANK('Original Sheet'!I406),"",IF('Original Sheet'!I406='Main Data'!U410,"","ERROR"))</f>
        <v/>
      </c>
      <c r="J405" s="4" t="str">
        <f ca="1">IF(ISBLANK('Original Sheet'!J406),"",IF('Original Sheet'!J406='Main Data'!Y410,"","ERROR"))</f>
        <v/>
      </c>
      <c r="K405" s="5" t="str">
        <f>IF(ISBLANK('Original Sheet'!K406),"",IF('Original Sheet'!K406='Main Data'!AC410,"","ERROR"))</f>
        <v/>
      </c>
    </row>
    <row r="406" spans="1:11" x14ac:dyDescent="0.2">
      <c r="A406" s="1" t="s">
        <v>213</v>
      </c>
      <c r="B406" s="2" t="s">
        <v>185</v>
      </c>
      <c r="C406" s="1" t="s">
        <v>863</v>
      </c>
      <c r="D406" s="53">
        <v>2011</v>
      </c>
      <c r="E406" s="3" t="str">
        <f>IF(ISBLANK('Original Sheet'!E407),"",IF('Original Sheet'!E407='Main Data'!F411,"","ERROR"))</f>
        <v/>
      </c>
      <c r="F406" s="4" t="str">
        <f ca="1">IF(ISBLANK('Original Sheet'!F407),"",IF('Original Sheet'!F407='Main Data'!J411,"","ERROR"))</f>
        <v>ERROR</v>
      </c>
      <c r="G406" s="5" t="str">
        <f>IF(ISBLANK('Original Sheet'!G407),"",IF('Original Sheet'!G407='Main Data'!N411,"","ERROR"))</f>
        <v/>
      </c>
      <c r="H406" s="11"/>
      <c r="I406" s="6" t="str">
        <f>IF(ISBLANK('Original Sheet'!I407),"",IF('Original Sheet'!I407='Main Data'!U411,"","ERROR"))</f>
        <v/>
      </c>
      <c r="J406" s="4" t="str">
        <f ca="1">IF(ISBLANK('Original Sheet'!J407),"",IF('Original Sheet'!J407='Main Data'!Y411,"","ERROR"))</f>
        <v>ERROR</v>
      </c>
      <c r="K406" s="5" t="str">
        <f>IF(ISBLANK('Original Sheet'!K407),"",IF('Original Sheet'!K407='Main Data'!AC411,"","ERROR"))</f>
        <v/>
      </c>
    </row>
    <row r="407" spans="1:11" x14ac:dyDescent="0.2">
      <c r="A407" s="1" t="s">
        <v>214</v>
      </c>
      <c r="B407" s="2" t="s">
        <v>185</v>
      </c>
      <c r="C407" s="1" t="s">
        <v>862</v>
      </c>
      <c r="D407" s="53">
        <v>2012</v>
      </c>
      <c r="E407" s="3" t="str">
        <f>IF(ISBLANK('Original Sheet'!E408),"",IF('Original Sheet'!E408='Main Data'!F412,"","ERROR"))</f>
        <v/>
      </c>
      <c r="F407" s="4" t="str">
        <f ca="1">IF(ISBLANK('Original Sheet'!F408),"",IF('Original Sheet'!F408='Main Data'!J412,"","ERROR"))</f>
        <v>ERROR</v>
      </c>
      <c r="G407" s="5" t="str">
        <f>IF(ISBLANK('Original Sheet'!G408),"",IF('Original Sheet'!G408='Main Data'!N412,"","ERROR"))</f>
        <v/>
      </c>
      <c r="H407" s="11"/>
      <c r="I407" s="6" t="str">
        <f>IF(ISBLANK('Original Sheet'!I408),"",IF('Original Sheet'!I408='Main Data'!U412,"","ERROR"))</f>
        <v/>
      </c>
      <c r="J407" s="4" t="str">
        <f ca="1">IF(ISBLANK('Original Sheet'!J408),"",IF('Original Sheet'!J408='Main Data'!Y412,"","ERROR"))</f>
        <v/>
      </c>
      <c r="K407" s="5" t="str">
        <f>IF(ISBLANK('Original Sheet'!K408),"",IF('Original Sheet'!K408='Main Data'!AC412,"","ERROR"))</f>
        <v/>
      </c>
    </row>
    <row r="408" spans="1:11" x14ac:dyDescent="0.2">
      <c r="A408" s="1" t="s">
        <v>212</v>
      </c>
      <c r="B408" s="2" t="s">
        <v>185</v>
      </c>
      <c r="C408" s="1" t="s">
        <v>862</v>
      </c>
      <c r="D408" s="53">
        <v>2014</v>
      </c>
      <c r="E408" s="3" t="str">
        <f>IF(ISBLANK('Original Sheet'!E409),"",IF('Original Sheet'!E409='Main Data'!F413,"","ERROR"))</f>
        <v/>
      </c>
      <c r="F408" s="4" t="str">
        <f ca="1">IF(ISBLANK('Original Sheet'!F409),"",IF('Original Sheet'!F409='Main Data'!J413,"","ERROR"))</f>
        <v/>
      </c>
      <c r="G408" s="5" t="str">
        <f>IF(ISBLANK('Original Sheet'!G409),"",IF('Original Sheet'!G409='Main Data'!N413,"","ERROR"))</f>
        <v/>
      </c>
      <c r="H408" s="11"/>
      <c r="I408" s="6" t="str">
        <f>IF(ISBLANK('Original Sheet'!I409),"",IF('Original Sheet'!I409='Main Data'!U413,"","ERROR"))</f>
        <v/>
      </c>
      <c r="J408" s="4" t="str">
        <f ca="1">IF(ISBLANK('Original Sheet'!J409),"",IF('Original Sheet'!J409='Main Data'!Y413,"","ERROR"))</f>
        <v/>
      </c>
      <c r="K408" s="5" t="str">
        <f>IF(ISBLANK('Original Sheet'!K409),"",IF('Original Sheet'!K409='Main Data'!AC413,"","ERROR"))</f>
        <v/>
      </c>
    </row>
    <row r="409" spans="1:11" x14ac:dyDescent="0.2">
      <c r="A409" s="1" t="s">
        <v>215</v>
      </c>
      <c r="B409" s="2" t="s">
        <v>185</v>
      </c>
      <c r="C409" s="1" t="s">
        <v>862</v>
      </c>
      <c r="D409" s="53">
        <v>2016</v>
      </c>
      <c r="E409" s="3" t="str">
        <f>IF(ISBLANK('Original Sheet'!E410),"",IF('Original Sheet'!E410='Main Data'!F414,"","ERROR"))</f>
        <v/>
      </c>
      <c r="F409" s="4" t="str">
        <f ca="1">IF(ISBLANK('Original Sheet'!F410),"",IF('Original Sheet'!F410='Main Data'!J414,"","ERROR"))</f>
        <v/>
      </c>
      <c r="G409" s="5" t="str">
        <f>IF(ISBLANK('Original Sheet'!G410),"",IF('Original Sheet'!G410='Main Data'!N414,"","ERROR"))</f>
        <v/>
      </c>
      <c r="H409" s="11"/>
      <c r="I409" s="6" t="str">
        <f>IF(ISBLANK('Original Sheet'!I410),"",IF('Original Sheet'!I410='Main Data'!U414,"","ERROR"))</f>
        <v/>
      </c>
      <c r="J409" s="4" t="str">
        <f ca="1">IF(ISBLANK('Original Sheet'!J410),"",IF('Original Sheet'!J410='Main Data'!Y414,"","ERROR"))</f>
        <v/>
      </c>
      <c r="K409" s="5" t="str">
        <f>IF(ISBLANK('Original Sheet'!K410),"",IF('Original Sheet'!K410='Main Data'!AC414,"","ERROR"))</f>
        <v/>
      </c>
    </row>
    <row r="410" spans="1:11" x14ac:dyDescent="0.2">
      <c r="A410" s="1" t="s">
        <v>216</v>
      </c>
      <c r="B410" s="2" t="s">
        <v>185</v>
      </c>
      <c r="C410" s="1" t="s">
        <v>866</v>
      </c>
      <c r="D410" s="53">
        <v>2012</v>
      </c>
      <c r="E410" s="3" t="str">
        <f>IF(ISBLANK('Original Sheet'!E411),"",IF('Original Sheet'!E411='Main Data'!F415,"","ERROR"))</f>
        <v/>
      </c>
      <c r="F410" s="4" t="str">
        <f ca="1">IF(ISBLANK('Original Sheet'!F411),"",IF('Original Sheet'!F411='Main Data'!J415,"","ERROR"))</f>
        <v/>
      </c>
      <c r="G410" s="5" t="str">
        <f>IF(ISBLANK('Original Sheet'!G411),"",IF('Original Sheet'!G411='Main Data'!N415,"","ERROR"))</f>
        <v/>
      </c>
      <c r="H410" s="11"/>
      <c r="I410" s="6" t="str">
        <f>IF(ISBLANK('Original Sheet'!I411),"",IF('Original Sheet'!I411='Main Data'!U415,"","ERROR"))</f>
        <v/>
      </c>
      <c r="J410" s="4" t="str">
        <f ca="1">IF(ISBLANK('Original Sheet'!J411),"",IF('Original Sheet'!J411='Main Data'!Y415,"","ERROR"))</f>
        <v/>
      </c>
      <c r="K410" s="5" t="str">
        <f>IF(ISBLANK('Original Sheet'!K411),"",IF('Original Sheet'!K411='Main Data'!AC415,"","ERROR"))</f>
        <v/>
      </c>
    </row>
    <row r="411" spans="1:11" x14ac:dyDescent="0.2">
      <c r="A411" s="1" t="s">
        <v>217</v>
      </c>
      <c r="B411" s="2" t="s">
        <v>185</v>
      </c>
      <c r="C411" s="1" t="s">
        <v>865</v>
      </c>
      <c r="D411" s="53">
        <v>2016</v>
      </c>
      <c r="E411" s="3" t="str">
        <f>IF(ISBLANK('Original Sheet'!E412),"",IF('Original Sheet'!E412='Main Data'!F416,"","ERROR"))</f>
        <v/>
      </c>
      <c r="F411" s="4" t="str">
        <f ca="1">IF(ISBLANK('Original Sheet'!F412),"",IF('Original Sheet'!F412='Main Data'!J416,"","ERROR"))</f>
        <v/>
      </c>
      <c r="G411" s="5" t="str">
        <f>IF(ISBLANK('Original Sheet'!G412),"",IF('Original Sheet'!G412='Main Data'!N416,"","ERROR"))</f>
        <v/>
      </c>
      <c r="H411" s="11"/>
      <c r="I411" s="6" t="str">
        <f>IF(ISBLANK('Original Sheet'!I412),"",IF('Original Sheet'!I412='Main Data'!U416,"","ERROR"))</f>
        <v/>
      </c>
      <c r="J411" s="4" t="str">
        <f ca="1">IF(ISBLANK('Original Sheet'!J412),"",IF('Original Sheet'!J412='Main Data'!Y416,"","ERROR"))</f>
        <v/>
      </c>
      <c r="K411" s="5" t="str">
        <f>IF(ISBLANK('Original Sheet'!K412),"",IF('Original Sheet'!K412='Main Data'!AC416,"","ERROR"))</f>
        <v/>
      </c>
    </row>
    <row r="412" spans="1:11" x14ac:dyDescent="0.2">
      <c r="A412" s="1" t="s">
        <v>218</v>
      </c>
      <c r="B412" s="2" t="s">
        <v>185</v>
      </c>
      <c r="C412" s="1" t="s">
        <v>864</v>
      </c>
      <c r="D412" s="53">
        <v>2007</v>
      </c>
      <c r="E412" s="3" t="str">
        <f>IF(ISBLANK('Original Sheet'!E413),"",IF('Original Sheet'!E413='Main Data'!F417,"","ERROR"))</f>
        <v/>
      </c>
      <c r="F412" s="4" t="str">
        <f ca="1">IF(ISBLANK('Original Sheet'!F413),"",IF('Original Sheet'!F413='Main Data'!J417,"","ERROR"))</f>
        <v/>
      </c>
      <c r="G412" s="5" t="str">
        <f>IF(ISBLANK('Original Sheet'!G413),"",IF('Original Sheet'!G413='Main Data'!N417,"","ERROR"))</f>
        <v/>
      </c>
      <c r="H412" s="11"/>
      <c r="I412" s="6" t="str">
        <f>IF(ISBLANK('Original Sheet'!I413),"",IF('Original Sheet'!I413='Main Data'!U417,"","ERROR"))</f>
        <v/>
      </c>
      <c r="J412" s="4" t="str">
        <f ca="1">IF(ISBLANK('Original Sheet'!J413),"",IF('Original Sheet'!J413='Main Data'!Y417,"","ERROR"))</f>
        <v/>
      </c>
      <c r="K412" s="5" t="str">
        <f>IF(ISBLANK('Original Sheet'!K413),"",IF('Original Sheet'!K413='Main Data'!AC417,"","ERROR"))</f>
        <v/>
      </c>
    </row>
    <row r="413" spans="1:11" x14ac:dyDescent="0.2">
      <c r="A413" s="1" t="s">
        <v>219</v>
      </c>
      <c r="B413" s="2" t="s">
        <v>185</v>
      </c>
      <c r="C413" s="1" t="s">
        <v>861</v>
      </c>
      <c r="D413" s="53">
        <v>2015</v>
      </c>
      <c r="E413" s="3" t="str">
        <f>IF(ISBLANK('Original Sheet'!E414),"",IF('Original Sheet'!E414='Main Data'!F418,"","ERROR"))</f>
        <v/>
      </c>
      <c r="F413" s="4" t="str">
        <f ca="1">IF(ISBLANK('Original Sheet'!F414),"",IF('Original Sheet'!F414='Main Data'!J418,"","ERROR"))</f>
        <v/>
      </c>
      <c r="G413" s="5" t="str">
        <f>IF(ISBLANK('Original Sheet'!G414),"",IF('Original Sheet'!G414='Main Data'!N418,"","ERROR"))</f>
        <v/>
      </c>
      <c r="H413" s="11"/>
      <c r="I413" s="6" t="str">
        <f>IF(ISBLANK('Original Sheet'!I414),"",IF('Original Sheet'!I414='Main Data'!U418,"","ERROR"))</f>
        <v/>
      </c>
      <c r="J413" s="4" t="str">
        <f ca="1">IF(ISBLANK('Original Sheet'!J414),"",IF('Original Sheet'!J414='Main Data'!Y418,"","ERROR"))</f>
        <v/>
      </c>
      <c r="K413" s="5" t="str">
        <f>IF(ISBLANK('Original Sheet'!K414),"",IF('Original Sheet'!K414='Main Data'!AC418,"","ERROR"))</f>
        <v/>
      </c>
    </row>
    <row r="414" spans="1:11" x14ac:dyDescent="0.2">
      <c r="A414" s="1" t="s">
        <v>220</v>
      </c>
      <c r="B414" s="2" t="s">
        <v>185</v>
      </c>
      <c r="C414" s="1" t="s">
        <v>865</v>
      </c>
      <c r="D414" s="53">
        <v>2013</v>
      </c>
      <c r="E414" s="3" t="str">
        <f>IF(ISBLANK('Original Sheet'!E415),"",IF('Original Sheet'!E415='Main Data'!F419,"","ERROR"))</f>
        <v/>
      </c>
      <c r="F414" s="4" t="str">
        <f ca="1">IF(ISBLANK('Original Sheet'!F415),"",IF('Original Sheet'!F415='Main Data'!J419,"","ERROR"))</f>
        <v/>
      </c>
      <c r="G414" s="5" t="str">
        <f>IF(ISBLANK('Original Sheet'!G415),"",IF('Original Sheet'!G415='Main Data'!N419,"","ERROR"))</f>
        <v/>
      </c>
      <c r="H414" s="11"/>
      <c r="I414" s="6" t="str">
        <f>IF(ISBLANK('Original Sheet'!I415),"",IF('Original Sheet'!I415='Main Data'!U419,"","ERROR"))</f>
        <v/>
      </c>
      <c r="J414" s="4" t="str">
        <f ca="1">IF(ISBLANK('Original Sheet'!J415),"",IF('Original Sheet'!J415='Main Data'!Y419,"","ERROR"))</f>
        <v/>
      </c>
      <c r="K414" s="5" t="str">
        <f>IF(ISBLANK('Original Sheet'!K415),"",IF('Original Sheet'!K415='Main Data'!AC419,"","ERROR"))</f>
        <v/>
      </c>
    </row>
    <row r="415" spans="1:11" x14ac:dyDescent="0.2">
      <c r="A415" s="1" t="s">
        <v>221</v>
      </c>
      <c r="B415" s="2" t="s">
        <v>185</v>
      </c>
      <c r="C415" s="1" t="s">
        <v>864</v>
      </c>
      <c r="D415" s="53">
        <v>2009</v>
      </c>
      <c r="E415" s="3" t="str">
        <f>IF(ISBLANK('Original Sheet'!E416),"",IF('Original Sheet'!E416='Main Data'!F420,"","ERROR"))</f>
        <v/>
      </c>
      <c r="F415" s="4" t="str">
        <f ca="1">IF(ISBLANK('Original Sheet'!F416),"",IF('Original Sheet'!F416='Main Data'!J420,"","ERROR"))</f>
        <v/>
      </c>
      <c r="G415" s="5" t="str">
        <f>IF(ISBLANK('Original Sheet'!G416),"",IF('Original Sheet'!G416='Main Data'!N420,"","ERROR"))</f>
        <v/>
      </c>
      <c r="H415" s="11"/>
      <c r="I415" s="6" t="str">
        <f>IF(ISBLANK('Original Sheet'!I416),"",IF('Original Sheet'!I416='Main Data'!U420,"","ERROR"))</f>
        <v/>
      </c>
      <c r="J415" s="4" t="str">
        <f ca="1">IF(ISBLANK('Original Sheet'!J416),"",IF('Original Sheet'!J416='Main Data'!Y420,"","ERROR"))</f>
        <v/>
      </c>
      <c r="K415" s="5" t="str">
        <f>IF(ISBLANK('Original Sheet'!K416),"",IF('Original Sheet'!K416='Main Data'!AC420,"","ERROR"))</f>
        <v/>
      </c>
    </row>
    <row r="416" spans="1:11" x14ac:dyDescent="0.2">
      <c r="A416" s="1" t="s">
        <v>222</v>
      </c>
      <c r="B416" s="2" t="s">
        <v>185</v>
      </c>
      <c r="C416" s="1" t="s">
        <v>860</v>
      </c>
      <c r="D416" s="53">
        <v>2014</v>
      </c>
      <c r="E416" s="3" t="str">
        <f>IF(ISBLANK('Original Sheet'!E417),"",IF('Original Sheet'!E417='Main Data'!F421,"","ERROR"))</f>
        <v/>
      </c>
      <c r="F416" s="4" t="str">
        <f ca="1">IF(ISBLANK('Original Sheet'!F417),"",IF('Original Sheet'!F417='Main Data'!J421,"","ERROR"))</f>
        <v/>
      </c>
      <c r="G416" s="5" t="str">
        <f>IF(ISBLANK('Original Sheet'!G417),"",IF('Original Sheet'!G417='Main Data'!N421,"","ERROR"))</f>
        <v/>
      </c>
      <c r="H416" s="11"/>
      <c r="I416" s="6" t="str">
        <f>IF(ISBLANK('Original Sheet'!I417),"",IF('Original Sheet'!I417='Main Data'!U421,"","ERROR"))</f>
        <v/>
      </c>
      <c r="J416" s="4" t="str">
        <f ca="1">IF(ISBLANK('Original Sheet'!J417),"",IF('Original Sheet'!J417='Main Data'!Y421,"","ERROR"))</f>
        <v/>
      </c>
      <c r="K416" s="5" t="str">
        <f>IF(ISBLANK('Original Sheet'!K417),"",IF('Original Sheet'!K417='Main Data'!AC421,"","ERROR"))</f>
        <v/>
      </c>
    </row>
    <row r="417" spans="1:11" x14ac:dyDescent="0.2">
      <c r="A417" s="1" t="s">
        <v>222</v>
      </c>
      <c r="B417" s="2" t="s">
        <v>185</v>
      </c>
      <c r="C417" s="1" t="s">
        <v>860</v>
      </c>
      <c r="D417" s="53">
        <v>2013</v>
      </c>
      <c r="E417" s="3" t="str">
        <f>IF(ISBLANK('Original Sheet'!E418),"",IF('Original Sheet'!E418='Main Data'!F422,"","ERROR"))</f>
        <v/>
      </c>
      <c r="F417" s="4" t="str">
        <f ca="1">IF(ISBLANK('Original Sheet'!F418),"",IF('Original Sheet'!F418='Main Data'!J422,"","ERROR"))</f>
        <v/>
      </c>
      <c r="G417" s="5" t="str">
        <f>IF(ISBLANK('Original Sheet'!G418),"",IF('Original Sheet'!G418='Main Data'!N422,"","ERROR"))</f>
        <v/>
      </c>
      <c r="H417" s="11"/>
      <c r="I417" s="6" t="str">
        <f>IF(ISBLANK('Original Sheet'!I418),"",IF('Original Sheet'!I418='Main Data'!U422,"","ERROR"))</f>
        <v/>
      </c>
      <c r="J417" s="4" t="str">
        <f ca="1">IF(ISBLANK('Original Sheet'!J418),"",IF('Original Sheet'!J418='Main Data'!Y422,"","ERROR"))</f>
        <v/>
      </c>
      <c r="K417" s="5" t="str">
        <f>IF(ISBLANK('Original Sheet'!K418),"",IF('Original Sheet'!K418='Main Data'!AC422,"","ERROR"))</f>
        <v/>
      </c>
    </row>
    <row r="418" spans="1:11" x14ac:dyDescent="0.2">
      <c r="A418" s="1" t="s">
        <v>223</v>
      </c>
      <c r="B418" s="2" t="s">
        <v>185</v>
      </c>
      <c r="C418" s="1" t="s">
        <v>860</v>
      </c>
      <c r="D418" s="53">
        <v>2012</v>
      </c>
      <c r="E418" s="3" t="str">
        <f>IF(ISBLANK('Original Sheet'!E419),"",IF('Original Sheet'!E419='Main Data'!F423,"","ERROR"))</f>
        <v/>
      </c>
      <c r="F418" s="4" t="str">
        <f ca="1">IF(ISBLANK('Original Sheet'!F419),"",IF('Original Sheet'!F419='Main Data'!J423,"","ERROR"))</f>
        <v/>
      </c>
      <c r="G418" s="5" t="str">
        <f>IF(ISBLANK('Original Sheet'!G419),"",IF('Original Sheet'!G419='Main Data'!N423,"","ERROR"))</f>
        <v/>
      </c>
      <c r="H418" s="11"/>
      <c r="I418" s="6" t="str">
        <f>IF(ISBLANK('Original Sheet'!I419),"",IF('Original Sheet'!I419='Main Data'!U423,"","ERROR"))</f>
        <v/>
      </c>
      <c r="J418" s="4" t="str">
        <f ca="1">IF(ISBLANK('Original Sheet'!J419),"",IF('Original Sheet'!J419='Main Data'!Y423,"","ERROR"))</f>
        <v/>
      </c>
      <c r="K418" s="5" t="str">
        <f>IF(ISBLANK('Original Sheet'!K419),"",IF('Original Sheet'!K419='Main Data'!AC423,"","ERROR"))</f>
        <v/>
      </c>
    </row>
    <row r="419" spans="1:11" x14ac:dyDescent="0.2">
      <c r="A419" s="1" t="s">
        <v>224</v>
      </c>
      <c r="B419" s="2" t="s">
        <v>185</v>
      </c>
      <c r="C419" s="1" t="s">
        <v>860</v>
      </c>
      <c r="D419" s="53">
        <v>2011</v>
      </c>
      <c r="E419" s="3" t="str">
        <f>IF(ISBLANK('Original Sheet'!E420),"",IF('Original Sheet'!E420='Main Data'!F424,"","ERROR"))</f>
        <v/>
      </c>
      <c r="F419" s="4" t="str">
        <f ca="1">IF(ISBLANK('Original Sheet'!F420),"",IF('Original Sheet'!F420='Main Data'!J424,"","ERROR"))</f>
        <v/>
      </c>
      <c r="G419" s="5" t="str">
        <f>IF(ISBLANK('Original Sheet'!G420),"",IF('Original Sheet'!G420='Main Data'!N424,"","ERROR"))</f>
        <v/>
      </c>
      <c r="H419" s="11"/>
      <c r="I419" s="6" t="str">
        <f>IF(ISBLANK('Original Sheet'!I420),"",IF('Original Sheet'!I420='Main Data'!U424,"","ERROR"))</f>
        <v/>
      </c>
      <c r="J419" s="4" t="str">
        <f ca="1">IF(ISBLANK('Original Sheet'!J420),"",IF('Original Sheet'!J420='Main Data'!Y424,"","ERROR"))</f>
        <v/>
      </c>
      <c r="K419" s="5" t="str">
        <f>IF(ISBLANK('Original Sheet'!K420),"",IF('Original Sheet'!K420='Main Data'!AC424,"","ERROR"))</f>
        <v/>
      </c>
    </row>
    <row r="420" spans="1:11" x14ac:dyDescent="0.2">
      <c r="A420" s="1" t="s">
        <v>225</v>
      </c>
      <c r="B420" s="2" t="s">
        <v>185</v>
      </c>
      <c r="C420" s="1" t="s">
        <v>860</v>
      </c>
      <c r="D420" s="53">
        <v>2016</v>
      </c>
      <c r="E420" s="3" t="str">
        <f>IF(ISBLANK('Original Sheet'!E421),"",IF('Original Sheet'!E421='Main Data'!F425,"","ERROR"))</f>
        <v/>
      </c>
      <c r="F420" s="4" t="str">
        <f ca="1">IF(ISBLANK('Original Sheet'!F421),"",IF('Original Sheet'!F421='Main Data'!J425,"","ERROR"))</f>
        <v/>
      </c>
      <c r="G420" s="5" t="str">
        <f>IF(ISBLANK('Original Sheet'!G421),"",IF('Original Sheet'!G421='Main Data'!N425,"","ERROR"))</f>
        <v/>
      </c>
      <c r="H420" s="11"/>
      <c r="I420" s="6" t="str">
        <f>IF(ISBLANK('Original Sheet'!I421),"",IF('Original Sheet'!I421='Main Data'!U425,"","ERROR"))</f>
        <v/>
      </c>
      <c r="J420" s="4" t="str">
        <f ca="1">IF(ISBLANK('Original Sheet'!J421),"",IF('Original Sheet'!J421='Main Data'!Y425,"","ERROR"))</f>
        <v/>
      </c>
      <c r="K420" s="5" t="str">
        <f>IF(ISBLANK('Original Sheet'!K421),"",IF('Original Sheet'!K421='Main Data'!AC425,"","ERROR"))</f>
        <v/>
      </c>
    </row>
    <row r="421" spans="1:11" x14ac:dyDescent="0.2">
      <c r="A421" s="1" t="s">
        <v>226</v>
      </c>
      <c r="B421" s="2" t="s">
        <v>185</v>
      </c>
      <c r="C421" s="1" t="s">
        <v>864</v>
      </c>
      <c r="D421" s="53">
        <v>2008</v>
      </c>
      <c r="E421" s="3" t="str">
        <f>IF(ISBLANK('Original Sheet'!E422),"",IF('Original Sheet'!E422='Main Data'!F426,"","ERROR"))</f>
        <v/>
      </c>
      <c r="F421" s="4" t="str">
        <f ca="1">IF(ISBLANK('Original Sheet'!F422),"",IF('Original Sheet'!F422='Main Data'!J426,"","ERROR"))</f>
        <v/>
      </c>
      <c r="G421" s="5" t="str">
        <f>IF(ISBLANK('Original Sheet'!G422),"",IF('Original Sheet'!G422='Main Data'!N426,"","ERROR"))</f>
        <v/>
      </c>
      <c r="H421" s="11"/>
      <c r="I421" s="6" t="str">
        <f>IF(ISBLANK('Original Sheet'!I422),"",IF('Original Sheet'!I422='Main Data'!U426,"","ERROR"))</f>
        <v/>
      </c>
      <c r="J421" s="4" t="str">
        <f ca="1">IF(ISBLANK('Original Sheet'!J422),"",IF('Original Sheet'!J422='Main Data'!Y426,"","ERROR"))</f>
        <v/>
      </c>
      <c r="K421" s="5" t="str">
        <f>IF(ISBLANK('Original Sheet'!K422),"",IF('Original Sheet'!K422='Main Data'!AC426,"","ERROR"))</f>
        <v/>
      </c>
    </row>
    <row r="422" spans="1:11" x14ac:dyDescent="0.2">
      <c r="A422" s="1" t="s">
        <v>198</v>
      </c>
      <c r="B422" s="2" t="s">
        <v>185</v>
      </c>
      <c r="C422" s="1" t="s">
        <v>863</v>
      </c>
      <c r="D422" s="53">
        <v>2012</v>
      </c>
      <c r="E422" s="3" t="str">
        <f>IF(ISBLANK('Original Sheet'!E423),"",IF('Original Sheet'!E423='Main Data'!F427,"","ERROR"))</f>
        <v/>
      </c>
      <c r="F422" s="4" t="str">
        <f ca="1">IF(ISBLANK('Original Sheet'!F423),"",IF('Original Sheet'!F423='Main Data'!J427,"","ERROR"))</f>
        <v/>
      </c>
      <c r="G422" s="5" t="str">
        <f>IF(ISBLANK('Original Sheet'!G423),"",IF('Original Sheet'!G423='Main Data'!N427,"","ERROR"))</f>
        <v/>
      </c>
      <c r="H422" s="11"/>
      <c r="I422" s="6" t="str">
        <f>IF(ISBLANK('Original Sheet'!I423),"",IF('Original Sheet'!I423='Main Data'!U427,"","ERROR"))</f>
        <v/>
      </c>
      <c r="J422" s="4" t="str">
        <f ca="1">IF(ISBLANK('Original Sheet'!J423),"",IF('Original Sheet'!J423='Main Data'!Y427,"","ERROR"))</f>
        <v/>
      </c>
      <c r="K422" s="5" t="str">
        <f>IF(ISBLANK('Original Sheet'!K423),"",IF('Original Sheet'!K423='Main Data'!AC427,"","ERROR"))</f>
        <v/>
      </c>
    </row>
    <row r="423" spans="1:11" x14ac:dyDescent="0.2">
      <c r="A423" s="1" t="s">
        <v>227</v>
      </c>
      <c r="B423" s="2" t="s">
        <v>185</v>
      </c>
      <c r="C423" s="1" t="s">
        <v>862</v>
      </c>
      <c r="D423" s="53">
        <v>2015</v>
      </c>
      <c r="E423" s="3" t="str">
        <f>IF(ISBLANK('Original Sheet'!E424),"",IF('Original Sheet'!E424='Main Data'!F428,"","ERROR"))</f>
        <v/>
      </c>
      <c r="F423" s="4" t="str">
        <f ca="1">IF(ISBLANK('Original Sheet'!F424),"",IF('Original Sheet'!F424='Main Data'!J428,"","ERROR"))</f>
        <v/>
      </c>
      <c r="G423" s="5" t="str">
        <f>IF(ISBLANK('Original Sheet'!G424),"",IF('Original Sheet'!G424='Main Data'!N428,"","ERROR"))</f>
        <v/>
      </c>
      <c r="H423" s="11"/>
      <c r="I423" s="6" t="str">
        <f>IF(ISBLANK('Original Sheet'!I424),"",IF('Original Sheet'!I424='Main Data'!U428,"","ERROR"))</f>
        <v/>
      </c>
      <c r="J423" s="4" t="str">
        <f ca="1">IF(ISBLANK('Original Sheet'!J424),"",IF('Original Sheet'!J424='Main Data'!Y428,"","ERROR"))</f>
        <v/>
      </c>
      <c r="K423" s="5" t="str">
        <f>IF(ISBLANK('Original Sheet'!K424),"",IF('Original Sheet'!K424='Main Data'!AC428,"","ERROR"))</f>
        <v/>
      </c>
    </row>
    <row r="424" spans="1:11" x14ac:dyDescent="0.2">
      <c r="A424" s="1" t="s">
        <v>228</v>
      </c>
      <c r="B424" s="2" t="s">
        <v>185</v>
      </c>
      <c r="C424" s="1" t="s">
        <v>857</v>
      </c>
      <c r="D424" s="53">
        <v>2019</v>
      </c>
      <c r="E424" s="3" t="str">
        <f>IF(ISBLANK('Original Sheet'!E425),"",IF('Original Sheet'!E425='Main Data'!F429,"","ERROR"))</f>
        <v/>
      </c>
      <c r="F424" s="4" t="str">
        <f ca="1">IF(ISBLANK('Original Sheet'!F425),"",IF('Original Sheet'!F425='Main Data'!J429,"","ERROR"))</f>
        <v/>
      </c>
      <c r="G424" s="5" t="str">
        <f>IF(ISBLANK('Original Sheet'!G425),"",IF('Original Sheet'!G425='Main Data'!N429,"","ERROR"))</f>
        <v/>
      </c>
      <c r="H424" s="11"/>
      <c r="I424" s="6" t="str">
        <f>IF(ISBLANK('Original Sheet'!I425),"",IF('Original Sheet'!I425='Main Data'!U429,"","ERROR"))</f>
        <v/>
      </c>
      <c r="J424" s="4" t="str">
        <f ca="1">IF(ISBLANK('Original Sheet'!J425),"",IF('Original Sheet'!J425='Main Data'!Y429,"","ERROR"))</f>
        <v/>
      </c>
      <c r="K424" s="5" t="str">
        <f>IF(ISBLANK('Original Sheet'!K425),"",IF('Original Sheet'!K425='Main Data'!AC429,"","ERROR"))</f>
        <v/>
      </c>
    </row>
    <row r="425" spans="1:11" x14ac:dyDescent="0.2">
      <c r="A425" s="1" t="s">
        <v>229</v>
      </c>
      <c r="B425" s="2" t="s">
        <v>185</v>
      </c>
      <c r="C425" s="1" t="s">
        <v>860</v>
      </c>
      <c r="D425" s="53">
        <v>2018</v>
      </c>
      <c r="E425" s="3" t="str">
        <f>IF(ISBLANK('Original Sheet'!E426),"",IF('Original Sheet'!E426='Main Data'!F430,"","ERROR"))</f>
        <v/>
      </c>
      <c r="F425" s="4" t="str">
        <f ca="1">IF(ISBLANK('Original Sheet'!F426),"",IF('Original Sheet'!F426='Main Data'!J430,"","ERROR"))</f>
        <v/>
      </c>
      <c r="G425" s="5" t="str">
        <f>IF(ISBLANK('Original Sheet'!G426),"",IF('Original Sheet'!G426='Main Data'!N430,"","ERROR"))</f>
        <v/>
      </c>
      <c r="H425" s="11"/>
      <c r="I425" s="6" t="str">
        <f>IF(ISBLANK('Original Sheet'!I426),"",IF('Original Sheet'!I426='Main Data'!U430,"","ERROR"))</f>
        <v/>
      </c>
      <c r="J425" s="4" t="str">
        <f ca="1">IF(ISBLANK('Original Sheet'!J426),"",IF('Original Sheet'!J426='Main Data'!Y430,"","ERROR"))</f>
        <v/>
      </c>
      <c r="K425" s="5" t="str">
        <f>IF(ISBLANK('Original Sheet'!K426),"",IF('Original Sheet'!K426='Main Data'!AC430,"","ERROR"))</f>
        <v/>
      </c>
    </row>
    <row r="426" spans="1:11" x14ac:dyDescent="0.2">
      <c r="A426" s="1" t="s">
        <v>230</v>
      </c>
      <c r="B426" s="2" t="s">
        <v>185</v>
      </c>
      <c r="C426" s="1" t="s">
        <v>861</v>
      </c>
      <c r="D426" s="53">
        <v>2017</v>
      </c>
      <c r="E426" s="3" t="str">
        <f>IF(ISBLANK('Original Sheet'!E427),"",IF('Original Sheet'!E427='Main Data'!F431,"","ERROR"))</f>
        <v/>
      </c>
      <c r="F426" s="4" t="str">
        <f ca="1">IF(ISBLANK('Original Sheet'!F427),"",IF('Original Sheet'!F427='Main Data'!J431,"","ERROR"))</f>
        <v/>
      </c>
      <c r="G426" s="5" t="str">
        <f>IF(ISBLANK('Original Sheet'!G427),"",IF('Original Sheet'!G427='Main Data'!N431,"","ERROR"))</f>
        <v/>
      </c>
      <c r="H426" s="11"/>
      <c r="I426" s="6" t="str">
        <f>IF(ISBLANK('Original Sheet'!I427),"",IF('Original Sheet'!I427='Main Data'!U431,"","ERROR"))</f>
        <v/>
      </c>
      <c r="J426" s="4" t="str">
        <f ca="1">IF(ISBLANK('Original Sheet'!J427),"",IF('Original Sheet'!J427='Main Data'!Y431,"","ERROR"))</f>
        <v/>
      </c>
      <c r="K426" s="5" t="str">
        <f>IF(ISBLANK('Original Sheet'!K427),"",IF('Original Sheet'!K427='Main Data'!AC431,"","ERROR"))</f>
        <v/>
      </c>
    </row>
    <row r="427" spans="1:11" x14ac:dyDescent="0.2">
      <c r="A427" s="1" t="s">
        <v>231</v>
      </c>
      <c r="B427" s="2" t="s">
        <v>185</v>
      </c>
      <c r="C427" s="1" t="s">
        <v>860</v>
      </c>
      <c r="D427" s="53">
        <v>2013</v>
      </c>
      <c r="E427" s="3" t="str">
        <f>IF(ISBLANK('Original Sheet'!E428),"",IF('Original Sheet'!E428='Main Data'!F432,"","ERROR"))</f>
        <v/>
      </c>
      <c r="F427" s="4" t="str">
        <f ca="1">IF(ISBLANK('Original Sheet'!F428),"",IF('Original Sheet'!F428='Main Data'!J432,"","ERROR"))</f>
        <v/>
      </c>
      <c r="G427" s="5" t="str">
        <f>IF(ISBLANK('Original Sheet'!G428),"",IF('Original Sheet'!G428='Main Data'!N432,"","ERROR"))</f>
        <v/>
      </c>
      <c r="H427" s="11"/>
      <c r="I427" s="6" t="str">
        <f>IF(ISBLANK('Original Sheet'!I428),"",IF('Original Sheet'!I428='Main Data'!U432,"","ERROR"))</f>
        <v/>
      </c>
      <c r="J427" s="4" t="str">
        <f ca="1">IF(ISBLANK('Original Sheet'!J428),"",IF('Original Sheet'!J428='Main Data'!Y432,"","ERROR"))</f>
        <v/>
      </c>
      <c r="K427" s="5" t="str">
        <f>IF(ISBLANK('Original Sheet'!K428),"",IF('Original Sheet'!K428='Main Data'!AC432,"","ERROR"))</f>
        <v/>
      </c>
    </row>
    <row r="428" spans="1:11" x14ac:dyDescent="0.2">
      <c r="A428" s="1" t="s">
        <v>232</v>
      </c>
      <c r="B428" s="2" t="s">
        <v>185</v>
      </c>
      <c r="C428" s="1" t="s">
        <v>859</v>
      </c>
      <c r="D428" s="53">
        <v>2013</v>
      </c>
      <c r="E428" s="3" t="str">
        <f>IF(ISBLANK('Original Sheet'!E429),"",IF('Original Sheet'!E429='Main Data'!F433,"","ERROR"))</f>
        <v/>
      </c>
      <c r="F428" s="4" t="str">
        <f ca="1">IF(ISBLANK('Original Sheet'!F429),"",IF('Original Sheet'!F429='Main Data'!J433,"","ERROR"))</f>
        <v/>
      </c>
      <c r="G428" s="5" t="str">
        <f>IF(ISBLANK('Original Sheet'!G429),"",IF('Original Sheet'!G429='Main Data'!N433,"","ERROR"))</f>
        <v/>
      </c>
      <c r="H428" s="11"/>
      <c r="I428" s="6" t="str">
        <f>IF(ISBLANK('Original Sheet'!I429),"",IF('Original Sheet'!I429='Main Data'!U433,"","ERROR"))</f>
        <v/>
      </c>
      <c r="J428" s="4" t="str">
        <f ca="1">IF(ISBLANK('Original Sheet'!J429),"",IF('Original Sheet'!J429='Main Data'!Y433,"","ERROR"))</f>
        <v/>
      </c>
      <c r="K428" s="5" t="str">
        <f>IF(ISBLANK('Original Sheet'!K429),"",IF('Original Sheet'!K429='Main Data'!AC433,"","ERROR"))</f>
        <v/>
      </c>
    </row>
    <row r="429" spans="1:11" x14ac:dyDescent="0.2">
      <c r="A429" s="1" t="s">
        <v>233</v>
      </c>
      <c r="B429" s="2" t="s">
        <v>185</v>
      </c>
      <c r="C429" s="1" t="s">
        <v>859</v>
      </c>
      <c r="D429" s="53">
        <v>2011</v>
      </c>
      <c r="E429" s="3" t="str">
        <f>IF(ISBLANK('Original Sheet'!E430),"",IF('Original Sheet'!E430='Main Data'!F434,"","ERROR"))</f>
        <v/>
      </c>
      <c r="F429" s="4" t="str">
        <f ca="1">IF(ISBLANK('Original Sheet'!F430),"",IF('Original Sheet'!F430='Main Data'!J434,"","ERROR"))</f>
        <v/>
      </c>
      <c r="G429" s="5" t="str">
        <f>IF(ISBLANK('Original Sheet'!G430),"",IF('Original Sheet'!G430='Main Data'!N434,"","ERROR"))</f>
        <v/>
      </c>
      <c r="H429" s="11"/>
      <c r="I429" s="6" t="str">
        <f>IF(ISBLANK('Original Sheet'!I430),"",IF('Original Sheet'!I430='Main Data'!U434,"","ERROR"))</f>
        <v/>
      </c>
      <c r="J429" s="4" t="str">
        <f ca="1">IF(ISBLANK('Original Sheet'!J430),"",IF('Original Sheet'!J430='Main Data'!Y434,"","ERROR"))</f>
        <v/>
      </c>
      <c r="K429" s="5" t="str">
        <f>IF(ISBLANK('Original Sheet'!K430),"",IF('Original Sheet'!K430='Main Data'!AC434,"","ERROR"))</f>
        <v/>
      </c>
    </row>
    <row r="430" spans="1:11" x14ac:dyDescent="0.2">
      <c r="A430" s="1" t="s">
        <v>234</v>
      </c>
      <c r="B430" s="2" t="s">
        <v>185</v>
      </c>
      <c r="C430" s="1" t="s">
        <v>858</v>
      </c>
      <c r="D430" s="53">
        <v>2010</v>
      </c>
      <c r="E430" s="3" t="str">
        <f>IF(ISBLANK('Original Sheet'!E431),"",IF('Original Sheet'!E431='Main Data'!F435,"","ERROR"))</f>
        <v/>
      </c>
      <c r="F430" s="4" t="str">
        <f ca="1">IF(ISBLANK('Original Sheet'!F431),"",IF('Original Sheet'!F431='Main Data'!J435,"","ERROR"))</f>
        <v/>
      </c>
      <c r="G430" s="5" t="str">
        <f>IF(ISBLANK('Original Sheet'!G431),"",IF('Original Sheet'!G431='Main Data'!N435,"","ERROR"))</f>
        <v/>
      </c>
      <c r="H430" s="11"/>
      <c r="I430" s="6" t="str">
        <f>IF(ISBLANK('Original Sheet'!I431),"",IF('Original Sheet'!I431='Main Data'!U435,"","ERROR"))</f>
        <v/>
      </c>
      <c r="J430" s="4" t="str">
        <f ca="1">IF(ISBLANK('Original Sheet'!J431),"",IF('Original Sheet'!J431='Main Data'!Y435,"","ERROR"))</f>
        <v/>
      </c>
      <c r="K430" s="5" t="str">
        <f>IF(ISBLANK('Original Sheet'!K431),"",IF('Original Sheet'!K431='Main Data'!AC435,"","ERROR"))</f>
        <v/>
      </c>
    </row>
    <row r="431" spans="1:11" x14ac:dyDescent="0.2">
      <c r="A431" s="1" t="s">
        <v>235</v>
      </c>
      <c r="B431" s="2" t="s">
        <v>185</v>
      </c>
      <c r="C431" s="1" t="s">
        <v>857</v>
      </c>
      <c r="D431" s="53">
        <v>2017</v>
      </c>
      <c r="E431" s="3" t="str">
        <f>IF(ISBLANK('Original Sheet'!E432),"",IF('Original Sheet'!E432='Main Data'!F436,"","ERROR"))</f>
        <v/>
      </c>
      <c r="F431" s="4" t="str">
        <f ca="1">IF(ISBLANK('Original Sheet'!F432),"",IF('Original Sheet'!F432='Main Data'!J436,"","ERROR"))</f>
        <v/>
      </c>
      <c r="G431" s="5" t="str">
        <f>IF(ISBLANK('Original Sheet'!G432),"",IF('Original Sheet'!G432='Main Data'!N436,"","ERROR"))</f>
        <v/>
      </c>
      <c r="H431" s="11"/>
      <c r="I431" s="6" t="str">
        <f>IF(ISBLANK('Original Sheet'!I432),"",IF('Original Sheet'!I432='Main Data'!U436,"","ERROR"))</f>
        <v/>
      </c>
      <c r="J431" s="4" t="str">
        <f ca="1">IF(ISBLANK('Original Sheet'!J432),"",IF('Original Sheet'!J432='Main Data'!Y436,"","ERROR"))</f>
        <v/>
      </c>
      <c r="K431" s="5" t="str">
        <f>IF(ISBLANK('Original Sheet'!K432),"",IF('Original Sheet'!K432='Main Data'!AC436,"","ERROR"))</f>
        <v/>
      </c>
    </row>
    <row r="432" spans="1:11" x14ac:dyDescent="0.2">
      <c r="A432" s="1"/>
      <c r="B432" s="2" t="s">
        <v>236</v>
      </c>
      <c r="C432" s="1" t="s">
        <v>856</v>
      </c>
      <c r="D432" s="53">
        <v>2013</v>
      </c>
      <c r="E432" s="3" t="str">
        <f>IF(ISBLANK('Original Sheet'!E433),"",IF('Original Sheet'!E433='Main Data'!F437,"","ERROR"))</f>
        <v/>
      </c>
      <c r="F432" s="4" t="str">
        <f ca="1">IF(ISBLANK('Original Sheet'!F433),"",IF('Original Sheet'!F433='Main Data'!J437,"","ERROR"))</f>
        <v/>
      </c>
      <c r="G432" s="5" t="str">
        <f>IF(ISBLANK('Original Sheet'!G433),"",IF('Original Sheet'!G433='Main Data'!N437,"","ERROR"))</f>
        <v/>
      </c>
      <c r="H432" s="11"/>
      <c r="I432" s="6" t="str">
        <f>IF(ISBLANK('Original Sheet'!I433),"",IF('Original Sheet'!I433='Main Data'!U437,"","ERROR"))</f>
        <v/>
      </c>
      <c r="J432" s="4" t="str">
        <f ca="1">IF(ISBLANK('Original Sheet'!J433),"",IF('Original Sheet'!J433='Main Data'!Y437,"","ERROR"))</f>
        <v/>
      </c>
      <c r="K432" s="5" t="str">
        <f>IF(ISBLANK('Original Sheet'!K433),"",IF('Original Sheet'!K433='Main Data'!AC437,"","ERROR"))</f>
        <v/>
      </c>
    </row>
    <row r="433" spans="1:11" x14ac:dyDescent="0.2">
      <c r="A433" s="1"/>
      <c r="B433" s="2" t="s">
        <v>236</v>
      </c>
      <c r="C433" s="1" t="s">
        <v>856</v>
      </c>
      <c r="D433" s="53">
        <v>2012</v>
      </c>
      <c r="E433" s="3" t="str">
        <f>IF(ISBLANK('Original Sheet'!E434),"",IF('Original Sheet'!E434='Main Data'!F438,"","ERROR"))</f>
        <v/>
      </c>
      <c r="F433" s="4" t="str">
        <f ca="1">IF(ISBLANK('Original Sheet'!F434),"",IF('Original Sheet'!F434='Main Data'!J438,"","ERROR"))</f>
        <v/>
      </c>
      <c r="G433" s="5" t="str">
        <f>IF(ISBLANK('Original Sheet'!G434),"",IF('Original Sheet'!G434='Main Data'!N438,"","ERROR"))</f>
        <v/>
      </c>
      <c r="H433" s="11"/>
      <c r="I433" s="6" t="str">
        <f>IF(ISBLANK('Original Sheet'!I434),"",IF('Original Sheet'!I434='Main Data'!U438,"","ERROR"))</f>
        <v/>
      </c>
      <c r="J433" s="4" t="str">
        <f ca="1">IF(ISBLANK('Original Sheet'!J434),"",IF('Original Sheet'!J434='Main Data'!Y438,"","ERROR"))</f>
        <v/>
      </c>
      <c r="K433" s="5" t="str">
        <f>IF(ISBLANK('Original Sheet'!K434),"",IF('Original Sheet'!K434='Main Data'!AC438,"","ERROR"))</f>
        <v/>
      </c>
    </row>
    <row r="434" spans="1:11" x14ac:dyDescent="0.2">
      <c r="A434" s="1"/>
      <c r="B434" s="2" t="s">
        <v>236</v>
      </c>
      <c r="C434" s="1" t="s">
        <v>853</v>
      </c>
      <c r="D434" s="53">
        <v>2013</v>
      </c>
      <c r="E434" s="3" t="str">
        <f>IF(ISBLANK('Original Sheet'!E435),"",IF('Original Sheet'!E435='Main Data'!F439,"","ERROR"))</f>
        <v/>
      </c>
      <c r="F434" s="4" t="str">
        <f ca="1">IF(ISBLANK('Original Sheet'!F435),"",IF('Original Sheet'!F435='Main Data'!J439,"","ERROR"))</f>
        <v/>
      </c>
      <c r="G434" s="5" t="str">
        <f>IF(ISBLANK('Original Sheet'!G435),"",IF('Original Sheet'!G435='Main Data'!N439,"","ERROR"))</f>
        <v/>
      </c>
      <c r="H434" s="11"/>
      <c r="I434" s="6" t="str">
        <f>IF(ISBLANK('Original Sheet'!I435),"",IF('Original Sheet'!I435='Main Data'!U439,"","ERROR"))</f>
        <v/>
      </c>
      <c r="J434" s="4" t="str">
        <f ca="1">IF(ISBLANK('Original Sheet'!J435),"",IF('Original Sheet'!J435='Main Data'!Y439,"","ERROR"))</f>
        <v/>
      </c>
      <c r="K434" s="5" t="str">
        <f>IF(ISBLANK('Original Sheet'!K435),"",IF('Original Sheet'!K435='Main Data'!AC439,"","ERROR"))</f>
        <v/>
      </c>
    </row>
    <row r="435" spans="1:11" x14ac:dyDescent="0.2">
      <c r="A435" s="1"/>
      <c r="B435" s="2" t="s">
        <v>236</v>
      </c>
      <c r="C435" s="1" t="s">
        <v>856</v>
      </c>
      <c r="D435" s="53">
        <v>2017</v>
      </c>
      <c r="E435" s="3" t="str">
        <f>IF(ISBLANK('Original Sheet'!E436),"",IF('Original Sheet'!E436='Main Data'!F440,"","ERROR"))</f>
        <v/>
      </c>
      <c r="F435" s="4" t="str">
        <f ca="1">IF(ISBLANK('Original Sheet'!F436),"",IF('Original Sheet'!F436='Main Data'!J440,"","ERROR"))</f>
        <v/>
      </c>
      <c r="G435" s="5" t="str">
        <f>IF(ISBLANK('Original Sheet'!G436),"",IF('Original Sheet'!G436='Main Data'!N440,"","ERROR"))</f>
        <v/>
      </c>
      <c r="H435" s="11"/>
      <c r="I435" s="6" t="str">
        <f>IF(ISBLANK('Original Sheet'!I436),"",IF('Original Sheet'!I436='Main Data'!U440,"","ERROR"))</f>
        <v/>
      </c>
      <c r="J435" s="4" t="str">
        <f ca="1">IF(ISBLANK('Original Sheet'!J436),"",IF('Original Sheet'!J436='Main Data'!Y440,"","ERROR"))</f>
        <v/>
      </c>
      <c r="K435" s="5" t="str">
        <f>IF(ISBLANK('Original Sheet'!K436),"",IF('Original Sheet'!K436='Main Data'!AC440,"","ERROR"))</f>
        <v/>
      </c>
    </row>
    <row r="436" spans="1:11" x14ac:dyDescent="0.2">
      <c r="A436" s="1"/>
      <c r="B436" s="2" t="s">
        <v>236</v>
      </c>
      <c r="C436" s="1" t="s">
        <v>852</v>
      </c>
      <c r="D436" s="53">
        <v>2005</v>
      </c>
      <c r="E436" s="3" t="str">
        <f>IF(ISBLANK('Original Sheet'!E437),"",IF('Original Sheet'!E437='Main Data'!F441,"","ERROR"))</f>
        <v/>
      </c>
      <c r="F436" s="4" t="str">
        <f ca="1">IF(ISBLANK('Original Sheet'!F437),"",IF('Original Sheet'!F437='Main Data'!J441,"","ERROR"))</f>
        <v/>
      </c>
      <c r="G436" s="5" t="str">
        <f>IF(ISBLANK('Original Sheet'!G437),"",IF('Original Sheet'!G437='Main Data'!N441,"","ERROR"))</f>
        <v/>
      </c>
      <c r="H436" s="11"/>
      <c r="I436" s="6" t="str">
        <f>IF(ISBLANK('Original Sheet'!I437),"",IF('Original Sheet'!I437='Main Data'!U441,"","ERROR"))</f>
        <v/>
      </c>
      <c r="J436" s="4" t="str">
        <f ca="1">IF(ISBLANK('Original Sheet'!J437),"",IF('Original Sheet'!J437='Main Data'!Y441,"","ERROR"))</f>
        <v/>
      </c>
      <c r="K436" s="5" t="str">
        <f>IF(ISBLANK('Original Sheet'!K437),"",IF('Original Sheet'!K437='Main Data'!AC441,"","ERROR"))</f>
        <v/>
      </c>
    </row>
    <row r="437" spans="1:11" x14ac:dyDescent="0.2">
      <c r="A437" s="1"/>
      <c r="B437" s="2" t="s">
        <v>236</v>
      </c>
      <c r="C437" s="1" t="s">
        <v>856</v>
      </c>
      <c r="D437" s="53">
        <v>2014</v>
      </c>
      <c r="E437" s="3" t="str">
        <f>IF(ISBLANK('Original Sheet'!E438),"",IF('Original Sheet'!E438='Main Data'!F442,"","ERROR"))</f>
        <v/>
      </c>
      <c r="F437" s="4" t="str">
        <f ca="1">IF(ISBLANK('Original Sheet'!F438),"",IF('Original Sheet'!F438='Main Data'!J442,"","ERROR"))</f>
        <v/>
      </c>
      <c r="G437" s="5" t="str">
        <f>IF(ISBLANK('Original Sheet'!G438),"",IF('Original Sheet'!G438='Main Data'!N442,"","ERROR"))</f>
        <v/>
      </c>
      <c r="H437" s="11"/>
      <c r="I437" s="6" t="str">
        <f>IF(ISBLANK('Original Sheet'!I438),"",IF('Original Sheet'!I438='Main Data'!U442,"","ERROR"))</f>
        <v/>
      </c>
      <c r="J437" s="4" t="str">
        <f ca="1">IF(ISBLANK('Original Sheet'!J438),"",IF('Original Sheet'!J438='Main Data'!Y442,"","ERROR"))</f>
        <v/>
      </c>
      <c r="K437" s="5" t="str">
        <f>IF(ISBLANK('Original Sheet'!K438),"",IF('Original Sheet'!K438='Main Data'!AC442,"","ERROR"))</f>
        <v/>
      </c>
    </row>
    <row r="438" spans="1:11" x14ac:dyDescent="0.2">
      <c r="A438" s="1"/>
      <c r="B438" s="2" t="s">
        <v>236</v>
      </c>
      <c r="C438" s="1" t="s">
        <v>853</v>
      </c>
      <c r="D438" s="53">
        <v>2014</v>
      </c>
      <c r="E438" s="3" t="str">
        <f>IF(ISBLANK('Original Sheet'!E439),"",IF('Original Sheet'!E439='Main Data'!F443,"","ERROR"))</f>
        <v/>
      </c>
      <c r="F438" s="4" t="str">
        <f ca="1">IF(ISBLANK('Original Sheet'!F439),"",IF('Original Sheet'!F439='Main Data'!J443,"","ERROR"))</f>
        <v/>
      </c>
      <c r="G438" s="5" t="str">
        <f>IF(ISBLANK('Original Sheet'!G439),"",IF('Original Sheet'!G439='Main Data'!N443,"","ERROR"))</f>
        <v/>
      </c>
      <c r="H438" s="11"/>
      <c r="I438" s="6" t="str">
        <f>IF(ISBLANK('Original Sheet'!I439),"",IF('Original Sheet'!I439='Main Data'!U443,"","ERROR"))</f>
        <v/>
      </c>
      <c r="J438" s="4" t="str">
        <f ca="1">IF(ISBLANK('Original Sheet'!J439),"",IF('Original Sheet'!J439='Main Data'!Y443,"","ERROR"))</f>
        <v/>
      </c>
      <c r="K438" s="5" t="str">
        <f>IF(ISBLANK('Original Sheet'!K439),"",IF('Original Sheet'!K439='Main Data'!AC443,"","ERROR"))</f>
        <v/>
      </c>
    </row>
    <row r="439" spans="1:11" x14ac:dyDescent="0.2">
      <c r="A439" s="1"/>
      <c r="B439" s="2" t="s">
        <v>236</v>
      </c>
      <c r="C439" s="1" t="s">
        <v>855</v>
      </c>
      <c r="D439" s="53">
        <v>2015</v>
      </c>
      <c r="E439" s="3" t="str">
        <f>IF(ISBLANK('Original Sheet'!E440),"",IF('Original Sheet'!E440='Main Data'!F444,"","ERROR"))</f>
        <v/>
      </c>
      <c r="F439" s="4" t="str">
        <f ca="1">IF(ISBLANK('Original Sheet'!F440),"",IF('Original Sheet'!F440='Main Data'!J444,"","ERROR"))</f>
        <v/>
      </c>
      <c r="G439" s="5" t="str">
        <f>IF(ISBLANK('Original Sheet'!G440),"",IF('Original Sheet'!G440='Main Data'!N444,"","ERROR"))</f>
        <v/>
      </c>
      <c r="H439" s="11"/>
      <c r="I439" s="6" t="str">
        <f>IF(ISBLANK('Original Sheet'!I440),"",IF('Original Sheet'!I440='Main Data'!U444,"","ERROR"))</f>
        <v/>
      </c>
      <c r="J439" s="4" t="str">
        <f ca="1">IF(ISBLANK('Original Sheet'!J440),"",IF('Original Sheet'!J440='Main Data'!Y444,"","ERROR"))</f>
        <v/>
      </c>
      <c r="K439" s="5" t="str">
        <f>IF(ISBLANK('Original Sheet'!K440),"",IF('Original Sheet'!K440='Main Data'!AC444,"","ERROR"))</f>
        <v/>
      </c>
    </row>
    <row r="440" spans="1:11" x14ac:dyDescent="0.2">
      <c r="A440" s="1"/>
      <c r="B440" s="2" t="s">
        <v>236</v>
      </c>
      <c r="C440" s="1" t="s">
        <v>853</v>
      </c>
      <c r="D440" s="53">
        <v>2010</v>
      </c>
      <c r="E440" s="3" t="str">
        <f>IF(ISBLANK('Original Sheet'!E441),"",IF('Original Sheet'!E441='Main Data'!F445,"","ERROR"))</f>
        <v/>
      </c>
      <c r="F440" s="4" t="str">
        <f ca="1">IF(ISBLANK('Original Sheet'!F441),"",IF('Original Sheet'!F441='Main Data'!J445,"","ERROR"))</f>
        <v/>
      </c>
      <c r="G440" s="5" t="str">
        <f>IF(ISBLANK('Original Sheet'!G441),"",IF('Original Sheet'!G441='Main Data'!N445,"","ERROR"))</f>
        <v/>
      </c>
      <c r="H440" s="11"/>
      <c r="I440" s="6" t="str">
        <f>IF(ISBLANK('Original Sheet'!I441),"",IF('Original Sheet'!I441='Main Data'!U445,"","ERROR"))</f>
        <v/>
      </c>
      <c r="J440" s="4" t="str">
        <f ca="1">IF(ISBLANK('Original Sheet'!J441),"",IF('Original Sheet'!J441='Main Data'!Y445,"","ERROR"))</f>
        <v/>
      </c>
      <c r="K440" s="5" t="str">
        <f>IF(ISBLANK('Original Sheet'!K441),"",IF('Original Sheet'!K441='Main Data'!AC445,"","ERROR"))</f>
        <v/>
      </c>
    </row>
    <row r="441" spans="1:11" x14ac:dyDescent="0.2">
      <c r="A441" s="1"/>
      <c r="B441" s="2" t="s">
        <v>236</v>
      </c>
      <c r="C441" s="1" t="s">
        <v>852</v>
      </c>
      <c r="D441" s="53">
        <v>2014</v>
      </c>
      <c r="E441" s="3" t="str">
        <f>IF(ISBLANK('Original Sheet'!E442),"",IF('Original Sheet'!E442='Main Data'!F446,"","ERROR"))</f>
        <v/>
      </c>
      <c r="F441" s="4" t="str">
        <f ca="1">IF(ISBLANK('Original Sheet'!F442),"",IF('Original Sheet'!F442='Main Data'!J446,"","ERROR"))</f>
        <v/>
      </c>
      <c r="G441" s="5" t="str">
        <f>IF(ISBLANK('Original Sheet'!G442),"",IF('Original Sheet'!G442='Main Data'!N446,"","ERROR"))</f>
        <v/>
      </c>
      <c r="H441" s="11"/>
      <c r="I441" s="6" t="str">
        <f>IF(ISBLANK('Original Sheet'!I442),"",IF('Original Sheet'!I442='Main Data'!U446,"","ERROR"))</f>
        <v/>
      </c>
      <c r="J441" s="4" t="str">
        <f ca="1">IF(ISBLANK('Original Sheet'!J442),"",IF('Original Sheet'!J442='Main Data'!Y446,"","ERROR"))</f>
        <v/>
      </c>
      <c r="K441" s="5" t="str">
        <f>IF(ISBLANK('Original Sheet'!K442),"",IF('Original Sheet'!K442='Main Data'!AC446,"","ERROR"))</f>
        <v/>
      </c>
    </row>
    <row r="442" spans="1:11" x14ac:dyDescent="0.2">
      <c r="A442" s="1"/>
      <c r="B442" s="2" t="s">
        <v>236</v>
      </c>
      <c r="C442" s="1" t="s">
        <v>852</v>
      </c>
      <c r="D442" s="53">
        <v>2013</v>
      </c>
      <c r="E442" s="3" t="str">
        <f>IF(ISBLANK('Original Sheet'!E443),"",IF('Original Sheet'!E443='Main Data'!F447,"","ERROR"))</f>
        <v/>
      </c>
      <c r="F442" s="4" t="str">
        <f ca="1">IF(ISBLANK('Original Sheet'!F443),"",IF('Original Sheet'!F443='Main Data'!J447,"","ERROR"))</f>
        <v/>
      </c>
      <c r="G442" s="5" t="str">
        <f>IF(ISBLANK('Original Sheet'!G443),"",IF('Original Sheet'!G443='Main Data'!N447,"","ERROR"))</f>
        <v/>
      </c>
      <c r="H442" s="11"/>
      <c r="I442" s="6" t="str">
        <f>IF(ISBLANK('Original Sheet'!I443),"",IF('Original Sheet'!I443='Main Data'!U447,"","ERROR"))</f>
        <v/>
      </c>
      <c r="J442" s="4" t="str">
        <f ca="1">IF(ISBLANK('Original Sheet'!J443),"",IF('Original Sheet'!J443='Main Data'!Y447,"","ERROR"))</f>
        <v/>
      </c>
      <c r="K442" s="5" t="str">
        <f>IF(ISBLANK('Original Sheet'!K443),"",IF('Original Sheet'!K443='Main Data'!AC447,"","ERROR"))</f>
        <v/>
      </c>
    </row>
    <row r="443" spans="1:11" x14ac:dyDescent="0.2">
      <c r="A443" s="1"/>
      <c r="B443" s="2" t="s">
        <v>236</v>
      </c>
      <c r="C443" s="1" t="s">
        <v>856</v>
      </c>
      <c r="D443" s="53">
        <v>2009</v>
      </c>
      <c r="E443" s="3" t="str">
        <f>IF(ISBLANK('Original Sheet'!E444),"",IF('Original Sheet'!E444='Main Data'!F448,"","ERROR"))</f>
        <v/>
      </c>
      <c r="F443" s="4" t="str">
        <f ca="1">IF(ISBLANK('Original Sheet'!F444),"",IF('Original Sheet'!F444='Main Data'!J448,"","ERROR"))</f>
        <v/>
      </c>
      <c r="G443" s="5" t="str">
        <f>IF(ISBLANK('Original Sheet'!G444),"",IF('Original Sheet'!G444='Main Data'!N448,"","ERROR"))</f>
        <v/>
      </c>
      <c r="H443" s="11"/>
      <c r="I443" s="6" t="str">
        <f>IF(ISBLANK('Original Sheet'!I444),"",IF('Original Sheet'!I444='Main Data'!U448,"","ERROR"))</f>
        <v/>
      </c>
      <c r="J443" s="4" t="str">
        <f ca="1">IF(ISBLANK('Original Sheet'!J444),"",IF('Original Sheet'!J444='Main Data'!Y448,"","ERROR"))</f>
        <v/>
      </c>
      <c r="K443" s="5" t="str">
        <f>IF(ISBLANK('Original Sheet'!K444),"",IF('Original Sheet'!K444='Main Data'!AC448,"","ERROR"))</f>
        <v/>
      </c>
    </row>
    <row r="444" spans="1:11" x14ac:dyDescent="0.2">
      <c r="A444" s="1"/>
      <c r="B444" s="2" t="s">
        <v>236</v>
      </c>
      <c r="C444" s="1" t="s">
        <v>848</v>
      </c>
      <c r="D444" s="53">
        <v>2015</v>
      </c>
      <c r="E444" s="3" t="str">
        <f>IF(ISBLANK('Original Sheet'!E445),"",IF('Original Sheet'!E445='Main Data'!F449,"","ERROR"))</f>
        <v/>
      </c>
      <c r="F444" s="4" t="str">
        <f ca="1">IF(ISBLANK('Original Sheet'!F445),"",IF('Original Sheet'!F445='Main Data'!J449,"","ERROR"))</f>
        <v/>
      </c>
      <c r="G444" s="5" t="str">
        <f>IF(ISBLANK('Original Sheet'!G445),"",IF('Original Sheet'!G445='Main Data'!N449,"","ERROR"))</f>
        <v/>
      </c>
      <c r="H444" s="11"/>
      <c r="I444" s="6" t="str">
        <f>IF(ISBLANK('Original Sheet'!I445),"",IF('Original Sheet'!I445='Main Data'!U449,"","ERROR"))</f>
        <v/>
      </c>
      <c r="J444" s="4" t="str">
        <f ca="1">IF(ISBLANK('Original Sheet'!J445),"",IF('Original Sheet'!J445='Main Data'!Y449,"","ERROR"))</f>
        <v/>
      </c>
      <c r="K444" s="5" t="str">
        <f>IF(ISBLANK('Original Sheet'!K445),"",IF('Original Sheet'!K445='Main Data'!AC449,"","ERROR"))</f>
        <v/>
      </c>
    </row>
    <row r="445" spans="1:11" x14ac:dyDescent="0.2">
      <c r="A445" s="1"/>
      <c r="B445" s="2" t="s">
        <v>236</v>
      </c>
      <c r="C445" s="1" t="s">
        <v>855</v>
      </c>
      <c r="D445" s="53">
        <v>2014</v>
      </c>
      <c r="E445" s="3" t="str">
        <f>IF(ISBLANK('Original Sheet'!E446),"",IF('Original Sheet'!E446='Main Data'!F450,"","ERROR"))</f>
        <v/>
      </c>
      <c r="F445" s="4" t="str">
        <f ca="1">IF(ISBLANK('Original Sheet'!F446),"",IF('Original Sheet'!F446='Main Data'!J450,"","ERROR"))</f>
        <v/>
      </c>
      <c r="G445" s="5" t="str">
        <f>IF(ISBLANK('Original Sheet'!G446),"",IF('Original Sheet'!G446='Main Data'!N450,"","ERROR"))</f>
        <v/>
      </c>
      <c r="H445" s="11"/>
      <c r="I445" s="6" t="str">
        <f>IF(ISBLANK('Original Sheet'!I446),"",IF('Original Sheet'!I446='Main Data'!U450,"","ERROR"))</f>
        <v/>
      </c>
      <c r="J445" s="4" t="str">
        <f ca="1">IF(ISBLANK('Original Sheet'!J446),"",IF('Original Sheet'!J446='Main Data'!Y450,"","ERROR"))</f>
        <v/>
      </c>
      <c r="K445" s="5" t="str">
        <f>IF(ISBLANK('Original Sheet'!K446),"",IF('Original Sheet'!K446='Main Data'!AC450,"","ERROR"))</f>
        <v/>
      </c>
    </row>
    <row r="446" spans="1:11" x14ac:dyDescent="0.2">
      <c r="A446" s="1"/>
      <c r="B446" s="2" t="s">
        <v>236</v>
      </c>
      <c r="C446" s="1" t="s">
        <v>852</v>
      </c>
      <c r="D446" s="53">
        <v>2015</v>
      </c>
      <c r="E446" s="3" t="str">
        <f>IF(ISBLANK('Original Sheet'!E447),"",IF('Original Sheet'!E447='Main Data'!F451,"","ERROR"))</f>
        <v/>
      </c>
      <c r="F446" s="4" t="str">
        <f ca="1">IF(ISBLANK('Original Sheet'!F447),"",IF('Original Sheet'!F447='Main Data'!J451,"","ERROR"))</f>
        <v/>
      </c>
      <c r="G446" s="5" t="str">
        <f>IF(ISBLANK('Original Sheet'!G447),"",IF('Original Sheet'!G447='Main Data'!N451,"","ERROR"))</f>
        <v/>
      </c>
      <c r="H446" s="11"/>
      <c r="I446" s="6" t="str">
        <f>IF(ISBLANK('Original Sheet'!I447),"",IF('Original Sheet'!I447='Main Data'!U451,"","ERROR"))</f>
        <v/>
      </c>
      <c r="J446" s="4" t="str">
        <f ca="1">IF(ISBLANK('Original Sheet'!J447),"",IF('Original Sheet'!J447='Main Data'!Y451,"","ERROR"))</f>
        <v/>
      </c>
      <c r="K446" s="5" t="str">
        <f>IF(ISBLANK('Original Sheet'!K447),"",IF('Original Sheet'!K447='Main Data'!AC451,"","ERROR"))</f>
        <v/>
      </c>
    </row>
    <row r="447" spans="1:11" x14ac:dyDescent="0.2">
      <c r="A447" s="1"/>
      <c r="B447" s="2" t="s">
        <v>236</v>
      </c>
      <c r="C447" s="1" t="s">
        <v>855</v>
      </c>
      <c r="D447" s="53">
        <v>2016</v>
      </c>
      <c r="E447" s="3" t="str">
        <f>IF(ISBLANK('Original Sheet'!E448),"",IF('Original Sheet'!E448='Main Data'!F452,"","ERROR"))</f>
        <v/>
      </c>
      <c r="F447" s="4" t="str">
        <f ca="1">IF(ISBLANK('Original Sheet'!F448),"",IF('Original Sheet'!F448='Main Data'!J452,"","ERROR"))</f>
        <v/>
      </c>
      <c r="G447" s="5" t="str">
        <f>IF(ISBLANK('Original Sheet'!G448),"",IF('Original Sheet'!G448='Main Data'!N452,"","ERROR"))</f>
        <v/>
      </c>
      <c r="H447" s="11"/>
      <c r="I447" s="6" t="str">
        <f>IF(ISBLANK('Original Sheet'!I448),"",IF('Original Sheet'!I448='Main Data'!U452,"","ERROR"))</f>
        <v/>
      </c>
      <c r="J447" s="4" t="str">
        <f ca="1">IF(ISBLANK('Original Sheet'!J448),"",IF('Original Sheet'!J448='Main Data'!Y452,"","ERROR"))</f>
        <v/>
      </c>
      <c r="K447" s="5" t="str">
        <f>IF(ISBLANK('Original Sheet'!K448),"",IF('Original Sheet'!K448='Main Data'!AC452,"","ERROR"))</f>
        <v/>
      </c>
    </row>
    <row r="448" spans="1:11" x14ac:dyDescent="0.2">
      <c r="A448" s="1"/>
      <c r="B448" s="2" t="s">
        <v>236</v>
      </c>
      <c r="C448" s="1" t="s">
        <v>852</v>
      </c>
      <c r="D448" s="53">
        <v>2017</v>
      </c>
      <c r="E448" s="3" t="str">
        <f>IF(ISBLANK('Original Sheet'!E449),"",IF('Original Sheet'!E449='Main Data'!F453,"","ERROR"))</f>
        <v/>
      </c>
      <c r="F448" s="4" t="str">
        <f ca="1">IF(ISBLANK('Original Sheet'!F449),"",IF('Original Sheet'!F449='Main Data'!J453,"","ERROR"))</f>
        <v/>
      </c>
      <c r="G448" s="5" t="str">
        <f>IF(ISBLANK('Original Sheet'!G449),"",IF('Original Sheet'!G449='Main Data'!N453,"","ERROR"))</f>
        <v/>
      </c>
      <c r="H448" s="11"/>
      <c r="I448" s="6" t="str">
        <f>IF(ISBLANK('Original Sheet'!I449),"",IF('Original Sheet'!I449='Main Data'!U453,"","ERROR"))</f>
        <v/>
      </c>
      <c r="J448" s="4" t="str">
        <f ca="1">IF(ISBLANK('Original Sheet'!J449),"",IF('Original Sheet'!J449='Main Data'!Y453,"","ERROR"))</f>
        <v/>
      </c>
      <c r="K448" s="5" t="str">
        <f>IF(ISBLANK('Original Sheet'!K449),"",IF('Original Sheet'!K449='Main Data'!AC453,"","ERROR"))</f>
        <v/>
      </c>
    </row>
    <row r="449" spans="1:11" x14ac:dyDescent="0.2">
      <c r="A449" s="1"/>
      <c r="B449" s="2" t="s">
        <v>236</v>
      </c>
      <c r="C449" s="1" t="s">
        <v>847</v>
      </c>
      <c r="D449" s="53">
        <v>2016</v>
      </c>
      <c r="E449" s="3" t="str">
        <f>IF(ISBLANK('Original Sheet'!E450),"",IF('Original Sheet'!E450='Main Data'!F454,"","ERROR"))</f>
        <v/>
      </c>
      <c r="F449" s="4" t="str">
        <f ca="1">IF(ISBLANK('Original Sheet'!F450),"",IF('Original Sheet'!F450='Main Data'!J454,"","ERROR"))</f>
        <v/>
      </c>
      <c r="G449" s="5" t="str">
        <f>IF(ISBLANK('Original Sheet'!G450),"",IF('Original Sheet'!G450='Main Data'!N454,"","ERROR"))</f>
        <v/>
      </c>
      <c r="H449" s="11"/>
      <c r="I449" s="6" t="str">
        <f>IF(ISBLANK('Original Sheet'!I450),"",IF('Original Sheet'!I450='Main Data'!U454,"","ERROR"))</f>
        <v/>
      </c>
      <c r="J449" s="4" t="str">
        <f ca="1">IF(ISBLANK('Original Sheet'!J450),"",IF('Original Sheet'!J450='Main Data'!Y454,"","ERROR"))</f>
        <v/>
      </c>
      <c r="K449" s="5" t="str">
        <f>IF(ISBLANK('Original Sheet'!K450),"",IF('Original Sheet'!K450='Main Data'!AC454,"","ERROR"))</f>
        <v/>
      </c>
    </row>
    <row r="450" spans="1:11" x14ac:dyDescent="0.2">
      <c r="A450" s="1"/>
      <c r="B450" s="2" t="s">
        <v>236</v>
      </c>
      <c r="C450" s="1" t="s">
        <v>848</v>
      </c>
      <c r="D450" s="53">
        <v>2009</v>
      </c>
      <c r="E450" s="3" t="str">
        <f>IF(ISBLANK('Original Sheet'!E451),"",IF('Original Sheet'!E451='Main Data'!F455,"","ERROR"))</f>
        <v/>
      </c>
      <c r="F450" s="4" t="str">
        <f ca="1">IF(ISBLANK('Original Sheet'!F451),"",IF('Original Sheet'!F451='Main Data'!J455,"","ERROR"))</f>
        <v/>
      </c>
      <c r="G450" s="5" t="str">
        <f>IF(ISBLANK('Original Sheet'!G451),"",IF('Original Sheet'!G451='Main Data'!N455,"","ERROR"))</f>
        <v/>
      </c>
      <c r="H450" s="11"/>
      <c r="I450" s="6" t="str">
        <f>IF(ISBLANK('Original Sheet'!I451),"",IF('Original Sheet'!I451='Main Data'!U455,"","ERROR"))</f>
        <v/>
      </c>
      <c r="J450" s="4" t="str">
        <f ca="1">IF(ISBLANK('Original Sheet'!J451),"",IF('Original Sheet'!J451='Main Data'!Y455,"","ERROR"))</f>
        <v/>
      </c>
      <c r="K450" s="5" t="str">
        <f>IF(ISBLANK('Original Sheet'!K451),"",IF('Original Sheet'!K451='Main Data'!AC455,"","ERROR"))</f>
        <v/>
      </c>
    </row>
    <row r="451" spans="1:11" x14ac:dyDescent="0.2">
      <c r="A451" s="1"/>
      <c r="B451" s="2" t="s">
        <v>236</v>
      </c>
      <c r="C451" s="1" t="s">
        <v>847</v>
      </c>
      <c r="D451" s="53">
        <v>2015</v>
      </c>
      <c r="E451" s="3" t="str">
        <f>IF(ISBLANK('Original Sheet'!E452),"",IF('Original Sheet'!E452='Main Data'!F456,"","ERROR"))</f>
        <v/>
      </c>
      <c r="F451" s="4" t="str">
        <f ca="1">IF(ISBLANK('Original Sheet'!F452),"",IF('Original Sheet'!F452='Main Data'!J456,"","ERROR"))</f>
        <v/>
      </c>
      <c r="G451" s="5" t="str">
        <f>IF(ISBLANK('Original Sheet'!G452),"",IF('Original Sheet'!G452='Main Data'!N456,"","ERROR"))</f>
        <v/>
      </c>
      <c r="H451" s="11"/>
      <c r="I451" s="6" t="str">
        <f>IF(ISBLANK('Original Sheet'!I452),"",IF('Original Sheet'!I452='Main Data'!U456,"","ERROR"))</f>
        <v/>
      </c>
      <c r="J451" s="4" t="str">
        <f ca="1">IF(ISBLANK('Original Sheet'!J452),"",IF('Original Sheet'!J452='Main Data'!Y456,"","ERROR"))</f>
        <v/>
      </c>
      <c r="K451" s="5" t="str">
        <f>IF(ISBLANK('Original Sheet'!K452),"",IF('Original Sheet'!K452='Main Data'!AC456,"","ERROR"))</f>
        <v/>
      </c>
    </row>
    <row r="452" spans="1:11" x14ac:dyDescent="0.2">
      <c r="A452" s="1"/>
      <c r="B452" s="2" t="s">
        <v>236</v>
      </c>
      <c r="C452" s="1" t="s">
        <v>851</v>
      </c>
      <c r="D452" s="53">
        <v>2006</v>
      </c>
      <c r="E452" s="3" t="str">
        <f>IF(ISBLANK('Original Sheet'!E453),"",IF('Original Sheet'!E453='Main Data'!F457,"","ERROR"))</f>
        <v/>
      </c>
      <c r="F452" s="4" t="str">
        <f ca="1">IF(ISBLANK('Original Sheet'!F453),"",IF('Original Sheet'!F453='Main Data'!J457,"","ERROR"))</f>
        <v/>
      </c>
      <c r="G452" s="5" t="str">
        <f>IF(ISBLANK('Original Sheet'!G453),"",IF('Original Sheet'!G453='Main Data'!N457,"","ERROR"))</f>
        <v/>
      </c>
      <c r="H452" s="11"/>
      <c r="I452" s="6" t="str">
        <f>IF(ISBLANK('Original Sheet'!I453),"",IF('Original Sheet'!I453='Main Data'!U457,"","ERROR"))</f>
        <v/>
      </c>
      <c r="J452" s="4" t="str">
        <f ca="1">IF(ISBLANK('Original Sheet'!J453),"",IF('Original Sheet'!J453='Main Data'!Y457,"","ERROR"))</f>
        <v/>
      </c>
      <c r="K452" s="5" t="str">
        <f>IF(ISBLANK('Original Sheet'!K453),"",IF('Original Sheet'!K453='Main Data'!AC457,"","ERROR"))</f>
        <v/>
      </c>
    </row>
    <row r="453" spans="1:11" x14ac:dyDescent="0.2">
      <c r="A453" s="1"/>
      <c r="B453" s="2" t="s">
        <v>236</v>
      </c>
      <c r="C453" s="1" t="s">
        <v>849</v>
      </c>
      <c r="D453" s="53">
        <v>2006</v>
      </c>
      <c r="E453" s="3" t="str">
        <f>IF(ISBLANK('Original Sheet'!E454),"",IF('Original Sheet'!E454='Main Data'!F458,"","ERROR"))</f>
        <v/>
      </c>
      <c r="F453" s="4" t="str">
        <f ca="1">IF(ISBLANK('Original Sheet'!F454),"",IF('Original Sheet'!F454='Main Data'!J458,"","ERROR"))</f>
        <v/>
      </c>
      <c r="G453" s="5" t="str">
        <f>IF(ISBLANK('Original Sheet'!G454),"",IF('Original Sheet'!G454='Main Data'!N458,"","ERROR"))</f>
        <v/>
      </c>
      <c r="H453" s="11"/>
      <c r="I453" s="6" t="str">
        <f>IF(ISBLANK('Original Sheet'!I454),"",IF('Original Sheet'!I454='Main Data'!U458,"","ERROR"))</f>
        <v/>
      </c>
      <c r="J453" s="4" t="str">
        <f ca="1">IF(ISBLANK('Original Sheet'!J454),"",IF('Original Sheet'!J454='Main Data'!Y458,"","ERROR"))</f>
        <v/>
      </c>
      <c r="K453" s="5" t="str">
        <f>IF(ISBLANK('Original Sheet'!K454),"",IF('Original Sheet'!K454='Main Data'!AC458,"","ERROR"))</f>
        <v/>
      </c>
    </row>
    <row r="454" spans="1:11" x14ac:dyDescent="0.2">
      <c r="A454" s="1"/>
      <c r="B454" s="2" t="s">
        <v>236</v>
      </c>
      <c r="C454" s="1" t="s">
        <v>853</v>
      </c>
      <c r="D454" s="53">
        <v>2015</v>
      </c>
      <c r="E454" s="3" t="str">
        <f>IF(ISBLANK('Original Sheet'!E455),"",IF('Original Sheet'!E455='Main Data'!F459,"","ERROR"))</f>
        <v/>
      </c>
      <c r="F454" s="4" t="str">
        <f ca="1">IF(ISBLANK('Original Sheet'!F455),"",IF('Original Sheet'!F455='Main Data'!J459,"","ERROR"))</f>
        <v/>
      </c>
      <c r="G454" s="5" t="str">
        <f>IF(ISBLANK('Original Sheet'!G455),"",IF('Original Sheet'!G455='Main Data'!N459,"","ERROR"))</f>
        <v/>
      </c>
      <c r="H454" s="11"/>
      <c r="I454" s="6" t="str">
        <f>IF(ISBLANK('Original Sheet'!I455),"",IF('Original Sheet'!I455='Main Data'!U459,"","ERROR"))</f>
        <v/>
      </c>
      <c r="J454" s="4" t="str">
        <f ca="1">IF(ISBLANK('Original Sheet'!J455),"",IF('Original Sheet'!J455='Main Data'!Y459,"","ERROR"))</f>
        <v/>
      </c>
      <c r="K454" s="5" t="str">
        <f>IF(ISBLANK('Original Sheet'!K455),"",IF('Original Sheet'!K455='Main Data'!AC459,"","ERROR"))</f>
        <v/>
      </c>
    </row>
    <row r="455" spans="1:11" x14ac:dyDescent="0.2">
      <c r="A455" s="1"/>
      <c r="B455" s="2" t="s">
        <v>236</v>
      </c>
      <c r="C455" s="1" t="s">
        <v>851</v>
      </c>
      <c r="D455" s="53">
        <v>2015</v>
      </c>
      <c r="E455" s="3" t="str">
        <f>IF(ISBLANK('Original Sheet'!E456),"",IF('Original Sheet'!E456='Main Data'!F460,"","ERROR"))</f>
        <v/>
      </c>
      <c r="F455" s="4" t="str">
        <f ca="1">IF(ISBLANK('Original Sheet'!F456),"",IF('Original Sheet'!F456='Main Data'!J460,"","ERROR"))</f>
        <v/>
      </c>
      <c r="G455" s="5" t="str">
        <f>IF(ISBLANK('Original Sheet'!G456),"",IF('Original Sheet'!G456='Main Data'!N460,"","ERROR"))</f>
        <v/>
      </c>
      <c r="H455" s="11"/>
      <c r="I455" s="6" t="str">
        <f>IF(ISBLANK('Original Sheet'!I456),"",IF('Original Sheet'!I456='Main Data'!U460,"","ERROR"))</f>
        <v/>
      </c>
      <c r="J455" s="4" t="str">
        <f ca="1">IF(ISBLANK('Original Sheet'!J456),"",IF('Original Sheet'!J456='Main Data'!Y460,"","ERROR"))</f>
        <v/>
      </c>
      <c r="K455" s="5" t="str">
        <f>IF(ISBLANK('Original Sheet'!K456),"",IF('Original Sheet'!K456='Main Data'!AC460,"","ERROR"))</f>
        <v/>
      </c>
    </row>
    <row r="456" spans="1:11" x14ac:dyDescent="0.2">
      <c r="A456" s="1"/>
      <c r="B456" s="2" t="s">
        <v>236</v>
      </c>
      <c r="C456" s="1" t="s">
        <v>854</v>
      </c>
      <c r="D456" s="53">
        <v>2014</v>
      </c>
      <c r="E456" s="3" t="str">
        <f>IF(ISBLANK('Original Sheet'!E457),"",IF('Original Sheet'!E457='Main Data'!F461,"","ERROR"))</f>
        <v/>
      </c>
      <c r="F456" s="4" t="str">
        <f ca="1">IF(ISBLANK('Original Sheet'!F457),"",IF('Original Sheet'!F457='Main Data'!J461,"","ERROR"))</f>
        <v/>
      </c>
      <c r="G456" s="5" t="str">
        <f>IF(ISBLANK('Original Sheet'!G457),"",IF('Original Sheet'!G457='Main Data'!N461,"","ERROR"))</f>
        <v/>
      </c>
      <c r="H456" s="11"/>
      <c r="I456" s="6" t="str">
        <f>IF(ISBLANK('Original Sheet'!I457),"",IF('Original Sheet'!I457='Main Data'!U461,"","ERROR"))</f>
        <v/>
      </c>
      <c r="J456" s="4" t="str">
        <f ca="1">IF(ISBLANK('Original Sheet'!J457),"",IF('Original Sheet'!J457='Main Data'!Y461,"","ERROR"))</f>
        <v/>
      </c>
      <c r="K456" s="5" t="str">
        <f>IF(ISBLANK('Original Sheet'!K457),"",IF('Original Sheet'!K457='Main Data'!AC461,"","ERROR"))</f>
        <v/>
      </c>
    </row>
    <row r="457" spans="1:11" x14ac:dyDescent="0.2">
      <c r="A457" s="1"/>
      <c r="B457" s="2" t="s">
        <v>236</v>
      </c>
      <c r="C457" s="1" t="s">
        <v>852</v>
      </c>
      <c r="D457" s="53">
        <v>2012</v>
      </c>
      <c r="E457" s="3" t="str">
        <f>IF(ISBLANK('Original Sheet'!E458),"",IF('Original Sheet'!E458='Main Data'!F462,"","ERROR"))</f>
        <v/>
      </c>
      <c r="F457" s="4" t="str">
        <f ca="1">IF(ISBLANK('Original Sheet'!F458),"",IF('Original Sheet'!F458='Main Data'!J462,"","ERROR"))</f>
        <v/>
      </c>
      <c r="G457" s="5" t="str">
        <f>IF(ISBLANK('Original Sheet'!G458),"",IF('Original Sheet'!G458='Main Data'!N462,"","ERROR"))</f>
        <v/>
      </c>
      <c r="H457" s="11"/>
      <c r="I457" s="6" t="str">
        <f>IF(ISBLANK('Original Sheet'!I458),"",IF('Original Sheet'!I458='Main Data'!U462,"","ERROR"))</f>
        <v/>
      </c>
      <c r="J457" s="4" t="str">
        <f ca="1">IF(ISBLANK('Original Sheet'!J458),"",IF('Original Sheet'!J458='Main Data'!Y462,"","ERROR"))</f>
        <v/>
      </c>
      <c r="K457" s="5" t="str">
        <f>IF(ISBLANK('Original Sheet'!K458),"",IF('Original Sheet'!K458='Main Data'!AC462,"","ERROR"))</f>
        <v/>
      </c>
    </row>
    <row r="458" spans="1:11" x14ac:dyDescent="0.2">
      <c r="A458" s="1"/>
      <c r="B458" s="2" t="s">
        <v>236</v>
      </c>
      <c r="C458" s="1" t="s">
        <v>852</v>
      </c>
      <c r="D458" s="53">
        <v>2011</v>
      </c>
      <c r="E458" s="3" t="str">
        <f>IF(ISBLANK('Original Sheet'!E459),"",IF('Original Sheet'!E459='Main Data'!F463,"","ERROR"))</f>
        <v/>
      </c>
      <c r="F458" s="4" t="str">
        <f ca="1">IF(ISBLANK('Original Sheet'!F459),"",IF('Original Sheet'!F459='Main Data'!J463,"","ERROR"))</f>
        <v/>
      </c>
      <c r="G458" s="5" t="str">
        <f>IF(ISBLANK('Original Sheet'!G459),"",IF('Original Sheet'!G459='Main Data'!N463,"","ERROR"))</f>
        <v/>
      </c>
      <c r="H458" s="11"/>
      <c r="I458" s="6" t="str">
        <f>IF(ISBLANK('Original Sheet'!I459),"",IF('Original Sheet'!I459='Main Data'!U463,"","ERROR"))</f>
        <v/>
      </c>
      <c r="J458" s="4" t="str">
        <f ca="1">IF(ISBLANK('Original Sheet'!J459),"",IF('Original Sheet'!J459='Main Data'!Y463,"","ERROR"))</f>
        <v/>
      </c>
      <c r="K458" s="5" t="str">
        <f>IF(ISBLANK('Original Sheet'!K459),"",IF('Original Sheet'!K459='Main Data'!AC463,"","ERROR"))</f>
        <v/>
      </c>
    </row>
    <row r="459" spans="1:11" x14ac:dyDescent="0.2">
      <c r="A459" s="1"/>
      <c r="B459" s="2" t="s">
        <v>236</v>
      </c>
      <c r="C459" s="7" t="s">
        <v>850</v>
      </c>
      <c r="D459" s="53">
        <v>2015</v>
      </c>
      <c r="E459" s="3" t="str">
        <f>IF(ISBLANK('Original Sheet'!E460),"",IF('Original Sheet'!E460='Main Data'!F464,"","ERROR"))</f>
        <v/>
      </c>
      <c r="F459" s="4" t="str">
        <f ca="1">IF(ISBLANK('Original Sheet'!F460),"",IF('Original Sheet'!F460='Main Data'!J464,"","ERROR"))</f>
        <v/>
      </c>
      <c r="G459" s="5" t="str">
        <f>IF(ISBLANK('Original Sheet'!G460),"",IF('Original Sheet'!G460='Main Data'!N464,"","ERROR"))</f>
        <v/>
      </c>
      <c r="H459" s="11"/>
      <c r="I459" s="6" t="str">
        <f>IF(ISBLANK('Original Sheet'!I460),"",IF('Original Sheet'!I460='Main Data'!U464,"","ERROR"))</f>
        <v/>
      </c>
      <c r="J459" s="4" t="str">
        <f ca="1">IF(ISBLANK('Original Sheet'!J460),"",IF('Original Sheet'!J460='Main Data'!Y464,"","ERROR"))</f>
        <v/>
      </c>
      <c r="K459" s="5" t="str">
        <f>IF(ISBLANK('Original Sheet'!K460),"",IF('Original Sheet'!K460='Main Data'!AC464,"","ERROR"))</f>
        <v/>
      </c>
    </row>
    <row r="460" spans="1:11" x14ac:dyDescent="0.2">
      <c r="A460" s="1"/>
      <c r="B460" s="2" t="s">
        <v>236</v>
      </c>
      <c r="C460" s="1" t="s">
        <v>855</v>
      </c>
      <c r="D460" s="53">
        <v>2012</v>
      </c>
      <c r="E460" s="3" t="str">
        <f>IF(ISBLANK('Original Sheet'!E461),"",IF('Original Sheet'!E461='Main Data'!F465,"","ERROR"))</f>
        <v/>
      </c>
      <c r="F460" s="4" t="str">
        <f ca="1">IF(ISBLANK('Original Sheet'!F461),"",IF('Original Sheet'!F461='Main Data'!J465,"","ERROR"))</f>
        <v/>
      </c>
      <c r="G460" s="5" t="str">
        <f>IF(ISBLANK('Original Sheet'!G461),"",IF('Original Sheet'!G461='Main Data'!N465,"","ERROR"))</f>
        <v/>
      </c>
      <c r="H460" s="11"/>
      <c r="I460" s="6" t="str">
        <f>IF(ISBLANK('Original Sheet'!I461),"",IF('Original Sheet'!I461='Main Data'!U465,"","ERROR"))</f>
        <v/>
      </c>
      <c r="J460" s="4" t="str">
        <f ca="1">IF(ISBLANK('Original Sheet'!J461),"",IF('Original Sheet'!J461='Main Data'!Y465,"","ERROR"))</f>
        <v/>
      </c>
      <c r="K460" s="5" t="str">
        <f>IF(ISBLANK('Original Sheet'!K461),"",IF('Original Sheet'!K461='Main Data'!AC465,"","ERROR"))</f>
        <v/>
      </c>
    </row>
    <row r="461" spans="1:11" x14ac:dyDescent="0.2">
      <c r="A461" s="1"/>
      <c r="B461" s="2" t="s">
        <v>236</v>
      </c>
      <c r="C461" s="1" t="s">
        <v>855</v>
      </c>
      <c r="D461" s="53">
        <v>2011</v>
      </c>
      <c r="E461" s="3" t="str">
        <f>IF(ISBLANK('Original Sheet'!E462),"",IF('Original Sheet'!E462='Main Data'!F466,"","ERROR"))</f>
        <v/>
      </c>
      <c r="F461" s="4" t="str">
        <f ca="1">IF(ISBLANK('Original Sheet'!F462),"",IF('Original Sheet'!F462='Main Data'!J466,"","ERROR"))</f>
        <v/>
      </c>
      <c r="G461" s="5" t="str">
        <f>IF(ISBLANK('Original Sheet'!G462),"",IF('Original Sheet'!G462='Main Data'!N466,"","ERROR"))</f>
        <v/>
      </c>
      <c r="H461" s="11"/>
      <c r="I461" s="6" t="str">
        <f>IF(ISBLANK('Original Sheet'!I462),"",IF('Original Sheet'!I462='Main Data'!U466,"","ERROR"))</f>
        <v/>
      </c>
      <c r="J461" s="4" t="str">
        <f ca="1">IF(ISBLANK('Original Sheet'!J462),"",IF('Original Sheet'!J462='Main Data'!Y466,"","ERROR"))</f>
        <v/>
      </c>
      <c r="K461" s="5" t="str">
        <f>IF(ISBLANK('Original Sheet'!K462),"",IF('Original Sheet'!K462='Main Data'!AC466,"","ERROR"))</f>
        <v/>
      </c>
    </row>
    <row r="462" spans="1:11" x14ac:dyDescent="0.2">
      <c r="A462" s="1"/>
      <c r="B462" s="2" t="s">
        <v>236</v>
      </c>
      <c r="C462" s="1" t="s">
        <v>856</v>
      </c>
      <c r="D462" s="53">
        <v>2015</v>
      </c>
      <c r="E462" s="3" t="str">
        <f>IF(ISBLANK('Original Sheet'!E463),"",IF('Original Sheet'!E463='Main Data'!F467,"","ERROR"))</f>
        <v/>
      </c>
      <c r="F462" s="4" t="str">
        <f ca="1">IF(ISBLANK('Original Sheet'!F463),"",IF('Original Sheet'!F463='Main Data'!J467,"","ERROR"))</f>
        <v/>
      </c>
      <c r="G462" s="5" t="str">
        <f>IF(ISBLANK('Original Sheet'!G463),"",IF('Original Sheet'!G463='Main Data'!N467,"","ERROR"))</f>
        <v/>
      </c>
      <c r="H462" s="11"/>
      <c r="I462" s="6" t="str">
        <f>IF(ISBLANK('Original Sheet'!I463),"",IF('Original Sheet'!I463='Main Data'!U467,"","ERROR"))</f>
        <v/>
      </c>
      <c r="J462" s="4" t="str">
        <f ca="1">IF(ISBLANK('Original Sheet'!J463),"",IF('Original Sheet'!J463='Main Data'!Y467,"","ERROR"))</f>
        <v/>
      </c>
      <c r="K462" s="5" t="str">
        <f>IF(ISBLANK('Original Sheet'!K463),"",IF('Original Sheet'!K463='Main Data'!AC467,"","ERROR"))</f>
        <v/>
      </c>
    </row>
    <row r="463" spans="1:11" x14ac:dyDescent="0.2">
      <c r="A463" s="1"/>
      <c r="B463" s="2" t="s">
        <v>236</v>
      </c>
      <c r="C463" s="7" t="s">
        <v>850</v>
      </c>
      <c r="D463" s="53">
        <v>2010</v>
      </c>
      <c r="E463" s="3" t="str">
        <f>IF(ISBLANK('Original Sheet'!E464),"",IF('Original Sheet'!E464='Main Data'!F468,"","ERROR"))</f>
        <v/>
      </c>
      <c r="F463" s="4" t="str">
        <f ca="1">IF(ISBLANK('Original Sheet'!F464),"",IF('Original Sheet'!F464='Main Data'!J468,"","ERROR"))</f>
        <v/>
      </c>
      <c r="G463" s="5" t="str">
        <f>IF(ISBLANK('Original Sheet'!G464),"",IF('Original Sheet'!G464='Main Data'!N468,"","ERROR"))</f>
        <v/>
      </c>
      <c r="H463" s="11"/>
      <c r="I463" s="6" t="str">
        <f>IF(ISBLANK('Original Sheet'!I464),"",IF('Original Sheet'!I464='Main Data'!U468,"","ERROR"))</f>
        <v/>
      </c>
      <c r="J463" s="4" t="str">
        <f ca="1">IF(ISBLANK('Original Sheet'!J464),"",IF('Original Sheet'!J464='Main Data'!Y468,"","ERROR"))</f>
        <v/>
      </c>
      <c r="K463" s="5" t="str">
        <f>IF(ISBLANK('Original Sheet'!K464),"",IF('Original Sheet'!K464='Main Data'!AC468,"","ERROR"))</f>
        <v/>
      </c>
    </row>
    <row r="464" spans="1:11" x14ac:dyDescent="0.2">
      <c r="A464" s="1"/>
      <c r="B464" s="2" t="s">
        <v>236</v>
      </c>
      <c r="C464" s="1" t="s">
        <v>855</v>
      </c>
      <c r="D464" s="53">
        <v>2005</v>
      </c>
      <c r="E464" s="3" t="str">
        <f>IF(ISBLANK('Original Sheet'!E465),"",IF('Original Sheet'!E465='Main Data'!F469,"","ERROR"))</f>
        <v/>
      </c>
      <c r="F464" s="4" t="str">
        <f ca="1">IF(ISBLANK('Original Sheet'!F465),"",IF('Original Sheet'!F465='Main Data'!J469,"","ERROR"))</f>
        <v/>
      </c>
      <c r="G464" s="5" t="str">
        <f>IF(ISBLANK('Original Sheet'!G465),"",IF('Original Sheet'!G465='Main Data'!N469,"","ERROR"))</f>
        <v/>
      </c>
      <c r="H464" s="11"/>
      <c r="I464" s="6" t="str">
        <f>IF(ISBLANK('Original Sheet'!I465),"",IF('Original Sheet'!I465='Main Data'!U469,"","ERROR"))</f>
        <v/>
      </c>
      <c r="J464" s="4" t="str">
        <f ca="1">IF(ISBLANK('Original Sheet'!J465),"",IF('Original Sheet'!J465='Main Data'!Y469,"","ERROR"))</f>
        <v/>
      </c>
      <c r="K464" s="5" t="str">
        <f>IF(ISBLANK('Original Sheet'!K465),"",IF('Original Sheet'!K465='Main Data'!AC469,"","ERROR"))</f>
        <v/>
      </c>
    </row>
    <row r="465" spans="1:11" x14ac:dyDescent="0.2">
      <c r="A465" s="1"/>
      <c r="B465" s="2" t="s">
        <v>236</v>
      </c>
      <c r="C465" s="1" t="s">
        <v>854</v>
      </c>
      <c r="D465" s="53">
        <v>2015</v>
      </c>
      <c r="E465" s="3" t="str">
        <f>IF(ISBLANK('Original Sheet'!E466),"",IF('Original Sheet'!E466='Main Data'!F470,"","ERROR"))</f>
        <v/>
      </c>
      <c r="F465" s="4" t="str">
        <f ca="1">IF(ISBLANK('Original Sheet'!F466),"",IF('Original Sheet'!F466='Main Data'!J470,"","ERROR"))</f>
        <v/>
      </c>
      <c r="G465" s="5" t="str">
        <f>IF(ISBLANK('Original Sheet'!G466),"",IF('Original Sheet'!G466='Main Data'!N470,"","ERROR"))</f>
        <v/>
      </c>
      <c r="H465" s="11"/>
      <c r="I465" s="6" t="str">
        <f>IF(ISBLANK('Original Sheet'!I466),"",IF('Original Sheet'!I466='Main Data'!U470,"","ERROR"))</f>
        <v/>
      </c>
      <c r="J465" s="4" t="str">
        <f ca="1">IF(ISBLANK('Original Sheet'!J466),"",IF('Original Sheet'!J466='Main Data'!Y470,"","ERROR"))</f>
        <v/>
      </c>
      <c r="K465" s="5" t="str">
        <f>IF(ISBLANK('Original Sheet'!K466),"",IF('Original Sheet'!K466='Main Data'!AC470,"","ERROR"))</f>
        <v/>
      </c>
    </row>
    <row r="466" spans="1:11" x14ac:dyDescent="0.2">
      <c r="A466" s="1"/>
      <c r="B466" s="2" t="s">
        <v>236</v>
      </c>
      <c r="C466" s="1" t="s">
        <v>854</v>
      </c>
      <c r="D466" s="53">
        <v>2016</v>
      </c>
      <c r="E466" s="3" t="str">
        <f>IF(ISBLANK('Original Sheet'!E467),"",IF('Original Sheet'!E467='Main Data'!F471,"","ERROR"))</f>
        <v/>
      </c>
      <c r="F466" s="4" t="str">
        <f ca="1">IF(ISBLANK('Original Sheet'!F467),"",IF('Original Sheet'!F467='Main Data'!J471,"","ERROR"))</f>
        <v/>
      </c>
      <c r="G466" s="5" t="str">
        <f>IF(ISBLANK('Original Sheet'!G467),"",IF('Original Sheet'!G467='Main Data'!N471,"","ERROR"))</f>
        <v/>
      </c>
      <c r="H466" s="11"/>
      <c r="I466" s="6" t="str">
        <f>IF(ISBLANK('Original Sheet'!I467),"",IF('Original Sheet'!I467='Main Data'!U471,"","ERROR"))</f>
        <v/>
      </c>
      <c r="J466" s="4" t="str">
        <f ca="1">IF(ISBLANK('Original Sheet'!J467),"",IF('Original Sheet'!J467='Main Data'!Y471,"","ERROR"))</f>
        <v/>
      </c>
      <c r="K466" s="5" t="str">
        <f>IF(ISBLANK('Original Sheet'!K467),"",IF('Original Sheet'!K467='Main Data'!AC471,"","ERROR"))</f>
        <v/>
      </c>
    </row>
    <row r="467" spans="1:11" x14ac:dyDescent="0.2">
      <c r="A467" s="1"/>
      <c r="B467" s="2" t="s">
        <v>236</v>
      </c>
      <c r="C467" s="1" t="s">
        <v>854</v>
      </c>
      <c r="D467" s="53">
        <v>2006</v>
      </c>
      <c r="E467" s="3" t="str">
        <f>IF(ISBLANK('Original Sheet'!E468),"",IF('Original Sheet'!E468='Main Data'!F472,"","ERROR"))</f>
        <v/>
      </c>
      <c r="F467" s="4" t="str">
        <f ca="1">IF(ISBLANK('Original Sheet'!F468),"",IF('Original Sheet'!F468='Main Data'!J472,"","ERROR"))</f>
        <v/>
      </c>
      <c r="G467" s="5" t="str">
        <f>IF(ISBLANK('Original Sheet'!G468),"",IF('Original Sheet'!G468='Main Data'!N472,"","ERROR"))</f>
        <v/>
      </c>
      <c r="H467" s="11"/>
      <c r="I467" s="6" t="str">
        <f>IF(ISBLANK('Original Sheet'!I468),"",IF('Original Sheet'!I468='Main Data'!U472,"","ERROR"))</f>
        <v/>
      </c>
      <c r="J467" s="4" t="str">
        <f ca="1">IF(ISBLANK('Original Sheet'!J468),"",IF('Original Sheet'!J468='Main Data'!Y472,"","ERROR"))</f>
        <v/>
      </c>
      <c r="K467" s="5" t="str">
        <f>IF(ISBLANK('Original Sheet'!K468),"",IF('Original Sheet'!K468='Main Data'!AC472,"","ERROR"))</f>
        <v/>
      </c>
    </row>
    <row r="468" spans="1:11" x14ac:dyDescent="0.2">
      <c r="A468" s="1"/>
      <c r="B468" s="2" t="s">
        <v>236</v>
      </c>
      <c r="C468" s="1" t="s">
        <v>848</v>
      </c>
      <c r="D468" s="53">
        <v>2014</v>
      </c>
      <c r="E468" s="3" t="str">
        <f>IF(ISBLANK('Original Sheet'!E469),"",IF('Original Sheet'!E469='Main Data'!F473,"","ERROR"))</f>
        <v/>
      </c>
      <c r="F468" s="4" t="str">
        <f ca="1">IF(ISBLANK('Original Sheet'!F469),"",IF('Original Sheet'!F469='Main Data'!J473,"","ERROR"))</f>
        <v/>
      </c>
      <c r="G468" s="5" t="str">
        <f>IF(ISBLANK('Original Sheet'!G469),"",IF('Original Sheet'!G469='Main Data'!N473,"","ERROR"))</f>
        <v/>
      </c>
      <c r="H468" s="11"/>
      <c r="I468" s="6" t="str">
        <f>IF(ISBLANK('Original Sheet'!I469),"",IF('Original Sheet'!I469='Main Data'!U473,"","ERROR"))</f>
        <v/>
      </c>
      <c r="J468" s="4" t="str">
        <f ca="1">IF(ISBLANK('Original Sheet'!J469),"",IF('Original Sheet'!J469='Main Data'!Y473,"","ERROR"))</f>
        <v/>
      </c>
      <c r="K468" s="5" t="str">
        <f>IF(ISBLANK('Original Sheet'!K469),"",IF('Original Sheet'!K469='Main Data'!AC473,"","ERROR"))</f>
        <v/>
      </c>
    </row>
    <row r="469" spans="1:11" x14ac:dyDescent="0.2">
      <c r="A469" s="1"/>
      <c r="B469" s="2" t="s">
        <v>236</v>
      </c>
      <c r="C469" s="1" t="s">
        <v>847</v>
      </c>
      <c r="D469" s="53">
        <v>2011</v>
      </c>
      <c r="E469" s="3" t="str">
        <f>IF(ISBLANK('Original Sheet'!E470),"",IF('Original Sheet'!E470='Main Data'!F474,"","ERROR"))</f>
        <v/>
      </c>
      <c r="F469" s="4" t="str">
        <f ca="1">IF(ISBLANK('Original Sheet'!F470),"",IF('Original Sheet'!F470='Main Data'!J474,"","ERROR"))</f>
        <v/>
      </c>
      <c r="G469" s="5" t="str">
        <f>IF(ISBLANK('Original Sheet'!G470),"",IF('Original Sheet'!G470='Main Data'!N474,"","ERROR"))</f>
        <v/>
      </c>
      <c r="H469" s="11"/>
      <c r="I469" s="6" t="str">
        <f>IF(ISBLANK('Original Sheet'!I470),"",IF('Original Sheet'!I470='Main Data'!U474,"","ERROR"))</f>
        <v/>
      </c>
      <c r="J469" s="4" t="str">
        <f ca="1">IF(ISBLANK('Original Sheet'!J470),"",IF('Original Sheet'!J470='Main Data'!Y474,"","ERROR"))</f>
        <v/>
      </c>
      <c r="K469" s="5" t="str">
        <f>IF(ISBLANK('Original Sheet'!K470),"",IF('Original Sheet'!K470='Main Data'!AC474,"","ERROR"))</f>
        <v/>
      </c>
    </row>
    <row r="470" spans="1:11" x14ac:dyDescent="0.2">
      <c r="A470" s="1"/>
      <c r="B470" s="2" t="s">
        <v>236</v>
      </c>
      <c r="C470" s="1" t="s">
        <v>851</v>
      </c>
      <c r="D470" s="53">
        <v>2014</v>
      </c>
      <c r="E470" s="3" t="str">
        <f>IF(ISBLANK('Original Sheet'!E471),"",IF('Original Sheet'!E471='Main Data'!F475,"","ERROR"))</f>
        <v/>
      </c>
      <c r="F470" s="4" t="str">
        <f ca="1">IF(ISBLANK('Original Sheet'!F471),"",IF('Original Sheet'!F471='Main Data'!J475,"","ERROR"))</f>
        <v/>
      </c>
      <c r="G470" s="5" t="str">
        <f>IF(ISBLANK('Original Sheet'!G471),"",IF('Original Sheet'!G471='Main Data'!N475,"","ERROR"))</f>
        <v/>
      </c>
      <c r="H470" s="11"/>
      <c r="I470" s="6" t="str">
        <f>IF(ISBLANK('Original Sheet'!I471),"",IF('Original Sheet'!I471='Main Data'!U475,"","ERROR"))</f>
        <v/>
      </c>
      <c r="J470" s="4" t="str">
        <f ca="1">IF(ISBLANK('Original Sheet'!J471),"",IF('Original Sheet'!J471='Main Data'!Y475,"","ERROR"))</f>
        <v/>
      </c>
      <c r="K470" s="5" t="str">
        <f>IF(ISBLANK('Original Sheet'!K471),"",IF('Original Sheet'!K471='Main Data'!AC475,"","ERROR"))</f>
        <v/>
      </c>
    </row>
    <row r="471" spans="1:11" x14ac:dyDescent="0.2">
      <c r="A471" s="1"/>
      <c r="B471" s="2" t="s">
        <v>236</v>
      </c>
      <c r="C471" s="1" t="s">
        <v>851</v>
      </c>
      <c r="D471" s="53">
        <v>2013</v>
      </c>
      <c r="E471" s="3" t="str">
        <f>IF(ISBLANK('Original Sheet'!E472),"",IF('Original Sheet'!E472='Main Data'!F476,"","ERROR"))</f>
        <v/>
      </c>
      <c r="F471" s="4" t="str">
        <f ca="1">IF(ISBLANK('Original Sheet'!F472),"",IF('Original Sheet'!F472='Main Data'!J476,"","ERROR"))</f>
        <v/>
      </c>
      <c r="G471" s="5" t="str">
        <f>IF(ISBLANK('Original Sheet'!G472),"",IF('Original Sheet'!G472='Main Data'!N476,"","ERROR"))</f>
        <v/>
      </c>
      <c r="H471" s="11"/>
      <c r="I471" s="6" t="str">
        <f>IF(ISBLANK('Original Sheet'!I472),"",IF('Original Sheet'!I472='Main Data'!U476,"","ERROR"))</f>
        <v/>
      </c>
      <c r="J471" s="4" t="str">
        <f ca="1">IF(ISBLANK('Original Sheet'!J472),"",IF('Original Sheet'!J472='Main Data'!Y476,"","ERROR"))</f>
        <v/>
      </c>
      <c r="K471" s="5" t="str">
        <f>IF(ISBLANK('Original Sheet'!K472),"",IF('Original Sheet'!K472='Main Data'!AC476,"","ERROR"))</f>
        <v/>
      </c>
    </row>
    <row r="472" spans="1:11" x14ac:dyDescent="0.2">
      <c r="A472" s="1"/>
      <c r="B472" s="2" t="s">
        <v>236</v>
      </c>
      <c r="C472" s="1" t="s">
        <v>849</v>
      </c>
      <c r="D472" s="53">
        <v>2017</v>
      </c>
      <c r="E472" s="3" t="str">
        <f>IF(ISBLANK('Original Sheet'!E473),"",IF('Original Sheet'!E473='Main Data'!F477,"","ERROR"))</f>
        <v/>
      </c>
      <c r="F472" s="4" t="str">
        <f ca="1">IF(ISBLANK('Original Sheet'!F473),"",IF('Original Sheet'!F473='Main Data'!J477,"","ERROR"))</f>
        <v/>
      </c>
      <c r="G472" s="5" t="str">
        <f>IF(ISBLANK('Original Sheet'!G473),"",IF('Original Sheet'!G473='Main Data'!N477,"","ERROR"))</f>
        <v/>
      </c>
      <c r="H472" s="11"/>
      <c r="I472" s="6" t="str">
        <f>IF(ISBLANK('Original Sheet'!I473),"",IF('Original Sheet'!I473='Main Data'!U477,"","ERROR"))</f>
        <v/>
      </c>
      <c r="J472" s="4" t="str">
        <f ca="1">IF(ISBLANK('Original Sheet'!J473),"",IF('Original Sheet'!J473='Main Data'!Y477,"","ERROR"))</f>
        <v/>
      </c>
      <c r="K472" s="5" t="str">
        <f>IF(ISBLANK('Original Sheet'!K473),"",IF('Original Sheet'!K473='Main Data'!AC477,"","ERROR"))</f>
        <v/>
      </c>
    </row>
    <row r="473" spans="1:11" x14ac:dyDescent="0.2">
      <c r="A473" s="1"/>
      <c r="B473" s="2" t="s">
        <v>236</v>
      </c>
      <c r="C473" s="1" t="s">
        <v>851</v>
      </c>
      <c r="D473" s="53">
        <v>2016</v>
      </c>
      <c r="E473" s="3" t="str">
        <f>IF(ISBLANK('Original Sheet'!E474),"",IF('Original Sheet'!E474='Main Data'!F478,"","ERROR"))</f>
        <v/>
      </c>
      <c r="F473" s="4" t="str">
        <f ca="1">IF(ISBLANK('Original Sheet'!F474),"",IF('Original Sheet'!F474='Main Data'!J478,"","ERROR"))</f>
        <v/>
      </c>
      <c r="G473" s="5" t="str">
        <f>IF(ISBLANK('Original Sheet'!G474),"",IF('Original Sheet'!G474='Main Data'!N478,"","ERROR"))</f>
        <v/>
      </c>
      <c r="H473" s="11"/>
      <c r="I473" s="6" t="str">
        <f>IF(ISBLANK('Original Sheet'!I474),"",IF('Original Sheet'!I474='Main Data'!U478,"","ERROR"))</f>
        <v/>
      </c>
      <c r="J473" s="4" t="str">
        <f ca="1">IF(ISBLANK('Original Sheet'!J474),"",IF('Original Sheet'!J474='Main Data'!Y478,"","ERROR"))</f>
        <v/>
      </c>
      <c r="K473" s="5" t="str">
        <f>IF(ISBLANK('Original Sheet'!K474),"",IF('Original Sheet'!K474='Main Data'!AC478,"","ERROR"))</f>
        <v/>
      </c>
    </row>
    <row r="474" spans="1:11" x14ac:dyDescent="0.2">
      <c r="A474" s="1"/>
      <c r="B474" s="2" t="s">
        <v>236</v>
      </c>
      <c r="C474" s="7" t="s">
        <v>850</v>
      </c>
      <c r="D474" s="53">
        <v>2014</v>
      </c>
      <c r="E474" s="3" t="str">
        <f>IF(ISBLANK('Original Sheet'!E475),"",IF('Original Sheet'!E475='Main Data'!F479,"","ERROR"))</f>
        <v/>
      </c>
      <c r="F474" s="4" t="str">
        <f ca="1">IF(ISBLANK('Original Sheet'!F475),"",IF('Original Sheet'!F475='Main Data'!J479,"","ERROR"))</f>
        <v/>
      </c>
      <c r="G474" s="5" t="str">
        <f>IF(ISBLANK('Original Sheet'!G475),"",IF('Original Sheet'!G475='Main Data'!N479,"","ERROR"))</f>
        <v/>
      </c>
      <c r="H474" s="11"/>
      <c r="I474" s="6" t="str">
        <f>IF(ISBLANK('Original Sheet'!I475),"",IF('Original Sheet'!I475='Main Data'!U479,"","ERROR"))</f>
        <v/>
      </c>
      <c r="J474" s="4" t="str">
        <f ca="1">IF(ISBLANK('Original Sheet'!J475),"",IF('Original Sheet'!J475='Main Data'!Y479,"","ERROR"))</f>
        <v/>
      </c>
      <c r="K474" s="5" t="str">
        <f>IF(ISBLANK('Original Sheet'!K475),"",IF('Original Sheet'!K475='Main Data'!AC479,"","ERROR"))</f>
        <v/>
      </c>
    </row>
    <row r="475" spans="1:11" x14ac:dyDescent="0.2">
      <c r="A475" s="1"/>
      <c r="B475" s="2" t="s">
        <v>236</v>
      </c>
      <c r="C475" s="7" t="s">
        <v>850</v>
      </c>
      <c r="D475" s="53">
        <v>2017</v>
      </c>
      <c r="E475" s="3" t="str">
        <f>IF(ISBLANK('Original Sheet'!E476),"",IF('Original Sheet'!E476='Main Data'!F480,"","ERROR"))</f>
        <v/>
      </c>
      <c r="F475" s="4" t="str">
        <f ca="1">IF(ISBLANK('Original Sheet'!F476),"",IF('Original Sheet'!F476='Main Data'!J480,"","ERROR"))</f>
        <v/>
      </c>
      <c r="G475" s="5" t="str">
        <f>IF(ISBLANK('Original Sheet'!G476),"",IF('Original Sheet'!G476='Main Data'!N480,"","ERROR"))</f>
        <v/>
      </c>
      <c r="H475" s="11"/>
      <c r="I475" s="6" t="str">
        <f>IF(ISBLANK('Original Sheet'!I476),"",IF('Original Sheet'!I476='Main Data'!U480,"","ERROR"))</f>
        <v/>
      </c>
      <c r="J475" s="4" t="str">
        <f ca="1">IF(ISBLANK('Original Sheet'!J476),"",IF('Original Sheet'!J476='Main Data'!Y480,"","ERROR"))</f>
        <v/>
      </c>
      <c r="K475" s="5" t="str">
        <f>IF(ISBLANK('Original Sheet'!K476),"",IF('Original Sheet'!K476='Main Data'!AC480,"","ERROR"))</f>
        <v/>
      </c>
    </row>
    <row r="476" spans="1:11" x14ac:dyDescent="0.2">
      <c r="A476" s="1"/>
      <c r="B476" s="2" t="s">
        <v>236</v>
      </c>
      <c r="C476" s="7" t="s">
        <v>850</v>
      </c>
      <c r="D476" s="53">
        <v>2009</v>
      </c>
      <c r="E476" s="3" t="str">
        <f>IF(ISBLANK('Original Sheet'!E477),"",IF('Original Sheet'!E477='Main Data'!F481,"","ERROR"))</f>
        <v/>
      </c>
      <c r="F476" s="4" t="str">
        <f ca="1">IF(ISBLANK('Original Sheet'!F477),"",IF('Original Sheet'!F477='Main Data'!J481,"","ERROR"))</f>
        <v/>
      </c>
      <c r="G476" s="5" t="str">
        <f>IF(ISBLANK('Original Sheet'!G477),"",IF('Original Sheet'!G477='Main Data'!N481,"","ERROR"))</f>
        <v/>
      </c>
      <c r="H476" s="11"/>
      <c r="I476" s="6" t="str">
        <f>IF(ISBLANK('Original Sheet'!I477),"",IF('Original Sheet'!I477='Main Data'!U481,"","ERROR"))</f>
        <v/>
      </c>
      <c r="J476" s="4" t="str">
        <f ca="1">IF(ISBLANK('Original Sheet'!J477),"",IF('Original Sheet'!J477='Main Data'!Y481,"","ERROR"))</f>
        <v/>
      </c>
      <c r="K476" s="5" t="str">
        <f>IF(ISBLANK('Original Sheet'!K477),"",IF('Original Sheet'!K477='Main Data'!AC481,"","ERROR"))</f>
        <v/>
      </c>
    </row>
    <row r="477" spans="1:11" x14ac:dyDescent="0.2">
      <c r="A477" s="1"/>
      <c r="B477" s="2" t="s">
        <v>236</v>
      </c>
      <c r="C477" s="1" t="s">
        <v>853</v>
      </c>
      <c r="D477" s="53">
        <v>2016</v>
      </c>
      <c r="E477" s="3" t="str">
        <f>IF(ISBLANK('Original Sheet'!E478),"",IF('Original Sheet'!E478='Main Data'!F482,"","ERROR"))</f>
        <v/>
      </c>
      <c r="F477" s="4" t="str">
        <f ca="1">IF(ISBLANK('Original Sheet'!F478),"",IF('Original Sheet'!F478='Main Data'!J482,"","ERROR"))</f>
        <v/>
      </c>
      <c r="G477" s="5" t="str">
        <f>IF(ISBLANK('Original Sheet'!G478),"",IF('Original Sheet'!G478='Main Data'!N482,"","ERROR"))</f>
        <v/>
      </c>
      <c r="H477" s="11"/>
      <c r="I477" s="6" t="str">
        <f>IF(ISBLANK('Original Sheet'!I478),"",IF('Original Sheet'!I478='Main Data'!U482,"","ERROR"))</f>
        <v/>
      </c>
      <c r="J477" s="4" t="str">
        <f ca="1">IF(ISBLANK('Original Sheet'!J478),"",IF('Original Sheet'!J478='Main Data'!Y482,"","ERROR"))</f>
        <v/>
      </c>
      <c r="K477" s="5" t="str">
        <f>IF(ISBLANK('Original Sheet'!K478),"",IF('Original Sheet'!K478='Main Data'!AC482,"","ERROR"))</f>
        <v/>
      </c>
    </row>
    <row r="478" spans="1:11" x14ac:dyDescent="0.2">
      <c r="A478" s="1"/>
      <c r="B478" s="2" t="s">
        <v>236</v>
      </c>
      <c r="C478" s="7" t="s">
        <v>850</v>
      </c>
      <c r="D478" s="53">
        <v>2011</v>
      </c>
      <c r="E478" s="3" t="str">
        <f>IF(ISBLANK('Original Sheet'!E479),"",IF('Original Sheet'!E479='Main Data'!F483,"","ERROR"))</f>
        <v/>
      </c>
      <c r="F478" s="4" t="str">
        <f ca="1">IF(ISBLANK('Original Sheet'!F479),"",IF('Original Sheet'!F479='Main Data'!J483,"","ERROR"))</f>
        <v>ERROR</v>
      </c>
      <c r="G478" s="5" t="str">
        <f>IF(ISBLANK('Original Sheet'!G479),"",IF('Original Sheet'!G479='Main Data'!N483,"","ERROR"))</f>
        <v/>
      </c>
      <c r="H478" s="11"/>
      <c r="I478" s="6" t="str">
        <f>IF(ISBLANK('Original Sheet'!I479),"",IF('Original Sheet'!I479='Main Data'!U483,"","ERROR"))</f>
        <v/>
      </c>
      <c r="J478" s="4" t="str">
        <f ca="1">IF(ISBLANK('Original Sheet'!J479),"",IF('Original Sheet'!J479='Main Data'!Y483,"","ERROR"))</f>
        <v>ERROR</v>
      </c>
      <c r="K478" s="5" t="str">
        <f>IF(ISBLANK('Original Sheet'!K479),"",IF('Original Sheet'!K479='Main Data'!AC483,"","ERROR"))</f>
        <v/>
      </c>
    </row>
    <row r="479" spans="1:11" x14ac:dyDescent="0.2">
      <c r="A479" s="1"/>
      <c r="B479" s="2" t="s">
        <v>236</v>
      </c>
      <c r="C479" s="7" t="s">
        <v>850</v>
      </c>
      <c r="D479" s="53">
        <v>2008</v>
      </c>
      <c r="E479" s="3" t="str">
        <f>IF(ISBLANK('Original Sheet'!E480),"",IF('Original Sheet'!E480='Main Data'!F484,"","ERROR"))</f>
        <v/>
      </c>
      <c r="F479" s="4" t="str">
        <f ca="1">IF(ISBLANK('Original Sheet'!F480),"",IF('Original Sheet'!F480='Main Data'!J484,"","ERROR"))</f>
        <v/>
      </c>
      <c r="G479" s="5" t="str">
        <f>IF(ISBLANK('Original Sheet'!G480),"",IF('Original Sheet'!G480='Main Data'!N484,"","ERROR"))</f>
        <v/>
      </c>
      <c r="H479" s="11"/>
      <c r="I479" s="6" t="str">
        <f>IF(ISBLANK('Original Sheet'!I480),"",IF('Original Sheet'!I480='Main Data'!U484,"","ERROR"))</f>
        <v/>
      </c>
      <c r="J479" s="4" t="str">
        <f ca="1">IF(ISBLANK('Original Sheet'!J480),"",IF('Original Sheet'!J480='Main Data'!Y484,"","ERROR"))</f>
        <v/>
      </c>
      <c r="K479" s="5" t="str">
        <f>IF(ISBLANK('Original Sheet'!K480),"",IF('Original Sheet'!K480='Main Data'!AC484,"","ERROR"))</f>
        <v/>
      </c>
    </row>
    <row r="480" spans="1:11" x14ac:dyDescent="0.2">
      <c r="A480" s="1"/>
      <c r="B480" s="2" t="s">
        <v>236</v>
      </c>
      <c r="C480" s="1" t="s">
        <v>849</v>
      </c>
      <c r="D480" s="53">
        <v>2008</v>
      </c>
      <c r="E480" s="3" t="str">
        <f>IF(ISBLANK('Original Sheet'!E481),"",IF('Original Sheet'!E481='Main Data'!F485,"","ERROR"))</f>
        <v/>
      </c>
      <c r="F480" s="4" t="str">
        <f ca="1">IF(ISBLANK('Original Sheet'!F481),"",IF('Original Sheet'!F481='Main Data'!J485,"","ERROR"))</f>
        <v/>
      </c>
      <c r="G480" s="5" t="str">
        <f>IF(ISBLANK('Original Sheet'!G481),"",IF('Original Sheet'!G481='Main Data'!N485,"","ERROR"))</f>
        <v/>
      </c>
      <c r="H480" s="11"/>
      <c r="I480" s="6" t="str">
        <f>IF(ISBLANK('Original Sheet'!I481),"",IF('Original Sheet'!I481='Main Data'!U485,"","ERROR"))</f>
        <v/>
      </c>
      <c r="J480" s="4" t="str">
        <f ca="1">IF(ISBLANK('Original Sheet'!J481),"",IF('Original Sheet'!J481='Main Data'!Y485,"","ERROR"))</f>
        <v/>
      </c>
      <c r="K480" s="5" t="str">
        <f>IF(ISBLANK('Original Sheet'!K481),"",IF('Original Sheet'!K481='Main Data'!AC485,"","ERROR"))</f>
        <v/>
      </c>
    </row>
    <row r="481" spans="1:11" x14ac:dyDescent="0.2">
      <c r="A481" s="1"/>
      <c r="B481" s="2" t="s">
        <v>236</v>
      </c>
      <c r="C481" s="1" t="s">
        <v>849</v>
      </c>
      <c r="D481" s="53">
        <v>2014</v>
      </c>
      <c r="E481" s="3" t="str">
        <f>IF(ISBLANK('Original Sheet'!E482),"",IF('Original Sheet'!E482='Main Data'!F486,"","ERROR"))</f>
        <v/>
      </c>
      <c r="F481" s="4" t="str">
        <f ca="1">IF(ISBLANK('Original Sheet'!F482),"",IF('Original Sheet'!F482='Main Data'!J486,"","ERROR"))</f>
        <v/>
      </c>
      <c r="G481" s="5" t="str">
        <f>IF(ISBLANK('Original Sheet'!G482),"",IF('Original Sheet'!G482='Main Data'!N486,"","ERROR"))</f>
        <v/>
      </c>
      <c r="H481" s="11"/>
      <c r="I481" s="6" t="str">
        <f>IF(ISBLANK('Original Sheet'!I482),"",IF('Original Sheet'!I482='Main Data'!U486,"","ERROR"))</f>
        <v/>
      </c>
      <c r="J481" s="4" t="str">
        <f ca="1">IF(ISBLANK('Original Sheet'!J482),"",IF('Original Sheet'!J482='Main Data'!Y486,"","ERROR"))</f>
        <v/>
      </c>
      <c r="K481" s="5" t="str">
        <f>IF(ISBLANK('Original Sheet'!K482),"",IF('Original Sheet'!K482='Main Data'!AC486,"","ERROR"))</f>
        <v/>
      </c>
    </row>
    <row r="482" spans="1:11" x14ac:dyDescent="0.2">
      <c r="A482" s="1"/>
      <c r="B482" s="2" t="s">
        <v>236</v>
      </c>
      <c r="C482" s="1" t="s">
        <v>851</v>
      </c>
      <c r="D482" s="53">
        <v>2017</v>
      </c>
      <c r="E482" s="3" t="str">
        <f>IF(ISBLANK('Original Sheet'!E483),"",IF('Original Sheet'!E483='Main Data'!F487,"","ERROR"))</f>
        <v/>
      </c>
      <c r="F482" s="4" t="str">
        <f ca="1">IF(ISBLANK('Original Sheet'!F483),"",IF('Original Sheet'!F483='Main Data'!J487,"","ERROR"))</f>
        <v/>
      </c>
      <c r="G482" s="5" t="str">
        <f>IF(ISBLANK('Original Sheet'!G483),"",IF('Original Sheet'!G483='Main Data'!N487,"","ERROR"))</f>
        <v/>
      </c>
      <c r="H482" s="11"/>
      <c r="I482" s="6" t="str">
        <f>IF(ISBLANK('Original Sheet'!I483),"",IF('Original Sheet'!I483='Main Data'!U487,"","ERROR"))</f>
        <v/>
      </c>
      <c r="J482" s="4" t="str">
        <f ca="1">IF(ISBLANK('Original Sheet'!J483),"",IF('Original Sheet'!J483='Main Data'!Y487,"","ERROR"))</f>
        <v/>
      </c>
      <c r="K482" s="5" t="str">
        <f>IF(ISBLANK('Original Sheet'!K483),"",IF('Original Sheet'!K483='Main Data'!AC487,"","ERROR"))</f>
        <v/>
      </c>
    </row>
    <row r="483" spans="1:11" x14ac:dyDescent="0.2">
      <c r="A483" s="1"/>
      <c r="B483" s="2" t="s">
        <v>236</v>
      </c>
      <c r="C483" s="1" t="s">
        <v>849</v>
      </c>
      <c r="D483" s="53">
        <v>2007</v>
      </c>
      <c r="E483" s="3" t="str">
        <f>IF(ISBLANK('Original Sheet'!E484),"",IF('Original Sheet'!E484='Main Data'!F488,"","ERROR"))</f>
        <v/>
      </c>
      <c r="F483" s="4" t="str">
        <f ca="1">IF(ISBLANK('Original Sheet'!F484),"",IF('Original Sheet'!F484='Main Data'!J488,"","ERROR"))</f>
        <v/>
      </c>
      <c r="G483" s="5" t="str">
        <f>IF(ISBLANK('Original Sheet'!G484),"",IF('Original Sheet'!G484='Main Data'!N488,"","ERROR"))</f>
        <v/>
      </c>
      <c r="H483" s="11"/>
      <c r="I483" s="6" t="str">
        <f>IF(ISBLANK('Original Sheet'!I484),"",IF('Original Sheet'!I484='Main Data'!U488,"","ERROR"))</f>
        <v/>
      </c>
      <c r="J483" s="4" t="str">
        <f ca="1">IF(ISBLANK('Original Sheet'!J484),"",IF('Original Sheet'!J484='Main Data'!Y488,"","ERROR"))</f>
        <v/>
      </c>
      <c r="K483" s="5" t="str">
        <f>IF(ISBLANK('Original Sheet'!K484),"",IF('Original Sheet'!K484='Main Data'!AC488,"","ERROR"))</f>
        <v/>
      </c>
    </row>
    <row r="484" spans="1:11" x14ac:dyDescent="0.2">
      <c r="A484" s="1"/>
      <c r="B484" s="2" t="s">
        <v>236</v>
      </c>
      <c r="C484" s="1" t="s">
        <v>852</v>
      </c>
      <c r="D484" s="53">
        <v>2007</v>
      </c>
      <c r="E484" s="3" t="str">
        <f>IF(ISBLANK('Original Sheet'!E485),"",IF('Original Sheet'!E485='Main Data'!F489,"","ERROR"))</f>
        <v/>
      </c>
      <c r="F484" s="4" t="str">
        <f ca="1">IF(ISBLANK('Original Sheet'!F485),"",IF('Original Sheet'!F485='Main Data'!J489,"","ERROR"))</f>
        <v/>
      </c>
      <c r="G484" s="5" t="str">
        <f>IF(ISBLANK('Original Sheet'!G485),"",IF('Original Sheet'!G485='Main Data'!N489,"","ERROR"))</f>
        <v/>
      </c>
      <c r="H484" s="11"/>
      <c r="I484" s="6" t="str">
        <f>IF(ISBLANK('Original Sheet'!I485),"",IF('Original Sheet'!I485='Main Data'!U489,"","ERROR"))</f>
        <v/>
      </c>
      <c r="J484" s="4" t="str">
        <f ca="1">IF(ISBLANK('Original Sheet'!J485),"",IF('Original Sheet'!J485='Main Data'!Y489,"","ERROR"))</f>
        <v/>
      </c>
      <c r="K484" s="5" t="str">
        <f>IF(ISBLANK('Original Sheet'!K485),"",IF('Original Sheet'!K485='Main Data'!AC489,"","ERROR"))</f>
        <v/>
      </c>
    </row>
    <row r="485" spans="1:11" x14ac:dyDescent="0.2">
      <c r="A485" s="1"/>
      <c r="B485" s="2" t="s">
        <v>236</v>
      </c>
      <c r="C485" s="1" t="s">
        <v>847</v>
      </c>
      <c r="D485" s="53">
        <v>2017</v>
      </c>
      <c r="E485" s="3" t="str">
        <f>IF(ISBLANK('Original Sheet'!E486),"",IF('Original Sheet'!E486='Main Data'!F490,"","ERROR"))</f>
        <v/>
      </c>
      <c r="F485" s="4" t="str">
        <f ca="1">IF(ISBLANK('Original Sheet'!F486),"",IF('Original Sheet'!F486='Main Data'!J490,"","ERROR"))</f>
        <v/>
      </c>
      <c r="G485" s="5" t="str">
        <f>IF(ISBLANK('Original Sheet'!G486),"",IF('Original Sheet'!G486='Main Data'!N490,"","ERROR"))</f>
        <v/>
      </c>
      <c r="H485" s="11"/>
      <c r="I485" s="6" t="str">
        <f>IF(ISBLANK('Original Sheet'!I486),"",IF('Original Sheet'!I486='Main Data'!U490,"","ERROR"))</f>
        <v/>
      </c>
      <c r="J485" s="4" t="str">
        <f ca="1">IF(ISBLANK('Original Sheet'!J486),"",IF('Original Sheet'!J486='Main Data'!Y490,"","ERROR"))</f>
        <v/>
      </c>
      <c r="K485" s="5" t="str">
        <f>IF(ISBLANK('Original Sheet'!K486),"",IF('Original Sheet'!K486='Main Data'!AC490,"","ERROR"))</f>
        <v/>
      </c>
    </row>
    <row r="486" spans="1:11" x14ac:dyDescent="0.2">
      <c r="A486" s="1"/>
      <c r="B486" s="2" t="s">
        <v>236</v>
      </c>
      <c r="C486" s="7" t="s">
        <v>850</v>
      </c>
      <c r="D486" s="53">
        <v>2005</v>
      </c>
      <c r="E486" s="3" t="str">
        <f>IF(ISBLANK('Original Sheet'!E487),"",IF('Original Sheet'!E487='Main Data'!F491,"","ERROR"))</f>
        <v/>
      </c>
      <c r="F486" s="4" t="str">
        <f ca="1">IF(ISBLANK('Original Sheet'!F487),"",IF('Original Sheet'!F487='Main Data'!J491,"","ERROR"))</f>
        <v/>
      </c>
      <c r="G486" s="5" t="str">
        <f>IF(ISBLANK('Original Sheet'!G487),"",IF('Original Sheet'!G487='Main Data'!N491,"","ERROR"))</f>
        <v/>
      </c>
      <c r="H486" s="11"/>
      <c r="I486" s="6" t="str">
        <f>IF(ISBLANK('Original Sheet'!I487),"",IF('Original Sheet'!I487='Main Data'!U491,"","ERROR"))</f>
        <v/>
      </c>
      <c r="J486" s="4" t="str">
        <f ca="1">IF(ISBLANK('Original Sheet'!J487),"",IF('Original Sheet'!J487='Main Data'!Y491,"","ERROR"))</f>
        <v/>
      </c>
      <c r="K486" s="5" t="str">
        <f>IF(ISBLANK('Original Sheet'!K487),"",IF('Original Sheet'!K487='Main Data'!AC491,"","ERROR"))</f>
        <v/>
      </c>
    </row>
    <row r="487" spans="1:11" x14ac:dyDescent="0.2">
      <c r="A487" s="1"/>
      <c r="B487" s="2" t="s">
        <v>236</v>
      </c>
      <c r="C487" s="7" t="s">
        <v>850</v>
      </c>
      <c r="D487" s="53">
        <v>2016</v>
      </c>
      <c r="E487" s="3" t="str">
        <f>IF(ISBLANK('Original Sheet'!E488),"",IF('Original Sheet'!E488='Main Data'!F492,"","ERROR"))</f>
        <v/>
      </c>
      <c r="F487" s="4" t="str">
        <f ca="1">IF(ISBLANK('Original Sheet'!F488),"",IF('Original Sheet'!F488='Main Data'!J492,"","ERROR"))</f>
        <v/>
      </c>
      <c r="G487" s="5" t="str">
        <f>IF(ISBLANK('Original Sheet'!G488),"",IF('Original Sheet'!G488='Main Data'!N492,"","ERROR"))</f>
        <v/>
      </c>
      <c r="H487" s="11"/>
      <c r="I487" s="6" t="str">
        <f>IF(ISBLANK('Original Sheet'!I488),"",IF('Original Sheet'!I488='Main Data'!U492,"","ERROR"))</f>
        <v/>
      </c>
      <c r="J487" s="4" t="str">
        <f ca="1">IF(ISBLANK('Original Sheet'!J488),"",IF('Original Sheet'!J488='Main Data'!Y492,"","ERROR"))</f>
        <v/>
      </c>
      <c r="K487" s="5" t="str">
        <f>IF(ISBLANK('Original Sheet'!K488),"",IF('Original Sheet'!K488='Main Data'!AC492,"","ERROR"))</f>
        <v/>
      </c>
    </row>
    <row r="488" spans="1:11" x14ac:dyDescent="0.2">
      <c r="A488" s="1"/>
      <c r="B488" s="2" t="s">
        <v>236</v>
      </c>
      <c r="C488" s="1" t="s">
        <v>851</v>
      </c>
      <c r="D488" s="53">
        <v>2008</v>
      </c>
      <c r="E488" s="3" t="str">
        <f>IF(ISBLANK('Original Sheet'!E489),"",IF('Original Sheet'!E489='Main Data'!F493,"","ERROR"))</f>
        <v/>
      </c>
      <c r="F488" s="4" t="str">
        <f ca="1">IF(ISBLANK('Original Sheet'!F489),"",IF('Original Sheet'!F489='Main Data'!J493,"","ERROR"))</f>
        <v/>
      </c>
      <c r="G488" s="5" t="str">
        <f>IF(ISBLANK('Original Sheet'!G489),"",IF('Original Sheet'!G489='Main Data'!N493,"","ERROR"))</f>
        <v/>
      </c>
      <c r="H488" s="11"/>
      <c r="I488" s="6" t="str">
        <f>IF(ISBLANK('Original Sheet'!I489),"",IF('Original Sheet'!I489='Main Data'!U493,"","ERROR"))</f>
        <v/>
      </c>
      <c r="J488" s="4" t="str">
        <f ca="1">IF(ISBLANK('Original Sheet'!J489),"",IF('Original Sheet'!J489='Main Data'!Y493,"","ERROR"))</f>
        <v/>
      </c>
      <c r="K488" s="5" t="str">
        <f>IF(ISBLANK('Original Sheet'!K489),"",IF('Original Sheet'!K489='Main Data'!AC493,"","ERROR"))</f>
        <v/>
      </c>
    </row>
    <row r="489" spans="1:11" x14ac:dyDescent="0.2">
      <c r="A489" s="1"/>
      <c r="B489" s="2" t="s">
        <v>236</v>
      </c>
      <c r="C489" s="1" t="s">
        <v>849</v>
      </c>
      <c r="D489" s="53">
        <v>2005</v>
      </c>
      <c r="E489" s="3" t="str">
        <f>IF(ISBLANK('Original Sheet'!E490),"",IF('Original Sheet'!E490='Main Data'!F494,"","ERROR"))</f>
        <v/>
      </c>
      <c r="F489" s="4" t="str">
        <f ca="1">IF(ISBLANK('Original Sheet'!F490),"",IF('Original Sheet'!F490='Main Data'!J494,"","ERROR"))</f>
        <v/>
      </c>
      <c r="G489" s="5" t="str">
        <f>IF(ISBLANK('Original Sheet'!G490),"",IF('Original Sheet'!G490='Main Data'!N494,"","ERROR"))</f>
        <v/>
      </c>
      <c r="H489" s="11"/>
      <c r="I489" s="6" t="str">
        <f>IF(ISBLANK('Original Sheet'!I490),"",IF('Original Sheet'!I490='Main Data'!U494,"","ERROR"))</f>
        <v/>
      </c>
      <c r="J489" s="4" t="str">
        <f ca="1">IF(ISBLANK('Original Sheet'!J490),"",IF('Original Sheet'!J490='Main Data'!Y494,"","ERROR"))</f>
        <v/>
      </c>
      <c r="K489" s="5" t="str">
        <f>IF(ISBLANK('Original Sheet'!K490),"",IF('Original Sheet'!K490='Main Data'!AC494,"","ERROR"))</f>
        <v/>
      </c>
    </row>
    <row r="490" spans="1:11" x14ac:dyDescent="0.2">
      <c r="A490" s="1"/>
      <c r="B490" s="2" t="s">
        <v>236</v>
      </c>
      <c r="C490" s="1" t="s">
        <v>849</v>
      </c>
      <c r="D490" s="53">
        <v>2016</v>
      </c>
      <c r="E490" s="3" t="str">
        <f>IF(ISBLANK('Original Sheet'!E491),"",IF('Original Sheet'!E491='Main Data'!F495,"","ERROR"))</f>
        <v/>
      </c>
      <c r="F490" s="4" t="str">
        <f ca="1">IF(ISBLANK('Original Sheet'!F491),"",IF('Original Sheet'!F491='Main Data'!J495,"","ERROR"))</f>
        <v/>
      </c>
      <c r="G490" s="5" t="str">
        <f>IF(ISBLANK('Original Sheet'!G491),"",IF('Original Sheet'!G491='Main Data'!N495,"","ERROR"))</f>
        <v/>
      </c>
      <c r="H490" s="11"/>
      <c r="I490" s="6" t="str">
        <f>IF(ISBLANK('Original Sheet'!I491),"",IF('Original Sheet'!I491='Main Data'!U495,"","ERROR"))</f>
        <v/>
      </c>
      <c r="J490" s="4" t="str">
        <f ca="1">IF(ISBLANK('Original Sheet'!J491),"",IF('Original Sheet'!J491='Main Data'!Y495,"","ERROR"))</f>
        <v/>
      </c>
      <c r="K490" s="5" t="str">
        <f>IF(ISBLANK('Original Sheet'!K491),"",IF('Original Sheet'!K491='Main Data'!AC495,"","ERROR"))</f>
        <v/>
      </c>
    </row>
    <row r="491" spans="1:11" x14ac:dyDescent="0.2">
      <c r="A491" s="1"/>
      <c r="B491" s="2" t="s">
        <v>236</v>
      </c>
      <c r="C491" s="7" t="s">
        <v>850</v>
      </c>
      <c r="D491" s="53">
        <v>2012</v>
      </c>
      <c r="E491" s="3" t="str">
        <f>IF(ISBLANK('Original Sheet'!E492),"",IF('Original Sheet'!E492='Main Data'!F496,"","ERROR"))</f>
        <v/>
      </c>
      <c r="F491" s="4" t="str">
        <f ca="1">IF(ISBLANK('Original Sheet'!F492),"",IF('Original Sheet'!F492='Main Data'!J496,"","ERROR"))</f>
        <v/>
      </c>
      <c r="G491" s="5" t="str">
        <f>IF(ISBLANK('Original Sheet'!G492),"",IF('Original Sheet'!G492='Main Data'!N496,"","ERROR"))</f>
        <v/>
      </c>
      <c r="H491" s="11"/>
      <c r="I491" s="6" t="str">
        <f>IF(ISBLANK('Original Sheet'!I492),"",IF('Original Sheet'!I492='Main Data'!U496,"","ERROR"))</f>
        <v/>
      </c>
      <c r="J491" s="4" t="str">
        <f ca="1">IF(ISBLANK('Original Sheet'!J492),"",IF('Original Sheet'!J492='Main Data'!Y496,"","ERROR"))</f>
        <v/>
      </c>
      <c r="K491" s="5" t="str">
        <f>IF(ISBLANK('Original Sheet'!K492),"",IF('Original Sheet'!K492='Main Data'!AC496,"","ERROR"))</f>
        <v/>
      </c>
    </row>
    <row r="492" spans="1:11" x14ac:dyDescent="0.2">
      <c r="A492" s="1"/>
      <c r="B492" s="2" t="s">
        <v>236</v>
      </c>
      <c r="C492" s="7" t="s">
        <v>850</v>
      </c>
      <c r="D492" s="53">
        <v>2013</v>
      </c>
      <c r="E492" s="3" t="str">
        <f>IF(ISBLANK('Original Sheet'!E493),"",IF('Original Sheet'!E493='Main Data'!F497,"","ERROR"))</f>
        <v/>
      </c>
      <c r="F492" s="4" t="str">
        <f ca="1">IF(ISBLANK('Original Sheet'!F493),"",IF('Original Sheet'!F493='Main Data'!J497,"","ERROR"))</f>
        <v/>
      </c>
      <c r="G492" s="5" t="str">
        <f>IF(ISBLANK('Original Sheet'!G493),"",IF('Original Sheet'!G493='Main Data'!N497,"","ERROR"))</f>
        <v/>
      </c>
      <c r="H492" s="11"/>
      <c r="I492" s="6" t="str">
        <f>IF(ISBLANK('Original Sheet'!I493),"",IF('Original Sheet'!I493='Main Data'!U497,"","ERROR"))</f>
        <v/>
      </c>
      <c r="J492" s="4" t="str">
        <f ca="1">IF(ISBLANK('Original Sheet'!J493),"",IF('Original Sheet'!J493='Main Data'!Y497,"","ERROR"))</f>
        <v/>
      </c>
      <c r="K492" s="5" t="str">
        <f>IF(ISBLANK('Original Sheet'!K493),"",IF('Original Sheet'!K493='Main Data'!AC497,"","ERROR"))</f>
        <v/>
      </c>
    </row>
    <row r="493" spans="1:11" x14ac:dyDescent="0.2">
      <c r="A493" s="1"/>
      <c r="B493" s="2" t="s">
        <v>236</v>
      </c>
      <c r="C493" s="1" t="s">
        <v>849</v>
      </c>
      <c r="D493" s="53">
        <v>2012</v>
      </c>
      <c r="E493" s="3" t="str">
        <f>IF(ISBLANK('Original Sheet'!E494),"",IF('Original Sheet'!E494='Main Data'!F498,"","ERROR"))</f>
        <v/>
      </c>
      <c r="F493" s="4" t="str">
        <f ca="1">IF(ISBLANK('Original Sheet'!F494),"",IF('Original Sheet'!F494='Main Data'!J498,"","ERROR"))</f>
        <v/>
      </c>
      <c r="G493" s="5" t="str">
        <f>IF(ISBLANK('Original Sheet'!G494),"",IF('Original Sheet'!G494='Main Data'!N498,"","ERROR"))</f>
        <v/>
      </c>
      <c r="H493" s="11"/>
      <c r="I493" s="6" t="str">
        <f>IF(ISBLANK('Original Sheet'!I494),"",IF('Original Sheet'!I494='Main Data'!U498,"","ERROR"))</f>
        <v/>
      </c>
      <c r="J493" s="4" t="str">
        <f ca="1">IF(ISBLANK('Original Sheet'!J494),"",IF('Original Sheet'!J494='Main Data'!Y498,"","ERROR"))</f>
        <v/>
      </c>
      <c r="K493" s="5" t="str">
        <f>IF(ISBLANK('Original Sheet'!K494),"",IF('Original Sheet'!K494='Main Data'!AC498,"","ERROR"))</f>
        <v/>
      </c>
    </row>
    <row r="494" spans="1:11" x14ac:dyDescent="0.2">
      <c r="A494" s="1"/>
      <c r="B494" s="2" t="s">
        <v>236</v>
      </c>
      <c r="C494" s="1" t="s">
        <v>849</v>
      </c>
      <c r="D494" s="53">
        <v>2011</v>
      </c>
      <c r="E494" s="3" t="str">
        <f>IF(ISBLANK('Original Sheet'!E495),"",IF('Original Sheet'!E495='Main Data'!F499,"","ERROR"))</f>
        <v/>
      </c>
      <c r="F494" s="4" t="str">
        <f ca="1">IF(ISBLANK('Original Sheet'!F495),"",IF('Original Sheet'!F495='Main Data'!J499,"","ERROR"))</f>
        <v/>
      </c>
      <c r="G494" s="5" t="str">
        <f>IF(ISBLANK('Original Sheet'!G495),"",IF('Original Sheet'!G495='Main Data'!N499,"","ERROR"))</f>
        <v/>
      </c>
      <c r="H494" s="11"/>
      <c r="I494" s="6" t="str">
        <f>IF(ISBLANK('Original Sheet'!I495),"",IF('Original Sheet'!I495='Main Data'!U499,"","ERROR"))</f>
        <v/>
      </c>
      <c r="J494" s="4" t="str">
        <f ca="1">IF(ISBLANK('Original Sheet'!J495),"",IF('Original Sheet'!J495='Main Data'!Y499,"","ERROR"))</f>
        <v/>
      </c>
      <c r="K494" s="5" t="str">
        <f>IF(ISBLANK('Original Sheet'!K495),"",IF('Original Sheet'!K495='Main Data'!AC499,"","ERROR"))</f>
        <v/>
      </c>
    </row>
    <row r="495" spans="1:11" x14ac:dyDescent="0.2">
      <c r="A495" s="1"/>
      <c r="B495" s="2" t="s">
        <v>236</v>
      </c>
      <c r="C495" s="1" t="s">
        <v>848</v>
      </c>
      <c r="D495" s="53">
        <v>2008</v>
      </c>
      <c r="E495" s="3" t="str">
        <f>IF(ISBLANK('Original Sheet'!E496),"",IF('Original Sheet'!E496='Main Data'!F500,"","ERROR"))</f>
        <v/>
      </c>
      <c r="F495" s="4" t="str">
        <f ca="1">IF(ISBLANK('Original Sheet'!F496),"",IF('Original Sheet'!F496='Main Data'!J500,"","ERROR"))</f>
        <v/>
      </c>
      <c r="G495" s="5" t="str">
        <f>IF(ISBLANK('Original Sheet'!G496),"",IF('Original Sheet'!G496='Main Data'!N500,"","ERROR"))</f>
        <v/>
      </c>
      <c r="H495" s="11"/>
      <c r="I495" s="6" t="str">
        <f>IF(ISBLANK('Original Sheet'!I496),"",IF('Original Sheet'!I496='Main Data'!U500,"","ERROR"))</f>
        <v/>
      </c>
      <c r="J495" s="4" t="str">
        <f ca="1">IF(ISBLANK('Original Sheet'!J496),"",IF('Original Sheet'!J496='Main Data'!Y500,"","ERROR"))</f>
        <v/>
      </c>
      <c r="K495" s="5" t="str">
        <f>IF(ISBLANK('Original Sheet'!K496),"",IF('Original Sheet'!K496='Main Data'!AC500,"","ERROR"))</f>
        <v/>
      </c>
    </row>
    <row r="496" spans="1:11" x14ac:dyDescent="0.2">
      <c r="A496" s="1"/>
      <c r="B496" s="2" t="s">
        <v>236</v>
      </c>
      <c r="C496" s="1" t="s">
        <v>847</v>
      </c>
      <c r="D496" s="53">
        <v>2005</v>
      </c>
      <c r="E496" s="3" t="str">
        <f>IF(ISBLANK('Original Sheet'!E497),"",IF('Original Sheet'!E497='Main Data'!F501,"","ERROR"))</f>
        <v/>
      </c>
      <c r="F496" s="4" t="str">
        <f ca="1">IF(ISBLANK('Original Sheet'!F497),"",IF('Original Sheet'!F497='Main Data'!J501,"","ERROR"))</f>
        <v/>
      </c>
      <c r="G496" s="5" t="str">
        <f>IF(ISBLANK('Original Sheet'!G497),"",IF('Original Sheet'!G497='Main Data'!N501,"","ERROR"))</f>
        <v/>
      </c>
      <c r="H496" s="11"/>
      <c r="I496" s="6" t="str">
        <f>IF(ISBLANK('Original Sheet'!I497),"",IF('Original Sheet'!I497='Main Data'!U501,"","ERROR"))</f>
        <v/>
      </c>
      <c r="J496" s="4" t="str">
        <f ca="1">IF(ISBLANK('Original Sheet'!J497),"",IF('Original Sheet'!J497='Main Data'!Y501,"","ERROR"))</f>
        <v/>
      </c>
      <c r="K496" s="5" t="str">
        <f>IF(ISBLANK('Original Sheet'!K497),"",IF('Original Sheet'!K497='Main Data'!AC501,"","ERROR"))</f>
        <v/>
      </c>
    </row>
    <row r="497" spans="1:11" x14ac:dyDescent="0.2">
      <c r="A497" s="1"/>
      <c r="B497" s="2" t="s">
        <v>236</v>
      </c>
      <c r="C497" s="1" t="s">
        <v>847</v>
      </c>
      <c r="D497" s="53">
        <v>2013</v>
      </c>
      <c r="E497" s="3" t="str">
        <f>IF(ISBLANK('Original Sheet'!E498),"",IF('Original Sheet'!E498='Main Data'!F502,"","ERROR"))</f>
        <v/>
      </c>
      <c r="F497" s="4" t="str">
        <f ca="1">IF(ISBLANK('Original Sheet'!F498),"",IF('Original Sheet'!F498='Main Data'!J502,"","ERROR"))</f>
        <v/>
      </c>
      <c r="G497" s="5" t="str">
        <f>IF(ISBLANK('Original Sheet'!G498),"",IF('Original Sheet'!G498='Main Data'!N502,"","ERROR"))</f>
        <v/>
      </c>
      <c r="H497" s="11"/>
      <c r="I497" s="6" t="str">
        <f>IF(ISBLANK('Original Sheet'!I498),"",IF('Original Sheet'!I498='Main Data'!U502,"","ERROR"))</f>
        <v/>
      </c>
      <c r="J497" s="4" t="str">
        <f ca="1">IF(ISBLANK('Original Sheet'!J498),"",IF('Original Sheet'!J498='Main Data'!Y502,"","ERROR"))</f>
        <v/>
      </c>
      <c r="K497" s="5" t="str">
        <f>IF(ISBLANK('Original Sheet'!K498),"",IF('Original Sheet'!K498='Main Data'!AC502,"","ERROR"))</f>
        <v/>
      </c>
    </row>
    <row r="498" spans="1:11" x14ac:dyDescent="0.2">
      <c r="A498" s="52" t="s">
        <v>977</v>
      </c>
      <c r="E498" s="68">
        <f ca="1">COUNTIF(E5:E497, "=ERROR")</f>
        <v>0</v>
      </c>
      <c r="F498" s="68">
        <f t="shared" ref="F498:G498" ca="1" si="0">COUNTIF(F5:F497, "=ERROR")</f>
        <v>12</v>
      </c>
      <c r="G498" s="68">
        <f t="shared" ca="1" si="0"/>
        <v>1</v>
      </c>
      <c r="H498" s="69"/>
      <c r="I498" s="68">
        <f ca="1">COUNTIF(I5:I497, "=ERROR")</f>
        <v>0</v>
      </c>
      <c r="J498" s="68">
        <f t="shared" ref="J498" ca="1" si="1">COUNTIF(J5:J497, "=ERROR")</f>
        <v>11</v>
      </c>
      <c r="K498" s="68">
        <f t="shared" ref="K498" ca="1" si="2">COUNTIF(K5:K497, "=ERROR")</f>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79685-0D22-F042-80A9-703A163DB0D7}">
  <sheetPr codeName="Sheet4"/>
  <dimension ref="A1:K498"/>
  <sheetViews>
    <sheetView workbookViewId="0">
      <selection activeCell="G6" sqref="G6"/>
    </sheetView>
  </sheetViews>
  <sheetFormatPr baseColWidth="10" defaultRowHeight="16" x14ac:dyDescent="0.2"/>
  <cols>
    <col min="3" max="3" width="13.33203125" customWidth="1"/>
    <col min="4" max="4" width="10.83203125" style="52"/>
    <col min="5" max="5" width="11.33203125" style="8" customWidth="1"/>
    <col min="7" max="7" width="10.83203125" style="9"/>
    <col min="8" max="8" width="4.5" style="12" customWidth="1"/>
    <col min="9" max="9" width="10.83203125" style="10"/>
    <col min="11" max="11" width="10.83203125" style="9"/>
  </cols>
  <sheetData>
    <row r="1" spans="1:11" x14ac:dyDescent="0.2">
      <c r="A1" t="s">
        <v>976</v>
      </c>
      <c r="E1" s="67"/>
      <c r="G1"/>
      <c r="H1"/>
      <c r="I1"/>
      <c r="K1"/>
    </row>
    <row r="2" spans="1:11" s="134" customFormat="1" ht="17" thickBot="1" x14ac:dyDescent="0.25">
      <c r="A2" s="134" t="s">
        <v>1002</v>
      </c>
      <c r="D2" s="135"/>
      <c r="E2" s="136"/>
    </row>
    <row r="3" spans="1:11" ht="51" x14ac:dyDescent="0.2">
      <c r="E3" s="66" t="s">
        <v>975</v>
      </c>
      <c r="G3" s="65" t="s">
        <v>974</v>
      </c>
      <c r="I3" s="66" t="s">
        <v>975</v>
      </c>
      <c r="K3" s="65" t="s">
        <v>974</v>
      </c>
    </row>
    <row r="4" spans="1:11" ht="17" thickBot="1" x14ac:dyDescent="0.25">
      <c r="E4" s="64"/>
      <c r="G4" s="62"/>
      <c r="I4" s="63"/>
      <c r="K4" s="62"/>
    </row>
    <row r="5" spans="1:11" x14ac:dyDescent="0.2">
      <c r="A5" s="1" t="s">
        <v>0</v>
      </c>
      <c r="B5" s="2" t="s">
        <v>1</v>
      </c>
      <c r="C5" s="53" t="s">
        <v>2</v>
      </c>
      <c r="D5" s="61" t="s">
        <v>3</v>
      </c>
      <c r="E5" s="60" t="s">
        <v>973</v>
      </c>
      <c r="F5" s="4" t="s">
        <v>4</v>
      </c>
      <c r="G5" s="58" t="s">
        <v>972</v>
      </c>
      <c r="H5" s="11"/>
      <c r="I5" s="59" t="s">
        <v>971</v>
      </c>
      <c r="J5" s="4" t="s">
        <v>5</v>
      </c>
      <c r="K5" s="58" t="s">
        <v>970</v>
      </c>
    </row>
    <row r="6" spans="1:11" x14ac:dyDescent="0.2">
      <c r="A6" s="1" t="s">
        <v>6</v>
      </c>
      <c r="B6" s="2" t="s">
        <v>7</v>
      </c>
      <c r="C6" s="1" t="s">
        <v>951</v>
      </c>
      <c r="D6" s="53">
        <v>2007</v>
      </c>
      <c r="E6" s="3">
        <v>3.2</v>
      </c>
      <c r="F6" s="4">
        <v>2.4</v>
      </c>
      <c r="G6" s="5">
        <v>-5.3</v>
      </c>
      <c r="H6" s="11"/>
      <c r="I6" s="6">
        <v>6.7</v>
      </c>
      <c r="J6" s="4">
        <v>1.6</v>
      </c>
      <c r="K6" s="5">
        <v>2.9</v>
      </c>
    </row>
    <row r="7" spans="1:11" x14ac:dyDescent="0.2">
      <c r="A7" s="1" t="s">
        <v>8</v>
      </c>
      <c r="B7" s="2" t="s">
        <v>7</v>
      </c>
      <c r="C7" s="1" t="s">
        <v>952</v>
      </c>
      <c r="D7" s="53">
        <v>2018</v>
      </c>
      <c r="E7" s="3"/>
      <c r="F7" s="4">
        <v>2.7</v>
      </c>
      <c r="G7" s="5"/>
      <c r="H7" s="11"/>
      <c r="I7" s="6"/>
      <c r="J7" s="4">
        <v>3.7</v>
      </c>
      <c r="K7" s="5"/>
    </row>
    <row r="8" spans="1:11" x14ac:dyDescent="0.2">
      <c r="A8" s="1" t="s">
        <v>9</v>
      </c>
      <c r="B8" s="2" t="s">
        <v>7</v>
      </c>
      <c r="C8" s="1" t="s">
        <v>955</v>
      </c>
      <c r="D8" s="53">
        <v>2017</v>
      </c>
      <c r="E8" s="3"/>
      <c r="F8" s="4">
        <v>1.6</v>
      </c>
      <c r="G8" s="5"/>
      <c r="H8" s="11"/>
      <c r="I8" s="6"/>
      <c r="J8" s="4">
        <v>3.9</v>
      </c>
      <c r="K8" s="5"/>
    </row>
    <row r="9" spans="1:11" x14ac:dyDescent="0.2">
      <c r="A9" s="1" t="s">
        <v>10</v>
      </c>
      <c r="B9" s="2" t="s">
        <v>7</v>
      </c>
      <c r="C9" s="1" t="s">
        <v>951</v>
      </c>
      <c r="D9" s="53">
        <v>2013</v>
      </c>
      <c r="E9" s="3"/>
      <c r="F9" s="4">
        <v>-0.2</v>
      </c>
      <c r="G9" s="5"/>
      <c r="H9" s="11"/>
      <c r="I9" s="6"/>
      <c r="J9" s="4">
        <v>0.7</v>
      </c>
      <c r="K9" s="5"/>
    </row>
    <row r="10" spans="1:11" x14ac:dyDescent="0.2">
      <c r="A10" s="57" t="s">
        <v>11</v>
      </c>
      <c r="B10" s="2" t="s">
        <v>7</v>
      </c>
      <c r="C10" s="57" t="s">
        <v>950</v>
      </c>
      <c r="D10" s="56">
        <v>2008</v>
      </c>
      <c r="E10" s="3">
        <v>2.2000000000000002</v>
      </c>
      <c r="F10" s="4">
        <v>-2</v>
      </c>
      <c r="G10" s="5">
        <v>0.7</v>
      </c>
      <c r="H10" s="11"/>
      <c r="I10" s="6">
        <v>5.9</v>
      </c>
      <c r="J10" s="4">
        <v>1.8</v>
      </c>
      <c r="K10" s="5">
        <v>3.4</v>
      </c>
    </row>
    <row r="11" spans="1:11" x14ac:dyDescent="0.2">
      <c r="A11" s="1" t="s">
        <v>12</v>
      </c>
      <c r="B11" s="2" t="s">
        <v>7</v>
      </c>
      <c r="C11" s="1" t="s">
        <v>969</v>
      </c>
      <c r="D11" s="53">
        <v>2014</v>
      </c>
      <c r="E11" s="3"/>
      <c r="F11" s="4">
        <v>9.5</v>
      </c>
      <c r="G11" s="5"/>
      <c r="H11" s="11"/>
      <c r="I11" s="6"/>
      <c r="J11" s="4">
        <v>-2.6</v>
      </c>
      <c r="K11" s="5"/>
    </row>
    <row r="12" spans="1:11" x14ac:dyDescent="0.2">
      <c r="A12" s="1" t="s">
        <v>13</v>
      </c>
      <c r="B12" s="2" t="s">
        <v>7</v>
      </c>
      <c r="C12" s="1" t="s">
        <v>951</v>
      </c>
      <c r="D12" s="53">
        <v>2012</v>
      </c>
      <c r="E12" s="3"/>
      <c r="F12" s="4">
        <v>-0.2</v>
      </c>
      <c r="G12" s="5"/>
      <c r="H12" s="11"/>
      <c r="I12" s="6"/>
      <c r="J12" s="4">
        <v>0.7</v>
      </c>
      <c r="K12" s="5"/>
    </row>
    <row r="13" spans="1:11" x14ac:dyDescent="0.2">
      <c r="A13" s="1" t="s">
        <v>14</v>
      </c>
      <c r="B13" s="2" t="s">
        <v>7</v>
      </c>
      <c r="C13" s="1" t="s">
        <v>949</v>
      </c>
      <c r="D13" s="53">
        <v>2009</v>
      </c>
      <c r="E13" s="3"/>
      <c r="F13" s="4">
        <v>-4.3</v>
      </c>
      <c r="G13" s="5"/>
      <c r="H13" s="11"/>
      <c r="I13" s="6"/>
      <c r="J13" s="4">
        <v>1.8</v>
      </c>
      <c r="K13" s="5"/>
    </row>
    <row r="14" spans="1:11" x14ac:dyDescent="0.2">
      <c r="A14" s="1" t="s">
        <v>15</v>
      </c>
      <c r="B14" s="2" t="s">
        <v>7</v>
      </c>
      <c r="C14" s="1" t="s">
        <v>959</v>
      </c>
      <c r="D14" s="53">
        <v>2015</v>
      </c>
      <c r="E14" s="3"/>
      <c r="F14" s="4">
        <v>3.2</v>
      </c>
      <c r="G14" s="5"/>
      <c r="H14" s="11"/>
      <c r="I14" s="6"/>
      <c r="J14" s="4">
        <v>0.7</v>
      </c>
      <c r="K14" s="5"/>
    </row>
    <row r="15" spans="1:11" x14ac:dyDescent="0.2">
      <c r="A15" s="1" t="s">
        <v>16</v>
      </c>
      <c r="B15" s="2" t="s">
        <v>7</v>
      </c>
      <c r="C15" s="1" t="s">
        <v>968</v>
      </c>
      <c r="D15" s="53">
        <v>2015</v>
      </c>
      <c r="E15" s="3"/>
      <c r="F15" s="4">
        <v>1.9</v>
      </c>
      <c r="G15" s="5"/>
      <c r="H15" s="11"/>
      <c r="I15" s="6"/>
      <c r="J15" s="4">
        <v>-1.2</v>
      </c>
      <c r="K15" s="5"/>
    </row>
    <row r="16" spans="1:11" x14ac:dyDescent="0.2">
      <c r="A16" s="1" t="s">
        <v>17</v>
      </c>
      <c r="B16" s="2" t="s">
        <v>7</v>
      </c>
      <c r="C16" s="1" t="s">
        <v>954</v>
      </c>
      <c r="D16" s="53">
        <v>2010</v>
      </c>
      <c r="E16" s="3"/>
      <c r="F16" s="4">
        <v>6.3</v>
      </c>
      <c r="G16" s="5"/>
      <c r="H16" s="11"/>
      <c r="I16" s="6"/>
      <c r="J16" s="4">
        <v>-0.2</v>
      </c>
      <c r="K16" s="5"/>
    </row>
    <row r="17" spans="1:11" x14ac:dyDescent="0.2">
      <c r="A17" s="1" t="s">
        <v>18</v>
      </c>
      <c r="B17" s="2" t="s">
        <v>7</v>
      </c>
      <c r="C17" s="1" t="s">
        <v>952</v>
      </c>
      <c r="D17" s="53">
        <v>2014</v>
      </c>
      <c r="E17" s="3"/>
      <c r="F17" s="4">
        <v>1.7</v>
      </c>
      <c r="G17" s="5"/>
      <c r="H17" s="11"/>
      <c r="I17" s="6"/>
      <c r="J17" s="4">
        <v>2.5</v>
      </c>
      <c r="K17" s="5"/>
    </row>
    <row r="18" spans="1:11" x14ac:dyDescent="0.2">
      <c r="A18" s="57" t="s">
        <v>19</v>
      </c>
      <c r="B18" s="2" t="s">
        <v>7</v>
      </c>
      <c r="C18" s="57" t="s">
        <v>949</v>
      </c>
      <c r="D18" s="56">
        <v>2007</v>
      </c>
      <c r="E18" s="3">
        <v>4</v>
      </c>
      <c r="F18" s="4">
        <v>1</v>
      </c>
      <c r="G18" s="5">
        <v>-4.3</v>
      </c>
      <c r="H18" s="11"/>
      <c r="I18" s="6">
        <v>3.6</v>
      </c>
      <c r="J18" s="4">
        <v>1.5</v>
      </c>
      <c r="K18" s="5">
        <v>1.8</v>
      </c>
    </row>
    <row r="19" spans="1:11" x14ac:dyDescent="0.2">
      <c r="A19" s="57" t="s">
        <v>20</v>
      </c>
      <c r="B19" s="2" t="s">
        <v>7</v>
      </c>
      <c r="C19" s="57" t="s">
        <v>967</v>
      </c>
      <c r="D19" s="56">
        <v>2008</v>
      </c>
      <c r="E19" s="3">
        <v>4.0999999999999996</v>
      </c>
      <c r="F19" s="4">
        <v>-2.1</v>
      </c>
      <c r="G19" s="5">
        <v>5.5</v>
      </c>
      <c r="H19" s="11"/>
      <c r="I19" s="6">
        <v>7.2</v>
      </c>
      <c r="J19" s="4">
        <v>1.5</v>
      </c>
      <c r="K19" s="5">
        <v>3.3</v>
      </c>
    </row>
    <row r="20" spans="1:11" x14ac:dyDescent="0.2">
      <c r="A20" s="57" t="s">
        <v>21</v>
      </c>
      <c r="B20" s="2" t="s">
        <v>7</v>
      </c>
      <c r="C20" s="1" t="s">
        <v>952</v>
      </c>
      <c r="D20" s="56">
        <v>2008</v>
      </c>
      <c r="E20" s="3">
        <v>2.4</v>
      </c>
      <c r="F20" s="4">
        <v>0</v>
      </c>
      <c r="G20" s="5">
        <v>0.1</v>
      </c>
      <c r="H20" s="11"/>
      <c r="I20" s="6">
        <v>5.8</v>
      </c>
      <c r="J20" s="4">
        <v>7.8</v>
      </c>
      <c r="K20" s="5">
        <v>3.7</v>
      </c>
    </row>
    <row r="21" spans="1:11" x14ac:dyDescent="0.2">
      <c r="A21" s="1" t="s">
        <v>22</v>
      </c>
      <c r="B21" s="2" t="s">
        <v>7</v>
      </c>
      <c r="C21" s="1" t="s">
        <v>952</v>
      </c>
      <c r="D21" s="53">
        <v>2005</v>
      </c>
      <c r="E21" s="3"/>
      <c r="F21" s="4">
        <v>-0.4</v>
      </c>
      <c r="G21" s="5"/>
      <c r="H21" s="11"/>
      <c r="I21" s="6"/>
      <c r="J21" s="4">
        <v>0.6</v>
      </c>
      <c r="K21" s="5"/>
    </row>
    <row r="22" spans="1:11" x14ac:dyDescent="0.2">
      <c r="A22" s="57" t="s">
        <v>23</v>
      </c>
      <c r="B22" s="2" t="s">
        <v>7</v>
      </c>
      <c r="C22" s="57" t="s">
        <v>966</v>
      </c>
      <c r="D22" s="56">
        <v>2008</v>
      </c>
      <c r="E22" s="3">
        <v>-1.4</v>
      </c>
      <c r="F22" s="4">
        <v>-3.4</v>
      </c>
      <c r="G22" s="5">
        <v>1.8</v>
      </c>
      <c r="H22" s="11"/>
      <c r="I22" s="6">
        <v>4.5</v>
      </c>
      <c r="J22" s="4">
        <v>0.3</v>
      </c>
      <c r="K22" s="5">
        <v>4.2</v>
      </c>
    </row>
    <row r="23" spans="1:11" x14ac:dyDescent="0.2">
      <c r="A23" s="57" t="s">
        <v>24</v>
      </c>
      <c r="B23" s="2" t="s">
        <v>7</v>
      </c>
      <c r="C23" s="57" t="s">
        <v>950</v>
      </c>
      <c r="D23" s="56">
        <v>2007</v>
      </c>
      <c r="E23" s="3">
        <v>4.7</v>
      </c>
      <c r="F23" s="4">
        <v>1.4</v>
      </c>
      <c r="G23" s="5">
        <v>-3.1</v>
      </c>
      <c r="H23" s="11"/>
      <c r="I23" s="6">
        <v>2.2000000000000002</v>
      </c>
      <c r="J23" s="4">
        <v>4.0999999999999996</v>
      </c>
      <c r="K23" s="5">
        <v>3.9</v>
      </c>
    </row>
    <row r="24" spans="1:11" x14ac:dyDescent="0.2">
      <c r="A24" s="1" t="s">
        <v>25</v>
      </c>
      <c r="B24" s="2" t="s">
        <v>7</v>
      </c>
      <c r="C24" s="1" t="s">
        <v>955</v>
      </c>
      <c r="D24" s="53">
        <v>2008</v>
      </c>
      <c r="E24" s="3">
        <v>0.5</v>
      </c>
      <c r="F24" s="4">
        <v>-3.2</v>
      </c>
      <c r="G24" s="5">
        <v>-0.9</v>
      </c>
      <c r="H24" s="11"/>
      <c r="I24" s="6">
        <v>4.2</v>
      </c>
      <c r="J24" s="4">
        <v>2.2000000000000002</v>
      </c>
      <c r="K24" s="5">
        <v>2.4</v>
      </c>
    </row>
    <row r="25" spans="1:11" x14ac:dyDescent="0.2">
      <c r="A25" s="57" t="s">
        <v>26</v>
      </c>
      <c r="B25" s="2" t="s">
        <v>7</v>
      </c>
      <c r="C25" s="1" t="s">
        <v>952</v>
      </c>
      <c r="D25" s="56">
        <v>2007</v>
      </c>
      <c r="E25" s="3">
        <v>3.1</v>
      </c>
      <c r="F25" s="4">
        <v>3.6</v>
      </c>
      <c r="G25" s="5">
        <v>-1.6</v>
      </c>
      <c r="H25" s="11"/>
      <c r="I25" s="6">
        <v>-0.4</v>
      </c>
      <c r="J25" s="4">
        <v>3.6</v>
      </c>
      <c r="K25" s="5">
        <v>5</v>
      </c>
    </row>
    <row r="26" spans="1:11" x14ac:dyDescent="0.2">
      <c r="A26" s="57" t="s">
        <v>27</v>
      </c>
      <c r="B26" s="2" t="s">
        <v>7</v>
      </c>
      <c r="C26" s="57" t="s">
        <v>949</v>
      </c>
      <c r="D26" s="56">
        <v>2008</v>
      </c>
      <c r="E26" s="3">
        <v>4</v>
      </c>
      <c r="F26" s="4">
        <v>-1.5</v>
      </c>
      <c r="G26" s="5">
        <v>1.8</v>
      </c>
      <c r="H26" s="11"/>
      <c r="I26" s="6">
        <v>2.6</v>
      </c>
      <c r="J26" s="4">
        <v>2</v>
      </c>
      <c r="K26" s="5">
        <v>4.3</v>
      </c>
    </row>
    <row r="27" spans="1:11" x14ac:dyDescent="0.2">
      <c r="A27" s="57" t="s">
        <v>28</v>
      </c>
      <c r="B27" s="2" t="s">
        <v>7</v>
      </c>
      <c r="C27" s="57" t="s">
        <v>962</v>
      </c>
      <c r="D27" s="56">
        <v>2008</v>
      </c>
      <c r="E27" s="3">
        <v>0.2</v>
      </c>
      <c r="F27" s="4">
        <v>3.4</v>
      </c>
      <c r="G27" s="5">
        <v>4.5999999999999996</v>
      </c>
      <c r="H27" s="11"/>
      <c r="I27" s="6">
        <v>0.4</v>
      </c>
      <c r="J27" s="4">
        <v>3.4</v>
      </c>
      <c r="K27" s="5">
        <v>9.1999999999999993</v>
      </c>
    </row>
    <row r="28" spans="1:11" x14ac:dyDescent="0.2">
      <c r="A28" s="57" t="s">
        <v>29</v>
      </c>
      <c r="B28" s="2" t="s">
        <v>7</v>
      </c>
      <c r="C28" s="57" t="s">
        <v>965</v>
      </c>
      <c r="D28" s="56">
        <v>2008</v>
      </c>
      <c r="E28" s="3">
        <v>4.7</v>
      </c>
      <c r="F28" s="4">
        <v>-2.9</v>
      </c>
      <c r="G28" s="5">
        <v>0.7</v>
      </c>
      <c r="H28" s="11"/>
      <c r="I28" s="6">
        <v>1.7</v>
      </c>
      <c r="J28" s="4">
        <v>-0.8</v>
      </c>
      <c r="K28" s="5">
        <v>2.1</v>
      </c>
    </row>
    <row r="29" spans="1:11" x14ac:dyDescent="0.2">
      <c r="A29" s="57" t="s">
        <v>30</v>
      </c>
      <c r="B29" s="2" t="s">
        <v>7</v>
      </c>
      <c r="C29" s="57" t="s">
        <v>964</v>
      </c>
      <c r="D29" s="56">
        <v>2008</v>
      </c>
      <c r="E29" s="3">
        <v>5.3</v>
      </c>
      <c r="F29" s="4">
        <v>-2.2999999999999998</v>
      </c>
      <c r="G29" s="5">
        <v>1.4</v>
      </c>
      <c r="H29" s="11"/>
      <c r="I29" s="6">
        <v>0.8</v>
      </c>
      <c r="J29" s="4">
        <v>0.7</v>
      </c>
      <c r="K29" s="5">
        <v>1.3</v>
      </c>
    </row>
    <row r="30" spans="1:11" x14ac:dyDescent="0.2">
      <c r="A30" s="57" t="s">
        <v>31</v>
      </c>
      <c r="B30" s="2" t="s">
        <v>7</v>
      </c>
      <c r="C30" s="57" t="s">
        <v>963</v>
      </c>
      <c r="D30" s="56">
        <v>2007</v>
      </c>
      <c r="E30" s="3">
        <v>3.1</v>
      </c>
      <c r="F30" s="4">
        <v>0.1</v>
      </c>
      <c r="G30" s="5">
        <v>-7.3</v>
      </c>
      <c r="H30" s="11"/>
      <c r="I30" s="6">
        <v>2.6</v>
      </c>
      <c r="J30" s="4">
        <v>2.9</v>
      </c>
      <c r="K30" s="5">
        <v>-4.5999999999999996</v>
      </c>
    </row>
    <row r="31" spans="1:11" x14ac:dyDescent="0.2">
      <c r="A31" s="1" t="s">
        <v>32</v>
      </c>
      <c r="B31" s="2" t="s">
        <v>7</v>
      </c>
      <c r="C31" s="1" t="s">
        <v>953</v>
      </c>
      <c r="D31" s="53">
        <v>2009</v>
      </c>
      <c r="E31" s="3"/>
      <c r="F31" s="4">
        <v>-5.3</v>
      </c>
      <c r="G31" s="5"/>
      <c r="H31" s="11"/>
      <c r="I31" s="6"/>
      <c r="J31" s="4">
        <v>4.0999999999999996</v>
      </c>
      <c r="K31" s="5"/>
    </row>
    <row r="32" spans="1:11" x14ac:dyDescent="0.2">
      <c r="A32" s="1" t="s">
        <v>33</v>
      </c>
      <c r="B32" s="2" t="s">
        <v>7</v>
      </c>
      <c r="C32" s="1" t="s">
        <v>954</v>
      </c>
      <c r="D32" s="53">
        <v>2012</v>
      </c>
      <c r="E32" s="3"/>
      <c r="F32" s="4">
        <v>1.6</v>
      </c>
      <c r="G32" s="5"/>
      <c r="H32" s="11"/>
      <c r="I32" s="6"/>
      <c r="J32" s="4">
        <v>3</v>
      </c>
      <c r="K32" s="5"/>
    </row>
    <row r="33" spans="1:11" x14ac:dyDescent="0.2">
      <c r="A33" s="1" t="s">
        <v>34</v>
      </c>
      <c r="B33" s="2" t="s">
        <v>7</v>
      </c>
      <c r="C33" s="1" t="s">
        <v>955</v>
      </c>
      <c r="D33" s="53">
        <v>2014</v>
      </c>
      <c r="E33" s="3"/>
      <c r="F33" s="4">
        <v>0.2</v>
      </c>
      <c r="G33" s="5"/>
      <c r="H33" s="11"/>
      <c r="I33" s="6"/>
      <c r="J33" s="4">
        <v>3.4</v>
      </c>
      <c r="K33" s="5"/>
    </row>
    <row r="34" spans="1:11" x14ac:dyDescent="0.2">
      <c r="A34" s="1" t="s">
        <v>35</v>
      </c>
      <c r="B34" s="2" t="s">
        <v>7</v>
      </c>
      <c r="C34" s="1" t="s">
        <v>955</v>
      </c>
      <c r="D34" s="53">
        <v>2013</v>
      </c>
      <c r="E34" s="3"/>
      <c r="F34" s="4">
        <v>0.7</v>
      </c>
      <c r="G34" s="5"/>
      <c r="H34" s="11"/>
      <c r="I34" s="6"/>
      <c r="J34" s="4">
        <v>-1.7</v>
      </c>
      <c r="K34" s="5"/>
    </row>
    <row r="35" spans="1:11" x14ac:dyDescent="0.2">
      <c r="A35" s="1" t="s">
        <v>36</v>
      </c>
      <c r="B35" s="2" t="s">
        <v>7</v>
      </c>
      <c r="C35" s="1" t="s">
        <v>962</v>
      </c>
      <c r="D35" s="53">
        <v>2009</v>
      </c>
      <c r="E35" s="3"/>
      <c r="F35" s="4">
        <v>-4.8</v>
      </c>
      <c r="G35" s="5"/>
      <c r="H35" s="11"/>
      <c r="I35" s="6"/>
      <c r="J35" s="4">
        <v>0.4</v>
      </c>
      <c r="K35" s="5"/>
    </row>
    <row r="36" spans="1:11" x14ac:dyDescent="0.2">
      <c r="A36" s="1" t="s">
        <v>37</v>
      </c>
      <c r="B36" s="2" t="s">
        <v>7</v>
      </c>
      <c r="C36" s="1" t="s">
        <v>951</v>
      </c>
      <c r="D36" s="53">
        <v>2010</v>
      </c>
      <c r="E36" s="3"/>
      <c r="F36" s="4">
        <v>0.7</v>
      </c>
      <c r="G36" s="5"/>
      <c r="H36" s="11"/>
      <c r="I36" s="6"/>
      <c r="J36" s="4">
        <v>3.4</v>
      </c>
      <c r="K36" s="5"/>
    </row>
    <row r="37" spans="1:11" x14ac:dyDescent="0.2">
      <c r="A37" s="57" t="s">
        <v>38</v>
      </c>
      <c r="B37" s="2" t="s">
        <v>7</v>
      </c>
      <c r="C37" s="57" t="s">
        <v>961</v>
      </c>
      <c r="D37" s="56">
        <v>2007</v>
      </c>
      <c r="E37" s="3">
        <v>4.4000000000000004</v>
      </c>
      <c r="F37" s="4">
        <v>9.1</v>
      </c>
      <c r="G37" s="5">
        <v>-0.9</v>
      </c>
      <c r="H37" s="11"/>
      <c r="I37" s="6">
        <v>1.9</v>
      </c>
      <c r="J37" s="4">
        <v>2.2000000000000002</v>
      </c>
      <c r="K37" s="5">
        <v>2.8</v>
      </c>
    </row>
    <row r="38" spans="1:11" x14ac:dyDescent="0.2">
      <c r="A38" s="57" t="s">
        <v>39</v>
      </c>
      <c r="B38" s="2" t="s">
        <v>7</v>
      </c>
      <c r="C38" s="57" t="s">
        <v>960</v>
      </c>
      <c r="D38" s="56">
        <v>2007</v>
      </c>
      <c r="E38" s="3">
        <v>4.0999999999999996</v>
      </c>
      <c r="F38" s="4">
        <v>1.3</v>
      </c>
      <c r="G38" s="5">
        <v>-3.8</v>
      </c>
      <c r="H38" s="11"/>
      <c r="I38" s="6">
        <v>0.6</v>
      </c>
      <c r="J38" s="4">
        <v>2</v>
      </c>
      <c r="K38" s="5">
        <v>8</v>
      </c>
    </row>
    <row r="39" spans="1:11" x14ac:dyDescent="0.2">
      <c r="A39" s="57" t="s">
        <v>40</v>
      </c>
      <c r="B39" s="2" t="s">
        <v>7</v>
      </c>
      <c r="C39" s="57" t="s">
        <v>959</v>
      </c>
      <c r="D39" s="56">
        <v>2007</v>
      </c>
      <c r="E39" s="3">
        <v>1.7</v>
      </c>
      <c r="F39" s="4">
        <v>1.7</v>
      </c>
      <c r="G39" s="5">
        <v>-5.2</v>
      </c>
      <c r="H39" s="11"/>
      <c r="I39" s="6">
        <v>0.2</v>
      </c>
      <c r="J39" s="4">
        <v>-0.3</v>
      </c>
      <c r="K39" s="5">
        <v>4.3</v>
      </c>
    </row>
    <row r="40" spans="1:11" x14ac:dyDescent="0.2">
      <c r="A40" s="57" t="s">
        <v>41</v>
      </c>
      <c r="B40" s="2" t="s">
        <v>7</v>
      </c>
      <c r="C40" s="57" t="s">
        <v>955</v>
      </c>
      <c r="D40" s="56">
        <v>2007</v>
      </c>
      <c r="E40" s="3">
        <v>0.5</v>
      </c>
      <c r="F40" s="4">
        <v>-2.6</v>
      </c>
      <c r="G40" s="5">
        <v>-5.6</v>
      </c>
      <c r="H40" s="11"/>
      <c r="I40" s="6">
        <v>0.2</v>
      </c>
      <c r="J40" s="4">
        <v>3.6</v>
      </c>
      <c r="K40" s="5">
        <v>2.9</v>
      </c>
    </row>
    <row r="41" spans="1:11" x14ac:dyDescent="0.2">
      <c r="A41" s="1" t="s">
        <v>42</v>
      </c>
      <c r="B41" s="2" t="s">
        <v>7</v>
      </c>
      <c r="C41" s="1" t="s">
        <v>958</v>
      </c>
      <c r="D41" s="53">
        <v>2008</v>
      </c>
      <c r="E41" s="3">
        <v>-1.7</v>
      </c>
      <c r="F41" s="4">
        <v>-2.2000000000000002</v>
      </c>
      <c r="G41" s="5">
        <v>-1.7</v>
      </c>
      <c r="H41" s="11"/>
      <c r="I41" s="6">
        <v>6.3</v>
      </c>
      <c r="J41" s="4">
        <v>3.2</v>
      </c>
      <c r="K41" s="5">
        <v>-0.2</v>
      </c>
    </row>
    <row r="42" spans="1:11" x14ac:dyDescent="0.2">
      <c r="A42" s="1" t="s">
        <v>43</v>
      </c>
      <c r="B42" s="2" t="s">
        <v>7</v>
      </c>
      <c r="C42" s="1" t="s">
        <v>955</v>
      </c>
      <c r="D42" s="53">
        <v>2015</v>
      </c>
      <c r="E42" s="3"/>
      <c r="F42" s="4">
        <v>-0.1</v>
      </c>
      <c r="G42" s="5"/>
      <c r="H42" s="11"/>
      <c r="I42" s="6"/>
      <c r="J42" s="4">
        <v>2.2000000000000002</v>
      </c>
      <c r="K42" s="5"/>
    </row>
    <row r="43" spans="1:11" x14ac:dyDescent="0.2">
      <c r="A43" s="57" t="s">
        <v>44</v>
      </c>
      <c r="B43" s="2" t="s">
        <v>7</v>
      </c>
      <c r="C43" s="57" t="s">
        <v>957</v>
      </c>
      <c r="D43" s="56">
        <v>2007</v>
      </c>
      <c r="E43" s="3">
        <v>-0.2</v>
      </c>
      <c r="F43" s="4">
        <v>0.5</v>
      </c>
      <c r="G43" s="5">
        <v>-4</v>
      </c>
      <c r="H43" s="11"/>
      <c r="I43" s="6">
        <v>1.4</v>
      </c>
      <c r="J43" s="4">
        <v>7.7</v>
      </c>
      <c r="K43" s="5">
        <v>6.1</v>
      </c>
    </row>
    <row r="44" spans="1:11" x14ac:dyDescent="0.2">
      <c r="A44" s="57" t="s">
        <v>45</v>
      </c>
      <c r="B44" s="2" t="s">
        <v>7</v>
      </c>
      <c r="C44" s="57" t="s">
        <v>956</v>
      </c>
      <c r="D44" s="56">
        <v>2007</v>
      </c>
      <c r="E44" s="3">
        <v>4.3</v>
      </c>
      <c r="F44" s="4">
        <v>-9.6</v>
      </c>
      <c r="G44" s="5">
        <v>-8.1999999999999993</v>
      </c>
      <c r="H44" s="11"/>
      <c r="I44" s="6">
        <v>5.4</v>
      </c>
      <c r="J44" s="4">
        <v>-12.2</v>
      </c>
      <c r="K44" s="5">
        <v>2.7</v>
      </c>
    </row>
    <row r="45" spans="1:11" x14ac:dyDescent="0.2">
      <c r="A45" s="1" t="s">
        <v>46</v>
      </c>
      <c r="B45" s="2" t="s">
        <v>7</v>
      </c>
      <c r="C45" s="1" t="s">
        <v>955</v>
      </c>
      <c r="D45" s="53">
        <v>2016</v>
      </c>
      <c r="E45" s="3"/>
      <c r="F45" s="4">
        <v>0.8</v>
      </c>
      <c r="G45" s="5"/>
      <c r="H45" s="11"/>
      <c r="I45" s="6"/>
      <c r="J45" s="4">
        <v>-0.7</v>
      </c>
      <c r="K45" s="5"/>
    </row>
    <row r="46" spans="1:11" x14ac:dyDescent="0.2">
      <c r="A46" s="1" t="s">
        <v>47</v>
      </c>
      <c r="B46" s="2" t="s">
        <v>7</v>
      </c>
      <c r="C46" s="1" t="s">
        <v>954</v>
      </c>
      <c r="D46" s="53">
        <v>2009</v>
      </c>
      <c r="E46" s="3"/>
      <c r="F46" s="4">
        <v>-2.8</v>
      </c>
      <c r="G46" s="5"/>
      <c r="H46" s="11"/>
      <c r="I46" s="6"/>
      <c r="J46" s="4">
        <v>3.4</v>
      </c>
      <c r="K46" s="5"/>
    </row>
    <row r="47" spans="1:11" x14ac:dyDescent="0.2">
      <c r="A47" s="1" t="s">
        <v>37</v>
      </c>
      <c r="B47" s="2" t="s">
        <v>7</v>
      </c>
      <c r="C47" s="1" t="s">
        <v>951</v>
      </c>
      <c r="D47" s="53">
        <v>2009</v>
      </c>
      <c r="E47" s="3"/>
      <c r="F47" s="4">
        <v>-5.3</v>
      </c>
      <c r="G47" s="5"/>
      <c r="H47" s="11"/>
      <c r="I47" s="6"/>
      <c r="J47" s="4">
        <v>2.9</v>
      </c>
      <c r="K47" s="5"/>
    </row>
    <row r="48" spans="1:11" x14ac:dyDescent="0.2">
      <c r="A48" s="1" t="s">
        <v>48</v>
      </c>
      <c r="B48" s="2" t="s">
        <v>7</v>
      </c>
      <c r="C48" s="1" t="s">
        <v>953</v>
      </c>
      <c r="D48" s="53">
        <v>2010</v>
      </c>
      <c r="E48" s="3"/>
      <c r="F48" s="4">
        <v>0</v>
      </c>
      <c r="G48" s="5"/>
      <c r="H48" s="11"/>
      <c r="I48" s="6"/>
      <c r="J48" s="4">
        <v>-0.5</v>
      </c>
      <c r="K48" s="5"/>
    </row>
    <row r="49" spans="1:11" x14ac:dyDescent="0.2">
      <c r="A49" s="1" t="s">
        <v>49</v>
      </c>
      <c r="B49" s="2" t="s">
        <v>7</v>
      </c>
      <c r="C49" s="1" t="s">
        <v>949</v>
      </c>
      <c r="D49" s="53">
        <v>2012</v>
      </c>
      <c r="E49" s="3"/>
      <c r="F49" s="4">
        <v>2.2000000000000002</v>
      </c>
      <c r="G49" s="5"/>
      <c r="H49" s="11"/>
      <c r="I49" s="6"/>
      <c r="J49" s="4">
        <v>2.4</v>
      </c>
      <c r="K49" s="5"/>
    </row>
    <row r="50" spans="1:11" x14ac:dyDescent="0.2">
      <c r="A50" s="1" t="s">
        <v>50</v>
      </c>
      <c r="B50" s="2" t="s">
        <v>7</v>
      </c>
      <c r="C50" s="1" t="s">
        <v>952</v>
      </c>
      <c r="D50" s="53">
        <v>2012</v>
      </c>
      <c r="E50" s="3"/>
      <c r="F50" s="4">
        <v>1.7</v>
      </c>
      <c r="G50" s="5"/>
      <c r="H50" s="11"/>
      <c r="I50" s="6"/>
      <c r="J50" s="4">
        <v>0.3</v>
      </c>
      <c r="K50" s="5"/>
    </row>
    <row r="51" spans="1:11" x14ac:dyDescent="0.2">
      <c r="A51" s="1" t="s">
        <v>51</v>
      </c>
      <c r="B51" s="2" t="s">
        <v>7</v>
      </c>
      <c r="C51" s="1" t="s">
        <v>951</v>
      </c>
      <c r="D51" s="53">
        <v>2011</v>
      </c>
      <c r="E51" s="3"/>
      <c r="F51" s="4">
        <v>-0.6</v>
      </c>
      <c r="G51" s="5"/>
      <c r="H51" s="11"/>
      <c r="I51" s="6"/>
      <c r="J51" s="4">
        <v>2</v>
      </c>
      <c r="K51" s="5"/>
    </row>
    <row r="52" spans="1:11" x14ac:dyDescent="0.2">
      <c r="A52" s="1" t="s">
        <v>11</v>
      </c>
      <c r="B52" s="2" t="s">
        <v>7</v>
      </c>
      <c r="C52" s="1" t="s">
        <v>950</v>
      </c>
      <c r="D52" s="53">
        <v>2009</v>
      </c>
      <c r="E52" s="3"/>
      <c r="F52" s="4">
        <v>-3.1</v>
      </c>
      <c r="G52" s="5"/>
      <c r="H52" s="11"/>
      <c r="I52" s="6"/>
      <c r="J52" s="4">
        <v>3.9</v>
      </c>
      <c r="K52" s="5"/>
    </row>
    <row r="53" spans="1:11" x14ac:dyDescent="0.2">
      <c r="A53" s="1" t="s">
        <v>49</v>
      </c>
      <c r="B53" s="2" t="s">
        <v>7</v>
      </c>
      <c r="C53" s="1" t="s">
        <v>949</v>
      </c>
      <c r="D53" s="53">
        <v>2010</v>
      </c>
      <c r="E53" s="3"/>
      <c r="F53" s="4">
        <v>1.8</v>
      </c>
      <c r="G53" s="5"/>
      <c r="H53" s="11"/>
      <c r="I53" s="6"/>
      <c r="J53" s="4">
        <v>4.3</v>
      </c>
      <c r="K53" s="5"/>
    </row>
    <row r="54" spans="1:11" x14ac:dyDescent="0.2">
      <c r="A54" s="57" t="s">
        <v>52</v>
      </c>
      <c r="B54" s="2" t="s">
        <v>7</v>
      </c>
      <c r="C54" s="57" t="s">
        <v>948</v>
      </c>
      <c r="D54" s="56">
        <v>2007</v>
      </c>
      <c r="E54" s="3"/>
      <c r="F54" s="4">
        <v>0.9</v>
      </c>
      <c r="G54" s="5"/>
      <c r="H54" s="11"/>
      <c r="I54" s="6"/>
      <c r="J54" s="4">
        <v>3.3</v>
      </c>
      <c r="K54" s="5"/>
    </row>
    <row r="55" spans="1:11" x14ac:dyDescent="0.2">
      <c r="A55" s="57" t="s">
        <v>53</v>
      </c>
      <c r="B55" s="2" t="s">
        <v>7</v>
      </c>
      <c r="C55" s="57" t="s">
        <v>947</v>
      </c>
      <c r="D55" s="56">
        <v>2007</v>
      </c>
      <c r="E55" s="3">
        <v>6.3</v>
      </c>
      <c r="F55" s="4">
        <v>2.5</v>
      </c>
      <c r="G55" s="5">
        <v>-5</v>
      </c>
      <c r="H55" s="11"/>
      <c r="I55" s="6">
        <v>3.9</v>
      </c>
      <c r="J55" s="4">
        <v>1.6</v>
      </c>
      <c r="K55" s="5">
        <v>1</v>
      </c>
    </row>
    <row r="56" spans="1:11" x14ac:dyDescent="0.2">
      <c r="A56" s="1"/>
      <c r="B56" s="2" t="s">
        <v>54</v>
      </c>
      <c r="C56" s="1" t="s">
        <v>945</v>
      </c>
      <c r="D56" s="53">
        <v>2009</v>
      </c>
      <c r="E56" s="3"/>
      <c r="F56" s="4">
        <v>-5</v>
      </c>
      <c r="G56" s="5"/>
      <c r="H56" s="11"/>
      <c r="I56" s="6"/>
      <c r="J56" s="4">
        <v>2.8</v>
      </c>
      <c r="K56" s="5"/>
    </row>
    <row r="57" spans="1:11" x14ac:dyDescent="0.2">
      <c r="A57" s="1"/>
      <c r="B57" s="2" t="s">
        <v>54</v>
      </c>
      <c r="C57" s="1" t="s">
        <v>945</v>
      </c>
      <c r="D57" s="53">
        <v>2007</v>
      </c>
      <c r="E57" s="3"/>
      <c r="F57" s="4">
        <v>-2.5</v>
      </c>
      <c r="G57" s="5"/>
      <c r="H57" s="11"/>
      <c r="I57" s="6"/>
      <c r="J57" s="4">
        <v>4.7</v>
      </c>
      <c r="K57" s="5"/>
    </row>
    <row r="58" spans="1:11" x14ac:dyDescent="0.2">
      <c r="A58" s="1"/>
      <c r="B58" s="2" t="s">
        <v>54</v>
      </c>
      <c r="C58" s="1" t="s">
        <v>945</v>
      </c>
      <c r="D58" s="53">
        <v>2017</v>
      </c>
      <c r="E58" s="3"/>
      <c r="F58" s="4">
        <v>2.69</v>
      </c>
      <c r="G58" s="5"/>
      <c r="H58" s="11"/>
      <c r="I58" s="6"/>
      <c r="J58" s="4">
        <v>5.3</v>
      </c>
      <c r="K58" s="5"/>
    </row>
    <row r="59" spans="1:11" x14ac:dyDescent="0.2">
      <c r="A59" s="1"/>
      <c r="B59" s="2" t="s">
        <v>54</v>
      </c>
      <c r="C59" s="1" t="s">
        <v>945</v>
      </c>
      <c r="D59" s="53">
        <v>2014</v>
      </c>
      <c r="E59" s="3"/>
      <c r="F59" s="4">
        <v>3.7</v>
      </c>
      <c r="G59" s="5"/>
      <c r="H59" s="11"/>
      <c r="I59" s="6"/>
      <c r="J59" s="4">
        <v>3.8</v>
      </c>
      <c r="K59" s="5"/>
    </row>
    <row r="60" spans="1:11" x14ac:dyDescent="0.2">
      <c r="A60" s="1"/>
      <c r="B60" s="2" t="s">
        <v>54</v>
      </c>
      <c r="C60" s="1" t="s">
        <v>945</v>
      </c>
      <c r="D60" s="53">
        <v>2008</v>
      </c>
      <c r="E60" s="3"/>
      <c r="F60" s="4">
        <v>-4.9000000000000004</v>
      </c>
      <c r="G60" s="5"/>
      <c r="H60" s="11"/>
      <c r="I60" s="6"/>
      <c r="J60" s="4">
        <v>0.9</v>
      </c>
      <c r="K60" s="5"/>
    </row>
    <row r="61" spans="1:11" x14ac:dyDescent="0.2">
      <c r="A61" s="1"/>
      <c r="B61" s="2" t="s">
        <v>54</v>
      </c>
      <c r="C61" s="1" t="s">
        <v>942</v>
      </c>
      <c r="D61" s="53">
        <v>2009</v>
      </c>
      <c r="E61" s="3"/>
      <c r="F61" s="4">
        <v>-3.2</v>
      </c>
      <c r="G61" s="5"/>
      <c r="H61" s="11"/>
      <c r="I61" s="6"/>
      <c r="J61" s="4">
        <v>5.0999999999999996</v>
      </c>
      <c r="K61" s="5"/>
    </row>
    <row r="62" spans="1:11" x14ac:dyDescent="0.2">
      <c r="A62" s="1"/>
      <c r="B62" s="2" t="s">
        <v>54</v>
      </c>
      <c r="C62" s="1" t="s">
        <v>945</v>
      </c>
      <c r="D62" s="53">
        <v>2016</v>
      </c>
      <c r="E62" s="3"/>
      <c r="F62" s="4">
        <v>4.3</v>
      </c>
      <c r="G62" s="5"/>
      <c r="H62" s="11"/>
      <c r="I62" s="6"/>
      <c r="J62" s="4">
        <v>-1.6</v>
      </c>
      <c r="K62" s="5"/>
    </row>
    <row r="63" spans="1:11" x14ac:dyDescent="0.2">
      <c r="A63" s="1"/>
      <c r="B63" s="2" t="s">
        <v>54</v>
      </c>
      <c r="C63" s="1" t="s">
        <v>945</v>
      </c>
      <c r="D63" s="53">
        <v>2005</v>
      </c>
      <c r="E63" s="3"/>
      <c r="F63" s="4">
        <v>1.4</v>
      </c>
      <c r="G63" s="5"/>
      <c r="H63" s="11"/>
      <c r="I63" s="6"/>
      <c r="J63" s="4">
        <v>8.1999999999999993</v>
      </c>
      <c r="K63" s="5"/>
    </row>
    <row r="64" spans="1:11" x14ac:dyDescent="0.2">
      <c r="A64" s="1"/>
      <c r="B64" s="2" t="s">
        <v>54</v>
      </c>
      <c r="C64" s="1" t="s">
        <v>941</v>
      </c>
      <c r="D64" s="53">
        <v>2013</v>
      </c>
      <c r="E64" s="3"/>
      <c r="F64" s="4">
        <v>1.6</v>
      </c>
      <c r="G64" s="5"/>
      <c r="H64" s="11"/>
      <c r="I64" s="6"/>
      <c r="J64" s="4">
        <v>-3.5</v>
      </c>
      <c r="K64" s="5"/>
    </row>
    <row r="65" spans="1:11" x14ac:dyDescent="0.2">
      <c r="A65" s="1"/>
      <c r="B65" s="2" t="s">
        <v>54</v>
      </c>
      <c r="C65" s="1" t="s">
        <v>945</v>
      </c>
      <c r="D65" s="53">
        <v>2006</v>
      </c>
      <c r="E65" s="3"/>
      <c r="F65" s="4">
        <v>4.3</v>
      </c>
      <c r="G65" s="5"/>
      <c r="H65" s="11"/>
      <c r="I65" s="6"/>
      <c r="J65" s="4">
        <v>-2</v>
      </c>
      <c r="K65" s="5"/>
    </row>
    <row r="66" spans="1:11" x14ac:dyDescent="0.2">
      <c r="A66" s="1"/>
      <c r="B66" s="2" t="s">
        <v>54</v>
      </c>
      <c r="C66" s="1" t="s">
        <v>939</v>
      </c>
      <c r="D66" s="53">
        <v>2016</v>
      </c>
      <c r="E66" s="3"/>
      <c r="F66" s="4">
        <v>2.4</v>
      </c>
      <c r="G66" s="5"/>
      <c r="H66" s="11"/>
      <c r="I66" s="6"/>
      <c r="J66" s="4">
        <v>-1.7</v>
      </c>
      <c r="K66" s="5"/>
    </row>
    <row r="67" spans="1:11" x14ac:dyDescent="0.2">
      <c r="A67" s="1"/>
      <c r="B67" s="2" t="s">
        <v>54</v>
      </c>
      <c r="C67" s="1" t="s">
        <v>945</v>
      </c>
      <c r="D67" s="53">
        <v>2010</v>
      </c>
      <c r="E67" s="3"/>
      <c r="F67" s="4">
        <v>2.8</v>
      </c>
      <c r="G67" s="5"/>
      <c r="H67" s="11"/>
      <c r="I67" s="6"/>
      <c r="J67" s="4">
        <v>5.9</v>
      </c>
      <c r="K67" s="5"/>
    </row>
    <row r="68" spans="1:11" x14ac:dyDescent="0.2">
      <c r="A68" s="1"/>
      <c r="B68" s="2" t="s">
        <v>54</v>
      </c>
      <c r="C68" s="1" t="s">
        <v>945</v>
      </c>
      <c r="D68" s="53">
        <v>2015</v>
      </c>
      <c r="E68" s="3"/>
      <c r="F68" s="4">
        <v>2.6</v>
      </c>
      <c r="G68" s="5"/>
      <c r="H68" s="11"/>
      <c r="I68" s="6"/>
      <c r="J68" s="4">
        <v>4.7</v>
      </c>
      <c r="K68" s="5"/>
    </row>
    <row r="69" spans="1:11" x14ac:dyDescent="0.2">
      <c r="A69" s="1"/>
      <c r="B69" s="2" t="s">
        <v>54</v>
      </c>
      <c r="C69" s="1" t="s">
        <v>941</v>
      </c>
      <c r="D69" s="53">
        <v>2016</v>
      </c>
      <c r="E69" s="3"/>
      <c r="F69" s="4">
        <v>-0.6</v>
      </c>
      <c r="G69" s="5"/>
      <c r="H69" s="11"/>
      <c r="I69" s="6"/>
      <c r="J69" s="4">
        <v>1.8</v>
      </c>
      <c r="K69" s="5"/>
    </row>
    <row r="70" spans="1:11" x14ac:dyDescent="0.2">
      <c r="A70" s="1"/>
      <c r="B70" s="2" t="s">
        <v>54</v>
      </c>
      <c r="C70" s="1" t="s">
        <v>946</v>
      </c>
      <c r="D70" s="53">
        <v>2012</v>
      </c>
      <c r="E70" s="3"/>
      <c r="F70" s="4">
        <v>-3.3</v>
      </c>
      <c r="G70" s="5"/>
      <c r="H70" s="11"/>
      <c r="I70" s="6"/>
      <c r="J70" s="4">
        <v>5</v>
      </c>
      <c r="K70" s="5"/>
    </row>
    <row r="71" spans="1:11" x14ac:dyDescent="0.2">
      <c r="A71" s="1"/>
      <c r="B71" s="2" t="s">
        <v>54</v>
      </c>
      <c r="C71" s="1" t="s">
        <v>940</v>
      </c>
      <c r="D71" s="53">
        <v>2016</v>
      </c>
      <c r="E71" s="3"/>
      <c r="F71" s="4">
        <v>1.9</v>
      </c>
      <c r="G71" s="5"/>
      <c r="H71" s="11"/>
      <c r="I71" s="6"/>
      <c r="J71" s="4">
        <v>-1.7</v>
      </c>
      <c r="K71" s="5"/>
    </row>
    <row r="72" spans="1:11" x14ac:dyDescent="0.2">
      <c r="A72" s="1"/>
      <c r="B72" s="2" t="s">
        <v>54</v>
      </c>
      <c r="C72" s="1" t="s">
        <v>945</v>
      </c>
      <c r="D72" s="53">
        <v>2011</v>
      </c>
      <c r="E72" s="3"/>
      <c r="F72" s="4">
        <v>2.9</v>
      </c>
      <c r="G72" s="5"/>
      <c r="H72" s="11"/>
      <c r="I72" s="6"/>
      <c r="J72" s="4">
        <v>-4</v>
      </c>
      <c r="K72" s="5"/>
    </row>
    <row r="73" spans="1:11" x14ac:dyDescent="0.2">
      <c r="A73" s="1"/>
      <c r="B73" s="2" t="s">
        <v>54</v>
      </c>
      <c r="C73" s="1" t="s">
        <v>942</v>
      </c>
      <c r="D73" s="53">
        <v>2007</v>
      </c>
      <c r="E73" s="3"/>
      <c r="F73" s="4">
        <v>-0.6</v>
      </c>
      <c r="G73" s="5"/>
      <c r="H73" s="11"/>
      <c r="I73" s="6"/>
      <c r="J73" s="4">
        <v>6.7</v>
      </c>
      <c r="K73" s="5"/>
    </row>
    <row r="74" spans="1:11" x14ac:dyDescent="0.2">
      <c r="A74" s="1"/>
      <c r="B74" s="2" t="s">
        <v>54</v>
      </c>
      <c r="C74" s="1" t="s">
        <v>945</v>
      </c>
      <c r="D74" s="53">
        <v>2013</v>
      </c>
      <c r="E74" s="3"/>
      <c r="F74" s="4">
        <v>3.1</v>
      </c>
      <c r="G74" s="5"/>
      <c r="H74" s="11"/>
      <c r="I74" s="6"/>
      <c r="J74" s="4">
        <v>-1.5</v>
      </c>
      <c r="K74" s="5"/>
    </row>
    <row r="75" spans="1:11" x14ac:dyDescent="0.2">
      <c r="A75" s="1"/>
      <c r="B75" s="2" t="s">
        <v>54</v>
      </c>
      <c r="C75" s="1" t="s">
        <v>938</v>
      </c>
      <c r="D75" s="53">
        <v>2010</v>
      </c>
      <c r="E75" s="3"/>
      <c r="F75" s="4">
        <v>4.4000000000000004</v>
      </c>
      <c r="G75" s="5"/>
      <c r="H75" s="11"/>
      <c r="I75" s="6"/>
      <c r="J75" s="4">
        <v>-2.2999999999999998</v>
      </c>
      <c r="K75" s="5"/>
    </row>
    <row r="76" spans="1:11" x14ac:dyDescent="0.2">
      <c r="A76" s="1"/>
      <c r="B76" s="2" t="s">
        <v>54</v>
      </c>
      <c r="C76" s="1" t="s">
        <v>943</v>
      </c>
      <c r="D76" s="53">
        <v>2009</v>
      </c>
      <c r="E76" s="3"/>
      <c r="F76" s="4">
        <v>-5</v>
      </c>
      <c r="G76" s="5"/>
      <c r="H76" s="11"/>
      <c r="I76" s="6"/>
      <c r="J76" s="4">
        <v>4.7</v>
      </c>
      <c r="K76" s="5"/>
    </row>
    <row r="77" spans="1:11" x14ac:dyDescent="0.2">
      <c r="A77" s="1"/>
      <c r="B77" s="2" t="s">
        <v>54</v>
      </c>
      <c r="C77" s="1" t="s">
        <v>944</v>
      </c>
      <c r="D77" s="53">
        <v>2007</v>
      </c>
      <c r="E77" s="3"/>
      <c r="F77" s="4">
        <v>-0.7</v>
      </c>
      <c r="G77" s="5"/>
      <c r="H77" s="11"/>
      <c r="I77" s="6"/>
      <c r="J77" s="4">
        <v>2.5</v>
      </c>
      <c r="K77" s="5"/>
    </row>
    <row r="78" spans="1:11" x14ac:dyDescent="0.2">
      <c r="A78" s="1"/>
      <c r="B78" s="2" t="s">
        <v>54</v>
      </c>
      <c r="C78" s="1" t="s">
        <v>937</v>
      </c>
      <c r="D78" s="53">
        <v>2005</v>
      </c>
      <c r="E78" s="3"/>
      <c r="F78" s="4">
        <v>-0.4</v>
      </c>
      <c r="G78" s="5"/>
      <c r="H78" s="11"/>
      <c r="I78" s="6"/>
      <c r="J78" s="4">
        <v>3.9</v>
      </c>
      <c r="K78" s="5"/>
    </row>
    <row r="79" spans="1:11" x14ac:dyDescent="0.2">
      <c r="A79" s="1"/>
      <c r="B79" s="2" t="s">
        <v>54</v>
      </c>
      <c r="C79" s="1" t="s">
        <v>940</v>
      </c>
      <c r="D79" s="53">
        <v>2005</v>
      </c>
      <c r="E79" s="3"/>
      <c r="F79" s="4">
        <v>-1.5</v>
      </c>
      <c r="G79" s="5"/>
      <c r="H79" s="11"/>
      <c r="I79" s="6"/>
      <c r="J79" s="4">
        <v>7.1</v>
      </c>
      <c r="K79" s="5"/>
    </row>
    <row r="80" spans="1:11" x14ac:dyDescent="0.2">
      <c r="A80" s="1"/>
      <c r="B80" s="2" t="s">
        <v>54</v>
      </c>
      <c r="C80" s="1" t="s">
        <v>944</v>
      </c>
      <c r="D80" s="53">
        <v>2010</v>
      </c>
      <c r="E80" s="3"/>
      <c r="F80" s="4">
        <v>-0.7</v>
      </c>
      <c r="G80" s="5"/>
      <c r="H80" s="11"/>
      <c r="I80" s="6"/>
      <c r="J80" s="4">
        <v>3.3</v>
      </c>
      <c r="K80" s="5"/>
    </row>
    <row r="81" spans="1:11" x14ac:dyDescent="0.2">
      <c r="A81" s="1"/>
      <c r="B81" s="2" t="s">
        <v>54</v>
      </c>
      <c r="C81" s="1" t="s">
        <v>943</v>
      </c>
      <c r="D81" s="53">
        <v>2010</v>
      </c>
      <c r="E81" s="3"/>
      <c r="F81" s="4">
        <v>-0.2</v>
      </c>
      <c r="G81" s="5"/>
      <c r="H81" s="11"/>
      <c r="I81" s="6"/>
      <c r="J81" s="4">
        <v>0.5</v>
      </c>
      <c r="K81" s="5"/>
    </row>
    <row r="82" spans="1:11" x14ac:dyDescent="0.2">
      <c r="A82" s="1"/>
      <c r="B82" s="2" t="s">
        <v>54</v>
      </c>
      <c r="C82" s="1" t="s">
        <v>943</v>
      </c>
      <c r="D82" s="53">
        <v>2005</v>
      </c>
      <c r="E82" s="3"/>
      <c r="F82" s="4">
        <v>-0.9</v>
      </c>
      <c r="G82" s="5"/>
      <c r="H82" s="11"/>
      <c r="I82" s="6"/>
      <c r="J82" s="4">
        <v>0.7</v>
      </c>
      <c r="K82" s="5"/>
    </row>
    <row r="83" spans="1:11" x14ac:dyDescent="0.2">
      <c r="A83" s="1"/>
      <c r="B83" s="2" t="s">
        <v>54</v>
      </c>
      <c r="C83" s="1" t="s">
        <v>942</v>
      </c>
      <c r="D83" s="53">
        <v>2010</v>
      </c>
      <c r="E83" s="3"/>
      <c r="F83" s="4">
        <v>0.6</v>
      </c>
      <c r="G83" s="5"/>
      <c r="H83" s="11"/>
      <c r="I83" s="6"/>
      <c r="J83" s="4">
        <v>2.5</v>
      </c>
      <c r="K83" s="5"/>
    </row>
    <row r="84" spans="1:11" x14ac:dyDescent="0.2">
      <c r="A84" s="1"/>
      <c r="B84" s="2" t="s">
        <v>54</v>
      </c>
      <c r="C84" s="1" t="s">
        <v>941</v>
      </c>
      <c r="D84" s="53">
        <v>2014</v>
      </c>
      <c r="E84" s="3"/>
      <c r="F84" s="4">
        <v>2.2999999999999998</v>
      </c>
      <c r="G84" s="5"/>
      <c r="H84" s="11"/>
      <c r="I84" s="6"/>
      <c r="J84" s="4">
        <v>2.5</v>
      </c>
      <c r="K84" s="5"/>
    </row>
    <row r="85" spans="1:11" x14ac:dyDescent="0.2">
      <c r="A85" s="1"/>
      <c r="B85" s="2" t="s">
        <v>54</v>
      </c>
      <c r="C85" s="1" t="s">
        <v>940</v>
      </c>
      <c r="D85" s="53">
        <v>2010</v>
      </c>
      <c r="E85" s="3"/>
      <c r="F85" s="4">
        <v>-2</v>
      </c>
      <c r="G85" s="5"/>
      <c r="H85" s="11"/>
      <c r="I85" s="6"/>
      <c r="J85" s="4">
        <v>-1.9</v>
      </c>
      <c r="K85" s="5"/>
    </row>
    <row r="86" spans="1:11" x14ac:dyDescent="0.2">
      <c r="A86" s="1"/>
      <c r="B86" s="2" t="s">
        <v>54</v>
      </c>
      <c r="C86" s="1" t="s">
        <v>939</v>
      </c>
      <c r="D86" s="53">
        <v>2013</v>
      </c>
      <c r="E86" s="3"/>
      <c r="F86" s="4">
        <v>2.2000000000000002</v>
      </c>
      <c r="G86" s="5"/>
      <c r="H86" s="11"/>
      <c r="I86" s="6"/>
      <c r="J86" s="4">
        <v>3.7</v>
      </c>
      <c r="K86" s="5"/>
    </row>
    <row r="87" spans="1:11" x14ac:dyDescent="0.2">
      <c r="A87" s="1"/>
      <c r="B87" s="2" t="s">
        <v>54</v>
      </c>
      <c r="C87" s="1" t="s">
        <v>938</v>
      </c>
      <c r="D87" s="53">
        <v>2006</v>
      </c>
      <c r="E87" s="3"/>
      <c r="F87" s="4">
        <v>-8.1</v>
      </c>
      <c r="G87" s="5"/>
      <c r="H87" s="11"/>
      <c r="I87" s="6"/>
      <c r="J87" s="4">
        <v>4.2</v>
      </c>
      <c r="K87" s="5"/>
    </row>
    <row r="88" spans="1:11" x14ac:dyDescent="0.2">
      <c r="A88" s="1"/>
      <c r="B88" s="2" t="s">
        <v>54</v>
      </c>
      <c r="C88" s="1" t="s">
        <v>937</v>
      </c>
      <c r="D88" s="53">
        <v>2010</v>
      </c>
      <c r="E88" s="3"/>
      <c r="F88" s="4">
        <v>5.6</v>
      </c>
      <c r="G88" s="5"/>
      <c r="H88" s="11"/>
      <c r="I88" s="6"/>
      <c r="J88" s="4">
        <v>0.6</v>
      </c>
      <c r="K88" s="5"/>
    </row>
    <row r="89" spans="1:11" x14ac:dyDescent="0.2">
      <c r="A89" s="1"/>
      <c r="B89" s="2" t="s">
        <v>55</v>
      </c>
      <c r="C89" s="1" t="s">
        <v>927</v>
      </c>
      <c r="D89" s="53">
        <v>2008</v>
      </c>
      <c r="E89" s="3"/>
      <c r="F89" s="4">
        <v>-4.4000000000000004</v>
      </c>
      <c r="G89" s="5"/>
      <c r="H89" s="11"/>
      <c r="I89" s="6"/>
      <c r="J89" s="4">
        <v>4.9000000000000004</v>
      </c>
      <c r="K89" s="5"/>
    </row>
    <row r="90" spans="1:11" x14ac:dyDescent="0.2">
      <c r="A90" s="1"/>
      <c r="B90" s="2" t="s">
        <v>55</v>
      </c>
      <c r="C90" s="1" t="s">
        <v>936</v>
      </c>
      <c r="D90" s="53">
        <v>2007</v>
      </c>
      <c r="E90" s="3"/>
      <c r="F90" s="4">
        <v>0</v>
      </c>
      <c r="G90" s="5"/>
      <c r="H90" s="11"/>
      <c r="I90" s="6"/>
      <c r="J90" s="4">
        <v>3.6</v>
      </c>
      <c r="K90" s="5"/>
    </row>
    <row r="91" spans="1:11" x14ac:dyDescent="0.2">
      <c r="A91" s="1"/>
      <c r="B91" s="2" t="s">
        <v>55</v>
      </c>
      <c r="C91" s="1" t="s">
        <v>936</v>
      </c>
      <c r="D91" s="53">
        <v>2010</v>
      </c>
      <c r="E91" s="3"/>
      <c r="F91" s="4">
        <v>1.7</v>
      </c>
      <c r="G91" s="5"/>
      <c r="H91" s="11"/>
      <c r="I91" s="6"/>
      <c r="J91" s="4">
        <v>1.8</v>
      </c>
      <c r="K91" s="5"/>
    </row>
    <row r="92" spans="1:11" x14ac:dyDescent="0.2">
      <c r="A92" s="1"/>
      <c r="B92" s="2" t="s">
        <v>55</v>
      </c>
      <c r="C92" s="1" t="s">
        <v>927</v>
      </c>
      <c r="D92" s="53">
        <v>2011</v>
      </c>
      <c r="E92" s="3"/>
      <c r="F92" s="4">
        <v>1.6</v>
      </c>
      <c r="G92" s="5"/>
      <c r="H92" s="11"/>
      <c r="I92" s="6"/>
      <c r="J92" s="4">
        <v>-2.9</v>
      </c>
      <c r="K92" s="5"/>
    </row>
    <row r="93" spans="1:11" x14ac:dyDescent="0.2">
      <c r="A93" s="1"/>
      <c r="B93" s="2" t="s">
        <v>55</v>
      </c>
      <c r="C93" s="1" t="s">
        <v>936</v>
      </c>
      <c r="D93" s="53">
        <v>2006</v>
      </c>
      <c r="E93" s="3"/>
      <c r="F93" s="4">
        <v>2.2000000000000002</v>
      </c>
      <c r="G93" s="5"/>
      <c r="H93" s="11"/>
      <c r="I93" s="6"/>
      <c r="J93" s="4">
        <v>4</v>
      </c>
      <c r="K93" s="5"/>
    </row>
    <row r="94" spans="1:11" x14ac:dyDescent="0.2">
      <c r="A94" s="1"/>
      <c r="B94" s="2" t="s">
        <v>55</v>
      </c>
      <c r="C94" s="1" t="s">
        <v>936</v>
      </c>
      <c r="D94" s="53">
        <v>2008</v>
      </c>
      <c r="E94" s="3"/>
      <c r="F94" s="4">
        <v>-3.5</v>
      </c>
      <c r="G94" s="5"/>
      <c r="H94" s="11"/>
      <c r="I94" s="6"/>
      <c r="J94" s="4">
        <v>1.3</v>
      </c>
      <c r="K94" s="5"/>
    </row>
    <row r="95" spans="1:11" x14ac:dyDescent="0.2">
      <c r="A95" s="1"/>
      <c r="B95" s="2" t="s">
        <v>55</v>
      </c>
      <c r="C95" s="1" t="s">
        <v>934</v>
      </c>
      <c r="D95" s="53">
        <v>2017</v>
      </c>
      <c r="E95" s="3"/>
      <c r="F95" s="4">
        <v>4.9000000000000004</v>
      </c>
      <c r="G95" s="5"/>
      <c r="H95" s="11"/>
      <c r="I95" s="6"/>
      <c r="J95" s="4">
        <v>1</v>
      </c>
      <c r="K95" s="5"/>
    </row>
    <row r="96" spans="1:11" x14ac:dyDescent="0.2">
      <c r="A96" s="1"/>
      <c r="B96" s="2" t="s">
        <v>55</v>
      </c>
      <c r="C96" s="1" t="s">
        <v>936</v>
      </c>
      <c r="D96" s="53">
        <v>2012</v>
      </c>
      <c r="E96" s="3"/>
      <c r="F96" s="4">
        <v>3.9</v>
      </c>
      <c r="G96" s="5"/>
      <c r="H96" s="11"/>
      <c r="I96" s="6"/>
      <c r="J96" s="4">
        <v>2.2000000000000002</v>
      </c>
      <c r="K96" s="5"/>
    </row>
    <row r="97" spans="1:11" x14ac:dyDescent="0.2">
      <c r="A97" s="1"/>
      <c r="B97" s="2" t="s">
        <v>55</v>
      </c>
      <c r="C97" s="1" t="s">
        <v>936</v>
      </c>
      <c r="D97" s="53">
        <v>2013</v>
      </c>
      <c r="E97" s="3"/>
      <c r="F97" s="4">
        <v>1.1000000000000001</v>
      </c>
      <c r="G97" s="5"/>
      <c r="H97" s="11"/>
      <c r="I97" s="6"/>
      <c r="J97" s="4">
        <v>-0.7</v>
      </c>
      <c r="K97" s="5"/>
    </row>
    <row r="98" spans="1:11" x14ac:dyDescent="0.2">
      <c r="A98" s="1"/>
      <c r="B98" s="2" t="s">
        <v>55</v>
      </c>
      <c r="C98" s="1" t="s">
        <v>936</v>
      </c>
      <c r="D98" s="53">
        <v>2011</v>
      </c>
      <c r="E98" s="3"/>
      <c r="F98" s="4">
        <v>0.9</v>
      </c>
      <c r="G98" s="5"/>
      <c r="H98" s="11"/>
      <c r="I98" s="6"/>
      <c r="J98" s="4">
        <v>-1</v>
      </c>
      <c r="K98" s="5"/>
    </row>
    <row r="99" spans="1:11" x14ac:dyDescent="0.2">
      <c r="A99" s="1"/>
      <c r="B99" s="2" t="s">
        <v>55</v>
      </c>
      <c r="C99" s="1" t="s">
        <v>934</v>
      </c>
      <c r="D99" s="53">
        <v>2012</v>
      </c>
      <c r="E99" s="3"/>
      <c r="F99" s="4">
        <v>2.4</v>
      </c>
      <c r="G99" s="5"/>
      <c r="H99" s="11"/>
      <c r="I99" s="6"/>
      <c r="J99" s="4">
        <v>4.9000000000000004</v>
      </c>
      <c r="K99" s="5"/>
    </row>
    <row r="100" spans="1:11" x14ac:dyDescent="0.2">
      <c r="A100" s="1"/>
      <c r="B100" s="2" t="s">
        <v>55</v>
      </c>
      <c r="C100" s="1" t="s">
        <v>936</v>
      </c>
      <c r="D100" s="53">
        <v>2016</v>
      </c>
      <c r="E100" s="3"/>
      <c r="F100" s="4">
        <v>1.6</v>
      </c>
      <c r="G100" s="5"/>
      <c r="H100" s="11"/>
      <c r="I100" s="6"/>
      <c r="J100" s="4">
        <v>-2.2999999999999998</v>
      </c>
      <c r="K100" s="5"/>
    </row>
    <row r="101" spans="1:11" x14ac:dyDescent="0.2">
      <c r="A101" s="1"/>
      <c r="B101" s="2" t="s">
        <v>55</v>
      </c>
      <c r="C101" s="1" t="s">
        <v>936</v>
      </c>
      <c r="D101" s="53">
        <v>2005</v>
      </c>
      <c r="E101" s="3"/>
      <c r="F101" s="4">
        <v>1.2</v>
      </c>
      <c r="G101" s="5"/>
      <c r="H101" s="11"/>
      <c r="I101" s="6"/>
      <c r="J101" s="4">
        <v>-1.5</v>
      </c>
      <c r="K101" s="5"/>
    </row>
    <row r="102" spans="1:11" x14ac:dyDescent="0.2">
      <c r="A102" s="1"/>
      <c r="B102" s="2" t="s">
        <v>55</v>
      </c>
      <c r="C102" s="1" t="s">
        <v>936</v>
      </c>
      <c r="D102" s="53">
        <v>2009</v>
      </c>
      <c r="E102" s="3"/>
      <c r="F102" s="4">
        <v>-3.2</v>
      </c>
      <c r="G102" s="5"/>
      <c r="H102" s="11"/>
      <c r="I102" s="6"/>
      <c r="J102" s="4">
        <v>4.2</v>
      </c>
      <c r="K102" s="5"/>
    </row>
    <row r="103" spans="1:11" x14ac:dyDescent="0.2">
      <c r="A103" s="1"/>
      <c r="B103" s="2" t="s">
        <v>55</v>
      </c>
      <c r="C103" s="1" t="s">
        <v>936</v>
      </c>
      <c r="D103" s="53">
        <v>2017</v>
      </c>
      <c r="E103" s="3"/>
      <c r="F103" s="4">
        <v>0.8</v>
      </c>
      <c r="G103" s="5"/>
      <c r="H103" s="11"/>
      <c r="I103" s="6"/>
      <c r="J103" s="4">
        <v>2.9</v>
      </c>
      <c r="K103" s="5"/>
    </row>
    <row r="104" spans="1:11" x14ac:dyDescent="0.2">
      <c r="A104" s="1"/>
      <c r="B104" s="2" t="s">
        <v>55</v>
      </c>
      <c r="C104" s="1" t="s">
        <v>936</v>
      </c>
      <c r="D104" s="53">
        <v>2014</v>
      </c>
      <c r="E104" s="3"/>
      <c r="F104" s="4">
        <v>2.5</v>
      </c>
      <c r="G104" s="5"/>
      <c r="H104" s="11"/>
      <c r="I104" s="6"/>
      <c r="J104" s="4">
        <v>4</v>
      </c>
      <c r="K104" s="5"/>
    </row>
    <row r="105" spans="1:11" x14ac:dyDescent="0.2">
      <c r="A105" s="1"/>
      <c r="B105" s="2" t="s">
        <v>55</v>
      </c>
      <c r="C105" s="1" t="s">
        <v>934</v>
      </c>
      <c r="D105" s="53">
        <v>2009</v>
      </c>
      <c r="E105" s="3"/>
      <c r="F105" s="4">
        <v>-2.9</v>
      </c>
      <c r="G105" s="5"/>
      <c r="H105" s="11"/>
      <c r="I105" s="6"/>
      <c r="J105" s="4">
        <v>2.6</v>
      </c>
      <c r="K105" s="5"/>
    </row>
    <row r="106" spans="1:11" x14ac:dyDescent="0.2">
      <c r="A106" s="1"/>
      <c r="B106" s="2" t="s">
        <v>55</v>
      </c>
      <c r="C106" s="1" t="s">
        <v>931</v>
      </c>
      <c r="D106" s="53">
        <v>2014</v>
      </c>
      <c r="E106" s="3"/>
      <c r="F106" s="4">
        <v>0.4</v>
      </c>
      <c r="G106" s="5"/>
      <c r="H106" s="11"/>
      <c r="I106" s="6"/>
      <c r="J106" s="4">
        <v>2.6</v>
      </c>
      <c r="K106" s="5"/>
    </row>
    <row r="107" spans="1:11" x14ac:dyDescent="0.2">
      <c r="A107" s="1"/>
      <c r="B107" s="2" t="s">
        <v>55</v>
      </c>
      <c r="C107" s="1" t="s">
        <v>931</v>
      </c>
      <c r="D107" s="53">
        <v>2013</v>
      </c>
      <c r="E107" s="3"/>
      <c r="F107" s="4">
        <v>-0.7</v>
      </c>
      <c r="G107" s="5"/>
      <c r="H107" s="11"/>
      <c r="I107" s="6"/>
      <c r="J107" s="4">
        <v>2</v>
      </c>
      <c r="K107" s="5"/>
    </row>
    <row r="108" spans="1:11" x14ac:dyDescent="0.2">
      <c r="A108" s="1"/>
      <c r="B108" s="2" t="s">
        <v>55</v>
      </c>
      <c r="C108" s="1" t="s">
        <v>931</v>
      </c>
      <c r="D108" s="53">
        <v>2011</v>
      </c>
      <c r="E108" s="3"/>
      <c r="F108" s="4">
        <v>0.5</v>
      </c>
      <c r="G108" s="5"/>
      <c r="H108" s="11"/>
      <c r="I108" s="6"/>
      <c r="J108" s="4">
        <v>4.3</v>
      </c>
      <c r="K108" s="5"/>
    </row>
    <row r="109" spans="1:11" x14ac:dyDescent="0.2">
      <c r="A109" s="1"/>
      <c r="B109" s="2" t="s">
        <v>55</v>
      </c>
      <c r="C109" s="1" t="s">
        <v>934</v>
      </c>
      <c r="D109" s="53">
        <v>2016</v>
      </c>
      <c r="E109" s="3"/>
      <c r="F109" s="4">
        <v>2.6</v>
      </c>
      <c r="G109" s="5"/>
      <c r="H109" s="11"/>
      <c r="I109" s="6"/>
      <c r="J109" s="4">
        <v>-1.8</v>
      </c>
      <c r="K109" s="5"/>
    </row>
    <row r="110" spans="1:11" x14ac:dyDescent="0.2">
      <c r="A110" s="1"/>
      <c r="B110" s="2" t="s">
        <v>55</v>
      </c>
      <c r="C110" s="1" t="s">
        <v>933</v>
      </c>
      <c r="D110" s="53">
        <v>2007</v>
      </c>
      <c r="E110" s="3"/>
      <c r="F110" s="4">
        <v>13.3</v>
      </c>
      <c r="G110" s="5"/>
      <c r="H110" s="11"/>
      <c r="I110" s="6"/>
      <c r="J110" s="4">
        <v>4.38</v>
      </c>
      <c r="K110" s="5"/>
    </row>
    <row r="111" spans="1:11" x14ac:dyDescent="0.2">
      <c r="A111" s="1"/>
      <c r="B111" s="2" t="s">
        <v>55</v>
      </c>
      <c r="C111" s="1" t="s">
        <v>934</v>
      </c>
      <c r="D111" s="53">
        <v>2006</v>
      </c>
      <c r="E111" s="3"/>
      <c r="F111" s="4">
        <v>1.5</v>
      </c>
      <c r="G111" s="5"/>
      <c r="H111" s="11"/>
      <c r="I111" s="6"/>
      <c r="J111" s="4">
        <v>3.7</v>
      </c>
      <c r="K111" s="5"/>
    </row>
    <row r="112" spans="1:11" x14ac:dyDescent="0.2">
      <c r="A112" s="1"/>
      <c r="B112" s="2" t="s">
        <v>55</v>
      </c>
      <c r="C112" s="1" t="s">
        <v>936</v>
      </c>
      <c r="D112" s="53">
        <v>2015</v>
      </c>
      <c r="E112" s="3"/>
      <c r="F112" s="4">
        <v>2.2000000000000002</v>
      </c>
      <c r="G112" s="5"/>
      <c r="H112" s="11"/>
      <c r="I112" s="6"/>
      <c r="J112" s="4">
        <v>8.6999999999999993</v>
      </c>
      <c r="K112" s="5"/>
    </row>
    <row r="113" spans="1:11" x14ac:dyDescent="0.2">
      <c r="A113" s="1"/>
      <c r="B113" s="2" t="s">
        <v>55</v>
      </c>
      <c r="C113" s="1" t="s">
        <v>934</v>
      </c>
      <c r="D113" s="53">
        <v>2011</v>
      </c>
      <c r="E113" s="3"/>
      <c r="F113" s="4">
        <v>6.3</v>
      </c>
      <c r="G113" s="5"/>
      <c r="H113" s="11"/>
      <c r="I113" s="6"/>
      <c r="J113" s="4">
        <v>-0.8</v>
      </c>
      <c r="K113" s="5"/>
    </row>
    <row r="114" spans="1:11" x14ac:dyDescent="0.2">
      <c r="A114" s="1"/>
      <c r="B114" s="2" t="s">
        <v>55</v>
      </c>
      <c r="C114" s="1" t="s">
        <v>934</v>
      </c>
      <c r="D114" s="53">
        <v>2010</v>
      </c>
      <c r="E114" s="3"/>
      <c r="F114" s="4">
        <v>-0.8</v>
      </c>
      <c r="G114" s="5"/>
      <c r="H114" s="11"/>
      <c r="I114" s="6"/>
      <c r="J114" s="4">
        <v>3.2</v>
      </c>
      <c r="K114" s="5"/>
    </row>
    <row r="115" spans="1:11" x14ac:dyDescent="0.2">
      <c r="A115" s="1"/>
      <c r="B115" s="2" t="s">
        <v>55</v>
      </c>
      <c r="C115" s="1" t="s">
        <v>934</v>
      </c>
      <c r="D115" s="53">
        <v>2015</v>
      </c>
      <c r="E115" s="3"/>
      <c r="F115" s="4">
        <v>5.8</v>
      </c>
      <c r="G115" s="5"/>
      <c r="H115" s="11"/>
      <c r="I115" s="6"/>
      <c r="J115" s="4">
        <v>3.5</v>
      </c>
      <c r="K115" s="5"/>
    </row>
    <row r="116" spans="1:11" x14ac:dyDescent="0.2">
      <c r="A116" s="1"/>
      <c r="B116" s="2" t="s">
        <v>55</v>
      </c>
      <c r="C116" s="1" t="s">
        <v>933</v>
      </c>
      <c r="D116" s="53">
        <v>2017</v>
      </c>
      <c r="E116" s="3"/>
      <c r="F116" s="4">
        <v>6.3</v>
      </c>
      <c r="G116" s="5"/>
      <c r="H116" s="11"/>
      <c r="I116" s="6"/>
      <c r="J116" s="4">
        <v>4.5</v>
      </c>
      <c r="K116" s="5"/>
    </row>
    <row r="117" spans="1:11" x14ac:dyDescent="0.2">
      <c r="A117" s="1"/>
      <c r="B117" s="2" t="s">
        <v>55</v>
      </c>
      <c r="C117" s="1" t="s">
        <v>933</v>
      </c>
      <c r="D117" s="53">
        <v>2012</v>
      </c>
      <c r="E117" s="3"/>
      <c r="F117" s="4">
        <v>4.8</v>
      </c>
      <c r="G117" s="5"/>
      <c r="H117" s="11"/>
      <c r="I117" s="6"/>
      <c r="J117" s="4">
        <v>-2</v>
      </c>
      <c r="K117" s="5"/>
    </row>
    <row r="118" spans="1:11" x14ac:dyDescent="0.2">
      <c r="A118" s="1"/>
      <c r="B118" s="2" t="s">
        <v>55</v>
      </c>
      <c r="C118" s="1" t="s">
        <v>931</v>
      </c>
      <c r="D118" s="53">
        <v>2006</v>
      </c>
      <c r="E118" s="3"/>
      <c r="F118" s="4">
        <v>4.2</v>
      </c>
      <c r="G118" s="5"/>
      <c r="H118" s="11"/>
      <c r="I118" s="6"/>
      <c r="J118" s="4">
        <v>5</v>
      </c>
      <c r="K118" s="5"/>
    </row>
    <row r="119" spans="1:11" x14ac:dyDescent="0.2">
      <c r="A119" s="1"/>
      <c r="B119" s="2" t="s">
        <v>55</v>
      </c>
      <c r="C119" s="1" t="s">
        <v>933</v>
      </c>
      <c r="D119" s="53">
        <v>2010</v>
      </c>
      <c r="E119" s="3"/>
      <c r="F119" s="4">
        <v>14</v>
      </c>
      <c r="G119" s="5"/>
      <c r="H119" s="11"/>
      <c r="I119" s="6"/>
      <c r="J119" s="4">
        <v>-3</v>
      </c>
      <c r="K119" s="5"/>
    </row>
    <row r="120" spans="1:11" x14ac:dyDescent="0.2">
      <c r="A120" s="1"/>
      <c r="B120" s="2" t="s">
        <v>55</v>
      </c>
      <c r="C120" s="1" t="s">
        <v>934</v>
      </c>
      <c r="D120" s="53">
        <v>2014</v>
      </c>
      <c r="E120" s="3"/>
      <c r="F120" s="4">
        <v>2.2999999999999998</v>
      </c>
      <c r="G120" s="5"/>
      <c r="H120" s="11"/>
      <c r="I120" s="6"/>
      <c r="J120" s="4">
        <v>2.4</v>
      </c>
      <c r="K120" s="5"/>
    </row>
    <row r="121" spans="1:11" x14ac:dyDescent="0.2">
      <c r="A121" s="1"/>
      <c r="B121" s="2" t="s">
        <v>55</v>
      </c>
      <c r="C121" s="1" t="s">
        <v>933</v>
      </c>
      <c r="D121" s="53">
        <v>2005</v>
      </c>
      <c r="E121" s="3"/>
      <c r="F121" s="4">
        <v>5.2</v>
      </c>
      <c r="G121" s="5"/>
      <c r="H121" s="11"/>
      <c r="I121" s="6"/>
      <c r="J121" s="4">
        <v>2.2999999999999998</v>
      </c>
      <c r="K121" s="5"/>
    </row>
    <row r="122" spans="1:11" x14ac:dyDescent="0.2">
      <c r="A122" s="1"/>
      <c r="B122" s="2" t="s">
        <v>55</v>
      </c>
      <c r="C122" s="1" t="s">
        <v>928</v>
      </c>
      <c r="D122" s="53">
        <v>2011</v>
      </c>
      <c r="E122" s="3"/>
      <c r="F122" s="4">
        <v>6.8</v>
      </c>
      <c r="G122" s="5"/>
      <c r="H122" s="11"/>
      <c r="I122" s="6"/>
      <c r="J122" s="4">
        <v>-5.8</v>
      </c>
      <c r="K122" s="5"/>
    </row>
    <row r="123" spans="1:11" x14ac:dyDescent="0.2">
      <c r="A123" s="1"/>
      <c r="B123" s="2" t="s">
        <v>55</v>
      </c>
      <c r="C123" s="1" t="s">
        <v>934</v>
      </c>
      <c r="D123" s="53">
        <v>2005</v>
      </c>
      <c r="E123" s="3"/>
      <c r="F123" s="4">
        <v>0.5</v>
      </c>
      <c r="G123" s="5"/>
      <c r="H123" s="11"/>
      <c r="I123" s="6"/>
      <c r="J123" s="4">
        <v>-4.7</v>
      </c>
      <c r="K123" s="5"/>
    </row>
    <row r="124" spans="1:11" x14ac:dyDescent="0.2">
      <c r="A124" s="1"/>
      <c r="B124" s="2" t="s">
        <v>55</v>
      </c>
      <c r="C124" s="1" t="s">
        <v>934</v>
      </c>
      <c r="D124" s="53">
        <v>2013</v>
      </c>
      <c r="E124" s="3"/>
      <c r="F124" s="4">
        <v>0.8</v>
      </c>
      <c r="G124" s="5"/>
      <c r="H124" s="11"/>
      <c r="I124" s="6"/>
      <c r="J124" s="4">
        <v>-1.4</v>
      </c>
      <c r="K124" s="5"/>
    </row>
    <row r="125" spans="1:11" x14ac:dyDescent="0.2">
      <c r="A125" s="1"/>
      <c r="B125" s="2" t="s">
        <v>55</v>
      </c>
      <c r="C125" s="1" t="s">
        <v>934</v>
      </c>
      <c r="D125" s="53">
        <v>2007</v>
      </c>
      <c r="E125" s="3"/>
      <c r="F125" s="4">
        <v>3.2</v>
      </c>
      <c r="G125" s="5"/>
      <c r="H125" s="11"/>
      <c r="I125" s="6"/>
      <c r="J125" s="4">
        <v>-0.1</v>
      </c>
      <c r="K125" s="5"/>
    </row>
    <row r="126" spans="1:11" x14ac:dyDescent="0.2">
      <c r="A126" s="1"/>
      <c r="B126" s="2" t="s">
        <v>55</v>
      </c>
      <c r="C126" s="1" t="s">
        <v>928</v>
      </c>
      <c r="D126" s="53">
        <v>2009</v>
      </c>
      <c r="E126" s="3"/>
      <c r="F126" s="4">
        <v>-6.4</v>
      </c>
      <c r="G126" s="5"/>
      <c r="H126" s="11"/>
      <c r="I126" s="6"/>
      <c r="J126" s="4">
        <v>7.8</v>
      </c>
      <c r="K126" s="5"/>
    </row>
    <row r="127" spans="1:11" x14ac:dyDescent="0.2">
      <c r="A127" s="1"/>
      <c r="B127" s="2" t="s">
        <v>55</v>
      </c>
      <c r="C127" s="1" t="s">
        <v>933</v>
      </c>
      <c r="D127" s="53">
        <v>2016</v>
      </c>
      <c r="E127" s="3"/>
      <c r="F127" s="4">
        <v>5.4</v>
      </c>
      <c r="G127" s="5"/>
      <c r="H127" s="11"/>
      <c r="I127" s="6"/>
      <c r="J127" s="4">
        <v>-1.6</v>
      </c>
      <c r="K127" s="5"/>
    </row>
    <row r="128" spans="1:11" x14ac:dyDescent="0.2">
      <c r="A128" s="1"/>
      <c r="B128" s="2" t="s">
        <v>55</v>
      </c>
      <c r="C128" s="1" t="s">
        <v>928</v>
      </c>
      <c r="D128" s="53">
        <v>2008</v>
      </c>
      <c r="E128" s="3"/>
      <c r="F128" s="4">
        <v>-0.4</v>
      </c>
      <c r="G128" s="5"/>
      <c r="H128" s="11"/>
      <c r="I128" s="6"/>
      <c r="J128" s="4">
        <v>2</v>
      </c>
      <c r="K128" s="5"/>
    </row>
    <row r="129" spans="1:11" x14ac:dyDescent="0.2">
      <c r="A129" s="1"/>
      <c r="B129" s="2" t="s">
        <v>55</v>
      </c>
      <c r="C129" s="1" t="s">
        <v>935</v>
      </c>
      <c r="D129" s="53">
        <v>2007</v>
      </c>
      <c r="E129" s="3"/>
      <c r="F129" s="4">
        <v>0.4</v>
      </c>
      <c r="G129" s="5"/>
      <c r="H129" s="11"/>
      <c r="I129" s="6"/>
      <c r="J129" s="4">
        <v>2.2000000000000002</v>
      </c>
      <c r="K129" s="5"/>
    </row>
    <row r="130" spans="1:11" x14ac:dyDescent="0.2">
      <c r="A130" s="1"/>
      <c r="B130" s="2" t="s">
        <v>55</v>
      </c>
      <c r="C130" s="1" t="s">
        <v>929</v>
      </c>
      <c r="D130" s="53">
        <v>2007</v>
      </c>
      <c r="E130" s="3"/>
      <c r="F130" s="4">
        <v>6</v>
      </c>
      <c r="G130" s="5"/>
      <c r="H130" s="11"/>
      <c r="I130" s="6"/>
      <c r="J130" s="4">
        <v>2</v>
      </c>
      <c r="K130" s="5"/>
    </row>
    <row r="131" spans="1:11" x14ac:dyDescent="0.2">
      <c r="A131" s="1"/>
      <c r="B131" s="2" t="s">
        <v>55</v>
      </c>
      <c r="C131" s="1" t="s">
        <v>932</v>
      </c>
      <c r="D131" s="53">
        <v>2013</v>
      </c>
      <c r="E131" s="3"/>
      <c r="F131" s="4">
        <v>-3.1</v>
      </c>
      <c r="G131" s="5"/>
      <c r="H131" s="11"/>
      <c r="I131" s="6"/>
      <c r="J131" s="4">
        <v>-2.1</v>
      </c>
      <c r="K131" s="5"/>
    </row>
    <row r="132" spans="1:11" x14ac:dyDescent="0.2">
      <c r="A132" s="1"/>
      <c r="B132" s="2" t="s">
        <v>55</v>
      </c>
      <c r="C132" s="1" t="s">
        <v>929</v>
      </c>
      <c r="D132" s="53">
        <v>2010</v>
      </c>
      <c r="E132" s="3"/>
      <c r="F132" s="4">
        <v>2.1</v>
      </c>
      <c r="G132" s="5"/>
      <c r="H132" s="11"/>
      <c r="I132" s="6"/>
      <c r="J132" s="4">
        <v>2.6</v>
      </c>
      <c r="K132" s="5"/>
    </row>
    <row r="133" spans="1:11" x14ac:dyDescent="0.2">
      <c r="A133" s="1"/>
      <c r="B133" s="2" t="s">
        <v>55</v>
      </c>
      <c r="C133" s="1" t="s">
        <v>933</v>
      </c>
      <c r="D133" s="53">
        <v>2011</v>
      </c>
      <c r="E133" s="3"/>
      <c r="F133" s="4">
        <v>11</v>
      </c>
      <c r="G133" s="5"/>
      <c r="H133" s="11"/>
      <c r="I133" s="6"/>
      <c r="J133" s="4">
        <v>-1.2</v>
      </c>
      <c r="K133" s="5"/>
    </row>
    <row r="134" spans="1:11" x14ac:dyDescent="0.2">
      <c r="A134" s="1"/>
      <c r="B134" s="2" t="s">
        <v>55</v>
      </c>
      <c r="C134" s="1" t="s">
        <v>933</v>
      </c>
      <c r="D134" s="53">
        <v>2013</v>
      </c>
      <c r="E134" s="3"/>
      <c r="F134" s="4">
        <v>1</v>
      </c>
      <c r="G134" s="5"/>
      <c r="H134" s="11"/>
      <c r="I134" s="6"/>
      <c r="J134" s="4">
        <v>2.1</v>
      </c>
      <c r="K134" s="5"/>
    </row>
    <row r="135" spans="1:11" x14ac:dyDescent="0.2">
      <c r="A135" s="1"/>
      <c r="B135" s="2" t="s">
        <v>55</v>
      </c>
      <c r="C135" s="1" t="s">
        <v>929</v>
      </c>
      <c r="D135" s="53">
        <v>2012</v>
      </c>
      <c r="E135" s="3"/>
      <c r="F135" s="4">
        <v>-1.9</v>
      </c>
      <c r="G135" s="5"/>
      <c r="H135" s="11"/>
      <c r="I135" s="6"/>
      <c r="J135" s="4">
        <v>4.5999999999999996</v>
      </c>
      <c r="K135" s="5"/>
    </row>
    <row r="136" spans="1:11" x14ac:dyDescent="0.2">
      <c r="A136" s="1"/>
      <c r="B136" s="2" t="s">
        <v>55</v>
      </c>
      <c r="C136" s="1" t="s">
        <v>928</v>
      </c>
      <c r="D136" s="53">
        <v>2010</v>
      </c>
      <c r="E136" s="3"/>
      <c r="F136" s="4">
        <v>0.8</v>
      </c>
      <c r="G136" s="5"/>
      <c r="H136" s="11"/>
      <c r="I136" s="6"/>
      <c r="J136" s="4">
        <v>-0.2</v>
      </c>
      <c r="K136" s="5"/>
    </row>
    <row r="137" spans="1:11" x14ac:dyDescent="0.2">
      <c r="A137" s="1"/>
      <c r="B137" s="2" t="s">
        <v>55</v>
      </c>
      <c r="C137" s="1" t="s">
        <v>928</v>
      </c>
      <c r="D137" s="53">
        <v>2013</v>
      </c>
      <c r="E137" s="3"/>
      <c r="F137" s="4">
        <v>-3</v>
      </c>
      <c r="G137" s="5"/>
      <c r="H137" s="11"/>
      <c r="I137" s="6"/>
      <c r="J137" s="4">
        <v>2.1</v>
      </c>
      <c r="K137" s="5"/>
    </row>
    <row r="138" spans="1:11" x14ac:dyDescent="0.2">
      <c r="A138" s="1"/>
      <c r="B138" s="2" t="s">
        <v>55</v>
      </c>
      <c r="C138" s="1" t="s">
        <v>933</v>
      </c>
      <c r="D138" s="53">
        <v>2008</v>
      </c>
      <c r="E138" s="3"/>
      <c r="F138" s="4">
        <v>5</v>
      </c>
      <c r="G138" s="5"/>
      <c r="H138" s="11"/>
      <c r="I138" s="6"/>
      <c r="J138" s="4">
        <v>2</v>
      </c>
      <c r="K138" s="5"/>
    </row>
    <row r="139" spans="1:11" x14ac:dyDescent="0.2">
      <c r="A139" s="1"/>
      <c r="B139" s="2" t="s">
        <v>55</v>
      </c>
      <c r="C139" s="1" t="s">
        <v>932</v>
      </c>
      <c r="D139" s="53">
        <v>2005</v>
      </c>
      <c r="E139" s="3"/>
      <c r="F139" s="4">
        <v>-7.9</v>
      </c>
      <c r="G139" s="5"/>
      <c r="H139" s="11"/>
      <c r="I139" s="6"/>
      <c r="J139" s="4">
        <v>5</v>
      </c>
      <c r="K139" s="5"/>
    </row>
    <row r="140" spans="1:11" x14ac:dyDescent="0.2">
      <c r="A140" s="1"/>
      <c r="B140" s="2" t="s">
        <v>55</v>
      </c>
      <c r="C140" s="1" t="s">
        <v>931</v>
      </c>
      <c r="D140" s="53">
        <v>2008</v>
      </c>
      <c r="E140" s="3"/>
      <c r="F140" s="4">
        <v>-3.5</v>
      </c>
      <c r="G140" s="5"/>
      <c r="H140" s="11"/>
      <c r="I140" s="6"/>
      <c r="J140" s="4">
        <v>5.6</v>
      </c>
      <c r="K140" s="5"/>
    </row>
    <row r="141" spans="1:11" x14ac:dyDescent="0.2">
      <c r="A141" s="1"/>
      <c r="B141" s="2" t="s">
        <v>55</v>
      </c>
      <c r="C141" s="1" t="s">
        <v>931</v>
      </c>
      <c r="D141" s="53">
        <v>2010</v>
      </c>
      <c r="E141" s="3"/>
      <c r="F141" s="4">
        <v>6.2</v>
      </c>
      <c r="G141" s="5"/>
      <c r="H141" s="11"/>
      <c r="I141" s="6"/>
      <c r="J141" s="4">
        <v>0.7</v>
      </c>
      <c r="K141" s="5"/>
    </row>
    <row r="142" spans="1:11" x14ac:dyDescent="0.2">
      <c r="A142" s="1"/>
      <c r="B142" s="2" t="s">
        <v>55</v>
      </c>
      <c r="C142" s="1" t="s">
        <v>933</v>
      </c>
      <c r="D142" s="53">
        <v>2015</v>
      </c>
      <c r="E142" s="3"/>
      <c r="F142" s="4">
        <v>6.2</v>
      </c>
      <c r="G142" s="5"/>
      <c r="H142" s="11"/>
      <c r="I142" s="6"/>
      <c r="J142" s="4">
        <v>8.1999999999999993</v>
      </c>
      <c r="K142" s="5"/>
    </row>
    <row r="143" spans="1:11" x14ac:dyDescent="0.2">
      <c r="A143" s="1"/>
      <c r="B143" s="2" t="s">
        <v>55</v>
      </c>
      <c r="C143" s="1" t="s">
        <v>928</v>
      </c>
      <c r="D143" s="53">
        <v>2015</v>
      </c>
      <c r="E143" s="3"/>
      <c r="F143" s="4">
        <v>0.9</v>
      </c>
      <c r="G143" s="5"/>
      <c r="H143" s="11"/>
      <c r="I143" s="6"/>
      <c r="J143" s="4">
        <v>7</v>
      </c>
      <c r="K143" s="5"/>
    </row>
    <row r="144" spans="1:11" x14ac:dyDescent="0.2">
      <c r="A144" s="1"/>
      <c r="B144" s="2" t="s">
        <v>55</v>
      </c>
      <c r="C144" s="1" t="s">
        <v>932</v>
      </c>
      <c r="D144" s="53">
        <v>2006</v>
      </c>
      <c r="E144" s="3"/>
      <c r="F144" s="4">
        <v>-0.8</v>
      </c>
      <c r="G144" s="5"/>
      <c r="H144" s="11"/>
      <c r="I144" s="6"/>
      <c r="J144" s="4">
        <v>0.8</v>
      </c>
      <c r="K144" s="5"/>
    </row>
    <row r="145" spans="1:11" x14ac:dyDescent="0.2">
      <c r="A145" s="1"/>
      <c r="B145" s="2" t="s">
        <v>55</v>
      </c>
      <c r="C145" s="1" t="s">
        <v>927</v>
      </c>
      <c r="D145" s="53">
        <v>2013</v>
      </c>
      <c r="E145" s="3"/>
      <c r="F145" s="4">
        <v>-1.7</v>
      </c>
      <c r="G145" s="5"/>
      <c r="H145" s="11"/>
      <c r="I145" s="6"/>
      <c r="J145" s="4">
        <v>0.1</v>
      </c>
      <c r="K145" s="5"/>
    </row>
    <row r="146" spans="1:11" x14ac:dyDescent="0.2">
      <c r="A146" s="1"/>
      <c r="B146" s="2" t="s">
        <v>55</v>
      </c>
      <c r="C146" s="1" t="s">
        <v>935</v>
      </c>
      <c r="D146" s="53">
        <v>2011</v>
      </c>
      <c r="E146" s="3"/>
      <c r="F146" s="4">
        <v>4.7</v>
      </c>
      <c r="G146" s="5"/>
      <c r="H146" s="11"/>
      <c r="I146" s="6"/>
      <c r="J146" s="4">
        <v>-0.5</v>
      </c>
      <c r="K146" s="5"/>
    </row>
    <row r="147" spans="1:11" x14ac:dyDescent="0.2">
      <c r="A147" s="1"/>
      <c r="B147" s="2" t="s">
        <v>55</v>
      </c>
      <c r="C147" s="1" t="s">
        <v>935</v>
      </c>
      <c r="D147" s="53">
        <v>2012</v>
      </c>
      <c r="E147" s="3"/>
      <c r="F147" s="4">
        <v>2.1</v>
      </c>
      <c r="G147" s="5"/>
      <c r="H147" s="11"/>
      <c r="I147" s="6"/>
      <c r="J147" s="4">
        <v>0.5</v>
      </c>
      <c r="K147" s="5"/>
    </row>
    <row r="148" spans="1:11" x14ac:dyDescent="0.2">
      <c r="A148" s="1"/>
      <c r="B148" s="2" t="s">
        <v>55</v>
      </c>
      <c r="C148" s="1" t="s">
        <v>935</v>
      </c>
      <c r="D148" s="53">
        <v>2015</v>
      </c>
      <c r="E148" s="3"/>
      <c r="F148" s="4">
        <v>1.5</v>
      </c>
      <c r="G148" s="5"/>
      <c r="H148" s="11"/>
      <c r="I148" s="6"/>
      <c r="J148" s="4">
        <v>3.8</v>
      </c>
      <c r="K148" s="5"/>
    </row>
    <row r="149" spans="1:11" x14ac:dyDescent="0.2">
      <c r="A149" s="1"/>
      <c r="B149" s="2" t="s">
        <v>55</v>
      </c>
      <c r="C149" s="1" t="s">
        <v>935</v>
      </c>
      <c r="D149" s="53">
        <v>2017</v>
      </c>
      <c r="E149" s="3"/>
      <c r="F149" s="4">
        <v>1.4</v>
      </c>
      <c r="G149" s="5"/>
      <c r="H149" s="11"/>
      <c r="I149" s="6"/>
      <c r="J149" s="4">
        <v>2.6</v>
      </c>
      <c r="K149" s="5"/>
    </row>
    <row r="150" spans="1:11" x14ac:dyDescent="0.2">
      <c r="A150" s="1"/>
      <c r="B150" s="2" t="s">
        <v>55</v>
      </c>
      <c r="C150" s="1" t="s">
        <v>934</v>
      </c>
      <c r="D150" s="53">
        <v>2008</v>
      </c>
      <c r="E150" s="3"/>
      <c r="F150" s="4">
        <v>-5.9</v>
      </c>
      <c r="G150" s="5"/>
      <c r="H150" s="11"/>
      <c r="I150" s="6"/>
      <c r="J150" s="4">
        <v>2.2999999999999998</v>
      </c>
      <c r="K150" s="5"/>
    </row>
    <row r="151" spans="1:11" x14ac:dyDescent="0.2">
      <c r="A151" s="1"/>
      <c r="B151" s="2" t="s">
        <v>55</v>
      </c>
      <c r="C151" s="1" t="s">
        <v>933</v>
      </c>
      <c r="D151" s="53">
        <v>2014</v>
      </c>
      <c r="E151" s="3"/>
      <c r="F151" s="4">
        <v>0.4</v>
      </c>
      <c r="G151" s="5"/>
      <c r="H151" s="11"/>
      <c r="I151" s="6"/>
      <c r="J151" s="4">
        <v>5.3</v>
      </c>
      <c r="K151" s="5"/>
    </row>
    <row r="152" spans="1:11" x14ac:dyDescent="0.2">
      <c r="A152" s="1"/>
      <c r="B152" s="2" t="s">
        <v>55</v>
      </c>
      <c r="C152" s="1" t="s">
        <v>932</v>
      </c>
      <c r="D152" s="53">
        <v>2008</v>
      </c>
      <c r="E152" s="3"/>
      <c r="F152" s="4">
        <v>2.8</v>
      </c>
      <c r="G152" s="5"/>
      <c r="H152" s="11"/>
      <c r="I152" s="6"/>
      <c r="J152" s="4">
        <v>5.8</v>
      </c>
      <c r="K152" s="5"/>
    </row>
    <row r="153" spans="1:11" x14ac:dyDescent="0.2">
      <c r="A153" s="1"/>
      <c r="B153" s="2" t="s">
        <v>55</v>
      </c>
      <c r="C153" s="1" t="s">
        <v>927</v>
      </c>
      <c r="D153" s="53">
        <v>2012</v>
      </c>
      <c r="E153" s="3"/>
      <c r="F153" s="4">
        <v>0</v>
      </c>
      <c r="G153" s="5"/>
      <c r="H153" s="11"/>
      <c r="I153" s="6"/>
      <c r="J153" s="4">
        <v>2.5</v>
      </c>
      <c r="K153" s="5"/>
    </row>
    <row r="154" spans="1:11" x14ac:dyDescent="0.2">
      <c r="A154" s="1"/>
      <c r="B154" s="2" t="s">
        <v>55</v>
      </c>
      <c r="C154" s="1" t="s">
        <v>930</v>
      </c>
      <c r="D154" s="53">
        <v>2013</v>
      </c>
      <c r="E154" s="3"/>
      <c r="F154" s="4">
        <v>3.2</v>
      </c>
      <c r="G154" s="5"/>
      <c r="H154" s="11"/>
      <c r="I154" s="6"/>
      <c r="J154" s="4">
        <v>-0.5</v>
      </c>
      <c r="K154" s="5"/>
    </row>
    <row r="155" spans="1:11" x14ac:dyDescent="0.2">
      <c r="A155" s="1"/>
      <c r="B155" s="2" t="s">
        <v>55</v>
      </c>
      <c r="C155" s="1" t="s">
        <v>931</v>
      </c>
      <c r="D155" s="53">
        <v>2005</v>
      </c>
      <c r="E155" s="3"/>
      <c r="F155" s="4">
        <v>0.7</v>
      </c>
      <c r="G155" s="5"/>
      <c r="H155" s="11"/>
      <c r="I155" s="6"/>
      <c r="J155" s="4">
        <v>0.5</v>
      </c>
      <c r="K155" s="5"/>
    </row>
    <row r="156" spans="1:11" x14ac:dyDescent="0.2">
      <c r="A156" s="1"/>
      <c r="B156" s="2" t="s">
        <v>55</v>
      </c>
      <c r="C156" s="1" t="s">
        <v>928</v>
      </c>
      <c r="D156" s="53">
        <v>2016</v>
      </c>
      <c r="E156" s="3"/>
      <c r="F156" s="4">
        <v>2.5</v>
      </c>
      <c r="G156" s="5"/>
      <c r="H156" s="11"/>
      <c r="I156" s="6"/>
      <c r="J156" s="4">
        <v>-3.5</v>
      </c>
      <c r="K156" s="5"/>
    </row>
    <row r="157" spans="1:11" x14ac:dyDescent="0.2">
      <c r="A157" s="1"/>
      <c r="B157" s="2" t="s">
        <v>55</v>
      </c>
      <c r="C157" s="1" t="s">
        <v>929</v>
      </c>
      <c r="D157" s="53">
        <v>2016</v>
      </c>
      <c r="E157" s="3"/>
      <c r="F157" s="4">
        <v>2.9</v>
      </c>
      <c r="G157" s="5"/>
      <c r="H157" s="11"/>
      <c r="I157" s="6"/>
      <c r="J157" s="4">
        <v>-3.6</v>
      </c>
      <c r="K157" s="5"/>
    </row>
    <row r="158" spans="1:11" x14ac:dyDescent="0.2">
      <c r="A158" s="1"/>
      <c r="B158" s="2" t="s">
        <v>55</v>
      </c>
      <c r="C158" s="1" t="s">
        <v>927</v>
      </c>
      <c r="D158" s="53">
        <v>2015</v>
      </c>
      <c r="E158" s="3"/>
      <c r="F158" s="4">
        <v>3.7</v>
      </c>
      <c r="G158" s="5"/>
      <c r="H158" s="11"/>
      <c r="I158" s="6"/>
      <c r="J158" s="4">
        <v>6.8</v>
      </c>
      <c r="K158" s="5"/>
    </row>
    <row r="159" spans="1:11" x14ac:dyDescent="0.2">
      <c r="A159" s="1"/>
      <c r="B159" s="2" t="s">
        <v>55</v>
      </c>
      <c r="C159" s="1" t="s">
        <v>930</v>
      </c>
      <c r="D159" s="53">
        <v>2006</v>
      </c>
      <c r="E159" s="3"/>
      <c r="F159" s="4">
        <v>4.5</v>
      </c>
      <c r="G159" s="5"/>
      <c r="H159" s="11"/>
      <c r="I159" s="6"/>
      <c r="J159" s="4">
        <v>9.1999999999999993</v>
      </c>
      <c r="K159" s="5"/>
    </row>
    <row r="160" spans="1:11" x14ac:dyDescent="0.2">
      <c r="A160" s="1"/>
      <c r="B160" s="2" t="s">
        <v>55</v>
      </c>
      <c r="C160" s="1" t="s">
        <v>930</v>
      </c>
      <c r="D160" s="53">
        <v>2016</v>
      </c>
      <c r="E160" s="3"/>
      <c r="F160" s="4">
        <v>2.1</v>
      </c>
      <c r="G160" s="5"/>
      <c r="H160" s="11"/>
      <c r="I160" s="6"/>
      <c r="J160" s="4">
        <v>0.8</v>
      </c>
      <c r="K160" s="5"/>
    </row>
    <row r="161" spans="1:11" x14ac:dyDescent="0.2">
      <c r="A161" s="1"/>
      <c r="B161" s="2" t="s">
        <v>55</v>
      </c>
      <c r="C161" s="1" t="s">
        <v>930</v>
      </c>
      <c r="D161" s="53">
        <v>2012</v>
      </c>
      <c r="E161" s="3"/>
      <c r="F161" s="4">
        <v>-4.9000000000000004</v>
      </c>
      <c r="G161" s="5"/>
      <c r="H161" s="11"/>
      <c r="I161" s="6"/>
      <c r="J161" s="4">
        <v>7.9</v>
      </c>
      <c r="K161" s="5"/>
    </row>
    <row r="162" spans="1:11" x14ac:dyDescent="0.2">
      <c r="A162" s="1"/>
      <c r="B162" s="2" t="s">
        <v>55</v>
      </c>
      <c r="C162" s="1" t="s">
        <v>931</v>
      </c>
      <c r="D162" s="53">
        <v>2007</v>
      </c>
      <c r="E162" s="3"/>
      <c r="F162" s="4">
        <v>1</v>
      </c>
      <c r="G162" s="5"/>
      <c r="H162" s="11"/>
      <c r="I162" s="6"/>
      <c r="J162" s="4">
        <v>0.6</v>
      </c>
      <c r="K162" s="5"/>
    </row>
    <row r="163" spans="1:11" x14ac:dyDescent="0.2">
      <c r="A163" s="1"/>
      <c r="B163" s="2" t="s">
        <v>55</v>
      </c>
      <c r="C163" s="1" t="s">
        <v>932</v>
      </c>
      <c r="D163" s="53">
        <v>2007</v>
      </c>
      <c r="E163" s="3"/>
      <c r="F163" s="4">
        <v>-3.4</v>
      </c>
      <c r="G163" s="5"/>
      <c r="H163" s="11"/>
      <c r="I163" s="6"/>
      <c r="J163" s="4">
        <v>-0.6</v>
      </c>
      <c r="K163" s="5"/>
    </row>
    <row r="164" spans="1:11" x14ac:dyDescent="0.2">
      <c r="A164" s="1"/>
      <c r="B164" s="2" t="s">
        <v>55</v>
      </c>
      <c r="C164" s="1" t="s">
        <v>931</v>
      </c>
      <c r="D164" s="53">
        <v>2012</v>
      </c>
      <c r="E164" s="3"/>
      <c r="F164" s="4">
        <v>3.4</v>
      </c>
      <c r="G164" s="5"/>
      <c r="H164" s="11"/>
      <c r="I164" s="6"/>
      <c r="J164" s="4">
        <v>-2.2000000000000002</v>
      </c>
      <c r="K164" s="5"/>
    </row>
    <row r="165" spans="1:11" x14ac:dyDescent="0.2">
      <c r="A165" s="1"/>
      <c r="B165" s="2" t="s">
        <v>55</v>
      </c>
      <c r="C165" s="1" t="s">
        <v>930</v>
      </c>
      <c r="D165" s="53">
        <v>2009</v>
      </c>
      <c r="E165" s="3"/>
      <c r="F165" s="4">
        <v>-8.6999999999999993</v>
      </c>
      <c r="G165" s="5"/>
      <c r="H165" s="11"/>
      <c r="I165" s="6"/>
      <c r="J165" s="4">
        <v>8.6</v>
      </c>
      <c r="K165" s="5"/>
    </row>
    <row r="166" spans="1:11" x14ac:dyDescent="0.2">
      <c r="A166" s="1"/>
      <c r="B166" s="2" t="s">
        <v>55</v>
      </c>
      <c r="C166" s="1" t="s">
        <v>927</v>
      </c>
      <c r="D166" s="53">
        <v>2016</v>
      </c>
      <c r="E166" s="3"/>
      <c r="F166" s="4">
        <v>0</v>
      </c>
      <c r="G166" s="5"/>
      <c r="H166" s="11"/>
      <c r="I166" s="6"/>
      <c r="J166" s="4">
        <v>-2.4</v>
      </c>
      <c r="K166" s="5"/>
    </row>
    <row r="167" spans="1:11" x14ac:dyDescent="0.2">
      <c r="A167" s="1"/>
      <c r="B167" s="2" t="s">
        <v>55</v>
      </c>
      <c r="C167" s="1" t="s">
        <v>929</v>
      </c>
      <c r="D167" s="53">
        <v>2008</v>
      </c>
      <c r="E167" s="3"/>
      <c r="F167" s="4">
        <v>-4.5999999999999996</v>
      </c>
      <c r="G167" s="5"/>
      <c r="H167" s="11"/>
      <c r="I167" s="6"/>
      <c r="J167" s="4">
        <v>2.1</v>
      </c>
      <c r="K167" s="5"/>
    </row>
    <row r="168" spans="1:11" x14ac:dyDescent="0.2">
      <c r="A168" s="1"/>
      <c r="B168" s="2" t="s">
        <v>55</v>
      </c>
      <c r="C168" s="1" t="s">
        <v>928</v>
      </c>
      <c r="D168" s="53">
        <v>2012</v>
      </c>
      <c r="E168" s="3"/>
      <c r="F168" s="4">
        <v>1</v>
      </c>
      <c r="G168" s="5"/>
      <c r="H168" s="11"/>
      <c r="I168" s="6"/>
      <c r="J168" s="4">
        <v>1.8</v>
      </c>
      <c r="K168" s="5"/>
    </row>
    <row r="169" spans="1:11" x14ac:dyDescent="0.2">
      <c r="A169" s="1"/>
      <c r="B169" s="2" t="s">
        <v>55</v>
      </c>
      <c r="C169" s="1" t="s">
        <v>927</v>
      </c>
      <c r="D169" s="53">
        <v>2006</v>
      </c>
      <c r="E169" s="3"/>
      <c r="F169" s="4">
        <v>1.4</v>
      </c>
      <c r="G169" s="5"/>
      <c r="H169" s="11"/>
      <c r="I169" s="6"/>
      <c r="J169" s="4">
        <v>2.8</v>
      </c>
      <c r="K169" s="5"/>
    </row>
    <row r="170" spans="1:11" x14ac:dyDescent="0.2">
      <c r="A170" s="1"/>
      <c r="B170" s="2" t="s">
        <v>55</v>
      </c>
      <c r="C170" s="1" t="s">
        <v>927</v>
      </c>
      <c r="D170" s="53">
        <v>2009</v>
      </c>
      <c r="E170" s="3"/>
      <c r="F170" s="4">
        <v>-2.9</v>
      </c>
      <c r="G170" s="5"/>
      <c r="H170" s="11"/>
      <c r="I170" s="6"/>
      <c r="J170" s="4">
        <v>3</v>
      </c>
      <c r="K170" s="5"/>
    </row>
    <row r="171" spans="1:11" x14ac:dyDescent="0.2">
      <c r="A171" s="1" t="s">
        <v>56</v>
      </c>
      <c r="B171" s="2" t="s">
        <v>57</v>
      </c>
      <c r="C171" s="1" t="s">
        <v>913</v>
      </c>
      <c r="D171" s="53">
        <v>2016</v>
      </c>
      <c r="E171" s="3"/>
      <c r="F171" s="4">
        <v>-0.2</v>
      </c>
      <c r="G171" s="5"/>
      <c r="H171" s="11"/>
      <c r="I171" s="6"/>
      <c r="J171" s="4">
        <v>-2.7</v>
      </c>
      <c r="K171" s="5"/>
    </row>
    <row r="172" spans="1:11" x14ac:dyDescent="0.2">
      <c r="A172" s="1" t="s">
        <v>58</v>
      </c>
      <c r="B172" s="2" t="s">
        <v>57</v>
      </c>
      <c r="C172" s="1" t="s">
        <v>926</v>
      </c>
      <c r="D172" s="53">
        <v>2013</v>
      </c>
      <c r="E172" s="3"/>
      <c r="F172" s="4">
        <v>-2</v>
      </c>
      <c r="G172" s="5"/>
      <c r="H172" s="11"/>
      <c r="I172" s="6"/>
      <c r="J172" s="4">
        <v>2.9</v>
      </c>
      <c r="K172" s="5"/>
    </row>
    <row r="173" spans="1:11" x14ac:dyDescent="0.2">
      <c r="A173" s="1" t="s">
        <v>59</v>
      </c>
      <c r="B173" s="2" t="s">
        <v>57</v>
      </c>
      <c r="C173" s="1" t="s">
        <v>901</v>
      </c>
      <c r="D173" s="53">
        <v>2007</v>
      </c>
      <c r="E173" s="3"/>
      <c r="F173" s="4">
        <v>-6.4</v>
      </c>
      <c r="G173" s="5"/>
      <c r="H173" s="11"/>
      <c r="I173" s="6"/>
      <c r="J173" s="4">
        <v>2.8</v>
      </c>
      <c r="K173" s="5"/>
    </row>
    <row r="174" spans="1:11" x14ac:dyDescent="0.2">
      <c r="A174" s="1" t="s">
        <v>60</v>
      </c>
      <c r="B174" s="2" t="s">
        <v>57</v>
      </c>
      <c r="C174" s="1" t="s">
        <v>925</v>
      </c>
      <c r="D174" s="53">
        <v>2012</v>
      </c>
      <c r="E174" s="3"/>
      <c r="F174" s="4">
        <v>-2.1</v>
      </c>
      <c r="G174" s="5"/>
      <c r="H174" s="11"/>
      <c r="I174" s="6"/>
      <c r="J174" s="4">
        <v>5.7</v>
      </c>
      <c r="K174" s="5"/>
    </row>
    <row r="175" spans="1:11" x14ac:dyDescent="0.2">
      <c r="A175" s="1" t="s">
        <v>61</v>
      </c>
      <c r="B175" s="2" t="s">
        <v>57</v>
      </c>
      <c r="C175" s="1" t="s">
        <v>904</v>
      </c>
      <c r="D175" s="53">
        <v>2010</v>
      </c>
      <c r="E175" s="3"/>
      <c r="F175" s="4">
        <v>2</v>
      </c>
      <c r="G175" s="5"/>
      <c r="H175" s="11"/>
      <c r="I175" s="6"/>
      <c r="J175" s="4">
        <v>1.3</v>
      </c>
      <c r="K175" s="5"/>
    </row>
    <row r="176" spans="1:11" x14ac:dyDescent="0.2">
      <c r="A176" s="1" t="s">
        <v>62</v>
      </c>
      <c r="B176" s="2" t="s">
        <v>57</v>
      </c>
      <c r="C176" s="1" t="s">
        <v>911</v>
      </c>
      <c r="D176" s="53">
        <v>2014</v>
      </c>
      <c r="E176" s="3"/>
      <c r="F176" s="4">
        <v>-1.1000000000000001</v>
      </c>
      <c r="G176" s="5"/>
      <c r="H176" s="11"/>
      <c r="I176" s="6"/>
      <c r="J176" s="4">
        <v>3.2</v>
      </c>
      <c r="K176" s="5"/>
    </row>
    <row r="177" spans="1:11" x14ac:dyDescent="0.2">
      <c r="A177" s="1" t="s">
        <v>63</v>
      </c>
      <c r="B177" s="2" t="s">
        <v>57</v>
      </c>
      <c r="C177" s="1" t="s">
        <v>904</v>
      </c>
      <c r="D177" s="53">
        <v>2005</v>
      </c>
      <c r="E177" s="3"/>
      <c r="F177" s="4">
        <v>1</v>
      </c>
      <c r="G177" s="5"/>
      <c r="H177" s="11"/>
      <c r="I177" s="6"/>
      <c r="J177" s="4">
        <v>4.3</v>
      </c>
      <c r="K177" s="5"/>
    </row>
    <row r="178" spans="1:11" x14ac:dyDescent="0.2">
      <c r="A178" s="1" t="s">
        <v>64</v>
      </c>
      <c r="B178" s="2" t="s">
        <v>57</v>
      </c>
      <c r="C178" s="1" t="s">
        <v>904</v>
      </c>
      <c r="D178" s="53">
        <v>2011</v>
      </c>
      <c r="E178" s="3"/>
      <c r="F178" s="4">
        <v>3.5</v>
      </c>
      <c r="G178" s="5"/>
      <c r="H178" s="11"/>
      <c r="I178" s="6"/>
      <c r="J178" s="4">
        <v>1.8</v>
      </c>
      <c r="K178" s="5"/>
    </row>
    <row r="179" spans="1:11" x14ac:dyDescent="0.2">
      <c r="A179" s="1" t="s">
        <v>65</v>
      </c>
      <c r="B179" s="2" t="s">
        <v>57</v>
      </c>
      <c r="C179" s="1" t="s">
        <v>911</v>
      </c>
      <c r="D179" s="53">
        <v>2015</v>
      </c>
      <c r="E179" s="3"/>
      <c r="F179" s="4">
        <v>2.5</v>
      </c>
      <c r="G179" s="5"/>
      <c r="H179" s="11"/>
      <c r="I179" s="6"/>
      <c r="J179" s="4">
        <v>1.5</v>
      </c>
      <c r="K179" s="5"/>
    </row>
    <row r="180" spans="1:11" x14ac:dyDescent="0.2">
      <c r="A180" s="1" t="s">
        <v>66</v>
      </c>
      <c r="B180" s="2" t="s">
        <v>57</v>
      </c>
      <c r="C180" s="1" t="s">
        <v>902</v>
      </c>
      <c r="D180" s="53">
        <v>2011</v>
      </c>
      <c r="E180" s="3"/>
      <c r="F180" s="4">
        <v>0.7</v>
      </c>
      <c r="G180" s="5"/>
      <c r="H180" s="11"/>
      <c r="I180" s="6"/>
      <c r="J180" s="4">
        <v>-1.4</v>
      </c>
      <c r="K180" s="5"/>
    </row>
    <row r="181" spans="1:11" x14ac:dyDescent="0.2">
      <c r="A181" s="1" t="s">
        <v>67</v>
      </c>
      <c r="B181" s="2" t="s">
        <v>57</v>
      </c>
      <c r="C181" s="1" t="s">
        <v>918</v>
      </c>
      <c r="D181" s="53">
        <v>2014</v>
      </c>
      <c r="E181" s="3"/>
      <c r="F181" s="4">
        <v>8.1</v>
      </c>
      <c r="G181" s="5"/>
      <c r="H181" s="11"/>
      <c r="I181" s="6"/>
      <c r="J181" s="4">
        <v>2.2999999999999998</v>
      </c>
      <c r="K181" s="5"/>
    </row>
    <row r="182" spans="1:11" x14ac:dyDescent="0.2">
      <c r="A182" s="1" t="s">
        <v>68</v>
      </c>
      <c r="B182" s="2" t="s">
        <v>57</v>
      </c>
      <c r="C182" s="1" t="s">
        <v>906</v>
      </c>
      <c r="D182" s="53">
        <v>2014</v>
      </c>
      <c r="E182" s="3"/>
      <c r="F182" s="4">
        <v>5.6</v>
      </c>
      <c r="G182" s="5"/>
      <c r="H182" s="11"/>
      <c r="I182" s="6"/>
      <c r="J182" s="4">
        <v>-0.6</v>
      </c>
      <c r="K182" s="5"/>
    </row>
    <row r="183" spans="1:11" x14ac:dyDescent="0.2">
      <c r="A183" s="1" t="s">
        <v>69</v>
      </c>
      <c r="B183" s="2" t="s">
        <v>57</v>
      </c>
      <c r="C183" s="1" t="s">
        <v>919</v>
      </c>
      <c r="D183" s="53">
        <v>2011</v>
      </c>
      <c r="E183" s="3"/>
      <c r="F183" s="4">
        <v>3.1</v>
      </c>
      <c r="G183" s="5"/>
      <c r="H183" s="11"/>
      <c r="I183" s="6"/>
      <c r="J183" s="4">
        <v>5.5</v>
      </c>
      <c r="K183" s="5"/>
    </row>
    <row r="184" spans="1:11" x14ac:dyDescent="0.2">
      <c r="A184" s="1" t="s">
        <v>70</v>
      </c>
      <c r="B184" s="2" t="s">
        <v>57</v>
      </c>
      <c r="C184" s="1" t="s">
        <v>909</v>
      </c>
      <c r="D184" s="53">
        <v>2009</v>
      </c>
      <c r="E184" s="3"/>
      <c r="F184" s="4">
        <v>-0.2</v>
      </c>
      <c r="G184" s="5"/>
      <c r="H184" s="11"/>
      <c r="I184" s="6"/>
      <c r="J184" s="4">
        <v>1.6</v>
      </c>
      <c r="K184" s="5"/>
    </row>
    <row r="185" spans="1:11" x14ac:dyDescent="0.2">
      <c r="A185" s="1" t="s">
        <v>71</v>
      </c>
      <c r="B185" s="2" t="s">
        <v>57</v>
      </c>
      <c r="C185" s="1" t="s">
        <v>906</v>
      </c>
      <c r="D185" s="53">
        <v>2013</v>
      </c>
      <c r="E185" s="3"/>
      <c r="F185" s="4">
        <v>2.2000000000000002</v>
      </c>
      <c r="G185" s="5"/>
      <c r="H185" s="11"/>
      <c r="I185" s="6"/>
      <c r="J185" s="4">
        <v>4.5999999999999996</v>
      </c>
      <c r="K185" s="5"/>
    </row>
    <row r="186" spans="1:11" x14ac:dyDescent="0.2">
      <c r="A186" s="1" t="s">
        <v>72</v>
      </c>
      <c r="B186" s="2" t="s">
        <v>57</v>
      </c>
      <c r="C186" s="1" t="s">
        <v>913</v>
      </c>
      <c r="D186" s="53">
        <v>2008</v>
      </c>
      <c r="E186" s="3"/>
      <c r="F186" s="4">
        <v>-1.9</v>
      </c>
      <c r="G186" s="5"/>
      <c r="H186" s="11"/>
      <c r="I186" s="6"/>
      <c r="J186" s="4">
        <v>2.8</v>
      </c>
      <c r="K186" s="5"/>
    </row>
    <row r="187" spans="1:11" x14ac:dyDescent="0.2">
      <c r="A187" s="1" t="s">
        <v>73</v>
      </c>
      <c r="B187" s="2" t="s">
        <v>57</v>
      </c>
      <c r="C187" s="1" t="s">
        <v>913</v>
      </c>
      <c r="D187" s="53">
        <v>2014</v>
      </c>
      <c r="E187" s="3"/>
      <c r="F187" s="4">
        <v>0.6</v>
      </c>
      <c r="G187" s="5"/>
      <c r="H187" s="11"/>
      <c r="I187" s="6"/>
      <c r="J187" s="4">
        <v>0.8</v>
      </c>
      <c r="K187" s="5"/>
    </row>
    <row r="188" spans="1:11" x14ac:dyDescent="0.2">
      <c r="A188" s="1" t="s">
        <v>74</v>
      </c>
      <c r="B188" s="2" t="s">
        <v>57</v>
      </c>
      <c r="C188" s="1" t="s">
        <v>924</v>
      </c>
      <c r="D188" s="53">
        <v>2009</v>
      </c>
      <c r="E188" s="3"/>
      <c r="F188" s="4">
        <v>-1.6</v>
      </c>
      <c r="G188" s="5"/>
      <c r="H188" s="11"/>
      <c r="I188" s="6"/>
      <c r="J188" s="4">
        <v>7.6</v>
      </c>
      <c r="K188" s="5"/>
    </row>
    <row r="189" spans="1:11" x14ac:dyDescent="0.2">
      <c r="A189" s="1" t="s">
        <v>75</v>
      </c>
      <c r="B189" s="2" t="s">
        <v>57</v>
      </c>
      <c r="C189" s="1" t="s">
        <v>911</v>
      </c>
      <c r="D189" s="53">
        <v>2016</v>
      </c>
      <c r="E189" s="3"/>
      <c r="F189" s="4">
        <v>0.4</v>
      </c>
      <c r="G189" s="5"/>
      <c r="H189" s="11"/>
      <c r="I189" s="6"/>
      <c r="J189" s="4">
        <v>0.6</v>
      </c>
      <c r="K189" s="5"/>
    </row>
    <row r="190" spans="1:11" x14ac:dyDescent="0.2">
      <c r="A190" s="1" t="s">
        <v>76</v>
      </c>
      <c r="B190" s="2" t="s">
        <v>57</v>
      </c>
      <c r="C190" s="1" t="s">
        <v>916</v>
      </c>
      <c r="D190" s="53">
        <v>2015</v>
      </c>
      <c r="E190" s="3"/>
      <c r="F190" s="4">
        <v>6.4</v>
      </c>
      <c r="G190" s="5"/>
      <c r="H190" s="11"/>
      <c r="I190" s="6"/>
      <c r="J190" s="4">
        <v>10.9</v>
      </c>
      <c r="K190" s="5"/>
    </row>
    <row r="191" spans="1:11" x14ac:dyDescent="0.2">
      <c r="A191" s="1" t="s">
        <v>77</v>
      </c>
      <c r="B191" s="2" t="s">
        <v>57</v>
      </c>
      <c r="C191" s="1" t="s">
        <v>923</v>
      </c>
      <c r="D191" s="53">
        <v>2012</v>
      </c>
      <c r="E191" s="3"/>
      <c r="F191" s="4">
        <v>-0.2</v>
      </c>
      <c r="G191" s="5"/>
      <c r="H191" s="11"/>
      <c r="I191" s="6"/>
      <c r="J191" s="4">
        <v>5</v>
      </c>
      <c r="K191" s="5"/>
    </row>
    <row r="192" spans="1:11" x14ac:dyDescent="0.2">
      <c r="A192" s="1" t="s">
        <v>78</v>
      </c>
      <c r="B192" s="2" t="s">
        <v>57</v>
      </c>
      <c r="C192" s="1" t="s">
        <v>913</v>
      </c>
      <c r="D192" s="53">
        <v>2009</v>
      </c>
      <c r="E192" s="3"/>
      <c r="F192" s="4">
        <v>-2.4</v>
      </c>
      <c r="G192" s="5"/>
      <c r="H192" s="11"/>
      <c r="I192" s="6"/>
      <c r="J192" s="4">
        <v>3.2</v>
      </c>
      <c r="K192" s="5"/>
    </row>
    <row r="193" spans="1:11" x14ac:dyDescent="0.2">
      <c r="A193" s="1" t="s">
        <v>79</v>
      </c>
      <c r="B193" s="2" t="s">
        <v>57</v>
      </c>
      <c r="C193" s="1" t="s">
        <v>902</v>
      </c>
      <c r="D193" s="53">
        <v>2016</v>
      </c>
      <c r="E193" s="3"/>
      <c r="F193" s="4">
        <v>1.3</v>
      </c>
      <c r="G193" s="5"/>
      <c r="H193" s="11"/>
      <c r="I193" s="6"/>
      <c r="J193" s="4">
        <v>-1.5</v>
      </c>
      <c r="K193" s="5"/>
    </row>
    <row r="194" spans="1:11" x14ac:dyDescent="0.2">
      <c r="A194" s="1" t="s">
        <v>80</v>
      </c>
      <c r="B194" s="2" t="s">
        <v>57</v>
      </c>
      <c r="C194" s="1" t="s">
        <v>918</v>
      </c>
      <c r="D194" s="53">
        <v>2011</v>
      </c>
      <c r="E194" s="3"/>
      <c r="F194" s="4">
        <v>2.6</v>
      </c>
      <c r="G194" s="5"/>
      <c r="H194" s="11"/>
      <c r="I194" s="6"/>
      <c r="J194" s="4">
        <v>-1.6</v>
      </c>
      <c r="K194" s="5"/>
    </row>
    <row r="195" spans="1:11" x14ac:dyDescent="0.2">
      <c r="A195" s="1" t="s">
        <v>81</v>
      </c>
      <c r="B195" s="2" t="s">
        <v>57</v>
      </c>
      <c r="C195" s="1" t="s">
        <v>906</v>
      </c>
      <c r="D195" s="53">
        <v>2010</v>
      </c>
      <c r="E195" s="3"/>
      <c r="F195" s="4">
        <v>5.8</v>
      </c>
      <c r="G195" s="5"/>
      <c r="H195" s="11"/>
      <c r="I195" s="6"/>
      <c r="J195" s="4">
        <v>-0.1</v>
      </c>
      <c r="K195" s="5"/>
    </row>
    <row r="196" spans="1:11" x14ac:dyDescent="0.2">
      <c r="A196" s="1" t="s">
        <v>82</v>
      </c>
      <c r="B196" s="2" t="s">
        <v>57</v>
      </c>
      <c r="C196" s="1" t="s">
        <v>906</v>
      </c>
      <c r="D196" s="53">
        <v>2012</v>
      </c>
      <c r="E196" s="3"/>
      <c r="F196" s="4">
        <v>7.3</v>
      </c>
      <c r="G196" s="5"/>
      <c r="H196" s="11"/>
      <c r="I196" s="6"/>
      <c r="J196" s="4">
        <v>6.1</v>
      </c>
      <c r="K196" s="5"/>
    </row>
    <row r="197" spans="1:11" x14ac:dyDescent="0.2">
      <c r="A197" s="1" t="s">
        <v>83</v>
      </c>
      <c r="B197" s="2" t="s">
        <v>57</v>
      </c>
      <c r="C197" s="1" t="s">
        <v>922</v>
      </c>
      <c r="D197" s="53">
        <v>2017</v>
      </c>
      <c r="E197" s="3"/>
      <c r="F197" s="4">
        <v>-2.7</v>
      </c>
      <c r="G197" s="5"/>
      <c r="H197" s="11"/>
      <c r="I197" s="6"/>
      <c r="J197" s="4">
        <v>1.6</v>
      </c>
      <c r="K197" s="5"/>
    </row>
    <row r="198" spans="1:11" x14ac:dyDescent="0.2">
      <c r="A198" s="1" t="s">
        <v>84</v>
      </c>
      <c r="B198" s="2" t="s">
        <v>57</v>
      </c>
      <c r="C198" s="1" t="s">
        <v>916</v>
      </c>
      <c r="D198" s="53">
        <v>2013</v>
      </c>
      <c r="E198" s="3"/>
      <c r="F198" s="4">
        <v>4.2</v>
      </c>
      <c r="G198" s="5"/>
      <c r="H198" s="11"/>
      <c r="I198" s="6"/>
      <c r="J198" s="4">
        <v>3.1</v>
      </c>
      <c r="K198" s="5"/>
    </row>
    <row r="199" spans="1:11" x14ac:dyDescent="0.2">
      <c r="A199" s="1" t="s">
        <v>85</v>
      </c>
      <c r="B199" s="2" t="s">
        <v>57</v>
      </c>
      <c r="C199" s="1" t="s">
        <v>901</v>
      </c>
      <c r="D199" s="53">
        <v>2016</v>
      </c>
      <c r="E199" s="3"/>
      <c r="F199" s="4">
        <v>-0.2</v>
      </c>
      <c r="G199" s="5"/>
      <c r="H199" s="11"/>
      <c r="I199" s="6"/>
      <c r="J199" s="4">
        <v>-1.6</v>
      </c>
      <c r="K199" s="5"/>
    </row>
    <row r="200" spans="1:11" x14ac:dyDescent="0.2">
      <c r="A200" s="1" t="s">
        <v>86</v>
      </c>
      <c r="B200" s="2" t="s">
        <v>57</v>
      </c>
      <c r="C200" s="1" t="s">
        <v>901</v>
      </c>
      <c r="D200" s="53">
        <v>2010</v>
      </c>
      <c r="E200" s="3"/>
      <c r="F200" s="4">
        <v>1</v>
      </c>
      <c r="G200" s="5"/>
      <c r="H200" s="11"/>
      <c r="I200" s="6"/>
      <c r="J200" s="4">
        <v>-2</v>
      </c>
      <c r="K200" s="5"/>
    </row>
    <row r="201" spans="1:11" x14ac:dyDescent="0.2">
      <c r="A201" s="1" t="s">
        <v>87</v>
      </c>
      <c r="B201" s="2" t="s">
        <v>57</v>
      </c>
      <c r="C201" s="1" t="s">
        <v>916</v>
      </c>
      <c r="D201" s="53">
        <v>2010</v>
      </c>
      <c r="E201" s="3"/>
      <c r="F201" s="4">
        <v>0.9</v>
      </c>
      <c r="G201" s="5"/>
      <c r="H201" s="11"/>
      <c r="I201" s="6"/>
      <c r="J201" s="4">
        <v>-2.8</v>
      </c>
      <c r="K201" s="5"/>
    </row>
    <row r="202" spans="1:11" x14ac:dyDescent="0.2">
      <c r="A202" s="1" t="s">
        <v>88</v>
      </c>
      <c r="B202" s="2" t="s">
        <v>57</v>
      </c>
      <c r="C202" s="1" t="s">
        <v>911</v>
      </c>
      <c r="D202" s="53">
        <v>2005</v>
      </c>
      <c r="E202" s="3"/>
      <c r="F202" s="4">
        <v>-19.600000000000001</v>
      </c>
      <c r="G202" s="5"/>
      <c r="H202" s="11"/>
      <c r="I202" s="6"/>
      <c r="J202" s="4">
        <v>18.5</v>
      </c>
      <c r="K202" s="5"/>
    </row>
    <row r="203" spans="1:11" x14ac:dyDescent="0.2">
      <c r="A203" s="1" t="s">
        <v>89</v>
      </c>
      <c r="B203" s="2" t="s">
        <v>57</v>
      </c>
      <c r="C203" s="1" t="s">
        <v>917</v>
      </c>
      <c r="D203" s="53">
        <v>2009</v>
      </c>
      <c r="E203" s="3"/>
      <c r="F203" s="4">
        <v>-0.6</v>
      </c>
      <c r="G203" s="5"/>
      <c r="H203" s="11"/>
      <c r="I203" s="6"/>
      <c r="J203" s="4">
        <v>-3.6</v>
      </c>
      <c r="K203" s="5"/>
    </row>
    <row r="204" spans="1:11" x14ac:dyDescent="0.2">
      <c r="A204" s="1" t="s">
        <v>63</v>
      </c>
      <c r="B204" s="2" t="s">
        <v>57</v>
      </c>
      <c r="C204" s="1" t="s">
        <v>904</v>
      </c>
      <c r="D204" s="53">
        <v>2009</v>
      </c>
      <c r="E204" s="3"/>
      <c r="F204" s="4">
        <v>-6.1</v>
      </c>
      <c r="G204" s="5"/>
      <c r="H204" s="11"/>
      <c r="I204" s="6"/>
      <c r="J204" s="4">
        <v>4.2</v>
      </c>
      <c r="K204" s="5"/>
    </row>
    <row r="205" spans="1:11" x14ac:dyDescent="0.2">
      <c r="A205" s="1" t="s">
        <v>90</v>
      </c>
      <c r="B205" s="2" t="s">
        <v>57</v>
      </c>
      <c r="C205" s="1" t="s">
        <v>913</v>
      </c>
      <c r="D205" s="53">
        <v>2011</v>
      </c>
      <c r="E205" s="3"/>
      <c r="F205" s="4">
        <v>-0.1</v>
      </c>
      <c r="G205" s="5"/>
      <c r="H205" s="11"/>
      <c r="I205" s="6"/>
      <c r="J205" s="4">
        <v>-2.5</v>
      </c>
      <c r="K205" s="5"/>
    </row>
    <row r="206" spans="1:11" x14ac:dyDescent="0.2">
      <c r="A206" s="1" t="s">
        <v>91</v>
      </c>
      <c r="B206" s="2" t="s">
        <v>57</v>
      </c>
      <c r="C206" s="1" t="s">
        <v>905</v>
      </c>
      <c r="D206" s="53">
        <v>2009</v>
      </c>
      <c r="E206" s="3"/>
      <c r="F206" s="4">
        <v>-7.5</v>
      </c>
      <c r="G206" s="5"/>
      <c r="H206" s="11"/>
      <c r="I206" s="6"/>
      <c r="J206" s="4">
        <v>-3.4</v>
      </c>
      <c r="K206" s="5"/>
    </row>
    <row r="207" spans="1:11" x14ac:dyDescent="0.2">
      <c r="A207" s="1" t="s">
        <v>92</v>
      </c>
      <c r="B207" s="2" t="s">
        <v>57</v>
      </c>
      <c r="C207" s="1" t="s">
        <v>921</v>
      </c>
      <c r="D207" s="53">
        <v>2011</v>
      </c>
      <c r="E207" s="3"/>
      <c r="F207" s="4">
        <v>2.4</v>
      </c>
      <c r="G207" s="5"/>
      <c r="H207" s="11"/>
      <c r="I207" s="6"/>
      <c r="J207" s="4">
        <v>0.5</v>
      </c>
      <c r="K207" s="5"/>
    </row>
    <row r="208" spans="1:11" x14ac:dyDescent="0.2">
      <c r="A208" s="1" t="s">
        <v>93</v>
      </c>
      <c r="B208" s="2" t="s">
        <v>57</v>
      </c>
      <c r="C208" s="1" t="s">
        <v>920</v>
      </c>
      <c r="D208" s="53">
        <v>2011</v>
      </c>
      <c r="E208" s="3"/>
      <c r="F208" s="4">
        <v>-2</v>
      </c>
      <c r="G208" s="5"/>
      <c r="H208" s="11"/>
      <c r="I208" s="6"/>
      <c r="J208" s="4">
        <v>-2.6</v>
      </c>
      <c r="K208" s="5"/>
    </row>
    <row r="209" spans="1:11" x14ac:dyDescent="0.2">
      <c r="A209" s="1" t="s">
        <v>94</v>
      </c>
      <c r="B209" s="2" t="s">
        <v>57</v>
      </c>
      <c r="C209" s="1" t="s">
        <v>919</v>
      </c>
      <c r="D209" s="53">
        <v>2012</v>
      </c>
      <c r="E209" s="3"/>
      <c r="F209" s="4">
        <v>8.5</v>
      </c>
      <c r="G209" s="5"/>
      <c r="H209" s="11"/>
      <c r="I209" s="6"/>
      <c r="J209" s="4">
        <v>16.2</v>
      </c>
      <c r="K209" s="5"/>
    </row>
    <row r="210" spans="1:11" x14ac:dyDescent="0.2">
      <c r="A210" s="1" t="s">
        <v>95</v>
      </c>
      <c r="B210" s="2" t="s">
        <v>57</v>
      </c>
      <c r="C210" s="1" t="s">
        <v>918</v>
      </c>
      <c r="D210" s="53">
        <v>2012</v>
      </c>
      <c r="E210" s="3"/>
      <c r="F210" s="4">
        <v>5.8</v>
      </c>
      <c r="G210" s="5"/>
      <c r="H210" s="11"/>
      <c r="I210" s="6"/>
      <c r="J210" s="4">
        <v>2.6</v>
      </c>
      <c r="K210" s="5"/>
    </row>
    <row r="211" spans="1:11" x14ac:dyDescent="0.2">
      <c r="A211" s="1" t="s">
        <v>96</v>
      </c>
      <c r="B211" s="2" t="s">
        <v>57</v>
      </c>
      <c r="C211" s="1" t="s">
        <v>902</v>
      </c>
      <c r="D211" s="53">
        <v>2010</v>
      </c>
      <c r="E211" s="3"/>
      <c r="F211" s="4">
        <v>0.4</v>
      </c>
      <c r="G211" s="5"/>
      <c r="H211" s="11"/>
      <c r="I211" s="6"/>
      <c r="J211" s="4">
        <v>2.4</v>
      </c>
      <c r="K211" s="5"/>
    </row>
    <row r="212" spans="1:11" x14ac:dyDescent="0.2">
      <c r="A212" s="1" t="s">
        <v>97</v>
      </c>
      <c r="B212" s="2" t="s">
        <v>57</v>
      </c>
      <c r="C212" s="1" t="s">
        <v>917</v>
      </c>
      <c r="D212" s="53">
        <v>2016</v>
      </c>
      <c r="E212" s="3"/>
      <c r="F212" s="4">
        <v>-6.2</v>
      </c>
      <c r="G212" s="5"/>
      <c r="H212" s="11"/>
      <c r="I212" s="6"/>
      <c r="J212" s="4">
        <v>-1.6</v>
      </c>
      <c r="K212" s="5"/>
    </row>
    <row r="213" spans="1:11" x14ac:dyDescent="0.2">
      <c r="A213" s="1" t="s">
        <v>98</v>
      </c>
      <c r="B213" s="2" t="s">
        <v>57</v>
      </c>
      <c r="C213" s="1" t="s">
        <v>916</v>
      </c>
      <c r="D213" s="53">
        <v>2016</v>
      </c>
      <c r="E213" s="3"/>
      <c r="F213" s="4">
        <v>-1.3</v>
      </c>
      <c r="G213" s="5"/>
      <c r="H213" s="11"/>
      <c r="I213" s="6"/>
      <c r="J213" s="4">
        <v>-1.8</v>
      </c>
      <c r="K213" s="5"/>
    </row>
    <row r="214" spans="1:11" x14ac:dyDescent="0.2">
      <c r="A214" s="1" t="s">
        <v>99</v>
      </c>
      <c r="B214" s="2" t="s">
        <v>57</v>
      </c>
      <c r="C214" s="1" t="s">
        <v>915</v>
      </c>
      <c r="D214" s="53">
        <v>2010</v>
      </c>
      <c r="E214" s="3"/>
      <c r="F214" s="4">
        <v>7.5</v>
      </c>
      <c r="G214" s="5"/>
      <c r="H214" s="11"/>
      <c r="I214" s="6"/>
      <c r="J214" s="4">
        <v>5.9</v>
      </c>
      <c r="K214" s="5"/>
    </row>
    <row r="215" spans="1:11" x14ac:dyDescent="0.2">
      <c r="A215" s="1" t="s">
        <v>100</v>
      </c>
      <c r="B215" s="2" t="s">
        <v>57</v>
      </c>
      <c r="C215" s="1" t="s">
        <v>904</v>
      </c>
      <c r="D215" s="53">
        <v>2015</v>
      </c>
      <c r="E215" s="3"/>
      <c r="F215" s="4">
        <v>-0.3</v>
      </c>
      <c r="G215" s="5"/>
      <c r="H215" s="11"/>
      <c r="I215" s="6"/>
      <c r="J215" s="4">
        <v>3</v>
      </c>
      <c r="K215" s="5"/>
    </row>
    <row r="216" spans="1:11" x14ac:dyDescent="0.2">
      <c r="A216" s="1" t="s">
        <v>101</v>
      </c>
      <c r="B216" s="2" t="s">
        <v>57</v>
      </c>
      <c r="C216" s="1" t="s">
        <v>913</v>
      </c>
      <c r="D216" s="53">
        <v>2013</v>
      </c>
      <c r="E216" s="3"/>
      <c r="F216" s="4">
        <v>-0.5</v>
      </c>
      <c r="G216" s="5"/>
      <c r="H216" s="11"/>
      <c r="I216" s="6"/>
      <c r="J216" s="4">
        <v>0.8</v>
      </c>
      <c r="K216" s="5"/>
    </row>
    <row r="217" spans="1:11" x14ac:dyDescent="0.2">
      <c r="A217" s="1" t="s">
        <v>102</v>
      </c>
      <c r="B217" s="2" t="s">
        <v>57</v>
      </c>
      <c r="C217" s="1" t="s">
        <v>914</v>
      </c>
      <c r="D217" s="53">
        <v>2013</v>
      </c>
      <c r="E217" s="3"/>
      <c r="F217" s="4">
        <v>6.6</v>
      </c>
      <c r="G217" s="5"/>
      <c r="H217" s="11"/>
      <c r="I217" s="6"/>
      <c r="J217" s="4">
        <v>10.4</v>
      </c>
      <c r="K217" s="5"/>
    </row>
    <row r="218" spans="1:11" x14ac:dyDescent="0.2">
      <c r="A218" s="1" t="s">
        <v>103</v>
      </c>
      <c r="B218" s="2" t="s">
        <v>57</v>
      </c>
      <c r="C218" s="1" t="s">
        <v>913</v>
      </c>
      <c r="D218" s="53">
        <v>2017</v>
      </c>
      <c r="E218" s="3"/>
      <c r="F218" s="4">
        <v>0.3</v>
      </c>
      <c r="G218" s="5"/>
      <c r="H218" s="11"/>
      <c r="I218" s="6"/>
      <c r="J218" s="4">
        <v>1.6</v>
      </c>
      <c r="K218" s="5"/>
    </row>
    <row r="219" spans="1:11" x14ac:dyDescent="0.2">
      <c r="A219" s="1" t="s">
        <v>104</v>
      </c>
      <c r="B219" s="2" t="s">
        <v>57</v>
      </c>
      <c r="C219" s="1" t="s">
        <v>909</v>
      </c>
      <c r="D219" s="53">
        <v>2017</v>
      </c>
      <c r="E219" s="3"/>
      <c r="F219" s="4">
        <v>0</v>
      </c>
      <c r="G219" s="5"/>
      <c r="H219" s="11"/>
      <c r="I219" s="6"/>
      <c r="J219" s="4">
        <v>4.2</v>
      </c>
      <c r="K219" s="5"/>
    </row>
    <row r="220" spans="1:11" x14ac:dyDescent="0.2">
      <c r="A220" s="1" t="s">
        <v>105</v>
      </c>
      <c r="B220" s="2" t="s">
        <v>57</v>
      </c>
      <c r="C220" s="1" t="s">
        <v>912</v>
      </c>
      <c r="D220" s="53">
        <v>2011</v>
      </c>
      <c r="E220" s="3"/>
      <c r="F220" s="4">
        <v>-2.9</v>
      </c>
      <c r="G220" s="5"/>
      <c r="H220" s="11"/>
      <c r="I220" s="6"/>
      <c r="J220" s="4">
        <v>2.5</v>
      </c>
      <c r="K220" s="5"/>
    </row>
    <row r="221" spans="1:11" x14ac:dyDescent="0.2">
      <c r="A221" s="1" t="s">
        <v>106</v>
      </c>
      <c r="B221" s="2" t="s">
        <v>57</v>
      </c>
      <c r="C221" s="1" t="s">
        <v>902</v>
      </c>
      <c r="D221" s="53">
        <v>2015</v>
      </c>
      <c r="E221" s="3"/>
      <c r="F221" s="4">
        <v>1.5</v>
      </c>
      <c r="G221" s="5"/>
      <c r="H221" s="11"/>
      <c r="I221" s="6"/>
      <c r="J221" s="4">
        <v>3.8</v>
      </c>
      <c r="K221" s="5"/>
    </row>
    <row r="222" spans="1:11" x14ac:dyDescent="0.2">
      <c r="A222" s="1" t="s">
        <v>107</v>
      </c>
      <c r="B222" s="2" t="s">
        <v>57</v>
      </c>
      <c r="C222" s="1" t="s">
        <v>911</v>
      </c>
      <c r="D222" s="53">
        <v>2013</v>
      </c>
      <c r="E222" s="3"/>
      <c r="F222" s="4">
        <v>1.2</v>
      </c>
      <c r="G222" s="5"/>
      <c r="H222" s="11"/>
      <c r="I222" s="6"/>
      <c r="J222" s="4">
        <v>0.3</v>
      </c>
      <c r="K222" s="5"/>
    </row>
    <row r="223" spans="1:11" x14ac:dyDescent="0.2">
      <c r="A223" s="1" t="s">
        <v>108</v>
      </c>
      <c r="B223" s="2" t="s">
        <v>57</v>
      </c>
      <c r="C223" s="1" t="s">
        <v>910</v>
      </c>
      <c r="D223" s="53">
        <v>2015</v>
      </c>
      <c r="E223" s="3"/>
      <c r="F223" s="4">
        <v>-1.1000000000000001</v>
      </c>
      <c r="G223" s="5"/>
      <c r="H223" s="11"/>
      <c r="I223" s="6"/>
      <c r="J223" s="4">
        <v>4.8</v>
      </c>
      <c r="K223" s="5"/>
    </row>
    <row r="224" spans="1:11" x14ac:dyDescent="0.2">
      <c r="A224" s="1" t="s">
        <v>109</v>
      </c>
      <c r="B224" s="2" t="s">
        <v>57</v>
      </c>
      <c r="C224" s="1" t="s">
        <v>903</v>
      </c>
      <c r="D224" s="53">
        <v>2014</v>
      </c>
      <c r="E224" s="3"/>
      <c r="F224" s="4">
        <v>2.2999999999999998</v>
      </c>
      <c r="G224" s="5"/>
      <c r="H224" s="11"/>
      <c r="I224" s="6"/>
      <c r="J224" s="4">
        <v>3.3</v>
      </c>
      <c r="K224" s="5"/>
    </row>
    <row r="225" spans="1:11" x14ac:dyDescent="0.2">
      <c r="A225" s="1" t="s">
        <v>110</v>
      </c>
      <c r="B225" s="2" t="s">
        <v>57</v>
      </c>
      <c r="C225" s="1" t="s">
        <v>909</v>
      </c>
      <c r="D225" s="53">
        <v>2010</v>
      </c>
      <c r="E225" s="3"/>
      <c r="F225" s="4">
        <v>-1.8</v>
      </c>
      <c r="G225" s="5"/>
      <c r="H225" s="11"/>
      <c r="I225" s="6"/>
      <c r="J225" s="4">
        <v>-3.2</v>
      </c>
      <c r="K225" s="5"/>
    </row>
    <row r="226" spans="1:11" x14ac:dyDescent="0.2">
      <c r="A226" s="1" t="s">
        <v>111</v>
      </c>
      <c r="B226" s="2" t="s">
        <v>57</v>
      </c>
      <c r="C226" s="1" t="s">
        <v>909</v>
      </c>
      <c r="D226" s="53">
        <v>2012</v>
      </c>
      <c r="E226" s="3"/>
      <c r="F226" s="4">
        <v>2.9</v>
      </c>
      <c r="G226" s="5"/>
      <c r="H226" s="11"/>
      <c r="I226" s="6"/>
      <c r="J226" s="4">
        <v>2.2999999999999998</v>
      </c>
      <c r="K226" s="5"/>
    </row>
    <row r="227" spans="1:11" x14ac:dyDescent="0.2">
      <c r="A227" s="1" t="s">
        <v>112</v>
      </c>
      <c r="B227" s="2" t="s">
        <v>57</v>
      </c>
      <c r="C227" s="1" t="s">
        <v>908</v>
      </c>
      <c r="D227" s="53">
        <v>2010</v>
      </c>
      <c r="E227" s="3"/>
      <c r="F227" s="4">
        <v>2.5</v>
      </c>
      <c r="G227" s="5"/>
      <c r="H227" s="11"/>
      <c r="I227" s="6"/>
      <c r="J227" s="4">
        <v>6.4</v>
      </c>
      <c r="K227" s="5"/>
    </row>
    <row r="228" spans="1:11" x14ac:dyDescent="0.2">
      <c r="A228" s="1" t="s">
        <v>113</v>
      </c>
      <c r="B228" s="2" t="s">
        <v>57</v>
      </c>
      <c r="C228" s="1" t="s">
        <v>907</v>
      </c>
      <c r="D228" s="53">
        <v>2016</v>
      </c>
      <c r="E228" s="3"/>
      <c r="F228" s="4">
        <v>4.9000000000000004</v>
      </c>
      <c r="G228" s="5"/>
      <c r="H228" s="11"/>
      <c r="I228" s="6"/>
      <c r="J228" s="4">
        <v>-3.8</v>
      </c>
      <c r="K228" s="5"/>
    </row>
    <row r="229" spans="1:11" x14ac:dyDescent="0.2">
      <c r="A229" s="1" t="s">
        <v>114</v>
      </c>
      <c r="B229" s="2" t="s">
        <v>57</v>
      </c>
      <c r="C229" s="1" t="s">
        <v>902</v>
      </c>
      <c r="D229" s="53">
        <v>2014</v>
      </c>
      <c r="E229" s="3"/>
      <c r="F229" s="4">
        <v>2.2999999999999998</v>
      </c>
      <c r="G229" s="5"/>
      <c r="H229" s="11"/>
      <c r="I229" s="6"/>
      <c r="J229" s="4">
        <v>4.7</v>
      </c>
      <c r="K229" s="5"/>
    </row>
    <row r="230" spans="1:11" x14ac:dyDescent="0.2">
      <c r="A230" s="1" t="s">
        <v>115</v>
      </c>
      <c r="B230" s="2" t="s">
        <v>57</v>
      </c>
      <c r="C230" s="1" t="s">
        <v>904</v>
      </c>
      <c r="D230" s="53">
        <v>2016</v>
      </c>
      <c r="E230" s="3"/>
      <c r="F230" s="4">
        <v>2.5</v>
      </c>
      <c r="G230" s="5"/>
      <c r="H230" s="11"/>
      <c r="I230" s="6"/>
      <c r="J230" s="4">
        <v>-1.4</v>
      </c>
      <c r="K230" s="5"/>
    </row>
    <row r="231" spans="1:11" x14ac:dyDescent="0.2">
      <c r="A231" s="1" t="s">
        <v>116</v>
      </c>
      <c r="B231" s="2" t="s">
        <v>57</v>
      </c>
      <c r="C231" s="1" t="s">
        <v>906</v>
      </c>
      <c r="D231" s="53">
        <v>2016</v>
      </c>
      <c r="E231" s="3"/>
      <c r="F231" s="4">
        <v>4.2</v>
      </c>
      <c r="G231" s="5"/>
      <c r="H231" s="11"/>
      <c r="I231" s="6"/>
      <c r="J231" s="4">
        <v>-0.6</v>
      </c>
      <c r="K231" s="5"/>
    </row>
    <row r="232" spans="1:11" x14ac:dyDescent="0.2">
      <c r="A232" s="1" t="s">
        <v>117</v>
      </c>
      <c r="B232" s="2" t="s">
        <v>57</v>
      </c>
      <c r="C232" s="1" t="s">
        <v>905</v>
      </c>
      <c r="D232" s="53">
        <v>2016</v>
      </c>
      <c r="E232" s="3"/>
      <c r="F232" s="4">
        <v>-1.2</v>
      </c>
      <c r="G232" s="5"/>
      <c r="H232" s="11"/>
      <c r="I232" s="6"/>
      <c r="J232" s="4">
        <v>2.6</v>
      </c>
      <c r="K232" s="5"/>
    </row>
    <row r="233" spans="1:11" x14ac:dyDescent="0.2">
      <c r="A233" s="1" t="s">
        <v>118</v>
      </c>
      <c r="B233" s="2" t="s">
        <v>57</v>
      </c>
      <c r="C233" s="1" t="s">
        <v>904</v>
      </c>
      <c r="D233" s="53">
        <v>2012</v>
      </c>
      <c r="E233" s="3"/>
      <c r="F233" s="4">
        <v>2.5</v>
      </c>
      <c r="G233" s="5"/>
      <c r="H233" s="11"/>
      <c r="I233" s="6"/>
      <c r="J233" s="4">
        <v>2.4</v>
      </c>
      <c r="K233" s="5"/>
    </row>
    <row r="234" spans="1:11" x14ac:dyDescent="0.2">
      <c r="A234" s="1" t="s">
        <v>119</v>
      </c>
      <c r="B234" s="2" t="s">
        <v>57</v>
      </c>
      <c r="C234" s="1" t="s">
        <v>903</v>
      </c>
      <c r="D234" s="53">
        <v>2016</v>
      </c>
      <c r="E234" s="3"/>
      <c r="F234" s="4">
        <v>-0.9</v>
      </c>
      <c r="G234" s="5"/>
      <c r="H234" s="11"/>
      <c r="I234" s="6"/>
      <c r="J234" s="4">
        <v>-6</v>
      </c>
      <c r="K234" s="5"/>
    </row>
    <row r="235" spans="1:11" x14ac:dyDescent="0.2">
      <c r="A235" s="1" t="s">
        <v>120</v>
      </c>
      <c r="B235" s="2" t="s">
        <v>57</v>
      </c>
      <c r="C235" s="1" t="s">
        <v>902</v>
      </c>
      <c r="D235" s="53">
        <v>2013</v>
      </c>
      <c r="E235" s="3"/>
      <c r="F235" s="4">
        <v>2.2999999999999998</v>
      </c>
      <c r="G235" s="5"/>
      <c r="H235" s="11"/>
      <c r="I235" s="6"/>
      <c r="J235" s="4">
        <v>-1.8</v>
      </c>
      <c r="K235" s="5"/>
    </row>
    <row r="236" spans="1:11" x14ac:dyDescent="0.2">
      <c r="A236" s="1" t="s">
        <v>121</v>
      </c>
      <c r="B236" s="2" t="s">
        <v>57</v>
      </c>
      <c r="C236" s="1" t="s">
        <v>901</v>
      </c>
      <c r="D236" s="53">
        <v>2015</v>
      </c>
      <c r="E236" s="3"/>
      <c r="F236" s="4">
        <v>6.2</v>
      </c>
      <c r="G236" s="5"/>
      <c r="H236" s="11"/>
      <c r="I236" s="6"/>
      <c r="J236" s="4">
        <v>6.3</v>
      </c>
      <c r="K236" s="5"/>
    </row>
    <row r="237" spans="1:11" x14ac:dyDescent="0.2">
      <c r="A237" s="1"/>
      <c r="B237" s="2" t="s">
        <v>122</v>
      </c>
      <c r="C237" s="1" t="s">
        <v>900</v>
      </c>
      <c r="D237" s="53">
        <v>2006</v>
      </c>
      <c r="E237" s="3"/>
      <c r="F237" s="4">
        <v>5.9</v>
      </c>
      <c r="G237" s="5"/>
      <c r="H237" s="11"/>
      <c r="I237" s="6"/>
      <c r="J237" s="4">
        <v>4.7</v>
      </c>
      <c r="K237" s="5"/>
    </row>
    <row r="238" spans="1:11" x14ac:dyDescent="0.2">
      <c r="A238" s="1"/>
      <c r="B238" s="2" t="s">
        <v>122</v>
      </c>
      <c r="C238" s="1" t="s">
        <v>897</v>
      </c>
      <c r="D238" s="53">
        <v>2006</v>
      </c>
      <c r="E238" s="3"/>
      <c r="F238" s="4">
        <v>0.4</v>
      </c>
      <c r="G238" s="5"/>
      <c r="H238" s="11"/>
      <c r="I238" s="6"/>
      <c r="J238" s="4">
        <v>4.8</v>
      </c>
      <c r="K238" s="5"/>
    </row>
    <row r="239" spans="1:11" x14ac:dyDescent="0.2">
      <c r="A239" s="1"/>
      <c r="B239" s="2" t="s">
        <v>122</v>
      </c>
      <c r="C239" s="1" t="s">
        <v>900</v>
      </c>
      <c r="D239" s="53">
        <v>2017</v>
      </c>
      <c r="E239" s="3"/>
      <c r="F239" s="4">
        <v>2.5</v>
      </c>
      <c r="G239" s="5"/>
      <c r="H239" s="11"/>
      <c r="I239" s="6"/>
      <c r="J239" s="4">
        <v>2.9</v>
      </c>
      <c r="K239" s="5"/>
    </row>
    <row r="240" spans="1:11" x14ac:dyDescent="0.2">
      <c r="A240" s="1"/>
      <c r="B240" s="2" t="s">
        <v>122</v>
      </c>
      <c r="C240" s="1" t="s">
        <v>895</v>
      </c>
      <c r="D240" s="53">
        <v>2016</v>
      </c>
      <c r="E240" s="3"/>
      <c r="F240" s="4">
        <v>0.6</v>
      </c>
      <c r="G240" s="5"/>
      <c r="H240" s="11"/>
      <c r="I240" s="6"/>
      <c r="J240" s="4">
        <v>1.9</v>
      </c>
      <c r="K240" s="5"/>
    </row>
    <row r="241" spans="1:11" x14ac:dyDescent="0.2">
      <c r="A241" s="1"/>
      <c r="B241" s="2" t="s">
        <v>122</v>
      </c>
      <c r="C241" s="1" t="s">
        <v>900</v>
      </c>
      <c r="D241" s="53">
        <v>2011</v>
      </c>
      <c r="E241" s="3"/>
      <c r="F241" s="4">
        <v>2.2999999999999998</v>
      </c>
      <c r="G241" s="5"/>
      <c r="H241" s="11"/>
      <c r="I241" s="6"/>
      <c r="J241" s="4">
        <v>-1.9</v>
      </c>
      <c r="K241" s="5"/>
    </row>
    <row r="242" spans="1:11" x14ac:dyDescent="0.2">
      <c r="A242" s="1"/>
      <c r="B242" s="2" t="s">
        <v>122</v>
      </c>
      <c r="C242" s="1" t="s">
        <v>897</v>
      </c>
      <c r="D242" s="53">
        <v>2013</v>
      </c>
      <c r="E242" s="3"/>
      <c r="F242" s="4">
        <v>0.5</v>
      </c>
      <c r="G242" s="5"/>
      <c r="H242" s="11"/>
      <c r="I242" s="6"/>
      <c r="J242" s="4">
        <v>1.1000000000000001</v>
      </c>
      <c r="K242" s="5"/>
    </row>
    <row r="243" spans="1:11" x14ac:dyDescent="0.2">
      <c r="A243" s="1"/>
      <c r="B243" s="2" t="s">
        <v>122</v>
      </c>
      <c r="C243" s="1" t="s">
        <v>900</v>
      </c>
      <c r="D243" s="53">
        <v>2014</v>
      </c>
      <c r="E243" s="3"/>
      <c r="F243" s="4">
        <v>3.6</v>
      </c>
      <c r="G243" s="5"/>
      <c r="H243" s="11"/>
      <c r="I243" s="6"/>
      <c r="J243" s="4">
        <v>2.4</v>
      </c>
      <c r="K243" s="5"/>
    </row>
    <row r="244" spans="1:11" x14ac:dyDescent="0.2">
      <c r="A244" s="1"/>
      <c r="B244" s="2" t="s">
        <v>122</v>
      </c>
      <c r="C244" s="1" t="s">
        <v>894</v>
      </c>
      <c r="D244" s="53">
        <v>2008</v>
      </c>
      <c r="E244" s="3"/>
      <c r="F244" s="4">
        <v>-4.5999999999999996</v>
      </c>
      <c r="G244" s="5"/>
      <c r="H244" s="11"/>
      <c r="I244" s="6"/>
      <c r="J244" s="4">
        <v>2.2999999999999998</v>
      </c>
      <c r="K244" s="5"/>
    </row>
    <row r="245" spans="1:11" x14ac:dyDescent="0.2">
      <c r="A245" s="1"/>
      <c r="B245" s="2" t="s">
        <v>122</v>
      </c>
      <c r="C245" s="1" t="s">
        <v>900</v>
      </c>
      <c r="D245" s="53">
        <v>2015</v>
      </c>
      <c r="E245" s="3"/>
      <c r="F245" s="4">
        <v>4.5999999999999996</v>
      </c>
      <c r="G245" s="5"/>
      <c r="H245" s="11"/>
      <c r="I245" s="6"/>
      <c r="J245" s="4">
        <v>6.2</v>
      </c>
      <c r="K245" s="5"/>
    </row>
    <row r="246" spans="1:11" x14ac:dyDescent="0.2">
      <c r="A246" s="1"/>
      <c r="B246" s="2" t="s">
        <v>122</v>
      </c>
      <c r="C246" s="1" t="s">
        <v>900</v>
      </c>
      <c r="D246" s="53">
        <v>2007</v>
      </c>
      <c r="E246" s="3"/>
      <c r="F246" s="4">
        <v>3.9</v>
      </c>
      <c r="G246" s="5"/>
      <c r="H246" s="11"/>
      <c r="I246" s="6"/>
      <c r="J246" s="4">
        <v>3.4</v>
      </c>
      <c r="K246" s="5"/>
    </row>
    <row r="247" spans="1:11" x14ac:dyDescent="0.2">
      <c r="A247" s="1"/>
      <c r="B247" s="2" t="s">
        <v>122</v>
      </c>
      <c r="C247" s="1" t="s">
        <v>900</v>
      </c>
      <c r="D247" s="53">
        <v>2009</v>
      </c>
      <c r="E247" s="3"/>
      <c r="F247" s="4">
        <v>-3.8</v>
      </c>
      <c r="G247" s="5"/>
      <c r="H247" s="11"/>
      <c r="I247" s="6"/>
      <c r="J247" s="4">
        <v>1.2</v>
      </c>
      <c r="K247" s="5"/>
    </row>
    <row r="248" spans="1:11" x14ac:dyDescent="0.2">
      <c r="A248" s="1"/>
      <c r="B248" s="2" t="s">
        <v>122</v>
      </c>
      <c r="C248" s="1" t="s">
        <v>896</v>
      </c>
      <c r="D248" s="53">
        <v>2008</v>
      </c>
      <c r="E248" s="3"/>
      <c r="F248" s="4">
        <v>-5.8</v>
      </c>
      <c r="G248" s="5"/>
      <c r="H248" s="11"/>
      <c r="I248" s="6"/>
      <c r="J248" s="4">
        <v>-0.4</v>
      </c>
      <c r="K248" s="5"/>
    </row>
    <row r="249" spans="1:11" x14ac:dyDescent="0.2">
      <c r="A249" s="1"/>
      <c r="B249" s="2" t="s">
        <v>122</v>
      </c>
      <c r="C249" s="1" t="s">
        <v>900</v>
      </c>
      <c r="D249" s="53">
        <v>2012</v>
      </c>
      <c r="E249" s="3"/>
      <c r="F249" s="4">
        <v>3.6</v>
      </c>
      <c r="G249" s="5"/>
      <c r="H249" s="11"/>
      <c r="I249" s="6"/>
      <c r="J249" s="4">
        <v>2.4</v>
      </c>
      <c r="K249" s="5"/>
    </row>
    <row r="250" spans="1:11" x14ac:dyDescent="0.2">
      <c r="A250" s="1"/>
      <c r="B250" s="2" t="s">
        <v>122</v>
      </c>
      <c r="C250" s="1" t="s">
        <v>896</v>
      </c>
      <c r="D250" s="53">
        <v>2010</v>
      </c>
      <c r="E250" s="3"/>
      <c r="F250" s="4">
        <v>-0.4</v>
      </c>
      <c r="G250" s="5"/>
      <c r="H250" s="11"/>
      <c r="I250" s="6"/>
      <c r="J250" s="4">
        <v>2.6</v>
      </c>
      <c r="K250" s="5"/>
    </row>
    <row r="251" spans="1:11" x14ac:dyDescent="0.2">
      <c r="A251" s="1"/>
      <c r="B251" s="2" t="s">
        <v>122</v>
      </c>
      <c r="C251" s="1" t="s">
        <v>900</v>
      </c>
      <c r="D251" s="53">
        <v>2016</v>
      </c>
      <c r="E251" s="3"/>
      <c r="F251" s="4">
        <v>3.1</v>
      </c>
      <c r="G251" s="5"/>
      <c r="H251" s="11"/>
      <c r="I251" s="6"/>
      <c r="J251" s="4">
        <v>1.4</v>
      </c>
      <c r="K251" s="5"/>
    </row>
    <row r="252" spans="1:11" x14ac:dyDescent="0.2">
      <c r="A252" s="1"/>
      <c r="B252" s="2" t="s">
        <v>122</v>
      </c>
      <c r="C252" s="1" t="s">
        <v>895</v>
      </c>
      <c r="D252" s="53">
        <v>2010</v>
      </c>
      <c r="E252" s="3"/>
      <c r="F252" s="4">
        <v>0.7</v>
      </c>
      <c r="G252" s="5"/>
      <c r="H252" s="11"/>
      <c r="I252" s="6"/>
      <c r="J252" s="4">
        <v>-6.7</v>
      </c>
      <c r="K252" s="5"/>
    </row>
    <row r="253" spans="1:11" x14ac:dyDescent="0.2">
      <c r="A253" s="1"/>
      <c r="B253" s="2" t="s">
        <v>122</v>
      </c>
      <c r="C253" s="1" t="s">
        <v>895</v>
      </c>
      <c r="D253" s="53">
        <v>2015</v>
      </c>
      <c r="E253" s="3"/>
      <c r="F253" s="4">
        <v>2.4</v>
      </c>
      <c r="G253" s="5"/>
      <c r="H253" s="11"/>
      <c r="I253" s="6"/>
      <c r="J253" s="4">
        <v>4.8</v>
      </c>
      <c r="K253" s="5"/>
    </row>
    <row r="254" spans="1:11" x14ac:dyDescent="0.2">
      <c r="A254" s="1"/>
      <c r="B254" s="2" t="s">
        <v>122</v>
      </c>
      <c r="C254" s="1" t="s">
        <v>900</v>
      </c>
      <c r="D254" s="53">
        <v>2005</v>
      </c>
      <c r="E254" s="3"/>
      <c r="F254" s="4">
        <v>4.3</v>
      </c>
      <c r="G254" s="5"/>
      <c r="H254" s="11"/>
      <c r="I254" s="6"/>
      <c r="J254" s="4">
        <v>1.1000000000000001</v>
      </c>
      <c r="K254" s="5"/>
    </row>
    <row r="255" spans="1:11" x14ac:dyDescent="0.2">
      <c r="A255" s="1"/>
      <c r="B255" s="2" t="s">
        <v>122</v>
      </c>
      <c r="C255" s="1" t="s">
        <v>897</v>
      </c>
      <c r="D255" s="53">
        <v>2015</v>
      </c>
      <c r="E255" s="3"/>
      <c r="F255" s="4">
        <v>1</v>
      </c>
      <c r="G255" s="5"/>
      <c r="H255" s="11"/>
      <c r="I255" s="6"/>
      <c r="J255" s="4">
        <v>4.5</v>
      </c>
      <c r="K255" s="5"/>
    </row>
    <row r="256" spans="1:11" x14ac:dyDescent="0.2">
      <c r="A256" s="1"/>
      <c r="B256" s="2" t="s">
        <v>122</v>
      </c>
      <c r="C256" s="1" t="s">
        <v>897</v>
      </c>
      <c r="D256" s="53">
        <v>2009</v>
      </c>
      <c r="E256" s="3"/>
      <c r="F256" s="4">
        <v>-5.0999999999999996</v>
      </c>
      <c r="G256" s="5"/>
      <c r="H256" s="11"/>
      <c r="I256" s="6"/>
      <c r="J256" s="4">
        <v>2.5</v>
      </c>
      <c r="K256" s="5"/>
    </row>
    <row r="257" spans="1:11" x14ac:dyDescent="0.2">
      <c r="A257" s="1"/>
      <c r="B257" s="2" t="s">
        <v>122</v>
      </c>
      <c r="C257" s="1" t="s">
        <v>897</v>
      </c>
      <c r="D257" s="53">
        <v>2016</v>
      </c>
      <c r="E257" s="3"/>
      <c r="F257" s="4">
        <v>0.4</v>
      </c>
      <c r="G257" s="5"/>
      <c r="H257" s="11"/>
      <c r="I257" s="6"/>
      <c r="J257" s="4">
        <v>-2</v>
      </c>
      <c r="K257" s="5"/>
    </row>
    <row r="258" spans="1:11" x14ac:dyDescent="0.2">
      <c r="A258" s="1"/>
      <c r="B258" s="2" t="s">
        <v>122</v>
      </c>
      <c r="C258" s="1" t="s">
        <v>897</v>
      </c>
      <c r="D258" s="53">
        <v>2014</v>
      </c>
      <c r="E258" s="3"/>
      <c r="F258" s="4">
        <v>2.2000000000000002</v>
      </c>
      <c r="G258" s="5"/>
      <c r="H258" s="11"/>
      <c r="I258" s="6"/>
      <c r="J258" s="4">
        <v>4.4000000000000004</v>
      </c>
      <c r="K258" s="5"/>
    </row>
    <row r="259" spans="1:11" x14ac:dyDescent="0.2">
      <c r="A259" s="1"/>
      <c r="B259" s="2" t="s">
        <v>122</v>
      </c>
      <c r="C259" s="1" t="s">
        <v>893</v>
      </c>
      <c r="D259" s="53">
        <v>2007</v>
      </c>
      <c r="E259" s="3"/>
      <c r="F259" s="4">
        <v>2.7</v>
      </c>
      <c r="G259" s="5"/>
      <c r="H259" s="11"/>
      <c r="I259" s="6"/>
      <c r="J259" s="4">
        <v>3.3</v>
      </c>
      <c r="K259" s="5"/>
    </row>
    <row r="260" spans="1:11" x14ac:dyDescent="0.2">
      <c r="A260" s="1"/>
      <c r="B260" s="2" t="s">
        <v>122</v>
      </c>
      <c r="C260" s="1" t="s">
        <v>896</v>
      </c>
      <c r="D260" s="53">
        <v>2017</v>
      </c>
      <c r="E260" s="3"/>
      <c r="F260" s="4">
        <v>-1.2</v>
      </c>
      <c r="G260" s="5"/>
      <c r="H260" s="11"/>
      <c r="I260" s="6"/>
      <c r="J260" s="4">
        <v>3.7</v>
      </c>
      <c r="K260" s="5"/>
    </row>
    <row r="261" spans="1:11" x14ac:dyDescent="0.2">
      <c r="A261" s="1"/>
      <c r="B261" s="2" t="s">
        <v>122</v>
      </c>
      <c r="C261" s="1" t="s">
        <v>891</v>
      </c>
      <c r="D261" s="53">
        <v>2013</v>
      </c>
      <c r="E261" s="3"/>
      <c r="F261" s="4">
        <v>-1.8</v>
      </c>
      <c r="G261" s="5"/>
      <c r="H261" s="11"/>
      <c r="I261" s="6"/>
      <c r="J261" s="4">
        <v>-1.6</v>
      </c>
      <c r="K261" s="5"/>
    </row>
    <row r="262" spans="1:11" x14ac:dyDescent="0.2">
      <c r="A262" s="1"/>
      <c r="B262" s="2" t="s">
        <v>122</v>
      </c>
      <c r="C262" s="1" t="s">
        <v>894</v>
      </c>
      <c r="D262" s="53">
        <v>2011</v>
      </c>
      <c r="E262" s="3"/>
      <c r="F262" s="4">
        <v>1.7</v>
      </c>
      <c r="G262" s="5"/>
      <c r="H262" s="11"/>
      <c r="I262" s="6"/>
      <c r="J262" s="4">
        <v>-1.7</v>
      </c>
      <c r="K262" s="5"/>
    </row>
    <row r="263" spans="1:11" x14ac:dyDescent="0.2">
      <c r="A263" s="1"/>
      <c r="B263" s="2" t="s">
        <v>122</v>
      </c>
      <c r="C263" s="1" t="s">
        <v>897</v>
      </c>
      <c r="D263" s="53">
        <v>2010</v>
      </c>
      <c r="E263" s="3"/>
      <c r="F263" s="4">
        <v>-0.3</v>
      </c>
      <c r="G263" s="5"/>
      <c r="H263" s="11"/>
      <c r="I263" s="6"/>
      <c r="J263" s="4">
        <v>3.7</v>
      </c>
      <c r="K263" s="5"/>
    </row>
    <row r="264" spans="1:11" x14ac:dyDescent="0.2">
      <c r="A264" s="1"/>
      <c r="B264" s="2" t="s">
        <v>122</v>
      </c>
      <c r="C264" s="1" t="s">
        <v>900</v>
      </c>
      <c r="D264" s="53">
        <v>2010</v>
      </c>
      <c r="E264" s="3"/>
      <c r="F264" s="4">
        <v>1.6</v>
      </c>
      <c r="G264" s="5"/>
      <c r="H264" s="11"/>
      <c r="I264" s="6"/>
      <c r="J264" s="4">
        <v>3.7</v>
      </c>
      <c r="K264" s="5"/>
    </row>
    <row r="265" spans="1:11" x14ac:dyDescent="0.2">
      <c r="A265" s="1"/>
      <c r="B265" s="2" t="s">
        <v>122</v>
      </c>
      <c r="C265" s="1" t="s">
        <v>897</v>
      </c>
      <c r="D265" s="53">
        <v>2011</v>
      </c>
      <c r="E265" s="3"/>
      <c r="F265" s="4">
        <v>-0.1</v>
      </c>
      <c r="G265" s="5"/>
      <c r="H265" s="11"/>
      <c r="I265" s="6"/>
      <c r="J265" s="4">
        <v>-2.8</v>
      </c>
      <c r="K265" s="5"/>
    </row>
    <row r="266" spans="1:11" x14ac:dyDescent="0.2">
      <c r="A266" s="1" t="s">
        <v>123</v>
      </c>
      <c r="B266" s="2" t="s">
        <v>122</v>
      </c>
      <c r="C266" s="1" t="s">
        <v>892</v>
      </c>
      <c r="D266" s="53">
        <v>2008</v>
      </c>
      <c r="E266" s="3"/>
      <c r="F266" s="4">
        <v>-3.4</v>
      </c>
      <c r="G266" s="5"/>
      <c r="H266" s="11"/>
      <c r="I266" s="6"/>
      <c r="J266" s="4">
        <v>4.3</v>
      </c>
      <c r="K266" s="5"/>
    </row>
    <row r="267" spans="1:11" x14ac:dyDescent="0.2">
      <c r="A267" s="1"/>
      <c r="B267" s="2" t="s">
        <v>122</v>
      </c>
      <c r="C267" s="1" t="s">
        <v>900</v>
      </c>
      <c r="D267" s="53">
        <v>2008</v>
      </c>
      <c r="E267" s="3"/>
      <c r="F267" s="4">
        <v>-2.6</v>
      </c>
      <c r="G267" s="5"/>
      <c r="H267" s="11"/>
      <c r="I267" s="6"/>
      <c r="J267" s="4">
        <v>2.6</v>
      </c>
      <c r="K267" s="5"/>
    </row>
    <row r="268" spans="1:11" x14ac:dyDescent="0.2">
      <c r="A268" s="1"/>
      <c r="B268" s="2" t="s">
        <v>122</v>
      </c>
      <c r="C268" s="1" t="s">
        <v>898</v>
      </c>
      <c r="D268" s="53">
        <v>2010</v>
      </c>
      <c r="E268" s="3"/>
      <c r="F268" s="4">
        <v>0.1</v>
      </c>
      <c r="G268" s="5"/>
      <c r="H268" s="11"/>
      <c r="I268" s="6"/>
      <c r="J268" s="4">
        <v>3.9</v>
      </c>
      <c r="K268" s="5"/>
    </row>
    <row r="269" spans="1:11" x14ac:dyDescent="0.2">
      <c r="A269" s="1"/>
      <c r="B269" s="2" t="s">
        <v>122</v>
      </c>
      <c r="C269" s="1" t="s">
        <v>891</v>
      </c>
      <c r="D269" s="53">
        <v>2008</v>
      </c>
      <c r="E269" s="3"/>
      <c r="F269" s="4">
        <v>-5.2</v>
      </c>
      <c r="G269" s="5"/>
      <c r="H269" s="11"/>
      <c r="I269" s="6"/>
      <c r="J269" s="4">
        <v>0.2</v>
      </c>
      <c r="K269" s="5"/>
    </row>
    <row r="270" spans="1:11" x14ac:dyDescent="0.2">
      <c r="A270" s="1"/>
      <c r="B270" s="2" t="s">
        <v>122</v>
      </c>
      <c r="C270" s="1" t="s">
        <v>897</v>
      </c>
      <c r="D270" s="53">
        <v>2012</v>
      </c>
      <c r="E270" s="3"/>
      <c r="F270" s="4">
        <v>1.5</v>
      </c>
      <c r="G270" s="5"/>
      <c r="H270" s="11"/>
      <c r="I270" s="6"/>
      <c r="J270" s="4">
        <v>3.5</v>
      </c>
      <c r="K270" s="5"/>
    </row>
    <row r="271" spans="1:11" x14ac:dyDescent="0.2">
      <c r="A271" s="1"/>
      <c r="B271" s="2" t="s">
        <v>122</v>
      </c>
      <c r="C271" s="1" t="s">
        <v>894</v>
      </c>
      <c r="D271" s="53">
        <v>2013</v>
      </c>
      <c r="E271" s="3"/>
      <c r="F271" s="4">
        <v>4.5</v>
      </c>
      <c r="G271" s="5"/>
      <c r="H271" s="11"/>
      <c r="I271" s="6"/>
      <c r="J271" s="4">
        <v>0.3</v>
      </c>
      <c r="K271" s="5"/>
    </row>
    <row r="272" spans="1:11" x14ac:dyDescent="0.2">
      <c r="A272" s="1"/>
      <c r="B272" s="2" t="s">
        <v>122</v>
      </c>
      <c r="C272" s="1" t="s">
        <v>891</v>
      </c>
      <c r="D272" s="53">
        <v>2016</v>
      </c>
      <c r="E272" s="3"/>
      <c r="F272" s="4">
        <v>0.9</v>
      </c>
      <c r="G272" s="5"/>
      <c r="H272" s="11"/>
      <c r="I272" s="6"/>
      <c r="J272" s="4">
        <v>-4.9000000000000004</v>
      </c>
      <c r="K272" s="5"/>
    </row>
    <row r="273" spans="1:11" x14ac:dyDescent="0.2">
      <c r="A273" s="1"/>
      <c r="B273" s="2" t="s">
        <v>122</v>
      </c>
      <c r="C273" s="1" t="s">
        <v>895</v>
      </c>
      <c r="D273" s="53">
        <v>2008</v>
      </c>
      <c r="E273" s="3"/>
      <c r="F273" s="4">
        <v>-2.9</v>
      </c>
      <c r="G273" s="5"/>
      <c r="H273" s="11"/>
      <c r="I273" s="6"/>
      <c r="J273" s="4">
        <v>1.8</v>
      </c>
      <c r="K273" s="5"/>
    </row>
    <row r="274" spans="1:11" x14ac:dyDescent="0.2">
      <c r="A274" s="1"/>
      <c r="B274" s="2" t="s">
        <v>122</v>
      </c>
      <c r="C274" s="1" t="s">
        <v>893</v>
      </c>
      <c r="D274" s="53">
        <v>2016</v>
      </c>
      <c r="E274" s="3"/>
      <c r="F274" s="4">
        <v>2</v>
      </c>
      <c r="G274" s="5"/>
      <c r="H274" s="11"/>
      <c r="I274" s="6"/>
      <c r="J274" s="4">
        <v>-0.4</v>
      </c>
      <c r="K274" s="5"/>
    </row>
    <row r="275" spans="1:11" x14ac:dyDescent="0.2">
      <c r="A275" s="1" t="s">
        <v>123</v>
      </c>
      <c r="B275" s="2" t="s">
        <v>122</v>
      </c>
      <c r="C275" s="1" t="s">
        <v>892</v>
      </c>
      <c r="D275" s="53">
        <v>2009</v>
      </c>
      <c r="E275" s="3"/>
      <c r="F275" s="4">
        <v>-7.5</v>
      </c>
      <c r="G275" s="5"/>
      <c r="H275" s="11"/>
      <c r="I275" s="6"/>
      <c r="J275" s="4">
        <v>0.9</v>
      </c>
      <c r="K275" s="5"/>
    </row>
    <row r="276" spans="1:11" x14ac:dyDescent="0.2">
      <c r="A276" s="1"/>
      <c r="B276" s="2" t="s">
        <v>122</v>
      </c>
      <c r="C276" s="1" t="s">
        <v>897</v>
      </c>
      <c r="D276" s="53">
        <v>2008</v>
      </c>
      <c r="E276" s="3"/>
      <c r="F276" s="4">
        <v>-2.6</v>
      </c>
      <c r="G276" s="5"/>
      <c r="H276" s="11"/>
      <c r="I276" s="6"/>
      <c r="J276" s="4">
        <v>2.7</v>
      </c>
      <c r="K276" s="5"/>
    </row>
    <row r="277" spans="1:11" x14ac:dyDescent="0.2">
      <c r="A277" s="1"/>
      <c r="B277" s="2" t="s">
        <v>122</v>
      </c>
      <c r="C277" s="1" t="s">
        <v>895</v>
      </c>
      <c r="D277" s="53">
        <v>2009</v>
      </c>
      <c r="E277" s="3"/>
      <c r="F277" s="4">
        <v>-3.6</v>
      </c>
      <c r="G277" s="5"/>
      <c r="H277" s="11"/>
      <c r="I277" s="6"/>
      <c r="J277" s="4">
        <v>5.9</v>
      </c>
      <c r="K277" s="5"/>
    </row>
    <row r="278" spans="1:11" x14ac:dyDescent="0.2">
      <c r="A278" s="1" t="s">
        <v>124</v>
      </c>
      <c r="B278" s="2" t="s">
        <v>122</v>
      </c>
      <c r="C278" s="1" t="s">
        <v>899</v>
      </c>
      <c r="D278" s="53">
        <v>2009</v>
      </c>
      <c r="E278" s="3"/>
      <c r="F278" s="4">
        <v>-3.7</v>
      </c>
      <c r="G278" s="5"/>
      <c r="H278" s="11"/>
      <c r="I278" s="6"/>
      <c r="J278" s="4">
        <v>4.2</v>
      </c>
      <c r="K278" s="5"/>
    </row>
    <row r="279" spans="1:11" x14ac:dyDescent="0.2">
      <c r="A279" s="1"/>
      <c r="B279" s="2" t="s">
        <v>122</v>
      </c>
      <c r="C279" s="1" t="s">
        <v>893</v>
      </c>
      <c r="D279" s="53">
        <v>2012</v>
      </c>
      <c r="E279" s="3"/>
      <c r="F279" s="4">
        <v>2.6</v>
      </c>
      <c r="G279" s="5"/>
      <c r="H279" s="11"/>
      <c r="I279" s="6"/>
      <c r="J279" s="4">
        <v>2.5</v>
      </c>
      <c r="K279" s="5"/>
    </row>
    <row r="280" spans="1:11" x14ac:dyDescent="0.2">
      <c r="A280" s="1"/>
      <c r="B280" s="2" t="s">
        <v>122</v>
      </c>
      <c r="C280" s="1" t="s">
        <v>891</v>
      </c>
      <c r="D280" s="53">
        <v>2011</v>
      </c>
      <c r="E280" s="3"/>
      <c r="F280" s="4">
        <v>-0.4</v>
      </c>
      <c r="G280" s="5"/>
      <c r="H280" s="11"/>
      <c r="I280" s="6"/>
      <c r="J280" s="4">
        <v>-3</v>
      </c>
      <c r="K280" s="5"/>
    </row>
    <row r="281" spans="1:11" x14ac:dyDescent="0.2">
      <c r="A281" s="1"/>
      <c r="B281" s="2" t="s">
        <v>122</v>
      </c>
      <c r="C281" s="1" t="s">
        <v>894</v>
      </c>
      <c r="D281" s="53">
        <v>2012</v>
      </c>
      <c r="E281" s="3"/>
      <c r="F281" s="4">
        <v>0.4</v>
      </c>
      <c r="G281" s="5"/>
      <c r="H281" s="11"/>
      <c r="I281" s="6"/>
      <c r="J281" s="4">
        <v>0.9</v>
      </c>
      <c r="K281" s="5"/>
    </row>
    <row r="282" spans="1:11" x14ac:dyDescent="0.2">
      <c r="A282" s="1" t="s">
        <v>124</v>
      </c>
      <c r="B282" s="2" t="s">
        <v>122</v>
      </c>
      <c r="C282" s="1" t="s">
        <v>899</v>
      </c>
      <c r="D282" s="53">
        <v>2005</v>
      </c>
      <c r="E282" s="3"/>
      <c r="F282" s="4">
        <v>-0.7</v>
      </c>
      <c r="G282" s="5"/>
      <c r="H282" s="11"/>
      <c r="I282" s="6"/>
      <c r="J282" s="4">
        <v>1.6</v>
      </c>
      <c r="K282" s="5"/>
    </row>
    <row r="283" spans="1:11" x14ac:dyDescent="0.2">
      <c r="A283" s="1"/>
      <c r="B283" s="2" t="s">
        <v>122</v>
      </c>
      <c r="C283" s="1" t="s">
        <v>895</v>
      </c>
      <c r="D283" s="53">
        <v>2011</v>
      </c>
      <c r="E283" s="3"/>
      <c r="F283" s="4">
        <v>0.5</v>
      </c>
      <c r="G283" s="5"/>
      <c r="H283" s="11"/>
      <c r="I283" s="6"/>
      <c r="J283" s="4">
        <v>-1</v>
      </c>
      <c r="K283" s="5"/>
    </row>
    <row r="284" spans="1:11" x14ac:dyDescent="0.2">
      <c r="A284" s="1"/>
      <c r="B284" s="2" t="s">
        <v>122</v>
      </c>
      <c r="C284" s="1" t="s">
        <v>896</v>
      </c>
      <c r="D284" s="53">
        <v>2009</v>
      </c>
      <c r="E284" s="3"/>
      <c r="F284" s="4">
        <v>-4.3</v>
      </c>
      <c r="G284" s="5"/>
      <c r="H284" s="11"/>
      <c r="I284" s="6"/>
      <c r="J284" s="4">
        <v>2.5</v>
      </c>
      <c r="K284" s="5"/>
    </row>
    <row r="285" spans="1:11" x14ac:dyDescent="0.2">
      <c r="A285" s="1"/>
      <c r="B285" s="2" t="s">
        <v>122</v>
      </c>
      <c r="C285" s="1" t="s">
        <v>894</v>
      </c>
      <c r="D285" s="53">
        <v>2014</v>
      </c>
      <c r="E285" s="3"/>
      <c r="F285" s="4">
        <v>3.3</v>
      </c>
      <c r="G285" s="5"/>
      <c r="H285" s="11"/>
      <c r="I285" s="6"/>
      <c r="J285" s="4">
        <v>3.8</v>
      </c>
      <c r="K285" s="5"/>
    </row>
    <row r="286" spans="1:11" x14ac:dyDescent="0.2">
      <c r="A286" s="1" t="s">
        <v>123</v>
      </c>
      <c r="B286" s="2" t="s">
        <v>122</v>
      </c>
      <c r="C286" s="1" t="s">
        <v>892</v>
      </c>
      <c r="D286" s="53">
        <v>2012</v>
      </c>
      <c r="E286" s="3"/>
      <c r="F286" s="4">
        <v>-0.5</v>
      </c>
      <c r="G286" s="5"/>
      <c r="H286" s="11"/>
      <c r="I286" s="6"/>
      <c r="J286" s="4">
        <v>3.4</v>
      </c>
      <c r="K286" s="5"/>
    </row>
    <row r="287" spans="1:11" x14ac:dyDescent="0.2">
      <c r="A287" s="1"/>
      <c r="B287" s="2" t="s">
        <v>122</v>
      </c>
      <c r="C287" s="1" t="s">
        <v>893</v>
      </c>
      <c r="D287" s="53">
        <v>2008</v>
      </c>
      <c r="E287" s="3"/>
      <c r="F287" s="4">
        <v>-2.7</v>
      </c>
      <c r="G287" s="5"/>
      <c r="H287" s="11"/>
      <c r="I287" s="6"/>
      <c r="J287" s="4">
        <v>2</v>
      </c>
      <c r="K287" s="5"/>
    </row>
    <row r="288" spans="1:11" x14ac:dyDescent="0.2">
      <c r="A288" s="1"/>
      <c r="B288" s="2" t="s">
        <v>122</v>
      </c>
      <c r="C288" s="1" t="s">
        <v>890</v>
      </c>
      <c r="D288" s="53">
        <v>2007</v>
      </c>
      <c r="E288" s="3"/>
      <c r="F288" s="4">
        <v>-4.4000000000000004</v>
      </c>
      <c r="G288" s="5"/>
      <c r="H288" s="11"/>
      <c r="I288" s="6"/>
      <c r="J288" s="4">
        <v>3</v>
      </c>
      <c r="K288" s="5"/>
    </row>
    <row r="289" spans="1:11" x14ac:dyDescent="0.2">
      <c r="A289" s="1"/>
      <c r="B289" s="2" t="s">
        <v>122</v>
      </c>
      <c r="C289" s="1" t="s">
        <v>893</v>
      </c>
      <c r="D289" s="53">
        <v>2011</v>
      </c>
      <c r="E289" s="3"/>
      <c r="F289" s="4">
        <v>1.3</v>
      </c>
      <c r="G289" s="5"/>
      <c r="H289" s="11"/>
      <c r="I289" s="6"/>
      <c r="J289" s="4">
        <v>-1.7</v>
      </c>
      <c r="K289" s="5"/>
    </row>
    <row r="290" spans="1:11" x14ac:dyDescent="0.2">
      <c r="A290" s="1"/>
      <c r="B290" s="2" t="s">
        <v>122</v>
      </c>
      <c r="C290" s="1" t="s">
        <v>894</v>
      </c>
      <c r="D290" s="53">
        <v>2009</v>
      </c>
      <c r="E290" s="3"/>
      <c r="F290" s="4">
        <v>-6.2</v>
      </c>
      <c r="G290" s="5"/>
      <c r="H290" s="11"/>
      <c r="I290" s="6"/>
      <c r="J290" s="4">
        <v>6</v>
      </c>
      <c r="K290" s="5"/>
    </row>
    <row r="291" spans="1:11" x14ac:dyDescent="0.2">
      <c r="A291" s="1"/>
      <c r="B291" s="2" t="s">
        <v>122</v>
      </c>
      <c r="C291" s="1" t="s">
        <v>896</v>
      </c>
      <c r="D291" s="53">
        <v>2015</v>
      </c>
      <c r="E291" s="3"/>
      <c r="F291" s="4">
        <v>-1.5</v>
      </c>
      <c r="G291" s="5"/>
      <c r="H291" s="11"/>
      <c r="I291" s="6"/>
      <c r="J291" s="4">
        <v>0.7</v>
      </c>
      <c r="K291" s="5"/>
    </row>
    <row r="292" spans="1:11" x14ac:dyDescent="0.2">
      <c r="A292" s="1"/>
      <c r="B292" s="2" t="s">
        <v>122</v>
      </c>
      <c r="C292" s="1" t="s">
        <v>890</v>
      </c>
      <c r="D292" s="53">
        <v>2012</v>
      </c>
      <c r="E292" s="3"/>
      <c r="F292" s="4">
        <v>-1</v>
      </c>
      <c r="G292" s="5"/>
      <c r="H292" s="11"/>
      <c r="I292" s="6"/>
      <c r="J292" s="4">
        <v>7.3</v>
      </c>
      <c r="K292" s="5"/>
    </row>
    <row r="293" spans="1:11" x14ac:dyDescent="0.2">
      <c r="A293" s="1"/>
      <c r="B293" s="2" t="s">
        <v>122</v>
      </c>
      <c r="C293" s="1" t="s">
        <v>898</v>
      </c>
      <c r="D293" s="53">
        <v>2016</v>
      </c>
      <c r="E293" s="3"/>
      <c r="F293" s="4">
        <v>0.3</v>
      </c>
      <c r="G293" s="5"/>
      <c r="H293" s="11"/>
      <c r="I293" s="6"/>
      <c r="J293" s="4">
        <v>-1.6</v>
      </c>
      <c r="K293" s="5"/>
    </row>
    <row r="294" spans="1:11" x14ac:dyDescent="0.2">
      <c r="A294" s="1"/>
      <c r="B294" s="2" t="s">
        <v>122</v>
      </c>
      <c r="C294" s="1" t="s">
        <v>890</v>
      </c>
      <c r="D294" s="53">
        <v>2011</v>
      </c>
      <c r="E294" s="3"/>
      <c r="F294" s="4">
        <v>-0.5</v>
      </c>
      <c r="G294" s="5"/>
      <c r="H294" s="11"/>
      <c r="I294" s="6"/>
      <c r="J294" s="4">
        <v>-3.3</v>
      </c>
      <c r="K294" s="5"/>
    </row>
    <row r="295" spans="1:11" x14ac:dyDescent="0.2">
      <c r="A295" s="1" t="s">
        <v>124</v>
      </c>
      <c r="B295" s="2" t="s">
        <v>122</v>
      </c>
      <c r="C295" s="1" t="s">
        <v>899</v>
      </c>
      <c r="D295" s="53">
        <v>2010</v>
      </c>
      <c r="E295" s="3"/>
      <c r="F295" s="4">
        <v>-3.1</v>
      </c>
      <c r="G295" s="5"/>
      <c r="H295" s="11"/>
      <c r="I295" s="6"/>
      <c r="J295" s="4">
        <v>2.9</v>
      </c>
      <c r="K295" s="5"/>
    </row>
    <row r="296" spans="1:11" x14ac:dyDescent="0.2">
      <c r="A296" s="1"/>
      <c r="B296" s="2" t="s">
        <v>122</v>
      </c>
      <c r="C296" s="1" t="s">
        <v>898</v>
      </c>
      <c r="D296" s="53">
        <v>2012</v>
      </c>
      <c r="E296" s="3"/>
      <c r="F296" s="4">
        <v>0</v>
      </c>
      <c r="G296" s="5"/>
      <c r="H296" s="11"/>
      <c r="I296" s="6"/>
      <c r="J296" s="4">
        <v>4.4000000000000004</v>
      </c>
      <c r="K296" s="5"/>
    </row>
    <row r="297" spans="1:11" x14ac:dyDescent="0.2">
      <c r="A297" s="1"/>
      <c r="B297" s="2" t="s">
        <v>122</v>
      </c>
      <c r="C297" s="1" t="s">
        <v>890</v>
      </c>
      <c r="D297" s="53">
        <v>2016</v>
      </c>
      <c r="E297" s="3"/>
      <c r="F297" s="4">
        <v>-0.1</v>
      </c>
      <c r="G297" s="5"/>
      <c r="H297" s="11"/>
      <c r="I297" s="6"/>
      <c r="J297" s="4">
        <v>0.5</v>
      </c>
      <c r="K297" s="5"/>
    </row>
    <row r="298" spans="1:11" x14ac:dyDescent="0.2">
      <c r="A298" s="1"/>
      <c r="B298" s="2" t="s">
        <v>122</v>
      </c>
      <c r="C298" s="1" t="s">
        <v>895</v>
      </c>
      <c r="D298" s="53">
        <v>2012</v>
      </c>
      <c r="E298" s="3"/>
      <c r="F298" s="4">
        <v>2.9</v>
      </c>
      <c r="G298" s="5"/>
      <c r="H298" s="11"/>
      <c r="I298" s="6"/>
      <c r="J298" s="4">
        <v>3.8</v>
      </c>
      <c r="K298" s="5"/>
    </row>
    <row r="299" spans="1:11" x14ac:dyDescent="0.2">
      <c r="A299" s="1"/>
      <c r="B299" s="2" t="s">
        <v>122</v>
      </c>
      <c r="C299" s="1" t="s">
        <v>891</v>
      </c>
      <c r="D299" s="53">
        <v>2012</v>
      </c>
      <c r="E299" s="3"/>
      <c r="F299" s="4">
        <v>-0.2</v>
      </c>
      <c r="G299" s="5"/>
      <c r="H299" s="11"/>
      <c r="I299" s="6"/>
      <c r="J299" s="4">
        <v>8.3000000000000007</v>
      </c>
      <c r="K299" s="5"/>
    </row>
    <row r="300" spans="1:11" x14ac:dyDescent="0.2">
      <c r="A300" s="1"/>
      <c r="B300" s="2" t="s">
        <v>122</v>
      </c>
      <c r="C300" s="1" t="s">
        <v>897</v>
      </c>
      <c r="D300" s="53">
        <v>2007</v>
      </c>
      <c r="E300" s="3"/>
      <c r="F300" s="4">
        <v>2.6</v>
      </c>
      <c r="G300" s="5"/>
      <c r="H300" s="11"/>
      <c r="I300" s="6"/>
      <c r="J300" s="4">
        <v>1.8</v>
      </c>
      <c r="K300" s="5"/>
    </row>
    <row r="301" spans="1:11" x14ac:dyDescent="0.2">
      <c r="A301" s="1"/>
      <c r="B301" s="2" t="s">
        <v>122</v>
      </c>
      <c r="C301" s="1" t="s">
        <v>895</v>
      </c>
      <c r="D301" s="53">
        <v>2013</v>
      </c>
      <c r="E301" s="3"/>
      <c r="F301" s="4">
        <v>-0.6</v>
      </c>
      <c r="G301" s="5"/>
      <c r="H301" s="11"/>
      <c r="I301" s="6"/>
      <c r="J301" s="4">
        <v>3.2</v>
      </c>
      <c r="K301" s="5"/>
    </row>
    <row r="302" spans="1:11" x14ac:dyDescent="0.2">
      <c r="A302" s="1"/>
      <c r="B302" s="2" t="s">
        <v>122</v>
      </c>
      <c r="C302" s="1" t="s">
        <v>894</v>
      </c>
      <c r="D302" s="53">
        <v>2007</v>
      </c>
      <c r="E302" s="3"/>
      <c r="F302" s="4">
        <v>3.5</v>
      </c>
      <c r="G302" s="5"/>
      <c r="H302" s="11"/>
      <c r="I302" s="6"/>
      <c r="J302" s="4">
        <v>4.2</v>
      </c>
      <c r="K302" s="5"/>
    </row>
    <row r="303" spans="1:11" x14ac:dyDescent="0.2">
      <c r="A303" s="1"/>
      <c r="B303" s="2" t="s">
        <v>122</v>
      </c>
      <c r="C303" s="1" t="s">
        <v>896</v>
      </c>
      <c r="D303" s="53">
        <v>2014</v>
      </c>
      <c r="E303" s="3"/>
      <c r="F303" s="4">
        <v>1.9</v>
      </c>
      <c r="G303" s="5"/>
      <c r="H303" s="11"/>
      <c r="I303" s="6"/>
      <c r="J303" s="4">
        <v>3.7</v>
      </c>
      <c r="K303" s="5"/>
    </row>
    <row r="304" spans="1:11" x14ac:dyDescent="0.2">
      <c r="A304" s="1"/>
      <c r="B304" s="2" t="s">
        <v>122</v>
      </c>
      <c r="C304" s="1" t="s">
        <v>895</v>
      </c>
      <c r="D304" s="53">
        <v>2005</v>
      </c>
      <c r="E304" s="3"/>
      <c r="F304" s="4">
        <v>-0.4</v>
      </c>
      <c r="G304" s="5"/>
      <c r="H304" s="11"/>
      <c r="I304" s="6"/>
      <c r="J304" s="4">
        <v>-3.1</v>
      </c>
      <c r="K304" s="5"/>
    </row>
    <row r="305" spans="1:11" x14ac:dyDescent="0.2">
      <c r="A305" s="1" t="s">
        <v>123</v>
      </c>
      <c r="B305" s="2" t="s">
        <v>122</v>
      </c>
      <c r="C305" s="1" t="s">
        <v>892</v>
      </c>
      <c r="D305" s="53">
        <v>2011</v>
      </c>
      <c r="E305" s="3"/>
      <c r="F305" s="4">
        <v>-2.1</v>
      </c>
      <c r="G305" s="5"/>
      <c r="H305" s="11"/>
      <c r="I305" s="6"/>
      <c r="J305" s="4">
        <v>-1.3</v>
      </c>
      <c r="K305" s="5"/>
    </row>
    <row r="306" spans="1:11" x14ac:dyDescent="0.2">
      <c r="A306" s="1"/>
      <c r="B306" s="2" t="s">
        <v>122</v>
      </c>
      <c r="C306" s="1" t="s">
        <v>894</v>
      </c>
      <c r="D306" s="53">
        <v>2010</v>
      </c>
      <c r="E306" s="3"/>
      <c r="F306" s="4">
        <v>0.1</v>
      </c>
      <c r="G306" s="5"/>
      <c r="H306" s="11"/>
      <c r="I306" s="6"/>
      <c r="J306" s="4">
        <v>0.5</v>
      </c>
      <c r="K306" s="5"/>
    </row>
    <row r="307" spans="1:11" x14ac:dyDescent="0.2">
      <c r="A307" s="1"/>
      <c r="B307" s="2" t="s">
        <v>122</v>
      </c>
      <c r="C307" s="1" t="s">
        <v>893</v>
      </c>
      <c r="D307" s="53">
        <v>2009</v>
      </c>
      <c r="E307" s="3"/>
      <c r="F307" s="4">
        <v>-4</v>
      </c>
      <c r="G307" s="5"/>
      <c r="H307" s="11"/>
      <c r="I307" s="6"/>
      <c r="J307" s="4">
        <v>2.8</v>
      </c>
      <c r="K307" s="5"/>
    </row>
    <row r="308" spans="1:11" x14ac:dyDescent="0.2">
      <c r="A308" s="1" t="s">
        <v>123</v>
      </c>
      <c r="B308" s="2" t="s">
        <v>122</v>
      </c>
      <c r="C308" s="1" t="s">
        <v>892</v>
      </c>
      <c r="D308" s="53">
        <v>2010</v>
      </c>
      <c r="E308" s="3"/>
      <c r="F308" s="4">
        <v>-1.2</v>
      </c>
      <c r="G308" s="5"/>
      <c r="H308" s="11"/>
      <c r="I308" s="6"/>
      <c r="J308" s="4">
        <v>3.4</v>
      </c>
      <c r="K308" s="5"/>
    </row>
    <row r="309" spans="1:11" x14ac:dyDescent="0.2">
      <c r="A309" s="1"/>
      <c r="B309" s="2" t="s">
        <v>122</v>
      </c>
      <c r="C309" s="1" t="s">
        <v>890</v>
      </c>
      <c r="D309" s="53">
        <v>2013</v>
      </c>
      <c r="E309" s="3"/>
      <c r="F309" s="4">
        <v>-2.2000000000000002</v>
      </c>
      <c r="G309" s="5"/>
      <c r="H309" s="11"/>
      <c r="I309" s="6"/>
      <c r="J309" s="4">
        <v>3.8</v>
      </c>
      <c r="K309" s="5"/>
    </row>
    <row r="310" spans="1:11" x14ac:dyDescent="0.2">
      <c r="A310" s="1"/>
      <c r="B310" s="2" t="s">
        <v>122</v>
      </c>
      <c r="C310" s="1" t="s">
        <v>891</v>
      </c>
      <c r="D310" s="53">
        <v>2015</v>
      </c>
      <c r="E310" s="3"/>
      <c r="F310" s="4">
        <v>0.3</v>
      </c>
      <c r="G310" s="5"/>
      <c r="H310" s="11"/>
      <c r="I310" s="6"/>
      <c r="J310" s="4">
        <v>4.7</v>
      </c>
      <c r="K310" s="5"/>
    </row>
    <row r="311" spans="1:11" x14ac:dyDescent="0.2">
      <c r="A311" s="1"/>
      <c r="B311" s="2" t="s">
        <v>122</v>
      </c>
      <c r="C311" s="1" t="s">
        <v>890</v>
      </c>
      <c r="D311" s="53">
        <v>2014</v>
      </c>
      <c r="E311" s="3"/>
      <c r="F311" s="4">
        <v>4</v>
      </c>
      <c r="G311" s="5"/>
      <c r="H311" s="11"/>
      <c r="I311" s="6"/>
      <c r="J311" s="4">
        <v>3.2</v>
      </c>
      <c r="K311" s="5"/>
    </row>
    <row r="312" spans="1:11" x14ac:dyDescent="0.2">
      <c r="A312" s="1" t="s">
        <v>125</v>
      </c>
      <c r="B312" s="2" t="s">
        <v>126</v>
      </c>
      <c r="C312" s="1" t="s">
        <v>881</v>
      </c>
      <c r="D312" s="53">
        <v>2010</v>
      </c>
      <c r="E312" s="3"/>
      <c r="F312" s="4">
        <v>4.8</v>
      </c>
      <c r="G312" s="5"/>
      <c r="H312" s="11"/>
      <c r="I312" s="6"/>
      <c r="J312" s="4">
        <v>2.7</v>
      </c>
      <c r="K312" s="5"/>
    </row>
    <row r="313" spans="1:11" x14ac:dyDescent="0.2">
      <c r="A313" s="1" t="s">
        <v>127</v>
      </c>
      <c r="B313" s="2" t="s">
        <v>126</v>
      </c>
      <c r="C313" s="1" t="s">
        <v>868</v>
      </c>
      <c r="D313" s="53">
        <v>2011</v>
      </c>
      <c r="E313" s="3"/>
      <c r="F313" s="4">
        <v>-0.1</v>
      </c>
      <c r="G313" s="5"/>
      <c r="H313" s="11"/>
      <c r="I313" s="6"/>
      <c r="J313" s="4">
        <v>0</v>
      </c>
      <c r="K313" s="5"/>
    </row>
    <row r="314" spans="1:11" x14ac:dyDescent="0.2">
      <c r="A314" s="1" t="s">
        <v>128</v>
      </c>
      <c r="B314" s="2" t="s">
        <v>126</v>
      </c>
      <c r="C314" s="1" t="s">
        <v>882</v>
      </c>
      <c r="D314" s="53">
        <v>2015</v>
      </c>
      <c r="E314" s="3"/>
      <c r="F314" s="4">
        <v>6.6</v>
      </c>
      <c r="G314" s="5"/>
      <c r="H314" s="11"/>
      <c r="I314" s="6"/>
      <c r="J314" s="4">
        <v>6.5</v>
      </c>
      <c r="K314" s="5"/>
    </row>
    <row r="315" spans="1:11" x14ac:dyDescent="0.2">
      <c r="A315" s="1" t="s">
        <v>129</v>
      </c>
      <c r="B315" s="2" t="s">
        <v>126</v>
      </c>
      <c r="C315" s="1" t="s">
        <v>881</v>
      </c>
      <c r="D315" s="53">
        <v>2013</v>
      </c>
      <c r="E315" s="3"/>
      <c r="F315" s="4">
        <v>1.4</v>
      </c>
      <c r="G315" s="5"/>
      <c r="H315" s="11"/>
      <c r="I315" s="6"/>
      <c r="J315" s="4">
        <v>0.8</v>
      </c>
      <c r="K315" s="5"/>
    </row>
    <row r="316" spans="1:11" x14ac:dyDescent="0.2">
      <c r="A316" s="1" t="s">
        <v>130</v>
      </c>
      <c r="B316" s="2" t="s">
        <v>126</v>
      </c>
      <c r="C316" s="1" t="s">
        <v>885</v>
      </c>
      <c r="D316" s="53">
        <v>2012</v>
      </c>
      <c r="E316" s="3"/>
      <c r="F316" s="4">
        <v>7.6</v>
      </c>
      <c r="G316" s="5"/>
      <c r="H316" s="11"/>
      <c r="I316" s="6"/>
      <c r="J316" s="4">
        <v>2.9</v>
      </c>
      <c r="K316" s="5"/>
    </row>
    <row r="317" spans="1:11" x14ac:dyDescent="0.2">
      <c r="A317" s="1" t="s">
        <v>131</v>
      </c>
      <c r="B317" s="2" t="s">
        <v>126</v>
      </c>
      <c r="C317" s="1" t="s">
        <v>889</v>
      </c>
      <c r="D317" s="53">
        <v>2013</v>
      </c>
      <c r="E317" s="3"/>
      <c r="F317" s="4">
        <v>9.1999999999999993</v>
      </c>
      <c r="G317" s="5"/>
      <c r="H317" s="11"/>
      <c r="I317" s="6"/>
      <c r="J317" s="4">
        <v>6.5</v>
      </c>
      <c r="K317" s="5"/>
    </row>
    <row r="318" spans="1:11" x14ac:dyDescent="0.2">
      <c r="A318" s="1" t="s">
        <v>132</v>
      </c>
      <c r="B318" s="2" t="s">
        <v>126</v>
      </c>
      <c r="C318" s="1" t="s">
        <v>871</v>
      </c>
      <c r="D318" s="53">
        <v>2011</v>
      </c>
      <c r="E318" s="3"/>
      <c r="F318" s="4">
        <v>-1.5</v>
      </c>
      <c r="G318" s="5"/>
      <c r="H318" s="11"/>
      <c r="I318" s="6"/>
      <c r="J318" s="4">
        <v>-2.9</v>
      </c>
      <c r="K318" s="5"/>
    </row>
    <row r="319" spans="1:11" x14ac:dyDescent="0.2">
      <c r="A319" s="1" t="s">
        <v>133</v>
      </c>
      <c r="B319" s="2" t="s">
        <v>126</v>
      </c>
      <c r="C319" s="1" t="s">
        <v>885</v>
      </c>
      <c r="D319" s="53">
        <v>2011</v>
      </c>
      <c r="E319" s="3"/>
      <c r="F319" s="4">
        <v>4.2</v>
      </c>
      <c r="G319" s="5"/>
      <c r="H319" s="11"/>
      <c r="I319" s="6"/>
      <c r="J319" s="4">
        <v>-0.7</v>
      </c>
      <c r="K319" s="5"/>
    </row>
    <row r="320" spans="1:11" x14ac:dyDescent="0.2">
      <c r="A320" s="1" t="s">
        <v>134</v>
      </c>
      <c r="B320" s="2" t="s">
        <v>126</v>
      </c>
      <c r="C320" s="1" t="s">
        <v>881</v>
      </c>
      <c r="D320" s="53">
        <v>2017</v>
      </c>
      <c r="E320" s="3"/>
      <c r="F320" s="4">
        <v>1.7</v>
      </c>
      <c r="G320" s="5"/>
      <c r="H320" s="11"/>
      <c r="I320" s="6"/>
      <c r="J320" s="4">
        <v>4.2</v>
      </c>
      <c r="K320" s="5"/>
    </row>
    <row r="321" spans="1:11" x14ac:dyDescent="0.2">
      <c r="A321" s="1" t="s">
        <v>135</v>
      </c>
      <c r="B321" s="2" t="s">
        <v>126</v>
      </c>
      <c r="C321" s="1" t="s">
        <v>888</v>
      </c>
      <c r="D321" s="53">
        <v>2012</v>
      </c>
      <c r="E321" s="3"/>
      <c r="F321" s="4">
        <v>3.1</v>
      </c>
      <c r="G321" s="5"/>
      <c r="H321" s="11"/>
      <c r="I321" s="6"/>
      <c r="J321" s="4">
        <v>1.7</v>
      </c>
      <c r="K321" s="5"/>
    </row>
    <row r="322" spans="1:11" x14ac:dyDescent="0.2">
      <c r="A322" s="1" t="s">
        <v>136</v>
      </c>
      <c r="B322" s="2" t="s">
        <v>126</v>
      </c>
      <c r="C322" s="1" t="s">
        <v>881</v>
      </c>
      <c r="D322" s="53">
        <v>2016</v>
      </c>
      <c r="E322" s="3"/>
      <c r="F322" s="4">
        <v>2</v>
      </c>
      <c r="G322" s="5"/>
      <c r="H322" s="11"/>
      <c r="I322" s="6"/>
      <c r="J322" s="4">
        <v>1.2</v>
      </c>
      <c r="K322" s="5"/>
    </row>
    <row r="323" spans="1:11" x14ac:dyDescent="0.2">
      <c r="A323" s="1" t="s">
        <v>137</v>
      </c>
      <c r="B323" s="2" t="s">
        <v>126</v>
      </c>
      <c r="C323" s="1" t="s">
        <v>888</v>
      </c>
      <c r="D323" s="53">
        <v>2011</v>
      </c>
      <c r="E323" s="3"/>
      <c r="F323" s="4">
        <v>0.9</v>
      </c>
      <c r="G323" s="5"/>
      <c r="H323" s="11"/>
      <c r="I323" s="6"/>
      <c r="J323" s="4">
        <v>-0.2</v>
      </c>
      <c r="K323" s="5"/>
    </row>
    <row r="324" spans="1:11" x14ac:dyDescent="0.2">
      <c r="A324" s="1" t="s">
        <v>138</v>
      </c>
      <c r="B324" s="2" t="s">
        <v>126</v>
      </c>
      <c r="C324" s="1" t="s">
        <v>881</v>
      </c>
      <c r="D324" s="53">
        <v>2014</v>
      </c>
      <c r="E324" s="3"/>
      <c r="F324" s="4">
        <v>4.5999999999999996</v>
      </c>
      <c r="G324" s="5"/>
      <c r="H324" s="11"/>
      <c r="I324" s="6"/>
      <c r="J324" s="4">
        <v>4.5</v>
      </c>
      <c r="K324" s="5"/>
    </row>
    <row r="325" spans="1:11" x14ac:dyDescent="0.2">
      <c r="A325" s="1" t="s">
        <v>139</v>
      </c>
      <c r="B325" s="2" t="s">
        <v>126</v>
      </c>
      <c r="C325" s="1" t="s">
        <v>888</v>
      </c>
      <c r="D325" s="53">
        <v>2014</v>
      </c>
      <c r="E325" s="3"/>
      <c r="F325" s="4">
        <v>3.2</v>
      </c>
      <c r="G325" s="5"/>
      <c r="H325" s="11"/>
      <c r="I325" s="6"/>
      <c r="J325" s="4">
        <v>4.5999999999999996</v>
      </c>
      <c r="K325" s="5"/>
    </row>
    <row r="326" spans="1:11" x14ac:dyDescent="0.2">
      <c r="A326" s="1" t="s">
        <v>140</v>
      </c>
      <c r="B326" s="2" t="s">
        <v>126</v>
      </c>
      <c r="C326" s="1" t="s">
        <v>881</v>
      </c>
      <c r="D326" s="53">
        <v>2015</v>
      </c>
      <c r="E326" s="3"/>
      <c r="F326" s="4">
        <v>3.3</v>
      </c>
      <c r="G326" s="5"/>
      <c r="H326" s="11"/>
      <c r="I326" s="6"/>
      <c r="J326" s="4">
        <v>4.8</v>
      </c>
      <c r="K326" s="5"/>
    </row>
    <row r="327" spans="1:11" x14ac:dyDescent="0.2">
      <c r="A327" s="1" t="s">
        <v>141</v>
      </c>
      <c r="B327" s="2" t="s">
        <v>126</v>
      </c>
      <c r="C327" s="1" t="s">
        <v>884</v>
      </c>
      <c r="D327" s="53">
        <v>2012</v>
      </c>
      <c r="E327" s="3"/>
      <c r="F327" s="4">
        <v>1</v>
      </c>
      <c r="G327" s="5"/>
      <c r="H327" s="11"/>
      <c r="I327" s="6"/>
      <c r="J327" s="4">
        <v>3.8</v>
      </c>
      <c r="K327" s="5"/>
    </row>
    <row r="328" spans="1:11" x14ac:dyDescent="0.2">
      <c r="A328" s="1" t="s">
        <v>142</v>
      </c>
      <c r="B328" s="2" t="s">
        <v>126</v>
      </c>
      <c r="C328" s="1" t="s">
        <v>881</v>
      </c>
      <c r="D328" s="53">
        <v>2012</v>
      </c>
      <c r="E328" s="3"/>
      <c r="F328" s="4">
        <v>2.9</v>
      </c>
      <c r="G328" s="5"/>
      <c r="H328" s="11"/>
      <c r="I328" s="6"/>
      <c r="J328" s="4">
        <v>1.5</v>
      </c>
      <c r="K328" s="5"/>
    </row>
    <row r="329" spans="1:11" x14ac:dyDescent="0.2">
      <c r="A329" s="1" t="s">
        <v>143</v>
      </c>
      <c r="B329" s="2" t="s">
        <v>126</v>
      </c>
      <c r="C329" s="1" t="s">
        <v>867</v>
      </c>
      <c r="D329" s="53">
        <v>2016</v>
      </c>
      <c r="E329" s="3"/>
      <c r="F329" s="4">
        <v>4.7</v>
      </c>
      <c r="G329" s="5"/>
      <c r="H329" s="11"/>
      <c r="I329" s="6"/>
      <c r="J329" s="4">
        <v>0.4</v>
      </c>
      <c r="K329" s="5"/>
    </row>
    <row r="330" spans="1:11" x14ac:dyDescent="0.2">
      <c r="A330" s="1" t="s">
        <v>144</v>
      </c>
      <c r="B330" s="2" t="s">
        <v>126</v>
      </c>
      <c r="C330" s="1" t="s">
        <v>884</v>
      </c>
      <c r="D330" s="53">
        <v>2013</v>
      </c>
      <c r="E330" s="3"/>
      <c r="F330" s="4">
        <v>6.1</v>
      </c>
      <c r="G330" s="5"/>
      <c r="H330" s="11"/>
      <c r="I330" s="6"/>
      <c r="J330" s="4">
        <v>1.1000000000000001</v>
      </c>
      <c r="K330" s="5"/>
    </row>
    <row r="331" spans="1:11" x14ac:dyDescent="0.2">
      <c r="A331" s="1" t="s">
        <v>145</v>
      </c>
      <c r="B331" s="2" t="s">
        <v>126</v>
      </c>
      <c r="C331" s="1" t="s">
        <v>881</v>
      </c>
      <c r="D331" s="53">
        <v>2009</v>
      </c>
      <c r="E331" s="3"/>
      <c r="F331" s="4">
        <v>-5.6</v>
      </c>
      <c r="G331" s="5"/>
      <c r="H331" s="11"/>
      <c r="I331" s="6"/>
      <c r="J331" s="4">
        <v>5.0999999999999996</v>
      </c>
      <c r="K331" s="5"/>
    </row>
    <row r="332" spans="1:11" x14ac:dyDescent="0.2">
      <c r="A332" s="1" t="s">
        <v>146</v>
      </c>
      <c r="B332" s="2" t="s">
        <v>126</v>
      </c>
      <c r="C332" s="1" t="s">
        <v>884</v>
      </c>
      <c r="D332" s="53">
        <v>2007</v>
      </c>
      <c r="E332" s="3"/>
      <c r="F332" s="4">
        <v>1.3</v>
      </c>
      <c r="G332" s="5"/>
      <c r="H332" s="11"/>
      <c r="I332" s="6"/>
      <c r="J332" s="4">
        <v>3.6</v>
      </c>
      <c r="K332" s="5"/>
    </row>
    <row r="333" spans="1:11" x14ac:dyDescent="0.2">
      <c r="A333" s="1" t="s">
        <v>147</v>
      </c>
      <c r="B333" s="2" t="s">
        <v>126</v>
      </c>
      <c r="C333" s="1" t="s">
        <v>881</v>
      </c>
      <c r="D333" s="53">
        <v>2011</v>
      </c>
      <c r="E333" s="3"/>
      <c r="F333" s="4">
        <v>2.2999999999999998</v>
      </c>
      <c r="G333" s="5"/>
      <c r="H333" s="11"/>
      <c r="I333" s="6"/>
      <c r="J333" s="4">
        <v>-2</v>
      </c>
      <c r="K333" s="5"/>
    </row>
    <row r="334" spans="1:11" x14ac:dyDescent="0.2">
      <c r="A334" s="1" t="s">
        <v>148</v>
      </c>
      <c r="B334" s="2" t="s">
        <v>126</v>
      </c>
      <c r="C334" s="1" t="s">
        <v>887</v>
      </c>
      <c r="D334" s="53">
        <v>2007</v>
      </c>
      <c r="E334" s="3"/>
      <c r="F334" s="4">
        <v>-0.2</v>
      </c>
      <c r="G334" s="5"/>
      <c r="H334" s="11"/>
      <c r="I334" s="6"/>
      <c r="J334" s="4">
        <v>3</v>
      </c>
      <c r="K334" s="5"/>
    </row>
    <row r="335" spans="1:11" x14ac:dyDescent="0.2">
      <c r="A335" s="1" t="s">
        <v>149</v>
      </c>
      <c r="B335" s="2" t="s">
        <v>126</v>
      </c>
      <c r="C335" s="1" t="s">
        <v>867</v>
      </c>
      <c r="D335" s="53">
        <v>2014</v>
      </c>
      <c r="E335" s="3"/>
      <c r="F335" s="4">
        <v>5.6</v>
      </c>
      <c r="G335" s="5"/>
      <c r="H335" s="11"/>
      <c r="I335" s="6"/>
      <c r="J335" s="4">
        <v>1.3</v>
      </c>
      <c r="K335" s="5"/>
    </row>
    <row r="336" spans="1:11" x14ac:dyDescent="0.2">
      <c r="A336" s="1" t="s">
        <v>150</v>
      </c>
      <c r="B336" s="2" t="s">
        <v>126</v>
      </c>
      <c r="C336" s="1" t="s">
        <v>886</v>
      </c>
      <c r="D336" s="53">
        <v>2013</v>
      </c>
      <c r="E336" s="3"/>
      <c r="F336" s="4">
        <v>2.2000000000000002</v>
      </c>
      <c r="G336" s="5"/>
      <c r="H336" s="11"/>
      <c r="I336" s="6"/>
      <c r="J336" s="4">
        <v>-0.7</v>
      </c>
      <c r="K336" s="5"/>
    </row>
    <row r="337" spans="1:11" x14ac:dyDescent="0.2">
      <c r="A337" s="1" t="s">
        <v>151</v>
      </c>
      <c r="B337" s="2" t="s">
        <v>126</v>
      </c>
      <c r="C337" s="1" t="s">
        <v>867</v>
      </c>
      <c r="D337" s="53">
        <v>2012</v>
      </c>
      <c r="E337" s="3"/>
      <c r="F337" s="4">
        <v>2.4</v>
      </c>
      <c r="G337" s="5"/>
      <c r="H337" s="11"/>
      <c r="I337" s="6"/>
      <c r="J337" s="4">
        <v>4.5999999999999996</v>
      </c>
      <c r="K337" s="5"/>
    </row>
    <row r="338" spans="1:11" x14ac:dyDescent="0.2">
      <c r="A338" s="1" t="s">
        <v>152</v>
      </c>
      <c r="B338" s="2" t="s">
        <v>126</v>
      </c>
      <c r="C338" s="1" t="s">
        <v>875</v>
      </c>
      <c r="D338" s="53">
        <v>2011</v>
      </c>
      <c r="E338" s="3"/>
      <c r="F338" s="4">
        <v>-0.4</v>
      </c>
      <c r="G338" s="5"/>
      <c r="H338" s="11"/>
      <c r="I338" s="6"/>
      <c r="J338" s="4">
        <v>-0.6</v>
      </c>
      <c r="K338" s="5"/>
    </row>
    <row r="339" spans="1:11" x14ac:dyDescent="0.2">
      <c r="A339" s="1" t="s">
        <v>153</v>
      </c>
      <c r="B339" s="2" t="s">
        <v>126</v>
      </c>
      <c r="C339" s="1" t="s">
        <v>885</v>
      </c>
      <c r="D339" s="53">
        <v>2010</v>
      </c>
      <c r="E339" s="3"/>
      <c r="F339" s="4">
        <v>0.8</v>
      </c>
      <c r="G339" s="5"/>
      <c r="H339" s="11"/>
      <c r="I339" s="6"/>
      <c r="J339" s="4">
        <v>0.8</v>
      </c>
      <c r="K339" s="5"/>
    </row>
    <row r="340" spans="1:11" x14ac:dyDescent="0.2">
      <c r="A340" s="1" t="s">
        <v>154</v>
      </c>
      <c r="B340" s="2" t="s">
        <v>126</v>
      </c>
      <c r="C340" s="1" t="s">
        <v>884</v>
      </c>
      <c r="D340" s="53">
        <v>2011</v>
      </c>
      <c r="E340" s="3"/>
      <c r="F340" s="4">
        <v>2.2000000000000002</v>
      </c>
      <c r="G340" s="5"/>
      <c r="H340" s="11"/>
      <c r="I340" s="6"/>
      <c r="J340" s="4">
        <v>1.3</v>
      </c>
      <c r="K340" s="5"/>
    </row>
    <row r="341" spans="1:11" x14ac:dyDescent="0.2">
      <c r="A341" s="1" t="s">
        <v>155</v>
      </c>
      <c r="B341" s="2" t="s">
        <v>126</v>
      </c>
      <c r="C341" s="1" t="s">
        <v>881</v>
      </c>
      <c r="D341" s="53">
        <v>2008</v>
      </c>
      <c r="E341" s="3"/>
      <c r="F341" s="4">
        <v>-0.8</v>
      </c>
      <c r="G341" s="5"/>
      <c r="H341" s="11"/>
      <c r="I341" s="6"/>
      <c r="J341" s="4">
        <v>-1</v>
      </c>
      <c r="K341" s="5"/>
    </row>
    <row r="342" spans="1:11" x14ac:dyDescent="0.2">
      <c r="A342" s="1" t="s">
        <v>156</v>
      </c>
      <c r="B342" s="2" t="s">
        <v>126</v>
      </c>
      <c r="C342" s="1" t="s">
        <v>869</v>
      </c>
      <c r="D342" s="53">
        <v>2008</v>
      </c>
      <c r="E342" s="3"/>
      <c r="F342" s="4">
        <v>-2.1</v>
      </c>
      <c r="G342" s="5"/>
      <c r="H342" s="11"/>
      <c r="I342" s="6"/>
      <c r="J342" s="4">
        <v>3.5</v>
      </c>
      <c r="K342" s="5"/>
    </row>
    <row r="343" spans="1:11" x14ac:dyDescent="0.2">
      <c r="A343" s="1" t="s">
        <v>157</v>
      </c>
      <c r="B343" s="2" t="s">
        <v>126</v>
      </c>
      <c r="C343" s="1" t="s">
        <v>875</v>
      </c>
      <c r="D343" s="53">
        <v>2014</v>
      </c>
      <c r="E343" s="3"/>
      <c r="F343" s="4">
        <v>2.4</v>
      </c>
      <c r="G343" s="5"/>
      <c r="H343" s="11"/>
      <c r="I343" s="6"/>
      <c r="J343" s="4">
        <v>2.4</v>
      </c>
      <c r="K343" s="5"/>
    </row>
    <row r="344" spans="1:11" x14ac:dyDescent="0.2">
      <c r="A344" s="1" t="s">
        <v>158</v>
      </c>
      <c r="B344" s="2" t="s">
        <v>126</v>
      </c>
      <c r="C344" s="1" t="s">
        <v>870</v>
      </c>
      <c r="D344" s="53">
        <v>2013</v>
      </c>
      <c r="E344" s="3"/>
      <c r="F344" s="4">
        <v>9.8000000000000007</v>
      </c>
      <c r="G344" s="5"/>
      <c r="H344" s="11"/>
      <c r="I344" s="6"/>
      <c r="J344" s="4">
        <v>3.4</v>
      </c>
      <c r="K344" s="5"/>
    </row>
    <row r="345" spans="1:11" x14ac:dyDescent="0.2">
      <c r="A345" s="1" t="s">
        <v>159</v>
      </c>
      <c r="B345" s="2" t="s">
        <v>126</v>
      </c>
      <c r="C345" s="1" t="s">
        <v>883</v>
      </c>
      <c r="D345" s="53">
        <v>2011</v>
      </c>
      <c r="E345" s="3"/>
      <c r="F345" s="4">
        <v>-1.3</v>
      </c>
      <c r="G345" s="5"/>
      <c r="H345" s="11"/>
      <c r="I345" s="6"/>
      <c r="J345" s="4">
        <v>1.8</v>
      </c>
      <c r="K345" s="5"/>
    </row>
    <row r="346" spans="1:11" x14ac:dyDescent="0.2">
      <c r="A346" s="1" t="s">
        <v>160</v>
      </c>
      <c r="B346" s="2" t="s">
        <v>126</v>
      </c>
      <c r="C346" s="1" t="s">
        <v>882</v>
      </c>
      <c r="D346" s="53">
        <v>2012</v>
      </c>
      <c r="E346" s="3"/>
      <c r="F346" s="4">
        <v>5</v>
      </c>
      <c r="G346" s="5"/>
      <c r="H346" s="11"/>
      <c r="I346" s="6"/>
      <c r="J346" s="4">
        <v>-0.8</v>
      </c>
      <c r="K346" s="5"/>
    </row>
    <row r="347" spans="1:11" x14ac:dyDescent="0.2">
      <c r="A347" s="1" t="s">
        <v>161</v>
      </c>
      <c r="B347" s="2" t="s">
        <v>126</v>
      </c>
      <c r="C347" s="1" t="s">
        <v>881</v>
      </c>
      <c r="D347" s="53">
        <v>2007</v>
      </c>
      <c r="E347" s="3"/>
      <c r="F347" s="4">
        <v>1.9</v>
      </c>
      <c r="G347" s="5"/>
      <c r="H347" s="11"/>
      <c r="I347" s="6"/>
      <c r="J347" s="4">
        <v>8.4</v>
      </c>
      <c r="K347" s="5"/>
    </row>
    <row r="348" spans="1:11" x14ac:dyDescent="0.2">
      <c r="A348" s="1" t="s">
        <v>162</v>
      </c>
      <c r="B348" s="2" t="s">
        <v>126</v>
      </c>
      <c r="C348" s="1" t="s">
        <v>869</v>
      </c>
      <c r="D348" s="53">
        <v>2011</v>
      </c>
      <c r="E348" s="3"/>
      <c r="F348" s="4">
        <v>2.4</v>
      </c>
      <c r="G348" s="5"/>
      <c r="H348" s="11"/>
      <c r="I348" s="6"/>
      <c r="J348" s="4">
        <v>-3.4</v>
      </c>
      <c r="K348" s="5"/>
    </row>
    <row r="349" spans="1:11" x14ac:dyDescent="0.2">
      <c r="A349" s="1" t="s">
        <v>163</v>
      </c>
      <c r="B349" s="2" t="s">
        <v>126</v>
      </c>
      <c r="C349" s="1" t="s">
        <v>880</v>
      </c>
      <c r="D349" s="53">
        <v>2011</v>
      </c>
      <c r="E349" s="3"/>
      <c r="F349" s="4">
        <v>-8.6999999999999993</v>
      </c>
      <c r="G349" s="5"/>
      <c r="H349" s="11"/>
      <c r="I349" s="6"/>
      <c r="J349" s="4">
        <v>4.3</v>
      </c>
      <c r="K349" s="5"/>
    </row>
    <row r="350" spans="1:11" x14ac:dyDescent="0.2">
      <c r="A350" s="1" t="s">
        <v>164</v>
      </c>
      <c r="B350" s="2" t="s">
        <v>126</v>
      </c>
      <c r="C350" s="1" t="s">
        <v>867</v>
      </c>
      <c r="D350" s="53">
        <v>2007</v>
      </c>
      <c r="E350" s="3"/>
      <c r="F350" s="4">
        <v>2.6</v>
      </c>
      <c r="G350" s="5"/>
      <c r="H350" s="11"/>
      <c r="I350" s="6"/>
      <c r="J350" s="4">
        <v>3.3</v>
      </c>
      <c r="K350" s="5"/>
    </row>
    <row r="351" spans="1:11" x14ac:dyDescent="0.2">
      <c r="A351" s="1" t="s">
        <v>165</v>
      </c>
      <c r="B351" s="2" t="s">
        <v>126</v>
      </c>
      <c r="C351" s="1" t="s">
        <v>869</v>
      </c>
      <c r="D351" s="53">
        <v>2012</v>
      </c>
      <c r="E351" s="3"/>
      <c r="F351" s="4">
        <v>1.4</v>
      </c>
      <c r="G351" s="5"/>
      <c r="H351" s="11"/>
      <c r="I351" s="6"/>
      <c r="J351" s="4">
        <v>3.1</v>
      </c>
      <c r="K351" s="5"/>
    </row>
    <row r="352" spans="1:11" x14ac:dyDescent="0.2">
      <c r="A352" s="1" t="s">
        <v>166</v>
      </c>
      <c r="B352" s="2" t="s">
        <v>126</v>
      </c>
      <c r="C352" s="1" t="s">
        <v>879</v>
      </c>
      <c r="D352" s="53">
        <v>2016</v>
      </c>
      <c r="E352" s="3"/>
      <c r="F352" s="4">
        <v>3.4</v>
      </c>
      <c r="G352" s="5"/>
      <c r="H352" s="11"/>
      <c r="I352" s="6"/>
      <c r="J352" s="4">
        <v>0.5</v>
      </c>
      <c r="K352" s="5"/>
    </row>
    <row r="353" spans="1:11" x14ac:dyDescent="0.2">
      <c r="A353" s="1" t="s">
        <v>167</v>
      </c>
      <c r="B353" s="2" t="s">
        <v>126</v>
      </c>
      <c r="C353" s="1" t="s">
        <v>875</v>
      </c>
      <c r="D353" s="53">
        <v>2007</v>
      </c>
      <c r="E353" s="3"/>
      <c r="F353" s="4">
        <v>2.6</v>
      </c>
      <c r="G353" s="5"/>
      <c r="H353" s="11"/>
      <c r="I353" s="6"/>
      <c r="J353" s="4">
        <v>2.1</v>
      </c>
      <c r="K353" s="5"/>
    </row>
    <row r="354" spans="1:11" x14ac:dyDescent="0.2">
      <c r="A354" s="1" t="s">
        <v>168</v>
      </c>
      <c r="B354" s="2" t="s">
        <v>126</v>
      </c>
      <c r="C354" s="1" t="s">
        <v>878</v>
      </c>
      <c r="D354" s="53">
        <v>2013</v>
      </c>
      <c r="E354" s="3"/>
      <c r="F354" s="4">
        <v>-0.1</v>
      </c>
      <c r="G354" s="5"/>
      <c r="H354" s="11"/>
      <c r="I354" s="6"/>
      <c r="J354" s="4">
        <v>0.5</v>
      </c>
      <c r="K354" s="5"/>
    </row>
    <row r="355" spans="1:11" x14ac:dyDescent="0.2">
      <c r="A355" s="1" t="s">
        <v>169</v>
      </c>
      <c r="B355" s="2" t="s">
        <v>126</v>
      </c>
      <c r="C355" s="1" t="s">
        <v>877</v>
      </c>
      <c r="D355" s="53">
        <v>2013</v>
      </c>
      <c r="E355" s="3"/>
      <c r="F355" s="4">
        <v>6</v>
      </c>
      <c r="G355" s="5"/>
      <c r="H355" s="11"/>
      <c r="I355" s="6"/>
      <c r="J355" s="4">
        <v>3.8</v>
      </c>
      <c r="K355" s="5"/>
    </row>
    <row r="356" spans="1:11" x14ac:dyDescent="0.2">
      <c r="A356" s="1" t="s">
        <v>170</v>
      </c>
      <c r="B356" s="2" t="s">
        <v>126</v>
      </c>
      <c r="C356" s="1" t="s">
        <v>876</v>
      </c>
      <c r="D356" s="53">
        <v>2009</v>
      </c>
      <c r="E356" s="3"/>
      <c r="F356" s="4">
        <v>-5.2</v>
      </c>
      <c r="G356" s="5"/>
      <c r="H356" s="11"/>
      <c r="I356" s="6"/>
      <c r="J356" s="4">
        <v>7.4</v>
      </c>
      <c r="K356" s="5"/>
    </row>
    <row r="357" spans="1:11" x14ac:dyDescent="0.2">
      <c r="A357" s="1" t="s">
        <v>171</v>
      </c>
      <c r="B357" s="2" t="s">
        <v>126</v>
      </c>
      <c r="C357" s="1" t="s">
        <v>875</v>
      </c>
      <c r="D357" s="53">
        <v>2013</v>
      </c>
      <c r="E357" s="3"/>
      <c r="F357" s="4">
        <v>-1.8</v>
      </c>
      <c r="G357" s="5"/>
      <c r="H357" s="11"/>
      <c r="I357" s="6"/>
      <c r="J357" s="4">
        <v>0.4</v>
      </c>
      <c r="K357" s="5"/>
    </row>
    <row r="358" spans="1:11" x14ac:dyDescent="0.2">
      <c r="A358" s="1" t="s">
        <v>172</v>
      </c>
      <c r="B358" s="2" t="s">
        <v>126</v>
      </c>
      <c r="C358" s="1" t="s">
        <v>871</v>
      </c>
      <c r="D358" s="53">
        <v>2007</v>
      </c>
      <c r="E358" s="3"/>
      <c r="F358" s="4">
        <v>1.4</v>
      </c>
      <c r="G358" s="5"/>
      <c r="H358" s="11"/>
      <c r="I358" s="6"/>
      <c r="J358" s="4">
        <v>6.2</v>
      </c>
      <c r="K358" s="5"/>
    </row>
    <row r="359" spans="1:11" x14ac:dyDescent="0.2">
      <c r="A359" s="1" t="s">
        <v>173</v>
      </c>
      <c r="B359" s="2" t="s">
        <v>126</v>
      </c>
      <c r="C359" s="1" t="s">
        <v>874</v>
      </c>
      <c r="D359" s="53">
        <v>2015</v>
      </c>
      <c r="E359" s="3"/>
      <c r="F359" s="4">
        <v>0.6</v>
      </c>
      <c r="G359" s="5"/>
      <c r="H359" s="11"/>
      <c r="I359" s="6"/>
      <c r="J359" s="4">
        <v>6.3</v>
      </c>
      <c r="K359" s="5"/>
    </row>
    <row r="360" spans="1:11" x14ac:dyDescent="0.2">
      <c r="A360" s="1" t="s">
        <v>174</v>
      </c>
      <c r="B360" s="2" t="s">
        <v>126</v>
      </c>
      <c r="C360" s="1" t="s">
        <v>873</v>
      </c>
      <c r="D360" s="53">
        <v>2011</v>
      </c>
      <c r="E360" s="3"/>
      <c r="F360" s="4">
        <v>7.7</v>
      </c>
      <c r="G360" s="5"/>
      <c r="H360" s="11"/>
      <c r="I360" s="6"/>
      <c r="J360" s="4">
        <v>6.9</v>
      </c>
      <c r="K360" s="5"/>
    </row>
    <row r="361" spans="1:11" x14ac:dyDescent="0.2">
      <c r="A361" s="1" t="s">
        <v>175</v>
      </c>
      <c r="B361" s="2" t="s">
        <v>126</v>
      </c>
      <c r="C361" s="1" t="s">
        <v>873</v>
      </c>
      <c r="D361" s="53">
        <v>2012</v>
      </c>
      <c r="E361" s="3"/>
      <c r="F361" s="4">
        <v>0.6</v>
      </c>
      <c r="G361" s="5"/>
      <c r="H361" s="11"/>
      <c r="I361" s="6"/>
      <c r="J361" s="4">
        <v>0.8</v>
      </c>
      <c r="K361" s="5"/>
    </row>
    <row r="362" spans="1:11" x14ac:dyDescent="0.2">
      <c r="A362" s="1" t="s">
        <v>176</v>
      </c>
      <c r="B362" s="2" t="s">
        <v>126</v>
      </c>
      <c r="C362" s="1" t="s">
        <v>872</v>
      </c>
      <c r="D362" s="53">
        <v>2015</v>
      </c>
      <c r="E362" s="3"/>
      <c r="F362" s="4">
        <v>1.5</v>
      </c>
      <c r="G362" s="5"/>
      <c r="H362" s="11"/>
      <c r="I362" s="6"/>
      <c r="J362" s="4">
        <v>2</v>
      </c>
      <c r="K362" s="5"/>
    </row>
    <row r="363" spans="1:11" x14ac:dyDescent="0.2">
      <c r="A363" s="1" t="s">
        <v>177</v>
      </c>
      <c r="B363" s="2" t="s">
        <v>126</v>
      </c>
      <c r="C363" s="1" t="s">
        <v>869</v>
      </c>
      <c r="D363" s="53">
        <v>2014</v>
      </c>
      <c r="E363" s="3"/>
      <c r="F363" s="4">
        <v>4.5999999999999996</v>
      </c>
      <c r="G363" s="5"/>
      <c r="H363" s="11"/>
      <c r="I363" s="6"/>
      <c r="J363" s="4">
        <v>3.4</v>
      </c>
      <c r="K363" s="5"/>
    </row>
    <row r="364" spans="1:11" x14ac:dyDescent="0.2">
      <c r="A364" s="1" t="s">
        <v>178</v>
      </c>
      <c r="B364" s="2" t="s">
        <v>126</v>
      </c>
      <c r="C364" s="1" t="s">
        <v>871</v>
      </c>
      <c r="D364" s="53">
        <v>2013</v>
      </c>
      <c r="E364" s="3"/>
      <c r="F364" s="4">
        <v>-2.2999999999999998</v>
      </c>
      <c r="G364" s="5"/>
      <c r="H364" s="11"/>
      <c r="I364" s="6"/>
      <c r="J364" s="4">
        <v>-3.2</v>
      </c>
      <c r="K364" s="5"/>
    </row>
    <row r="365" spans="1:11" x14ac:dyDescent="0.2">
      <c r="A365" s="1" t="s">
        <v>179</v>
      </c>
      <c r="B365" s="2" t="s">
        <v>126</v>
      </c>
      <c r="C365" s="1" t="s">
        <v>870</v>
      </c>
      <c r="D365" s="53">
        <v>2014</v>
      </c>
      <c r="E365" s="3"/>
      <c r="F365" s="4">
        <v>10.6</v>
      </c>
      <c r="G365" s="5"/>
      <c r="H365" s="11"/>
      <c r="I365" s="6"/>
      <c r="J365" s="4">
        <v>7.6</v>
      </c>
      <c r="K365" s="5"/>
    </row>
    <row r="366" spans="1:11" x14ac:dyDescent="0.2">
      <c r="A366" s="1" t="s">
        <v>180</v>
      </c>
      <c r="B366" s="2" t="s">
        <v>126</v>
      </c>
      <c r="C366" s="1" t="s">
        <v>869</v>
      </c>
      <c r="D366" s="53">
        <v>2010</v>
      </c>
      <c r="E366" s="3"/>
      <c r="F366" s="4">
        <v>2.5</v>
      </c>
      <c r="G366" s="5"/>
      <c r="H366" s="11"/>
      <c r="I366" s="6"/>
      <c r="J366" s="4">
        <v>2.7</v>
      </c>
      <c r="K366" s="5"/>
    </row>
    <row r="367" spans="1:11" x14ac:dyDescent="0.2">
      <c r="A367" s="1" t="s">
        <v>181</v>
      </c>
      <c r="B367" s="2" t="s">
        <v>126</v>
      </c>
      <c r="C367" s="1" t="s">
        <v>868</v>
      </c>
      <c r="D367" s="53">
        <v>2012</v>
      </c>
      <c r="E367" s="3"/>
      <c r="F367" s="4">
        <v>1.8</v>
      </c>
      <c r="G367" s="5"/>
      <c r="H367" s="11"/>
      <c r="I367" s="6"/>
      <c r="J367" s="4">
        <v>6.6</v>
      </c>
      <c r="K367" s="5"/>
    </row>
    <row r="368" spans="1:11" x14ac:dyDescent="0.2">
      <c r="A368" s="1" t="s">
        <v>182</v>
      </c>
      <c r="B368" s="2" t="s">
        <v>126</v>
      </c>
      <c r="C368" s="1" t="s">
        <v>867</v>
      </c>
      <c r="D368" s="53">
        <v>2013</v>
      </c>
      <c r="E368" s="3"/>
      <c r="F368" s="4">
        <v>3</v>
      </c>
      <c r="G368" s="5"/>
      <c r="H368" s="11"/>
      <c r="I368" s="6"/>
      <c r="J368" s="4">
        <v>0.4</v>
      </c>
      <c r="K368" s="5"/>
    </row>
    <row r="369" spans="1:11" x14ac:dyDescent="0.2">
      <c r="A369" s="1" t="s">
        <v>183</v>
      </c>
      <c r="B369" s="2" t="s">
        <v>126</v>
      </c>
      <c r="C369" s="1" t="s">
        <v>867</v>
      </c>
      <c r="D369" s="53">
        <v>2006</v>
      </c>
      <c r="E369" s="3"/>
      <c r="F369" s="4">
        <v>5.6</v>
      </c>
      <c r="G369" s="5"/>
      <c r="H369" s="11"/>
      <c r="I369" s="6"/>
      <c r="J369" s="4">
        <v>3.4</v>
      </c>
      <c r="K369" s="5"/>
    </row>
    <row r="370" spans="1:11" x14ac:dyDescent="0.2">
      <c r="A370" s="1" t="s">
        <v>184</v>
      </c>
      <c r="B370" s="2" t="s">
        <v>185</v>
      </c>
      <c r="C370" s="1" t="s">
        <v>861</v>
      </c>
      <c r="D370" s="53">
        <v>2013</v>
      </c>
      <c r="E370" s="3"/>
      <c r="F370" s="4">
        <v>1.4</v>
      </c>
      <c r="G370" s="5"/>
      <c r="H370" s="11"/>
      <c r="I370" s="3"/>
      <c r="J370" s="4">
        <v>-1.5</v>
      </c>
      <c r="K370" s="5"/>
    </row>
    <row r="371" spans="1:11" x14ac:dyDescent="0.2">
      <c r="A371" s="1" t="s">
        <v>186</v>
      </c>
      <c r="B371" s="2" t="s">
        <v>185</v>
      </c>
      <c r="C371" s="1" t="s">
        <v>864</v>
      </c>
      <c r="D371" s="53">
        <v>2014</v>
      </c>
      <c r="E371" s="3"/>
      <c r="F371" s="4">
        <v>1.3</v>
      </c>
      <c r="G371" s="5"/>
      <c r="H371" s="11"/>
      <c r="I371" s="3"/>
      <c r="J371" s="4">
        <v>2.4</v>
      </c>
      <c r="K371" s="5"/>
    </row>
    <row r="372" spans="1:11" x14ac:dyDescent="0.2">
      <c r="A372" s="1" t="s">
        <v>186</v>
      </c>
      <c r="B372" s="2" t="s">
        <v>185</v>
      </c>
      <c r="C372" s="1" t="s">
        <v>864</v>
      </c>
      <c r="D372" s="53">
        <v>2013</v>
      </c>
      <c r="E372" s="3"/>
      <c r="F372" s="4">
        <v>0.1</v>
      </c>
      <c r="G372" s="5"/>
      <c r="H372" s="11"/>
      <c r="I372" s="3"/>
      <c r="J372" s="4">
        <v>-0.4</v>
      </c>
      <c r="K372" s="5"/>
    </row>
    <row r="373" spans="1:11" x14ac:dyDescent="0.2">
      <c r="A373" s="1" t="s">
        <v>187</v>
      </c>
      <c r="B373" s="2" t="s">
        <v>185</v>
      </c>
      <c r="C373" s="1" t="s">
        <v>864</v>
      </c>
      <c r="D373" s="53">
        <v>2011</v>
      </c>
      <c r="E373" s="3"/>
      <c r="F373" s="4">
        <v>0.9</v>
      </c>
      <c r="G373" s="5"/>
      <c r="H373" s="11"/>
      <c r="I373" s="3"/>
      <c r="J373" s="4">
        <v>-4.2</v>
      </c>
      <c r="K373" s="5"/>
    </row>
    <row r="374" spans="1:11" x14ac:dyDescent="0.2">
      <c r="A374" s="1" t="s">
        <v>188</v>
      </c>
      <c r="B374" s="2" t="s">
        <v>185</v>
      </c>
      <c r="C374" s="1" t="s">
        <v>864</v>
      </c>
      <c r="D374" s="53">
        <v>2016</v>
      </c>
      <c r="E374" s="3"/>
      <c r="F374" s="4">
        <v>0.6</v>
      </c>
      <c r="G374" s="5"/>
      <c r="H374" s="11"/>
      <c r="I374" s="3"/>
      <c r="J374" s="4">
        <v>-0.8</v>
      </c>
      <c r="K374" s="5"/>
    </row>
    <row r="375" spans="1:11" x14ac:dyDescent="0.2">
      <c r="A375" s="1" t="s">
        <v>184</v>
      </c>
      <c r="B375" s="2" t="s">
        <v>185</v>
      </c>
      <c r="C375" s="1" t="s">
        <v>861</v>
      </c>
      <c r="D375" s="53">
        <v>2014</v>
      </c>
      <c r="E375" s="3"/>
      <c r="F375" s="4">
        <v>3.5</v>
      </c>
      <c r="G375" s="5"/>
      <c r="H375" s="11"/>
      <c r="I375" s="3"/>
      <c r="J375" s="4">
        <v>0.4</v>
      </c>
      <c r="K375" s="5"/>
    </row>
    <row r="376" spans="1:11" x14ac:dyDescent="0.2">
      <c r="A376" s="1" t="s">
        <v>189</v>
      </c>
      <c r="B376" s="2" t="s">
        <v>185</v>
      </c>
      <c r="C376" s="1" t="s">
        <v>864</v>
      </c>
      <c r="D376" s="53">
        <v>2012</v>
      </c>
      <c r="E376" s="3"/>
      <c r="F376" s="4">
        <v>1.2</v>
      </c>
      <c r="G376" s="5"/>
      <c r="H376" s="11"/>
      <c r="I376" s="3"/>
      <c r="J376" s="4">
        <v>5.8</v>
      </c>
      <c r="K376" s="5"/>
    </row>
    <row r="377" spans="1:11" x14ac:dyDescent="0.2">
      <c r="A377" s="1" t="s">
        <v>190</v>
      </c>
      <c r="B377" s="2" t="s">
        <v>185</v>
      </c>
      <c r="C377" s="1" t="s">
        <v>858</v>
      </c>
      <c r="D377" s="53">
        <v>2014</v>
      </c>
      <c r="E377" s="3"/>
      <c r="F377" s="4">
        <v>0.2</v>
      </c>
      <c r="G377" s="5"/>
      <c r="H377" s="11"/>
      <c r="I377" s="3"/>
      <c r="J377" s="4">
        <v>7.6</v>
      </c>
      <c r="K377" s="5"/>
    </row>
    <row r="378" spans="1:11" x14ac:dyDescent="0.2">
      <c r="A378" s="1" t="s">
        <v>191</v>
      </c>
      <c r="B378" s="2" t="s">
        <v>185</v>
      </c>
      <c r="C378" s="1" t="s">
        <v>858</v>
      </c>
      <c r="D378" s="53">
        <v>2016</v>
      </c>
      <c r="E378" s="3"/>
      <c r="F378" s="4">
        <v>1.6</v>
      </c>
      <c r="G378" s="5"/>
      <c r="H378" s="11"/>
      <c r="I378" s="3"/>
      <c r="J378" s="4">
        <v>-2.5</v>
      </c>
      <c r="K378" s="5"/>
    </row>
    <row r="379" spans="1:11" x14ac:dyDescent="0.2">
      <c r="A379" s="1" t="s">
        <v>192</v>
      </c>
      <c r="B379" s="2" t="s">
        <v>185</v>
      </c>
      <c r="C379" s="1" t="s">
        <v>858</v>
      </c>
      <c r="D379" s="53">
        <v>2011</v>
      </c>
      <c r="E379" s="3"/>
      <c r="F379" s="4">
        <v>1.4</v>
      </c>
      <c r="G379" s="5"/>
      <c r="H379" s="11"/>
      <c r="I379" s="3"/>
      <c r="J379" s="4">
        <v>-0.2</v>
      </c>
      <c r="K379" s="5"/>
    </row>
    <row r="380" spans="1:11" x14ac:dyDescent="0.2">
      <c r="A380" s="1" t="s">
        <v>193</v>
      </c>
      <c r="B380" s="2" t="s">
        <v>185</v>
      </c>
      <c r="C380" s="1" t="s">
        <v>866</v>
      </c>
      <c r="D380" s="53">
        <v>2014</v>
      </c>
      <c r="E380" s="3"/>
      <c r="F380" s="4">
        <v>4.2</v>
      </c>
      <c r="G380" s="5"/>
      <c r="H380" s="11"/>
      <c r="I380" s="3"/>
      <c r="J380" s="4">
        <v>3.4</v>
      </c>
      <c r="K380" s="5"/>
    </row>
    <row r="381" spans="1:11" x14ac:dyDescent="0.2">
      <c r="A381" s="1" t="s">
        <v>194</v>
      </c>
      <c r="B381" s="2" t="s">
        <v>185</v>
      </c>
      <c r="C381" s="1" t="s">
        <v>858</v>
      </c>
      <c r="D381" s="53">
        <v>2013</v>
      </c>
      <c r="E381" s="3"/>
      <c r="F381" s="4">
        <v>0.6</v>
      </c>
      <c r="G381" s="5"/>
      <c r="H381" s="11"/>
      <c r="I381" s="3"/>
      <c r="J381" s="4">
        <v>1</v>
      </c>
      <c r="K381" s="5"/>
    </row>
    <row r="382" spans="1:11" x14ac:dyDescent="0.2">
      <c r="A382" s="1" t="s">
        <v>195</v>
      </c>
      <c r="B382" s="2" t="s">
        <v>185</v>
      </c>
      <c r="C382" s="1" t="s">
        <v>858</v>
      </c>
      <c r="D382" s="53">
        <v>2008</v>
      </c>
      <c r="E382" s="3"/>
      <c r="F382" s="4">
        <v>-3.9</v>
      </c>
      <c r="G382" s="5"/>
      <c r="H382" s="11"/>
      <c r="I382" s="3"/>
      <c r="J382" s="4">
        <v>3</v>
      </c>
      <c r="K382" s="5"/>
    </row>
    <row r="383" spans="1:11" x14ac:dyDescent="0.2">
      <c r="A383" s="1" t="s">
        <v>193</v>
      </c>
      <c r="B383" s="2" t="s">
        <v>185</v>
      </c>
      <c r="C383" s="1" t="s">
        <v>866</v>
      </c>
      <c r="D383" s="53">
        <v>2016</v>
      </c>
      <c r="E383" s="3"/>
      <c r="F383" s="4">
        <v>1.1000000000000001</v>
      </c>
      <c r="G383" s="5"/>
      <c r="H383" s="11"/>
      <c r="I383" s="3"/>
      <c r="J383" s="4">
        <v>-0.7</v>
      </c>
      <c r="K383" s="5"/>
    </row>
    <row r="384" spans="1:11" x14ac:dyDescent="0.2">
      <c r="A384" s="1" t="s">
        <v>196</v>
      </c>
      <c r="B384" s="2" t="s">
        <v>185</v>
      </c>
      <c r="C384" s="1" t="s">
        <v>861</v>
      </c>
      <c r="D384" s="53">
        <v>2012</v>
      </c>
      <c r="E384" s="3"/>
      <c r="F384" s="4">
        <v>2.7</v>
      </c>
      <c r="G384" s="5"/>
      <c r="H384" s="11"/>
      <c r="I384" s="3"/>
      <c r="J384" s="4">
        <v>0.4</v>
      </c>
      <c r="K384" s="5"/>
    </row>
    <row r="385" spans="1:11" x14ac:dyDescent="0.2">
      <c r="A385" s="1" t="s">
        <v>193</v>
      </c>
      <c r="B385" s="2" t="s">
        <v>185</v>
      </c>
      <c r="C385" s="1" t="s">
        <v>866</v>
      </c>
      <c r="D385" s="53">
        <v>2013</v>
      </c>
      <c r="E385" s="3"/>
      <c r="F385" s="4">
        <v>3.3</v>
      </c>
      <c r="G385" s="5"/>
      <c r="H385" s="11"/>
      <c r="I385" s="3"/>
      <c r="J385" s="4">
        <v>0.2</v>
      </c>
      <c r="K385" s="5"/>
    </row>
    <row r="386" spans="1:11" x14ac:dyDescent="0.2">
      <c r="A386" s="1" t="s">
        <v>197</v>
      </c>
      <c r="B386" s="2" t="s">
        <v>185</v>
      </c>
      <c r="C386" s="54" t="s">
        <v>863</v>
      </c>
      <c r="D386" s="53">
        <v>2016</v>
      </c>
      <c r="E386" s="3"/>
      <c r="F386" s="4">
        <v>0.2</v>
      </c>
      <c r="G386" s="5"/>
      <c r="H386" s="11"/>
      <c r="I386" s="3"/>
      <c r="J386" s="4">
        <v>-0.5</v>
      </c>
      <c r="K386" s="5"/>
    </row>
    <row r="387" spans="1:11" x14ac:dyDescent="0.2">
      <c r="A387" s="1" t="s">
        <v>198</v>
      </c>
      <c r="B387" s="2" t="s">
        <v>185</v>
      </c>
      <c r="C387" s="55" t="s">
        <v>863</v>
      </c>
      <c r="D387" s="53">
        <v>2014</v>
      </c>
      <c r="E387" s="3"/>
      <c r="F387" s="4">
        <v>0</v>
      </c>
      <c r="G387" s="5"/>
      <c r="H387" s="11"/>
      <c r="I387" s="3"/>
      <c r="J387" s="4">
        <v>6.5</v>
      </c>
      <c r="K387" s="5"/>
    </row>
    <row r="388" spans="1:11" x14ac:dyDescent="0.2">
      <c r="A388" s="1" t="s">
        <v>199</v>
      </c>
      <c r="B388" s="2" t="s">
        <v>185</v>
      </c>
      <c r="C388" s="55" t="s">
        <v>861</v>
      </c>
      <c r="D388" s="53">
        <v>2016</v>
      </c>
      <c r="E388" s="3"/>
      <c r="F388" s="4">
        <v>3.3</v>
      </c>
      <c r="G388" s="5"/>
      <c r="H388" s="11"/>
      <c r="I388" s="3"/>
      <c r="J388" s="4">
        <v>-1.2</v>
      </c>
      <c r="K388" s="5"/>
    </row>
    <row r="389" spans="1:11" x14ac:dyDescent="0.2">
      <c r="A389" s="1" t="s">
        <v>200</v>
      </c>
      <c r="B389" s="2" t="s">
        <v>185</v>
      </c>
      <c r="C389" s="55" t="s">
        <v>861</v>
      </c>
      <c r="D389" s="53">
        <v>2008</v>
      </c>
      <c r="E389" s="3"/>
      <c r="F389" s="4">
        <v>-2</v>
      </c>
      <c r="G389" s="5"/>
      <c r="H389" s="11"/>
      <c r="I389" s="3"/>
      <c r="J389" s="4">
        <v>-1.3</v>
      </c>
      <c r="K389" s="5"/>
    </row>
    <row r="390" spans="1:11" x14ac:dyDescent="0.2">
      <c r="A390" t="s">
        <v>188</v>
      </c>
      <c r="B390" s="2" t="s">
        <v>185</v>
      </c>
      <c r="C390" s="55" t="s">
        <v>864</v>
      </c>
      <c r="D390" s="53">
        <v>2015</v>
      </c>
      <c r="E390" s="3"/>
      <c r="F390" s="4">
        <v>1.8</v>
      </c>
      <c r="G390" s="5"/>
      <c r="H390" s="11"/>
      <c r="I390" s="3"/>
      <c r="J390" s="4">
        <v>5.0999999999999996</v>
      </c>
      <c r="K390" s="5"/>
    </row>
    <row r="391" spans="1:11" x14ac:dyDescent="0.2">
      <c r="A391" s="1" t="s">
        <v>201</v>
      </c>
      <c r="B391" s="2" t="s">
        <v>185</v>
      </c>
      <c r="C391" s="55" t="s">
        <v>861</v>
      </c>
      <c r="D391" s="53">
        <v>2011</v>
      </c>
      <c r="E391" s="3"/>
      <c r="F391" s="4">
        <v>4.8</v>
      </c>
      <c r="G391" s="5"/>
      <c r="H391" s="11"/>
      <c r="I391" s="3"/>
      <c r="J391" s="4">
        <v>1.7</v>
      </c>
      <c r="K391" s="5"/>
    </row>
    <row r="392" spans="1:11" x14ac:dyDescent="0.2">
      <c r="A392" s="1" t="s">
        <v>193</v>
      </c>
      <c r="B392" s="2" t="s">
        <v>185</v>
      </c>
      <c r="C392" s="55" t="s">
        <v>857</v>
      </c>
      <c r="D392" s="53">
        <v>2016</v>
      </c>
      <c r="E392" s="3"/>
      <c r="F392" s="4">
        <v>6.2</v>
      </c>
      <c r="G392" s="5"/>
      <c r="H392" s="11"/>
      <c r="I392" s="3"/>
      <c r="J392" s="4">
        <v>-2</v>
      </c>
      <c r="K392" s="5"/>
    </row>
    <row r="393" spans="1:11" x14ac:dyDescent="0.2">
      <c r="A393" s="1" t="s">
        <v>202</v>
      </c>
      <c r="B393" s="2" t="s">
        <v>185</v>
      </c>
      <c r="C393" s="55" t="s">
        <v>864</v>
      </c>
      <c r="D393" s="53">
        <v>2010</v>
      </c>
      <c r="E393" s="3"/>
      <c r="F393" s="4">
        <v>0</v>
      </c>
      <c r="G393" s="5"/>
      <c r="H393" s="11"/>
      <c r="I393" s="3"/>
      <c r="J393" s="4">
        <v>4</v>
      </c>
      <c r="K393" s="5"/>
    </row>
    <row r="394" spans="1:11" x14ac:dyDescent="0.2">
      <c r="A394" s="1" t="s">
        <v>203</v>
      </c>
      <c r="B394" s="2" t="s">
        <v>185</v>
      </c>
      <c r="C394" s="54" t="s">
        <v>857</v>
      </c>
      <c r="D394" s="53">
        <v>2005</v>
      </c>
      <c r="E394" s="3"/>
      <c r="F394" s="4">
        <v>5.0999999999999996</v>
      </c>
      <c r="G394" s="5"/>
      <c r="H394" s="11"/>
      <c r="I394" s="3"/>
      <c r="J394" s="4">
        <v>4.9000000000000004</v>
      </c>
      <c r="K394" s="5"/>
    </row>
    <row r="395" spans="1:11" x14ac:dyDescent="0.2">
      <c r="A395" s="1" t="s">
        <v>204</v>
      </c>
      <c r="B395" s="2" t="s">
        <v>185</v>
      </c>
      <c r="C395" s="1" t="s">
        <v>863</v>
      </c>
      <c r="D395" s="53">
        <v>2013</v>
      </c>
      <c r="E395" s="3"/>
      <c r="F395" s="4">
        <v>21.4</v>
      </c>
      <c r="G395" s="5"/>
      <c r="H395" s="11"/>
      <c r="I395" s="3"/>
      <c r="J395" s="4">
        <v>-14.3</v>
      </c>
      <c r="K395" s="5"/>
    </row>
    <row r="396" spans="1:11" x14ac:dyDescent="0.2">
      <c r="A396" s="1" t="s">
        <v>205</v>
      </c>
      <c r="B396" s="2" t="s">
        <v>185</v>
      </c>
      <c r="C396" s="1" t="s">
        <v>858</v>
      </c>
      <c r="D396" s="53">
        <v>2012</v>
      </c>
      <c r="E396" s="3"/>
      <c r="F396" s="4">
        <v>1.3</v>
      </c>
      <c r="G396" s="5"/>
      <c r="H396" s="11"/>
      <c r="I396" s="3"/>
      <c r="J396" s="4">
        <v>4.0999999999999996</v>
      </c>
      <c r="K396" s="5"/>
    </row>
    <row r="397" spans="1:11" x14ac:dyDescent="0.2">
      <c r="A397" s="1" t="s">
        <v>206</v>
      </c>
      <c r="B397" s="2" t="s">
        <v>185</v>
      </c>
      <c r="C397" s="1" t="s">
        <v>863</v>
      </c>
      <c r="D397" s="53">
        <v>2009</v>
      </c>
      <c r="E397" s="3"/>
      <c r="F397" s="4">
        <v>-2.9</v>
      </c>
      <c r="G397" s="5"/>
      <c r="H397" s="11"/>
      <c r="I397" s="3"/>
      <c r="J397" s="4">
        <v>6.2</v>
      </c>
      <c r="K397" s="5"/>
    </row>
    <row r="398" spans="1:11" x14ac:dyDescent="0.2">
      <c r="A398" s="1" t="s">
        <v>193</v>
      </c>
      <c r="B398" s="2" t="s">
        <v>185</v>
      </c>
      <c r="C398" s="1" t="s">
        <v>857</v>
      </c>
      <c r="D398" s="53">
        <v>2014</v>
      </c>
      <c r="E398" s="3"/>
      <c r="F398" s="4">
        <v>6.3</v>
      </c>
      <c r="G398" s="5"/>
      <c r="H398" s="11"/>
      <c r="I398" s="3"/>
      <c r="J398" s="4">
        <v>5.3</v>
      </c>
      <c r="K398" s="5"/>
    </row>
    <row r="399" spans="1:11" x14ac:dyDescent="0.2">
      <c r="A399" s="1" t="s">
        <v>207</v>
      </c>
      <c r="B399" s="2" t="s">
        <v>185</v>
      </c>
      <c r="C399" s="1" t="s">
        <v>857</v>
      </c>
      <c r="D399" s="53">
        <v>2011</v>
      </c>
      <c r="E399" s="3"/>
      <c r="F399" s="4">
        <v>5.0999999999999996</v>
      </c>
      <c r="G399" s="5"/>
      <c r="H399" s="11"/>
      <c r="I399" s="3"/>
      <c r="J399" s="4">
        <v>-5.5</v>
      </c>
      <c r="K399" s="5"/>
    </row>
    <row r="400" spans="1:11" x14ac:dyDescent="0.2">
      <c r="A400" s="1" t="s">
        <v>193</v>
      </c>
      <c r="B400" s="2" t="s">
        <v>185</v>
      </c>
      <c r="C400" s="1" t="s">
        <v>857</v>
      </c>
      <c r="D400" s="53">
        <v>2013</v>
      </c>
      <c r="E400" s="3"/>
      <c r="F400" s="4">
        <v>4.9000000000000004</v>
      </c>
      <c r="G400" s="5"/>
      <c r="H400" s="11"/>
      <c r="I400" s="3"/>
      <c r="J400" s="4">
        <v>4.3</v>
      </c>
      <c r="K400" s="5"/>
    </row>
    <row r="401" spans="1:11" x14ac:dyDescent="0.2">
      <c r="A401" s="1" t="s">
        <v>208</v>
      </c>
      <c r="B401" s="2" t="s">
        <v>185</v>
      </c>
      <c r="C401" s="1" t="s">
        <v>866</v>
      </c>
      <c r="D401" s="53">
        <v>2011</v>
      </c>
      <c r="E401" s="3"/>
      <c r="F401" s="4">
        <v>5.2</v>
      </c>
      <c r="G401" s="5"/>
      <c r="H401" s="11"/>
      <c r="I401" s="3"/>
      <c r="J401" s="4">
        <v>-2.4</v>
      </c>
      <c r="K401" s="5"/>
    </row>
    <row r="402" spans="1:11" x14ac:dyDescent="0.2">
      <c r="A402" s="1" t="s">
        <v>209</v>
      </c>
      <c r="B402" s="2" t="s">
        <v>185</v>
      </c>
      <c r="C402" s="1" t="s">
        <v>857</v>
      </c>
      <c r="D402" s="53">
        <v>2012</v>
      </c>
      <c r="E402" s="3"/>
      <c r="F402" s="4">
        <v>5.7</v>
      </c>
      <c r="G402" s="5"/>
      <c r="H402" s="11"/>
      <c r="I402" s="3"/>
      <c r="J402" s="4">
        <v>6.9</v>
      </c>
      <c r="K402" s="5"/>
    </row>
    <row r="403" spans="1:11" x14ac:dyDescent="0.2">
      <c r="A403" s="1" t="s">
        <v>203</v>
      </c>
      <c r="B403" s="2" t="s">
        <v>185</v>
      </c>
      <c r="C403" s="1" t="s">
        <v>866</v>
      </c>
      <c r="D403" s="53">
        <v>2009</v>
      </c>
      <c r="E403" s="3"/>
      <c r="F403" s="4">
        <v>-4.0999999999999996</v>
      </c>
      <c r="G403" s="5"/>
      <c r="H403" s="11"/>
      <c r="I403" s="3"/>
      <c r="J403" s="4">
        <v>0.6</v>
      </c>
      <c r="K403" s="5"/>
    </row>
    <row r="404" spans="1:11" x14ac:dyDescent="0.2">
      <c r="A404" s="1" t="s">
        <v>210</v>
      </c>
      <c r="B404" s="2" t="s">
        <v>185</v>
      </c>
      <c r="C404" s="1" t="s">
        <v>862</v>
      </c>
      <c r="D404" s="53">
        <v>2011</v>
      </c>
      <c r="E404" s="3"/>
      <c r="F404" s="4">
        <v>8.8000000000000007</v>
      </c>
      <c r="G404" s="5"/>
      <c r="H404" s="11"/>
      <c r="I404" s="3"/>
      <c r="J404" s="4">
        <v>4.8</v>
      </c>
      <c r="K404" s="5"/>
    </row>
    <row r="405" spans="1:11" x14ac:dyDescent="0.2">
      <c r="A405" s="1" t="s">
        <v>211</v>
      </c>
      <c r="B405" s="2" t="s">
        <v>185</v>
      </c>
      <c r="C405" s="1" t="s">
        <v>864</v>
      </c>
      <c r="D405" s="53">
        <v>2017</v>
      </c>
      <c r="E405" s="3"/>
      <c r="F405" s="4">
        <v>0.5</v>
      </c>
      <c r="G405" s="5"/>
      <c r="H405" s="11"/>
      <c r="I405" s="3"/>
      <c r="J405" s="4">
        <v>2.2999999999999998</v>
      </c>
      <c r="K405" s="5"/>
    </row>
    <row r="406" spans="1:11" x14ac:dyDescent="0.2">
      <c r="A406" s="1" t="s">
        <v>212</v>
      </c>
      <c r="B406" s="2" t="s">
        <v>185</v>
      </c>
      <c r="C406" s="1" t="s">
        <v>862</v>
      </c>
      <c r="D406" s="53">
        <v>2013</v>
      </c>
      <c r="E406" s="3"/>
      <c r="F406" s="4">
        <v>0.8</v>
      </c>
      <c r="G406" s="5"/>
      <c r="H406" s="11"/>
      <c r="I406" s="3"/>
      <c r="J406" s="4">
        <v>3.2</v>
      </c>
      <c r="K406" s="5"/>
    </row>
    <row r="407" spans="1:11" x14ac:dyDescent="0.2">
      <c r="A407" s="1" t="s">
        <v>213</v>
      </c>
      <c r="B407" s="2" t="s">
        <v>185</v>
      </c>
      <c r="C407" s="1" t="s">
        <v>863</v>
      </c>
      <c r="D407" s="53">
        <v>2011</v>
      </c>
      <c r="E407" s="3"/>
      <c r="F407" s="4">
        <v>-1</v>
      </c>
      <c r="G407" s="5"/>
      <c r="H407" s="11"/>
      <c r="I407" s="3"/>
      <c r="J407" s="4">
        <v>-3</v>
      </c>
      <c r="K407" s="5"/>
    </row>
    <row r="408" spans="1:11" x14ac:dyDescent="0.2">
      <c r="A408" s="1" t="s">
        <v>214</v>
      </c>
      <c r="B408" s="2" t="s">
        <v>185</v>
      </c>
      <c r="C408" s="1" t="s">
        <v>862</v>
      </c>
      <c r="D408" s="53">
        <v>2012</v>
      </c>
      <c r="E408" s="3"/>
      <c r="F408" s="4">
        <v>0.9</v>
      </c>
      <c r="G408" s="5"/>
      <c r="H408" s="11"/>
      <c r="I408" s="3"/>
      <c r="J408" s="4">
        <v>1.8</v>
      </c>
      <c r="K408" s="5"/>
    </row>
    <row r="409" spans="1:11" x14ac:dyDescent="0.2">
      <c r="A409" s="1" t="s">
        <v>212</v>
      </c>
      <c r="B409" s="2" t="s">
        <v>185</v>
      </c>
      <c r="C409" s="1" t="s">
        <v>862</v>
      </c>
      <c r="D409" s="53">
        <v>2014</v>
      </c>
      <c r="E409" s="3"/>
      <c r="F409" s="4">
        <v>0.1</v>
      </c>
      <c r="G409" s="5"/>
      <c r="H409" s="11"/>
      <c r="I409" s="3"/>
      <c r="J409" s="4">
        <v>3.1</v>
      </c>
      <c r="K409" s="5"/>
    </row>
    <row r="410" spans="1:11" x14ac:dyDescent="0.2">
      <c r="A410" s="1" t="s">
        <v>215</v>
      </c>
      <c r="B410" s="2" t="s">
        <v>185</v>
      </c>
      <c r="C410" s="1" t="s">
        <v>862</v>
      </c>
      <c r="D410" s="53">
        <v>2016</v>
      </c>
      <c r="E410" s="3"/>
      <c r="F410" s="4">
        <v>1.2</v>
      </c>
      <c r="G410" s="5"/>
      <c r="H410" s="11"/>
      <c r="I410" s="3"/>
      <c r="J410" s="4">
        <v>-1</v>
      </c>
      <c r="K410" s="5"/>
    </row>
    <row r="411" spans="1:11" x14ac:dyDescent="0.2">
      <c r="A411" s="1" t="s">
        <v>216</v>
      </c>
      <c r="B411" s="2" t="s">
        <v>185</v>
      </c>
      <c r="C411" s="1" t="s">
        <v>866</v>
      </c>
      <c r="D411" s="53">
        <v>2012</v>
      </c>
      <c r="E411" s="3"/>
      <c r="F411" s="4">
        <v>7</v>
      </c>
      <c r="G411" s="5"/>
      <c r="H411" s="11"/>
      <c r="I411" s="3"/>
      <c r="J411" s="4">
        <v>4.4000000000000004</v>
      </c>
      <c r="K411" s="5"/>
    </row>
    <row r="412" spans="1:11" x14ac:dyDescent="0.2">
      <c r="A412" s="1" t="s">
        <v>217</v>
      </c>
      <c r="B412" s="2" t="s">
        <v>185</v>
      </c>
      <c r="C412" s="1" t="s">
        <v>865</v>
      </c>
      <c r="D412" s="53">
        <v>2016</v>
      </c>
      <c r="E412" s="3"/>
      <c r="F412" s="4">
        <v>5.4</v>
      </c>
      <c r="G412" s="5"/>
      <c r="H412" s="11"/>
      <c r="I412" s="3"/>
      <c r="J412" s="4">
        <v>-3.6</v>
      </c>
      <c r="K412" s="5"/>
    </row>
    <row r="413" spans="1:11" x14ac:dyDescent="0.2">
      <c r="A413" s="1" t="s">
        <v>218</v>
      </c>
      <c r="B413" s="2" t="s">
        <v>185</v>
      </c>
      <c r="C413" s="1" t="s">
        <v>864</v>
      </c>
      <c r="D413" s="53">
        <v>2007</v>
      </c>
      <c r="E413" s="3"/>
      <c r="F413" s="4">
        <v>-0.3</v>
      </c>
      <c r="G413" s="5"/>
      <c r="H413" s="11"/>
      <c r="I413" s="3"/>
      <c r="J413" s="4">
        <v>5.8</v>
      </c>
      <c r="K413" s="5"/>
    </row>
    <row r="414" spans="1:11" x14ac:dyDescent="0.2">
      <c r="A414" s="1" t="s">
        <v>219</v>
      </c>
      <c r="B414" s="2" t="s">
        <v>185</v>
      </c>
      <c r="C414" s="1" t="s">
        <v>861</v>
      </c>
      <c r="D414" s="53">
        <v>2015</v>
      </c>
      <c r="E414" s="3"/>
      <c r="F414" s="4">
        <v>3.1</v>
      </c>
      <c r="G414" s="5"/>
      <c r="H414" s="11"/>
      <c r="I414" s="3"/>
      <c r="J414" s="4">
        <v>6.1</v>
      </c>
      <c r="K414" s="5"/>
    </row>
    <row r="415" spans="1:11" x14ac:dyDescent="0.2">
      <c r="A415" s="1" t="s">
        <v>220</v>
      </c>
      <c r="B415" s="2" t="s">
        <v>185</v>
      </c>
      <c r="C415" s="1" t="s">
        <v>865</v>
      </c>
      <c r="D415" s="53">
        <v>2013</v>
      </c>
      <c r="E415" s="3"/>
      <c r="F415" s="4">
        <v>2.2999999999999998</v>
      </c>
      <c r="G415" s="5"/>
      <c r="H415" s="11"/>
      <c r="I415" s="3"/>
      <c r="J415" s="4">
        <v>3</v>
      </c>
      <c r="K415" s="5"/>
    </row>
    <row r="416" spans="1:11" x14ac:dyDescent="0.2">
      <c r="A416" s="1" t="s">
        <v>221</v>
      </c>
      <c r="B416" s="2" t="s">
        <v>185</v>
      </c>
      <c r="C416" s="1" t="s">
        <v>864</v>
      </c>
      <c r="D416" s="53">
        <v>2009</v>
      </c>
      <c r="E416" s="3"/>
      <c r="F416" s="4">
        <v>-5</v>
      </c>
      <c r="G416" s="5"/>
      <c r="H416" s="11"/>
      <c r="I416" s="3"/>
      <c r="J416" s="4">
        <v>3.7</v>
      </c>
      <c r="K416" s="5"/>
    </row>
    <row r="417" spans="1:11" x14ac:dyDescent="0.2">
      <c r="A417" s="1" t="s">
        <v>222</v>
      </c>
      <c r="B417" s="2" t="s">
        <v>185</v>
      </c>
      <c r="C417" s="1" t="s">
        <v>860</v>
      </c>
      <c r="D417" s="53">
        <v>2014</v>
      </c>
      <c r="E417" s="3"/>
      <c r="F417" s="4">
        <v>4.5</v>
      </c>
      <c r="G417" s="5"/>
      <c r="H417" s="11"/>
      <c r="I417" s="3"/>
      <c r="J417" s="4">
        <v>3</v>
      </c>
      <c r="K417" s="5"/>
    </row>
    <row r="418" spans="1:11" x14ac:dyDescent="0.2">
      <c r="A418" s="1" t="s">
        <v>222</v>
      </c>
      <c r="B418" s="2" t="s">
        <v>185</v>
      </c>
      <c r="C418" s="1" t="s">
        <v>860</v>
      </c>
      <c r="D418" s="53">
        <v>2013</v>
      </c>
      <c r="E418" s="3"/>
      <c r="F418" s="4">
        <v>-3.1</v>
      </c>
      <c r="G418" s="5"/>
      <c r="H418" s="11"/>
      <c r="I418" s="3"/>
      <c r="J418" s="4">
        <v>7</v>
      </c>
      <c r="K418" s="5"/>
    </row>
    <row r="419" spans="1:11" x14ac:dyDescent="0.2">
      <c r="A419" s="1" t="s">
        <v>223</v>
      </c>
      <c r="B419" s="2" t="s">
        <v>185</v>
      </c>
      <c r="C419" s="1" t="s">
        <v>860</v>
      </c>
      <c r="D419" s="53">
        <v>2012</v>
      </c>
      <c r="E419" s="3"/>
      <c r="F419" s="4">
        <v>10.6</v>
      </c>
      <c r="G419" s="5"/>
      <c r="H419" s="11"/>
      <c r="I419" s="3"/>
      <c r="J419" s="4">
        <v>-11.8</v>
      </c>
      <c r="K419" s="5"/>
    </row>
    <row r="420" spans="1:11" x14ac:dyDescent="0.2">
      <c r="A420" s="1" t="s">
        <v>224</v>
      </c>
      <c r="B420" s="2" t="s">
        <v>185</v>
      </c>
      <c r="C420" s="1" t="s">
        <v>860</v>
      </c>
      <c r="D420" s="53">
        <v>2011</v>
      </c>
      <c r="E420" s="3"/>
      <c r="F420" s="4">
        <v>-2.2999999999999998</v>
      </c>
      <c r="G420" s="5"/>
      <c r="H420" s="11"/>
      <c r="I420" s="3"/>
      <c r="J420" s="4">
        <v>-0.3</v>
      </c>
      <c r="K420" s="5"/>
    </row>
    <row r="421" spans="1:11" x14ac:dyDescent="0.2">
      <c r="A421" s="1" t="s">
        <v>225</v>
      </c>
      <c r="B421" s="2" t="s">
        <v>185</v>
      </c>
      <c r="C421" s="1" t="s">
        <v>860</v>
      </c>
      <c r="D421" s="53">
        <v>2016</v>
      </c>
      <c r="E421" s="3"/>
      <c r="F421" s="4">
        <v>1.5</v>
      </c>
      <c r="G421" s="5"/>
      <c r="H421" s="11"/>
      <c r="I421" s="3"/>
      <c r="J421" s="4">
        <v>-0.9</v>
      </c>
      <c r="K421" s="5"/>
    </row>
    <row r="422" spans="1:11" x14ac:dyDescent="0.2">
      <c r="A422" s="1" t="s">
        <v>226</v>
      </c>
      <c r="B422" s="2" t="s">
        <v>185</v>
      </c>
      <c r="C422" s="1" t="s">
        <v>864</v>
      </c>
      <c r="D422" s="53">
        <v>2008</v>
      </c>
      <c r="E422" s="3"/>
      <c r="F422" s="4">
        <v>-3.7</v>
      </c>
      <c r="G422" s="5"/>
      <c r="H422" s="11"/>
      <c r="I422" s="3"/>
      <c r="J422" s="4">
        <v>0</v>
      </c>
      <c r="K422" s="5"/>
    </row>
    <row r="423" spans="1:11" x14ac:dyDescent="0.2">
      <c r="A423" s="1" t="s">
        <v>198</v>
      </c>
      <c r="B423" s="2" t="s">
        <v>185</v>
      </c>
      <c r="C423" s="1" t="s">
        <v>863</v>
      </c>
      <c r="D423" s="53">
        <v>2012</v>
      </c>
      <c r="E423" s="3"/>
      <c r="F423" s="4">
        <v>-3.9</v>
      </c>
      <c r="G423" s="5"/>
      <c r="H423" s="11"/>
      <c r="I423" s="3"/>
      <c r="J423" s="4">
        <v>8</v>
      </c>
      <c r="K423" s="5"/>
    </row>
    <row r="424" spans="1:11" x14ac:dyDescent="0.2">
      <c r="A424" s="1" t="s">
        <v>227</v>
      </c>
      <c r="B424" s="2" t="s">
        <v>185</v>
      </c>
      <c r="C424" s="1" t="s">
        <v>862</v>
      </c>
      <c r="D424" s="53">
        <v>2015</v>
      </c>
      <c r="E424" s="3"/>
      <c r="F424" s="4">
        <v>1.5</v>
      </c>
      <c r="G424" s="5"/>
      <c r="H424" s="11"/>
      <c r="I424" s="3"/>
      <c r="J424" s="4">
        <v>2.1</v>
      </c>
      <c r="K424" s="5"/>
    </row>
    <row r="425" spans="1:11" x14ac:dyDescent="0.2">
      <c r="A425" s="1" t="s">
        <v>228</v>
      </c>
      <c r="B425" s="2" t="s">
        <v>185</v>
      </c>
      <c r="C425" s="1" t="s">
        <v>857</v>
      </c>
      <c r="D425" s="53">
        <v>2019</v>
      </c>
      <c r="E425" s="3"/>
      <c r="F425" s="4">
        <v>3.3</v>
      </c>
      <c r="G425" s="5"/>
      <c r="H425" s="11"/>
      <c r="I425" s="3"/>
      <c r="J425" s="4">
        <v>-3.9</v>
      </c>
      <c r="K425" s="5"/>
    </row>
    <row r="426" spans="1:11" x14ac:dyDescent="0.2">
      <c r="A426" s="1" t="s">
        <v>229</v>
      </c>
      <c r="B426" s="2" t="s">
        <v>185</v>
      </c>
      <c r="C426" s="1" t="s">
        <v>860</v>
      </c>
      <c r="D426" s="53">
        <v>2018</v>
      </c>
      <c r="E426" s="3"/>
      <c r="F426" s="4">
        <v>2.4</v>
      </c>
      <c r="G426" s="5"/>
      <c r="H426" s="11"/>
      <c r="I426" s="3"/>
      <c r="J426" s="4">
        <v>1.6</v>
      </c>
      <c r="K426" s="5"/>
    </row>
    <row r="427" spans="1:11" x14ac:dyDescent="0.2">
      <c r="A427" s="1" t="s">
        <v>230</v>
      </c>
      <c r="B427" s="2" t="s">
        <v>185</v>
      </c>
      <c r="C427" s="1" t="s">
        <v>861</v>
      </c>
      <c r="D427" s="53">
        <v>2017</v>
      </c>
      <c r="E427" s="3"/>
      <c r="F427" s="4">
        <v>1.8</v>
      </c>
      <c r="G427" s="5"/>
      <c r="H427" s="11"/>
      <c r="I427" s="3"/>
      <c r="J427" s="4">
        <v>5.3</v>
      </c>
      <c r="K427" s="5"/>
    </row>
    <row r="428" spans="1:11" x14ac:dyDescent="0.2">
      <c r="A428" s="1" t="s">
        <v>231</v>
      </c>
      <c r="B428" s="2" t="s">
        <v>185</v>
      </c>
      <c r="C428" s="1" t="s">
        <v>860</v>
      </c>
      <c r="D428" s="53">
        <v>2013</v>
      </c>
      <c r="E428" s="3"/>
      <c r="F428" s="4">
        <v>-3.1</v>
      </c>
      <c r="G428" s="5"/>
      <c r="H428" s="11"/>
      <c r="I428" s="3"/>
      <c r="J428" s="4">
        <v>7</v>
      </c>
      <c r="K428" s="5"/>
    </row>
    <row r="429" spans="1:11" x14ac:dyDescent="0.2">
      <c r="A429" s="1" t="s">
        <v>232</v>
      </c>
      <c r="B429" s="2" t="s">
        <v>185</v>
      </c>
      <c r="C429" s="1" t="s">
        <v>859</v>
      </c>
      <c r="D429" s="53">
        <v>2013</v>
      </c>
      <c r="E429" s="3"/>
      <c r="F429" s="4">
        <v>-0.4</v>
      </c>
      <c r="G429" s="5"/>
      <c r="H429" s="11"/>
      <c r="I429" s="3"/>
      <c r="J429" s="4">
        <v>8.1999999999999993</v>
      </c>
      <c r="K429" s="5"/>
    </row>
    <row r="430" spans="1:11" x14ac:dyDescent="0.2">
      <c r="A430" s="1" t="s">
        <v>233</v>
      </c>
      <c r="B430" s="2" t="s">
        <v>185</v>
      </c>
      <c r="C430" s="1" t="s">
        <v>859</v>
      </c>
      <c r="D430" s="53">
        <v>2011</v>
      </c>
      <c r="E430" s="3"/>
      <c r="F430" s="4">
        <v>-2.6</v>
      </c>
      <c r="G430" s="5"/>
      <c r="H430" s="11"/>
      <c r="I430" s="3"/>
      <c r="J430" s="4">
        <v>-3.6</v>
      </c>
      <c r="K430" s="5"/>
    </row>
    <row r="431" spans="1:11" x14ac:dyDescent="0.2">
      <c r="A431" s="1" t="s">
        <v>234</v>
      </c>
      <c r="B431" s="2" t="s">
        <v>185</v>
      </c>
      <c r="C431" s="1" t="s">
        <v>858</v>
      </c>
      <c r="D431" s="53">
        <v>2010</v>
      </c>
      <c r="E431" s="3"/>
      <c r="F431" s="4">
        <v>3.2</v>
      </c>
      <c r="G431" s="5"/>
      <c r="H431" s="11"/>
      <c r="I431" s="3"/>
      <c r="J431" s="4">
        <v>5.2</v>
      </c>
      <c r="K431" s="5"/>
    </row>
    <row r="432" spans="1:11" x14ac:dyDescent="0.2">
      <c r="A432" s="1" t="s">
        <v>235</v>
      </c>
      <c r="B432" s="2" t="s">
        <v>185</v>
      </c>
      <c r="C432" s="1" t="s">
        <v>857</v>
      </c>
      <c r="D432" s="53">
        <v>2017</v>
      </c>
      <c r="E432" s="3"/>
      <c r="F432" s="4">
        <v>4</v>
      </c>
      <c r="G432" s="5"/>
      <c r="H432" s="11"/>
      <c r="I432" s="3"/>
      <c r="J432" s="4">
        <v>4</v>
      </c>
      <c r="K432" s="5"/>
    </row>
    <row r="433" spans="1:11" x14ac:dyDescent="0.2">
      <c r="A433" s="1"/>
      <c r="B433" s="2" t="s">
        <v>236</v>
      </c>
      <c r="C433" s="1" t="s">
        <v>856</v>
      </c>
      <c r="D433" s="53">
        <v>2013</v>
      </c>
      <c r="E433" s="3"/>
      <c r="F433" s="4">
        <v>2.6</v>
      </c>
      <c r="G433" s="5"/>
      <c r="H433" s="11"/>
      <c r="I433" s="6"/>
      <c r="J433" s="4">
        <v>0</v>
      </c>
      <c r="K433" s="5"/>
    </row>
    <row r="434" spans="1:11" x14ac:dyDescent="0.2">
      <c r="A434" s="1"/>
      <c r="B434" s="2" t="s">
        <v>236</v>
      </c>
      <c r="C434" s="1" t="s">
        <v>856</v>
      </c>
      <c r="D434" s="53">
        <v>2012</v>
      </c>
      <c r="E434" s="3"/>
      <c r="F434" s="4">
        <v>7</v>
      </c>
      <c r="G434" s="5"/>
      <c r="H434" s="11"/>
      <c r="I434" s="6"/>
      <c r="J434" s="4">
        <v>2.5</v>
      </c>
      <c r="K434" s="5"/>
    </row>
    <row r="435" spans="1:11" x14ac:dyDescent="0.2">
      <c r="A435" s="1"/>
      <c r="B435" s="2" t="s">
        <v>236</v>
      </c>
      <c r="C435" s="1" t="s">
        <v>853</v>
      </c>
      <c r="D435" s="53">
        <v>2013</v>
      </c>
      <c r="E435" s="3"/>
      <c r="F435" s="4">
        <v>1.8</v>
      </c>
      <c r="G435" s="5"/>
      <c r="H435" s="11"/>
      <c r="I435" s="6"/>
      <c r="J435" s="4">
        <v>0.3</v>
      </c>
      <c r="K435" s="5"/>
    </row>
    <row r="436" spans="1:11" x14ac:dyDescent="0.2">
      <c r="A436" s="1"/>
      <c r="B436" s="2" t="s">
        <v>236</v>
      </c>
      <c r="C436" s="1" t="s">
        <v>856</v>
      </c>
      <c r="D436" s="53">
        <v>2017</v>
      </c>
      <c r="E436" s="3"/>
      <c r="F436" s="4">
        <v>0.8</v>
      </c>
      <c r="G436" s="5"/>
      <c r="H436" s="11"/>
      <c r="I436" s="6"/>
      <c r="J436" s="4">
        <v>3</v>
      </c>
      <c r="K436" s="5"/>
    </row>
    <row r="437" spans="1:11" x14ac:dyDescent="0.2">
      <c r="A437" s="1"/>
      <c r="B437" s="2" t="s">
        <v>236</v>
      </c>
      <c r="C437" s="1" t="s">
        <v>852</v>
      </c>
      <c r="D437" s="53">
        <v>2005</v>
      </c>
      <c r="E437" s="3"/>
      <c r="F437" s="4">
        <v>-1.4</v>
      </c>
      <c r="G437" s="5"/>
      <c r="H437" s="11"/>
      <c r="I437" s="6"/>
      <c r="J437" s="4">
        <v>0.9</v>
      </c>
      <c r="K437" s="5"/>
    </row>
    <row r="438" spans="1:11" x14ac:dyDescent="0.2">
      <c r="A438" s="1"/>
      <c r="B438" s="2" t="s">
        <v>236</v>
      </c>
      <c r="C438" s="1" t="s">
        <v>856</v>
      </c>
      <c r="D438" s="53">
        <v>2014</v>
      </c>
      <c r="E438" s="3"/>
      <c r="F438" s="4">
        <v>1.5</v>
      </c>
      <c r="G438" s="5"/>
      <c r="H438" s="11"/>
      <c r="I438" s="6"/>
      <c r="J438" s="4">
        <v>0</v>
      </c>
      <c r="K438" s="5"/>
    </row>
    <row r="439" spans="1:11" x14ac:dyDescent="0.2">
      <c r="A439" s="1"/>
      <c r="B439" s="2" t="s">
        <v>236</v>
      </c>
      <c r="C439" s="1" t="s">
        <v>853</v>
      </c>
      <c r="D439" s="53">
        <v>2014</v>
      </c>
      <c r="E439" s="3"/>
      <c r="F439" s="4">
        <v>1.6</v>
      </c>
      <c r="G439" s="5"/>
      <c r="H439" s="11"/>
      <c r="I439" s="6"/>
      <c r="J439" s="4">
        <v>4.4000000000000004</v>
      </c>
      <c r="K439" s="5"/>
    </row>
    <row r="440" spans="1:11" x14ac:dyDescent="0.2">
      <c r="A440" s="1"/>
      <c r="B440" s="2" t="s">
        <v>236</v>
      </c>
      <c r="C440" s="1" t="s">
        <v>855</v>
      </c>
      <c r="D440" s="53">
        <v>2015</v>
      </c>
      <c r="E440" s="3"/>
      <c r="F440" s="4">
        <v>2</v>
      </c>
      <c r="G440" s="5"/>
      <c r="H440" s="11"/>
      <c r="I440" s="6"/>
      <c r="J440" s="4">
        <v>-4.3</v>
      </c>
      <c r="K440" s="5"/>
    </row>
    <row r="441" spans="1:11" x14ac:dyDescent="0.2">
      <c r="A441" s="1"/>
      <c r="B441" s="2" t="s">
        <v>236</v>
      </c>
      <c r="C441" s="1" t="s">
        <v>853</v>
      </c>
      <c r="D441" s="53">
        <v>2010</v>
      </c>
      <c r="E441" s="3"/>
      <c r="F441" s="4">
        <v>-0.7</v>
      </c>
      <c r="G441" s="5"/>
      <c r="H441" s="11"/>
      <c r="I441" s="6"/>
      <c r="J441" s="4">
        <v>0.8</v>
      </c>
      <c r="K441" s="5"/>
    </row>
    <row r="442" spans="1:11" x14ac:dyDescent="0.2">
      <c r="A442" s="1"/>
      <c r="B442" s="2" t="s">
        <v>236</v>
      </c>
      <c r="C442" s="1" t="s">
        <v>852</v>
      </c>
      <c r="D442" s="53">
        <v>2014</v>
      </c>
      <c r="E442" s="3"/>
      <c r="F442" s="4">
        <v>6</v>
      </c>
      <c r="G442" s="5"/>
      <c r="H442" s="11"/>
      <c r="I442" s="6"/>
      <c r="J442" s="4">
        <v>3.1</v>
      </c>
      <c r="K442" s="5"/>
    </row>
    <row r="443" spans="1:11" x14ac:dyDescent="0.2">
      <c r="A443" s="1"/>
      <c r="B443" s="2" t="s">
        <v>236</v>
      </c>
      <c r="C443" s="1" t="s">
        <v>852</v>
      </c>
      <c r="D443" s="53">
        <v>2013</v>
      </c>
      <c r="E443" s="3"/>
      <c r="F443" s="4">
        <v>2.6</v>
      </c>
      <c r="G443" s="5"/>
      <c r="H443" s="11"/>
      <c r="I443" s="6"/>
      <c r="J443" s="4">
        <v>6</v>
      </c>
      <c r="K443" s="5"/>
    </row>
    <row r="444" spans="1:11" x14ac:dyDescent="0.2">
      <c r="A444" s="1"/>
      <c r="B444" s="2" t="s">
        <v>236</v>
      </c>
      <c r="C444" s="1" t="s">
        <v>856</v>
      </c>
      <c r="D444" s="53">
        <v>2009</v>
      </c>
      <c r="E444" s="3"/>
      <c r="F444" s="4">
        <v>-4.4000000000000004</v>
      </c>
      <c r="G444" s="5"/>
      <c r="H444" s="11"/>
      <c r="I444" s="6"/>
      <c r="J444" s="4">
        <v>3.3</v>
      </c>
      <c r="K444" s="5"/>
    </row>
    <row r="445" spans="1:11" x14ac:dyDescent="0.2">
      <c r="A445" s="1"/>
      <c r="B445" s="2" t="s">
        <v>236</v>
      </c>
      <c r="C445" s="1" t="s">
        <v>848</v>
      </c>
      <c r="D445" s="53">
        <v>2015</v>
      </c>
      <c r="E445" s="3"/>
      <c r="F445" s="4">
        <v>6.4</v>
      </c>
      <c r="G445" s="5"/>
      <c r="H445" s="11"/>
      <c r="I445" s="6"/>
      <c r="J445" s="4">
        <v>2.8</v>
      </c>
      <c r="K445" s="5"/>
    </row>
    <row r="446" spans="1:11" x14ac:dyDescent="0.2">
      <c r="A446" s="1"/>
      <c r="B446" s="2" t="s">
        <v>236</v>
      </c>
      <c r="C446" s="1" t="s">
        <v>855</v>
      </c>
      <c r="D446" s="53">
        <v>2014</v>
      </c>
      <c r="E446" s="3"/>
      <c r="F446" s="4">
        <v>1.3</v>
      </c>
      <c r="G446" s="5"/>
      <c r="H446" s="11"/>
      <c r="I446" s="6"/>
      <c r="J446" s="4">
        <v>12.4</v>
      </c>
      <c r="K446" s="5"/>
    </row>
    <row r="447" spans="1:11" x14ac:dyDescent="0.2">
      <c r="A447" s="1"/>
      <c r="B447" s="2" t="s">
        <v>236</v>
      </c>
      <c r="C447" s="1" t="s">
        <v>852</v>
      </c>
      <c r="D447" s="53">
        <v>2015</v>
      </c>
      <c r="E447" s="3"/>
      <c r="F447" s="4">
        <v>2.2999999999999998</v>
      </c>
      <c r="G447" s="5"/>
      <c r="H447" s="11"/>
      <c r="I447" s="6"/>
      <c r="J447" s="4">
        <v>0</v>
      </c>
      <c r="K447" s="5"/>
    </row>
    <row r="448" spans="1:11" x14ac:dyDescent="0.2">
      <c r="A448" s="1"/>
      <c r="B448" s="2" t="s">
        <v>236</v>
      </c>
      <c r="C448" s="1" t="s">
        <v>855</v>
      </c>
      <c r="D448" s="53">
        <v>2016</v>
      </c>
      <c r="E448" s="3"/>
      <c r="F448" s="4">
        <v>1.5</v>
      </c>
      <c r="G448" s="5"/>
      <c r="H448" s="11"/>
      <c r="I448" s="6"/>
      <c r="J448" s="4">
        <v>2.4</v>
      </c>
      <c r="K448" s="5"/>
    </row>
    <row r="449" spans="1:11" x14ac:dyDescent="0.2">
      <c r="A449" s="1"/>
      <c r="B449" s="2" t="s">
        <v>236</v>
      </c>
      <c r="C449" s="1" t="s">
        <v>852</v>
      </c>
      <c r="D449" s="53">
        <v>2017</v>
      </c>
      <c r="E449" s="3"/>
      <c r="F449" s="4">
        <v>3.2</v>
      </c>
      <c r="G449" s="5"/>
      <c r="H449" s="11"/>
      <c r="I449" s="6"/>
      <c r="J449" s="4">
        <v>4.4000000000000004</v>
      </c>
      <c r="K449" s="5"/>
    </row>
    <row r="450" spans="1:11" x14ac:dyDescent="0.2">
      <c r="A450" s="1"/>
      <c r="B450" s="2" t="s">
        <v>236</v>
      </c>
      <c r="C450" s="1" t="s">
        <v>847</v>
      </c>
      <c r="D450" s="53">
        <v>2016</v>
      </c>
      <c r="E450" s="3"/>
      <c r="F450" s="4">
        <v>-0.4</v>
      </c>
      <c r="G450" s="5"/>
      <c r="H450" s="11"/>
      <c r="I450" s="6"/>
      <c r="J450" s="4">
        <v>0.7</v>
      </c>
      <c r="K450" s="5"/>
    </row>
    <row r="451" spans="1:11" x14ac:dyDescent="0.2">
      <c r="A451" s="1"/>
      <c r="B451" s="2" t="s">
        <v>236</v>
      </c>
      <c r="C451" s="1" t="s">
        <v>848</v>
      </c>
      <c r="D451" s="53">
        <v>2009</v>
      </c>
      <c r="E451" s="3"/>
      <c r="F451" s="4">
        <v>-2.1</v>
      </c>
      <c r="G451" s="5"/>
      <c r="H451" s="11"/>
      <c r="I451" s="6"/>
      <c r="J451" s="4">
        <v>4.9000000000000004</v>
      </c>
      <c r="K451" s="5"/>
    </row>
    <row r="452" spans="1:11" x14ac:dyDescent="0.2">
      <c r="A452" s="1"/>
      <c r="B452" s="2" t="s">
        <v>236</v>
      </c>
      <c r="C452" s="1" t="s">
        <v>847</v>
      </c>
      <c r="D452" s="53">
        <v>2015</v>
      </c>
      <c r="E452" s="3"/>
      <c r="F452" s="4">
        <v>5.4</v>
      </c>
      <c r="G452" s="5"/>
      <c r="H452" s="11"/>
      <c r="I452" s="6"/>
      <c r="J452" s="4">
        <v>6.7</v>
      </c>
      <c r="K452" s="5"/>
    </row>
    <row r="453" spans="1:11" x14ac:dyDescent="0.2">
      <c r="A453" s="1"/>
      <c r="B453" s="2" t="s">
        <v>236</v>
      </c>
      <c r="C453" s="1" t="s">
        <v>851</v>
      </c>
      <c r="D453" s="53">
        <v>2006</v>
      </c>
      <c r="E453" s="3"/>
      <c r="F453" s="4">
        <v>-3.2</v>
      </c>
      <c r="G453" s="5"/>
      <c r="H453" s="11"/>
      <c r="I453" s="6"/>
      <c r="J453" s="4">
        <v>6.8</v>
      </c>
      <c r="K453" s="5"/>
    </row>
    <row r="454" spans="1:11" x14ac:dyDescent="0.2">
      <c r="A454" s="1"/>
      <c r="B454" s="2" t="s">
        <v>236</v>
      </c>
      <c r="C454" s="1" t="s">
        <v>849</v>
      </c>
      <c r="D454" s="53">
        <v>2006</v>
      </c>
      <c r="E454" s="3"/>
      <c r="F454" s="4">
        <v>-12.1</v>
      </c>
      <c r="G454" s="5"/>
      <c r="H454" s="11"/>
      <c r="I454" s="6"/>
      <c r="J454" s="4">
        <v>-4.9000000000000004</v>
      </c>
      <c r="K454" s="5"/>
    </row>
    <row r="455" spans="1:11" x14ac:dyDescent="0.2">
      <c r="A455" s="1"/>
      <c r="B455" s="2" t="s">
        <v>236</v>
      </c>
      <c r="C455" s="1" t="s">
        <v>853</v>
      </c>
      <c r="D455" s="53">
        <v>2015</v>
      </c>
      <c r="E455" s="3"/>
      <c r="F455" s="4">
        <v>3</v>
      </c>
      <c r="G455" s="5"/>
      <c r="H455" s="11"/>
      <c r="I455" s="6"/>
      <c r="J455" s="4">
        <v>5.0999999999999996</v>
      </c>
      <c r="K455" s="5"/>
    </row>
    <row r="456" spans="1:11" x14ac:dyDescent="0.2">
      <c r="A456" s="1"/>
      <c r="B456" s="2" t="s">
        <v>236</v>
      </c>
      <c r="C456" s="1" t="s">
        <v>851</v>
      </c>
      <c r="D456" s="53">
        <v>2015</v>
      </c>
      <c r="E456" s="3"/>
      <c r="F456" s="4">
        <v>3.9</v>
      </c>
      <c r="G456" s="5"/>
      <c r="H456" s="11"/>
      <c r="I456" s="6"/>
      <c r="J456" s="4">
        <v>4.9000000000000004</v>
      </c>
      <c r="K456" s="5"/>
    </row>
    <row r="457" spans="1:11" x14ac:dyDescent="0.2">
      <c r="A457" s="1"/>
      <c r="B457" s="2" t="s">
        <v>236</v>
      </c>
      <c r="C457" s="1" t="s">
        <v>854</v>
      </c>
      <c r="D457" s="53">
        <v>2014</v>
      </c>
      <c r="E457" s="3"/>
      <c r="F457" s="4">
        <v>0.5</v>
      </c>
      <c r="G457" s="5"/>
      <c r="H457" s="11"/>
      <c r="I457" s="6"/>
      <c r="J457" s="4">
        <v>0.9</v>
      </c>
      <c r="K457" s="5"/>
    </row>
    <row r="458" spans="1:11" x14ac:dyDescent="0.2">
      <c r="A458" s="1"/>
      <c r="B458" s="2" t="s">
        <v>236</v>
      </c>
      <c r="C458" s="1" t="s">
        <v>852</v>
      </c>
      <c r="D458" s="53">
        <v>2012</v>
      </c>
      <c r="E458" s="3"/>
      <c r="F458" s="4">
        <v>3.4</v>
      </c>
      <c r="G458" s="5"/>
      <c r="H458" s="11"/>
      <c r="I458" s="6"/>
      <c r="J458" s="4">
        <v>-2</v>
      </c>
      <c r="K458" s="5"/>
    </row>
    <row r="459" spans="1:11" x14ac:dyDescent="0.2">
      <c r="A459" s="1"/>
      <c r="B459" s="2" t="s">
        <v>236</v>
      </c>
      <c r="C459" s="1" t="s">
        <v>852</v>
      </c>
      <c r="D459" s="53">
        <v>2011</v>
      </c>
      <c r="E459" s="3"/>
      <c r="F459" s="4">
        <v>7</v>
      </c>
      <c r="G459" s="5"/>
      <c r="H459" s="11"/>
      <c r="I459" s="6"/>
      <c r="J459" s="4">
        <v>0.1</v>
      </c>
      <c r="K459" s="5"/>
    </row>
    <row r="460" spans="1:11" x14ac:dyDescent="0.2">
      <c r="A460" s="1"/>
      <c r="B460" s="2" t="s">
        <v>236</v>
      </c>
      <c r="C460" s="7" t="s">
        <v>850</v>
      </c>
      <c r="D460" s="53">
        <v>2015</v>
      </c>
      <c r="E460" s="3"/>
      <c r="F460" s="4">
        <v>4.8</v>
      </c>
      <c r="G460" s="5"/>
      <c r="H460" s="11"/>
      <c r="I460" s="6"/>
      <c r="J460" s="4">
        <v>4.4000000000000004</v>
      </c>
      <c r="K460" s="5"/>
    </row>
    <row r="461" spans="1:11" x14ac:dyDescent="0.2">
      <c r="A461" s="1"/>
      <c r="B461" s="2" t="s">
        <v>236</v>
      </c>
      <c r="C461" s="1" t="s">
        <v>855</v>
      </c>
      <c r="D461" s="53">
        <v>2012</v>
      </c>
      <c r="E461" s="3"/>
      <c r="F461" s="4">
        <v>6.5</v>
      </c>
      <c r="G461" s="5"/>
      <c r="H461" s="11"/>
      <c r="I461" s="6"/>
      <c r="J461" s="4">
        <v>-2.2999999999999998</v>
      </c>
      <c r="K461" s="5"/>
    </row>
    <row r="462" spans="1:11" x14ac:dyDescent="0.2">
      <c r="A462" s="1"/>
      <c r="B462" s="2" t="s">
        <v>236</v>
      </c>
      <c r="C462" s="1" t="s">
        <v>855</v>
      </c>
      <c r="D462" s="53">
        <v>2011</v>
      </c>
      <c r="E462" s="3"/>
      <c r="F462" s="4">
        <v>1.1000000000000001</v>
      </c>
      <c r="G462" s="5"/>
      <c r="H462" s="11"/>
      <c r="I462" s="6"/>
      <c r="J462" s="4">
        <v>-1.3</v>
      </c>
      <c r="K462" s="5"/>
    </row>
    <row r="463" spans="1:11" x14ac:dyDescent="0.2">
      <c r="A463" s="1"/>
      <c r="B463" s="2" t="s">
        <v>236</v>
      </c>
      <c r="C463" s="1" t="s">
        <v>856</v>
      </c>
      <c r="D463" s="53">
        <v>2015</v>
      </c>
      <c r="E463" s="3"/>
      <c r="F463" s="4">
        <v>7.6</v>
      </c>
      <c r="G463" s="5"/>
      <c r="H463" s="11"/>
      <c r="I463" s="6"/>
      <c r="J463" s="4">
        <v>1.7</v>
      </c>
      <c r="K463" s="5"/>
    </row>
    <row r="464" spans="1:11" x14ac:dyDescent="0.2">
      <c r="A464" s="1"/>
      <c r="B464" s="2" t="s">
        <v>236</v>
      </c>
      <c r="C464" s="7" t="s">
        <v>850</v>
      </c>
      <c r="D464" s="53">
        <v>2010</v>
      </c>
      <c r="E464" s="3"/>
      <c r="F464" s="4">
        <v>3.1</v>
      </c>
      <c r="G464" s="5"/>
      <c r="H464" s="11"/>
      <c r="I464" s="6"/>
      <c r="J464" s="4">
        <v>4.7</v>
      </c>
      <c r="K464" s="5"/>
    </row>
    <row r="465" spans="1:11" x14ac:dyDescent="0.2">
      <c r="A465" s="1"/>
      <c r="B465" s="2" t="s">
        <v>236</v>
      </c>
      <c r="C465" s="1" t="s">
        <v>855</v>
      </c>
      <c r="D465" s="53">
        <v>2005</v>
      </c>
      <c r="E465" s="3"/>
      <c r="F465" s="4">
        <v>0</v>
      </c>
      <c r="G465" s="5"/>
      <c r="H465" s="11"/>
      <c r="I465" s="6"/>
      <c r="J465" s="4">
        <v>-0.4</v>
      </c>
      <c r="K465" s="5"/>
    </row>
    <row r="466" spans="1:11" x14ac:dyDescent="0.2">
      <c r="A466" s="1"/>
      <c r="B466" s="2" t="s">
        <v>236</v>
      </c>
      <c r="C466" s="1" t="s">
        <v>854</v>
      </c>
      <c r="D466" s="53">
        <v>2015</v>
      </c>
      <c r="E466" s="3"/>
      <c r="F466" s="4">
        <v>3.6</v>
      </c>
      <c r="G466" s="5"/>
      <c r="H466" s="11"/>
      <c r="I466" s="6"/>
      <c r="J466" s="4">
        <v>1.8</v>
      </c>
      <c r="K466" s="5"/>
    </row>
    <row r="467" spans="1:11" x14ac:dyDescent="0.2">
      <c r="A467" s="1"/>
      <c r="B467" s="2" t="s">
        <v>236</v>
      </c>
      <c r="C467" s="1" t="s">
        <v>854</v>
      </c>
      <c r="D467" s="53">
        <v>2016</v>
      </c>
      <c r="E467" s="3"/>
      <c r="F467" s="4">
        <v>0.8</v>
      </c>
      <c r="G467" s="5"/>
      <c r="H467" s="11"/>
      <c r="I467" s="6"/>
      <c r="J467" s="4">
        <v>-1.8</v>
      </c>
      <c r="K467" s="5"/>
    </row>
    <row r="468" spans="1:11" x14ac:dyDescent="0.2">
      <c r="A468" s="1"/>
      <c r="B468" s="2" t="s">
        <v>236</v>
      </c>
      <c r="C468" s="1" t="s">
        <v>854</v>
      </c>
      <c r="D468" s="53">
        <v>2006</v>
      </c>
      <c r="E468" s="3"/>
      <c r="F468" s="4">
        <v>1.8</v>
      </c>
      <c r="G468" s="5"/>
      <c r="H468" s="11"/>
      <c r="I468" s="6"/>
      <c r="J468" s="4">
        <v>16.600000000000001</v>
      </c>
      <c r="K468" s="5"/>
    </row>
    <row r="469" spans="1:11" x14ac:dyDescent="0.2">
      <c r="A469" s="1"/>
      <c r="B469" s="2" t="s">
        <v>236</v>
      </c>
      <c r="C469" s="1" t="s">
        <v>848</v>
      </c>
      <c r="D469" s="53">
        <v>2014</v>
      </c>
      <c r="E469" s="3"/>
      <c r="F469" s="4">
        <v>1.1000000000000001</v>
      </c>
      <c r="G469" s="5"/>
      <c r="H469" s="11"/>
      <c r="I469" s="6"/>
      <c r="J469" s="4">
        <v>1.1000000000000001</v>
      </c>
      <c r="K469" s="5"/>
    </row>
    <row r="470" spans="1:11" x14ac:dyDescent="0.2">
      <c r="A470" s="1"/>
      <c r="B470" s="2" t="s">
        <v>236</v>
      </c>
      <c r="C470" s="1" t="s">
        <v>847</v>
      </c>
      <c r="D470" s="53">
        <v>2011</v>
      </c>
      <c r="E470" s="3"/>
      <c r="F470" s="4">
        <v>1.2</v>
      </c>
      <c r="G470" s="5"/>
      <c r="H470" s="11"/>
      <c r="I470" s="6"/>
      <c r="J470" s="4">
        <v>-2.8</v>
      </c>
      <c r="K470" s="5"/>
    </row>
    <row r="471" spans="1:11" x14ac:dyDescent="0.2">
      <c r="A471" s="1"/>
      <c r="B471" s="2" t="s">
        <v>236</v>
      </c>
      <c r="C471" s="1" t="s">
        <v>851</v>
      </c>
      <c r="D471" s="53">
        <v>2014</v>
      </c>
      <c r="E471" s="3"/>
      <c r="F471" s="4">
        <v>4.5</v>
      </c>
      <c r="G471" s="5"/>
      <c r="H471" s="11"/>
      <c r="I471" s="6"/>
      <c r="J471" s="4">
        <v>3.3</v>
      </c>
      <c r="K471" s="5"/>
    </row>
    <row r="472" spans="1:11" x14ac:dyDescent="0.2">
      <c r="A472" s="1"/>
      <c r="B472" s="2" t="s">
        <v>236</v>
      </c>
      <c r="C472" s="1" t="s">
        <v>851</v>
      </c>
      <c r="D472" s="53">
        <v>2013</v>
      </c>
      <c r="E472" s="3"/>
      <c r="F472" s="4">
        <v>2.7</v>
      </c>
      <c r="G472" s="5"/>
      <c r="H472" s="11"/>
      <c r="I472" s="6"/>
      <c r="J472" s="4">
        <v>-3</v>
      </c>
      <c r="K472" s="5"/>
    </row>
    <row r="473" spans="1:11" x14ac:dyDescent="0.2">
      <c r="A473" s="1"/>
      <c r="B473" s="2" t="s">
        <v>236</v>
      </c>
      <c r="C473" s="1" t="s">
        <v>849</v>
      </c>
      <c r="D473" s="53">
        <v>2017</v>
      </c>
      <c r="E473" s="3"/>
      <c r="F473" s="4">
        <v>-2.7</v>
      </c>
      <c r="G473" s="5"/>
      <c r="H473" s="11"/>
      <c r="I473" s="6"/>
      <c r="J473" s="4">
        <v>0.9</v>
      </c>
      <c r="K473" s="5"/>
    </row>
    <row r="474" spans="1:11" x14ac:dyDescent="0.2">
      <c r="A474" s="1"/>
      <c r="B474" s="2" t="s">
        <v>236</v>
      </c>
      <c r="C474" s="1" t="s">
        <v>851</v>
      </c>
      <c r="D474" s="53">
        <v>2016</v>
      </c>
      <c r="E474" s="3"/>
      <c r="F474" s="4">
        <v>0.2</v>
      </c>
      <c r="G474" s="5"/>
      <c r="H474" s="11"/>
      <c r="I474" s="6"/>
      <c r="J474" s="4">
        <v>-0.3</v>
      </c>
      <c r="K474" s="5"/>
    </row>
    <row r="475" spans="1:11" x14ac:dyDescent="0.2">
      <c r="A475" s="1"/>
      <c r="B475" s="2" t="s">
        <v>236</v>
      </c>
      <c r="C475" s="7" t="s">
        <v>850</v>
      </c>
      <c r="D475" s="53">
        <v>2014</v>
      </c>
      <c r="E475" s="3"/>
      <c r="F475" s="4">
        <v>0.6</v>
      </c>
      <c r="G475" s="5"/>
      <c r="H475" s="11"/>
      <c r="I475" s="6"/>
      <c r="J475" s="4">
        <v>1.4</v>
      </c>
      <c r="K475" s="5"/>
    </row>
    <row r="476" spans="1:11" x14ac:dyDescent="0.2">
      <c r="A476" s="1"/>
      <c r="B476" s="2" t="s">
        <v>236</v>
      </c>
      <c r="C476" s="7" t="s">
        <v>850</v>
      </c>
      <c r="D476" s="53">
        <v>2017</v>
      </c>
      <c r="E476" s="3"/>
      <c r="F476" s="4">
        <v>2.2000000000000002</v>
      </c>
      <c r="G476" s="5"/>
      <c r="H476" s="11"/>
      <c r="I476" s="6"/>
      <c r="J476" s="4">
        <v>3</v>
      </c>
      <c r="K476" s="5"/>
    </row>
    <row r="477" spans="1:11" x14ac:dyDescent="0.2">
      <c r="A477" s="1"/>
      <c r="B477" s="2" t="s">
        <v>236</v>
      </c>
      <c r="C477" s="7" t="s">
        <v>850</v>
      </c>
      <c r="D477" s="53">
        <v>2009</v>
      </c>
      <c r="E477" s="3"/>
      <c r="F477" s="4">
        <v>0.8</v>
      </c>
      <c r="G477" s="5"/>
      <c r="H477" s="11"/>
      <c r="I477" s="6"/>
      <c r="J477" s="4">
        <v>5.3</v>
      </c>
      <c r="K477" s="5"/>
    </row>
    <row r="478" spans="1:11" x14ac:dyDescent="0.2">
      <c r="A478" s="1"/>
      <c r="B478" s="2" t="s">
        <v>236</v>
      </c>
      <c r="C478" s="1" t="s">
        <v>853</v>
      </c>
      <c r="D478" s="53">
        <v>2016</v>
      </c>
      <c r="E478" s="3"/>
      <c r="F478" s="4">
        <v>2.2000000000000002</v>
      </c>
      <c r="G478" s="5"/>
      <c r="H478" s="11"/>
      <c r="I478" s="6"/>
      <c r="J478" s="4">
        <v>-3.1</v>
      </c>
      <c r="K478" s="5"/>
    </row>
    <row r="479" spans="1:11" x14ac:dyDescent="0.2">
      <c r="A479" s="1"/>
      <c r="B479" s="2" t="s">
        <v>236</v>
      </c>
      <c r="C479" s="7" t="s">
        <v>850</v>
      </c>
      <c r="D479" s="53">
        <v>2011</v>
      </c>
      <c r="E479" s="3"/>
      <c r="F479" s="4">
        <v>4.5999999999999996</v>
      </c>
      <c r="G479" s="5"/>
      <c r="H479" s="11"/>
      <c r="I479" s="6"/>
      <c r="J479" s="4">
        <v>1.5</v>
      </c>
      <c r="K479" s="5"/>
    </row>
    <row r="480" spans="1:11" x14ac:dyDescent="0.2">
      <c r="A480" s="1"/>
      <c r="B480" s="2" t="s">
        <v>236</v>
      </c>
      <c r="C480" s="7" t="s">
        <v>850</v>
      </c>
      <c r="D480" s="53">
        <v>2008</v>
      </c>
      <c r="E480" s="3"/>
      <c r="F480" s="4">
        <v>1.7</v>
      </c>
      <c r="G480" s="5"/>
      <c r="H480" s="11"/>
      <c r="I480" s="6"/>
      <c r="J480" s="4">
        <v>3.6</v>
      </c>
      <c r="K480" s="5"/>
    </row>
    <row r="481" spans="1:11" x14ac:dyDescent="0.2">
      <c r="A481" s="1"/>
      <c r="B481" s="2" t="s">
        <v>236</v>
      </c>
      <c r="C481" s="1" t="s">
        <v>849</v>
      </c>
      <c r="D481" s="53">
        <v>2008</v>
      </c>
      <c r="E481" s="3"/>
      <c r="F481" s="4">
        <v>-1.1000000000000001</v>
      </c>
      <c r="G481" s="5"/>
      <c r="H481" s="11"/>
      <c r="I481" s="6"/>
      <c r="J481" s="4">
        <v>0.5</v>
      </c>
      <c r="K481" s="5"/>
    </row>
    <row r="482" spans="1:11" x14ac:dyDescent="0.2">
      <c r="A482" s="1"/>
      <c r="B482" s="2" t="s">
        <v>236</v>
      </c>
      <c r="C482" s="1" t="s">
        <v>849</v>
      </c>
      <c r="D482" s="53">
        <v>2014</v>
      </c>
      <c r="E482" s="3"/>
      <c r="F482" s="4">
        <v>0.7</v>
      </c>
      <c r="G482" s="5"/>
      <c r="H482" s="11"/>
      <c r="I482" s="6"/>
      <c r="J482" s="4">
        <v>1.7</v>
      </c>
      <c r="K482" s="5"/>
    </row>
    <row r="483" spans="1:11" x14ac:dyDescent="0.2">
      <c r="A483" s="1"/>
      <c r="B483" s="2" t="s">
        <v>236</v>
      </c>
      <c r="C483" s="1" t="s">
        <v>851</v>
      </c>
      <c r="D483" s="53">
        <v>2017</v>
      </c>
      <c r="E483" s="3"/>
      <c r="F483" s="4">
        <v>0.2</v>
      </c>
      <c r="G483" s="5"/>
      <c r="H483" s="11"/>
      <c r="I483" s="6"/>
      <c r="J483" s="4">
        <v>-0.1</v>
      </c>
      <c r="K483" s="5"/>
    </row>
    <row r="484" spans="1:11" x14ac:dyDescent="0.2">
      <c r="A484" s="1"/>
      <c r="B484" s="2" t="s">
        <v>236</v>
      </c>
      <c r="C484" s="1" t="s">
        <v>849</v>
      </c>
      <c r="D484" s="53">
        <v>2007</v>
      </c>
      <c r="E484" s="3"/>
      <c r="F484" s="4">
        <v>10.7</v>
      </c>
      <c r="G484" s="5"/>
      <c r="H484" s="11"/>
      <c r="I484" s="6"/>
      <c r="J484" s="4">
        <v>11.9</v>
      </c>
      <c r="K484" s="5"/>
    </row>
    <row r="485" spans="1:11" x14ac:dyDescent="0.2">
      <c r="A485" s="1"/>
      <c r="B485" s="2" t="s">
        <v>236</v>
      </c>
      <c r="C485" s="1" t="s">
        <v>852</v>
      </c>
      <c r="D485" s="53">
        <v>2007</v>
      </c>
      <c r="E485" s="3"/>
      <c r="F485" s="4">
        <v>-8.6999999999999993</v>
      </c>
      <c r="G485" s="5"/>
      <c r="H485" s="11"/>
      <c r="I485" s="6"/>
      <c r="J485" s="4">
        <v>0.4</v>
      </c>
      <c r="K485" s="5"/>
    </row>
    <row r="486" spans="1:11" x14ac:dyDescent="0.2">
      <c r="A486" s="1"/>
      <c r="B486" s="2" t="s">
        <v>236</v>
      </c>
      <c r="C486" s="1" t="s">
        <v>847</v>
      </c>
      <c r="D486" s="53">
        <v>2017</v>
      </c>
      <c r="E486" s="3"/>
      <c r="F486" s="4">
        <v>1.6</v>
      </c>
      <c r="G486" s="5"/>
      <c r="H486" s="11"/>
      <c r="I486" s="6"/>
      <c r="J486" s="4">
        <v>0.6</v>
      </c>
      <c r="K486" s="5"/>
    </row>
    <row r="487" spans="1:11" x14ac:dyDescent="0.2">
      <c r="A487" s="1"/>
      <c r="B487" s="2" t="s">
        <v>236</v>
      </c>
      <c r="C487" s="7" t="s">
        <v>850</v>
      </c>
      <c r="D487" s="53">
        <v>2005</v>
      </c>
      <c r="E487" s="3"/>
      <c r="F487" s="4">
        <v>-1.2</v>
      </c>
      <c r="G487" s="5"/>
      <c r="H487" s="11"/>
      <c r="I487" s="6"/>
      <c r="J487" s="4">
        <v>4.3</v>
      </c>
      <c r="K487" s="5"/>
    </row>
    <row r="488" spans="1:11" x14ac:dyDescent="0.2">
      <c r="A488" s="1"/>
      <c r="B488" s="2" t="s">
        <v>236</v>
      </c>
      <c r="C488" s="7" t="s">
        <v>850</v>
      </c>
      <c r="D488" s="53">
        <v>2016</v>
      </c>
      <c r="E488" s="3"/>
      <c r="F488" s="4">
        <v>0.3</v>
      </c>
      <c r="G488" s="5"/>
      <c r="H488" s="11"/>
      <c r="I488" s="6"/>
      <c r="J488" s="4">
        <v>-0.4</v>
      </c>
      <c r="K488" s="5"/>
    </row>
    <row r="489" spans="1:11" x14ac:dyDescent="0.2">
      <c r="A489" s="1"/>
      <c r="B489" s="2" t="s">
        <v>236</v>
      </c>
      <c r="C489" s="1" t="s">
        <v>851</v>
      </c>
      <c r="D489" s="53">
        <v>2008</v>
      </c>
      <c r="E489" s="3"/>
      <c r="F489" s="4">
        <v>15.1</v>
      </c>
      <c r="G489" s="5"/>
      <c r="H489" s="11"/>
      <c r="I489" s="6"/>
      <c r="J489" s="4">
        <v>-12</v>
      </c>
      <c r="K489" s="5"/>
    </row>
    <row r="490" spans="1:11" x14ac:dyDescent="0.2">
      <c r="A490" s="1"/>
      <c r="B490" s="2" t="s">
        <v>236</v>
      </c>
      <c r="C490" s="1" t="s">
        <v>849</v>
      </c>
      <c r="D490" s="53">
        <v>2005</v>
      </c>
      <c r="E490" s="3"/>
      <c r="F490" s="4">
        <v>1.6</v>
      </c>
      <c r="G490" s="5"/>
      <c r="H490" s="11"/>
      <c r="I490" s="6"/>
      <c r="J490" s="4">
        <v>-1.4</v>
      </c>
      <c r="K490" s="5"/>
    </row>
    <row r="491" spans="1:11" x14ac:dyDescent="0.2">
      <c r="A491" s="1"/>
      <c r="B491" s="2" t="s">
        <v>236</v>
      </c>
      <c r="C491" s="1" t="s">
        <v>849</v>
      </c>
      <c r="D491" s="53">
        <v>2016</v>
      </c>
      <c r="E491" s="3"/>
      <c r="F491" s="4">
        <v>0.6</v>
      </c>
      <c r="G491" s="5"/>
      <c r="H491" s="11"/>
      <c r="I491" s="6"/>
      <c r="J491" s="4">
        <v>-0.7</v>
      </c>
      <c r="K491" s="5"/>
    </row>
    <row r="492" spans="1:11" x14ac:dyDescent="0.2">
      <c r="A492" s="1"/>
      <c r="B492" s="2" t="s">
        <v>236</v>
      </c>
      <c r="C492" s="7" t="s">
        <v>850</v>
      </c>
      <c r="D492" s="53">
        <v>2012</v>
      </c>
      <c r="E492" s="3"/>
      <c r="F492" s="4">
        <v>-1.4</v>
      </c>
      <c r="G492" s="5"/>
      <c r="H492" s="11"/>
      <c r="I492" s="6"/>
      <c r="J492" s="4">
        <v>1.9</v>
      </c>
      <c r="K492" s="5"/>
    </row>
    <row r="493" spans="1:11" x14ac:dyDescent="0.2">
      <c r="A493" s="1"/>
      <c r="B493" s="2" t="s">
        <v>236</v>
      </c>
      <c r="C493" s="7" t="s">
        <v>850</v>
      </c>
      <c r="D493" s="53">
        <v>2013</v>
      </c>
      <c r="E493" s="3"/>
      <c r="F493" s="4">
        <v>-0.5</v>
      </c>
      <c r="G493" s="5"/>
      <c r="H493" s="11"/>
      <c r="I493" s="6"/>
      <c r="J493" s="4">
        <v>-2.1</v>
      </c>
      <c r="K493" s="5"/>
    </row>
    <row r="494" spans="1:11" x14ac:dyDescent="0.2">
      <c r="A494" s="1"/>
      <c r="B494" s="2" t="s">
        <v>236</v>
      </c>
      <c r="C494" s="1" t="s">
        <v>849</v>
      </c>
      <c r="D494" s="53">
        <v>2012</v>
      </c>
      <c r="E494" s="3"/>
      <c r="F494" s="4">
        <v>-0.8</v>
      </c>
      <c r="G494" s="5"/>
      <c r="H494" s="11"/>
      <c r="I494" s="6"/>
      <c r="J494" s="4">
        <v>1.4</v>
      </c>
      <c r="K494" s="5"/>
    </row>
    <row r="495" spans="1:11" x14ac:dyDescent="0.2">
      <c r="A495" s="1"/>
      <c r="B495" s="2" t="s">
        <v>236</v>
      </c>
      <c r="C495" s="1" t="s">
        <v>849</v>
      </c>
      <c r="D495" s="53">
        <v>2011</v>
      </c>
      <c r="E495" s="3"/>
      <c r="F495" s="4">
        <v>2.4</v>
      </c>
      <c r="G495" s="5"/>
      <c r="H495" s="11"/>
      <c r="I495" s="6"/>
      <c r="J495" s="4">
        <v>-1.5</v>
      </c>
      <c r="K495" s="5"/>
    </row>
    <row r="496" spans="1:11" x14ac:dyDescent="0.2">
      <c r="A496" s="1"/>
      <c r="B496" s="2" t="s">
        <v>236</v>
      </c>
      <c r="C496" s="1" t="s">
        <v>848</v>
      </c>
      <c r="D496" s="53">
        <v>2008</v>
      </c>
      <c r="E496" s="3"/>
      <c r="F496" s="4">
        <v>1.1000000000000001</v>
      </c>
      <c r="G496" s="5"/>
      <c r="H496" s="11"/>
      <c r="I496" s="6"/>
      <c r="J496" s="4">
        <v>0.7</v>
      </c>
      <c r="K496" s="5"/>
    </row>
    <row r="497" spans="1:11" x14ac:dyDescent="0.2">
      <c r="A497" s="1"/>
      <c r="B497" s="2" t="s">
        <v>236</v>
      </c>
      <c r="C497" s="1" t="s">
        <v>847</v>
      </c>
      <c r="D497" s="53">
        <v>2005</v>
      </c>
      <c r="E497" s="3"/>
      <c r="F497" s="4">
        <v>-0.9</v>
      </c>
      <c r="G497" s="5"/>
      <c r="H497" s="11"/>
      <c r="I497" s="6"/>
      <c r="J497" s="4">
        <v>3.2</v>
      </c>
      <c r="K497" s="5"/>
    </row>
    <row r="498" spans="1:11" x14ac:dyDescent="0.2">
      <c r="A498" s="1"/>
      <c r="B498" s="2" t="s">
        <v>236</v>
      </c>
      <c r="C498" s="1" t="s">
        <v>847</v>
      </c>
      <c r="D498" s="53">
        <v>2013</v>
      </c>
      <c r="E498" s="3"/>
      <c r="F498" s="4">
        <v>-0.5</v>
      </c>
      <c r="G498" s="5"/>
      <c r="H498" s="11"/>
      <c r="I498" s="6"/>
      <c r="J498" s="4">
        <v>-2.1</v>
      </c>
      <c r="K498" s="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EA24B-FD0C-A740-8B9E-0863940DB4AB}">
  <sheetPr codeName="Sheet5"/>
  <dimension ref="A1:R12"/>
  <sheetViews>
    <sheetView workbookViewId="0">
      <selection activeCell="I14" sqref="I14"/>
    </sheetView>
  </sheetViews>
  <sheetFormatPr baseColWidth="10" defaultRowHeight="16" x14ac:dyDescent="0.2"/>
  <sheetData>
    <row r="1" spans="1:18" x14ac:dyDescent="0.2">
      <c r="A1" s="26" t="s">
        <v>237</v>
      </c>
      <c r="B1" s="26" t="s">
        <v>238</v>
      </c>
      <c r="C1" s="1"/>
      <c r="D1" s="1"/>
      <c r="E1" s="1"/>
      <c r="F1" s="1"/>
      <c r="G1" s="1"/>
      <c r="H1" s="1"/>
      <c r="I1" s="1"/>
      <c r="J1" s="1"/>
      <c r="K1" s="1"/>
      <c r="L1" s="1"/>
      <c r="M1" s="1"/>
      <c r="N1" s="1"/>
      <c r="O1" s="1"/>
      <c r="P1" s="1"/>
      <c r="Q1" s="1"/>
      <c r="R1" s="1"/>
    </row>
    <row r="2" spans="1:18" x14ac:dyDescent="0.2">
      <c r="A2" s="26" t="s">
        <v>239</v>
      </c>
      <c r="B2" s="1">
        <v>2005</v>
      </c>
      <c r="C2" s="1">
        <v>2006</v>
      </c>
      <c r="D2" s="1">
        <v>2007</v>
      </c>
      <c r="E2" s="1">
        <v>2008</v>
      </c>
      <c r="F2" s="1">
        <v>2009</v>
      </c>
      <c r="G2" s="1">
        <v>2010</v>
      </c>
      <c r="H2" s="1">
        <v>2011</v>
      </c>
      <c r="I2" s="1">
        <v>2012</v>
      </c>
      <c r="J2" s="1">
        <v>2013</v>
      </c>
      <c r="K2" s="1">
        <v>2014</v>
      </c>
      <c r="L2" s="1">
        <v>2015</v>
      </c>
      <c r="M2" s="1">
        <v>2016</v>
      </c>
      <c r="N2" s="1">
        <v>2017</v>
      </c>
      <c r="O2" s="1">
        <v>2018</v>
      </c>
      <c r="P2" s="1">
        <v>2019</v>
      </c>
      <c r="Q2" s="1" t="s">
        <v>240</v>
      </c>
      <c r="R2" s="1" t="s">
        <v>241</v>
      </c>
    </row>
    <row r="3" spans="1:18" x14ac:dyDescent="0.2">
      <c r="A3" s="14" t="s">
        <v>7</v>
      </c>
      <c r="B3" s="15">
        <v>1</v>
      </c>
      <c r="C3" s="15"/>
      <c r="D3" s="15">
        <v>13</v>
      </c>
      <c r="E3" s="15">
        <v>10</v>
      </c>
      <c r="F3" s="15">
        <v>6</v>
      </c>
      <c r="G3" s="15">
        <v>4</v>
      </c>
      <c r="H3" s="15">
        <v>1</v>
      </c>
      <c r="I3" s="15">
        <v>4</v>
      </c>
      <c r="J3" s="15">
        <v>2</v>
      </c>
      <c r="K3" s="15">
        <v>3</v>
      </c>
      <c r="L3" s="15">
        <v>3</v>
      </c>
      <c r="M3" s="15">
        <v>1</v>
      </c>
      <c r="N3" s="15">
        <v>1</v>
      </c>
      <c r="O3" s="15">
        <v>1</v>
      </c>
      <c r="P3" s="15"/>
      <c r="Q3" s="15"/>
      <c r="R3" s="15">
        <v>50</v>
      </c>
    </row>
    <row r="4" spans="1:18" x14ac:dyDescent="0.2">
      <c r="A4" s="16" t="s">
        <v>54</v>
      </c>
      <c r="B4" s="17">
        <v>4</v>
      </c>
      <c r="C4" s="17">
        <v>2</v>
      </c>
      <c r="D4" s="17">
        <v>3</v>
      </c>
      <c r="E4" s="17">
        <v>1</v>
      </c>
      <c r="F4" s="17">
        <v>3</v>
      </c>
      <c r="G4" s="17">
        <v>7</v>
      </c>
      <c r="H4" s="17">
        <v>1</v>
      </c>
      <c r="I4" s="17">
        <v>1</v>
      </c>
      <c r="J4" s="17">
        <v>3</v>
      </c>
      <c r="K4" s="17">
        <v>2</v>
      </c>
      <c r="L4" s="17">
        <v>1</v>
      </c>
      <c r="M4" s="17">
        <v>4</v>
      </c>
      <c r="N4" s="17">
        <v>1</v>
      </c>
      <c r="O4" s="17"/>
      <c r="P4" s="17"/>
      <c r="Q4" s="17"/>
      <c r="R4" s="17">
        <v>33</v>
      </c>
    </row>
    <row r="5" spans="1:18" x14ac:dyDescent="0.2">
      <c r="A5" s="18" t="s">
        <v>55</v>
      </c>
      <c r="B5" s="19">
        <v>5</v>
      </c>
      <c r="C5" s="19">
        <v>6</v>
      </c>
      <c r="D5" s="19">
        <v>7</v>
      </c>
      <c r="E5" s="19">
        <v>8</v>
      </c>
      <c r="F5" s="19">
        <v>5</v>
      </c>
      <c r="G5" s="19">
        <v>6</v>
      </c>
      <c r="H5" s="19">
        <v>7</v>
      </c>
      <c r="I5" s="19">
        <v>9</v>
      </c>
      <c r="J5" s="19">
        <v>8</v>
      </c>
      <c r="K5" s="19">
        <v>4</v>
      </c>
      <c r="L5" s="19">
        <v>6</v>
      </c>
      <c r="M5" s="19">
        <v>7</v>
      </c>
      <c r="N5" s="19">
        <v>4</v>
      </c>
      <c r="O5" s="19"/>
      <c r="P5" s="19"/>
      <c r="Q5" s="19"/>
      <c r="R5" s="19">
        <v>82</v>
      </c>
    </row>
    <row r="6" spans="1:18" x14ac:dyDescent="0.2">
      <c r="A6" s="7" t="s">
        <v>57</v>
      </c>
      <c r="B6" s="1">
        <v>2</v>
      </c>
      <c r="C6" s="1"/>
      <c r="D6" s="1">
        <v>1</v>
      </c>
      <c r="E6" s="1">
        <v>1</v>
      </c>
      <c r="F6" s="1">
        <v>6</v>
      </c>
      <c r="G6" s="1">
        <v>8</v>
      </c>
      <c r="H6" s="1">
        <v>8</v>
      </c>
      <c r="I6" s="1">
        <v>7</v>
      </c>
      <c r="J6" s="1">
        <v>7</v>
      </c>
      <c r="K6" s="1">
        <v>6</v>
      </c>
      <c r="L6" s="1">
        <v>6</v>
      </c>
      <c r="M6" s="1">
        <v>11</v>
      </c>
      <c r="N6" s="1">
        <v>3</v>
      </c>
      <c r="O6" s="1"/>
      <c r="P6" s="1"/>
      <c r="Q6" s="1"/>
      <c r="R6" s="1">
        <v>66</v>
      </c>
    </row>
    <row r="7" spans="1:18" x14ac:dyDescent="0.2">
      <c r="A7" s="20" t="s">
        <v>122</v>
      </c>
      <c r="B7" s="21">
        <v>3</v>
      </c>
      <c r="C7" s="21">
        <v>2</v>
      </c>
      <c r="D7" s="21">
        <v>5</v>
      </c>
      <c r="E7" s="21">
        <v>8</v>
      </c>
      <c r="F7" s="21">
        <v>8</v>
      </c>
      <c r="G7" s="21">
        <v>8</v>
      </c>
      <c r="H7" s="21">
        <v>8</v>
      </c>
      <c r="I7" s="21">
        <v>9</v>
      </c>
      <c r="J7" s="21">
        <v>5</v>
      </c>
      <c r="K7" s="21">
        <v>5</v>
      </c>
      <c r="L7" s="21">
        <v>5</v>
      </c>
      <c r="M7" s="21">
        <v>7</v>
      </c>
      <c r="N7" s="21">
        <v>2</v>
      </c>
      <c r="O7" s="21"/>
      <c r="P7" s="21"/>
      <c r="Q7" s="21"/>
      <c r="R7" s="21">
        <v>75</v>
      </c>
    </row>
    <row r="8" spans="1:18" x14ac:dyDescent="0.2">
      <c r="A8" s="7" t="s">
        <v>126</v>
      </c>
      <c r="B8" s="1"/>
      <c r="C8" s="1">
        <v>1</v>
      </c>
      <c r="D8" s="1">
        <v>6</v>
      </c>
      <c r="E8" s="1">
        <v>2</v>
      </c>
      <c r="F8" s="1">
        <v>2</v>
      </c>
      <c r="G8" s="1">
        <v>3</v>
      </c>
      <c r="H8" s="1">
        <v>11</v>
      </c>
      <c r="I8" s="1">
        <v>9</v>
      </c>
      <c r="J8" s="1">
        <v>10</v>
      </c>
      <c r="K8" s="1">
        <v>6</v>
      </c>
      <c r="L8" s="1">
        <v>4</v>
      </c>
      <c r="M8" s="1">
        <v>3</v>
      </c>
      <c r="N8" s="1">
        <v>1</v>
      </c>
      <c r="O8" s="1"/>
      <c r="P8" s="1"/>
      <c r="Q8" s="1"/>
      <c r="R8" s="1">
        <v>58</v>
      </c>
    </row>
    <row r="9" spans="1:18" x14ac:dyDescent="0.2">
      <c r="A9" s="22" t="s">
        <v>185</v>
      </c>
      <c r="B9" s="23">
        <v>1</v>
      </c>
      <c r="C9" s="23"/>
      <c r="D9" s="23">
        <v>1</v>
      </c>
      <c r="E9" s="23">
        <v>3</v>
      </c>
      <c r="F9" s="23">
        <v>3</v>
      </c>
      <c r="G9" s="23">
        <v>2</v>
      </c>
      <c r="H9" s="23">
        <v>9</v>
      </c>
      <c r="I9" s="23">
        <v>8</v>
      </c>
      <c r="J9" s="23">
        <v>11</v>
      </c>
      <c r="K9" s="23">
        <v>8</v>
      </c>
      <c r="L9" s="23">
        <v>3</v>
      </c>
      <c r="M9" s="23">
        <v>9</v>
      </c>
      <c r="N9" s="23">
        <v>3</v>
      </c>
      <c r="O9" s="23">
        <v>1</v>
      </c>
      <c r="P9" s="23">
        <v>1</v>
      </c>
      <c r="Q9" s="23"/>
      <c r="R9" s="23">
        <v>63</v>
      </c>
    </row>
    <row r="10" spans="1:18" x14ac:dyDescent="0.2">
      <c r="A10" s="24" t="s">
        <v>236</v>
      </c>
      <c r="B10" s="25">
        <v>5</v>
      </c>
      <c r="C10" s="25">
        <v>3</v>
      </c>
      <c r="D10" s="25">
        <v>2</v>
      </c>
      <c r="E10" s="25">
        <v>4</v>
      </c>
      <c r="F10" s="25">
        <v>3</v>
      </c>
      <c r="G10" s="25">
        <v>2</v>
      </c>
      <c r="H10" s="25">
        <v>5</v>
      </c>
      <c r="I10" s="25">
        <v>5</v>
      </c>
      <c r="J10" s="25">
        <v>6</v>
      </c>
      <c r="K10" s="25">
        <v>9</v>
      </c>
      <c r="L10" s="25">
        <v>9</v>
      </c>
      <c r="M10" s="25">
        <v>7</v>
      </c>
      <c r="N10" s="25">
        <v>6</v>
      </c>
      <c r="O10" s="25"/>
      <c r="P10" s="25"/>
      <c r="Q10" s="25"/>
      <c r="R10" s="25">
        <v>66</v>
      </c>
    </row>
    <row r="11" spans="1:18" x14ac:dyDescent="0.2">
      <c r="A11" s="7" t="s">
        <v>240</v>
      </c>
      <c r="B11" s="1"/>
      <c r="C11" s="1"/>
      <c r="D11" s="1"/>
      <c r="E11" s="1"/>
      <c r="F11" s="1"/>
      <c r="G11" s="1"/>
      <c r="H11" s="1"/>
      <c r="I11" s="1"/>
      <c r="J11" s="1"/>
      <c r="K11" s="1"/>
      <c r="L11" s="1"/>
      <c r="M11" s="1"/>
      <c r="N11" s="1"/>
      <c r="O11" s="1"/>
      <c r="P11" s="1"/>
      <c r="Q11" s="1"/>
      <c r="R11" s="1"/>
    </row>
    <row r="12" spans="1:18" x14ac:dyDescent="0.2">
      <c r="A12" s="7" t="s">
        <v>241</v>
      </c>
      <c r="B12" s="1">
        <v>21</v>
      </c>
      <c r="C12" s="1">
        <v>14</v>
      </c>
      <c r="D12" s="1">
        <v>38</v>
      </c>
      <c r="E12" s="1">
        <v>37</v>
      </c>
      <c r="F12" s="1">
        <v>36</v>
      </c>
      <c r="G12" s="1">
        <v>40</v>
      </c>
      <c r="H12" s="1">
        <v>50</v>
      </c>
      <c r="I12" s="1">
        <v>52</v>
      </c>
      <c r="J12" s="1">
        <v>52</v>
      </c>
      <c r="K12" s="1">
        <v>43</v>
      </c>
      <c r="L12" s="1">
        <v>37</v>
      </c>
      <c r="M12" s="1">
        <v>49</v>
      </c>
      <c r="N12" s="1">
        <v>21</v>
      </c>
      <c r="O12" s="1">
        <v>2</v>
      </c>
      <c r="P12" s="1">
        <v>1</v>
      </c>
      <c r="Q12" s="1"/>
      <c r="R12" s="1">
        <v>493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D276B-9FA6-B447-A46D-6578F276D8E0}">
  <sheetPr codeName="Sheet6">
    <tabColor theme="9"/>
  </sheetPr>
  <dimension ref="B1:X28"/>
  <sheetViews>
    <sheetView workbookViewId="0">
      <selection activeCell="F17" sqref="F17"/>
    </sheetView>
  </sheetViews>
  <sheetFormatPr baseColWidth="10" defaultRowHeight="16" x14ac:dyDescent="0.2"/>
  <cols>
    <col min="1" max="1" width="1.33203125" customWidth="1"/>
    <col min="3" max="3" width="19.33203125" customWidth="1"/>
    <col min="4" max="4" width="20.33203125" customWidth="1"/>
    <col min="5" max="6" width="15.5" bestFit="1" customWidth="1"/>
    <col min="7" max="21" width="10.1640625" customWidth="1"/>
  </cols>
  <sheetData>
    <row r="1" spans="2:6" ht="8" customHeight="1" x14ac:dyDescent="0.2"/>
    <row r="2" spans="2:6" s="29" customFormat="1" ht="34" x14ac:dyDescent="0.2">
      <c r="B2" s="28" t="s">
        <v>1</v>
      </c>
      <c r="C2" s="28" t="s">
        <v>297</v>
      </c>
      <c r="D2" s="28" t="s">
        <v>300</v>
      </c>
      <c r="E2" s="28" t="s">
        <v>298</v>
      </c>
      <c r="F2" s="28" t="s">
        <v>299</v>
      </c>
    </row>
    <row r="3" spans="2:6" x14ac:dyDescent="0.2">
      <c r="B3" s="27" t="s">
        <v>7</v>
      </c>
      <c r="C3">
        <v>67</v>
      </c>
      <c r="D3">
        <f>1210-4</f>
        <v>1206</v>
      </c>
      <c r="E3">
        <v>18</v>
      </c>
      <c r="F3">
        <f>D3/E3</f>
        <v>67</v>
      </c>
    </row>
    <row r="4" spans="2:6" x14ac:dyDescent="0.2">
      <c r="B4" s="27" t="s">
        <v>54</v>
      </c>
      <c r="C4">
        <v>159</v>
      </c>
      <c r="D4">
        <f>2866-4</f>
        <v>2862</v>
      </c>
      <c r="E4">
        <v>18</v>
      </c>
      <c r="F4">
        <f t="shared" ref="F4:F10" si="0">D4/E4</f>
        <v>159</v>
      </c>
    </row>
    <row r="5" spans="2:6" x14ac:dyDescent="0.2">
      <c r="B5" s="27" t="s">
        <v>55</v>
      </c>
      <c r="C5">
        <v>120</v>
      </c>
      <c r="D5">
        <f>2164-4</f>
        <v>2160</v>
      </c>
      <c r="E5">
        <v>18</v>
      </c>
      <c r="F5">
        <f t="shared" si="0"/>
        <v>120</v>
      </c>
    </row>
    <row r="6" spans="2:6" x14ac:dyDescent="0.2">
      <c r="B6" s="27" t="s">
        <v>57</v>
      </c>
      <c r="C6">
        <v>82</v>
      </c>
      <c r="D6">
        <f>1480-4</f>
        <v>1476</v>
      </c>
      <c r="E6">
        <v>18</v>
      </c>
      <c r="F6">
        <f t="shared" si="0"/>
        <v>82</v>
      </c>
    </row>
    <row r="7" spans="2:6" x14ac:dyDescent="0.2">
      <c r="B7" s="27" t="s">
        <v>122</v>
      </c>
      <c r="C7">
        <v>100</v>
      </c>
      <c r="D7">
        <f>1804-4</f>
        <v>1800</v>
      </c>
      <c r="E7">
        <v>18</v>
      </c>
      <c r="F7">
        <f t="shared" si="0"/>
        <v>100</v>
      </c>
    </row>
    <row r="8" spans="2:6" x14ac:dyDescent="0.2">
      <c r="B8" s="27" t="s">
        <v>126</v>
      </c>
      <c r="C8">
        <v>46</v>
      </c>
      <c r="D8">
        <f>832-4</f>
        <v>828</v>
      </c>
      <c r="E8">
        <v>18</v>
      </c>
      <c r="F8">
        <f t="shared" si="0"/>
        <v>46</v>
      </c>
    </row>
    <row r="9" spans="2:6" x14ac:dyDescent="0.2">
      <c r="B9" s="27" t="s">
        <v>185</v>
      </c>
      <c r="C9">
        <v>95</v>
      </c>
      <c r="D9">
        <f>1714-4</f>
        <v>1710</v>
      </c>
      <c r="E9">
        <v>18</v>
      </c>
      <c r="F9">
        <f t="shared" si="0"/>
        <v>95</v>
      </c>
    </row>
    <row r="10" spans="2:6" x14ac:dyDescent="0.2">
      <c r="B10" s="27" t="s">
        <v>301</v>
      </c>
      <c r="C10">
        <f>((134*11)+(133*7))/18</f>
        <v>133.61111111111111</v>
      </c>
      <c r="D10">
        <f>2409-4</f>
        <v>2405</v>
      </c>
      <c r="E10">
        <v>18</v>
      </c>
      <c r="F10">
        <f t="shared" si="0"/>
        <v>133.61111111111111</v>
      </c>
    </row>
    <row r="11" spans="2:6" x14ac:dyDescent="0.2">
      <c r="B11" t="s">
        <v>302</v>
      </c>
    </row>
    <row r="12" spans="2:6" x14ac:dyDescent="0.2">
      <c r="B12" t="s">
        <v>303</v>
      </c>
    </row>
    <row r="13" spans="2:6" x14ac:dyDescent="0.2">
      <c r="B13" t="s">
        <v>304</v>
      </c>
    </row>
    <row r="14" spans="2:6" x14ac:dyDescent="0.2">
      <c r="B14" t="s">
        <v>305</v>
      </c>
    </row>
    <row r="17" spans="2:24" ht="79" customHeight="1" x14ac:dyDescent="0.2">
      <c r="C17" s="31" t="s">
        <v>308</v>
      </c>
      <c r="D17" s="31" t="s">
        <v>309</v>
      </c>
      <c r="F17" s="31" t="s">
        <v>307</v>
      </c>
    </row>
    <row r="18" spans="2:24" ht="17" x14ac:dyDescent="0.2">
      <c r="B18" s="28" t="s">
        <v>1</v>
      </c>
      <c r="C18" s="32" t="s">
        <v>978</v>
      </c>
      <c r="D18" s="32" t="s">
        <v>979</v>
      </c>
      <c r="F18" s="32" t="s">
        <v>306</v>
      </c>
    </row>
    <row r="19" spans="2:24" x14ac:dyDescent="0.2">
      <c r="B19" s="28"/>
      <c r="C19" s="32"/>
      <c r="D19" s="32"/>
      <c r="E19" s="33" t="s">
        <v>311</v>
      </c>
      <c r="F19" s="32">
        <v>2003</v>
      </c>
      <c r="G19" s="32">
        <v>2004</v>
      </c>
      <c r="H19" s="32">
        <v>2005</v>
      </c>
      <c r="I19" s="32">
        <v>2006</v>
      </c>
      <c r="J19" s="32">
        <v>2007</v>
      </c>
      <c r="K19" s="32">
        <v>2008</v>
      </c>
      <c r="L19" s="32">
        <v>2009</v>
      </c>
      <c r="M19" s="32">
        <v>2010</v>
      </c>
      <c r="N19" s="32">
        <v>2011</v>
      </c>
      <c r="O19" s="32">
        <v>2012</v>
      </c>
      <c r="P19" s="32">
        <v>2013</v>
      </c>
      <c r="Q19" s="32">
        <v>2014</v>
      </c>
      <c r="R19" s="32">
        <v>2015</v>
      </c>
      <c r="S19" s="32">
        <v>2016</v>
      </c>
      <c r="T19" s="32">
        <v>2017</v>
      </c>
      <c r="U19" s="32">
        <v>2018</v>
      </c>
      <c r="V19" s="32">
        <v>2019</v>
      </c>
      <c r="W19" s="32">
        <v>2020</v>
      </c>
      <c r="X19" s="32" t="s">
        <v>310</v>
      </c>
    </row>
    <row r="20" spans="2:24" x14ac:dyDescent="0.2">
      <c r="B20" s="27" t="s">
        <v>7</v>
      </c>
      <c r="C20">
        <f>COUNTIF(AL!$L$5:$L1210, B20)</f>
        <v>1206</v>
      </c>
      <c r="D20">
        <f>COUNTIF(AL!$D$5:$D1210, "Fourth Quarter")</f>
        <v>1206</v>
      </c>
      <c r="F20">
        <f>COUNTIF(AL!$C$5:$C$1210, F19)</f>
        <v>67</v>
      </c>
      <c r="G20">
        <f>COUNTIF(AL!$C$5:$C$1210, G19)</f>
        <v>67</v>
      </c>
      <c r="H20">
        <f>COUNTIF(AL!$C$5:$C$1210, H19)</f>
        <v>67</v>
      </c>
      <c r="I20">
        <f>COUNTIF(AL!$C$5:$C$1210, I19)</f>
        <v>67</v>
      </c>
      <c r="J20">
        <f>COUNTIF(AL!$C$5:$C$1210, J19)</f>
        <v>67</v>
      </c>
      <c r="K20">
        <f>COUNTIF(AL!$C$5:$C$1210, K19)</f>
        <v>67</v>
      </c>
      <c r="L20">
        <f>COUNTIF(AL!$C$5:$C$1210, L19)</f>
        <v>67</v>
      </c>
      <c r="M20">
        <f>COUNTIF(AL!$C$5:$C$1210, M19)</f>
        <v>67</v>
      </c>
      <c r="N20">
        <f>COUNTIF(AL!$C$5:$C$1210, N19)</f>
        <v>67</v>
      </c>
      <c r="O20">
        <f>COUNTIF(AL!$C$5:$C$1210, O19)</f>
        <v>67</v>
      </c>
      <c r="P20">
        <f>COUNTIF(AL!$C$5:$C$1210, P19)</f>
        <v>67</v>
      </c>
      <c r="Q20">
        <f>COUNTIF(AL!$C$5:$C$1210, Q19)</f>
        <v>67</v>
      </c>
      <c r="R20">
        <f>COUNTIF(AL!$C$5:$C$1210, R19)</f>
        <v>67</v>
      </c>
      <c r="S20">
        <f>COUNTIF(AL!$C$5:$C$1210, S19)</f>
        <v>67</v>
      </c>
      <c r="T20">
        <f>COUNTIF(AL!$C$5:$C$1210, T19)</f>
        <v>67</v>
      </c>
      <c r="U20">
        <f>COUNTIF(AL!$C$5:$C$1210, U19)</f>
        <v>67</v>
      </c>
      <c r="V20">
        <f>COUNTIF(AL!$C$5:$C$1210, V19)</f>
        <v>67</v>
      </c>
      <c r="W20">
        <f>COUNTIF(AL!$C$5:$C$1210, W19)</f>
        <v>67</v>
      </c>
      <c r="X20">
        <f>SUM(F20:W20)</f>
        <v>1206</v>
      </c>
    </row>
    <row r="21" spans="2:24" x14ac:dyDescent="0.2">
      <c r="B21" s="27" t="s">
        <v>54</v>
      </c>
      <c r="C21">
        <f>COUNTIF(GA!$L$5:$L2866, B21)</f>
        <v>2862</v>
      </c>
      <c r="D21">
        <f>COUNTIF(GA!$D$5:$D2866,  "Fourth Quarter")</f>
        <v>2862</v>
      </c>
      <c r="F21">
        <f>COUNTIF(GA!$C$5:$C$2866, F19)</f>
        <v>159</v>
      </c>
      <c r="G21">
        <f>COUNTIF(GA!$C$5:$C$2866, G19)</f>
        <v>159</v>
      </c>
      <c r="H21">
        <f>COUNTIF(GA!$C$5:$C$2866, H19)</f>
        <v>159</v>
      </c>
      <c r="I21">
        <f>COUNTIF(GA!$C$5:$C$2866, I19)</f>
        <v>159</v>
      </c>
      <c r="J21">
        <f>COUNTIF(GA!$C$5:$C$2866, J19)</f>
        <v>159</v>
      </c>
      <c r="K21">
        <f>COUNTIF(GA!$C$5:$C$2866, K19)</f>
        <v>159</v>
      </c>
      <c r="L21">
        <f>COUNTIF(GA!$C$5:$C$2866, L19)</f>
        <v>159</v>
      </c>
      <c r="M21">
        <f>COUNTIF(GA!$C$5:$C$2866, M19)</f>
        <v>159</v>
      </c>
      <c r="N21">
        <f>COUNTIF(GA!$C$5:$C$2866, N19)</f>
        <v>159</v>
      </c>
      <c r="O21">
        <f>COUNTIF(GA!$C$5:$C$2866, O19)</f>
        <v>159</v>
      </c>
      <c r="P21">
        <f>COUNTIF(GA!$C$5:$C$2866, P19)</f>
        <v>159</v>
      </c>
      <c r="Q21">
        <f>COUNTIF(GA!$C$5:$C$2866, Q19)</f>
        <v>159</v>
      </c>
      <c r="R21">
        <f>COUNTIF(GA!$C$5:$C$2866, R19)</f>
        <v>159</v>
      </c>
      <c r="S21">
        <f>COUNTIF(GA!$C$5:$C$2866, S19)</f>
        <v>159</v>
      </c>
      <c r="T21">
        <f>COUNTIF(GA!$C$5:$C$2866, T19)</f>
        <v>159</v>
      </c>
      <c r="U21">
        <f>COUNTIF(GA!$C$5:$C$2866, U19)</f>
        <v>159</v>
      </c>
      <c r="V21">
        <f>COUNTIF(GA!$C$5:$C$2866, V19)</f>
        <v>159</v>
      </c>
      <c r="W21">
        <f>COUNTIF(GA!$C$5:$C$2866, W19)</f>
        <v>159</v>
      </c>
      <c r="X21">
        <f t="shared" ref="X21:X27" si="1">SUM(F21:W21)</f>
        <v>2862</v>
      </c>
    </row>
    <row r="22" spans="2:24" x14ac:dyDescent="0.2">
      <c r="B22" s="27" t="s">
        <v>55</v>
      </c>
      <c r="C22">
        <f>COUNTIF(KY!$L$5:$L2164, B22)</f>
        <v>2160</v>
      </c>
      <c r="D22">
        <f>COUNTIF(KY!$D$5:$D2164, "Fourth Quarter")</f>
        <v>2160</v>
      </c>
      <c r="F22">
        <f>COUNTIF(KY!$C$5:$C$2164, F19)</f>
        <v>120</v>
      </c>
      <c r="G22">
        <f>COUNTIF(KY!$C$5:$C$2164, G19)</f>
        <v>120</v>
      </c>
      <c r="H22">
        <f>COUNTIF(KY!$C$5:$C$2164, H19)</f>
        <v>120</v>
      </c>
      <c r="I22">
        <f>COUNTIF(KY!$C$5:$C$2164, I19)</f>
        <v>120</v>
      </c>
      <c r="J22">
        <f>COUNTIF(KY!$C$5:$C$2164, J19)</f>
        <v>120</v>
      </c>
      <c r="K22">
        <f>COUNTIF(KY!$C$5:$C$2164, K19)</f>
        <v>120</v>
      </c>
      <c r="L22">
        <f>COUNTIF(KY!$C$5:$C$2164, L19)</f>
        <v>120</v>
      </c>
      <c r="M22">
        <f>COUNTIF(KY!$C$5:$C$2164, M19)</f>
        <v>120</v>
      </c>
      <c r="N22">
        <f>COUNTIF(KY!$C$5:$C$2164, N19)</f>
        <v>120</v>
      </c>
      <c r="O22">
        <f>COUNTIF(KY!$C$5:$C$2164, O19)</f>
        <v>120</v>
      </c>
      <c r="P22">
        <f>COUNTIF(KY!$C$5:$C$2164, P19)</f>
        <v>120</v>
      </c>
      <c r="Q22">
        <f>COUNTIF(KY!$C$5:$C$2164, Q19)</f>
        <v>120</v>
      </c>
      <c r="R22">
        <f>COUNTIF(KY!$C$5:$C$2164, R19)</f>
        <v>120</v>
      </c>
      <c r="S22">
        <f>COUNTIF(KY!$C$5:$C$2164, S19)</f>
        <v>120</v>
      </c>
      <c r="T22">
        <f>COUNTIF(KY!$C$5:$C$2164, T19)</f>
        <v>120</v>
      </c>
      <c r="U22">
        <f>COUNTIF(KY!$C$5:$C$2164, U19)</f>
        <v>120</v>
      </c>
      <c r="V22">
        <f>COUNTIF(KY!$C$5:$C$2164, V19)</f>
        <v>120</v>
      </c>
      <c r="W22">
        <f>COUNTIF(KY!$C$5:$C$2164, W19)</f>
        <v>120</v>
      </c>
      <c r="X22">
        <f t="shared" si="1"/>
        <v>2160</v>
      </c>
    </row>
    <row r="23" spans="2:24" x14ac:dyDescent="0.2">
      <c r="B23" s="27" t="s">
        <v>57</v>
      </c>
      <c r="C23">
        <f>COUNTIF(MS!$L$5:$L1480, B23)</f>
        <v>1476</v>
      </c>
      <c r="D23">
        <f>COUNTIF(MS!$D$5:$D1480,  "Fourth Quarter")</f>
        <v>1476</v>
      </c>
      <c r="F23">
        <f>COUNTIF(MS!$C$5:$C$1493, F19)</f>
        <v>82</v>
      </c>
      <c r="G23">
        <f>COUNTIF(MS!$C$5:$C$1493, G19)</f>
        <v>82</v>
      </c>
      <c r="H23">
        <f>COUNTIF(MS!$C$5:$C$1493, H19)</f>
        <v>82</v>
      </c>
      <c r="I23">
        <f>COUNTIF(MS!$C$5:$C$1493, I19)</f>
        <v>82</v>
      </c>
      <c r="J23">
        <f>COUNTIF(MS!$C$5:$C$1493, J19)</f>
        <v>82</v>
      </c>
      <c r="K23">
        <f>COUNTIF(MS!$C$5:$C$1493, K19)</f>
        <v>82</v>
      </c>
      <c r="L23">
        <f>COUNTIF(MS!$C$5:$C$1493, L19)</f>
        <v>82</v>
      </c>
      <c r="M23">
        <f>COUNTIF(MS!$C$5:$C$1493, M19)</f>
        <v>82</v>
      </c>
      <c r="N23">
        <f>COUNTIF(MS!$C$5:$C$1493, N19)</f>
        <v>82</v>
      </c>
      <c r="O23">
        <f>COUNTIF(MS!$C$5:$C$1493, O19)</f>
        <v>82</v>
      </c>
      <c r="P23">
        <f>COUNTIF(MS!$C$5:$C$1493, P19)</f>
        <v>82</v>
      </c>
      <c r="Q23">
        <f>COUNTIF(MS!$C$5:$C$1493, Q19)</f>
        <v>82</v>
      </c>
      <c r="R23">
        <f>COUNTIF(MS!$C$5:$C$1493, R19)</f>
        <v>82</v>
      </c>
      <c r="S23">
        <f>COUNTIF(MS!$C$5:$C$1493, S19)</f>
        <v>82</v>
      </c>
      <c r="T23">
        <f>COUNTIF(MS!$C$5:$C$1493, T19)</f>
        <v>82</v>
      </c>
      <c r="U23">
        <f>COUNTIF(MS!$C$5:$C$1493, U19)</f>
        <v>82</v>
      </c>
      <c r="V23">
        <f>COUNTIF(MS!$C$5:$C$1493, V19)</f>
        <v>82</v>
      </c>
      <c r="W23">
        <f>COUNTIF(MS!$C$5:$C$1493, W19)</f>
        <v>82</v>
      </c>
      <c r="X23">
        <f t="shared" si="1"/>
        <v>1476</v>
      </c>
    </row>
    <row r="24" spans="2:24" x14ac:dyDescent="0.2">
      <c r="B24" s="27" t="s">
        <v>122</v>
      </c>
      <c r="C24">
        <f>COUNTIF(NC!$L$5:$L1804, B24)</f>
        <v>1800</v>
      </c>
      <c r="D24">
        <f>COUNTIF(NC!$D$5:$D1804,  "Fourth Quarter")</f>
        <v>1800</v>
      </c>
      <c r="F24">
        <f>COUNTIF(NC!$C$5:$C$1817, F19)</f>
        <v>100</v>
      </c>
      <c r="G24">
        <f>COUNTIF(NC!$C$5:$C$1817, G19)</f>
        <v>100</v>
      </c>
      <c r="H24">
        <f>COUNTIF(NC!$C$5:$C$1817, H19)</f>
        <v>100</v>
      </c>
      <c r="I24">
        <f>COUNTIF(NC!$C$5:$C$1817, I19)</f>
        <v>100</v>
      </c>
      <c r="J24">
        <f>COUNTIF(NC!$C$5:$C$1817, J19)</f>
        <v>100</v>
      </c>
      <c r="K24">
        <f>COUNTIF(NC!$C$5:$C$1817, K19)</f>
        <v>100</v>
      </c>
      <c r="L24">
        <f>COUNTIF(NC!$C$5:$C$1817, L19)</f>
        <v>100</v>
      </c>
      <c r="M24">
        <f>COUNTIF(NC!$C$5:$C$1817, M19)</f>
        <v>100</v>
      </c>
      <c r="N24">
        <f>COUNTIF(NC!$C$5:$C$1817, N19)</f>
        <v>100</v>
      </c>
      <c r="O24">
        <f>COUNTIF(NC!$C$5:$C$1817, O19)</f>
        <v>100</v>
      </c>
      <c r="P24">
        <f>COUNTIF(NC!$C$5:$C$1817, P19)</f>
        <v>100</v>
      </c>
      <c r="Q24">
        <f>COUNTIF(NC!$C$5:$C$1817, Q19)</f>
        <v>100</v>
      </c>
      <c r="R24">
        <f>COUNTIF(NC!$C$5:$C$1817, R19)</f>
        <v>100</v>
      </c>
      <c r="S24">
        <f>COUNTIF(NC!$C$5:$C$1817, S19)</f>
        <v>100</v>
      </c>
      <c r="T24">
        <f>COUNTIF(NC!$C$5:$C$1817, T19)</f>
        <v>100</v>
      </c>
      <c r="U24">
        <f>COUNTIF(NC!$C$5:$C$1817, U19)</f>
        <v>100</v>
      </c>
      <c r="V24">
        <f>COUNTIF(NC!$C$5:$C$1817, V19)</f>
        <v>100</v>
      </c>
      <c r="W24">
        <f>COUNTIF(NC!$C$5:$C$1817, W19)</f>
        <v>100</v>
      </c>
      <c r="X24">
        <f t="shared" si="1"/>
        <v>1800</v>
      </c>
    </row>
    <row r="25" spans="2:24" x14ac:dyDescent="0.2">
      <c r="B25" s="27" t="s">
        <v>126</v>
      </c>
      <c r="C25">
        <f>COUNTIF(SC!$L$5:$L1652, B25)</f>
        <v>828</v>
      </c>
      <c r="D25">
        <f>COUNTIF(SC!$D$5:$D1652,  "Fourth Quarter")</f>
        <v>828</v>
      </c>
      <c r="F25">
        <f>COUNTIF(SC!$C$5:$C$1665, F19)</f>
        <v>46</v>
      </c>
      <c r="G25">
        <f>COUNTIF(SC!$C$5:$C$1665, G19)</f>
        <v>46</v>
      </c>
      <c r="H25">
        <f>COUNTIF(SC!$C$5:$C$1665, H19)</f>
        <v>46</v>
      </c>
      <c r="I25">
        <f>COUNTIF(SC!$C$5:$C$1665, I19)</f>
        <v>46</v>
      </c>
      <c r="J25">
        <f>COUNTIF(SC!$C$5:$C$1665, J19)</f>
        <v>46</v>
      </c>
      <c r="K25">
        <f>COUNTIF(SC!$C$5:$C$1665, K19)</f>
        <v>46</v>
      </c>
      <c r="L25">
        <f>COUNTIF(SC!$C$5:$C$1665, L19)</f>
        <v>46</v>
      </c>
      <c r="M25">
        <f>COUNTIF(SC!$C$5:$C$1665, M19)</f>
        <v>46</v>
      </c>
      <c r="N25">
        <f>COUNTIF(SC!$C$5:$C$1665, N19)</f>
        <v>46</v>
      </c>
      <c r="O25">
        <f>COUNTIF(SC!$C$5:$C$1665, O19)</f>
        <v>46</v>
      </c>
      <c r="P25">
        <f>COUNTIF(SC!$C$5:$C$1665, P19)</f>
        <v>46</v>
      </c>
      <c r="Q25">
        <f>COUNTIF(SC!$C$5:$C$1665, Q19)</f>
        <v>46</v>
      </c>
      <c r="R25">
        <f>COUNTIF(SC!$C$5:$C$1665, R19)</f>
        <v>46</v>
      </c>
      <c r="S25">
        <f>COUNTIF(SC!$C$5:$C$1665, S19)</f>
        <v>46</v>
      </c>
      <c r="T25">
        <f>COUNTIF(SC!$C$5:$C$1665, T19)</f>
        <v>46</v>
      </c>
      <c r="U25">
        <f>COUNTIF(SC!$C$5:$C$1665, U19)</f>
        <v>46</v>
      </c>
      <c r="V25">
        <f>COUNTIF(SC!$C$5:$C$1665, V19)</f>
        <v>46</v>
      </c>
      <c r="W25">
        <f>COUNTIF(SC!$C$5:$C$1665, W19)</f>
        <v>46</v>
      </c>
      <c r="X25">
        <f t="shared" si="1"/>
        <v>828</v>
      </c>
    </row>
    <row r="26" spans="2:24" x14ac:dyDescent="0.2">
      <c r="B26" s="27" t="s">
        <v>185</v>
      </c>
      <c r="C26">
        <f>COUNTIF(TN!$L$5:$L1714, B26)</f>
        <v>1710</v>
      </c>
      <c r="D26">
        <f>COUNTIF(TN!$D$5:$D1714,  "Fourth Quarter")</f>
        <v>1710</v>
      </c>
      <c r="F26">
        <f>COUNTIF(TN!$C$5:$C$1727, F19)</f>
        <v>95</v>
      </c>
      <c r="G26">
        <f>COUNTIF(TN!$C$5:$C$1727, G19)</f>
        <v>95</v>
      </c>
      <c r="H26">
        <f>COUNTIF(TN!$C$5:$C$1727, H19)</f>
        <v>95</v>
      </c>
      <c r="I26">
        <f>COUNTIF(TN!$C$5:$C$1727, I19)</f>
        <v>95</v>
      </c>
      <c r="J26">
        <f>COUNTIF(TN!$C$5:$C$1727, J19)</f>
        <v>95</v>
      </c>
      <c r="K26">
        <f>COUNTIF(TN!$C$5:$C$1727, K19)</f>
        <v>95</v>
      </c>
      <c r="L26">
        <f>COUNTIF(TN!$C$5:$C$1727, L19)</f>
        <v>95</v>
      </c>
      <c r="M26">
        <f>COUNTIF(TN!$C$5:$C$1727, M19)</f>
        <v>95</v>
      </c>
      <c r="N26">
        <f>COUNTIF(TN!$C$5:$C$1727, N19)</f>
        <v>95</v>
      </c>
      <c r="O26">
        <f>COUNTIF(TN!$C$5:$C$1727, O19)</f>
        <v>95</v>
      </c>
      <c r="P26">
        <f>COUNTIF(TN!$C$5:$C$1727, P19)</f>
        <v>95</v>
      </c>
      <c r="Q26">
        <f>COUNTIF(TN!$C$5:$C$1727, Q19)</f>
        <v>95</v>
      </c>
      <c r="R26">
        <f>COUNTIF(TN!$C$5:$C$1727, R19)</f>
        <v>95</v>
      </c>
      <c r="S26">
        <f>COUNTIF(TN!$C$5:$C$1727, S19)</f>
        <v>95</v>
      </c>
      <c r="T26">
        <f>COUNTIF(TN!$C$5:$C$1727, T19)</f>
        <v>95</v>
      </c>
      <c r="U26">
        <f>COUNTIF(TN!$C$5:$C$1727, U19)</f>
        <v>95</v>
      </c>
      <c r="V26">
        <f>COUNTIF(TN!$C$5:$C$1727, V19)</f>
        <v>95</v>
      </c>
      <c r="W26">
        <f>COUNTIF(TN!$C$5:$C$1727, W19)</f>
        <v>95</v>
      </c>
      <c r="X26">
        <f t="shared" si="1"/>
        <v>1710</v>
      </c>
    </row>
    <row r="27" spans="2:24" x14ac:dyDescent="0.2">
      <c r="B27" s="27" t="s">
        <v>236</v>
      </c>
      <c r="C27">
        <f>COUNTIF(VA!$L$5:$L2409, B27)</f>
        <v>2405</v>
      </c>
      <c r="D27">
        <f>COUNTIF(VA!$D$5:$D2409,  "Fourth Quarter")</f>
        <v>2405</v>
      </c>
      <c r="F27">
        <f>COUNTIF(VA!$C$5:$C$2422, F19)</f>
        <v>134</v>
      </c>
      <c r="G27">
        <f>COUNTIF(VA!$C$5:$C$2422, G19)</f>
        <v>134</v>
      </c>
      <c r="H27">
        <f>COUNTIF(VA!$C$5:$C$2422, H19)</f>
        <v>134</v>
      </c>
      <c r="I27">
        <f>COUNTIF(VA!$C$5:$C$2422, I19)</f>
        <v>134</v>
      </c>
      <c r="J27">
        <f>COUNTIF(VA!$C$5:$C$2422, J19)</f>
        <v>134</v>
      </c>
      <c r="K27">
        <f>COUNTIF(VA!$C$5:$C$2422, K19)</f>
        <v>134</v>
      </c>
      <c r="L27">
        <f>COUNTIF(VA!$C$5:$C$2422, L19)</f>
        <v>134</v>
      </c>
      <c r="M27">
        <f>COUNTIF(VA!$C$5:$C$2422, M19)</f>
        <v>134</v>
      </c>
      <c r="N27">
        <f>COUNTIF(VA!$C$5:$C$2422, N19)</f>
        <v>134</v>
      </c>
      <c r="O27">
        <f>COUNTIF(VA!$C$5:$C$2422, O19)</f>
        <v>134</v>
      </c>
      <c r="P27">
        <f>COUNTIF(VA!$C$5:$C$2422, P19)</f>
        <v>134</v>
      </c>
      <c r="Q27">
        <f>COUNTIF(VA!$C$5:$C$2422, Q19)</f>
        <v>133</v>
      </c>
      <c r="R27">
        <f>COUNTIF(VA!$C$5:$C$2422, R19)</f>
        <v>133</v>
      </c>
      <c r="S27">
        <f>COUNTIF(VA!$C$5:$C$2422, S19)</f>
        <v>133</v>
      </c>
      <c r="T27">
        <f>COUNTIF(VA!$C$5:$C$2422, T19)</f>
        <v>133</v>
      </c>
      <c r="U27">
        <f>COUNTIF(VA!$C$5:$C$2422, U19)</f>
        <v>133</v>
      </c>
      <c r="V27">
        <f>COUNTIF(VA!$C$5:$C$2422, V19)</f>
        <v>133</v>
      </c>
      <c r="W27">
        <f>COUNTIF(VA!$C$5:$C$2422, W19)</f>
        <v>133</v>
      </c>
      <c r="X27">
        <f t="shared" si="1"/>
        <v>2405</v>
      </c>
    </row>
    <row r="28" spans="2:24" x14ac:dyDescent="0.2">
      <c r="B28" s="27"/>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EBF48-80FA-E54C-ADF7-154F82E53B0B}">
  <sheetPr codeName="Sheet7" filterMode="1">
    <tabColor theme="9"/>
  </sheetPr>
  <dimension ref="A1:L1210"/>
  <sheetViews>
    <sheetView topLeftCell="B1" workbookViewId="0">
      <selection activeCell="B4" sqref="A4:XFD4"/>
    </sheetView>
  </sheetViews>
  <sheetFormatPr baseColWidth="10" defaultRowHeight="16" x14ac:dyDescent="0.2"/>
  <cols>
    <col min="1" max="1" width="15.6640625" hidden="1" customWidth="1"/>
    <col min="2" max="2" width="11.6640625" bestFit="1" customWidth="1"/>
    <col min="3" max="3" width="13.1640625" customWidth="1"/>
    <col min="4" max="4" width="13.33203125" bestFit="1" customWidth="1"/>
    <col min="5" max="5" width="19.1640625" bestFit="1" customWidth="1"/>
    <col min="6" max="6" width="11.5" bestFit="1" customWidth="1"/>
    <col min="7" max="7" width="37.1640625" bestFit="1" customWidth="1"/>
    <col min="8" max="8" width="20.6640625" bestFit="1" customWidth="1"/>
    <col min="9" max="9" width="43" customWidth="1"/>
    <col min="10" max="10" width="17" bestFit="1" customWidth="1"/>
    <col min="11" max="11" width="5.1640625" bestFit="1" customWidth="1"/>
    <col min="12" max="12" width="5.5" bestFit="1" customWidth="1"/>
  </cols>
  <sheetData>
    <row r="1" spans="1:12" x14ac:dyDescent="0.2">
      <c r="B1" t="s">
        <v>242</v>
      </c>
      <c r="C1" t="s">
        <v>243</v>
      </c>
    </row>
    <row r="2" spans="1:12" x14ac:dyDescent="0.2">
      <c r="B2" t="s">
        <v>244</v>
      </c>
      <c r="C2" t="s">
        <v>245</v>
      </c>
    </row>
    <row r="3" spans="1:12" x14ac:dyDescent="0.2">
      <c r="B3" t="s">
        <v>246</v>
      </c>
      <c r="C3" t="s">
        <v>247</v>
      </c>
    </row>
    <row r="4" spans="1:12" x14ac:dyDescent="0.2">
      <c r="A4" t="s">
        <v>846</v>
      </c>
      <c r="B4" t="s">
        <v>248</v>
      </c>
      <c r="C4" t="s">
        <v>3</v>
      </c>
      <c r="D4" t="s">
        <v>249</v>
      </c>
      <c r="E4" t="s">
        <v>250</v>
      </c>
      <c r="F4" t="s">
        <v>251</v>
      </c>
      <c r="G4" t="s">
        <v>252</v>
      </c>
      <c r="H4" t="s">
        <v>253</v>
      </c>
      <c r="I4" t="s">
        <v>254</v>
      </c>
      <c r="J4" t="s">
        <v>246</v>
      </c>
      <c r="K4" t="s">
        <v>255</v>
      </c>
      <c r="L4" t="s">
        <v>256</v>
      </c>
    </row>
    <row r="5" spans="1:12" hidden="1" x14ac:dyDescent="0.2">
      <c r="A5" t="str">
        <f>_xlfn.CONCAT(B5, C5)</f>
        <v>Autauga2003</v>
      </c>
      <c r="B5" t="s">
        <v>330</v>
      </c>
      <c r="C5">
        <v>2003</v>
      </c>
      <c r="D5" t="s">
        <v>245</v>
      </c>
      <c r="E5">
        <v>810</v>
      </c>
      <c r="F5">
        <v>11353</v>
      </c>
      <c r="G5">
        <v>4.5</v>
      </c>
      <c r="H5">
        <v>528</v>
      </c>
      <c r="I5">
        <v>3.9</v>
      </c>
      <c r="J5" t="s">
        <v>247</v>
      </c>
      <c r="K5">
        <v>1001</v>
      </c>
      <c r="L5" t="s">
        <v>7</v>
      </c>
    </row>
    <row r="6" spans="1:12" hidden="1" x14ac:dyDescent="0.2">
      <c r="A6" t="str">
        <f t="shared" ref="A6:A69" si="0">_xlfn.CONCAT(B6, C6)</f>
        <v>Baldwin2003</v>
      </c>
      <c r="B6" t="s">
        <v>334</v>
      </c>
      <c r="C6">
        <v>2003</v>
      </c>
      <c r="D6" t="s">
        <v>245</v>
      </c>
      <c r="E6">
        <v>4328</v>
      </c>
      <c r="F6">
        <v>51093</v>
      </c>
      <c r="G6">
        <v>4.3</v>
      </c>
      <c r="H6">
        <v>510</v>
      </c>
      <c r="I6">
        <v>2.4</v>
      </c>
      <c r="J6" t="s">
        <v>247</v>
      </c>
      <c r="K6">
        <v>1003</v>
      </c>
      <c r="L6" t="s">
        <v>7</v>
      </c>
    </row>
    <row r="7" spans="1:12" hidden="1" x14ac:dyDescent="0.2">
      <c r="A7" t="str">
        <f t="shared" si="0"/>
        <v>Barbour2003</v>
      </c>
      <c r="B7" t="s">
        <v>420</v>
      </c>
      <c r="C7">
        <v>2003</v>
      </c>
      <c r="D7" t="s">
        <v>245</v>
      </c>
      <c r="E7">
        <v>635</v>
      </c>
      <c r="F7">
        <v>10991</v>
      </c>
      <c r="G7">
        <v>-1.5</v>
      </c>
      <c r="H7">
        <v>484</v>
      </c>
      <c r="I7">
        <v>4.0999999999999996</v>
      </c>
      <c r="J7" t="s">
        <v>247</v>
      </c>
      <c r="K7">
        <v>1005</v>
      </c>
      <c r="L7" t="s">
        <v>7</v>
      </c>
    </row>
    <row r="8" spans="1:12" hidden="1" x14ac:dyDescent="0.2">
      <c r="A8" t="str">
        <f t="shared" si="0"/>
        <v>Bibb2003</v>
      </c>
      <c r="B8" t="s">
        <v>341</v>
      </c>
      <c r="C8">
        <v>2003</v>
      </c>
      <c r="D8" t="s">
        <v>245</v>
      </c>
      <c r="E8">
        <v>340</v>
      </c>
      <c r="F8">
        <v>3779</v>
      </c>
      <c r="G8">
        <v>-0.8</v>
      </c>
      <c r="H8">
        <v>511</v>
      </c>
      <c r="I8">
        <v>2.2000000000000002</v>
      </c>
      <c r="J8" t="s">
        <v>247</v>
      </c>
      <c r="K8">
        <v>1007</v>
      </c>
      <c r="L8" t="s">
        <v>7</v>
      </c>
    </row>
    <row r="9" spans="1:12" hidden="1" x14ac:dyDescent="0.2">
      <c r="A9" t="str">
        <f t="shared" si="0"/>
        <v>Blount2003</v>
      </c>
      <c r="B9" t="s">
        <v>421</v>
      </c>
      <c r="C9">
        <v>2003</v>
      </c>
      <c r="D9" t="s">
        <v>245</v>
      </c>
      <c r="E9">
        <v>749</v>
      </c>
      <c r="F9">
        <v>8232</v>
      </c>
      <c r="G9">
        <v>-0.5</v>
      </c>
      <c r="H9">
        <v>488</v>
      </c>
      <c r="I9">
        <v>3.8</v>
      </c>
      <c r="J9" t="s">
        <v>247</v>
      </c>
      <c r="K9">
        <v>1009</v>
      </c>
      <c r="L9" t="s">
        <v>7</v>
      </c>
    </row>
    <row r="10" spans="1:12" hidden="1" x14ac:dyDescent="0.2">
      <c r="A10" t="str">
        <f t="shared" si="0"/>
        <v>Bullock2003</v>
      </c>
      <c r="B10" t="s">
        <v>422</v>
      </c>
      <c r="C10">
        <v>2003</v>
      </c>
      <c r="D10" t="s">
        <v>245</v>
      </c>
      <c r="E10">
        <v>166</v>
      </c>
      <c r="F10">
        <v>3351</v>
      </c>
      <c r="G10">
        <v>-5.2</v>
      </c>
      <c r="H10">
        <v>489</v>
      </c>
      <c r="I10">
        <v>11.1</v>
      </c>
      <c r="J10" t="s">
        <v>247</v>
      </c>
      <c r="K10">
        <v>1011</v>
      </c>
      <c r="L10" t="s">
        <v>7</v>
      </c>
    </row>
    <row r="11" spans="1:12" hidden="1" x14ac:dyDescent="0.2">
      <c r="A11" t="str">
        <f t="shared" si="0"/>
        <v>Butler2003</v>
      </c>
      <c r="B11" t="s">
        <v>423</v>
      </c>
      <c r="C11">
        <v>2003</v>
      </c>
      <c r="D11" t="s">
        <v>245</v>
      </c>
      <c r="E11">
        <v>507</v>
      </c>
      <c r="F11">
        <v>6669</v>
      </c>
      <c r="G11">
        <v>0.1</v>
      </c>
      <c r="H11">
        <v>478</v>
      </c>
      <c r="I11">
        <v>1.9</v>
      </c>
      <c r="J11" t="s">
        <v>247</v>
      </c>
      <c r="K11">
        <v>1013</v>
      </c>
      <c r="L11" t="s">
        <v>7</v>
      </c>
    </row>
    <row r="12" spans="1:12" hidden="1" x14ac:dyDescent="0.2">
      <c r="A12" t="str">
        <f t="shared" si="0"/>
        <v>Calhoun2003</v>
      </c>
      <c r="B12" t="s">
        <v>327</v>
      </c>
      <c r="C12">
        <v>2003</v>
      </c>
      <c r="D12" t="s">
        <v>245</v>
      </c>
      <c r="E12">
        <v>2555</v>
      </c>
      <c r="F12">
        <v>47751</v>
      </c>
      <c r="G12">
        <v>2.4</v>
      </c>
      <c r="H12">
        <v>598</v>
      </c>
      <c r="I12">
        <v>5.8</v>
      </c>
      <c r="J12" t="s">
        <v>247</v>
      </c>
      <c r="K12">
        <v>1015</v>
      </c>
      <c r="L12" t="s">
        <v>7</v>
      </c>
    </row>
    <row r="13" spans="1:12" hidden="1" x14ac:dyDescent="0.2">
      <c r="A13" t="str">
        <f t="shared" si="0"/>
        <v>Chambers2003</v>
      </c>
      <c r="B13" t="s">
        <v>320</v>
      </c>
      <c r="C13">
        <v>2003</v>
      </c>
      <c r="D13" t="s">
        <v>245</v>
      </c>
      <c r="E13">
        <v>629</v>
      </c>
      <c r="F13">
        <v>11188</v>
      </c>
      <c r="G13">
        <v>-4.5</v>
      </c>
      <c r="H13">
        <v>592</v>
      </c>
      <c r="I13">
        <v>13.6</v>
      </c>
      <c r="J13" t="s">
        <v>247</v>
      </c>
      <c r="K13">
        <v>1017</v>
      </c>
      <c r="L13" t="s">
        <v>7</v>
      </c>
    </row>
    <row r="14" spans="1:12" hidden="1" x14ac:dyDescent="0.2">
      <c r="A14" t="str">
        <f t="shared" si="0"/>
        <v>Cherokee2003</v>
      </c>
      <c r="B14" t="s">
        <v>424</v>
      </c>
      <c r="C14">
        <v>2003</v>
      </c>
      <c r="D14" t="s">
        <v>245</v>
      </c>
      <c r="E14">
        <v>409</v>
      </c>
      <c r="F14">
        <v>5091</v>
      </c>
      <c r="G14">
        <v>6.1</v>
      </c>
      <c r="H14">
        <v>483</v>
      </c>
      <c r="I14">
        <v>5</v>
      </c>
      <c r="J14" t="s">
        <v>247</v>
      </c>
      <c r="K14">
        <v>1019</v>
      </c>
      <c r="L14" t="s">
        <v>7</v>
      </c>
    </row>
    <row r="15" spans="1:12" hidden="1" x14ac:dyDescent="0.2">
      <c r="A15" t="str">
        <f t="shared" si="0"/>
        <v>Chilton2003</v>
      </c>
      <c r="B15" t="s">
        <v>425</v>
      </c>
      <c r="C15">
        <v>2003</v>
      </c>
      <c r="D15" t="s">
        <v>245</v>
      </c>
      <c r="E15">
        <v>776</v>
      </c>
      <c r="F15">
        <v>8072</v>
      </c>
      <c r="G15">
        <v>-0.9</v>
      </c>
      <c r="H15">
        <v>509</v>
      </c>
      <c r="I15">
        <v>4.9000000000000004</v>
      </c>
      <c r="J15" t="s">
        <v>247</v>
      </c>
      <c r="K15">
        <v>1021</v>
      </c>
      <c r="L15" t="s">
        <v>7</v>
      </c>
    </row>
    <row r="16" spans="1:12" hidden="1" x14ac:dyDescent="0.2">
      <c r="A16" t="str">
        <f t="shared" si="0"/>
        <v>Choctaw2003</v>
      </c>
      <c r="B16" t="s">
        <v>370</v>
      </c>
      <c r="C16">
        <v>2003</v>
      </c>
      <c r="D16" t="s">
        <v>245</v>
      </c>
      <c r="E16">
        <v>327</v>
      </c>
      <c r="F16">
        <v>3887</v>
      </c>
      <c r="G16">
        <v>-4</v>
      </c>
      <c r="H16">
        <v>821</v>
      </c>
      <c r="I16">
        <v>3.7</v>
      </c>
      <c r="J16" t="s">
        <v>247</v>
      </c>
      <c r="K16">
        <v>1023</v>
      </c>
      <c r="L16" t="s">
        <v>7</v>
      </c>
    </row>
    <row r="17" spans="1:12" hidden="1" x14ac:dyDescent="0.2">
      <c r="A17" t="str">
        <f t="shared" si="0"/>
        <v>Clarke2003</v>
      </c>
      <c r="B17" t="s">
        <v>360</v>
      </c>
      <c r="C17">
        <v>2003</v>
      </c>
      <c r="D17" t="s">
        <v>245</v>
      </c>
      <c r="E17">
        <v>742</v>
      </c>
      <c r="F17">
        <v>9265</v>
      </c>
      <c r="G17">
        <v>2.5</v>
      </c>
      <c r="H17">
        <v>550</v>
      </c>
      <c r="I17">
        <v>6</v>
      </c>
      <c r="J17" t="s">
        <v>247</v>
      </c>
      <c r="K17">
        <v>1025</v>
      </c>
      <c r="L17" t="s">
        <v>7</v>
      </c>
    </row>
    <row r="18" spans="1:12" hidden="1" x14ac:dyDescent="0.2">
      <c r="A18" t="str">
        <f t="shared" si="0"/>
        <v>Clay2003</v>
      </c>
      <c r="B18" t="s">
        <v>353</v>
      </c>
      <c r="C18">
        <v>2003</v>
      </c>
      <c r="D18" t="s">
        <v>245</v>
      </c>
      <c r="E18">
        <v>233</v>
      </c>
      <c r="F18">
        <v>4494</v>
      </c>
      <c r="G18">
        <v>-6.4</v>
      </c>
      <c r="H18">
        <v>488</v>
      </c>
      <c r="I18">
        <v>10.199999999999999</v>
      </c>
      <c r="J18" t="s">
        <v>247</v>
      </c>
      <c r="K18">
        <v>1027</v>
      </c>
      <c r="L18" t="s">
        <v>7</v>
      </c>
    </row>
    <row r="19" spans="1:12" hidden="1" x14ac:dyDescent="0.2">
      <c r="A19" t="str">
        <f t="shared" si="0"/>
        <v>Cleburne2003</v>
      </c>
      <c r="B19" t="s">
        <v>426</v>
      </c>
      <c r="C19">
        <v>2003</v>
      </c>
      <c r="D19" t="s">
        <v>245</v>
      </c>
      <c r="E19">
        <v>214</v>
      </c>
      <c r="F19">
        <v>2701</v>
      </c>
      <c r="G19">
        <v>-9</v>
      </c>
      <c r="H19">
        <v>577</v>
      </c>
      <c r="I19">
        <v>6.3</v>
      </c>
      <c r="J19" t="s">
        <v>247</v>
      </c>
      <c r="K19">
        <v>1029</v>
      </c>
      <c r="L19" t="s">
        <v>7</v>
      </c>
    </row>
    <row r="20" spans="1:12" hidden="1" x14ac:dyDescent="0.2">
      <c r="A20" t="str">
        <f t="shared" si="0"/>
        <v>Coffee2003</v>
      </c>
      <c r="B20" t="s">
        <v>340</v>
      </c>
      <c r="C20">
        <v>2003</v>
      </c>
      <c r="D20" t="s">
        <v>245</v>
      </c>
      <c r="E20">
        <v>995</v>
      </c>
      <c r="F20">
        <v>13901</v>
      </c>
      <c r="G20">
        <v>4.2</v>
      </c>
      <c r="H20">
        <v>469</v>
      </c>
      <c r="I20">
        <v>3.8</v>
      </c>
      <c r="J20" t="s">
        <v>247</v>
      </c>
      <c r="K20">
        <v>1031</v>
      </c>
      <c r="L20" t="s">
        <v>7</v>
      </c>
    </row>
    <row r="21" spans="1:12" hidden="1" x14ac:dyDescent="0.2">
      <c r="A21" t="str">
        <f t="shared" si="0"/>
        <v>Colbert2003</v>
      </c>
      <c r="B21" t="s">
        <v>323</v>
      </c>
      <c r="C21">
        <v>2003</v>
      </c>
      <c r="D21" t="s">
        <v>245</v>
      </c>
      <c r="E21">
        <v>1365</v>
      </c>
      <c r="F21">
        <v>20179</v>
      </c>
      <c r="G21">
        <v>-2.4</v>
      </c>
      <c r="H21">
        <v>641</v>
      </c>
      <c r="I21">
        <v>6.5</v>
      </c>
      <c r="J21" t="s">
        <v>247</v>
      </c>
      <c r="K21">
        <v>1033</v>
      </c>
      <c r="L21" t="s">
        <v>7</v>
      </c>
    </row>
    <row r="22" spans="1:12" hidden="1" x14ac:dyDescent="0.2">
      <c r="A22" t="str">
        <f t="shared" si="0"/>
        <v>Conecuh2003</v>
      </c>
      <c r="B22" t="s">
        <v>427</v>
      </c>
      <c r="C22">
        <v>2003</v>
      </c>
      <c r="D22" t="s">
        <v>245</v>
      </c>
      <c r="E22">
        <v>279</v>
      </c>
      <c r="F22">
        <v>3897</v>
      </c>
      <c r="G22">
        <v>0.1</v>
      </c>
      <c r="H22">
        <v>521</v>
      </c>
      <c r="I22">
        <v>1.8</v>
      </c>
      <c r="J22" t="s">
        <v>247</v>
      </c>
      <c r="K22">
        <v>1035</v>
      </c>
      <c r="L22" t="s">
        <v>7</v>
      </c>
    </row>
    <row r="23" spans="1:12" hidden="1" x14ac:dyDescent="0.2">
      <c r="A23" t="str">
        <f t="shared" si="0"/>
        <v>Coosa2003</v>
      </c>
      <c r="B23" t="s">
        <v>428</v>
      </c>
      <c r="C23">
        <v>2003</v>
      </c>
      <c r="D23" t="s">
        <v>245</v>
      </c>
      <c r="E23">
        <v>142</v>
      </c>
      <c r="F23">
        <v>1708</v>
      </c>
      <c r="G23">
        <v>0.2</v>
      </c>
      <c r="H23">
        <v>587</v>
      </c>
      <c r="I23">
        <v>10.3</v>
      </c>
      <c r="J23" t="s">
        <v>247</v>
      </c>
      <c r="K23">
        <v>1037</v>
      </c>
      <c r="L23" t="s">
        <v>7</v>
      </c>
    </row>
    <row r="24" spans="1:12" hidden="1" x14ac:dyDescent="0.2">
      <c r="A24" t="str">
        <f t="shared" si="0"/>
        <v>Covington2003</v>
      </c>
      <c r="B24" t="s">
        <v>429</v>
      </c>
      <c r="C24">
        <v>2003</v>
      </c>
      <c r="D24" t="s">
        <v>245</v>
      </c>
      <c r="E24">
        <v>932</v>
      </c>
      <c r="F24">
        <v>12985</v>
      </c>
      <c r="G24">
        <v>-0.4</v>
      </c>
      <c r="H24">
        <v>499</v>
      </c>
      <c r="I24">
        <v>3.7</v>
      </c>
      <c r="J24" t="s">
        <v>247</v>
      </c>
      <c r="K24">
        <v>1039</v>
      </c>
      <c r="L24" t="s">
        <v>7</v>
      </c>
    </row>
    <row r="25" spans="1:12" hidden="1" x14ac:dyDescent="0.2">
      <c r="A25" t="str">
        <f t="shared" si="0"/>
        <v>Crenshaw2003</v>
      </c>
      <c r="B25" t="s">
        <v>430</v>
      </c>
      <c r="C25">
        <v>2003</v>
      </c>
      <c r="D25" t="s">
        <v>245</v>
      </c>
      <c r="E25">
        <v>264</v>
      </c>
      <c r="F25">
        <v>2850</v>
      </c>
      <c r="G25">
        <v>-9.3000000000000007</v>
      </c>
      <c r="H25">
        <v>450</v>
      </c>
      <c r="I25">
        <v>3.9</v>
      </c>
      <c r="J25" t="s">
        <v>247</v>
      </c>
      <c r="K25">
        <v>1041</v>
      </c>
      <c r="L25" t="s">
        <v>7</v>
      </c>
    </row>
    <row r="26" spans="1:12" hidden="1" x14ac:dyDescent="0.2">
      <c r="A26" t="str">
        <f t="shared" si="0"/>
        <v>Cullman2003</v>
      </c>
      <c r="B26" t="s">
        <v>324</v>
      </c>
      <c r="C26">
        <v>2003</v>
      </c>
      <c r="D26" t="s">
        <v>245</v>
      </c>
      <c r="E26">
        <v>1657</v>
      </c>
      <c r="F26">
        <v>25686</v>
      </c>
      <c r="G26">
        <v>1</v>
      </c>
      <c r="H26">
        <v>561</v>
      </c>
      <c r="I26">
        <v>4.5</v>
      </c>
      <c r="J26" t="s">
        <v>247</v>
      </c>
      <c r="K26">
        <v>1043</v>
      </c>
      <c r="L26" t="s">
        <v>7</v>
      </c>
    </row>
    <row r="27" spans="1:12" hidden="1" x14ac:dyDescent="0.2">
      <c r="A27" t="str">
        <f t="shared" si="0"/>
        <v>Dale2003</v>
      </c>
      <c r="B27" t="s">
        <v>431</v>
      </c>
      <c r="C27">
        <v>2003</v>
      </c>
      <c r="D27" t="s">
        <v>245</v>
      </c>
      <c r="E27">
        <v>891</v>
      </c>
      <c r="F27">
        <v>18004</v>
      </c>
      <c r="G27">
        <v>-0.5</v>
      </c>
      <c r="H27">
        <v>690</v>
      </c>
      <c r="I27">
        <v>4.9000000000000004</v>
      </c>
      <c r="J27" t="s">
        <v>247</v>
      </c>
      <c r="K27">
        <v>1045</v>
      </c>
      <c r="L27" t="s">
        <v>7</v>
      </c>
    </row>
    <row r="28" spans="1:12" hidden="1" x14ac:dyDescent="0.2">
      <c r="A28" t="str">
        <f t="shared" si="0"/>
        <v>Dallas2003</v>
      </c>
      <c r="B28" t="s">
        <v>432</v>
      </c>
      <c r="C28">
        <v>2003</v>
      </c>
      <c r="D28" t="s">
        <v>245</v>
      </c>
      <c r="E28">
        <v>1037</v>
      </c>
      <c r="F28">
        <v>15909</v>
      </c>
      <c r="G28">
        <v>-1.7</v>
      </c>
      <c r="H28">
        <v>551</v>
      </c>
      <c r="I28">
        <v>4.2</v>
      </c>
      <c r="J28" t="s">
        <v>247</v>
      </c>
      <c r="K28">
        <v>1047</v>
      </c>
      <c r="L28" t="s">
        <v>7</v>
      </c>
    </row>
    <row r="29" spans="1:12" hidden="1" x14ac:dyDescent="0.2">
      <c r="A29" t="str">
        <f t="shared" si="0"/>
        <v>DeKalb2003</v>
      </c>
      <c r="B29" t="s">
        <v>337</v>
      </c>
      <c r="C29">
        <v>2003</v>
      </c>
      <c r="D29" t="s">
        <v>245</v>
      </c>
      <c r="E29">
        <v>1256</v>
      </c>
      <c r="F29">
        <v>23731</v>
      </c>
      <c r="G29">
        <v>-3.6</v>
      </c>
      <c r="H29">
        <v>544</v>
      </c>
      <c r="I29">
        <v>7.5</v>
      </c>
      <c r="J29" t="s">
        <v>247</v>
      </c>
      <c r="K29">
        <v>1049</v>
      </c>
      <c r="L29" t="s">
        <v>7</v>
      </c>
    </row>
    <row r="30" spans="1:12" hidden="1" x14ac:dyDescent="0.2">
      <c r="A30" t="str">
        <f t="shared" si="0"/>
        <v>Elmore2003</v>
      </c>
      <c r="B30" t="s">
        <v>325</v>
      </c>
      <c r="C30">
        <v>2003</v>
      </c>
      <c r="D30" t="s">
        <v>245</v>
      </c>
      <c r="E30">
        <v>1133</v>
      </c>
      <c r="F30">
        <v>14620</v>
      </c>
      <c r="G30">
        <v>1.8</v>
      </c>
      <c r="H30">
        <v>530</v>
      </c>
      <c r="I30">
        <v>1.9</v>
      </c>
      <c r="J30" t="s">
        <v>247</v>
      </c>
      <c r="K30">
        <v>1051</v>
      </c>
      <c r="L30" t="s">
        <v>7</v>
      </c>
    </row>
    <row r="31" spans="1:12" hidden="1" x14ac:dyDescent="0.2">
      <c r="A31" t="str">
        <f t="shared" si="0"/>
        <v>Escambia2003</v>
      </c>
      <c r="B31" t="s">
        <v>433</v>
      </c>
      <c r="C31">
        <v>2003</v>
      </c>
      <c r="D31" t="s">
        <v>245</v>
      </c>
      <c r="E31">
        <v>869</v>
      </c>
      <c r="F31">
        <v>12365</v>
      </c>
      <c r="G31">
        <v>-0.1</v>
      </c>
      <c r="H31">
        <v>531</v>
      </c>
      <c r="I31">
        <v>2.1</v>
      </c>
      <c r="J31" t="s">
        <v>247</v>
      </c>
      <c r="K31">
        <v>1053</v>
      </c>
      <c r="L31" t="s">
        <v>7</v>
      </c>
    </row>
    <row r="32" spans="1:12" hidden="1" x14ac:dyDescent="0.2">
      <c r="A32" t="str">
        <f t="shared" si="0"/>
        <v>Etowah2003</v>
      </c>
      <c r="B32" t="s">
        <v>331</v>
      </c>
      <c r="C32">
        <v>2003</v>
      </c>
      <c r="D32" t="s">
        <v>245</v>
      </c>
      <c r="E32">
        <v>2194</v>
      </c>
      <c r="F32">
        <v>35631</v>
      </c>
      <c r="G32">
        <v>-3.2</v>
      </c>
      <c r="H32">
        <v>555</v>
      </c>
      <c r="I32">
        <v>5.0999999999999996</v>
      </c>
      <c r="J32" t="s">
        <v>247</v>
      </c>
      <c r="K32">
        <v>1055</v>
      </c>
      <c r="L32" t="s">
        <v>7</v>
      </c>
    </row>
    <row r="33" spans="1:12" hidden="1" x14ac:dyDescent="0.2">
      <c r="A33" t="str">
        <f t="shared" si="0"/>
        <v>Fayette2003</v>
      </c>
      <c r="B33" t="s">
        <v>332</v>
      </c>
      <c r="C33">
        <v>2003</v>
      </c>
      <c r="D33" t="s">
        <v>245</v>
      </c>
      <c r="E33">
        <v>374</v>
      </c>
      <c r="F33">
        <v>5411</v>
      </c>
      <c r="G33">
        <v>8.6</v>
      </c>
      <c r="H33">
        <v>523</v>
      </c>
      <c r="I33">
        <v>13.4</v>
      </c>
      <c r="J33" t="s">
        <v>247</v>
      </c>
      <c r="K33">
        <v>1057</v>
      </c>
      <c r="L33" t="s">
        <v>7</v>
      </c>
    </row>
    <row r="34" spans="1:12" hidden="1" x14ac:dyDescent="0.2">
      <c r="A34" t="str">
        <f t="shared" si="0"/>
        <v>Franklin2003</v>
      </c>
      <c r="B34" t="s">
        <v>434</v>
      </c>
      <c r="C34">
        <v>2003</v>
      </c>
      <c r="D34" t="s">
        <v>245</v>
      </c>
      <c r="E34">
        <v>601</v>
      </c>
      <c r="F34">
        <v>10213</v>
      </c>
      <c r="G34">
        <v>4.3</v>
      </c>
      <c r="H34">
        <v>489</v>
      </c>
      <c r="I34">
        <v>1.5</v>
      </c>
      <c r="J34" t="s">
        <v>247</v>
      </c>
      <c r="K34">
        <v>1059</v>
      </c>
      <c r="L34" t="s">
        <v>7</v>
      </c>
    </row>
    <row r="35" spans="1:12" hidden="1" x14ac:dyDescent="0.2">
      <c r="A35" t="str">
        <f t="shared" si="0"/>
        <v>Geneva2003</v>
      </c>
      <c r="B35" t="s">
        <v>435</v>
      </c>
      <c r="C35">
        <v>2003</v>
      </c>
      <c r="D35" t="s">
        <v>245</v>
      </c>
      <c r="E35">
        <v>525</v>
      </c>
      <c r="F35">
        <v>5520</v>
      </c>
      <c r="G35">
        <v>4.0999999999999996</v>
      </c>
      <c r="H35">
        <v>417</v>
      </c>
      <c r="I35">
        <v>1</v>
      </c>
      <c r="J35" t="s">
        <v>247</v>
      </c>
      <c r="K35">
        <v>1061</v>
      </c>
      <c r="L35" t="s">
        <v>7</v>
      </c>
    </row>
    <row r="36" spans="1:12" hidden="1" x14ac:dyDescent="0.2">
      <c r="A36" t="str">
        <f t="shared" si="0"/>
        <v>Greene2003</v>
      </c>
      <c r="B36" t="s">
        <v>436</v>
      </c>
      <c r="C36">
        <v>2003</v>
      </c>
      <c r="D36" t="s">
        <v>245</v>
      </c>
      <c r="E36">
        <v>175</v>
      </c>
      <c r="F36">
        <v>2266</v>
      </c>
      <c r="G36">
        <v>6.5</v>
      </c>
      <c r="H36">
        <v>503</v>
      </c>
      <c r="I36">
        <v>5.7</v>
      </c>
      <c r="J36" t="s">
        <v>247</v>
      </c>
      <c r="K36">
        <v>1063</v>
      </c>
      <c r="L36" t="s">
        <v>7</v>
      </c>
    </row>
    <row r="37" spans="1:12" hidden="1" x14ac:dyDescent="0.2">
      <c r="A37" t="str">
        <f t="shared" si="0"/>
        <v>Hale2003</v>
      </c>
      <c r="B37" t="s">
        <v>437</v>
      </c>
      <c r="C37">
        <v>2003</v>
      </c>
      <c r="D37" t="s">
        <v>245</v>
      </c>
      <c r="E37">
        <v>273</v>
      </c>
      <c r="F37">
        <v>3496</v>
      </c>
      <c r="G37">
        <v>-0.3</v>
      </c>
      <c r="H37">
        <v>458</v>
      </c>
      <c r="I37">
        <v>-14.7</v>
      </c>
      <c r="J37" t="s">
        <v>247</v>
      </c>
      <c r="K37">
        <v>1065</v>
      </c>
      <c r="L37" t="s">
        <v>7</v>
      </c>
    </row>
    <row r="38" spans="1:12" hidden="1" x14ac:dyDescent="0.2">
      <c r="A38" t="str">
        <f t="shared" si="0"/>
        <v>Henry2003</v>
      </c>
      <c r="B38" t="s">
        <v>416</v>
      </c>
      <c r="C38">
        <v>2003</v>
      </c>
      <c r="D38" t="s">
        <v>245</v>
      </c>
      <c r="E38">
        <v>343</v>
      </c>
      <c r="F38">
        <v>4386</v>
      </c>
      <c r="G38">
        <v>-2.7</v>
      </c>
      <c r="H38">
        <v>528</v>
      </c>
      <c r="I38">
        <v>6.7</v>
      </c>
      <c r="J38" t="s">
        <v>247</v>
      </c>
      <c r="K38">
        <v>1067</v>
      </c>
      <c r="L38" t="s">
        <v>7</v>
      </c>
    </row>
    <row r="39" spans="1:12" hidden="1" x14ac:dyDescent="0.2">
      <c r="A39" t="str">
        <f t="shared" si="0"/>
        <v>Houston2003</v>
      </c>
      <c r="B39" t="s">
        <v>333</v>
      </c>
      <c r="C39">
        <v>2003</v>
      </c>
      <c r="D39" t="s">
        <v>245</v>
      </c>
      <c r="E39">
        <v>2925</v>
      </c>
      <c r="F39">
        <v>47796</v>
      </c>
      <c r="G39">
        <v>-0.3</v>
      </c>
      <c r="H39">
        <v>593</v>
      </c>
      <c r="I39">
        <v>2.4</v>
      </c>
      <c r="J39" t="s">
        <v>247</v>
      </c>
      <c r="K39">
        <v>1069</v>
      </c>
      <c r="L39" t="s">
        <v>7</v>
      </c>
    </row>
    <row r="40" spans="1:12" hidden="1" x14ac:dyDescent="0.2">
      <c r="A40" t="str">
        <f t="shared" si="0"/>
        <v>Jackson2003</v>
      </c>
      <c r="B40" t="s">
        <v>318</v>
      </c>
      <c r="C40">
        <v>2003</v>
      </c>
      <c r="D40" t="s">
        <v>245</v>
      </c>
      <c r="E40">
        <v>953</v>
      </c>
      <c r="F40">
        <v>16950</v>
      </c>
      <c r="G40">
        <v>0</v>
      </c>
      <c r="H40">
        <v>556</v>
      </c>
      <c r="I40">
        <v>1.1000000000000001</v>
      </c>
      <c r="J40" t="s">
        <v>247</v>
      </c>
      <c r="K40">
        <v>1071</v>
      </c>
      <c r="L40" t="s">
        <v>7</v>
      </c>
    </row>
    <row r="41" spans="1:12" hidden="1" x14ac:dyDescent="0.2">
      <c r="A41" t="str">
        <f t="shared" si="0"/>
        <v>Jefferson2003</v>
      </c>
      <c r="B41" t="s">
        <v>314</v>
      </c>
      <c r="C41">
        <v>2003</v>
      </c>
      <c r="D41" t="s">
        <v>245</v>
      </c>
      <c r="E41">
        <v>18225</v>
      </c>
      <c r="F41">
        <v>374245</v>
      </c>
      <c r="G41">
        <v>-1.1000000000000001</v>
      </c>
      <c r="H41">
        <v>762</v>
      </c>
      <c r="I41">
        <v>2.1</v>
      </c>
      <c r="J41" t="s">
        <v>247</v>
      </c>
      <c r="K41">
        <v>1073</v>
      </c>
      <c r="L41" t="s">
        <v>7</v>
      </c>
    </row>
    <row r="42" spans="1:12" hidden="1" x14ac:dyDescent="0.2">
      <c r="A42" t="str">
        <f t="shared" si="0"/>
        <v>Lamar2003</v>
      </c>
      <c r="B42" t="s">
        <v>438</v>
      </c>
      <c r="C42">
        <v>2003</v>
      </c>
      <c r="D42" t="s">
        <v>245</v>
      </c>
      <c r="E42">
        <v>302</v>
      </c>
      <c r="F42">
        <v>4221</v>
      </c>
      <c r="G42">
        <v>-10.199999999999999</v>
      </c>
      <c r="H42">
        <v>546</v>
      </c>
      <c r="I42">
        <v>6.4</v>
      </c>
      <c r="J42" t="s">
        <v>247</v>
      </c>
      <c r="K42">
        <v>1075</v>
      </c>
      <c r="L42" t="s">
        <v>7</v>
      </c>
    </row>
    <row r="43" spans="1:12" hidden="1" x14ac:dyDescent="0.2">
      <c r="A43" t="str">
        <f t="shared" si="0"/>
        <v>Lauderdale2003</v>
      </c>
      <c r="B43" t="s">
        <v>439</v>
      </c>
      <c r="C43">
        <v>2003</v>
      </c>
      <c r="D43" t="s">
        <v>245</v>
      </c>
      <c r="E43">
        <v>1928</v>
      </c>
      <c r="F43">
        <v>28426</v>
      </c>
      <c r="G43">
        <v>0.6</v>
      </c>
      <c r="H43">
        <v>503</v>
      </c>
      <c r="I43">
        <v>1.8</v>
      </c>
      <c r="J43" t="s">
        <v>247</v>
      </c>
      <c r="K43">
        <v>1077</v>
      </c>
      <c r="L43" t="s">
        <v>7</v>
      </c>
    </row>
    <row r="44" spans="1:12" hidden="1" x14ac:dyDescent="0.2">
      <c r="A44" t="str">
        <f t="shared" si="0"/>
        <v>Lawrence2003</v>
      </c>
      <c r="B44" t="s">
        <v>440</v>
      </c>
      <c r="C44">
        <v>2003</v>
      </c>
      <c r="D44" t="s">
        <v>245</v>
      </c>
      <c r="E44">
        <v>422</v>
      </c>
      <c r="F44">
        <v>5915</v>
      </c>
      <c r="G44">
        <v>-1.6</v>
      </c>
      <c r="H44">
        <v>677</v>
      </c>
      <c r="I44">
        <v>3.5</v>
      </c>
      <c r="J44" t="s">
        <v>247</v>
      </c>
      <c r="K44">
        <v>1079</v>
      </c>
      <c r="L44" t="s">
        <v>7</v>
      </c>
    </row>
    <row r="45" spans="1:12" hidden="1" x14ac:dyDescent="0.2">
      <c r="A45" t="str">
        <f t="shared" si="0"/>
        <v>Lee2003</v>
      </c>
      <c r="B45" t="s">
        <v>315</v>
      </c>
      <c r="C45">
        <v>2003</v>
      </c>
      <c r="D45" t="s">
        <v>245</v>
      </c>
      <c r="E45">
        <v>2250</v>
      </c>
      <c r="F45">
        <v>43690</v>
      </c>
      <c r="G45">
        <v>3.5</v>
      </c>
      <c r="H45">
        <v>552</v>
      </c>
      <c r="I45">
        <v>3.4</v>
      </c>
      <c r="J45" t="s">
        <v>247</v>
      </c>
      <c r="K45">
        <v>1081</v>
      </c>
      <c r="L45" t="s">
        <v>7</v>
      </c>
    </row>
    <row r="46" spans="1:12" hidden="1" x14ac:dyDescent="0.2">
      <c r="A46" t="str">
        <f t="shared" si="0"/>
        <v>Limestone2003</v>
      </c>
      <c r="B46" t="s">
        <v>319</v>
      </c>
      <c r="C46">
        <v>2003</v>
      </c>
      <c r="D46" t="s">
        <v>245</v>
      </c>
      <c r="E46">
        <v>1134</v>
      </c>
      <c r="F46">
        <v>20961</v>
      </c>
      <c r="G46">
        <v>3.1</v>
      </c>
      <c r="H46">
        <v>815</v>
      </c>
      <c r="I46">
        <v>11.5</v>
      </c>
      <c r="J46" t="s">
        <v>247</v>
      </c>
      <c r="K46">
        <v>1083</v>
      </c>
      <c r="L46" t="s">
        <v>7</v>
      </c>
    </row>
    <row r="47" spans="1:12" hidden="1" x14ac:dyDescent="0.2">
      <c r="A47" t="str">
        <f t="shared" si="0"/>
        <v>Lowndes2003</v>
      </c>
      <c r="B47" t="s">
        <v>356</v>
      </c>
      <c r="C47">
        <v>2003</v>
      </c>
      <c r="D47" t="s">
        <v>245</v>
      </c>
      <c r="E47">
        <v>178</v>
      </c>
      <c r="F47">
        <v>2796</v>
      </c>
      <c r="G47">
        <v>0.9</v>
      </c>
      <c r="H47">
        <v>605</v>
      </c>
      <c r="I47">
        <v>1</v>
      </c>
      <c r="J47" t="s">
        <v>247</v>
      </c>
      <c r="K47">
        <v>1085</v>
      </c>
      <c r="L47" t="s">
        <v>7</v>
      </c>
    </row>
    <row r="48" spans="1:12" hidden="1" x14ac:dyDescent="0.2">
      <c r="A48" t="str">
        <f t="shared" si="0"/>
        <v>Macon2003</v>
      </c>
      <c r="B48" t="s">
        <v>441</v>
      </c>
      <c r="C48">
        <v>2003</v>
      </c>
      <c r="D48" t="s">
        <v>245</v>
      </c>
      <c r="E48">
        <v>265</v>
      </c>
      <c r="F48">
        <v>5450</v>
      </c>
      <c r="G48">
        <v>-3.7</v>
      </c>
      <c r="H48">
        <v>537</v>
      </c>
      <c r="I48">
        <v>10.5</v>
      </c>
      <c r="J48" t="s">
        <v>247</v>
      </c>
      <c r="K48">
        <v>1087</v>
      </c>
      <c r="L48" t="s">
        <v>7</v>
      </c>
    </row>
    <row r="49" spans="1:12" hidden="1" x14ac:dyDescent="0.2">
      <c r="A49" t="str">
        <f t="shared" si="0"/>
        <v>Madison2003</v>
      </c>
      <c r="B49" t="s">
        <v>313</v>
      </c>
      <c r="C49">
        <v>2003</v>
      </c>
      <c r="D49" t="s">
        <v>245</v>
      </c>
      <c r="E49">
        <v>7699</v>
      </c>
      <c r="F49">
        <v>160232</v>
      </c>
      <c r="G49">
        <v>2</v>
      </c>
      <c r="H49">
        <v>825</v>
      </c>
      <c r="I49">
        <v>4.4000000000000004</v>
      </c>
      <c r="J49" t="s">
        <v>247</v>
      </c>
      <c r="K49">
        <v>1089</v>
      </c>
      <c r="L49" t="s">
        <v>7</v>
      </c>
    </row>
    <row r="50" spans="1:12" hidden="1" x14ac:dyDescent="0.2">
      <c r="A50" t="str">
        <f t="shared" si="0"/>
        <v>Marengo2003</v>
      </c>
      <c r="B50" t="s">
        <v>442</v>
      </c>
      <c r="C50">
        <v>2003</v>
      </c>
      <c r="D50" t="s">
        <v>245</v>
      </c>
      <c r="E50">
        <v>551</v>
      </c>
      <c r="F50">
        <v>8542</v>
      </c>
      <c r="G50">
        <v>1.8</v>
      </c>
      <c r="H50">
        <v>513</v>
      </c>
      <c r="I50">
        <v>4.9000000000000004</v>
      </c>
      <c r="J50" t="s">
        <v>247</v>
      </c>
      <c r="K50">
        <v>1091</v>
      </c>
      <c r="L50" t="s">
        <v>7</v>
      </c>
    </row>
    <row r="51" spans="1:12" hidden="1" x14ac:dyDescent="0.2">
      <c r="A51" t="str">
        <f t="shared" si="0"/>
        <v>Marion2003</v>
      </c>
      <c r="B51" t="s">
        <v>399</v>
      </c>
      <c r="C51">
        <v>2003</v>
      </c>
      <c r="D51" t="s">
        <v>245</v>
      </c>
      <c r="E51">
        <v>614</v>
      </c>
      <c r="F51">
        <v>11157</v>
      </c>
      <c r="G51">
        <v>10.4</v>
      </c>
      <c r="H51">
        <v>493</v>
      </c>
      <c r="I51">
        <v>-1.2</v>
      </c>
      <c r="J51" t="s">
        <v>247</v>
      </c>
      <c r="K51">
        <v>1093</v>
      </c>
      <c r="L51" t="s">
        <v>7</v>
      </c>
    </row>
    <row r="52" spans="1:12" hidden="1" x14ac:dyDescent="0.2">
      <c r="A52" t="str">
        <f t="shared" si="0"/>
        <v>Marshall2003</v>
      </c>
      <c r="B52" t="s">
        <v>322</v>
      </c>
      <c r="C52">
        <v>2003</v>
      </c>
      <c r="D52" t="s">
        <v>245</v>
      </c>
      <c r="E52">
        <v>1930</v>
      </c>
      <c r="F52">
        <v>34969</v>
      </c>
      <c r="G52">
        <v>-0.5</v>
      </c>
      <c r="H52">
        <v>502</v>
      </c>
      <c r="I52">
        <v>5</v>
      </c>
      <c r="J52" t="s">
        <v>247</v>
      </c>
      <c r="K52">
        <v>1095</v>
      </c>
      <c r="L52" t="s">
        <v>7</v>
      </c>
    </row>
    <row r="53" spans="1:12" hidden="1" x14ac:dyDescent="0.2">
      <c r="A53" t="str">
        <f t="shared" si="0"/>
        <v>Mobile2003</v>
      </c>
      <c r="B53" t="s">
        <v>312</v>
      </c>
      <c r="C53">
        <v>2003</v>
      </c>
      <c r="D53" t="s">
        <v>245</v>
      </c>
      <c r="E53">
        <v>9541</v>
      </c>
      <c r="F53">
        <v>161818</v>
      </c>
      <c r="G53">
        <v>-1.3</v>
      </c>
      <c r="H53">
        <v>625</v>
      </c>
      <c r="I53">
        <v>3</v>
      </c>
      <c r="J53" t="s">
        <v>247</v>
      </c>
      <c r="K53">
        <v>1097</v>
      </c>
      <c r="L53" t="s">
        <v>7</v>
      </c>
    </row>
    <row r="54" spans="1:12" hidden="1" x14ac:dyDescent="0.2">
      <c r="A54" t="str">
        <f t="shared" si="0"/>
        <v>Monroe2003</v>
      </c>
      <c r="B54" t="s">
        <v>443</v>
      </c>
      <c r="C54">
        <v>2003</v>
      </c>
      <c r="D54" t="s">
        <v>245</v>
      </c>
      <c r="E54">
        <v>500</v>
      </c>
      <c r="F54">
        <v>8699</v>
      </c>
      <c r="G54">
        <v>1.7</v>
      </c>
      <c r="H54">
        <v>632</v>
      </c>
      <c r="I54">
        <v>3.6</v>
      </c>
      <c r="J54" t="s">
        <v>247</v>
      </c>
      <c r="K54">
        <v>1099</v>
      </c>
      <c r="L54" t="s">
        <v>7</v>
      </c>
    </row>
    <row r="55" spans="1:12" hidden="1" x14ac:dyDescent="0.2">
      <c r="A55" t="str">
        <f t="shared" si="0"/>
        <v>Montgomery2003</v>
      </c>
      <c r="B55" t="s">
        <v>329</v>
      </c>
      <c r="C55">
        <v>2003</v>
      </c>
      <c r="D55" t="s">
        <v>245</v>
      </c>
      <c r="E55">
        <v>6469</v>
      </c>
      <c r="F55">
        <v>130622</v>
      </c>
      <c r="G55">
        <v>0.1</v>
      </c>
      <c r="H55">
        <v>698</v>
      </c>
      <c r="I55">
        <v>4.5999999999999996</v>
      </c>
      <c r="J55" t="s">
        <v>247</v>
      </c>
      <c r="K55">
        <v>1101</v>
      </c>
      <c r="L55" t="s">
        <v>7</v>
      </c>
    </row>
    <row r="56" spans="1:12" hidden="1" x14ac:dyDescent="0.2">
      <c r="A56" t="str">
        <f t="shared" si="0"/>
        <v>Morgan2003</v>
      </c>
      <c r="B56" t="s">
        <v>444</v>
      </c>
      <c r="C56">
        <v>2003</v>
      </c>
      <c r="D56" t="s">
        <v>245</v>
      </c>
      <c r="E56">
        <v>2770</v>
      </c>
      <c r="F56">
        <v>46885</v>
      </c>
      <c r="G56">
        <v>-1.3</v>
      </c>
      <c r="H56">
        <v>633</v>
      </c>
      <c r="I56">
        <v>4.5999999999999996</v>
      </c>
      <c r="J56" t="s">
        <v>247</v>
      </c>
      <c r="K56">
        <v>1103</v>
      </c>
      <c r="L56" t="s">
        <v>7</v>
      </c>
    </row>
    <row r="57" spans="1:12" hidden="1" x14ac:dyDescent="0.2">
      <c r="A57" t="str">
        <f t="shared" si="0"/>
        <v>Perry2003</v>
      </c>
      <c r="B57" t="s">
        <v>445</v>
      </c>
      <c r="C57">
        <v>2003</v>
      </c>
      <c r="D57" t="s">
        <v>245</v>
      </c>
      <c r="E57">
        <v>188</v>
      </c>
      <c r="F57">
        <v>2514</v>
      </c>
      <c r="G57">
        <v>0.7</v>
      </c>
      <c r="H57">
        <v>424</v>
      </c>
      <c r="I57">
        <v>2.4</v>
      </c>
      <c r="J57" t="s">
        <v>247</v>
      </c>
      <c r="K57">
        <v>1105</v>
      </c>
      <c r="L57" t="s">
        <v>7</v>
      </c>
    </row>
    <row r="58" spans="1:12" hidden="1" x14ac:dyDescent="0.2">
      <c r="A58" t="str">
        <f t="shared" si="0"/>
        <v>Pickens2003</v>
      </c>
      <c r="B58" t="s">
        <v>446</v>
      </c>
      <c r="C58">
        <v>2003</v>
      </c>
      <c r="D58" t="s">
        <v>245</v>
      </c>
      <c r="E58">
        <v>390</v>
      </c>
      <c r="F58">
        <v>4157</v>
      </c>
      <c r="G58">
        <v>-1</v>
      </c>
      <c r="H58">
        <v>493</v>
      </c>
      <c r="I58">
        <v>5.0999999999999996</v>
      </c>
      <c r="J58" t="s">
        <v>247</v>
      </c>
      <c r="K58">
        <v>1107</v>
      </c>
      <c r="L58" t="s">
        <v>7</v>
      </c>
    </row>
    <row r="59" spans="1:12" hidden="1" x14ac:dyDescent="0.2">
      <c r="A59" t="str">
        <f t="shared" si="0"/>
        <v>Pike2003</v>
      </c>
      <c r="B59" t="s">
        <v>447</v>
      </c>
      <c r="C59">
        <v>2003</v>
      </c>
      <c r="D59" t="s">
        <v>245</v>
      </c>
      <c r="E59">
        <v>687</v>
      </c>
      <c r="F59">
        <v>12313</v>
      </c>
      <c r="G59">
        <v>5.9</v>
      </c>
      <c r="H59">
        <v>509</v>
      </c>
      <c r="I59">
        <v>2.6</v>
      </c>
      <c r="J59" t="s">
        <v>247</v>
      </c>
      <c r="K59">
        <v>1109</v>
      </c>
      <c r="L59" t="s">
        <v>7</v>
      </c>
    </row>
    <row r="60" spans="1:12" hidden="1" x14ac:dyDescent="0.2">
      <c r="A60" t="str">
        <f t="shared" si="0"/>
        <v>Randolph2003</v>
      </c>
      <c r="B60" t="s">
        <v>448</v>
      </c>
      <c r="C60">
        <v>2003</v>
      </c>
      <c r="D60" t="s">
        <v>245</v>
      </c>
      <c r="E60">
        <v>407</v>
      </c>
      <c r="F60">
        <v>5452</v>
      </c>
      <c r="G60">
        <v>0.1</v>
      </c>
      <c r="H60">
        <v>469</v>
      </c>
      <c r="I60">
        <v>6.3</v>
      </c>
      <c r="J60" t="s">
        <v>247</v>
      </c>
      <c r="K60">
        <v>1111</v>
      </c>
      <c r="L60" t="s">
        <v>7</v>
      </c>
    </row>
    <row r="61" spans="1:12" hidden="1" x14ac:dyDescent="0.2">
      <c r="A61" t="str">
        <f t="shared" si="0"/>
        <v>Russell2003</v>
      </c>
      <c r="B61" t="s">
        <v>449</v>
      </c>
      <c r="C61">
        <v>2003</v>
      </c>
      <c r="D61" t="s">
        <v>245</v>
      </c>
      <c r="E61">
        <v>884</v>
      </c>
      <c r="F61">
        <v>12123</v>
      </c>
      <c r="G61">
        <v>3.6</v>
      </c>
      <c r="H61">
        <v>579</v>
      </c>
      <c r="I61">
        <v>7.4</v>
      </c>
      <c r="J61" t="s">
        <v>247</v>
      </c>
      <c r="K61">
        <v>1113</v>
      </c>
      <c r="L61" t="s">
        <v>7</v>
      </c>
    </row>
    <row r="62" spans="1:12" hidden="1" x14ac:dyDescent="0.2">
      <c r="A62" t="str">
        <f t="shared" si="0"/>
        <v>St. Clair2003</v>
      </c>
      <c r="B62" t="s">
        <v>321</v>
      </c>
      <c r="C62">
        <v>2003</v>
      </c>
      <c r="D62" t="s">
        <v>245</v>
      </c>
      <c r="E62">
        <v>1202</v>
      </c>
      <c r="F62">
        <v>14438</v>
      </c>
      <c r="G62">
        <v>6</v>
      </c>
      <c r="H62">
        <v>522</v>
      </c>
      <c r="I62">
        <v>3.8</v>
      </c>
      <c r="J62" t="s">
        <v>247</v>
      </c>
      <c r="K62">
        <v>1115</v>
      </c>
      <c r="L62" t="s">
        <v>7</v>
      </c>
    </row>
    <row r="63" spans="1:12" hidden="1" x14ac:dyDescent="0.2">
      <c r="A63" t="str">
        <f t="shared" si="0"/>
        <v>Shelby2003</v>
      </c>
      <c r="B63" t="s">
        <v>405</v>
      </c>
      <c r="C63">
        <v>2003</v>
      </c>
      <c r="D63" t="s">
        <v>245</v>
      </c>
      <c r="E63">
        <v>3786</v>
      </c>
      <c r="F63">
        <v>53618</v>
      </c>
      <c r="G63">
        <v>8.8000000000000007</v>
      </c>
      <c r="H63">
        <v>740</v>
      </c>
      <c r="I63">
        <v>9.6</v>
      </c>
      <c r="J63" t="s">
        <v>247</v>
      </c>
      <c r="K63">
        <v>1117</v>
      </c>
      <c r="L63" t="s">
        <v>7</v>
      </c>
    </row>
    <row r="64" spans="1:12" hidden="1" x14ac:dyDescent="0.2">
      <c r="A64" t="str">
        <f t="shared" si="0"/>
        <v>Sumter2003</v>
      </c>
      <c r="B64" t="s">
        <v>385</v>
      </c>
      <c r="C64">
        <v>2003</v>
      </c>
      <c r="D64" t="s">
        <v>245</v>
      </c>
      <c r="E64">
        <v>294</v>
      </c>
      <c r="F64">
        <v>3769</v>
      </c>
      <c r="G64">
        <v>-4.8</v>
      </c>
      <c r="H64">
        <v>506</v>
      </c>
      <c r="I64">
        <v>6.8</v>
      </c>
      <c r="J64" t="s">
        <v>247</v>
      </c>
      <c r="K64">
        <v>1119</v>
      </c>
      <c r="L64" t="s">
        <v>7</v>
      </c>
    </row>
    <row r="65" spans="1:12" hidden="1" x14ac:dyDescent="0.2">
      <c r="A65" t="str">
        <f t="shared" si="0"/>
        <v>Talladega2003</v>
      </c>
      <c r="B65" t="s">
        <v>326</v>
      </c>
      <c r="C65">
        <v>2003</v>
      </c>
      <c r="D65" t="s">
        <v>245</v>
      </c>
      <c r="E65">
        <v>1411</v>
      </c>
      <c r="F65">
        <v>28104</v>
      </c>
      <c r="G65">
        <v>1</v>
      </c>
      <c r="H65">
        <v>671</v>
      </c>
      <c r="I65">
        <v>8.1999999999999993</v>
      </c>
      <c r="J65" t="s">
        <v>247</v>
      </c>
      <c r="K65">
        <v>1121</v>
      </c>
      <c r="L65" t="s">
        <v>7</v>
      </c>
    </row>
    <row r="66" spans="1:12" hidden="1" x14ac:dyDescent="0.2">
      <c r="A66" t="str">
        <f t="shared" si="0"/>
        <v>Tallapoosa2003</v>
      </c>
      <c r="B66" t="s">
        <v>450</v>
      </c>
      <c r="C66">
        <v>2003</v>
      </c>
      <c r="D66" t="s">
        <v>245</v>
      </c>
      <c r="E66">
        <v>860</v>
      </c>
      <c r="F66">
        <v>13988</v>
      </c>
      <c r="G66">
        <v>-6.2</v>
      </c>
      <c r="H66">
        <v>525</v>
      </c>
      <c r="I66">
        <v>5.4</v>
      </c>
      <c r="J66" t="s">
        <v>247</v>
      </c>
      <c r="K66">
        <v>1123</v>
      </c>
      <c r="L66" t="s">
        <v>7</v>
      </c>
    </row>
    <row r="67" spans="1:12" hidden="1" x14ac:dyDescent="0.2">
      <c r="A67" t="str">
        <f t="shared" si="0"/>
        <v>Tuscaloosa2003</v>
      </c>
      <c r="B67" t="s">
        <v>317</v>
      </c>
      <c r="C67">
        <v>2003</v>
      </c>
      <c r="D67" t="s">
        <v>245</v>
      </c>
      <c r="E67">
        <v>4072</v>
      </c>
      <c r="F67">
        <v>76821</v>
      </c>
      <c r="G67">
        <v>0.1</v>
      </c>
      <c r="H67">
        <v>656</v>
      </c>
      <c r="I67">
        <v>3.8</v>
      </c>
      <c r="J67" t="s">
        <v>247</v>
      </c>
      <c r="K67">
        <v>1125</v>
      </c>
      <c r="L67" t="s">
        <v>7</v>
      </c>
    </row>
    <row r="68" spans="1:12" hidden="1" x14ac:dyDescent="0.2">
      <c r="A68" t="str">
        <f t="shared" si="0"/>
        <v>Walker2003</v>
      </c>
      <c r="B68" t="s">
        <v>451</v>
      </c>
      <c r="C68">
        <v>2003</v>
      </c>
      <c r="D68" t="s">
        <v>245</v>
      </c>
      <c r="E68">
        <v>1381</v>
      </c>
      <c r="F68">
        <v>17897</v>
      </c>
      <c r="G68">
        <v>1.8</v>
      </c>
      <c r="H68">
        <v>519</v>
      </c>
      <c r="I68">
        <v>1.2</v>
      </c>
      <c r="J68" t="s">
        <v>247</v>
      </c>
      <c r="K68">
        <v>1127</v>
      </c>
      <c r="L68" t="s">
        <v>7</v>
      </c>
    </row>
    <row r="69" spans="1:12" hidden="1" x14ac:dyDescent="0.2">
      <c r="A69" t="str">
        <f t="shared" si="0"/>
        <v>Washington2003</v>
      </c>
      <c r="B69" t="s">
        <v>452</v>
      </c>
      <c r="C69">
        <v>2003</v>
      </c>
      <c r="D69" t="s">
        <v>245</v>
      </c>
      <c r="E69">
        <v>259</v>
      </c>
      <c r="F69">
        <v>3907</v>
      </c>
      <c r="G69">
        <v>-0.9</v>
      </c>
      <c r="H69">
        <v>775</v>
      </c>
      <c r="I69">
        <v>1.8</v>
      </c>
      <c r="J69" t="s">
        <v>247</v>
      </c>
      <c r="K69">
        <v>1129</v>
      </c>
      <c r="L69" t="s">
        <v>7</v>
      </c>
    </row>
    <row r="70" spans="1:12" hidden="1" x14ac:dyDescent="0.2">
      <c r="A70" t="str">
        <f t="shared" ref="A70:A133" si="1">_xlfn.CONCAT(B70, C70)</f>
        <v>Wilcox2003</v>
      </c>
      <c r="B70" t="s">
        <v>316</v>
      </c>
      <c r="C70">
        <v>2003</v>
      </c>
      <c r="D70" t="s">
        <v>245</v>
      </c>
      <c r="E70">
        <v>296</v>
      </c>
      <c r="F70">
        <v>3328</v>
      </c>
      <c r="G70">
        <v>-0.8</v>
      </c>
      <c r="H70">
        <v>672</v>
      </c>
      <c r="I70">
        <v>8.6</v>
      </c>
      <c r="J70" t="s">
        <v>247</v>
      </c>
      <c r="K70">
        <v>1131</v>
      </c>
      <c r="L70" t="s">
        <v>7</v>
      </c>
    </row>
    <row r="71" spans="1:12" hidden="1" x14ac:dyDescent="0.2">
      <c r="A71" t="str">
        <f t="shared" si="1"/>
        <v>Winston2003</v>
      </c>
      <c r="B71" t="s">
        <v>453</v>
      </c>
      <c r="C71">
        <v>2003</v>
      </c>
      <c r="D71" t="s">
        <v>245</v>
      </c>
      <c r="E71">
        <v>528</v>
      </c>
      <c r="F71">
        <v>8431</v>
      </c>
      <c r="G71">
        <v>0.3</v>
      </c>
      <c r="H71">
        <v>483</v>
      </c>
      <c r="I71">
        <v>3.4</v>
      </c>
      <c r="J71" t="s">
        <v>247</v>
      </c>
      <c r="K71">
        <v>1133</v>
      </c>
      <c r="L71" t="s">
        <v>7</v>
      </c>
    </row>
    <row r="72" spans="1:12" hidden="1" x14ac:dyDescent="0.2">
      <c r="A72" t="str">
        <f t="shared" si="1"/>
        <v>Autauga2004</v>
      </c>
      <c r="B72" t="s">
        <v>330</v>
      </c>
      <c r="C72">
        <v>2004</v>
      </c>
      <c r="D72" t="s">
        <v>245</v>
      </c>
      <c r="E72">
        <v>848</v>
      </c>
      <c r="F72">
        <v>11509</v>
      </c>
      <c r="G72">
        <v>1.4</v>
      </c>
      <c r="H72">
        <v>559</v>
      </c>
      <c r="I72">
        <v>5.9</v>
      </c>
      <c r="J72" t="s">
        <v>247</v>
      </c>
      <c r="K72">
        <v>1001</v>
      </c>
      <c r="L72" t="s">
        <v>7</v>
      </c>
    </row>
    <row r="73" spans="1:12" hidden="1" x14ac:dyDescent="0.2">
      <c r="A73" t="str">
        <f t="shared" si="1"/>
        <v>Baldwin2004</v>
      </c>
      <c r="B73" t="s">
        <v>334</v>
      </c>
      <c r="C73">
        <v>2004</v>
      </c>
      <c r="D73" t="s">
        <v>245</v>
      </c>
      <c r="E73">
        <v>4689</v>
      </c>
      <c r="F73">
        <v>53118</v>
      </c>
      <c r="G73">
        <v>4</v>
      </c>
      <c r="H73">
        <v>559</v>
      </c>
      <c r="I73">
        <v>9.6</v>
      </c>
      <c r="J73" t="s">
        <v>247</v>
      </c>
      <c r="K73">
        <v>1003</v>
      </c>
      <c r="L73" t="s">
        <v>7</v>
      </c>
    </row>
    <row r="74" spans="1:12" hidden="1" x14ac:dyDescent="0.2">
      <c r="A74" t="str">
        <f t="shared" si="1"/>
        <v>Barbour2004</v>
      </c>
      <c r="B74" t="s">
        <v>420</v>
      </c>
      <c r="C74">
        <v>2004</v>
      </c>
      <c r="D74" t="s">
        <v>245</v>
      </c>
      <c r="E74">
        <v>628</v>
      </c>
      <c r="F74">
        <v>10869</v>
      </c>
      <c r="G74">
        <v>-1.1000000000000001</v>
      </c>
      <c r="H74">
        <v>516</v>
      </c>
      <c r="I74">
        <v>6.6</v>
      </c>
      <c r="J74" t="s">
        <v>247</v>
      </c>
      <c r="K74">
        <v>1005</v>
      </c>
      <c r="L74" t="s">
        <v>7</v>
      </c>
    </row>
    <row r="75" spans="1:12" hidden="1" x14ac:dyDescent="0.2">
      <c r="A75" t="str">
        <f t="shared" si="1"/>
        <v>Bibb2004</v>
      </c>
      <c r="B75" t="s">
        <v>341</v>
      </c>
      <c r="C75">
        <v>2004</v>
      </c>
      <c r="D75" t="s">
        <v>245</v>
      </c>
      <c r="E75">
        <v>350</v>
      </c>
      <c r="F75">
        <v>4020</v>
      </c>
      <c r="G75">
        <v>6.4</v>
      </c>
      <c r="H75">
        <v>543</v>
      </c>
      <c r="I75">
        <v>6.3</v>
      </c>
      <c r="J75" t="s">
        <v>247</v>
      </c>
      <c r="K75">
        <v>1007</v>
      </c>
      <c r="L75" t="s">
        <v>7</v>
      </c>
    </row>
    <row r="76" spans="1:12" hidden="1" x14ac:dyDescent="0.2">
      <c r="A76" t="str">
        <f t="shared" si="1"/>
        <v>Blount2004</v>
      </c>
      <c r="B76" t="s">
        <v>421</v>
      </c>
      <c r="C76">
        <v>2004</v>
      </c>
      <c r="D76" t="s">
        <v>245</v>
      </c>
      <c r="E76">
        <v>784</v>
      </c>
      <c r="F76">
        <v>8314</v>
      </c>
      <c r="G76">
        <v>1</v>
      </c>
      <c r="H76">
        <v>539</v>
      </c>
      <c r="I76">
        <v>10.5</v>
      </c>
      <c r="J76" t="s">
        <v>247</v>
      </c>
      <c r="K76">
        <v>1009</v>
      </c>
      <c r="L76" t="s">
        <v>7</v>
      </c>
    </row>
    <row r="77" spans="1:12" hidden="1" x14ac:dyDescent="0.2">
      <c r="A77" t="str">
        <f t="shared" si="1"/>
        <v>Bullock2004</v>
      </c>
      <c r="B77" t="s">
        <v>422</v>
      </c>
      <c r="C77">
        <v>2004</v>
      </c>
      <c r="D77" t="s">
        <v>245</v>
      </c>
      <c r="E77">
        <v>158</v>
      </c>
      <c r="F77">
        <v>3352</v>
      </c>
      <c r="G77">
        <v>0</v>
      </c>
      <c r="H77">
        <v>505</v>
      </c>
      <c r="I77">
        <v>3.3</v>
      </c>
      <c r="J77" t="s">
        <v>247</v>
      </c>
      <c r="K77">
        <v>1011</v>
      </c>
      <c r="L77" t="s">
        <v>7</v>
      </c>
    </row>
    <row r="78" spans="1:12" hidden="1" x14ac:dyDescent="0.2">
      <c r="A78" t="str">
        <f t="shared" si="1"/>
        <v>Butler2004</v>
      </c>
      <c r="B78" t="s">
        <v>423</v>
      </c>
      <c r="C78">
        <v>2004</v>
      </c>
      <c r="D78" t="s">
        <v>245</v>
      </c>
      <c r="E78">
        <v>513</v>
      </c>
      <c r="F78">
        <v>6704</v>
      </c>
      <c r="G78">
        <v>0.5</v>
      </c>
      <c r="H78">
        <v>502</v>
      </c>
      <c r="I78">
        <v>5</v>
      </c>
      <c r="J78" t="s">
        <v>247</v>
      </c>
      <c r="K78">
        <v>1013</v>
      </c>
      <c r="L78" t="s">
        <v>7</v>
      </c>
    </row>
    <row r="79" spans="1:12" hidden="1" x14ac:dyDescent="0.2">
      <c r="A79" t="str">
        <f t="shared" si="1"/>
        <v>Calhoun2004</v>
      </c>
      <c r="B79" t="s">
        <v>327</v>
      </c>
      <c r="C79">
        <v>2004</v>
      </c>
      <c r="D79" t="s">
        <v>245</v>
      </c>
      <c r="E79">
        <v>2581</v>
      </c>
      <c r="F79">
        <v>49497</v>
      </c>
      <c r="G79">
        <v>3.7</v>
      </c>
      <c r="H79">
        <v>615</v>
      </c>
      <c r="I79">
        <v>2.8</v>
      </c>
      <c r="J79" t="s">
        <v>247</v>
      </c>
      <c r="K79">
        <v>1015</v>
      </c>
      <c r="L79" t="s">
        <v>7</v>
      </c>
    </row>
    <row r="80" spans="1:12" hidden="1" x14ac:dyDescent="0.2">
      <c r="A80" t="str">
        <f t="shared" si="1"/>
        <v>Chambers2004</v>
      </c>
      <c r="B80" t="s">
        <v>320</v>
      </c>
      <c r="C80">
        <v>2004</v>
      </c>
      <c r="D80" t="s">
        <v>245</v>
      </c>
      <c r="E80">
        <v>644</v>
      </c>
      <c r="F80">
        <v>11191</v>
      </c>
      <c r="G80">
        <v>0</v>
      </c>
      <c r="H80">
        <v>554</v>
      </c>
      <c r="I80">
        <v>-6.4</v>
      </c>
      <c r="J80" t="s">
        <v>247</v>
      </c>
      <c r="K80">
        <v>1017</v>
      </c>
      <c r="L80" t="s">
        <v>7</v>
      </c>
    </row>
    <row r="81" spans="1:12" hidden="1" x14ac:dyDescent="0.2">
      <c r="A81" t="str">
        <f t="shared" si="1"/>
        <v>Cherokee2004</v>
      </c>
      <c r="B81" t="s">
        <v>424</v>
      </c>
      <c r="C81">
        <v>2004</v>
      </c>
      <c r="D81" t="s">
        <v>245</v>
      </c>
      <c r="E81">
        <v>411</v>
      </c>
      <c r="F81">
        <v>5109</v>
      </c>
      <c r="G81">
        <v>0.4</v>
      </c>
      <c r="H81">
        <v>516</v>
      </c>
      <c r="I81">
        <v>6.8</v>
      </c>
      <c r="J81" t="s">
        <v>247</v>
      </c>
      <c r="K81">
        <v>1019</v>
      </c>
      <c r="L81" t="s">
        <v>7</v>
      </c>
    </row>
    <row r="82" spans="1:12" hidden="1" x14ac:dyDescent="0.2">
      <c r="A82" t="str">
        <f t="shared" si="1"/>
        <v>Chilton2004</v>
      </c>
      <c r="B82" t="s">
        <v>425</v>
      </c>
      <c r="C82">
        <v>2004</v>
      </c>
      <c r="D82" t="s">
        <v>245</v>
      </c>
      <c r="E82">
        <v>820</v>
      </c>
      <c r="F82">
        <v>8496</v>
      </c>
      <c r="G82">
        <v>5.3</v>
      </c>
      <c r="H82">
        <v>534</v>
      </c>
      <c r="I82">
        <v>4.9000000000000004</v>
      </c>
      <c r="J82" t="s">
        <v>247</v>
      </c>
      <c r="K82">
        <v>1021</v>
      </c>
      <c r="L82" t="s">
        <v>7</v>
      </c>
    </row>
    <row r="83" spans="1:12" hidden="1" x14ac:dyDescent="0.2">
      <c r="A83" t="str">
        <f t="shared" si="1"/>
        <v>Choctaw2004</v>
      </c>
      <c r="B83" t="s">
        <v>370</v>
      </c>
      <c r="C83">
        <v>2004</v>
      </c>
      <c r="D83" t="s">
        <v>245</v>
      </c>
      <c r="E83">
        <v>336</v>
      </c>
      <c r="F83">
        <v>3896</v>
      </c>
      <c r="G83">
        <v>0.2</v>
      </c>
      <c r="H83">
        <v>837</v>
      </c>
      <c r="I83">
        <v>1.9</v>
      </c>
      <c r="J83" t="s">
        <v>247</v>
      </c>
      <c r="K83">
        <v>1023</v>
      </c>
      <c r="L83" t="s">
        <v>7</v>
      </c>
    </row>
    <row r="84" spans="1:12" hidden="1" x14ac:dyDescent="0.2">
      <c r="A84" t="str">
        <f t="shared" si="1"/>
        <v>Clarke2004</v>
      </c>
      <c r="B84" t="s">
        <v>360</v>
      </c>
      <c r="C84">
        <v>2004</v>
      </c>
      <c r="D84" t="s">
        <v>245</v>
      </c>
      <c r="E84">
        <v>746</v>
      </c>
      <c r="F84">
        <v>9042</v>
      </c>
      <c r="G84">
        <v>-2.4</v>
      </c>
      <c r="H84">
        <v>569</v>
      </c>
      <c r="I84">
        <v>3.5</v>
      </c>
      <c r="J84" t="s">
        <v>247</v>
      </c>
      <c r="K84">
        <v>1025</v>
      </c>
      <c r="L84" t="s">
        <v>7</v>
      </c>
    </row>
    <row r="85" spans="1:12" hidden="1" x14ac:dyDescent="0.2">
      <c r="A85" t="str">
        <f t="shared" si="1"/>
        <v>Clay2004</v>
      </c>
      <c r="B85" t="s">
        <v>353</v>
      </c>
      <c r="C85">
        <v>2004</v>
      </c>
      <c r="D85" t="s">
        <v>245</v>
      </c>
      <c r="E85">
        <v>239</v>
      </c>
      <c r="F85">
        <v>4565</v>
      </c>
      <c r="G85">
        <v>1.6</v>
      </c>
      <c r="H85">
        <v>540</v>
      </c>
      <c r="I85">
        <v>10.7</v>
      </c>
      <c r="J85" t="s">
        <v>247</v>
      </c>
      <c r="K85">
        <v>1027</v>
      </c>
      <c r="L85" t="s">
        <v>7</v>
      </c>
    </row>
    <row r="86" spans="1:12" hidden="1" x14ac:dyDescent="0.2">
      <c r="A86" t="str">
        <f t="shared" si="1"/>
        <v>Cleburne2004</v>
      </c>
      <c r="B86" t="s">
        <v>426</v>
      </c>
      <c r="C86">
        <v>2004</v>
      </c>
      <c r="D86" t="s">
        <v>245</v>
      </c>
      <c r="E86">
        <v>228</v>
      </c>
      <c r="F86">
        <v>2700</v>
      </c>
      <c r="G86">
        <v>0</v>
      </c>
      <c r="H86">
        <v>593</v>
      </c>
      <c r="I86">
        <v>2.8</v>
      </c>
      <c r="J86" t="s">
        <v>247</v>
      </c>
      <c r="K86">
        <v>1029</v>
      </c>
      <c r="L86" t="s">
        <v>7</v>
      </c>
    </row>
    <row r="87" spans="1:12" hidden="1" x14ac:dyDescent="0.2">
      <c r="A87" t="str">
        <f t="shared" si="1"/>
        <v>Coffee2004</v>
      </c>
      <c r="B87" t="s">
        <v>340</v>
      </c>
      <c r="C87">
        <v>2004</v>
      </c>
      <c r="D87" t="s">
        <v>245</v>
      </c>
      <c r="E87">
        <v>1024</v>
      </c>
      <c r="F87">
        <v>14418</v>
      </c>
      <c r="G87">
        <v>3.7</v>
      </c>
      <c r="H87">
        <v>512</v>
      </c>
      <c r="I87">
        <v>9.1999999999999993</v>
      </c>
      <c r="J87" t="s">
        <v>247</v>
      </c>
      <c r="K87">
        <v>1031</v>
      </c>
      <c r="L87" t="s">
        <v>7</v>
      </c>
    </row>
    <row r="88" spans="1:12" hidden="1" x14ac:dyDescent="0.2">
      <c r="A88" t="str">
        <f t="shared" si="1"/>
        <v>Colbert2004</v>
      </c>
      <c r="B88" t="s">
        <v>323</v>
      </c>
      <c r="C88">
        <v>2004</v>
      </c>
      <c r="D88" t="s">
        <v>245</v>
      </c>
      <c r="E88">
        <v>1397</v>
      </c>
      <c r="F88">
        <v>21310</v>
      </c>
      <c r="G88">
        <v>5.6</v>
      </c>
      <c r="H88">
        <v>660</v>
      </c>
      <c r="I88">
        <v>3</v>
      </c>
      <c r="J88" t="s">
        <v>247</v>
      </c>
      <c r="K88">
        <v>1033</v>
      </c>
      <c r="L88" t="s">
        <v>7</v>
      </c>
    </row>
    <row r="89" spans="1:12" hidden="1" x14ac:dyDescent="0.2">
      <c r="A89" t="str">
        <f t="shared" si="1"/>
        <v>Conecuh2004</v>
      </c>
      <c r="B89" t="s">
        <v>427</v>
      </c>
      <c r="C89">
        <v>2004</v>
      </c>
      <c r="D89" t="s">
        <v>245</v>
      </c>
      <c r="E89">
        <v>288</v>
      </c>
      <c r="F89">
        <v>3901</v>
      </c>
      <c r="G89">
        <v>0.1</v>
      </c>
      <c r="H89">
        <v>560</v>
      </c>
      <c r="I89">
        <v>7.5</v>
      </c>
      <c r="J89" t="s">
        <v>247</v>
      </c>
      <c r="K89">
        <v>1035</v>
      </c>
      <c r="L89" t="s">
        <v>7</v>
      </c>
    </row>
    <row r="90" spans="1:12" hidden="1" x14ac:dyDescent="0.2">
      <c r="A90" t="str">
        <f t="shared" si="1"/>
        <v>Coosa2004</v>
      </c>
      <c r="B90" t="s">
        <v>428</v>
      </c>
      <c r="C90">
        <v>2004</v>
      </c>
      <c r="D90" t="s">
        <v>245</v>
      </c>
      <c r="E90">
        <v>144</v>
      </c>
      <c r="F90">
        <v>1670</v>
      </c>
      <c r="G90">
        <v>-2.2000000000000002</v>
      </c>
      <c r="H90">
        <v>567</v>
      </c>
      <c r="I90">
        <v>-3.4</v>
      </c>
      <c r="J90" t="s">
        <v>247</v>
      </c>
      <c r="K90">
        <v>1037</v>
      </c>
      <c r="L90" t="s">
        <v>7</v>
      </c>
    </row>
    <row r="91" spans="1:12" hidden="1" x14ac:dyDescent="0.2">
      <c r="A91" t="str">
        <f t="shared" si="1"/>
        <v>Covington2004</v>
      </c>
      <c r="B91" t="s">
        <v>429</v>
      </c>
      <c r="C91">
        <v>2004</v>
      </c>
      <c r="D91" t="s">
        <v>245</v>
      </c>
      <c r="E91">
        <v>977</v>
      </c>
      <c r="F91">
        <v>13220</v>
      </c>
      <c r="G91">
        <v>1.8</v>
      </c>
      <c r="H91">
        <v>524</v>
      </c>
      <c r="I91">
        <v>5</v>
      </c>
      <c r="J91" t="s">
        <v>247</v>
      </c>
      <c r="K91">
        <v>1039</v>
      </c>
      <c r="L91" t="s">
        <v>7</v>
      </c>
    </row>
    <row r="92" spans="1:12" hidden="1" x14ac:dyDescent="0.2">
      <c r="A92" t="str">
        <f t="shared" si="1"/>
        <v>Crenshaw2004</v>
      </c>
      <c r="B92" t="s">
        <v>430</v>
      </c>
      <c r="C92">
        <v>2004</v>
      </c>
      <c r="D92" t="s">
        <v>245</v>
      </c>
      <c r="E92">
        <v>270</v>
      </c>
      <c r="F92">
        <v>2973</v>
      </c>
      <c r="G92">
        <v>4.3</v>
      </c>
      <c r="H92">
        <v>475</v>
      </c>
      <c r="I92">
        <v>5.6</v>
      </c>
      <c r="J92" t="s">
        <v>247</v>
      </c>
      <c r="K92">
        <v>1041</v>
      </c>
      <c r="L92" t="s">
        <v>7</v>
      </c>
    </row>
    <row r="93" spans="1:12" hidden="1" x14ac:dyDescent="0.2">
      <c r="A93" t="str">
        <f t="shared" si="1"/>
        <v>Cullman2004</v>
      </c>
      <c r="B93" t="s">
        <v>324</v>
      </c>
      <c r="C93">
        <v>2004</v>
      </c>
      <c r="D93" t="s">
        <v>245</v>
      </c>
      <c r="E93">
        <v>1709</v>
      </c>
      <c r="F93">
        <v>26345</v>
      </c>
      <c r="G93">
        <v>2.6</v>
      </c>
      <c r="H93">
        <v>585</v>
      </c>
      <c r="I93">
        <v>4.3</v>
      </c>
      <c r="J93" t="s">
        <v>247</v>
      </c>
      <c r="K93">
        <v>1043</v>
      </c>
      <c r="L93" t="s">
        <v>7</v>
      </c>
    </row>
    <row r="94" spans="1:12" hidden="1" x14ac:dyDescent="0.2">
      <c r="A94" t="str">
        <f t="shared" si="1"/>
        <v>Dale2004</v>
      </c>
      <c r="B94" t="s">
        <v>431</v>
      </c>
      <c r="C94">
        <v>2004</v>
      </c>
      <c r="D94" t="s">
        <v>245</v>
      </c>
      <c r="E94">
        <v>922</v>
      </c>
      <c r="F94">
        <v>17908</v>
      </c>
      <c r="G94">
        <v>-0.5</v>
      </c>
      <c r="H94">
        <v>707</v>
      </c>
      <c r="I94">
        <v>2.5</v>
      </c>
      <c r="J94" t="s">
        <v>247</v>
      </c>
      <c r="K94">
        <v>1045</v>
      </c>
      <c r="L94" t="s">
        <v>7</v>
      </c>
    </row>
    <row r="95" spans="1:12" hidden="1" x14ac:dyDescent="0.2">
      <c r="A95" t="str">
        <f t="shared" si="1"/>
        <v>Dallas2004</v>
      </c>
      <c r="B95" t="s">
        <v>432</v>
      </c>
      <c r="C95">
        <v>2004</v>
      </c>
      <c r="D95" t="s">
        <v>245</v>
      </c>
      <c r="E95">
        <v>1047</v>
      </c>
      <c r="F95">
        <v>15972</v>
      </c>
      <c r="G95">
        <v>0.4</v>
      </c>
      <c r="H95">
        <v>553</v>
      </c>
      <c r="I95">
        <v>0.4</v>
      </c>
      <c r="J95" t="s">
        <v>247</v>
      </c>
      <c r="K95">
        <v>1047</v>
      </c>
      <c r="L95" t="s">
        <v>7</v>
      </c>
    </row>
    <row r="96" spans="1:12" hidden="1" x14ac:dyDescent="0.2">
      <c r="A96" t="str">
        <f t="shared" si="1"/>
        <v>DeKalb2004</v>
      </c>
      <c r="B96" t="s">
        <v>337</v>
      </c>
      <c r="C96">
        <v>2004</v>
      </c>
      <c r="D96" t="s">
        <v>245</v>
      </c>
      <c r="E96">
        <v>1271</v>
      </c>
      <c r="F96">
        <v>23656</v>
      </c>
      <c r="G96">
        <v>-0.3</v>
      </c>
      <c r="H96">
        <v>542</v>
      </c>
      <c r="I96">
        <v>-0.4</v>
      </c>
      <c r="J96" t="s">
        <v>247</v>
      </c>
      <c r="K96">
        <v>1049</v>
      </c>
      <c r="L96" t="s">
        <v>7</v>
      </c>
    </row>
    <row r="97" spans="1:12" hidden="1" x14ac:dyDescent="0.2">
      <c r="A97" t="str">
        <f t="shared" si="1"/>
        <v>Elmore2004</v>
      </c>
      <c r="B97" t="s">
        <v>325</v>
      </c>
      <c r="C97">
        <v>2004</v>
      </c>
      <c r="D97" t="s">
        <v>245</v>
      </c>
      <c r="E97">
        <v>1186</v>
      </c>
      <c r="F97">
        <v>15148</v>
      </c>
      <c r="G97">
        <v>3.6</v>
      </c>
      <c r="H97">
        <v>581</v>
      </c>
      <c r="I97">
        <v>9.6</v>
      </c>
      <c r="J97" t="s">
        <v>247</v>
      </c>
      <c r="K97">
        <v>1051</v>
      </c>
      <c r="L97" t="s">
        <v>7</v>
      </c>
    </row>
    <row r="98" spans="1:12" hidden="1" x14ac:dyDescent="0.2">
      <c r="A98" t="str">
        <f t="shared" si="1"/>
        <v>Escambia2004</v>
      </c>
      <c r="B98" t="s">
        <v>433</v>
      </c>
      <c r="C98">
        <v>2004</v>
      </c>
      <c r="D98" t="s">
        <v>245</v>
      </c>
      <c r="E98">
        <v>870</v>
      </c>
      <c r="F98">
        <v>12632</v>
      </c>
      <c r="G98">
        <v>2.2000000000000002</v>
      </c>
      <c r="H98">
        <v>569</v>
      </c>
      <c r="I98">
        <v>7.2</v>
      </c>
      <c r="J98" t="s">
        <v>247</v>
      </c>
      <c r="K98">
        <v>1053</v>
      </c>
      <c r="L98" t="s">
        <v>7</v>
      </c>
    </row>
    <row r="99" spans="1:12" hidden="1" x14ac:dyDescent="0.2">
      <c r="A99" t="str">
        <f t="shared" si="1"/>
        <v>Etowah2004</v>
      </c>
      <c r="B99" t="s">
        <v>331</v>
      </c>
      <c r="C99">
        <v>2004</v>
      </c>
      <c r="D99" t="s">
        <v>245</v>
      </c>
      <c r="E99">
        <v>2255</v>
      </c>
      <c r="F99">
        <v>37073</v>
      </c>
      <c r="G99">
        <v>4</v>
      </c>
      <c r="H99">
        <v>573</v>
      </c>
      <c r="I99">
        <v>3.2</v>
      </c>
      <c r="J99" t="s">
        <v>247</v>
      </c>
      <c r="K99">
        <v>1055</v>
      </c>
      <c r="L99" t="s">
        <v>7</v>
      </c>
    </row>
    <row r="100" spans="1:12" hidden="1" x14ac:dyDescent="0.2">
      <c r="A100" t="str">
        <f t="shared" si="1"/>
        <v>Fayette2004</v>
      </c>
      <c r="B100" t="s">
        <v>332</v>
      </c>
      <c r="C100">
        <v>2004</v>
      </c>
      <c r="D100" t="s">
        <v>245</v>
      </c>
      <c r="E100">
        <v>376</v>
      </c>
      <c r="F100">
        <v>5239</v>
      </c>
      <c r="G100">
        <v>-3.2</v>
      </c>
      <c r="H100">
        <v>537</v>
      </c>
      <c r="I100">
        <v>2.7</v>
      </c>
      <c r="J100" t="s">
        <v>247</v>
      </c>
      <c r="K100">
        <v>1057</v>
      </c>
      <c r="L100" t="s">
        <v>7</v>
      </c>
    </row>
    <row r="101" spans="1:12" hidden="1" x14ac:dyDescent="0.2">
      <c r="A101" t="str">
        <f t="shared" si="1"/>
        <v>Franklin2004</v>
      </c>
      <c r="B101" t="s">
        <v>434</v>
      </c>
      <c r="C101">
        <v>2004</v>
      </c>
      <c r="D101" t="s">
        <v>245</v>
      </c>
      <c r="E101">
        <v>618</v>
      </c>
      <c r="F101">
        <v>10544</v>
      </c>
      <c r="G101">
        <v>3.2</v>
      </c>
      <c r="H101">
        <v>506</v>
      </c>
      <c r="I101">
        <v>3.5</v>
      </c>
      <c r="J101" t="s">
        <v>247</v>
      </c>
      <c r="K101">
        <v>1059</v>
      </c>
      <c r="L101" t="s">
        <v>7</v>
      </c>
    </row>
    <row r="102" spans="1:12" hidden="1" x14ac:dyDescent="0.2">
      <c r="A102" t="str">
        <f t="shared" si="1"/>
        <v>Geneva2004</v>
      </c>
      <c r="B102" t="s">
        <v>435</v>
      </c>
      <c r="C102">
        <v>2004</v>
      </c>
      <c r="D102" t="s">
        <v>245</v>
      </c>
      <c r="E102">
        <v>535</v>
      </c>
      <c r="F102">
        <v>5949</v>
      </c>
      <c r="G102">
        <v>7.8</v>
      </c>
      <c r="H102">
        <v>427</v>
      </c>
      <c r="I102">
        <v>2.4</v>
      </c>
      <c r="J102" t="s">
        <v>247</v>
      </c>
      <c r="K102">
        <v>1061</v>
      </c>
      <c r="L102" t="s">
        <v>7</v>
      </c>
    </row>
    <row r="103" spans="1:12" hidden="1" x14ac:dyDescent="0.2">
      <c r="A103" t="str">
        <f t="shared" si="1"/>
        <v>Greene2004</v>
      </c>
      <c r="B103" t="s">
        <v>436</v>
      </c>
      <c r="C103">
        <v>2004</v>
      </c>
      <c r="D103" t="s">
        <v>245</v>
      </c>
      <c r="E103">
        <v>175</v>
      </c>
      <c r="F103">
        <v>2484</v>
      </c>
      <c r="G103">
        <v>9.6</v>
      </c>
      <c r="H103">
        <v>532</v>
      </c>
      <c r="I103">
        <v>5.8</v>
      </c>
      <c r="J103" t="s">
        <v>247</v>
      </c>
      <c r="K103">
        <v>1063</v>
      </c>
      <c r="L103" t="s">
        <v>7</v>
      </c>
    </row>
    <row r="104" spans="1:12" hidden="1" x14ac:dyDescent="0.2">
      <c r="A104" t="str">
        <f t="shared" si="1"/>
        <v>Hale2004</v>
      </c>
      <c r="B104" t="s">
        <v>437</v>
      </c>
      <c r="C104">
        <v>2004</v>
      </c>
      <c r="D104" t="s">
        <v>245</v>
      </c>
      <c r="E104">
        <v>273</v>
      </c>
      <c r="F104">
        <v>3578</v>
      </c>
      <c r="G104">
        <v>2.2999999999999998</v>
      </c>
      <c r="H104">
        <v>499</v>
      </c>
      <c r="I104">
        <v>9</v>
      </c>
      <c r="J104" t="s">
        <v>247</v>
      </c>
      <c r="K104">
        <v>1065</v>
      </c>
      <c r="L104" t="s">
        <v>7</v>
      </c>
    </row>
    <row r="105" spans="1:12" hidden="1" x14ac:dyDescent="0.2">
      <c r="A105" t="str">
        <f t="shared" si="1"/>
        <v>Henry2004</v>
      </c>
      <c r="B105" t="s">
        <v>416</v>
      </c>
      <c r="C105">
        <v>2004</v>
      </c>
      <c r="D105" t="s">
        <v>245</v>
      </c>
      <c r="E105">
        <v>352</v>
      </c>
      <c r="F105">
        <v>4319</v>
      </c>
      <c r="G105">
        <v>-1.5</v>
      </c>
      <c r="H105">
        <v>571</v>
      </c>
      <c r="I105">
        <v>8.1</v>
      </c>
      <c r="J105" t="s">
        <v>247</v>
      </c>
      <c r="K105">
        <v>1067</v>
      </c>
      <c r="L105" t="s">
        <v>7</v>
      </c>
    </row>
    <row r="106" spans="1:12" hidden="1" x14ac:dyDescent="0.2">
      <c r="A106" t="str">
        <f t="shared" si="1"/>
        <v>Houston2004</v>
      </c>
      <c r="B106" t="s">
        <v>333</v>
      </c>
      <c r="C106">
        <v>2004</v>
      </c>
      <c r="D106" t="s">
        <v>245</v>
      </c>
      <c r="E106">
        <v>3021</v>
      </c>
      <c r="F106">
        <v>48917</v>
      </c>
      <c r="G106">
        <v>2.2999999999999998</v>
      </c>
      <c r="H106">
        <v>631</v>
      </c>
      <c r="I106">
        <v>6.4</v>
      </c>
      <c r="J106" t="s">
        <v>247</v>
      </c>
      <c r="K106">
        <v>1069</v>
      </c>
      <c r="L106" t="s">
        <v>7</v>
      </c>
    </row>
    <row r="107" spans="1:12" hidden="1" x14ac:dyDescent="0.2">
      <c r="A107" t="str">
        <f t="shared" si="1"/>
        <v>Jackson2004</v>
      </c>
      <c r="B107" t="s">
        <v>318</v>
      </c>
      <c r="C107">
        <v>2004</v>
      </c>
      <c r="D107" t="s">
        <v>245</v>
      </c>
      <c r="E107">
        <v>957</v>
      </c>
      <c r="F107">
        <v>16970</v>
      </c>
      <c r="G107">
        <v>0.1</v>
      </c>
      <c r="H107">
        <v>574</v>
      </c>
      <c r="I107">
        <v>3.2</v>
      </c>
      <c r="J107" t="s">
        <v>247</v>
      </c>
      <c r="K107">
        <v>1071</v>
      </c>
      <c r="L107" t="s">
        <v>7</v>
      </c>
    </row>
    <row r="108" spans="1:12" hidden="1" x14ac:dyDescent="0.2">
      <c r="A108" t="str">
        <f t="shared" si="1"/>
        <v>Jefferson2004</v>
      </c>
      <c r="B108" t="s">
        <v>314</v>
      </c>
      <c r="C108">
        <v>2004</v>
      </c>
      <c r="D108" t="s">
        <v>245</v>
      </c>
      <c r="E108">
        <v>18825</v>
      </c>
      <c r="F108">
        <v>373688</v>
      </c>
      <c r="G108">
        <v>-0.1</v>
      </c>
      <c r="H108">
        <v>833</v>
      </c>
      <c r="I108">
        <v>9.3000000000000007</v>
      </c>
      <c r="J108" t="s">
        <v>247</v>
      </c>
      <c r="K108">
        <v>1073</v>
      </c>
      <c r="L108" t="s">
        <v>7</v>
      </c>
    </row>
    <row r="109" spans="1:12" hidden="1" x14ac:dyDescent="0.2">
      <c r="A109" t="str">
        <f t="shared" si="1"/>
        <v>Lamar2004</v>
      </c>
      <c r="B109" t="s">
        <v>438</v>
      </c>
      <c r="C109">
        <v>2004</v>
      </c>
      <c r="D109" t="s">
        <v>245</v>
      </c>
      <c r="E109">
        <v>305</v>
      </c>
      <c r="F109">
        <v>4185</v>
      </c>
      <c r="G109">
        <v>-0.9</v>
      </c>
      <c r="H109">
        <v>567</v>
      </c>
      <c r="I109">
        <v>3.8</v>
      </c>
      <c r="J109" t="s">
        <v>247</v>
      </c>
      <c r="K109">
        <v>1075</v>
      </c>
      <c r="L109" t="s">
        <v>7</v>
      </c>
    </row>
    <row r="110" spans="1:12" hidden="1" x14ac:dyDescent="0.2">
      <c r="A110" t="str">
        <f t="shared" si="1"/>
        <v>Lauderdale2004</v>
      </c>
      <c r="B110" t="s">
        <v>439</v>
      </c>
      <c r="C110">
        <v>2004</v>
      </c>
      <c r="D110" t="s">
        <v>245</v>
      </c>
      <c r="E110">
        <v>1978</v>
      </c>
      <c r="F110">
        <v>29248</v>
      </c>
      <c r="G110">
        <v>2.9</v>
      </c>
      <c r="H110">
        <v>535</v>
      </c>
      <c r="I110">
        <v>6.4</v>
      </c>
      <c r="J110" t="s">
        <v>247</v>
      </c>
      <c r="K110">
        <v>1077</v>
      </c>
      <c r="L110" t="s">
        <v>7</v>
      </c>
    </row>
    <row r="111" spans="1:12" hidden="1" x14ac:dyDescent="0.2">
      <c r="A111" t="str">
        <f t="shared" si="1"/>
        <v>Lawrence2004</v>
      </c>
      <c r="B111" t="s">
        <v>440</v>
      </c>
      <c r="C111">
        <v>2004</v>
      </c>
      <c r="D111" t="s">
        <v>245</v>
      </c>
      <c r="E111">
        <v>423</v>
      </c>
      <c r="F111">
        <v>6345</v>
      </c>
      <c r="G111">
        <v>7.3</v>
      </c>
      <c r="H111">
        <v>719</v>
      </c>
      <c r="I111">
        <v>6.2</v>
      </c>
      <c r="J111" t="s">
        <v>247</v>
      </c>
      <c r="K111">
        <v>1079</v>
      </c>
      <c r="L111" t="s">
        <v>7</v>
      </c>
    </row>
    <row r="112" spans="1:12" hidden="1" x14ac:dyDescent="0.2">
      <c r="A112" t="str">
        <f t="shared" si="1"/>
        <v>Lee2004</v>
      </c>
      <c r="B112" t="s">
        <v>315</v>
      </c>
      <c r="C112">
        <v>2004</v>
      </c>
      <c r="D112" t="s">
        <v>245</v>
      </c>
      <c r="E112">
        <v>2402</v>
      </c>
      <c r="F112">
        <v>45818</v>
      </c>
      <c r="G112">
        <v>4.9000000000000004</v>
      </c>
      <c r="H112">
        <v>585</v>
      </c>
      <c r="I112">
        <v>6</v>
      </c>
      <c r="J112" t="s">
        <v>247</v>
      </c>
      <c r="K112">
        <v>1081</v>
      </c>
      <c r="L112" t="s">
        <v>7</v>
      </c>
    </row>
    <row r="113" spans="1:12" hidden="1" x14ac:dyDescent="0.2">
      <c r="A113" t="str">
        <f t="shared" si="1"/>
        <v>Limestone2004</v>
      </c>
      <c r="B113" t="s">
        <v>319</v>
      </c>
      <c r="C113">
        <v>2004</v>
      </c>
      <c r="D113" t="s">
        <v>245</v>
      </c>
      <c r="E113">
        <v>1178</v>
      </c>
      <c r="F113">
        <v>21039</v>
      </c>
      <c r="G113">
        <v>0.4</v>
      </c>
      <c r="H113">
        <v>807</v>
      </c>
      <c r="I113">
        <v>-1</v>
      </c>
      <c r="J113" t="s">
        <v>247</v>
      </c>
      <c r="K113">
        <v>1083</v>
      </c>
      <c r="L113" t="s">
        <v>7</v>
      </c>
    </row>
    <row r="114" spans="1:12" hidden="1" x14ac:dyDescent="0.2">
      <c r="A114" t="str">
        <f t="shared" si="1"/>
        <v>Lowndes2004</v>
      </c>
      <c r="B114" t="s">
        <v>356</v>
      </c>
      <c r="C114">
        <v>2004</v>
      </c>
      <c r="D114" t="s">
        <v>245</v>
      </c>
      <c r="E114">
        <v>199</v>
      </c>
      <c r="F114">
        <v>3240</v>
      </c>
      <c r="G114">
        <v>15.9</v>
      </c>
      <c r="H114">
        <v>598</v>
      </c>
      <c r="I114">
        <v>-1.2</v>
      </c>
      <c r="J114" t="s">
        <v>247</v>
      </c>
      <c r="K114">
        <v>1085</v>
      </c>
      <c r="L114" t="s">
        <v>7</v>
      </c>
    </row>
    <row r="115" spans="1:12" hidden="1" x14ac:dyDescent="0.2">
      <c r="A115" t="str">
        <f t="shared" si="1"/>
        <v>Macon2004</v>
      </c>
      <c r="B115" t="s">
        <v>441</v>
      </c>
      <c r="C115">
        <v>2004</v>
      </c>
      <c r="D115" t="s">
        <v>245</v>
      </c>
      <c r="E115">
        <v>257</v>
      </c>
      <c r="F115">
        <v>5554</v>
      </c>
      <c r="G115">
        <v>1.9</v>
      </c>
      <c r="H115">
        <v>602</v>
      </c>
      <c r="I115">
        <v>12.1</v>
      </c>
      <c r="J115" t="s">
        <v>247</v>
      </c>
      <c r="K115">
        <v>1087</v>
      </c>
      <c r="L115" t="s">
        <v>7</v>
      </c>
    </row>
    <row r="116" spans="1:12" hidden="1" x14ac:dyDescent="0.2">
      <c r="A116" t="str">
        <f t="shared" si="1"/>
        <v>Madison2004</v>
      </c>
      <c r="B116" t="s">
        <v>313</v>
      </c>
      <c r="C116">
        <v>2004</v>
      </c>
      <c r="D116" t="s">
        <v>245</v>
      </c>
      <c r="E116">
        <v>8022</v>
      </c>
      <c r="F116">
        <v>167076</v>
      </c>
      <c r="G116">
        <v>4.3</v>
      </c>
      <c r="H116">
        <v>847</v>
      </c>
      <c r="I116">
        <v>2.7</v>
      </c>
      <c r="J116" t="s">
        <v>247</v>
      </c>
      <c r="K116">
        <v>1089</v>
      </c>
      <c r="L116" t="s">
        <v>7</v>
      </c>
    </row>
    <row r="117" spans="1:12" hidden="1" x14ac:dyDescent="0.2">
      <c r="A117" t="str">
        <f t="shared" si="1"/>
        <v>Marengo2004</v>
      </c>
      <c r="B117" t="s">
        <v>442</v>
      </c>
      <c r="C117">
        <v>2004</v>
      </c>
      <c r="D117" t="s">
        <v>245</v>
      </c>
      <c r="E117">
        <v>561</v>
      </c>
      <c r="F117">
        <v>8335</v>
      </c>
      <c r="G117">
        <v>-2.4</v>
      </c>
      <c r="H117">
        <v>552</v>
      </c>
      <c r="I117">
        <v>7.6</v>
      </c>
      <c r="J117" t="s">
        <v>247</v>
      </c>
      <c r="K117">
        <v>1091</v>
      </c>
      <c r="L117" t="s">
        <v>7</v>
      </c>
    </row>
    <row r="118" spans="1:12" hidden="1" x14ac:dyDescent="0.2">
      <c r="A118" t="str">
        <f t="shared" si="1"/>
        <v>Marion2004</v>
      </c>
      <c r="B118" t="s">
        <v>399</v>
      </c>
      <c r="C118">
        <v>2004</v>
      </c>
      <c r="D118" t="s">
        <v>245</v>
      </c>
      <c r="E118">
        <v>617</v>
      </c>
      <c r="F118">
        <v>11635</v>
      </c>
      <c r="G118">
        <v>4.3</v>
      </c>
      <c r="H118">
        <v>546</v>
      </c>
      <c r="I118">
        <v>10.8</v>
      </c>
      <c r="J118" t="s">
        <v>247</v>
      </c>
      <c r="K118">
        <v>1093</v>
      </c>
      <c r="L118" t="s">
        <v>7</v>
      </c>
    </row>
    <row r="119" spans="1:12" hidden="1" x14ac:dyDescent="0.2">
      <c r="A119" t="str">
        <f t="shared" si="1"/>
        <v>Marshall2004</v>
      </c>
      <c r="B119" t="s">
        <v>322</v>
      </c>
      <c r="C119">
        <v>2004</v>
      </c>
      <c r="D119" t="s">
        <v>245</v>
      </c>
      <c r="E119">
        <v>1974</v>
      </c>
      <c r="F119">
        <v>37163</v>
      </c>
      <c r="G119">
        <v>6.3</v>
      </c>
      <c r="H119">
        <v>539</v>
      </c>
      <c r="I119">
        <v>7.4</v>
      </c>
      <c r="J119" t="s">
        <v>247</v>
      </c>
      <c r="K119">
        <v>1095</v>
      </c>
      <c r="L119" t="s">
        <v>7</v>
      </c>
    </row>
    <row r="120" spans="1:12" hidden="1" x14ac:dyDescent="0.2">
      <c r="A120" t="str">
        <f t="shared" si="1"/>
        <v>Mobile2004</v>
      </c>
      <c r="B120" t="s">
        <v>312</v>
      </c>
      <c r="C120">
        <v>2004</v>
      </c>
      <c r="D120" t="s">
        <v>245</v>
      </c>
      <c r="E120">
        <v>9774</v>
      </c>
      <c r="F120">
        <v>165483</v>
      </c>
      <c r="G120">
        <v>2.2999999999999998</v>
      </c>
      <c r="H120">
        <v>669</v>
      </c>
      <c r="I120">
        <v>7</v>
      </c>
      <c r="J120" t="s">
        <v>247</v>
      </c>
      <c r="K120">
        <v>1097</v>
      </c>
      <c r="L120" t="s">
        <v>7</v>
      </c>
    </row>
    <row r="121" spans="1:12" hidden="1" x14ac:dyDescent="0.2">
      <c r="A121" t="str">
        <f t="shared" si="1"/>
        <v>Monroe2004</v>
      </c>
      <c r="B121" t="s">
        <v>443</v>
      </c>
      <c r="C121">
        <v>2004</v>
      </c>
      <c r="D121" t="s">
        <v>245</v>
      </c>
      <c r="E121">
        <v>498</v>
      </c>
      <c r="F121">
        <v>9018</v>
      </c>
      <c r="G121">
        <v>3.7</v>
      </c>
      <c r="H121">
        <v>655</v>
      </c>
      <c r="I121">
        <v>3.6</v>
      </c>
      <c r="J121" t="s">
        <v>247</v>
      </c>
      <c r="K121">
        <v>1099</v>
      </c>
      <c r="L121" t="s">
        <v>7</v>
      </c>
    </row>
    <row r="122" spans="1:12" hidden="1" x14ac:dyDescent="0.2">
      <c r="A122" t="str">
        <f t="shared" si="1"/>
        <v>Montgomery2004</v>
      </c>
      <c r="B122" t="s">
        <v>329</v>
      </c>
      <c r="C122">
        <v>2004</v>
      </c>
      <c r="D122" t="s">
        <v>245</v>
      </c>
      <c r="E122">
        <v>6637</v>
      </c>
      <c r="F122">
        <v>133146</v>
      </c>
      <c r="G122">
        <v>1.9</v>
      </c>
      <c r="H122">
        <v>721</v>
      </c>
      <c r="I122">
        <v>3.3</v>
      </c>
      <c r="J122" t="s">
        <v>247</v>
      </c>
      <c r="K122">
        <v>1101</v>
      </c>
      <c r="L122" t="s">
        <v>7</v>
      </c>
    </row>
    <row r="123" spans="1:12" hidden="1" x14ac:dyDescent="0.2">
      <c r="A123" t="str">
        <f t="shared" si="1"/>
        <v>Morgan2004</v>
      </c>
      <c r="B123" t="s">
        <v>444</v>
      </c>
      <c r="C123">
        <v>2004</v>
      </c>
      <c r="D123" t="s">
        <v>245</v>
      </c>
      <c r="E123">
        <v>2840</v>
      </c>
      <c r="F123">
        <v>48388</v>
      </c>
      <c r="G123">
        <v>3.2</v>
      </c>
      <c r="H123">
        <v>663</v>
      </c>
      <c r="I123">
        <v>4.7</v>
      </c>
      <c r="J123" t="s">
        <v>247</v>
      </c>
      <c r="K123">
        <v>1103</v>
      </c>
      <c r="L123" t="s">
        <v>7</v>
      </c>
    </row>
    <row r="124" spans="1:12" hidden="1" x14ac:dyDescent="0.2">
      <c r="A124" t="str">
        <f t="shared" si="1"/>
        <v>Perry2004</v>
      </c>
      <c r="B124" t="s">
        <v>445</v>
      </c>
      <c r="C124">
        <v>2004</v>
      </c>
      <c r="D124" t="s">
        <v>245</v>
      </c>
      <c r="E124">
        <v>194</v>
      </c>
      <c r="F124">
        <v>2380</v>
      </c>
      <c r="G124">
        <v>-5.3</v>
      </c>
      <c r="H124">
        <v>456</v>
      </c>
      <c r="I124">
        <v>7.5</v>
      </c>
      <c r="J124" t="s">
        <v>247</v>
      </c>
      <c r="K124">
        <v>1105</v>
      </c>
      <c r="L124" t="s">
        <v>7</v>
      </c>
    </row>
    <row r="125" spans="1:12" hidden="1" x14ac:dyDescent="0.2">
      <c r="A125" t="str">
        <f t="shared" si="1"/>
        <v>Pickens2004</v>
      </c>
      <c r="B125" t="s">
        <v>446</v>
      </c>
      <c r="C125">
        <v>2004</v>
      </c>
      <c r="D125" t="s">
        <v>245</v>
      </c>
      <c r="E125">
        <v>392</v>
      </c>
      <c r="F125">
        <v>4195</v>
      </c>
      <c r="G125">
        <v>0.9</v>
      </c>
      <c r="H125">
        <v>531</v>
      </c>
      <c r="I125">
        <v>7.7</v>
      </c>
      <c r="J125" t="s">
        <v>247</v>
      </c>
      <c r="K125">
        <v>1107</v>
      </c>
      <c r="L125" t="s">
        <v>7</v>
      </c>
    </row>
    <row r="126" spans="1:12" hidden="1" x14ac:dyDescent="0.2">
      <c r="A126" t="str">
        <f t="shared" si="1"/>
        <v>Pike2004</v>
      </c>
      <c r="B126" t="s">
        <v>447</v>
      </c>
      <c r="C126">
        <v>2004</v>
      </c>
      <c r="D126" t="s">
        <v>245</v>
      </c>
      <c r="E126">
        <v>689</v>
      </c>
      <c r="F126">
        <v>13307</v>
      </c>
      <c r="G126">
        <v>8.1</v>
      </c>
      <c r="H126">
        <v>551</v>
      </c>
      <c r="I126">
        <v>8.3000000000000007</v>
      </c>
      <c r="J126" t="s">
        <v>247</v>
      </c>
      <c r="K126">
        <v>1109</v>
      </c>
      <c r="L126" t="s">
        <v>7</v>
      </c>
    </row>
    <row r="127" spans="1:12" hidden="1" x14ac:dyDescent="0.2">
      <c r="A127" t="str">
        <f t="shared" si="1"/>
        <v>Randolph2004</v>
      </c>
      <c r="B127" t="s">
        <v>448</v>
      </c>
      <c r="C127">
        <v>2004</v>
      </c>
      <c r="D127" t="s">
        <v>245</v>
      </c>
      <c r="E127">
        <v>431</v>
      </c>
      <c r="F127">
        <v>5862</v>
      </c>
      <c r="G127">
        <v>7.5</v>
      </c>
      <c r="H127">
        <v>486</v>
      </c>
      <c r="I127">
        <v>3.6</v>
      </c>
      <c r="J127" t="s">
        <v>247</v>
      </c>
      <c r="K127">
        <v>1111</v>
      </c>
      <c r="L127" t="s">
        <v>7</v>
      </c>
    </row>
    <row r="128" spans="1:12" hidden="1" x14ac:dyDescent="0.2">
      <c r="A128" t="str">
        <f t="shared" si="1"/>
        <v>Russell2004</v>
      </c>
      <c r="B128" t="s">
        <v>449</v>
      </c>
      <c r="C128">
        <v>2004</v>
      </c>
      <c r="D128" t="s">
        <v>245</v>
      </c>
      <c r="E128">
        <v>916</v>
      </c>
      <c r="F128">
        <v>13042</v>
      </c>
      <c r="G128">
        <v>7.6</v>
      </c>
      <c r="H128">
        <v>589</v>
      </c>
      <c r="I128">
        <v>1.7</v>
      </c>
      <c r="J128" t="s">
        <v>247</v>
      </c>
      <c r="K128">
        <v>1113</v>
      </c>
      <c r="L128" t="s">
        <v>7</v>
      </c>
    </row>
    <row r="129" spans="1:12" hidden="1" x14ac:dyDescent="0.2">
      <c r="A129" t="str">
        <f t="shared" si="1"/>
        <v>St. Clair2004</v>
      </c>
      <c r="B129" t="s">
        <v>321</v>
      </c>
      <c r="C129">
        <v>2004</v>
      </c>
      <c r="D129" t="s">
        <v>245</v>
      </c>
      <c r="E129">
        <v>1259</v>
      </c>
      <c r="F129">
        <v>14974</v>
      </c>
      <c r="G129">
        <v>3.7</v>
      </c>
      <c r="H129">
        <v>544</v>
      </c>
      <c r="I129">
        <v>4.2</v>
      </c>
      <c r="J129" t="s">
        <v>247</v>
      </c>
      <c r="K129">
        <v>1115</v>
      </c>
      <c r="L129" t="s">
        <v>7</v>
      </c>
    </row>
    <row r="130" spans="1:12" hidden="1" x14ac:dyDescent="0.2">
      <c r="A130" t="str">
        <f t="shared" si="1"/>
        <v>Shelby2004</v>
      </c>
      <c r="B130" t="s">
        <v>405</v>
      </c>
      <c r="C130">
        <v>2004</v>
      </c>
      <c r="D130" t="s">
        <v>245</v>
      </c>
      <c r="E130">
        <v>4095</v>
      </c>
      <c r="F130">
        <v>57414</v>
      </c>
      <c r="G130">
        <v>7.1</v>
      </c>
      <c r="H130">
        <v>765</v>
      </c>
      <c r="I130">
        <v>3.4</v>
      </c>
      <c r="J130" t="s">
        <v>247</v>
      </c>
      <c r="K130">
        <v>1117</v>
      </c>
      <c r="L130" t="s">
        <v>7</v>
      </c>
    </row>
    <row r="131" spans="1:12" hidden="1" x14ac:dyDescent="0.2">
      <c r="A131" t="str">
        <f t="shared" si="1"/>
        <v>Sumter2004</v>
      </c>
      <c r="B131" t="s">
        <v>385</v>
      </c>
      <c r="C131">
        <v>2004</v>
      </c>
      <c r="D131" t="s">
        <v>245</v>
      </c>
      <c r="E131">
        <v>285</v>
      </c>
      <c r="F131">
        <v>3682</v>
      </c>
      <c r="G131">
        <v>-2.2999999999999998</v>
      </c>
      <c r="H131">
        <v>550</v>
      </c>
      <c r="I131">
        <v>8.6999999999999993</v>
      </c>
      <c r="J131" t="s">
        <v>247</v>
      </c>
      <c r="K131">
        <v>1119</v>
      </c>
      <c r="L131" t="s">
        <v>7</v>
      </c>
    </row>
    <row r="132" spans="1:12" hidden="1" x14ac:dyDescent="0.2">
      <c r="A132" t="str">
        <f t="shared" si="1"/>
        <v>Talladega2004</v>
      </c>
      <c r="B132" t="s">
        <v>326</v>
      </c>
      <c r="C132">
        <v>2004</v>
      </c>
      <c r="D132" t="s">
        <v>245</v>
      </c>
      <c r="E132">
        <v>1456</v>
      </c>
      <c r="F132">
        <v>30019</v>
      </c>
      <c r="G132">
        <v>6.8</v>
      </c>
      <c r="H132">
        <v>732</v>
      </c>
      <c r="I132">
        <v>9.1</v>
      </c>
      <c r="J132" t="s">
        <v>247</v>
      </c>
      <c r="K132">
        <v>1121</v>
      </c>
      <c r="L132" t="s">
        <v>7</v>
      </c>
    </row>
    <row r="133" spans="1:12" hidden="1" x14ac:dyDescent="0.2">
      <c r="A133" t="str">
        <f t="shared" si="1"/>
        <v>Tallapoosa2004</v>
      </c>
      <c r="B133" t="s">
        <v>450</v>
      </c>
      <c r="C133">
        <v>2004</v>
      </c>
      <c r="D133" t="s">
        <v>245</v>
      </c>
      <c r="E133">
        <v>896</v>
      </c>
      <c r="F133">
        <v>14449</v>
      </c>
      <c r="G133">
        <v>3.3</v>
      </c>
      <c r="H133">
        <v>504</v>
      </c>
      <c r="I133">
        <v>-4</v>
      </c>
      <c r="J133" t="s">
        <v>247</v>
      </c>
      <c r="K133">
        <v>1123</v>
      </c>
      <c r="L133" t="s">
        <v>7</v>
      </c>
    </row>
    <row r="134" spans="1:12" hidden="1" x14ac:dyDescent="0.2">
      <c r="A134" t="str">
        <f t="shared" ref="A134:A197" si="2">_xlfn.CONCAT(B134, C134)</f>
        <v>Tuscaloosa2004</v>
      </c>
      <c r="B134" t="s">
        <v>317</v>
      </c>
      <c r="C134">
        <v>2004</v>
      </c>
      <c r="D134" t="s">
        <v>245</v>
      </c>
      <c r="E134">
        <v>4207</v>
      </c>
      <c r="F134">
        <v>79730</v>
      </c>
      <c r="G134">
        <v>3.8</v>
      </c>
      <c r="H134">
        <v>713</v>
      </c>
      <c r="I134">
        <v>8.6999999999999993</v>
      </c>
      <c r="J134" t="s">
        <v>247</v>
      </c>
      <c r="K134">
        <v>1125</v>
      </c>
      <c r="L134" t="s">
        <v>7</v>
      </c>
    </row>
    <row r="135" spans="1:12" hidden="1" x14ac:dyDescent="0.2">
      <c r="A135" t="str">
        <f t="shared" si="2"/>
        <v>Walker2004</v>
      </c>
      <c r="B135" t="s">
        <v>451</v>
      </c>
      <c r="C135">
        <v>2004</v>
      </c>
      <c r="D135" t="s">
        <v>245</v>
      </c>
      <c r="E135">
        <v>1430</v>
      </c>
      <c r="F135">
        <v>18363</v>
      </c>
      <c r="G135">
        <v>2.6</v>
      </c>
      <c r="H135">
        <v>548</v>
      </c>
      <c r="I135">
        <v>5.6</v>
      </c>
      <c r="J135" t="s">
        <v>247</v>
      </c>
      <c r="K135">
        <v>1127</v>
      </c>
      <c r="L135" t="s">
        <v>7</v>
      </c>
    </row>
    <row r="136" spans="1:12" hidden="1" x14ac:dyDescent="0.2">
      <c r="A136" t="str">
        <f t="shared" si="2"/>
        <v>Washington2004</v>
      </c>
      <c r="B136" t="s">
        <v>452</v>
      </c>
      <c r="C136">
        <v>2004</v>
      </c>
      <c r="D136" t="s">
        <v>245</v>
      </c>
      <c r="E136">
        <v>269</v>
      </c>
      <c r="F136">
        <v>3903</v>
      </c>
      <c r="G136">
        <v>-0.1</v>
      </c>
      <c r="H136">
        <v>822</v>
      </c>
      <c r="I136">
        <v>6.1</v>
      </c>
      <c r="J136" t="s">
        <v>247</v>
      </c>
      <c r="K136">
        <v>1129</v>
      </c>
      <c r="L136" t="s">
        <v>7</v>
      </c>
    </row>
    <row r="137" spans="1:12" hidden="1" x14ac:dyDescent="0.2">
      <c r="A137" t="str">
        <f t="shared" si="2"/>
        <v>Wilcox2004</v>
      </c>
      <c r="B137" t="s">
        <v>316</v>
      </c>
      <c r="C137">
        <v>2004</v>
      </c>
      <c r="D137" t="s">
        <v>245</v>
      </c>
      <c r="E137">
        <v>291</v>
      </c>
      <c r="F137">
        <v>3418</v>
      </c>
      <c r="G137">
        <v>2.7</v>
      </c>
      <c r="H137">
        <v>658</v>
      </c>
      <c r="I137">
        <v>-2.1</v>
      </c>
      <c r="J137" t="s">
        <v>247</v>
      </c>
      <c r="K137">
        <v>1131</v>
      </c>
      <c r="L137" t="s">
        <v>7</v>
      </c>
    </row>
    <row r="138" spans="1:12" hidden="1" x14ac:dyDescent="0.2">
      <c r="A138" t="str">
        <f t="shared" si="2"/>
        <v>Winston2004</v>
      </c>
      <c r="B138" t="s">
        <v>453</v>
      </c>
      <c r="C138">
        <v>2004</v>
      </c>
      <c r="D138" t="s">
        <v>245</v>
      </c>
      <c r="E138">
        <v>539</v>
      </c>
      <c r="F138">
        <v>8902</v>
      </c>
      <c r="G138">
        <v>5.6</v>
      </c>
      <c r="H138">
        <v>516</v>
      </c>
      <c r="I138">
        <v>6.8</v>
      </c>
      <c r="J138" t="s">
        <v>247</v>
      </c>
      <c r="K138">
        <v>1133</v>
      </c>
      <c r="L138" t="s">
        <v>7</v>
      </c>
    </row>
    <row r="139" spans="1:12" hidden="1" x14ac:dyDescent="0.2">
      <c r="A139" t="str">
        <f t="shared" si="2"/>
        <v>Autauga2005</v>
      </c>
      <c r="B139" t="s">
        <v>330</v>
      </c>
      <c r="C139">
        <v>2005</v>
      </c>
      <c r="D139" t="s">
        <v>245</v>
      </c>
      <c r="E139">
        <v>876</v>
      </c>
      <c r="F139">
        <v>11526</v>
      </c>
      <c r="G139">
        <v>0.1</v>
      </c>
      <c r="H139">
        <v>540</v>
      </c>
      <c r="I139">
        <v>-3.4</v>
      </c>
      <c r="J139" t="s">
        <v>247</v>
      </c>
      <c r="K139">
        <v>1001</v>
      </c>
      <c r="L139" t="s">
        <v>7</v>
      </c>
    </row>
    <row r="140" spans="1:12" hidden="1" x14ac:dyDescent="0.2">
      <c r="A140" t="str">
        <f t="shared" si="2"/>
        <v>Baldwin2005</v>
      </c>
      <c r="B140" t="s">
        <v>334</v>
      </c>
      <c r="C140">
        <v>2005</v>
      </c>
      <c r="D140" t="s">
        <v>245</v>
      </c>
      <c r="E140">
        <v>4997</v>
      </c>
      <c r="F140">
        <v>56447</v>
      </c>
      <c r="G140">
        <v>6.3</v>
      </c>
      <c r="H140">
        <v>581</v>
      </c>
      <c r="I140">
        <v>3.9</v>
      </c>
      <c r="J140" t="s">
        <v>247</v>
      </c>
      <c r="K140">
        <v>1003</v>
      </c>
      <c r="L140" t="s">
        <v>7</v>
      </c>
    </row>
    <row r="141" spans="1:12" hidden="1" x14ac:dyDescent="0.2">
      <c r="A141" t="str">
        <f t="shared" si="2"/>
        <v>Barbour2005</v>
      </c>
      <c r="B141" t="s">
        <v>420</v>
      </c>
      <c r="C141">
        <v>2005</v>
      </c>
      <c r="D141" t="s">
        <v>245</v>
      </c>
      <c r="E141">
        <v>631</v>
      </c>
      <c r="F141">
        <v>11079</v>
      </c>
      <c r="G141">
        <v>1.9</v>
      </c>
      <c r="H141">
        <v>522</v>
      </c>
      <c r="I141">
        <v>1.2</v>
      </c>
      <c r="J141" t="s">
        <v>247</v>
      </c>
      <c r="K141">
        <v>1005</v>
      </c>
      <c r="L141" t="s">
        <v>7</v>
      </c>
    </row>
    <row r="142" spans="1:12" hidden="1" x14ac:dyDescent="0.2">
      <c r="A142" t="str">
        <f t="shared" si="2"/>
        <v>Bibb2005</v>
      </c>
      <c r="B142" t="s">
        <v>341</v>
      </c>
      <c r="C142">
        <v>2005</v>
      </c>
      <c r="D142" t="s">
        <v>245</v>
      </c>
      <c r="E142">
        <v>357</v>
      </c>
      <c r="F142">
        <v>4042</v>
      </c>
      <c r="G142">
        <v>0.5</v>
      </c>
      <c r="H142">
        <v>581</v>
      </c>
      <c r="I142">
        <v>7</v>
      </c>
      <c r="J142" t="s">
        <v>247</v>
      </c>
      <c r="K142">
        <v>1007</v>
      </c>
      <c r="L142" t="s">
        <v>7</v>
      </c>
    </row>
    <row r="143" spans="1:12" hidden="1" x14ac:dyDescent="0.2">
      <c r="A143" t="str">
        <f t="shared" si="2"/>
        <v>Blount2005</v>
      </c>
      <c r="B143" t="s">
        <v>421</v>
      </c>
      <c r="C143">
        <v>2005</v>
      </c>
      <c r="D143" t="s">
        <v>245</v>
      </c>
      <c r="E143">
        <v>810</v>
      </c>
      <c r="F143">
        <v>8514</v>
      </c>
      <c r="G143">
        <v>2.4</v>
      </c>
      <c r="H143">
        <v>541</v>
      </c>
      <c r="I143">
        <v>0.4</v>
      </c>
      <c r="J143" t="s">
        <v>247</v>
      </c>
      <c r="K143">
        <v>1009</v>
      </c>
      <c r="L143" t="s">
        <v>7</v>
      </c>
    </row>
    <row r="144" spans="1:12" hidden="1" x14ac:dyDescent="0.2">
      <c r="A144" t="str">
        <f t="shared" si="2"/>
        <v>Bullock2005</v>
      </c>
      <c r="B144" t="s">
        <v>422</v>
      </c>
      <c r="C144">
        <v>2005</v>
      </c>
      <c r="D144" t="s">
        <v>245</v>
      </c>
      <c r="E144">
        <v>159</v>
      </c>
      <c r="F144">
        <v>3053</v>
      </c>
      <c r="G144">
        <v>-8.9</v>
      </c>
      <c r="H144">
        <v>520</v>
      </c>
      <c r="I144">
        <v>3</v>
      </c>
      <c r="J144" t="s">
        <v>247</v>
      </c>
      <c r="K144">
        <v>1011</v>
      </c>
      <c r="L144" t="s">
        <v>7</v>
      </c>
    </row>
    <row r="145" spans="1:12" hidden="1" x14ac:dyDescent="0.2">
      <c r="A145" t="str">
        <f t="shared" si="2"/>
        <v>Butler2005</v>
      </c>
      <c r="B145" t="s">
        <v>423</v>
      </c>
      <c r="C145">
        <v>2005</v>
      </c>
      <c r="D145" t="s">
        <v>245</v>
      </c>
      <c r="E145">
        <v>520</v>
      </c>
      <c r="F145">
        <v>6779</v>
      </c>
      <c r="G145">
        <v>1.1000000000000001</v>
      </c>
      <c r="H145">
        <v>516</v>
      </c>
      <c r="I145">
        <v>2.8</v>
      </c>
      <c r="J145" t="s">
        <v>247</v>
      </c>
      <c r="K145">
        <v>1013</v>
      </c>
      <c r="L145" t="s">
        <v>7</v>
      </c>
    </row>
    <row r="146" spans="1:12" hidden="1" x14ac:dyDescent="0.2">
      <c r="A146" t="str">
        <f t="shared" si="2"/>
        <v>Calhoun2005</v>
      </c>
      <c r="B146" t="s">
        <v>327</v>
      </c>
      <c r="C146">
        <v>2005</v>
      </c>
      <c r="D146" t="s">
        <v>245</v>
      </c>
      <c r="E146">
        <v>2594</v>
      </c>
      <c r="F146">
        <v>49843</v>
      </c>
      <c r="G146">
        <v>0.7</v>
      </c>
      <c r="H146">
        <v>631</v>
      </c>
      <c r="I146">
        <v>2.6</v>
      </c>
      <c r="J146" t="s">
        <v>247</v>
      </c>
      <c r="K146">
        <v>1015</v>
      </c>
      <c r="L146" t="s">
        <v>7</v>
      </c>
    </row>
    <row r="147" spans="1:12" hidden="1" x14ac:dyDescent="0.2">
      <c r="A147" t="str">
        <f t="shared" si="2"/>
        <v>Chambers2005</v>
      </c>
      <c r="B147" t="s">
        <v>320</v>
      </c>
      <c r="C147">
        <v>2005</v>
      </c>
      <c r="D147" t="s">
        <v>245</v>
      </c>
      <c r="E147">
        <v>631</v>
      </c>
      <c r="F147">
        <v>10741</v>
      </c>
      <c r="G147">
        <v>-4</v>
      </c>
      <c r="H147">
        <v>555</v>
      </c>
      <c r="I147">
        <v>0.2</v>
      </c>
      <c r="J147" t="s">
        <v>247</v>
      </c>
      <c r="K147">
        <v>1017</v>
      </c>
      <c r="L147" t="s">
        <v>7</v>
      </c>
    </row>
    <row r="148" spans="1:12" hidden="1" x14ac:dyDescent="0.2">
      <c r="A148" t="str">
        <f t="shared" si="2"/>
        <v>Cherokee2005</v>
      </c>
      <c r="B148" t="s">
        <v>424</v>
      </c>
      <c r="C148">
        <v>2005</v>
      </c>
      <c r="D148" t="s">
        <v>245</v>
      </c>
      <c r="E148">
        <v>416</v>
      </c>
      <c r="F148">
        <v>5238</v>
      </c>
      <c r="G148">
        <v>2.5</v>
      </c>
      <c r="H148">
        <v>516</v>
      </c>
      <c r="I148">
        <v>0</v>
      </c>
      <c r="J148" t="s">
        <v>247</v>
      </c>
      <c r="K148">
        <v>1019</v>
      </c>
      <c r="L148" t="s">
        <v>7</v>
      </c>
    </row>
    <row r="149" spans="1:12" hidden="1" x14ac:dyDescent="0.2">
      <c r="A149" t="str">
        <f t="shared" si="2"/>
        <v>Chilton2005</v>
      </c>
      <c r="B149" t="s">
        <v>425</v>
      </c>
      <c r="C149">
        <v>2005</v>
      </c>
      <c r="D149" t="s">
        <v>245</v>
      </c>
      <c r="E149">
        <v>822</v>
      </c>
      <c r="F149">
        <v>8824</v>
      </c>
      <c r="G149">
        <v>3.9</v>
      </c>
      <c r="H149">
        <v>535</v>
      </c>
      <c r="I149">
        <v>0.2</v>
      </c>
      <c r="J149" t="s">
        <v>247</v>
      </c>
      <c r="K149">
        <v>1021</v>
      </c>
      <c r="L149" t="s">
        <v>7</v>
      </c>
    </row>
    <row r="150" spans="1:12" hidden="1" x14ac:dyDescent="0.2">
      <c r="A150" t="str">
        <f t="shared" si="2"/>
        <v>Choctaw2005</v>
      </c>
      <c r="B150" t="s">
        <v>370</v>
      </c>
      <c r="C150">
        <v>2005</v>
      </c>
      <c r="D150" t="s">
        <v>245</v>
      </c>
      <c r="E150">
        <v>340</v>
      </c>
      <c r="F150">
        <v>3991</v>
      </c>
      <c r="G150">
        <v>2.4</v>
      </c>
      <c r="H150">
        <v>865</v>
      </c>
      <c r="I150">
        <v>3.3</v>
      </c>
      <c r="J150" t="s">
        <v>247</v>
      </c>
      <c r="K150">
        <v>1023</v>
      </c>
      <c r="L150" t="s">
        <v>7</v>
      </c>
    </row>
    <row r="151" spans="1:12" hidden="1" x14ac:dyDescent="0.2">
      <c r="A151" t="str">
        <f t="shared" si="2"/>
        <v>Clarke2005</v>
      </c>
      <c r="B151" t="s">
        <v>360</v>
      </c>
      <c r="C151">
        <v>2005</v>
      </c>
      <c r="D151" t="s">
        <v>245</v>
      </c>
      <c r="E151">
        <v>754</v>
      </c>
      <c r="F151">
        <v>9119</v>
      </c>
      <c r="G151">
        <v>0.9</v>
      </c>
      <c r="H151">
        <v>573</v>
      </c>
      <c r="I151">
        <v>0.7</v>
      </c>
      <c r="J151" t="s">
        <v>247</v>
      </c>
      <c r="K151">
        <v>1025</v>
      </c>
      <c r="L151" t="s">
        <v>7</v>
      </c>
    </row>
    <row r="152" spans="1:12" hidden="1" x14ac:dyDescent="0.2">
      <c r="A152" t="str">
        <f t="shared" si="2"/>
        <v>Clay2005</v>
      </c>
      <c r="B152" t="s">
        <v>353</v>
      </c>
      <c r="C152">
        <v>2005</v>
      </c>
      <c r="D152" t="s">
        <v>245</v>
      </c>
      <c r="E152">
        <v>235</v>
      </c>
      <c r="F152">
        <v>4818</v>
      </c>
      <c r="G152">
        <v>5.5</v>
      </c>
      <c r="H152">
        <v>536</v>
      </c>
      <c r="I152">
        <v>-0.7</v>
      </c>
      <c r="J152" t="s">
        <v>247</v>
      </c>
      <c r="K152">
        <v>1027</v>
      </c>
      <c r="L152" t="s">
        <v>7</v>
      </c>
    </row>
    <row r="153" spans="1:12" hidden="1" x14ac:dyDescent="0.2">
      <c r="A153" t="str">
        <f t="shared" si="2"/>
        <v>Cleburne2005</v>
      </c>
      <c r="B153" t="s">
        <v>426</v>
      </c>
      <c r="C153">
        <v>2005</v>
      </c>
      <c r="D153" t="s">
        <v>245</v>
      </c>
      <c r="E153">
        <v>224</v>
      </c>
      <c r="F153">
        <v>2822</v>
      </c>
      <c r="G153">
        <v>4.5</v>
      </c>
      <c r="H153">
        <v>583</v>
      </c>
      <c r="I153">
        <v>-1.7</v>
      </c>
      <c r="J153" t="s">
        <v>247</v>
      </c>
      <c r="K153">
        <v>1029</v>
      </c>
      <c r="L153" t="s">
        <v>7</v>
      </c>
    </row>
    <row r="154" spans="1:12" hidden="1" x14ac:dyDescent="0.2">
      <c r="A154" t="str">
        <f t="shared" si="2"/>
        <v>Coffee2005</v>
      </c>
      <c r="B154" t="s">
        <v>340</v>
      </c>
      <c r="C154">
        <v>2005</v>
      </c>
      <c r="D154" t="s">
        <v>245</v>
      </c>
      <c r="E154">
        <v>1024</v>
      </c>
      <c r="F154">
        <v>14821</v>
      </c>
      <c r="G154">
        <v>2.8</v>
      </c>
      <c r="H154">
        <v>507</v>
      </c>
      <c r="I154">
        <v>-1</v>
      </c>
      <c r="J154" t="s">
        <v>247</v>
      </c>
      <c r="K154">
        <v>1031</v>
      </c>
      <c r="L154" t="s">
        <v>7</v>
      </c>
    </row>
    <row r="155" spans="1:12" hidden="1" x14ac:dyDescent="0.2">
      <c r="A155" t="str">
        <f t="shared" si="2"/>
        <v>Colbert2005</v>
      </c>
      <c r="B155" t="s">
        <v>323</v>
      </c>
      <c r="C155">
        <v>2005</v>
      </c>
      <c r="D155" t="s">
        <v>245</v>
      </c>
      <c r="E155">
        <v>1393</v>
      </c>
      <c r="F155">
        <v>21665</v>
      </c>
      <c r="G155">
        <v>1.7</v>
      </c>
      <c r="H155">
        <v>682</v>
      </c>
      <c r="I155">
        <v>3.3</v>
      </c>
      <c r="J155" t="s">
        <v>247</v>
      </c>
      <c r="K155">
        <v>1033</v>
      </c>
      <c r="L155" t="s">
        <v>7</v>
      </c>
    </row>
    <row r="156" spans="1:12" hidden="1" x14ac:dyDescent="0.2">
      <c r="A156" t="str">
        <f t="shared" si="2"/>
        <v>Conecuh2005</v>
      </c>
      <c r="B156" t="s">
        <v>427</v>
      </c>
      <c r="C156">
        <v>2005</v>
      </c>
      <c r="D156" t="s">
        <v>245</v>
      </c>
      <c r="E156">
        <v>280</v>
      </c>
      <c r="F156">
        <v>4209</v>
      </c>
      <c r="G156">
        <v>7.9</v>
      </c>
      <c r="H156">
        <v>576</v>
      </c>
      <c r="I156">
        <v>2.9</v>
      </c>
      <c r="J156" t="s">
        <v>247</v>
      </c>
      <c r="K156">
        <v>1035</v>
      </c>
      <c r="L156" t="s">
        <v>7</v>
      </c>
    </row>
    <row r="157" spans="1:12" hidden="1" x14ac:dyDescent="0.2">
      <c r="A157" t="str">
        <f t="shared" si="2"/>
        <v>Coosa2005</v>
      </c>
      <c r="B157" t="s">
        <v>428</v>
      </c>
      <c r="C157">
        <v>2005</v>
      </c>
      <c r="D157" t="s">
        <v>245</v>
      </c>
      <c r="E157">
        <v>140</v>
      </c>
      <c r="F157">
        <v>1682</v>
      </c>
      <c r="G157">
        <v>0.7</v>
      </c>
      <c r="H157">
        <v>702</v>
      </c>
      <c r="I157">
        <v>23.8</v>
      </c>
      <c r="J157" t="s">
        <v>247</v>
      </c>
      <c r="K157">
        <v>1037</v>
      </c>
      <c r="L157" t="s">
        <v>7</v>
      </c>
    </row>
    <row r="158" spans="1:12" hidden="1" x14ac:dyDescent="0.2">
      <c r="A158" t="str">
        <f t="shared" si="2"/>
        <v>Covington2005</v>
      </c>
      <c r="B158" t="s">
        <v>429</v>
      </c>
      <c r="C158">
        <v>2005</v>
      </c>
      <c r="D158" t="s">
        <v>245</v>
      </c>
      <c r="E158">
        <v>992</v>
      </c>
      <c r="F158">
        <v>13500</v>
      </c>
      <c r="G158">
        <v>2.1</v>
      </c>
      <c r="H158">
        <v>528</v>
      </c>
      <c r="I158">
        <v>0.8</v>
      </c>
      <c r="J158" t="s">
        <v>247</v>
      </c>
      <c r="K158">
        <v>1039</v>
      </c>
      <c r="L158" t="s">
        <v>7</v>
      </c>
    </row>
    <row r="159" spans="1:12" hidden="1" x14ac:dyDescent="0.2">
      <c r="A159" t="str">
        <f t="shared" si="2"/>
        <v>Crenshaw2005</v>
      </c>
      <c r="B159" t="s">
        <v>430</v>
      </c>
      <c r="C159">
        <v>2005</v>
      </c>
      <c r="D159" t="s">
        <v>245</v>
      </c>
      <c r="E159">
        <v>264</v>
      </c>
      <c r="F159">
        <v>3606</v>
      </c>
      <c r="G159">
        <v>21.3</v>
      </c>
      <c r="H159">
        <v>494</v>
      </c>
      <c r="I159">
        <v>4</v>
      </c>
      <c r="J159" t="s">
        <v>247</v>
      </c>
      <c r="K159">
        <v>1041</v>
      </c>
      <c r="L159" t="s">
        <v>7</v>
      </c>
    </row>
    <row r="160" spans="1:12" hidden="1" x14ac:dyDescent="0.2">
      <c r="A160" t="str">
        <f t="shared" si="2"/>
        <v>Cullman2005</v>
      </c>
      <c r="B160" t="s">
        <v>324</v>
      </c>
      <c r="C160">
        <v>2005</v>
      </c>
      <c r="D160" t="s">
        <v>245</v>
      </c>
      <c r="E160">
        <v>1768</v>
      </c>
      <c r="F160">
        <v>27107</v>
      </c>
      <c r="G160">
        <v>2.9</v>
      </c>
      <c r="H160">
        <v>601</v>
      </c>
      <c r="I160">
        <v>2.7</v>
      </c>
      <c r="J160" t="s">
        <v>247</v>
      </c>
      <c r="K160">
        <v>1043</v>
      </c>
      <c r="L160" t="s">
        <v>7</v>
      </c>
    </row>
    <row r="161" spans="1:12" hidden="1" x14ac:dyDescent="0.2">
      <c r="A161" t="str">
        <f t="shared" si="2"/>
        <v>Dale2005</v>
      </c>
      <c r="B161" t="s">
        <v>431</v>
      </c>
      <c r="C161">
        <v>2005</v>
      </c>
      <c r="D161" t="s">
        <v>245</v>
      </c>
      <c r="E161">
        <v>910</v>
      </c>
      <c r="F161">
        <v>18148</v>
      </c>
      <c r="G161">
        <v>1.3</v>
      </c>
      <c r="H161">
        <v>707</v>
      </c>
      <c r="I161">
        <v>0</v>
      </c>
      <c r="J161" t="s">
        <v>247</v>
      </c>
      <c r="K161">
        <v>1045</v>
      </c>
      <c r="L161" t="s">
        <v>7</v>
      </c>
    </row>
    <row r="162" spans="1:12" hidden="1" x14ac:dyDescent="0.2">
      <c r="A162" t="str">
        <f t="shared" si="2"/>
        <v>Dallas2005</v>
      </c>
      <c r="B162" t="s">
        <v>432</v>
      </c>
      <c r="C162">
        <v>2005</v>
      </c>
      <c r="D162" t="s">
        <v>245</v>
      </c>
      <c r="E162">
        <v>1025</v>
      </c>
      <c r="F162">
        <v>15896</v>
      </c>
      <c r="G162">
        <v>-0.5</v>
      </c>
      <c r="H162">
        <v>572</v>
      </c>
      <c r="I162">
        <v>3.4</v>
      </c>
      <c r="J162" t="s">
        <v>247</v>
      </c>
      <c r="K162">
        <v>1047</v>
      </c>
      <c r="L162" t="s">
        <v>7</v>
      </c>
    </row>
    <row r="163" spans="1:12" hidden="1" x14ac:dyDescent="0.2">
      <c r="A163" t="str">
        <f t="shared" si="2"/>
        <v>DeKalb2005</v>
      </c>
      <c r="B163" t="s">
        <v>337</v>
      </c>
      <c r="C163">
        <v>2005</v>
      </c>
      <c r="D163" t="s">
        <v>245</v>
      </c>
      <c r="E163">
        <v>1263</v>
      </c>
      <c r="F163">
        <v>23562</v>
      </c>
      <c r="G163">
        <v>-0.4</v>
      </c>
      <c r="H163">
        <v>557</v>
      </c>
      <c r="I163">
        <v>2.8</v>
      </c>
      <c r="J163" t="s">
        <v>247</v>
      </c>
      <c r="K163">
        <v>1049</v>
      </c>
      <c r="L163" t="s">
        <v>7</v>
      </c>
    </row>
    <row r="164" spans="1:12" hidden="1" x14ac:dyDescent="0.2">
      <c r="A164" t="str">
        <f t="shared" si="2"/>
        <v>Elmore2005</v>
      </c>
      <c r="B164" t="s">
        <v>325</v>
      </c>
      <c r="C164">
        <v>2005</v>
      </c>
      <c r="D164" t="s">
        <v>245</v>
      </c>
      <c r="E164">
        <v>1248</v>
      </c>
      <c r="F164">
        <v>15808</v>
      </c>
      <c r="G164">
        <v>4.4000000000000004</v>
      </c>
      <c r="H164">
        <v>592</v>
      </c>
      <c r="I164">
        <v>1.9</v>
      </c>
      <c r="J164" t="s">
        <v>247</v>
      </c>
      <c r="K164">
        <v>1051</v>
      </c>
      <c r="L164" t="s">
        <v>7</v>
      </c>
    </row>
    <row r="165" spans="1:12" hidden="1" x14ac:dyDescent="0.2">
      <c r="A165" t="str">
        <f t="shared" si="2"/>
        <v>Escambia2005</v>
      </c>
      <c r="B165" t="s">
        <v>433</v>
      </c>
      <c r="C165">
        <v>2005</v>
      </c>
      <c r="D165" t="s">
        <v>245</v>
      </c>
      <c r="E165">
        <v>876</v>
      </c>
      <c r="F165">
        <v>12725</v>
      </c>
      <c r="G165">
        <v>0.7</v>
      </c>
      <c r="H165">
        <v>584</v>
      </c>
      <c r="I165">
        <v>2.6</v>
      </c>
      <c r="J165" t="s">
        <v>247</v>
      </c>
      <c r="K165">
        <v>1053</v>
      </c>
      <c r="L165" t="s">
        <v>7</v>
      </c>
    </row>
    <row r="166" spans="1:12" hidden="1" x14ac:dyDescent="0.2">
      <c r="A166" t="str">
        <f t="shared" si="2"/>
        <v>Etowah2005</v>
      </c>
      <c r="B166" t="s">
        <v>331</v>
      </c>
      <c r="C166">
        <v>2005</v>
      </c>
      <c r="D166" t="s">
        <v>245</v>
      </c>
      <c r="E166">
        <v>2287</v>
      </c>
      <c r="F166">
        <v>36987</v>
      </c>
      <c r="G166">
        <v>-0.2</v>
      </c>
      <c r="H166">
        <v>581</v>
      </c>
      <c r="I166">
        <v>1.4</v>
      </c>
      <c r="J166" t="s">
        <v>247</v>
      </c>
      <c r="K166">
        <v>1055</v>
      </c>
      <c r="L166" t="s">
        <v>7</v>
      </c>
    </row>
    <row r="167" spans="1:12" hidden="1" x14ac:dyDescent="0.2">
      <c r="A167" t="str">
        <f t="shared" si="2"/>
        <v>Fayette2005</v>
      </c>
      <c r="B167" t="s">
        <v>332</v>
      </c>
      <c r="C167">
        <v>2005</v>
      </c>
      <c r="D167" t="s">
        <v>245</v>
      </c>
      <c r="E167">
        <v>391</v>
      </c>
      <c r="F167">
        <v>5462</v>
      </c>
      <c r="G167">
        <v>4.3</v>
      </c>
      <c r="H167">
        <v>566</v>
      </c>
      <c r="I167">
        <v>5.4</v>
      </c>
      <c r="J167" t="s">
        <v>247</v>
      </c>
      <c r="K167">
        <v>1057</v>
      </c>
      <c r="L167" t="s">
        <v>7</v>
      </c>
    </row>
    <row r="168" spans="1:12" hidden="1" x14ac:dyDescent="0.2">
      <c r="A168" t="str">
        <f t="shared" si="2"/>
        <v>Franklin2005</v>
      </c>
      <c r="B168" t="s">
        <v>434</v>
      </c>
      <c r="C168">
        <v>2005</v>
      </c>
      <c r="D168" t="s">
        <v>245</v>
      </c>
      <c r="E168">
        <v>617</v>
      </c>
      <c r="F168">
        <v>11122</v>
      </c>
      <c r="G168">
        <v>5.5</v>
      </c>
      <c r="H168">
        <v>507</v>
      </c>
      <c r="I168">
        <v>0.2</v>
      </c>
      <c r="J168" t="s">
        <v>247</v>
      </c>
      <c r="K168">
        <v>1059</v>
      </c>
      <c r="L168" t="s">
        <v>7</v>
      </c>
    </row>
    <row r="169" spans="1:12" hidden="1" x14ac:dyDescent="0.2">
      <c r="A169" t="str">
        <f t="shared" si="2"/>
        <v>Geneva2005</v>
      </c>
      <c r="B169" t="s">
        <v>435</v>
      </c>
      <c r="C169">
        <v>2005</v>
      </c>
      <c r="D169" t="s">
        <v>245</v>
      </c>
      <c r="E169">
        <v>525</v>
      </c>
      <c r="F169">
        <v>6026</v>
      </c>
      <c r="G169">
        <v>1.3</v>
      </c>
      <c r="H169">
        <v>461</v>
      </c>
      <c r="I169">
        <v>8</v>
      </c>
      <c r="J169" t="s">
        <v>247</v>
      </c>
      <c r="K169">
        <v>1061</v>
      </c>
      <c r="L169" t="s">
        <v>7</v>
      </c>
    </row>
    <row r="170" spans="1:12" hidden="1" x14ac:dyDescent="0.2">
      <c r="A170" t="str">
        <f t="shared" si="2"/>
        <v>Greene2005</v>
      </c>
      <c r="B170" t="s">
        <v>436</v>
      </c>
      <c r="C170">
        <v>2005</v>
      </c>
      <c r="D170" t="s">
        <v>245</v>
      </c>
      <c r="E170">
        <v>168</v>
      </c>
      <c r="F170">
        <v>2429</v>
      </c>
      <c r="G170">
        <v>-2.2000000000000002</v>
      </c>
      <c r="H170">
        <v>536</v>
      </c>
      <c r="I170">
        <v>0.8</v>
      </c>
      <c r="J170" t="s">
        <v>247</v>
      </c>
      <c r="K170">
        <v>1063</v>
      </c>
      <c r="L170" t="s">
        <v>7</v>
      </c>
    </row>
    <row r="171" spans="1:12" hidden="1" x14ac:dyDescent="0.2">
      <c r="A171" t="str">
        <f t="shared" si="2"/>
        <v>Hale2005</v>
      </c>
      <c r="B171" t="s">
        <v>437</v>
      </c>
      <c r="C171">
        <v>2005</v>
      </c>
      <c r="D171" t="s">
        <v>245</v>
      </c>
      <c r="E171">
        <v>281</v>
      </c>
      <c r="F171">
        <v>3456</v>
      </c>
      <c r="G171">
        <v>-3.4</v>
      </c>
      <c r="H171">
        <v>533</v>
      </c>
      <c r="I171">
        <v>6.8</v>
      </c>
      <c r="J171" t="s">
        <v>247</v>
      </c>
      <c r="K171">
        <v>1065</v>
      </c>
      <c r="L171" t="s">
        <v>7</v>
      </c>
    </row>
    <row r="172" spans="1:12" hidden="1" x14ac:dyDescent="0.2">
      <c r="A172" t="str">
        <f t="shared" si="2"/>
        <v>Henry2005</v>
      </c>
      <c r="B172" t="s">
        <v>416</v>
      </c>
      <c r="C172">
        <v>2005</v>
      </c>
      <c r="D172" t="s">
        <v>245</v>
      </c>
      <c r="E172">
        <v>346</v>
      </c>
      <c r="F172">
        <v>4702</v>
      </c>
      <c r="G172">
        <v>8.9</v>
      </c>
      <c r="H172">
        <v>578</v>
      </c>
      <c r="I172">
        <v>1.2</v>
      </c>
      <c r="J172" t="s">
        <v>247</v>
      </c>
      <c r="K172">
        <v>1067</v>
      </c>
      <c r="L172" t="s">
        <v>7</v>
      </c>
    </row>
    <row r="173" spans="1:12" hidden="1" x14ac:dyDescent="0.2">
      <c r="A173" t="str">
        <f t="shared" si="2"/>
        <v>Houston2005</v>
      </c>
      <c r="B173" t="s">
        <v>333</v>
      </c>
      <c r="C173">
        <v>2005</v>
      </c>
      <c r="D173" t="s">
        <v>245</v>
      </c>
      <c r="E173">
        <v>3024</v>
      </c>
      <c r="F173">
        <v>49179</v>
      </c>
      <c r="G173">
        <v>0.5</v>
      </c>
      <c r="H173">
        <v>641</v>
      </c>
      <c r="I173">
        <v>1.6</v>
      </c>
      <c r="J173" t="s">
        <v>247</v>
      </c>
      <c r="K173">
        <v>1069</v>
      </c>
      <c r="L173" t="s">
        <v>7</v>
      </c>
    </row>
    <row r="174" spans="1:12" hidden="1" x14ac:dyDescent="0.2">
      <c r="A174" t="str">
        <f t="shared" si="2"/>
        <v>Jackson2005</v>
      </c>
      <c r="B174" t="s">
        <v>318</v>
      </c>
      <c r="C174">
        <v>2005</v>
      </c>
      <c r="D174" t="s">
        <v>245</v>
      </c>
      <c r="E174">
        <v>945</v>
      </c>
      <c r="F174">
        <v>17251</v>
      </c>
      <c r="G174">
        <v>1.7</v>
      </c>
      <c r="H174">
        <v>575</v>
      </c>
      <c r="I174">
        <v>0.2</v>
      </c>
      <c r="J174" t="s">
        <v>247</v>
      </c>
      <c r="K174">
        <v>1071</v>
      </c>
      <c r="L174" t="s">
        <v>7</v>
      </c>
    </row>
    <row r="175" spans="1:12" hidden="1" x14ac:dyDescent="0.2">
      <c r="A175" t="str">
        <f t="shared" si="2"/>
        <v>Jefferson2005</v>
      </c>
      <c r="B175" t="s">
        <v>314</v>
      </c>
      <c r="C175">
        <v>2005</v>
      </c>
      <c r="D175" t="s">
        <v>245</v>
      </c>
      <c r="E175">
        <v>18935</v>
      </c>
      <c r="F175">
        <v>375398</v>
      </c>
      <c r="G175">
        <v>0.5</v>
      </c>
      <c r="H175">
        <v>835</v>
      </c>
      <c r="I175">
        <v>0.2</v>
      </c>
      <c r="J175" t="s">
        <v>247</v>
      </c>
      <c r="K175">
        <v>1073</v>
      </c>
      <c r="L175" t="s">
        <v>7</v>
      </c>
    </row>
    <row r="176" spans="1:12" hidden="1" x14ac:dyDescent="0.2">
      <c r="A176" t="str">
        <f t="shared" si="2"/>
        <v>Lamar2005</v>
      </c>
      <c r="B176" t="s">
        <v>438</v>
      </c>
      <c r="C176">
        <v>2005</v>
      </c>
      <c r="D176" t="s">
        <v>245</v>
      </c>
      <c r="E176">
        <v>294</v>
      </c>
      <c r="F176">
        <v>4099</v>
      </c>
      <c r="G176">
        <v>-2.1</v>
      </c>
      <c r="H176">
        <v>582</v>
      </c>
      <c r="I176">
        <v>2.6</v>
      </c>
      <c r="J176" t="s">
        <v>247</v>
      </c>
      <c r="K176">
        <v>1075</v>
      </c>
      <c r="L176" t="s">
        <v>7</v>
      </c>
    </row>
    <row r="177" spans="1:12" hidden="1" x14ac:dyDescent="0.2">
      <c r="A177" t="str">
        <f t="shared" si="2"/>
        <v>Lauderdale2005</v>
      </c>
      <c r="B177" t="s">
        <v>439</v>
      </c>
      <c r="C177">
        <v>2005</v>
      </c>
      <c r="D177" t="s">
        <v>245</v>
      </c>
      <c r="E177">
        <v>2002</v>
      </c>
      <c r="F177">
        <v>31303</v>
      </c>
      <c r="G177">
        <v>7</v>
      </c>
      <c r="H177">
        <v>522</v>
      </c>
      <c r="I177">
        <v>-2.4</v>
      </c>
      <c r="J177" t="s">
        <v>247</v>
      </c>
      <c r="K177">
        <v>1077</v>
      </c>
      <c r="L177" t="s">
        <v>7</v>
      </c>
    </row>
    <row r="178" spans="1:12" hidden="1" x14ac:dyDescent="0.2">
      <c r="A178" t="str">
        <f t="shared" si="2"/>
        <v>Lawrence2005</v>
      </c>
      <c r="B178" t="s">
        <v>440</v>
      </c>
      <c r="C178">
        <v>2005</v>
      </c>
      <c r="D178" t="s">
        <v>245</v>
      </c>
      <c r="E178">
        <v>445</v>
      </c>
      <c r="F178">
        <v>6598</v>
      </c>
      <c r="G178">
        <v>4</v>
      </c>
      <c r="H178">
        <v>735</v>
      </c>
      <c r="I178">
        <v>2.2000000000000002</v>
      </c>
      <c r="J178" t="s">
        <v>247</v>
      </c>
      <c r="K178">
        <v>1079</v>
      </c>
      <c r="L178" t="s">
        <v>7</v>
      </c>
    </row>
    <row r="179" spans="1:12" hidden="1" x14ac:dyDescent="0.2">
      <c r="A179" t="str">
        <f t="shared" si="2"/>
        <v>Lee2005</v>
      </c>
      <c r="B179" t="s">
        <v>315</v>
      </c>
      <c r="C179">
        <v>2005</v>
      </c>
      <c r="D179" t="s">
        <v>245</v>
      </c>
      <c r="E179">
        <v>2513</v>
      </c>
      <c r="F179">
        <v>47982</v>
      </c>
      <c r="G179">
        <v>4.7</v>
      </c>
      <c r="H179">
        <v>598</v>
      </c>
      <c r="I179">
        <v>2.2000000000000002</v>
      </c>
      <c r="J179" t="s">
        <v>247</v>
      </c>
      <c r="K179">
        <v>1081</v>
      </c>
      <c r="L179" t="s">
        <v>7</v>
      </c>
    </row>
    <row r="180" spans="1:12" hidden="1" x14ac:dyDescent="0.2">
      <c r="A180" t="str">
        <f t="shared" si="2"/>
        <v>Limestone2005</v>
      </c>
      <c r="B180" t="s">
        <v>319</v>
      </c>
      <c r="C180">
        <v>2005</v>
      </c>
      <c r="D180" t="s">
        <v>245</v>
      </c>
      <c r="E180">
        <v>1239</v>
      </c>
      <c r="F180">
        <v>21500</v>
      </c>
      <c r="G180">
        <v>2.2000000000000002</v>
      </c>
      <c r="H180">
        <v>823</v>
      </c>
      <c r="I180">
        <v>2</v>
      </c>
      <c r="J180" t="s">
        <v>247</v>
      </c>
      <c r="K180">
        <v>1083</v>
      </c>
      <c r="L180" t="s">
        <v>7</v>
      </c>
    </row>
    <row r="181" spans="1:12" hidden="1" x14ac:dyDescent="0.2">
      <c r="A181" t="str">
        <f t="shared" si="2"/>
        <v>Lowndes2005</v>
      </c>
      <c r="B181" t="s">
        <v>356</v>
      </c>
      <c r="C181">
        <v>2005</v>
      </c>
      <c r="D181" t="s">
        <v>245</v>
      </c>
      <c r="E181">
        <v>202</v>
      </c>
      <c r="F181">
        <v>3370</v>
      </c>
      <c r="G181">
        <v>4</v>
      </c>
      <c r="H181">
        <v>619</v>
      </c>
      <c r="I181">
        <v>3.5</v>
      </c>
      <c r="J181" t="s">
        <v>247</v>
      </c>
      <c r="K181">
        <v>1085</v>
      </c>
      <c r="L181" t="s">
        <v>7</v>
      </c>
    </row>
    <row r="182" spans="1:12" hidden="1" x14ac:dyDescent="0.2">
      <c r="A182" t="str">
        <f t="shared" si="2"/>
        <v>Macon2005</v>
      </c>
      <c r="B182" t="s">
        <v>441</v>
      </c>
      <c r="C182">
        <v>2005</v>
      </c>
      <c r="D182" t="s">
        <v>245</v>
      </c>
      <c r="E182">
        <v>269</v>
      </c>
      <c r="F182">
        <v>5892</v>
      </c>
      <c r="G182">
        <v>6.1</v>
      </c>
      <c r="H182">
        <v>584</v>
      </c>
      <c r="I182">
        <v>-3</v>
      </c>
      <c r="J182" t="s">
        <v>247</v>
      </c>
      <c r="K182">
        <v>1087</v>
      </c>
      <c r="L182" t="s">
        <v>7</v>
      </c>
    </row>
    <row r="183" spans="1:12" hidden="1" x14ac:dyDescent="0.2">
      <c r="A183" t="str">
        <f t="shared" si="2"/>
        <v>Madison2005</v>
      </c>
      <c r="B183" t="s">
        <v>313</v>
      </c>
      <c r="C183">
        <v>2005</v>
      </c>
      <c r="D183" t="s">
        <v>245</v>
      </c>
      <c r="E183">
        <v>8289</v>
      </c>
      <c r="F183">
        <v>172177</v>
      </c>
      <c r="G183">
        <v>3.1</v>
      </c>
      <c r="H183">
        <v>844</v>
      </c>
      <c r="I183">
        <v>-0.4</v>
      </c>
      <c r="J183" t="s">
        <v>247</v>
      </c>
      <c r="K183">
        <v>1089</v>
      </c>
      <c r="L183" t="s">
        <v>7</v>
      </c>
    </row>
    <row r="184" spans="1:12" hidden="1" x14ac:dyDescent="0.2">
      <c r="A184" t="str">
        <f t="shared" si="2"/>
        <v>Marengo2005</v>
      </c>
      <c r="B184" t="s">
        <v>442</v>
      </c>
      <c r="C184">
        <v>2005</v>
      </c>
      <c r="D184" t="s">
        <v>245</v>
      </c>
      <c r="E184">
        <v>560</v>
      </c>
      <c r="F184">
        <v>8324</v>
      </c>
      <c r="G184">
        <v>-0.1</v>
      </c>
      <c r="H184">
        <v>585</v>
      </c>
      <c r="I184">
        <v>6</v>
      </c>
      <c r="J184" t="s">
        <v>247</v>
      </c>
      <c r="K184">
        <v>1091</v>
      </c>
      <c r="L184" t="s">
        <v>7</v>
      </c>
    </row>
    <row r="185" spans="1:12" hidden="1" x14ac:dyDescent="0.2">
      <c r="A185" t="str">
        <f t="shared" si="2"/>
        <v>Marion2005</v>
      </c>
      <c r="B185" t="s">
        <v>399</v>
      </c>
      <c r="C185">
        <v>2005</v>
      </c>
      <c r="D185" t="s">
        <v>245</v>
      </c>
      <c r="E185">
        <v>636</v>
      </c>
      <c r="F185">
        <v>12215</v>
      </c>
      <c r="G185">
        <v>5</v>
      </c>
      <c r="H185">
        <v>562</v>
      </c>
      <c r="I185">
        <v>2.9</v>
      </c>
      <c r="J185" t="s">
        <v>247</v>
      </c>
      <c r="K185">
        <v>1093</v>
      </c>
      <c r="L185" t="s">
        <v>7</v>
      </c>
    </row>
    <row r="186" spans="1:12" hidden="1" x14ac:dyDescent="0.2">
      <c r="A186" t="str">
        <f t="shared" si="2"/>
        <v>Marshall2005</v>
      </c>
      <c r="B186" t="s">
        <v>322</v>
      </c>
      <c r="C186">
        <v>2005</v>
      </c>
      <c r="D186" t="s">
        <v>245</v>
      </c>
      <c r="E186">
        <v>2006</v>
      </c>
      <c r="F186">
        <v>37276</v>
      </c>
      <c r="G186">
        <v>0.3</v>
      </c>
      <c r="H186">
        <v>530</v>
      </c>
      <c r="I186">
        <v>-1.7</v>
      </c>
      <c r="J186" t="s">
        <v>247</v>
      </c>
      <c r="K186">
        <v>1095</v>
      </c>
      <c r="L186" t="s">
        <v>7</v>
      </c>
    </row>
    <row r="187" spans="1:12" hidden="1" x14ac:dyDescent="0.2">
      <c r="A187" t="str">
        <f t="shared" si="2"/>
        <v>Mobile2005</v>
      </c>
      <c r="B187" t="s">
        <v>312</v>
      </c>
      <c r="C187">
        <v>2005</v>
      </c>
      <c r="D187" t="s">
        <v>245</v>
      </c>
      <c r="E187">
        <v>9886</v>
      </c>
      <c r="F187">
        <v>170849</v>
      </c>
      <c r="G187">
        <v>3.2</v>
      </c>
      <c r="H187">
        <v>714</v>
      </c>
      <c r="I187">
        <v>6.7</v>
      </c>
      <c r="J187" t="s">
        <v>247</v>
      </c>
      <c r="K187">
        <v>1097</v>
      </c>
      <c r="L187" t="s">
        <v>7</v>
      </c>
    </row>
    <row r="188" spans="1:12" hidden="1" x14ac:dyDescent="0.2">
      <c r="A188" t="str">
        <f t="shared" si="2"/>
        <v>Monroe2005</v>
      </c>
      <c r="B188" t="s">
        <v>443</v>
      </c>
      <c r="C188">
        <v>2005</v>
      </c>
      <c r="D188" t="s">
        <v>245</v>
      </c>
      <c r="E188">
        <v>507</v>
      </c>
      <c r="F188">
        <v>8956</v>
      </c>
      <c r="G188">
        <v>-0.7</v>
      </c>
      <c r="H188">
        <v>666</v>
      </c>
      <c r="I188">
        <v>1.7</v>
      </c>
      <c r="J188" t="s">
        <v>247</v>
      </c>
      <c r="K188">
        <v>1099</v>
      </c>
      <c r="L188" t="s">
        <v>7</v>
      </c>
    </row>
    <row r="189" spans="1:12" hidden="1" x14ac:dyDescent="0.2">
      <c r="A189" t="str">
        <f t="shared" si="2"/>
        <v>Montgomery2005</v>
      </c>
      <c r="B189" t="s">
        <v>329</v>
      </c>
      <c r="C189">
        <v>2005</v>
      </c>
      <c r="D189" t="s">
        <v>245</v>
      </c>
      <c r="E189">
        <v>6745</v>
      </c>
      <c r="F189">
        <v>138583</v>
      </c>
      <c r="G189">
        <v>4.0999999999999996</v>
      </c>
      <c r="H189">
        <v>725</v>
      </c>
      <c r="I189">
        <v>0.6</v>
      </c>
      <c r="J189" t="s">
        <v>247</v>
      </c>
      <c r="K189">
        <v>1101</v>
      </c>
      <c r="L189" t="s">
        <v>7</v>
      </c>
    </row>
    <row r="190" spans="1:12" hidden="1" x14ac:dyDescent="0.2">
      <c r="A190" t="str">
        <f t="shared" si="2"/>
        <v>Morgan2005</v>
      </c>
      <c r="B190" t="s">
        <v>444</v>
      </c>
      <c r="C190">
        <v>2005</v>
      </c>
      <c r="D190" t="s">
        <v>245</v>
      </c>
      <c r="E190">
        <v>2892</v>
      </c>
      <c r="F190">
        <v>48919</v>
      </c>
      <c r="G190">
        <v>1.1000000000000001</v>
      </c>
      <c r="H190">
        <v>668</v>
      </c>
      <c r="I190">
        <v>0.8</v>
      </c>
      <c r="J190" t="s">
        <v>247</v>
      </c>
      <c r="K190">
        <v>1103</v>
      </c>
      <c r="L190" t="s">
        <v>7</v>
      </c>
    </row>
    <row r="191" spans="1:12" hidden="1" x14ac:dyDescent="0.2">
      <c r="A191" t="str">
        <f t="shared" si="2"/>
        <v>Perry2005</v>
      </c>
      <c r="B191" t="s">
        <v>445</v>
      </c>
      <c r="C191">
        <v>2005</v>
      </c>
      <c r="D191" t="s">
        <v>245</v>
      </c>
      <c r="E191">
        <v>184</v>
      </c>
      <c r="F191">
        <v>2229</v>
      </c>
      <c r="G191">
        <v>-6.3</v>
      </c>
      <c r="H191">
        <v>477</v>
      </c>
      <c r="I191">
        <v>4.5999999999999996</v>
      </c>
      <c r="J191" t="s">
        <v>247</v>
      </c>
      <c r="K191">
        <v>1105</v>
      </c>
      <c r="L191" t="s">
        <v>7</v>
      </c>
    </row>
    <row r="192" spans="1:12" hidden="1" x14ac:dyDescent="0.2">
      <c r="A192" t="str">
        <f t="shared" si="2"/>
        <v>Pickens2005</v>
      </c>
      <c r="B192" t="s">
        <v>446</v>
      </c>
      <c r="C192">
        <v>2005</v>
      </c>
      <c r="D192" t="s">
        <v>245</v>
      </c>
      <c r="E192">
        <v>384</v>
      </c>
      <c r="F192">
        <v>4457</v>
      </c>
      <c r="G192">
        <v>6.2</v>
      </c>
      <c r="H192">
        <v>533</v>
      </c>
      <c r="I192">
        <v>0.4</v>
      </c>
      <c r="J192" t="s">
        <v>247</v>
      </c>
      <c r="K192">
        <v>1107</v>
      </c>
      <c r="L192" t="s">
        <v>7</v>
      </c>
    </row>
    <row r="193" spans="1:12" hidden="1" x14ac:dyDescent="0.2">
      <c r="A193" t="str">
        <f t="shared" si="2"/>
        <v>Pike2005</v>
      </c>
      <c r="B193" t="s">
        <v>447</v>
      </c>
      <c r="C193">
        <v>2005</v>
      </c>
      <c r="D193" t="s">
        <v>245</v>
      </c>
      <c r="E193">
        <v>710</v>
      </c>
      <c r="F193">
        <v>13581</v>
      </c>
      <c r="G193">
        <v>2.1</v>
      </c>
      <c r="H193">
        <v>555</v>
      </c>
      <c r="I193">
        <v>0.7</v>
      </c>
      <c r="J193" t="s">
        <v>247</v>
      </c>
      <c r="K193">
        <v>1109</v>
      </c>
      <c r="L193" t="s">
        <v>7</v>
      </c>
    </row>
    <row r="194" spans="1:12" hidden="1" x14ac:dyDescent="0.2">
      <c r="A194" t="str">
        <f t="shared" si="2"/>
        <v>Randolph2005</v>
      </c>
      <c r="B194" t="s">
        <v>448</v>
      </c>
      <c r="C194">
        <v>2005</v>
      </c>
      <c r="D194" t="s">
        <v>245</v>
      </c>
      <c r="E194">
        <v>426</v>
      </c>
      <c r="F194">
        <v>5774</v>
      </c>
      <c r="G194">
        <v>-1.5</v>
      </c>
      <c r="H194">
        <v>511</v>
      </c>
      <c r="I194">
        <v>5.0999999999999996</v>
      </c>
      <c r="J194" t="s">
        <v>247</v>
      </c>
      <c r="K194">
        <v>1111</v>
      </c>
      <c r="L194" t="s">
        <v>7</v>
      </c>
    </row>
    <row r="195" spans="1:12" hidden="1" x14ac:dyDescent="0.2">
      <c r="A195" t="str">
        <f t="shared" si="2"/>
        <v>Russell2005</v>
      </c>
      <c r="B195" t="s">
        <v>449</v>
      </c>
      <c r="C195">
        <v>2005</v>
      </c>
      <c r="D195" t="s">
        <v>245</v>
      </c>
      <c r="E195">
        <v>911</v>
      </c>
      <c r="F195">
        <v>12597</v>
      </c>
      <c r="G195">
        <v>-3.4</v>
      </c>
      <c r="H195">
        <v>591</v>
      </c>
      <c r="I195">
        <v>0.3</v>
      </c>
      <c r="J195" t="s">
        <v>247</v>
      </c>
      <c r="K195">
        <v>1113</v>
      </c>
      <c r="L195" t="s">
        <v>7</v>
      </c>
    </row>
    <row r="196" spans="1:12" hidden="1" x14ac:dyDescent="0.2">
      <c r="A196" t="str">
        <f t="shared" si="2"/>
        <v>St. Clair2005</v>
      </c>
      <c r="B196" t="s">
        <v>321</v>
      </c>
      <c r="C196">
        <v>2005</v>
      </c>
      <c r="D196" t="s">
        <v>245</v>
      </c>
      <c r="E196">
        <v>1321</v>
      </c>
      <c r="F196">
        <v>15596</v>
      </c>
      <c r="G196">
        <v>4.2</v>
      </c>
      <c r="H196">
        <v>545</v>
      </c>
      <c r="I196">
        <v>0.2</v>
      </c>
      <c r="J196" t="s">
        <v>247</v>
      </c>
      <c r="K196">
        <v>1115</v>
      </c>
      <c r="L196" t="s">
        <v>7</v>
      </c>
    </row>
    <row r="197" spans="1:12" hidden="1" x14ac:dyDescent="0.2">
      <c r="A197" t="str">
        <f t="shared" si="2"/>
        <v>Shelby2005</v>
      </c>
      <c r="B197" t="s">
        <v>405</v>
      </c>
      <c r="C197">
        <v>2005</v>
      </c>
      <c r="D197" t="s">
        <v>245</v>
      </c>
      <c r="E197">
        <v>4335</v>
      </c>
      <c r="F197">
        <v>62604</v>
      </c>
      <c r="G197">
        <v>9</v>
      </c>
      <c r="H197">
        <v>766</v>
      </c>
      <c r="I197">
        <v>0.1</v>
      </c>
      <c r="J197" t="s">
        <v>247</v>
      </c>
      <c r="K197">
        <v>1117</v>
      </c>
      <c r="L197" t="s">
        <v>7</v>
      </c>
    </row>
    <row r="198" spans="1:12" hidden="1" x14ac:dyDescent="0.2">
      <c r="A198" t="str">
        <f t="shared" ref="A198:A261" si="3">_xlfn.CONCAT(B198, C198)</f>
        <v>Sumter2005</v>
      </c>
      <c r="B198" t="s">
        <v>385</v>
      </c>
      <c r="C198">
        <v>2005</v>
      </c>
      <c r="D198" t="s">
        <v>245</v>
      </c>
      <c r="E198">
        <v>277</v>
      </c>
      <c r="F198">
        <v>3758</v>
      </c>
      <c r="G198">
        <v>2.1</v>
      </c>
      <c r="H198">
        <v>542</v>
      </c>
      <c r="I198">
        <v>-1.5</v>
      </c>
      <c r="J198" t="s">
        <v>247</v>
      </c>
      <c r="K198">
        <v>1119</v>
      </c>
      <c r="L198" t="s">
        <v>7</v>
      </c>
    </row>
    <row r="199" spans="1:12" hidden="1" x14ac:dyDescent="0.2">
      <c r="A199" t="str">
        <f t="shared" si="3"/>
        <v>Talladega2005</v>
      </c>
      <c r="B199" t="s">
        <v>326</v>
      </c>
      <c r="C199">
        <v>2005</v>
      </c>
      <c r="D199" t="s">
        <v>245</v>
      </c>
      <c r="E199">
        <v>1452</v>
      </c>
      <c r="F199">
        <v>30940</v>
      </c>
      <c r="G199">
        <v>3.1</v>
      </c>
      <c r="H199">
        <v>751</v>
      </c>
      <c r="I199">
        <v>2.6</v>
      </c>
      <c r="J199" t="s">
        <v>247</v>
      </c>
      <c r="K199">
        <v>1121</v>
      </c>
      <c r="L199" t="s">
        <v>7</v>
      </c>
    </row>
    <row r="200" spans="1:12" hidden="1" x14ac:dyDescent="0.2">
      <c r="A200" t="str">
        <f t="shared" si="3"/>
        <v>Tallapoosa2005</v>
      </c>
      <c r="B200" t="s">
        <v>450</v>
      </c>
      <c r="C200">
        <v>2005</v>
      </c>
      <c r="D200" t="s">
        <v>245</v>
      </c>
      <c r="E200">
        <v>902</v>
      </c>
      <c r="F200">
        <v>14878</v>
      </c>
      <c r="G200">
        <v>3</v>
      </c>
      <c r="H200">
        <v>497</v>
      </c>
      <c r="I200">
        <v>-1.4</v>
      </c>
      <c r="J200" t="s">
        <v>247</v>
      </c>
      <c r="K200">
        <v>1123</v>
      </c>
      <c r="L200" t="s">
        <v>7</v>
      </c>
    </row>
    <row r="201" spans="1:12" hidden="1" x14ac:dyDescent="0.2">
      <c r="A201" t="str">
        <f t="shared" si="3"/>
        <v>Tuscaloosa2005</v>
      </c>
      <c r="B201" t="s">
        <v>317</v>
      </c>
      <c r="C201">
        <v>2005</v>
      </c>
      <c r="D201" t="s">
        <v>245</v>
      </c>
      <c r="E201">
        <v>4297</v>
      </c>
      <c r="F201">
        <v>82938</v>
      </c>
      <c r="G201">
        <v>4</v>
      </c>
      <c r="H201">
        <v>739</v>
      </c>
      <c r="I201">
        <v>3.6</v>
      </c>
      <c r="J201" t="s">
        <v>247</v>
      </c>
      <c r="K201">
        <v>1125</v>
      </c>
      <c r="L201" t="s">
        <v>7</v>
      </c>
    </row>
    <row r="202" spans="1:12" hidden="1" x14ac:dyDescent="0.2">
      <c r="A202" t="str">
        <f t="shared" si="3"/>
        <v>Walker2005</v>
      </c>
      <c r="B202" t="s">
        <v>451</v>
      </c>
      <c r="C202">
        <v>2005</v>
      </c>
      <c r="D202" t="s">
        <v>245</v>
      </c>
      <c r="E202">
        <v>1443</v>
      </c>
      <c r="F202">
        <v>18592</v>
      </c>
      <c r="G202">
        <v>1.2</v>
      </c>
      <c r="H202">
        <v>564</v>
      </c>
      <c r="I202">
        <v>2.9</v>
      </c>
      <c r="J202" t="s">
        <v>247</v>
      </c>
      <c r="K202">
        <v>1127</v>
      </c>
      <c r="L202" t="s">
        <v>7</v>
      </c>
    </row>
    <row r="203" spans="1:12" hidden="1" x14ac:dyDescent="0.2">
      <c r="A203" t="str">
        <f t="shared" si="3"/>
        <v>Washington2005</v>
      </c>
      <c r="B203" t="s">
        <v>452</v>
      </c>
      <c r="C203">
        <v>2005</v>
      </c>
      <c r="D203" t="s">
        <v>245</v>
      </c>
      <c r="E203">
        <v>279</v>
      </c>
      <c r="F203">
        <v>4122</v>
      </c>
      <c r="G203">
        <v>5.6</v>
      </c>
      <c r="H203">
        <v>854</v>
      </c>
      <c r="I203">
        <v>3.9</v>
      </c>
      <c r="J203" t="s">
        <v>247</v>
      </c>
      <c r="K203">
        <v>1129</v>
      </c>
      <c r="L203" t="s">
        <v>7</v>
      </c>
    </row>
    <row r="204" spans="1:12" hidden="1" x14ac:dyDescent="0.2">
      <c r="A204" t="str">
        <f t="shared" si="3"/>
        <v>Wilcox2005</v>
      </c>
      <c r="B204" t="s">
        <v>316</v>
      </c>
      <c r="C204">
        <v>2005</v>
      </c>
      <c r="D204" t="s">
        <v>245</v>
      </c>
      <c r="E204">
        <v>292</v>
      </c>
      <c r="F204">
        <v>3331</v>
      </c>
      <c r="G204">
        <v>-2.5</v>
      </c>
      <c r="H204">
        <v>651</v>
      </c>
      <c r="I204">
        <v>-1.1000000000000001</v>
      </c>
      <c r="J204" t="s">
        <v>247</v>
      </c>
      <c r="K204">
        <v>1131</v>
      </c>
      <c r="L204" t="s">
        <v>7</v>
      </c>
    </row>
    <row r="205" spans="1:12" hidden="1" x14ac:dyDescent="0.2">
      <c r="A205" t="str">
        <f t="shared" si="3"/>
        <v>Winston2005</v>
      </c>
      <c r="B205" t="s">
        <v>453</v>
      </c>
      <c r="C205">
        <v>2005</v>
      </c>
      <c r="D205" t="s">
        <v>245</v>
      </c>
      <c r="E205">
        <v>540</v>
      </c>
      <c r="F205">
        <v>9185</v>
      </c>
      <c r="G205">
        <v>3.2</v>
      </c>
      <c r="H205">
        <v>531</v>
      </c>
      <c r="I205">
        <v>2.9</v>
      </c>
      <c r="J205" t="s">
        <v>247</v>
      </c>
      <c r="K205">
        <v>1133</v>
      </c>
      <c r="L205" t="s">
        <v>7</v>
      </c>
    </row>
    <row r="206" spans="1:12" hidden="1" x14ac:dyDescent="0.2">
      <c r="A206" t="str">
        <f t="shared" si="3"/>
        <v>Autauga2006</v>
      </c>
      <c r="B206" t="s">
        <v>330</v>
      </c>
      <c r="C206">
        <v>2006</v>
      </c>
      <c r="D206" t="s">
        <v>245</v>
      </c>
      <c r="E206">
        <v>874</v>
      </c>
      <c r="F206">
        <v>11330</v>
      </c>
      <c r="G206">
        <v>-1.7</v>
      </c>
      <c r="H206">
        <v>574</v>
      </c>
      <c r="I206">
        <v>6.3</v>
      </c>
      <c r="J206" t="s">
        <v>247</v>
      </c>
      <c r="K206">
        <v>1001</v>
      </c>
      <c r="L206" t="s">
        <v>7</v>
      </c>
    </row>
    <row r="207" spans="1:12" hidden="1" x14ac:dyDescent="0.2">
      <c r="A207" t="str">
        <f t="shared" si="3"/>
        <v>Baldwin2006</v>
      </c>
      <c r="B207" t="s">
        <v>334</v>
      </c>
      <c r="C207">
        <v>2006</v>
      </c>
      <c r="D207" t="s">
        <v>245</v>
      </c>
      <c r="E207">
        <v>5230</v>
      </c>
      <c r="F207">
        <v>60324</v>
      </c>
      <c r="G207">
        <v>6.9</v>
      </c>
      <c r="H207">
        <v>610</v>
      </c>
      <c r="I207">
        <v>5</v>
      </c>
      <c r="J207" t="s">
        <v>247</v>
      </c>
      <c r="K207">
        <v>1003</v>
      </c>
      <c r="L207" t="s">
        <v>7</v>
      </c>
    </row>
    <row r="208" spans="1:12" hidden="1" x14ac:dyDescent="0.2">
      <c r="A208" t="str">
        <f t="shared" si="3"/>
        <v>Barbour2006</v>
      </c>
      <c r="B208" t="s">
        <v>420</v>
      </c>
      <c r="C208">
        <v>2006</v>
      </c>
      <c r="D208" t="s">
        <v>245</v>
      </c>
      <c r="E208">
        <v>644</v>
      </c>
      <c r="F208">
        <v>11040</v>
      </c>
      <c r="G208">
        <v>-0.4</v>
      </c>
      <c r="H208">
        <v>539</v>
      </c>
      <c r="I208">
        <v>3.3</v>
      </c>
      <c r="J208" t="s">
        <v>247</v>
      </c>
      <c r="K208">
        <v>1005</v>
      </c>
      <c r="L208" t="s">
        <v>7</v>
      </c>
    </row>
    <row r="209" spans="1:12" hidden="1" x14ac:dyDescent="0.2">
      <c r="A209" t="str">
        <f t="shared" si="3"/>
        <v>Bibb2006</v>
      </c>
      <c r="B209" t="s">
        <v>341</v>
      </c>
      <c r="C209">
        <v>2006</v>
      </c>
      <c r="D209" t="s">
        <v>245</v>
      </c>
      <c r="E209">
        <v>369</v>
      </c>
      <c r="F209">
        <v>4163</v>
      </c>
      <c r="G209">
        <v>3</v>
      </c>
      <c r="H209">
        <v>580</v>
      </c>
      <c r="I209">
        <v>-0.2</v>
      </c>
      <c r="J209" t="s">
        <v>247</v>
      </c>
      <c r="K209">
        <v>1007</v>
      </c>
      <c r="L209" t="s">
        <v>7</v>
      </c>
    </row>
    <row r="210" spans="1:12" hidden="1" x14ac:dyDescent="0.2">
      <c r="A210" t="str">
        <f t="shared" si="3"/>
        <v>Blount2006</v>
      </c>
      <c r="B210" t="s">
        <v>421</v>
      </c>
      <c r="C210">
        <v>2006</v>
      </c>
      <c r="D210" t="s">
        <v>245</v>
      </c>
      <c r="E210">
        <v>832</v>
      </c>
      <c r="F210">
        <v>8608</v>
      </c>
      <c r="G210">
        <v>1.1000000000000001</v>
      </c>
      <c r="H210">
        <v>577</v>
      </c>
      <c r="I210">
        <v>6.7</v>
      </c>
      <c r="J210" t="s">
        <v>247</v>
      </c>
      <c r="K210">
        <v>1009</v>
      </c>
      <c r="L210" t="s">
        <v>7</v>
      </c>
    </row>
    <row r="211" spans="1:12" hidden="1" x14ac:dyDescent="0.2">
      <c r="A211" t="str">
        <f t="shared" si="3"/>
        <v>Bullock2006</v>
      </c>
      <c r="B211" t="s">
        <v>422</v>
      </c>
      <c r="C211">
        <v>2006</v>
      </c>
      <c r="D211" t="s">
        <v>245</v>
      </c>
      <c r="E211">
        <v>158</v>
      </c>
      <c r="F211">
        <v>2974</v>
      </c>
      <c r="G211">
        <v>-2.6</v>
      </c>
      <c r="H211">
        <v>564</v>
      </c>
      <c r="I211">
        <v>8.5</v>
      </c>
      <c r="J211" t="s">
        <v>247</v>
      </c>
      <c r="K211">
        <v>1011</v>
      </c>
      <c r="L211" t="s">
        <v>7</v>
      </c>
    </row>
    <row r="212" spans="1:12" hidden="1" x14ac:dyDescent="0.2">
      <c r="A212" t="str">
        <f t="shared" si="3"/>
        <v>Butler2006</v>
      </c>
      <c r="B212" t="s">
        <v>423</v>
      </c>
      <c r="C212">
        <v>2006</v>
      </c>
      <c r="D212" t="s">
        <v>245</v>
      </c>
      <c r="E212">
        <v>508</v>
      </c>
      <c r="F212">
        <v>6844</v>
      </c>
      <c r="G212">
        <v>1</v>
      </c>
      <c r="H212">
        <v>538</v>
      </c>
      <c r="I212">
        <v>4.3</v>
      </c>
      <c r="J212" t="s">
        <v>247</v>
      </c>
      <c r="K212">
        <v>1013</v>
      </c>
      <c r="L212" t="s">
        <v>7</v>
      </c>
    </row>
    <row r="213" spans="1:12" hidden="1" x14ac:dyDescent="0.2">
      <c r="A213" t="str">
        <f t="shared" si="3"/>
        <v>Calhoun2006</v>
      </c>
      <c r="B213" t="s">
        <v>327</v>
      </c>
      <c r="C213">
        <v>2006</v>
      </c>
      <c r="D213" t="s">
        <v>245</v>
      </c>
      <c r="E213">
        <v>2641</v>
      </c>
      <c r="F213">
        <v>50182</v>
      </c>
      <c r="G213">
        <v>0.7</v>
      </c>
      <c r="H213">
        <v>653</v>
      </c>
      <c r="I213">
        <v>3.5</v>
      </c>
      <c r="J213" t="s">
        <v>247</v>
      </c>
      <c r="K213">
        <v>1015</v>
      </c>
      <c r="L213" t="s">
        <v>7</v>
      </c>
    </row>
    <row r="214" spans="1:12" hidden="1" x14ac:dyDescent="0.2">
      <c r="A214" t="str">
        <f t="shared" si="3"/>
        <v>Chambers2006</v>
      </c>
      <c r="B214" t="s">
        <v>320</v>
      </c>
      <c r="C214">
        <v>2006</v>
      </c>
      <c r="D214" t="s">
        <v>245</v>
      </c>
      <c r="E214">
        <v>632</v>
      </c>
      <c r="F214">
        <v>9861</v>
      </c>
      <c r="G214">
        <v>-8.1999999999999993</v>
      </c>
      <c r="H214">
        <v>591</v>
      </c>
      <c r="I214">
        <v>6.5</v>
      </c>
      <c r="J214" t="s">
        <v>247</v>
      </c>
      <c r="K214">
        <v>1017</v>
      </c>
      <c r="L214" t="s">
        <v>7</v>
      </c>
    </row>
    <row r="215" spans="1:12" hidden="1" x14ac:dyDescent="0.2">
      <c r="A215" t="str">
        <f t="shared" si="3"/>
        <v>Cherokee2006</v>
      </c>
      <c r="B215" t="s">
        <v>424</v>
      </c>
      <c r="C215">
        <v>2006</v>
      </c>
      <c r="D215" t="s">
        <v>245</v>
      </c>
      <c r="E215">
        <v>416</v>
      </c>
      <c r="F215">
        <v>5048</v>
      </c>
      <c r="G215">
        <v>-3.6</v>
      </c>
      <c r="H215">
        <v>536</v>
      </c>
      <c r="I215">
        <v>3.9</v>
      </c>
      <c r="J215" t="s">
        <v>247</v>
      </c>
      <c r="K215">
        <v>1019</v>
      </c>
      <c r="L215" t="s">
        <v>7</v>
      </c>
    </row>
    <row r="216" spans="1:12" hidden="1" x14ac:dyDescent="0.2">
      <c r="A216" t="str">
        <f t="shared" si="3"/>
        <v>Chilton2006</v>
      </c>
      <c r="B216" t="s">
        <v>425</v>
      </c>
      <c r="C216">
        <v>2006</v>
      </c>
      <c r="D216" t="s">
        <v>245</v>
      </c>
      <c r="E216">
        <v>816</v>
      </c>
      <c r="F216">
        <v>9056</v>
      </c>
      <c r="G216">
        <v>2.6</v>
      </c>
      <c r="H216">
        <v>576</v>
      </c>
      <c r="I216">
        <v>7.7</v>
      </c>
      <c r="J216" t="s">
        <v>247</v>
      </c>
      <c r="K216">
        <v>1021</v>
      </c>
      <c r="L216" t="s">
        <v>7</v>
      </c>
    </row>
    <row r="217" spans="1:12" hidden="1" x14ac:dyDescent="0.2">
      <c r="A217" t="str">
        <f t="shared" si="3"/>
        <v>Choctaw2006</v>
      </c>
      <c r="B217" t="s">
        <v>370</v>
      </c>
      <c r="C217">
        <v>2006</v>
      </c>
      <c r="D217" t="s">
        <v>245</v>
      </c>
      <c r="E217">
        <v>349</v>
      </c>
      <c r="F217">
        <v>3867</v>
      </c>
      <c r="G217">
        <v>-3.1</v>
      </c>
      <c r="H217">
        <v>856</v>
      </c>
      <c r="I217">
        <v>-1</v>
      </c>
      <c r="J217" t="s">
        <v>247</v>
      </c>
      <c r="K217">
        <v>1023</v>
      </c>
      <c r="L217" t="s">
        <v>7</v>
      </c>
    </row>
    <row r="218" spans="1:12" hidden="1" x14ac:dyDescent="0.2">
      <c r="A218" t="str">
        <f t="shared" si="3"/>
        <v>Clarke2006</v>
      </c>
      <c r="B218" t="s">
        <v>360</v>
      </c>
      <c r="C218">
        <v>2006</v>
      </c>
      <c r="D218" t="s">
        <v>245</v>
      </c>
      <c r="E218">
        <v>743</v>
      </c>
      <c r="F218">
        <v>8818</v>
      </c>
      <c r="G218">
        <v>-3.3</v>
      </c>
      <c r="H218">
        <v>606</v>
      </c>
      <c r="I218">
        <v>5.8</v>
      </c>
      <c r="J218" t="s">
        <v>247</v>
      </c>
      <c r="K218">
        <v>1025</v>
      </c>
      <c r="L218" t="s">
        <v>7</v>
      </c>
    </row>
    <row r="219" spans="1:12" hidden="1" x14ac:dyDescent="0.2">
      <c r="A219" t="str">
        <f t="shared" si="3"/>
        <v>Clay2006</v>
      </c>
      <c r="B219" t="s">
        <v>353</v>
      </c>
      <c r="C219">
        <v>2006</v>
      </c>
      <c r="D219" t="s">
        <v>245</v>
      </c>
      <c r="E219">
        <v>243</v>
      </c>
      <c r="F219">
        <v>4981</v>
      </c>
      <c r="G219">
        <v>3.4</v>
      </c>
      <c r="H219">
        <v>568</v>
      </c>
      <c r="I219">
        <v>6</v>
      </c>
      <c r="J219" t="s">
        <v>247</v>
      </c>
      <c r="K219">
        <v>1027</v>
      </c>
      <c r="L219" t="s">
        <v>7</v>
      </c>
    </row>
    <row r="220" spans="1:12" hidden="1" x14ac:dyDescent="0.2">
      <c r="A220" t="str">
        <f t="shared" si="3"/>
        <v>Cleburne2006</v>
      </c>
      <c r="B220" t="s">
        <v>426</v>
      </c>
      <c r="C220">
        <v>2006</v>
      </c>
      <c r="D220" t="s">
        <v>245</v>
      </c>
      <c r="E220">
        <v>225</v>
      </c>
      <c r="F220">
        <v>2520</v>
      </c>
      <c r="G220">
        <v>-10.7</v>
      </c>
      <c r="H220">
        <v>614</v>
      </c>
      <c r="I220">
        <v>5.3</v>
      </c>
      <c r="J220" t="s">
        <v>247</v>
      </c>
      <c r="K220">
        <v>1029</v>
      </c>
      <c r="L220" t="s">
        <v>7</v>
      </c>
    </row>
    <row r="221" spans="1:12" hidden="1" x14ac:dyDescent="0.2">
      <c r="A221" t="str">
        <f t="shared" si="3"/>
        <v>Coffee2006</v>
      </c>
      <c r="B221" t="s">
        <v>340</v>
      </c>
      <c r="C221">
        <v>2006</v>
      </c>
      <c r="D221" t="s">
        <v>245</v>
      </c>
      <c r="E221">
        <v>1070</v>
      </c>
      <c r="F221">
        <v>15428</v>
      </c>
      <c r="G221">
        <v>4.0999999999999996</v>
      </c>
      <c r="H221">
        <v>529</v>
      </c>
      <c r="I221">
        <v>4.3</v>
      </c>
      <c r="J221" t="s">
        <v>247</v>
      </c>
      <c r="K221">
        <v>1031</v>
      </c>
      <c r="L221" t="s">
        <v>7</v>
      </c>
    </row>
    <row r="222" spans="1:12" hidden="1" x14ac:dyDescent="0.2">
      <c r="A222" t="str">
        <f t="shared" si="3"/>
        <v>Colbert2006</v>
      </c>
      <c r="B222" t="s">
        <v>323</v>
      </c>
      <c r="C222">
        <v>2006</v>
      </c>
      <c r="D222" t="s">
        <v>245</v>
      </c>
      <c r="E222">
        <v>1375</v>
      </c>
      <c r="F222">
        <v>21702</v>
      </c>
      <c r="G222">
        <v>0.2</v>
      </c>
      <c r="H222">
        <v>685</v>
      </c>
      <c r="I222">
        <v>0.4</v>
      </c>
      <c r="J222" t="s">
        <v>247</v>
      </c>
      <c r="K222">
        <v>1033</v>
      </c>
      <c r="L222" t="s">
        <v>7</v>
      </c>
    </row>
    <row r="223" spans="1:12" hidden="1" x14ac:dyDescent="0.2">
      <c r="A223" t="str">
        <f t="shared" si="3"/>
        <v>Conecuh2006</v>
      </c>
      <c r="B223" t="s">
        <v>427</v>
      </c>
      <c r="C223">
        <v>2006</v>
      </c>
      <c r="D223" t="s">
        <v>245</v>
      </c>
      <c r="E223">
        <v>287</v>
      </c>
      <c r="F223">
        <v>4135</v>
      </c>
      <c r="G223">
        <v>-1.8</v>
      </c>
      <c r="H223">
        <v>586</v>
      </c>
      <c r="I223">
        <v>1.7</v>
      </c>
      <c r="J223" t="s">
        <v>247</v>
      </c>
      <c r="K223">
        <v>1035</v>
      </c>
      <c r="L223" t="s">
        <v>7</v>
      </c>
    </row>
    <row r="224" spans="1:12" hidden="1" x14ac:dyDescent="0.2">
      <c r="A224" t="str">
        <f t="shared" si="3"/>
        <v>Coosa2006</v>
      </c>
      <c r="B224" t="s">
        <v>428</v>
      </c>
      <c r="C224">
        <v>2006</v>
      </c>
      <c r="D224" t="s">
        <v>245</v>
      </c>
      <c r="E224">
        <v>142</v>
      </c>
      <c r="F224">
        <v>1656</v>
      </c>
      <c r="G224">
        <v>-1.5</v>
      </c>
      <c r="H224">
        <v>791</v>
      </c>
      <c r="I224">
        <v>12.7</v>
      </c>
      <c r="J224" t="s">
        <v>247</v>
      </c>
      <c r="K224">
        <v>1037</v>
      </c>
      <c r="L224" t="s">
        <v>7</v>
      </c>
    </row>
    <row r="225" spans="1:12" hidden="1" x14ac:dyDescent="0.2">
      <c r="A225" t="str">
        <f t="shared" si="3"/>
        <v>Covington2006</v>
      </c>
      <c r="B225" t="s">
        <v>429</v>
      </c>
      <c r="C225">
        <v>2006</v>
      </c>
      <c r="D225" t="s">
        <v>245</v>
      </c>
      <c r="E225">
        <v>972</v>
      </c>
      <c r="F225">
        <v>13590</v>
      </c>
      <c r="G225">
        <v>0.7</v>
      </c>
      <c r="H225">
        <v>543</v>
      </c>
      <c r="I225">
        <v>2.8</v>
      </c>
      <c r="J225" t="s">
        <v>247</v>
      </c>
      <c r="K225">
        <v>1039</v>
      </c>
      <c r="L225" t="s">
        <v>7</v>
      </c>
    </row>
    <row r="226" spans="1:12" hidden="1" x14ac:dyDescent="0.2">
      <c r="A226" t="str">
        <f t="shared" si="3"/>
        <v>Crenshaw2006</v>
      </c>
      <c r="B226" t="s">
        <v>430</v>
      </c>
      <c r="C226">
        <v>2006</v>
      </c>
      <c r="D226" t="s">
        <v>245</v>
      </c>
      <c r="E226">
        <v>263</v>
      </c>
      <c r="F226">
        <v>3619</v>
      </c>
      <c r="G226">
        <v>0.4</v>
      </c>
      <c r="H226">
        <v>540</v>
      </c>
      <c r="I226">
        <v>9.3000000000000007</v>
      </c>
      <c r="J226" t="s">
        <v>247</v>
      </c>
      <c r="K226">
        <v>1041</v>
      </c>
      <c r="L226" t="s">
        <v>7</v>
      </c>
    </row>
    <row r="227" spans="1:12" hidden="1" x14ac:dyDescent="0.2">
      <c r="A227" t="str">
        <f t="shared" si="3"/>
        <v>Cullman2006</v>
      </c>
      <c r="B227" t="s">
        <v>324</v>
      </c>
      <c r="C227">
        <v>2006</v>
      </c>
      <c r="D227" t="s">
        <v>245</v>
      </c>
      <c r="E227">
        <v>1838</v>
      </c>
      <c r="F227">
        <v>28372</v>
      </c>
      <c r="G227">
        <v>4.7</v>
      </c>
      <c r="H227">
        <v>611</v>
      </c>
      <c r="I227">
        <v>1.7</v>
      </c>
      <c r="J227" t="s">
        <v>247</v>
      </c>
      <c r="K227">
        <v>1043</v>
      </c>
      <c r="L227" t="s">
        <v>7</v>
      </c>
    </row>
    <row r="228" spans="1:12" hidden="1" x14ac:dyDescent="0.2">
      <c r="A228" t="str">
        <f t="shared" si="3"/>
        <v>Dale2006</v>
      </c>
      <c r="B228" t="s">
        <v>431</v>
      </c>
      <c r="C228">
        <v>2006</v>
      </c>
      <c r="D228" t="s">
        <v>245</v>
      </c>
      <c r="E228">
        <v>938</v>
      </c>
      <c r="F228">
        <v>18129</v>
      </c>
      <c r="G228">
        <v>-0.1</v>
      </c>
      <c r="H228">
        <v>749</v>
      </c>
      <c r="I228">
        <v>5.9</v>
      </c>
      <c r="J228" t="s">
        <v>247</v>
      </c>
      <c r="K228">
        <v>1045</v>
      </c>
      <c r="L228" t="s">
        <v>7</v>
      </c>
    </row>
    <row r="229" spans="1:12" hidden="1" x14ac:dyDescent="0.2">
      <c r="A229" t="str">
        <f t="shared" si="3"/>
        <v>Dallas2006</v>
      </c>
      <c r="B229" t="s">
        <v>432</v>
      </c>
      <c r="C229">
        <v>2006</v>
      </c>
      <c r="D229" t="s">
        <v>245</v>
      </c>
      <c r="E229">
        <v>1014</v>
      </c>
      <c r="F229">
        <v>15424</v>
      </c>
      <c r="G229">
        <v>-3</v>
      </c>
      <c r="H229">
        <v>593</v>
      </c>
      <c r="I229">
        <v>3.7</v>
      </c>
      <c r="J229" t="s">
        <v>247</v>
      </c>
      <c r="K229">
        <v>1047</v>
      </c>
      <c r="L229" t="s">
        <v>7</v>
      </c>
    </row>
    <row r="230" spans="1:12" hidden="1" x14ac:dyDescent="0.2">
      <c r="A230" t="str">
        <f t="shared" si="3"/>
        <v>DeKalb2006</v>
      </c>
      <c r="B230" t="s">
        <v>337</v>
      </c>
      <c r="C230">
        <v>2006</v>
      </c>
      <c r="D230" t="s">
        <v>245</v>
      </c>
      <c r="E230">
        <v>1281</v>
      </c>
      <c r="F230">
        <v>24108</v>
      </c>
      <c r="G230">
        <v>2.2999999999999998</v>
      </c>
      <c r="H230">
        <v>558</v>
      </c>
      <c r="I230">
        <v>0.2</v>
      </c>
      <c r="J230" t="s">
        <v>247</v>
      </c>
      <c r="K230">
        <v>1049</v>
      </c>
      <c r="L230" t="s">
        <v>7</v>
      </c>
    </row>
    <row r="231" spans="1:12" hidden="1" x14ac:dyDescent="0.2">
      <c r="A231" t="str">
        <f t="shared" si="3"/>
        <v>Elmore2006</v>
      </c>
      <c r="B231" t="s">
        <v>325</v>
      </c>
      <c r="C231">
        <v>2006</v>
      </c>
      <c r="D231" t="s">
        <v>245</v>
      </c>
      <c r="E231">
        <v>1293</v>
      </c>
      <c r="F231">
        <v>16645</v>
      </c>
      <c r="G231">
        <v>5.3</v>
      </c>
      <c r="H231">
        <v>597</v>
      </c>
      <c r="I231">
        <v>0.8</v>
      </c>
      <c r="J231" t="s">
        <v>247</v>
      </c>
      <c r="K231">
        <v>1051</v>
      </c>
      <c r="L231" t="s">
        <v>7</v>
      </c>
    </row>
    <row r="232" spans="1:12" hidden="1" x14ac:dyDescent="0.2">
      <c r="A232" t="str">
        <f t="shared" si="3"/>
        <v>Escambia2006</v>
      </c>
      <c r="B232" t="s">
        <v>433</v>
      </c>
      <c r="C232">
        <v>2006</v>
      </c>
      <c r="D232" t="s">
        <v>245</v>
      </c>
      <c r="E232">
        <v>876</v>
      </c>
      <c r="F232">
        <v>12550</v>
      </c>
      <c r="G232">
        <v>-1.4</v>
      </c>
      <c r="H232">
        <v>591</v>
      </c>
      <c r="I232">
        <v>1.2</v>
      </c>
      <c r="J232" t="s">
        <v>247</v>
      </c>
      <c r="K232">
        <v>1053</v>
      </c>
      <c r="L232" t="s">
        <v>7</v>
      </c>
    </row>
    <row r="233" spans="1:12" hidden="1" x14ac:dyDescent="0.2">
      <c r="A233" t="str">
        <f t="shared" si="3"/>
        <v>Etowah2006</v>
      </c>
      <c r="B233" t="s">
        <v>331</v>
      </c>
      <c r="C233">
        <v>2006</v>
      </c>
      <c r="D233" t="s">
        <v>245</v>
      </c>
      <c r="E233">
        <v>2308</v>
      </c>
      <c r="F233">
        <v>35955</v>
      </c>
      <c r="G233">
        <v>-2.8</v>
      </c>
      <c r="H233">
        <v>586</v>
      </c>
      <c r="I233">
        <v>0.9</v>
      </c>
      <c r="J233" t="s">
        <v>247</v>
      </c>
      <c r="K233">
        <v>1055</v>
      </c>
      <c r="L233" t="s">
        <v>7</v>
      </c>
    </row>
    <row r="234" spans="1:12" hidden="1" x14ac:dyDescent="0.2">
      <c r="A234" t="str">
        <f t="shared" si="3"/>
        <v>Fayette2006</v>
      </c>
      <c r="B234" t="s">
        <v>332</v>
      </c>
      <c r="C234">
        <v>2006</v>
      </c>
      <c r="D234" t="s">
        <v>245</v>
      </c>
      <c r="E234">
        <v>380</v>
      </c>
      <c r="F234">
        <v>5307</v>
      </c>
      <c r="G234">
        <v>-2.8</v>
      </c>
      <c r="H234">
        <v>600</v>
      </c>
      <c r="I234">
        <v>6</v>
      </c>
      <c r="J234" t="s">
        <v>247</v>
      </c>
      <c r="K234">
        <v>1057</v>
      </c>
      <c r="L234" t="s">
        <v>7</v>
      </c>
    </row>
    <row r="235" spans="1:12" hidden="1" x14ac:dyDescent="0.2">
      <c r="A235" t="str">
        <f t="shared" si="3"/>
        <v>Franklin2006</v>
      </c>
      <c r="B235" t="s">
        <v>434</v>
      </c>
      <c r="C235">
        <v>2006</v>
      </c>
      <c r="D235" t="s">
        <v>245</v>
      </c>
      <c r="E235">
        <v>617</v>
      </c>
      <c r="F235">
        <v>10868</v>
      </c>
      <c r="G235">
        <v>-2.2999999999999998</v>
      </c>
      <c r="H235">
        <v>530</v>
      </c>
      <c r="I235">
        <v>4.5</v>
      </c>
      <c r="J235" t="s">
        <v>247</v>
      </c>
      <c r="K235">
        <v>1059</v>
      </c>
      <c r="L235" t="s">
        <v>7</v>
      </c>
    </row>
    <row r="236" spans="1:12" hidden="1" x14ac:dyDescent="0.2">
      <c r="A236" t="str">
        <f t="shared" si="3"/>
        <v>Geneva2006</v>
      </c>
      <c r="B236" t="s">
        <v>435</v>
      </c>
      <c r="C236">
        <v>2006</v>
      </c>
      <c r="D236" t="s">
        <v>245</v>
      </c>
      <c r="E236">
        <v>530</v>
      </c>
      <c r="F236">
        <v>6233</v>
      </c>
      <c r="G236">
        <v>3.4</v>
      </c>
      <c r="H236">
        <v>477</v>
      </c>
      <c r="I236">
        <v>3.5</v>
      </c>
      <c r="J236" t="s">
        <v>247</v>
      </c>
      <c r="K236">
        <v>1061</v>
      </c>
      <c r="L236" t="s">
        <v>7</v>
      </c>
    </row>
    <row r="237" spans="1:12" hidden="1" x14ac:dyDescent="0.2">
      <c r="A237" t="str">
        <f t="shared" si="3"/>
        <v>Greene2006</v>
      </c>
      <c r="B237" t="s">
        <v>436</v>
      </c>
      <c r="C237">
        <v>2006</v>
      </c>
      <c r="D237" t="s">
        <v>245</v>
      </c>
      <c r="E237">
        <v>174</v>
      </c>
      <c r="F237">
        <v>2367</v>
      </c>
      <c r="G237">
        <v>-2.6</v>
      </c>
      <c r="H237">
        <v>556</v>
      </c>
      <c r="I237">
        <v>3.7</v>
      </c>
      <c r="J237" t="s">
        <v>247</v>
      </c>
      <c r="K237">
        <v>1063</v>
      </c>
      <c r="L237" t="s">
        <v>7</v>
      </c>
    </row>
    <row r="238" spans="1:12" hidden="1" x14ac:dyDescent="0.2">
      <c r="A238" t="str">
        <f t="shared" si="3"/>
        <v>Hale2006</v>
      </c>
      <c r="B238" t="s">
        <v>437</v>
      </c>
      <c r="C238">
        <v>2006</v>
      </c>
      <c r="D238" t="s">
        <v>245</v>
      </c>
      <c r="E238">
        <v>276</v>
      </c>
      <c r="F238">
        <v>3419</v>
      </c>
      <c r="G238">
        <v>-1.1000000000000001</v>
      </c>
      <c r="H238">
        <v>576</v>
      </c>
      <c r="I238">
        <v>8.1</v>
      </c>
      <c r="J238" t="s">
        <v>247</v>
      </c>
      <c r="K238">
        <v>1065</v>
      </c>
      <c r="L238" t="s">
        <v>7</v>
      </c>
    </row>
    <row r="239" spans="1:12" hidden="1" x14ac:dyDescent="0.2">
      <c r="A239" t="str">
        <f t="shared" si="3"/>
        <v>Henry2006</v>
      </c>
      <c r="B239" t="s">
        <v>416</v>
      </c>
      <c r="C239">
        <v>2006</v>
      </c>
      <c r="D239" t="s">
        <v>245</v>
      </c>
      <c r="E239">
        <v>371</v>
      </c>
      <c r="F239">
        <v>4573</v>
      </c>
      <c r="G239">
        <v>-2.7</v>
      </c>
      <c r="H239">
        <v>596</v>
      </c>
      <c r="I239">
        <v>3.1</v>
      </c>
      <c r="J239" t="s">
        <v>247</v>
      </c>
      <c r="K239">
        <v>1067</v>
      </c>
      <c r="L239" t="s">
        <v>7</v>
      </c>
    </row>
    <row r="240" spans="1:12" hidden="1" x14ac:dyDescent="0.2">
      <c r="A240" t="str">
        <f t="shared" si="3"/>
        <v>Houston2006</v>
      </c>
      <c r="B240" t="s">
        <v>333</v>
      </c>
      <c r="C240">
        <v>2006</v>
      </c>
      <c r="D240" t="s">
        <v>245</v>
      </c>
      <c r="E240">
        <v>3080</v>
      </c>
      <c r="F240">
        <v>49924</v>
      </c>
      <c r="G240">
        <v>1.5</v>
      </c>
      <c r="H240">
        <v>667</v>
      </c>
      <c r="I240">
        <v>4.0999999999999996</v>
      </c>
      <c r="J240" t="s">
        <v>247</v>
      </c>
      <c r="K240">
        <v>1069</v>
      </c>
      <c r="L240" t="s">
        <v>7</v>
      </c>
    </row>
    <row r="241" spans="1:12" hidden="1" x14ac:dyDescent="0.2">
      <c r="A241" t="str">
        <f t="shared" si="3"/>
        <v>Jackson2006</v>
      </c>
      <c r="B241" t="s">
        <v>318</v>
      </c>
      <c r="C241">
        <v>2006</v>
      </c>
      <c r="D241" t="s">
        <v>245</v>
      </c>
      <c r="E241">
        <v>970</v>
      </c>
      <c r="F241">
        <v>17344</v>
      </c>
      <c r="G241">
        <v>0.5</v>
      </c>
      <c r="H241">
        <v>600</v>
      </c>
      <c r="I241">
        <v>4.3</v>
      </c>
      <c r="J241" t="s">
        <v>247</v>
      </c>
      <c r="K241">
        <v>1071</v>
      </c>
      <c r="L241" t="s">
        <v>7</v>
      </c>
    </row>
    <row r="242" spans="1:12" hidden="1" x14ac:dyDescent="0.2">
      <c r="A242" t="str">
        <f t="shared" si="3"/>
        <v>Jefferson2006</v>
      </c>
      <c r="B242" t="s">
        <v>314</v>
      </c>
      <c r="C242">
        <v>2006</v>
      </c>
      <c r="D242" t="s">
        <v>245</v>
      </c>
      <c r="E242">
        <v>19013</v>
      </c>
      <c r="F242">
        <v>377358</v>
      </c>
      <c r="G242">
        <v>0.5</v>
      </c>
      <c r="H242">
        <v>870</v>
      </c>
      <c r="I242">
        <v>4.2</v>
      </c>
      <c r="J242" t="s">
        <v>247</v>
      </c>
      <c r="K242">
        <v>1073</v>
      </c>
      <c r="L242" t="s">
        <v>7</v>
      </c>
    </row>
    <row r="243" spans="1:12" hidden="1" x14ac:dyDescent="0.2">
      <c r="A243" t="str">
        <f t="shared" si="3"/>
        <v>Lamar2006</v>
      </c>
      <c r="B243" t="s">
        <v>438</v>
      </c>
      <c r="C243">
        <v>2006</v>
      </c>
      <c r="D243" t="s">
        <v>245</v>
      </c>
      <c r="E243">
        <v>294</v>
      </c>
      <c r="F243">
        <v>3887</v>
      </c>
      <c r="G243">
        <v>-5.2</v>
      </c>
      <c r="H243">
        <v>602</v>
      </c>
      <c r="I243">
        <v>3.4</v>
      </c>
      <c r="J243" t="s">
        <v>247</v>
      </c>
      <c r="K243">
        <v>1075</v>
      </c>
      <c r="L243" t="s">
        <v>7</v>
      </c>
    </row>
    <row r="244" spans="1:12" hidden="1" x14ac:dyDescent="0.2">
      <c r="A244" t="str">
        <f t="shared" si="3"/>
        <v>Lauderdale2006</v>
      </c>
      <c r="B244" t="s">
        <v>439</v>
      </c>
      <c r="C244">
        <v>2006</v>
      </c>
      <c r="D244" t="s">
        <v>245</v>
      </c>
      <c r="E244">
        <v>2040</v>
      </c>
      <c r="F244">
        <v>31973</v>
      </c>
      <c r="G244">
        <v>2.1</v>
      </c>
      <c r="H244">
        <v>545</v>
      </c>
      <c r="I244">
        <v>4.4000000000000004</v>
      </c>
      <c r="J244" t="s">
        <v>247</v>
      </c>
      <c r="K244">
        <v>1077</v>
      </c>
      <c r="L244" t="s">
        <v>7</v>
      </c>
    </row>
    <row r="245" spans="1:12" hidden="1" x14ac:dyDescent="0.2">
      <c r="A245" t="str">
        <f t="shared" si="3"/>
        <v>Lawrence2006</v>
      </c>
      <c r="B245" t="s">
        <v>440</v>
      </c>
      <c r="C245">
        <v>2006</v>
      </c>
      <c r="D245" t="s">
        <v>245</v>
      </c>
      <c r="E245">
        <v>441</v>
      </c>
      <c r="F245">
        <v>6579</v>
      </c>
      <c r="G245">
        <v>-0.3</v>
      </c>
      <c r="H245">
        <v>759</v>
      </c>
      <c r="I245">
        <v>3.3</v>
      </c>
      <c r="J245" t="s">
        <v>247</v>
      </c>
      <c r="K245">
        <v>1079</v>
      </c>
      <c r="L245" t="s">
        <v>7</v>
      </c>
    </row>
    <row r="246" spans="1:12" hidden="1" x14ac:dyDescent="0.2">
      <c r="A246" t="str">
        <f t="shared" si="3"/>
        <v>Lee2006</v>
      </c>
      <c r="B246" t="s">
        <v>315</v>
      </c>
      <c r="C246">
        <v>2006</v>
      </c>
      <c r="D246" t="s">
        <v>245</v>
      </c>
      <c r="E246">
        <v>2613</v>
      </c>
      <c r="F246">
        <v>49033</v>
      </c>
      <c r="G246">
        <v>2.2000000000000002</v>
      </c>
      <c r="H246">
        <v>633</v>
      </c>
      <c r="I246">
        <v>5.9</v>
      </c>
      <c r="J246" t="s">
        <v>247</v>
      </c>
      <c r="K246">
        <v>1081</v>
      </c>
      <c r="L246" t="s">
        <v>7</v>
      </c>
    </row>
    <row r="247" spans="1:12" hidden="1" x14ac:dyDescent="0.2">
      <c r="A247" t="str">
        <f t="shared" si="3"/>
        <v>Limestone2006</v>
      </c>
      <c r="B247" t="s">
        <v>319</v>
      </c>
      <c r="C247">
        <v>2006</v>
      </c>
      <c r="D247" t="s">
        <v>245</v>
      </c>
      <c r="E247">
        <v>1275</v>
      </c>
      <c r="F247">
        <v>21830</v>
      </c>
      <c r="G247">
        <v>1.5</v>
      </c>
      <c r="H247">
        <v>862</v>
      </c>
      <c r="I247">
        <v>4.7</v>
      </c>
      <c r="J247" t="s">
        <v>247</v>
      </c>
      <c r="K247">
        <v>1083</v>
      </c>
      <c r="L247" t="s">
        <v>7</v>
      </c>
    </row>
    <row r="248" spans="1:12" hidden="1" x14ac:dyDescent="0.2">
      <c r="A248" t="str">
        <f t="shared" si="3"/>
        <v>Lowndes2006</v>
      </c>
      <c r="B248" t="s">
        <v>356</v>
      </c>
      <c r="C248">
        <v>2006</v>
      </c>
      <c r="D248" t="s">
        <v>245</v>
      </c>
      <c r="E248">
        <v>201</v>
      </c>
      <c r="F248">
        <v>3271</v>
      </c>
      <c r="G248">
        <v>-2.9</v>
      </c>
      <c r="H248">
        <v>663</v>
      </c>
      <c r="I248">
        <v>7.1</v>
      </c>
      <c r="J248" t="s">
        <v>247</v>
      </c>
      <c r="K248">
        <v>1085</v>
      </c>
      <c r="L248" t="s">
        <v>7</v>
      </c>
    </row>
    <row r="249" spans="1:12" hidden="1" x14ac:dyDescent="0.2">
      <c r="A249" t="str">
        <f t="shared" si="3"/>
        <v>Macon2006</v>
      </c>
      <c r="B249" t="s">
        <v>441</v>
      </c>
      <c r="C249">
        <v>2006</v>
      </c>
      <c r="D249" t="s">
        <v>245</v>
      </c>
      <c r="E249">
        <v>265</v>
      </c>
      <c r="F249">
        <v>5776</v>
      </c>
      <c r="G249">
        <v>-2</v>
      </c>
      <c r="H249">
        <v>610</v>
      </c>
      <c r="I249">
        <v>4.5</v>
      </c>
      <c r="J249" t="s">
        <v>247</v>
      </c>
      <c r="K249">
        <v>1087</v>
      </c>
      <c r="L249" t="s">
        <v>7</v>
      </c>
    </row>
    <row r="250" spans="1:12" hidden="1" x14ac:dyDescent="0.2">
      <c r="A250" t="str">
        <f t="shared" si="3"/>
        <v>Madison2006</v>
      </c>
      <c r="B250" t="s">
        <v>313</v>
      </c>
      <c r="C250">
        <v>2006</v>
      </c>
      <c r="D250" t="s">
        <v>245</v>
      </c>
      <c r="E250">
        <v>8584</v>
      </c>
      <c r="F250">
        <v>176274</v>
      </c>
      <c r="G250">
        <v>2.4</v>
      </c>
      <c r="H250">
        <v>893</v>
      </c>
      <c r="I250">
        <v>5.8</v>
      </c>
      <c r="J250" t="s">
        <v>247</v>
      </c>
      <c r="K250">
        <v>1089</v>
      </c>
      <c r="L250" t="s">
        <v>7</v>
      </c>
    </row>
    <row r="251" spans="1:12" hidden="1" x14ac:dyDescent="0.2">
      <c r="A251" t="str">
        <f t="shared" si="3"/>
        <v>Marengo2006</v>
      </c>
      <c r="B251" t="s">
        <v>442</v>
      </c>
      <c r="C251">
        <v>2006</v>
      </c>
      <c r="D251" t="s">
        <v>245</v>
      </c>
      <c r="E251">
        <v>567</v>
      </c>
      <c r="F251">
        <v>8375</v>
      </c>
      <c r="G251">
        <v>0.6</v>
      </c>
      <c r="H251">
        <v>586</v>
      </c>
      <c r="I251">
        <v>0.2</v>
      </c>
      <c r="J251" t="s">
        <v>247</v>
      </c>
      <c r="K251">
        <v>1091</v>
      </c>
      <c r="L251" t="s">
        <v>7</v>
      </c>
    </row>
    <row r="252" spans="1:12" hidden="1" x14ac:dyDescent="0.2">
      <c r="A252" t="str">
        <f t="shared" si="3"/>
        <v>Marion2006</v>
      </c>
      <c r="B252" t="s">
        <v>399</v>
      </c>
      <c r="C252">
        <v>2006</v>
      </c>
      <c r="D252" t="s">
        <v>245</v>
      </c>
      <c r="E252">
        <v>653</v>
      </c>
      <c r="F252">
        <v>11222</v>
      </c>
      <c r="G252">
        <v>-8.1</v>
      </c>
      <c r="H252">
        <v>567</v>
      </c>
      <c r="I252">
        <v>0.9</v>
      </c>
      <c r="J252" t="s">
        <v>247</v>
      </c>
      <c r="K252">
        <v>1093</v>
      </c>
      <c r="L252" t="s">
        <v>7</v>
      </c>
    </row>
    <row r="253" spans="1:12" hidden="1" x14ac:dyDescent="0.2">
      <c r="A253" t="str">
        <f t="shared" si="3"/>
        <v>Marshall2006</v>
      </c>
      <c r="B253" t="s">
        <v>322</v>
      </c>
      <c r="C253">
        <v>2006</v>
      </c>
      <c r="D253" t="s">
        <v>245</v>
      </c>
      <c r="E253">
        <v>2032</v>
      </c>
      <c r="F253">
        <v>36764</v>
      </c>
      <c r="G253">
        <v>-1.4</v>
      </c>
      <c r="H253">
        <v>554</v>
      </c>
      <c r="I253">
        <v>4.5</v>
      </c>
      <c r="J253" t="s">
        <v>247</v>
      </c>
      <c r="K253">
        <v>1095</v>
      </c>
      <c r="L253" t="s">
        <v>7</v>
      </c>
    </row>
    <row r="254" spans="1:12" hidden="1" x14ac:dyDescent="0.2">
      <c r="A254" t="str">
        <f t="shared" si="3"/>
        <v>Mobile2006</v>
      </c>
      <c r="B254" t="s">
        <v>312</v>
      </c>
      <c r="C254">
        <v>2006</v>
      </c>
      <c r="D254" t="s">
        <v>245</v>
      </c>
      <c r="E254">
        <v>10068</v>
      </c>
      <c r="F254">
        <v>173100</v>
      </c>
      <c r="G254">
        <v>1.3</v>
      </c>
      <c r="H254">
        <v>755</v>
      </c>
      <c r="I254">
        <v>5.7</v>
      </c>
      <c r="J254" t="s">
        <v>247</v>
      </c>
      <c r="K254">
        <v>1097</v>
      </c>
      <c r="L254" t="s">
        <v>7</v>
      </c>
    </row>
    <row r="255" spans="1:12" hidden="1" x14ac:dyDescent="0.2">
      <c r="A255" t="str">
        <f t="shared" si="3"/>
        <v>Monroe2006</v>
      </c>
      <c r="B255" t="s">
        <v>443</v>
      </c>
      <c r="C255">
        <v>2006</v>
      </c>
      <c r="D255" t="s">
        <v>245</v>
      </c>
      <c r="E255">
        <v>505</v>
      </c>
      <c r="F255">
        <v>8564</v>
      </c>
      <c r="G255">
        <v>-4.4000000000000004</v>
      </c>
      <c r="H255">
        <v>666</v>
      </c>
      <c r="I255">
        <v>0</v>
      </c>
      <c r="J255" t="s">
        <v>247</v>
      </c>
      <c r="K255">
        <v>1099</v>
      </c>
      <c r="L255" t="s">
        <v>7</v>
      </c>
    </row>
    <row r="256" spans="1:12" hidden="1" x14ac:dyDescent="0.2">
      <c r="A256" t="str">
        <f t="shared" si="3"/>
        <v>Montgomery2006</v>
      </c>
      <c r="B256" t="s">
        <v>329</v>
      </c>
      <c r="C256">
        <v>2006</v>
      </c>
      <c r="D256" t="s">
        <v>245</v>
      </c>
      <c r="E256">
        <v>6737</v>
      </c>
      <c r="F256">
        <v>138671</v>
      </c>
      <c r="G256">
        <v>0.1</v>
      </c>
      <c r="H256">
        <v>767</v>
      </c>
      <c r="I256">
        <v>5.8</v>
      </c>
      <c r="J256" t="s">
        <v>247</v>
      </c>
      <c r="K256">
        <v>1101</v>
      </c>
      <c r="L256" t="s">
        <v>7</v>
      </c>
    </row>
    <row r="257" spans="1:12" hidden="1" x14ac:dyDescent="0.2">
      <c r="A257" t="str">
        <f t="shared" si="3"/>
        <v>Morgan2006</v>
      </c>
      <c r="B257" t="s">
        <v>444</v>
      </c>
      <c r="C257">
        <v>2006</v>
      </c>
      <c r="D257" t="s">
        <v>245</v>
      </c>
      <c r="E257">
        <v>2906</v>
      </c>
      <c r="F257">
        <v>48856</v>
      </c>
      <c r="G257">
        <v>-0.1</v>
      </c>
      <c r="H257">
        <v>688</v>
      </c>
      <c r="I257">
        <v>3</v>
      </c>
      <c r="J257" t="s">
        <v>247</v>
      </c>
      <c r="K257">
        <v>1103</v>
      </c>
      <c r="L257" t="s">
        <v>7</v>
      </c>
    </row>
    <row r="258" spans="1:12" hidden="1" x14ac:dyDescent="0.2">
      <c r="A258" t="str">
        <f t="shared" si="3"/>
        <v>Perry2006</v>
      </c>
      <c r="B258" t="s">
        <v>445</v>
      </c>
      <c r="C258">
        <v>2006</v>
      </c>
      <c r="D258" t="s">
        <v>245</v>
      </c>
      <c r="E258">
        <v>186</v>
      </c>
      <c r="F258">
        <v>2344</v>
      </c>
      <c r="G258">
        <v>5.2</v>
      </c>
      <c r="H258">
        <v>492</v>
      </c>
      <c r="I258">
        <v>3.1</v>
      </c>
      <c r="J258" t="s">
        <v>247</v>
      </c>
      <c r="K258">
        <v>1105</v>
      </c>
      <c r="L258" t="s">
        <v>7</v>
      </c>
    </row>
    <row r="259" spans="1:12" hidden="1" x14ac:dyDescent="0.2">
      <c r="A259" t="str">
        <f t="shared" si="3"/>
        <v>Pickens2006</v>
      </c>
      <c r="B259" t="s">
        <v>446</v>
      </c>
      <c r="C259">
        <v>2006</v>
      </c>
      <c r="D259" t="s">
        <v>245</v>
      </c>
      <c r="E259">
        <v>381</v>
      </c>
      <c r="F259">
        <v>4169</v>
      </c>
      <c r="G259">
        <v>-6.5</v>
      </c>
      <c r="H259">
        <v>537</v>
      </c>
      <c r="I259">
        <v>0.8</v>
      </c>
      <c r="J259" t="s">
        <v>247</v>
      </c>
      <c r="K259">
        <v>1107</v>
      </c>
      <c r="L259" t="s">
        <v>7</v>
      </c>
    </row>
    <row r="260" spans="1:12" hidden="1" x14ac:dyDescent="0.2">
      <c r="A260" t="str">
        <f t="shared" si="3"/>
        <v>Pike2006</v>
      </c>
      <c r="B260" t="s">
        <v>447</v>
      </c>
      <c r="C260">
        <v>2006</v>
      </c>
      <c r="D260" t="s">
        <v>245</v>
      </c>
      <c r="E260">
        <v>726</v>
      </c>
      <c r="F260">
        <v>13527</v>
      </c>
      <c r="G260">
        <v>-0.4</v>
      </c>
      <c r="H260">
        <v>590</v>
      </c>
      <c r="I260">
        <v>6.3</v>
      </c>
      <c r="J260" t="s">
        <v>247</v>
      </c>
      <c r="K260">
        <v>1109</v>
      </c>
      <c r="L260" t="s">
        <v>7</v>
      </c>
    </row>
    <row r="261" spans="1:12" hidden="1" x14ac:dyDescent="0.2">
      <c r="A261" t="str">
        <f t="shared" si="3"/>
        <v>Randolph2006</v>
      </c>
      <c r="B261" t="s">
        <v>448</v>
      </c>
      <c r="C261">
        <v>2006</v>
      </c>
      <c r="D261" t="s">
        <v>245</v>
      </c>
      <c r="E261">
        <v>428</v>
      </c>
      <c r="F261">
        <v>5780</v>
      </c>
      <c r="G261">
        <v>0.1</v>
      </c>
      <c r="H261">
        <v>525</v>
      </c>
      <c r="I261">
        <v>2.7</v>
      </c>
      <c r="J261" t="s">
        <v>247</v>
      </c>
      <c r="K261">
        <v>1111</v>
      </c>
      <c r="L261" t="s">
        <v>7</v>
      </c>
    </row>
    <row r="262" spans="1:12" hidden="1" x14ac:dyDescent="0.2">
      <c r="A262" t="str">
        <f t="shared" ref="A262:A325" si="4">_xlfn.CONCAT(B262, C262)</f>
        <v>Russell2006</v>
      </c>
      <c r="B262" t="s">
        <v>449</v>
      </c>
      <c r="C262">
        <v>2006</v>
      </c>
      <c r="D262" t="s">
        <v>245</v>
      </c>
      <c r="E262">
        <v>915</v>
      </c>
      <c r="F262">
        <v>13005</v>
      </c>
      <c r="G262">
        <v>3.2</v>
      </c>
      <c r="H262">
        <v>610</v>
      </c>
      <c r="I262">
        <v>3.2</v>
      </c>
      <c r="J262" t="s">
        <v>247</v>
      </c>
      <c r="K262">
        <v>1113</v>
      </c>
      <c r="L262" t="s">
        <v>7</v>
      </c>
    </row>
    <row r="263" spans="1:12" hidden="1" x14ac:dyDescent="0.2">
      <c r="A263" t="str">
        <f t="shared" si="4"/>
        <v>St. Clair2006</v>
      </c>
      <c r="B263" t="s">
        <v>321</v>
      </c>
      <c r="C263">
        <v>2006</v>
      </c>
      <c r="D263" t="s">
        <v>245</v>
      </c>
      <c r="E263">
        <v>1368</v>
      </c>
      <c r="F263">
        <v>16228</v>
      </c>
      <c r="G263">
        <v>4.0999999999999996</v>
      </c>
      <c r="H263">
        <v>584</v>
      </c>
      <c r="I263">
        <v>7.2</v>
      </c>
      <c r="J263" t="s">
        <v>247</v>
      </c>
      <c r="K263">
        <v>1115</v>
      </c>
      <c r="L263" t="s">
        <v>7</v>
      </c>
    </row>
    <row r="264" spans="1:12" hidden="1" x14ac:dyDescent="0.2">
      <c r="A264" t="str">
        <f t="shared" si="4"/>
        <v>Shelby2006</v>
      </c>
      <c r="B264" t="s">
        <v>405</v>
      </c>
      <c r="C264">
        <v>2006</v>
      </c>
      <c r="D264" t="s">
        <v>245</v>
      </c>
      <c r="E264">
        <v>4600</v>
      </c>
      <c r="F264">
        <v>65231</v>
      </c>
      <c r="G264">
        <v>4.2</v>
      </c>
      <c r="H264">
        <v>797</v>
      </c>
      <c r="I264">
        <v>4</v>
      </c>
      <c r="J264" t="s">
        <v>247</v>
      </c>
      <c r="K264">
        <v>1117</v>
      </c>
      <c r="L264" t="s">
        <v>7</v>
      </c>
    </row>
    <row r="265" spans="1:12" hidden="1" x14ac:dyDescent="0.2">
      <c r="A265" t="str">
        <f t="shared" si="4"/>
        <v>Sumter2006</v>
      </c>
      <c r="B265" t="s">
        <v>385</v>
      </c>
      <c r="C265">
        <v>2006</v>
      </c>
      <c r="D265" t="s">
        <v>245</v>
      </c>
      <c r="E265">
        <v>274</v>
      </c>
      <c r="F265">
        <v>3601</v>
      </c>
      <c r="G265">
        <v>-4.2</v>
      </c>
      <c r="H265">
        <v>591</v>
      </c>
      <c r="I265">
        <v>9</v>
      </c>
      <c r="J265" t="s">
        <v>247</v>
      </c>
      <c r="K265">
        <v>1119</v>
      </c>
      <c r="L265" t="s">
        <v>7</v>
      </c>
    </row>
    <row r="266" spans="1:12" hidden="1" x14ac:dyDescent="0.2">
      <c r="A266" t="str">
        <f t="shared" si="4"/>
        <v>Talladega2006</v>
      </c>
      <c r="B266" t="s">
        <v>326</v>
      </c>
      <c r="C266">
        <v>2006</v>
      </c>
      <c r="D266" t="s">
        <v>245</v>
      </c>
      <c r="E266">
        <v>1463</v>
      </c>
      <c r="F266">
        <v>29843</v>
      </c>
      <c r="G266">
        <v>-3.5</v>
      </c>
      <c r="H266">
        <v>786</v>
      </c>
      <c r="I266">
        <v>4.7</v>
      </c>
      <c r="J266" t="s">
        <v>247</v>
      </c>
      <c r="K266">
        <v>1121</v>
      </c>
      <c r="L266" t="s">
        <v>7</v>
      </c>
    </row>
    <row r="267" spans="1:12" hidden="1" x14ac:dyDescent="0.2">
      <c r="A267" t="str">
        <f t="shared" si="4"/>
        <v>Tallapoosa2006</v>
      </c>
      <c r="B267" t="s">
        <v>450</v>
      </c>
      <c r="C267">
        <v>2006</v>
      </c>
      <c r="D267" t="s">
        <v>245</v>
      </c>
      <c r="E267">
        <v>933</v>
      </c>
      <c r="F267">
        <v>14032</v>
      </c>
      <c r="G267">
        <v>-5.7</v>
      </c>
      <c r="H267">
        <v>536</v>
      </c>
      <c r="I267">
        <v>7.8</v>
      </c>
      <c r="J267" t="s">
        <v>247</v>
      </c>
      <c r="K267">
        <v>1123</v>
      </c>
      <c r="L267" t="s">
        <v>7</v>
      </c>
    </row>
    <row r="268" spans="1:12" hidden="1" x14ac:dyDescent="0.2">
      <c r="A268" t="str">
        <f t="shared" si="4"/>
        <v>Tuscaloosa2006</v>
      </c>
      <c r="B268" t="s">
        <v>317</v>
      </c>
      <c r="C268">
        <v>2006</v>
      </c>
      <c r="D268" t="s">
        <v>245</v>
      </c>
      <c r="E268">
        <v>4387</v>
      </c>
      <c r="F268">
        <v>86264</v>
      </c>
      <c r="G268">
        <v>4</v>
      </c>
      <c r="H268">
        <v>758</v>
      </c>
      <c r="I268">
        <v>2.6</v>
      </c>
      <c r="J268" t="s">
        <v>247</v>
      </c>
      <c r="K268">
        <v>1125</v>
      </c>
      <c r="L268" t="s">
        <v>7</v>
      </c>
    </row>
    <row r="269" spans="1:12" hidden="1" x14ac:dyDescent="0.2">
      <c r="A269" t="str">
        <f t="shared" si="4"/>
        <v>Walker2006</v>
      </c>
      <c r="B269" t="s">
        <v>451</v>
      </c>
      <c r="C269">
        <v>2006</v>
      </c>
      <c r="D269" t="s">
        <v>245</v>
      </c>
      <c r="E269">
        <v>1486</v>
      </c>
      <c r="F269">
        <v>18950</v>
      </c>
      <c r="G269">
        <v>1.9</v>
      </c>
      <c r="H269">
        <v>596</v>
      </c>
      <c r="I269">
        <v>5.7</v>
      </c>
      <c r="J269" t="s">
        <v>247</v>
      </c>
      <c r="K269">
        <v>1127</v>
      </c>
      <c r="L269" t="s">
        <v>7</v>
      </c>
    </row>
    <row r="270" spans="1:12" hidden="1" x14ac:dyDescent="0.2">
      <c r="A270" t="str">
        <f t="shared" si="4"/>
        <v>Washington2006</v>
      </c>
      <c r="B270" t="s">
        <v>452</v>
      </c>
      <c r="C270">
        <v>2006</v>
      </c>
      <c r="D270" t="s">
        <v>245</v>
      </c>
      <c r="E270">
        <v>269</v>
      </c>
      <c r="F270">
        <v>3995</v>
      </c>
      <c r="G270">
        <v>-3.1</v>
      </c>
      <c r="H270">
        <v>871</v>
      </c>
      <c r="I270">
        <v>2</v>
      </c>
      <c r="J270" t="s">
        <v>247</v>
      </c>
      <c r="K270">
        <v>1129</v>
      </c>
      <c r="L270" t="s">
        <v>7</v>
      </c>
    </row>
    <row r="271" spans="1:12" hidden="1" x14ac:dyDescent="0.2">
      <c r="A271" t="str">
        <f t="shared" si="4"/>
        <v>Wilcox2006</v>
      </c>
      <c r="B271" t="s">
        <v>316</v>
      </c>
      <c r="C271">
        <v>2006</v>
      </c>
      <c r="D271" t="s">
        <v>245</v>
      </c>
      <c r="E271">
        <v>280</v>
      </c>
      <c r="F271">
        <v>3196</v>
      </c>
      <c r="G271">
        <v>-4.0999999999999996</v>
      </c>
      <c r="H271">
        <v>659</v>
      </c>
      <c r="I271">
        <v>1.2</v>
      </c>
      <c r="J271" t="s">
        <v>247</v>
      </c>
      <c r="K271">
        <v>1131</v>
      </c>
      <c r="L271" t="s">
        <v>7</v>
      </c>
    </row>
    <row r="272" spans="1:12" hidden="1" x14ac:dyDescent="0.2">
      <c r="A272" t="str">
        <f t="shared" si="4"/>
        <v>Winston2006</v>
      </c>
      <c r="B272" t="s">
        <v>453</v>
      </c>
      <c r="C272">
        <v>2006</v>
      </c>
      <c r="D272" t="s">
        <v>245</v>
      </c>
      <c r="E272">
        <v>534</v>
      </c>
      <c r="F272">
        <v>9044</v>
      </c>
      <c r="G272">
        <v>-1.5</v>
      </c>
      <c r="H272">
        <v>531</v>
      </c>
      <c r="I272">
        <v>0</v>
      </c>
      <c r="J272" t="s">
        <v>247</v>
      </c>
      <c r="K272">
        <v>1133</v>
      </c>
      <c r="L272" t="s">
        <v>7</v>
      </c>
    </row>
    <row r="273" spans="1:12" hidden="1" x14ac:dyDescent="0.2">
      <c r="A273" t="str">
        <f t="shared" si="4"/>
        <v>Autauga2007</v>
      </c>
      <c r="B273" t="s">
        <v>330</v>
      </c>
      <c r="C273">
        <v>2007</v>
      </c>
      <c r="D273" t="s">
        <v>245</v>
      </c>
      <c r="E273">
        <v>900</v>
      </c>
      <c r="F273">
        <v>11539</v>
      </c>
      <c r="G273">
        <v>1.8</v>
      </c>
      <c r="H273">
        <v>593</v>
      </c>
      <c r="I273">
        <v>3.3</v>
      </c>
      <c r="J273" t="s">
        <v>247</v>
      </c>
      <c r="K273">
        <v>1001</v>
      </c>
      <c r="L273" t="s">
        <v>7</v>
      </c>
    </row>
    <row r="274" spans="1:12" hidden="1" x14ac:dyDescent="0.2">
      <c r="A274" t="str">
        <f t="shared" si="4"/>
        <v>Baldwin2007</v>
      </c>
      <c r="B274" t="s">
        <v>334</v>
      </c>
      <c r="C274">
        <v>2007</v>
      </c>
      <c r="D274" t="s">
        <v>245</v>
      </c>
      <c r="E274">
        <v>5444</v>
      </c>
      <c r="F274">
        <v>61809</v>
      </c>
      <c r="G274">
        <v>2.5</v>
      </c>
      <c r="H274">
        <v>620</v>
      </c>
      <c r="I274">
        <v>1.6</v>
      </c>
      <c r="J274" t="s">
        <v>247</v>
      </c>
      <c r="K274">
        <v>1003</v>
      </c>
      <c r="L274" t="s">
        <v>7</v>
      </c>
    </row>
    <row r="275" spans="1:12" hidden="1" x14ac:dyDescent="0.2">
      <c r="A275" t="str">
        <f t="shared" si="4"/>
        <v>Barbour2007</v>
      </c>
      <c r="B275" t="s">
        <v>420</v>
      </c>
      <c r="C275">
        <v>2007</v>
      </c>
      <c r="D275" t="s">
        <v>245</v>
      </c>
      <c r="E275">
        <v>638</v>
      </c>
      <c r="F275">
        <v>10667</v>
      </c>
      <c r="G275">
        <v>-3.4</v>
      </c>
      <c r="H275">
        <v>574</v>
      </c>
      <c r="I275">
        <v>6.5</v>
      </c>
      <c r="J275" t="s">
        <v>247</v>
      </c>
      <c r="K275">
        <v>1005</v>
      </c>
      <c r="L275" t="s">
        <v>7</v>
      </c>
    </row>
    <row r="276" spans="1:12" hidden="1" x14ac:dyDescent="0.2">
      <c r="A276" t="str">
        <f t="shared" si="4"/>
        <v>Bibb2007</v>
      </c>
      <c r="B276" t="s">
        <v>341</v>
      </c>
      <c r="C276">
        <v>2007</v>
      </c>
      <c r="D276" t="s">
        <v>245</v>
      </c>
      <c r="E276">
        <v>373</v>
      </c>
      <c r="F276">
        <v>4393</v>
      </c>
      <c r="G276">
        <v>5.5</v>
      </c>
      <c r="H276">
        <v>623</v>
      </c>
      <c r="I276">
        <v>7.4</v>
      </c>
      <c r="J276" t="s">
        <v>247</v>
      </c>
      <c r="K276">
        <v>1007</v>
      </c>
      <c r="L276" t="s">
        <v>7</v>
      </c>
    </row>
    <row r="277" spans="1:12" hidden="1" x14ac:dyDescent="0.2">
      <c r="A277" t="str">
        <f t="shared" si="4"/>
        <v>Blount2007</v>
      </c>
      <c r="B277" t="s">
        <v>421</v>
      </c>
      <c r="C277">
        <v>2007</v>
      </c>
      <c r="D277" t="s">
        <v>245</v>
      </c>
      <c r="E277">
        <v>816</v>
      </c>
      <c r="F277">
        <v>9067</v>
      </c>
      <c r="G277">
        <v>5.3</v>
      </c>
      <c r="H277">
        <v>581</v>
      </c>
      <c r="I277">
        <v>0.7</v>
      </c>
      <c r="J277" t="s">
        <v>247</v>
      </c>
      <c r="K277">
        <v>1009</v>
      </c>
      <c r="L277" t="s">
        <v>7</v>
      </c>
    </row>
    <row r="278" spans="1:12" hidden="1" x14ac:dyDescent="0.2">
      <c r="A278" t="str">
        <f t="shared" si="4"/>
        <v>Bullock2007</v>
      </c>
      <c r="B278" t="s">
        <v>422</v>
      </c>
      <c r="C278">
        <v>2007</v>
      </c>
      <c r="D278" t="s">
        <v>245</v>
      </c>
      <c r="E278">
        <v>157</v>
      </c>
      <c r="F278">
        <v>2974</v>
      </c>
      <c r="G278">
        <v>0</v>
      </c>
      <c r="H278">
        <v>594</v>
      </c>
      <c r="I278">
        <v>5.3</v>
      </c>
      <c r="J278" t="s">
        <v>247</v>
      </c>
      <c r="K278">
        <v>1011</v>
      </c>
      <c r="L278" t="s">
        <v>7</v>
      </c>
    </row>
    <row r="279" spans="1:12" hidden="1" x14ac:dyDescent="0.2">
      <c r="A279" t="str">
        <f t="shared" si="4"/>
        <v>Butler2007</v>
      </c>
      <c r="B279" t="s">
        <v>423</v>
      </c>
      <c r="C279">
        <v>2007</v>
      </c>
      <c r="D279" t="s">
        <v>245</v>
      </c>
      <c r="E279">
        <v>519</v>
      </c>
      <c r="F279">
        <v>6781</v>
      </c>
      <c r="G279">
        <v>-0.9</v>
      </c>
      <c r="H279">
        <v>547</v>
      </c>
      <c r="I279">
        <v>1.7</v>
      </c>
      <c r="J279" t="s">
        <v>247</v>
      </c>
      <c r="K279">
        <v>1013</v>
      </c>
      <c r="L279" t="s">
        <v>7</v>
      </c>
    </row>
    <row r="280" spans="1:12" hidden="1" x14ac:dyDescent="0.2">
      <c r="A280" t="str">
        <f t="shared" si="4"/>
        <v>Calhoun2007</v>
      </c>
      <c r="B280" t="s">
        <v>327</v>
      </c>
      <c r="C280">
        <v>2007</v>
      </c>
      <c r="D280" t="s">
        <v>245</v>
      </c>
      <c r="E280">
        <v>2636</v>
      </c>
      <c r="F280">
        <v>51219</v>
      </c>
      <c r="G280">
        <v>2.1</v>
      </c>
      <c r="H280">
        <v>699</v>
      </c>
      <c r="I280">
        <v>7</v>
      </c>
      <c r="J280" t="s">
        <v>247</v>
      </c>
      <c r="K280">
        <v>1015</v>
      </c>
      <c r="L280" t="s">
        <v>7</v>
      </c>
    </row>
    <row r="281" spans="1:12" hidden="1" x14ac:dyDescent="0.2">
      <c r="A281" t="str">
        <f t="shared" si="4"/>
        <v>Chambers2007</v>
      </c>
      <c r="B281" t="s">
        <v>320</v>
      </c>
      <c r="C281">
        <v>2007</v>
      </c>
      <c r="D281" t="s">
        <v>245</v>
      </c>
      <c r="E281">
        <v>637</v>
      </c>
      <c r="F281">
        <v>9652</v>
      </c>
      <c r="G281">
        <v>-2.1</v>
      </c>
      <c r="H281">
        <v>573</v>
      </c>
      <c r="I281">
        <v>-3</v>
      </c>
      <c r="J281" t="s">
        <v>247</v>
      </c>
      <c r="K281">
        <v>1017</v>
      </c>
      <c r="L281" t="s">
        <v>7</v>
      </c>
    </row>
    <row r="282" spans="1:12" hidden="1" x14ac:dyDescent="0.2">
      <c r="A282" t="str">
        <f t="shared" si="4"/>
        <v>Cherokee2007</v>
      </c>
      <c r="B282" t="s">
        <v>424</v>
      </c>
      <c r="C282">
        <v>2007</v>
      </c>
      <c r="D282" t="s">
        <v>245</v>
      </c>
      <c r="E282">
        <v>430</v>
      </c>
      <c r="F282">
        <v>5331</v>
      </c>
      <c r="G282">
        <v>5.6</v>
      </c>
      <c r="H282">
        <v>576</v>
      </c>
      <c r="I282">
        <v>7.5</v>
      </c>
      <c r="J282" t="s">
        <v>247</v>
      </c>
      <c r="K282">
        <v>1019</v>
      </c>
      <c r="L282" t="s">
        <v>7</v>
      </c>
    </row>
    <row r="283" spans="1:12" hidden="1" x14ac:dyDescent="0.2">
      <c r="A283" t="str">
        <f t="shared" si="4"/>
        <v>Chilton2007</v>
      </c>
      <c r="B283" t="s">
        <v>425</v>
      </c>
      <c r="C283">
        <v>2007</v>
      </c>
      <c r="D283" t="s">
        <v>245</v>
      </c>
      <c r="E283">
        <v>834</v>
      </c>
      <c r="F283">
        <v>9186</v>
      </c>
      <c r="G283">
        <v>1.4</v>
      </c>
      <c r="H283">
        <v>591</v>
      </c>
      <c r="I283">
        <v>2.6</v>
      </c>
      <c r="J283" t="s">
        <v>247</v>
      </c>
      <c r="K283">
        <v>1021</v>
      </c>
      <c r="L283" t="s">
        <v>7</v>
      </c>
    </row>
    <row r="284" spans="1:12" hidden="1" x14ac:dyDescent="0.2">
      <c r="A284" t="str">
        <f t="shared" si="4"/>
        <v>Choctaw2007</v>
      </c>
      <c r="B284" t="s">
        <v>370</v>
      </c>
      <c r="C284">
        <v>2007</v>
      </c>
      <c r="D284" t="s">
        <v>245</v>
      </c>
      <c r="E284">
        <v>342</v>
      </c>
      <c r="F284">
        <v>3747</v>
      </c>
      <c r="G284">
        <v>-3.1</v>
      </c>
      <c r="H284">
        <v>841</v>
      </c>
      <c r="I284">
        <v>-1.8</v>
      </c>
      <c r="J284" t="s">
        <v>247</v>
      </c>
      <c r="K284">
        <v>1023</v>
      </c>
      <c r="L284" t="s">
        <v>7</v>
      </c>
    </row>
    <row r="285" spans="1:12" hidden="1" x14ac:dyDescent="0.2">
      <c r="A285" t="str">
        <f t="shared" si="4"/>
        <v>Clarke2007</v>
      </c>
      <c r="B285" t="s">
        <v>360</v>
      </c>
      <c r="C285">
        <v>2007</v>
      </c>
      <c r="D285" t="s">
        <v>245</v>
      </c>
      <c r="E285">
        <v>761</v>
      </c>
      <c r="F285">
        <v>9546</v>
      </c>
      <c r="G285">
        <v>8.3000000000000007</v>
      </c>
      <c r="H285">
        <v>626</v>
      </c>
      <c r="I285">
        <v>3.3</v>
      </c>
      <c r="J285" t="s">
        <v>247</v>
      </c>
      <c r="K285">
        <v>1025</v>
      </c>
      <c r="L285" t="s">
        <v>7</v>
      </c>
    </row>
    <row r="286" spans="1:12" hidden="1" x14ac:dyDescent="0.2">
      <c r="A286" t="str">
        <f t="shared" si="4"/>
        <v>Clay2007</v>
      </c>
      <c r="B286" t="s">
        <v>353</v>
      </c>
      <c r="C286">
        <v>2007</v>
      </c>
      <c r="D286" t="s">
        <v>245</v>
      </c>
      <c r="E286">
        <v>248</v>
      </c>
      <c r="F286">
        <v>4615</v>
      </c>
      <c r="G286">
        <v>-7.3</v>
      </c>
      <c r="H286">
        <v>551</v>
      </c>
      <c r="I286">
        <v>-3</v>
      </c>
      <c r="J286" t="s">
        <v>247</v>
      </c>
      <c r="K286">
        <v>1027</v>
      </c>
      <c r="L286" t="s">
        <v>7</v>
      </c>
    </row>
    <row r="287" spans="1:12" hidden="1" x14ac:dyDescent="0.2">
      <c r="A287" t="str">
        <f t="shared" si="4"/>
        <v>Cleburne2007</v>
      </c>
      <c r="B287" t="s">
        <v>426</v>
      </c>
      <c r="C287">
        <v>2007</v>
      </c>
      <c r="D287" t="s">
        <v>245</v>
      </c>
      <c r="E287">
        <v>235</v>
      </c>
      <c r="F287">
        <v>2495</v>
      </c>
      <c r="G287">
        <v>-1</v>
      </c>
      <c r="H287">
        <v>669</v>
      </c>
      <c r="I287">
        <v>9</v>
      </c>
      <c r="J287" t="s">
        <v>247</v>
      </c>
      <c r="K287">
        <v>1029</v>
      </c>
      <c r="L287" t="s">
        <v>7</v>
      </c>
    </row>
    <row r="288" spans="1:12" hidden="1" x14ac:dyDescent="0.2">
      <c r="A288" t="str">
        <f t="shared" si="4"/>
        <v>Coffee2007</v>
      </c>
      <c r="B288" t="s">
        <v>340</v>
      </c>
      <c r="C288">
        <v>2007</v>
      </c>
      <c r="D288" t="s">
        <v>245</v>
      </c>
      <c r="E288">
        <v>1074</v>
      </c>
      <c r="F288">
        <v>15392</v>
      </c>
      <c r="G288">
        <v>-0.2</v>
      </c>
      <c r="H288">
        <v>548</v>
      </c>
      <c r="I288">
        <v>3.6</v>
      </c>
      <c r="J288" t="s">
        <v>247</v>
      </c>
      <c r="K288">
        <v>1031</v>
      </c>
      <c r="L288" t="s">
        <v>7</v>
      </c>
    </row>
    <row r="289" spans="1:12" hidden="1" x14ac:dyDescent="0.2">
      <c r="A289" t="str">
        <f t="shared" si="4"/>
        <v>Colbert2007</v>
      </c>
      <c r="B289" t="s">
        <v>323</v>
      </c>
      <c r="C289">
        <v>2007</v>
      </c>
      <c r="D289" t="s">
        <v>245</v>
      </c>
      <c r="E289">
        <v>1368</v>
      </c>
      <c r="F289">
        <v>21431</v>
      </c>
      <c r="G289">
        <v>-1.2</v>
      </c>
      <c r="H289">
        <v>705</v>
      </c>
      <c r="I289">
        <v>2.9</v>
      </c>
      <c r="J289" t="s">
        <v>247</v>
      </c>
      <c r="K289">
        <v>1033</v>
      </c>
      <c r="L289" t="s">
        <v>7</v>
      </c>
    </row>
    <row r="290" spans="1:12" hidden="1" x14ac:dyDescent="0.2">
      <c r="A290" t="str">
        <f t="shared" si="4"/>
        <v>Conecuh2007</v>
      </c>
      <c r="B290" t="s">
        <v>427</v>
      </c>
      <c r="C290">
        <v>2007</v>
      </c>
      <c r="D290" t="s">
        <v>245</v>
      </c>
      <c r="E290">
        <v>277</v>
      </c>
      <c r="F290">
        <v>3898</v>
      </c>
      <c r="G290">
        <v>-5.7</v>
      </c>
      <c r="H290">
        <v>579</v>
      </c>
      <c r="I290">
        <v>-1.2</v>
      </c>
      <c r="J290" t="s">
        <v>247</v>
      </c>
      <c r="K290">
        <v>1035</v>
      </c>
      <c r="L290" t="s">
        <v>7</v>
      </c>
    </row>
    <row r="291" spans="1:12" hidden="1" x14ac:dyDescent="0.2">
      <c r="A291" t="str">
        <f t="shared" si="4"/>
        <v>Coosa2007</v>
      </c>
      <c r="B291" t="s">
        <v>428</v>
      </c>
      <c r="C291">
        <v>2007</v>
      </c>
      <c r="D291" t="s">
        <v>245</v>
      </c>
      <c r="E291">
        <v>145</v>
      </c>
      <c r="F291">
        <v>1700</v>
      </c>
      <c r="G291">
        <v>2.7</v>
      </c>
      <c r="H291">
        <v>679</v>
      </c>
      <c r="I291">
        <v>-14.2</v>
      </c>
      <c r="J291" t="s">
        <v>247</v>
      </c>
      <c r="K291">
        <v>1037</v>
      </c>
      <c r="L291" t="s">
        <v>7</v>
      </c>
    </row>
    <row r="292" spans="1:12" hidden="1" x14ac:dyDescent="0.2">
      <c r="A292" t="str">
        <f t="shared" si="4"/>
        <v>Covington2007</v>
      </c>
      <c r="B292" t="s">
        <v>429</v>
      </c>
      <c r="C292">
        <v>2007</v>
      </c>
      <c r="D292" t="s">
        <v>245</v>
      </c>
      <c r="E292">
        <v>992</v>
      </c>
      <c r="F292">
        <v>13453</v>
      </c>
      <c r="G292">
        <v>-1</v>
      </c>
      <c r="H292">
        <v>572</v>
      </c>
      <c r="I292">
        <v>5.3</v>
      </c>
      <c r="J292" t="s">
        <v>247</v>
      </c>
      <c r="K292">
        <v>1039</v>
      </c>
      <c r="L292" t="s">
        <v>7</v>
      </c>
    </row>
    <row r="293" spans="1:12" hidden="1" x14ac:dyDescent="0.2">
      <c r="A293" t="str">
        <f t="shared" si="4"/>
        <v>Crenshaw2007</v>
      </c>
      <c r="B293" t="s">
        <v>430</v>
      </c>
      <c r="C293">
        <v>2007</v>
      </c>
      <c r="D293" t="s">
        <v>245</v>
      </c>
      <c r="E293">
        <v>265</v>
      </c>
      <c r="F293">
        <v>3664</v>
      </c>
      <c r="G293">
        <v>1.2</v>
      </c>
      <c r="H293">
        <v>578</v>
      </c>
      <c r="I293">
        <v>7</v>
      </c>
      <c r="J293" t="s">
        <v>247</v>
      </c>
      <c r="K293">
        <v>1041</v>
      </c>
      <c r="L293" t="s">
        <v>7</v>
      </c>
    </row>
    <row r="294" spans="1:12" hidden="1" x14ac:dyDescent="0.2">
      <c r="A294" t="str">
        <f t="shared" si="4"/>
        <v>Cullman2007</v>
      </c>
      <c r="B294" t="s">
        <v>324</v>
      </c>
      <c r="C294">
        <v>2007</v>
      </c>
      <c r="D294" t="s">
        <v>245</v>
      </c>
      <c r="E294">
        <v>1854</v>
      </c>
      <c r="F294">
        <v>27598</v>
      </c>
      <c r="G294">
        <v>-2.7</v>
      </c>
      <c r="H294">
        <v>657</v>
      </c>
      <c r="I294">
        <v>7.5</v>
      </c>
      <c r="J294" t="s">
        <v>247</v>
      </c>
      <c r="K294">
        <v>1043</v>
      </c>
      <c r="L294" t="s">
        <v>7</v>
      </c>
    </row>
    <row r="295" spans="1:12" hidden="1" x14ac:dyDescent="0.2">
      <c r="A295" t="str">
        <f t="shared" si="4"/>
        <v>Dale2007</v>
      </c>
      <c r="B295" t="s">
        <v>431</v>
      </c>
      <c r="C295">
        <v>2007</v>
      </c>
      <c r="D295" t="s">
        <v>245</v>
      </c>
      <c r="E295">
        <v>925</v>
      </c>
      <c r="F295">
        <v>18395</v>
      </c>
      <c r="G295">
        <v>1.5</v>
      </c>
      <c r="H295">
        <v>782</v>
      </c>
      <c r="I295">
        <v>4.4000000000000004</v>
      </c>
      <c r="J295" t="s">
        <v>247</v>
      </c>
      <c r="K295">
        <v>1045</v>
      </c>
      <c r="L295" t="s">
        <v>7</v>
      </c>
    </row>
    <row r="296" spans="1:12" hidden="1" x14ac:dyDescent="0.2">
      <c r="A296" t="str">
        <f t="shared" si="4"/>
        <v>Dallas2007</v>
      </c>
      <c r="B296" t="s">
        <v>432</v>
      </c>
      <c r="C296">
        <v>2007</v>
      </c>
      <c r="D296" t="s">
        <v>245</v>
      </c>
      <c r="E296">
        <v>994</v>
      </c>
      <c r="F296">
        <v>15287</v>
      </c>
      <c r="G296">
        <v>-0.9</v>
      </c>
      <c r="H296">
        <v>618</v>
      </c>
      <c r="I296">
        <v>4.2</v>
      </c>
      <c r="J296" t="s">
        <v>247</v>
      </c>
      <c r="K296">
        <v>1047</v>
      </c>
      <c r="L296" t="s">
        <v>7</v>
      </c>
    </row>
    <row r="297" spans="1:12" hidden="1" x14ac:dyDescent="0.2">
      <c r="A297" t="str">
        <f t="shared" si="4"/>
        <v>DeKalb2007</v>
      </c>
      <c r="B297" t="s">
        <v>337</v>
      </c>
      <c r="C297">
        <v>2007</v>
      </c>
      <c r="D297" t="s">
        <v>245</v>
      </c>
      <c r="E297">
        <v>1287</v>
      </c>
      <c r="F297">
        <v>23722</v>
      </c>
      <c r="G297">
        <v>-1.6</v>
      </c>
      <c r="H297">
        <v>594</v>
      </c>
      <c r="I297">
        <v>6.5</v>
      </c>
      <c r="J297" t="s">
        <v>247</v>
      </c>
      <c r="K297">
        <v>1049</v>
      </c>
      <c r="L297" t="s">
        <v>7</v>
      </c>
    </row>
    <row r="298" spans="1:12" hidden="1" x14ac:dyDescent="0.2">
      <c r="A298" t="str">
        <f t="shared" si="4"/>
        <v>Elmore2007</v>
      </c>
      <c r="B298" t="s">
        <v>325</v>
      </c>
      <c r="C298">
        <v>2007</v>
      </c>
      <c r="D298" t="s">
        <v>245</v>
      </c>
      <c r="E298">
        <v>1337</v>
      </c>
      <c r="F298">
        <v>18159</v>
      </c>
      <c r="G298">
        <v>9.1</v>
      </c>
      <c r="H298">
        <v>610</v>
      </c>
      <c r="I298">
        <v>2.2000000000000002</v>
      </c>
      <c r="J298" t="s">
        <v>247</v>
      </c>
      <c r="K298">
        <v>1051</v>
      </c>
      <c r="L298" t="s">
        <v>7</v>
      </c>
    </row>
    <row r="299" spans="1:12" hidden="1" x14ac:dyDescent="0.2">
      <c r="A299" t="str">
        <f t="shared" si="4"/>
        <v>Escambia2007</v>
      </c>
      <c r="B299" t="s">
        <v>433</v>
      </c>
      <c r="C299">
        <v>2007</v>
      </c>
      <c r="D299" t="s">
        <v>245</v>
      </c>
      <c r="E299">
        <v>887</v>
      </c>
      <c r="F299">
        <v>12561</v>
      </c>
      <c r="G299">
        <v>0.1</v>
      </c>
      <c r="H299">
        <v>644</v>
      </c>
      <c r="I299">
        <v>9</v>
      </c>
      <c r="J299" t="s">
        <v>247</v>
      </c>
      <c r="K299">
        <v>1053</v>
      </c>
      <c r="L299" t="s">
        <v>7</v>
      </c>
    </row>
    <row r="300" spans="1:12" hidden="1" x14ac:dyDescent="0.2">
      <c r="A300" t="str">
        <f t="shared" si="4"/>
        <v>Etowah2007</v>
      </c>
      <c r="B300" t="s">
        <v>331</v>
      </c>
      <c r="C300">
        <v>2007</v>
      </c>
      <c r="D300" t="s">
        <v>245</v>
      </c>
      <c r="E300">
        <v>2300</v>
      </c>
      <c r="F300">
        <v>36137</v>
      </c>
      <c r="G300">
        <v>0.5</v>
      </c>
      <c r="H300">
        <v>631</v>
      </c>
      <c r="I300">
        <v>7.7</v>
      </c>
      <c r="J300" t="s">
        <v>247</v>
      </c>
      <c r="K300">
        <v>1055</v>
      </c>
      <c r="L300" t="s">
        <v>7</v>
      </c>
    </row>
    <row r="301" spans="1:12" hidden="1" x14ac:dyDescent="0.2">
      <c r="A301" t="str">
        <f t="shared" si="4"/>
        <v>Fayette2007</v>
      </c>
      <c r="B301" t="s">
        <v>332</v>
      </c>
      <c r="C301">
        <v>2007</v>
      </c>
      <c r="D301" t="s">
        <v>245</v>
      </c>
      <c r="E301">
        <v>380</v>
      </c>
      <c r="F301">
        <v>4798</v>
      </c>
      <c r="G301">
        <v>-9.6</v>
      </c>
      <c r="H301">
        <v>527</v>
      </c>
      <c r="I301">
        <v>-12.2</v>
      </c>
      <c r="J301" t="s">
        <v>247</v>
      </c>
      <c r="K301">
        <v>1057</v>
      </c>
      <c r="L301" t="s">
        <v>7</v>
      </c>
    </row>
    <row r="302" spans="1:12" hidden="1" x14ac:dyDescent="0.2">
      <c r="A302" t="str">
        <f t="shared" si="4"/>
        <v>Franklin2007</v>
      </c>
      <c r="B302" t="s">
        <v>434</v>
      </c>
      <c r="C302">
        <v>2007</v>
      </c>
      <c r="D302" t="s">
        <v>245</v>
      </c>
      <c r="E302">
        <v>616</v>
      </c>
      <c r="F302">
        <v>11117</v>
      </c>
      <c r="G302">
        <v>2.2999999999999998</v>
      </c>
      <c r="H302">
        <v>554</v>
      </c>
      <c r="I302">
        <v>4.5</v>
      </c>
      <c r="J302" t="s">
        <v>247</v>
      </c>
      <c r="K302">
        <v>1059</v>
      </c>
      <c r="L302" t="s">
        <v>7</v>
      </c>
    </row>
    <row r="303" spans="1:12" hidden="1" x14ac:dyDescent="0.2">
      <c r="A303" t="str">
        <f t="shared" si="4"/>
        <v>Geneva2007</v>
      </c>
      <c r="B303" t="s">
        <v>435</v>
      </c>
      <c r="C303">
        <v>2007</v>
      </c>
      <c r="D303" t="s">
        <v>245</v>
      </c>
      <c r="E303">
        <v>544</v>
      </c>
      <c r="F303">
        <v>6278</v>
      </c>
      <c r="G303">
        <v>0.7</v>
      </c>
      <c r="H303">
        <v>499</v>
      </c>
      <c r="I303">
        <v>4.5999999999999996</v>
      </c>
      <c r="J303" t="s">
        <v>247</v>
      </c>
      <c r="K303">
        <v>1061</v>
      </c>
      <c r="L303" t="s">
        <v>7</v>
      </c>
    </row>
    <row r="304" spans="1:12" hidden="1" x14ac:dyDescent="0.2">
      <c r="A304" t="str">
        <f t="shared" si="4"/>
        <v>Greene2007</v>
      </c>
      <c r="B304" t="s">
        <v>436</v>
      </c>
      <c r="C304">
        <v>2007</v>
      </c>
      <c r="D304" t="s">
        <v>245</v>
      </c>
      <c r="E304">
        <v>177</v>
      </c>
      <c r="F304">
        <v>2388</v>
      </c>
      <c r="G304">
        <v>0.9</v>
      </c>
      <c r="H304">
        <v>607</v>
      </c>
      <c r="I304">
        <v>9.1999999999999993</v>
      </c>
      <c r="J304" t="s">
        <v>247</v>
      </c>
      <c r="K304">
        <v>1063</v>
      </c>
      <c r="L304" t="s">
        <v>7</v>
      </c>
    </row>
    <row r="305" spans="1:12" hidden="1" x14ac:dyDescent="0.2">
      <c r="A305" t="str">
        <f t="shared" si="4"/>
        <v>Hale2007</v>
      </c>
      <c r="B305" t="s">
        <v>437</v>
      </c>
      <c r="C305">
        <v>2007</v>
      </c>
      <c r="D305" t="s">
        <v>245</v>
      </c>
      <c r="E305">
        <v>278</v>
      </c>
      <c r="F305">
        <v>3394</v>
      </c>
      <c r="G305">
        <v>-0.7</v>
      </c>
      <c r="H305">
        <v>594</v>
      </c>
      <c r="I305">
        <v>3.1</v>
      </c>
      <c r="J305" t="s">
        <v>247</v>
      </c>
      <c r="K305">
        <v>1065</v>
      </c>
      <c r="L305" t="s">
        <v>7</v>
      </c>
    </row>
    <row r="306" spans="1:12" hidden="1" x14ac:dyDescent="0.2">
      <c r="A306" t="str">
        <f t="shared" si="4"/>
        <v>Henry2007</v>
      </c>
      <c r="B306" t="s">
        <v>416</v>
      </c>
      <c r="C306">
        <v>2007</v>
      </c>
      <c r="D306" t="s">
        <v>245</v>
      </c>
      <c r="E306">
        <v>371</v>
      </c>
      <c r="F306">
        <v>4008</v>
      </c>
      <c r="G306">
        <v>-12.4</v>
      </c>
      <c r="H306">
        <v>654</v>
      </c>
      <c r="I306">
        <v>9.6999999999999993</v>
      </c>
      <c r="J306" t="s">
        <v>247</v>
      </c>
      <c r="K306">
        <v>1067</v>
      </c>
      <c r="L306" t="s">
        <v>7</v>
      </c>
    </row>
    <row r="307" spans="1:12" hidden="1" x14ac:dyDescent="0.2">
      <c r="A307" t="str">
        <f t="shared" si="4"/>
        <v>Houston2007</v>
      </c>
      <c r="B307" t="s">
        <v>333</v>
      </c>
      <c r="C307">
        <v>2007</v>
      </c>
      <c r="D307" t="s">
        <v>245</v>
      </c>
      <c r="E307">
        <v>3135</v>
      </c>
      <c r="F307">
        <v>50398</v>
      </c>
      <c r="G307">
        <v>0.9</v>
      </c>
      <c r="H307">
        <v>689</v>
      </c>
      <c r="I307">
        <v>3.3</v>
      </c>
      <c r="J307" t="s">
        <v>247</v>
      </c>
      <c r="K307">
        <v>1069</v>
      </c>
      <c r="L307" t="s">
        <v>7</v>
      </c>
    </row>
    <row r="308" spans="1:12" hidden="1" x14ac:dyDescent="0.2">
      <c r="A308" t="str">
        <f t="shared" si="4"/>
        <v>Jackson2007</v>
      </c>
      <c r="B308" t="s">
        <v>318</v>
      </c>
      <c r="C308">
        <v>2007</v>
      </c>
      <c r="D308" t="s">
        <v>245</v>
      </c>
      <c r="E308">
        <v>1007</v>
      </c>
      <c r="F308">
        <v>17642</v>
      </c>
      <c r="G308">
        <v>1.7</v>
      </c>
      <c r="H308">
        <v>598</v>
      </c>
      <c r="I308">
        <v>-0.3</v>
      </c>
      <c r="J308" t="s">
        <v>247</v>
      </c>
      <c r="K308">
        <v>1071</v>
      </c>
      <c r="L308" t="s">
        <v>7</v>
      </c>
    </row>
    <row r="309" spans="1:12" hidden="1" x14ac:dyDescent="0.2">
      <c r="A309" t="str">
        <f t="shared" si="4"/>
        <v>Jefferson2007</v>
      </c>
      <c r="B309" t="s">
        <v>314</v>
      </c>
      <c r="C309">
        <v>2007</v>
      </c>
      <c r="D309" t="s">
        <v>245</v>
      </c>
      <c r="E309">
        <v>19101</v>
      </c>
      <c r="F309">
        <v>367480</v>
      </c>
      <c r="G309">
        <v>-2.6</v>
      </c>
      <c r="H309">
        <v>901</v>
      </c>
      <c r="I309">
        <v>3.6</v>
      </c>
      <c r="J309" t="s">
        <v>247</v>
      </c>
      <c r="K309">
        <v>1073</v>
      </c>
      <c r="L309" t="s">
        <v>7</v>
      </c>
    </row>
    <row r="310" spans="1:12" hidden="1" x14ac:dyDescent="0.2">
      <c r="A310" t="str">
        <f t="shared" si="4"/>
        <v>Lamar2007</v>
      </c>
      <c r="B310" t="s">
        <v>438</v>
      </c>
      <c r="C310">
        <v>2007</v>
      </c>
      <c r="D310" t="s">
        <v>245</v>
      </c>
      <c r="E310">
        <v>290</v>
      </c>
      <c r="F310">
        <v>3840</v>
      </c>
      <c r="G310">
        <v>-1.2</v>
      </c>
      <c r="H310">
        <v>620</v>
      </c>
      <c r="I310">
        <v>3</v>
      </c>
      <c r="J310" t="s">
        <v>247</v>
      </c>
      <c r="K310">
        <v>1075</v>
      </c>
      <c r="L310" t="s">
        <v>7</v>
      </c>
    </row>
    <row r="311" spans="1:12" hidden="1" x14ac:dyDescent="0.2">
      <c r="A311" t="str">
        <f t="shared" si="4"/>
        <v>Lauderdale2007</v>
      </c>
      <c r="B311" t="s">
        <v>439</v>
      </c>
      <c r="C311">
        <v>2007</v>
      </c>
      <c r="D311" t="s">
        <v>245</v>
      </c>
      <c r="E311">
        <v>2074</v>
      </c>
      <c r="F311">
        <v>31940</v>
      </c>
      <c r="G311">
        <v>-0.1</v>
      </c>
      <c r="H311">
        <v>577</v>
      </c>
      <c r="I311">
        <v>5.9</v>
      </c>
      <c r="J311" t="s">
        <v>247</v>
      </c>
      <c r="K311">
        <v>1077</v>
      </c>
      <c r="L311" t="s">
        <v>7</v>
      </c>
    </row>
    <row r="312" spans="1:12" hidden="1" x14ac:dyDescent="0.2">
      <c r="A312" t="str">
        <f t="shared" si="4"/>
        <v>Lawrence2007</v>
      </c>
      <c r="B312" t="s">
        <v>440</v>
      </c>
      <c r="C312">
        <v>2007</v>
      </c>
      <c r="D312" t="s">
        <v>245</v>
      </c>
      <c r="E312">
        <v>446</v>
      </c>
      <c r="F312">
        <v>6318</v>
      </c>
      <c r="G312">
        <v>-4</v>
      </c>
      <c r="H312">
        <v>709</v>
      </c>
      <c r="I312">
        <v>-6.6</v>
      </c>
      <c r="J312" t="s">
        <v>247</v>
      </c>
      <c r="K312">
        <v>1079</v>
      </c>
      <c r="L312" t="s">
        <v>7</v>
      </c>
    </row>
    <row r="313" spans="1:12" hidden="1" x14ac:dyDescent="0.2">
      <c r="A313" t="str">
        <f t="shared" si="4"/>
        <v>Lee2007</v>
      </c>
      <c r="B313" t="s">
        <v>315</v>
      </c>
      <c r="C313">
        <v>2007</v>
      </c>
      <c r="D313" t="s">
        <v>245</v>
      </c>
      <c r="E313">
        <v>2664</v>
      </c>
      <c r="F313">
        <v>49743</v>
      </c>
      <c r="G313">
        <v>1.4</v>
      </c>
      <c r="H313">
        <v>659</v>
      </c>
      <c r="I313">
        <v>4.0999999999999996</v>
      </c>
      <c r="J313" t="s">
        <v>247</v>
      </c>
      <c r="K313">
        <v>1081</v>
      </c>
      <c r="L313" t="s">
        <v>7</v>
      </c>
    </row>
    <row r="314" spans="1:12" hidden="1" x14ac:dyDescent="0.2">
      <c r="A314" t="str">
        <f t="shared" si="4"/>
        <v>Limestone2007</v>
      </c>
      <c r="B314" t="s">
        <v>319</v>
      </c>
      <c r="C314">
        <v>2007</v>
      </c>
      <c r="D314" t="s">
        <v>245</v>
      </c>
      <c r="E314">
        <v>1331</v>
      </c>
      <c r="F314">
        <v>23375</v>
      </c>
      <c r="G314">
        <v>7.1</v>
      </c>
      <c r="H314">
        <v>797</v>
      </c>
      <c r="I314">
        <v>-7.5</v>
      </c>
      <c r="J314" t="s">
        <v>247</v>
      </c>
      <c r="K314">
        <v>1083</v>
      </c>
      <c r="L314" t="s">
        <v>7</v>
      </c>
    </row>
    <row r="315" spans="1:12" hidden="1" x14ac:dyDescent="0.2">
      <c r="A315" t="str">
        <f t="shared" si="4"/>
        <v>Lowndes2007</v>
      </c>
      <c r="B315" t="s">
        <v>356</v>
      </c>
      <c r="C315">
        <v>2007</v>
      </c>
      <c r="D315" t="s">
        <v>245</v>
      </c>
      <c r="E315">
        <v>198</v>
      </c>
      <c r="F315">
        <v>3353</v>
      </c>
      <c r="G315">
        <v>2.5</v>
      </c>
      <c r="H315">
        <v>696</v>
      </c>
      <c r="I315">
        <v>5</v>
      </c>
      <c r="J315" t="s">
        <v>247</v>
      </c>
      <c r="K315">
        <v>1085</v>
      </c>
      <c r="L315" t="s">
        <v>7</v>
      </c>
    </row>
    <row r="316" spans="1:12" hidden="1" x14ac:dyDescent="0.2">
      <c r="A316" t="str">
        <f t="shared" si="4"/>
        <v>Macon2007</v>
      </c>
      <c r="B316" t="s">
        <v>441</v>
      </c>
      <c r="C316">
        <v>2007</v>
      </c>
      <c r="D316" t="s">
        <v>245</v>
      </c>
      <c r="E316">
        <v>270</v>
      </c>
      <c r="F316">
        <v>5897</v>
      </c>
      <c r="G316">
        <v>2.1</v>
      </c>
      <c r="H316">
        <v>628</v>
      </c>
      <c r="I316">
        <v>3</v>
      </c>
      <c r="J316" t="s">
        <v>247</v>
      </c>
      <c r="K316">
        <v>1087</v>
      </c>
      <c r="L316" t="s">
        <v>7</v>
      </c>
    </row>
    <row r="317" spans="1:12" hidden="1" x14ac:dyDescent="0.2">
      <c r="A317" t="str">
        <f t="shared" si="4"/>
        <v>Madison2007</v>
      </c>
      <c r="B317" t="s">
        <v>313</v>
      </c>
      <c r="C317">
        <v>2007</v>
      </c>
      <c r="D317" t="s">
        <v>245</v>
      </c>
      <c r="E317">
        <v>8867</v>
      </c>
      <c r="F317">
        <v>182587</v>
      </c>
      <c r="G317">
        <v>3.6</v>
      </c>
      <c r="H317">
        <v>925</v>
      </c>
      <c r="I317">
        <v>3.6</v>
      </c>
      <c r="J317" t="s">
        <v>247</v>
      </c>
      <c r="K317">
        <v>1089</v>
      </c>
      <c r="L317" t="s">
        <v>7</v>
      </c>
    </row>
    <row r="318" spans="1:12" hidden="1" x14ac:dyDescent="0.2">
      <c r="A318" t="str">
        <f t="shared" si="4"/>
        <v>Marengo2007</v>
      </c>
      <c r="B318" t="s">
        <v>442</v>
      </c>
      <c r="C318">
        <v>2007</v>
      </c>
      <c r="D318" t="s">
        <v>245</v>
      </c>
      <c r="E318">
        <v>566</v>
      </c>
      <c r="F318">
        <v>7571</v>
      </c>
      <c r="G318">
        <v>-9.6</v>
      </c>
      <c r="H318">
        <v>618</v>
      </c>
      <c r="I318">
        <v>5.5</v>
      </c>
      <c r="J318" t="s">
        <v>247</v>
      </c>
      <c r="K318">
        <v>1091</v>
      </c>
      <c r="L318" t="s">
        <v>7</v>
      </c>
    </row>
    <row r="319" spans="1:12" hidden="1" x14ac:dyDescent="0.2">
      <c r="A319" t="str">
        <f t="shared" si="4"/>
        <v>Marion2007</v>
      </c>
      <c r="B319" t="s">
        <v>399</v>
      </c>
      <c r="C319">
        <v>2007</v>
      </c>
      <c r="D319" t="s">
        <v>245</v>
      </c>
      <c r="E319">
        <v>664</v>
      </c>
      <c r="F319">
        <v>11330</v>
      </c>
      <c r="G319">
        <v>1</v>
      </c>
      <c r="H319">
        <v>583</v>
      </c>
      <c r="I319">
        <v>2.8</v>
      </c>
      <c r="J319" t="s">
        <v>247</v>
      </c>
      <c r="K319">
        <v>1093</v>
      </c>
      <c r="L319" t="s">
        <v>7</v>
      </c>
    </row>
    <row r="320" spans="1:12" hidden="1" x14ac:dyDescent="0.2">
      <c r="A320" t="str">
        <f t="shared" si="4"/>
        <v>Marshall2007</v>
      </c>
      <c r="B320" t="s">
        <v>322</v>
      </c>
      <c r="C320">
        <v>2007</v>
      </c>
      <c r="D320" t="s">
        <v>245</v>
      </c>
      <c r="E320">
        <v>2059</v>
      </c>
      <c r="F320">
        <v>37044</v>
      </c>
      <c r="G320">
        <v>0.8</v>
      </c>
      <c r="H320">
        <v>582</v>
      </c>
      <c r="I320">
        <v>5.0999999999999996</v>
      </c>
      <c r="J320" t="s">
        <v>247</v>
      </c>
      <c r="K320">
        <v>1095</v>
      </c>
      <c r="L320" t="s">
        <v>7</v>
      </c>
    </row>
    <row r="321" spans="1:12" hidden="1" x14ac:dyDescent="0.2">
      <c r="A321" t="str">
        <f t="shared" si="4"/>
        <v>Mobile2007</v>
      </c>
      <c r="B321" t="s">
        <v>312</v>
      </c>
      <c r="C321">
        <v>2007</v>
      </c>
      <c r="D321" t="s">
        <v>245</v>
      </c>
      <c r="E321">
        <v>10108</v>
      </c>
      <c r="F321">
        <v>177276</v>
      </c>
      <c r="G321">
        <v>2.4</v>
      </c>
      <c r="H321">
        <v>767</v>
      </c>
      <c r="I321">
        <v>1.6</v>
      </c>
      <c r="J321" t="s">
        <v>247</v>
      </c>
      <c r="K321">
        <v>1097</v>
      </c>
      <c r="L321" t="s">
        <v>7</v>
      </c>
    </row>
    <row r="322" spans="1:12" hidden="1" x14ac:dyDescent="0.2">
      <c r="A322" t="str">
        <f t="shared" si="4"/>
        <v>Monroe2007</v>
      </c>
      <c r="B322" t="s">
        <v>443</v>
      </c>
      <c r="C322">
        <v>2007</v>
      </c>
      <c r="D322" t="s">
        <v>245</v>
      </c>
      <c r="E322">
        <v>499</v>
      </c>
      <c r="F322">
        <v>8323</v>
      </c>
      <c r="G322">
        <v>-2.8</v>
      </c>
      <c r="H322">
        <v>710</v>
      </c>
      <c r="I322">
        <v>6.6</v>
      </c>
      <c r="J322" t="s">
        <v>247</v>
      </c>
      <c r="K322">
        <v>1099</v>
      </c>
      <c r="L322" t="s">
        <v>7</v>
      </c>
    </row>
    <row r="323" spans="1:12" hidden="1" x14ac:dyDescent="0.2">
      <c r="A323" t="str">
        <f t="shared" si="4"/>
        <v>Montgomery2007</v>
      </c>
      <c r="B323" t="s">
        <v>329</v>
      </c>
      <c r="C323">
        <v>2007</v>
      </c>
      <c r="D323" t="s">
        <v>245</v>
      </c>
      <c r="E323">
        <v>6805</v>
      </c>
      <c r="F323">
        <v>140497</v>
      </c>
      <c r="G323">
        <v>1.3</v>
      </c>
      <c r="H323">
        <v>782</v>
      </c>
      <c r="I323">
        <v>2</v>
      </c>
      <c r="J323" t="s">
        <v>247</v>
      </c>
      <c r="K323">
        <v>1101</v>
      </c>
      <c r="L323" t="s">
        <v>7</v>
      </c>
    </row>
    <row r="324" spans="1:12" hidden="1" x14ac:dyDescent="0.2">
      <c r="A324" t="str">
        <f t="shared" si="4"/>
        <v>Morgan2007</v>
      </c>
      <c r="B324" t="s">
        <v>444</v>
      </c>
      <c r="C324">
        <v>2007</v>
      </c>
      <c r="D324" t="s">
        <v>245</v>
      </c>
      <c r="E324">
        <v>2927</v>
      </c>
      <c r="F324">
        <v>50812</v>
      </c>
      <c r="G324">
        <v>4</v>
      </c>
      <c r="H324">
        <v>723</v>
      </c>
      <c r="I324">
        <v>5.0999999999999996</v>
      </c>
      <c r="J324" t="s">
        <v>247</v>
      </c>
      <c r="K324">
        <v>1103</v>
      </c>
      <c r="L324" t="s">
        <v>7</v>
      </c>
    </row>
    <row r="325" spans="1:12" hidden="1" x14ac:dyDescent="0.2">
      <c r="A325" t="str">
        <f t="shared" si="4"/>
        <v>Perry2007</v>
      </c>
      <c r="B325" t="s">
        <v>445</v>
      </c>
      <c r="C325">
        <v>2007</v>
      </c>
      <c r="D325" t="s">
        <v>245</v>
      </c>
      <c r="E325">
        <v>178</v>
      </c>
      <c r="F325">
        <v>2331</v>
      </c>
      <c r="G325">
        <v>-0.6</v>
      </c>
      <c r="H325">
        <v>525</v>
      </c>
      <c r="I325">
        <v>6.7</v>
      </c>
      <c r="J325" t="s">
        <v>247</v>
      </c>
      <c r="K325">
        <v>1105</v>
      </c>
      <c r="L325" t="s">
        <v>7</v>
      </c>
    </row>
    <row r="326" spans="1:12" hidden="1" x14ac:dyDescent="0.2">
      <c r="A326" t="str">
        <f t="shared" ref="A326:A389" si="5">_xlfn.CONCAT(B326, C326)</f>
        <v>Pickens2007</v>
      </c>
      <c r="B326" t="s">
        <v>446</v>
      </c>
      <c r="C326">
        <v>2007</v>
      </c>
      <c r="D326" t="s">
        <v>245</v>
      </c>
      <c r="E326">
        <v>365</v>
      </c>
      <c r="F326">
        <v>4162</v>
      </c>
      <c r="G326">
        <v>-0.2</v>
      </c>
      <c r="H326">
        <v>573</v>
      </c>
      <c r="I326">
        <v>6.7</v>
      </c>
      <c r="J326" t="s">
        <v>247</v>
      </c>
      <c r="K326">
        <v>1107</v>
      </c>
      <c r="L326" t="s">
        <v>7</v>
      </c>
    </row>
    <row r="327" spans="1:12" hidden="1" x14ac:dyDescent="0.2">
      <c r="A327" t="str">
        <f t="shared" si="5"/>
        <v>Pike2007</v>
      </c>
      <c r="B327" t="s">
        <v>447</v>
      </c>
      <c r="C327">
        <v>2007</v>
      </c>
      <c r="D327" t="s">
        <v>245</v>
      </c>
      <c r="E327">
        <v>737</v>
      </c>
      <c r="F327">
        <v>14332</v>
      </c>
      <c r="G327">
        <v>6</v>
      </c>
      <c r="H327">
        <v>613</v>
      </c>
      <c r="I327">
        <v>3.9</v>
      </c>
      <c r="J327" t="s">
        <v>247</v>
      </c>
      <c r="K327">
        <v>1109</v>
      </c>
      <c r="L327" t="s">
        <v>7</v>
      </c>
    </row>
    <row r="328" spans="1:12" hidden="1" x14ac:dyDescent="0.2">
      <c r="A328" t="str">
        <f t="shared" si="5"/>
        <v>Randolph2007</v>
      </c>
      <c r="B328" t="s">
        <v>448</v>
      </c>
      <c r="C328">
        <v>2007</v>
      </c>
      <c r="D328" t="s">
        <v>245</v>
      </c>
      <c r="E328">
        <v>429</v>
      </c>
      <c r="F328">
        <v>5550</v>
      </c>
      <c r="G328">
        <v>-4</v>
      </c>
      <c r="H328">
        <v>560</v>
      </c>
      <c r="I328">
        <v>6.7</v>
      </c>
      <c r="J328" t="s">
        <v>247</v>
      </c>
      <c r="K328">
        <v>1111</v>
      </c>
      <c r="L328" t="s">
        <v>7</v>
      </c>
    </row>
    <row r="329" spans="1:12" hidden="1" x14ac:dyDescent="0.2">
      <c r="A329" t="str">
        <f t="shared" si="5"/>
        <v>Russell2007</v>
      </c>
      <c r="B329" t="s">
        <v>449</v>
      </c>
      <c r="C329">
        <v>2007</v>
      </c>
      <c r="D329" t="s">
        <v>245</v>
      </c>
      <c r="E329">
        <v>937</v>
      </c>
      <c r="F329">
        <v>12723</v>
      </c>
      <c r="G329">
        <v>-2.2000000000000002</v>
      </c>
      <c r="H329">
        <v>621</v>
      </c>
      <c r="I329">
        <v>1.8</v>
      </c>
      <c r="J329" t="s">
        <v>247</v>
      </c>
      <c r="K329">
        <v>1113</v>
      </c>
      <c r="L329" t="s">
        <v>7</v>
      </c>
    </row>
    <row r="330" spans="1:12" hidden="1" x14ac:dyDescent="0.2">
      <c r="A330" t="str">
        <f t="shared" si="5"/>
        <v>St. Clair2007</v>
      </c>
      <c r="B330" t="s">
        <v>321</v>
      </c>
      <c r="C330">
        <v>2007</v>
      </c>
      <c r="D330" t="s">
        <v>245</v>
      </c>
      <c r="E330">
        <v>1418</v>
      </c>
      <c r="F330">
        <v>17243</v>
      </c>
      <c r="G330">
        <v>6.3</v>
      </c>
      <c r="H330">
        <v>610</v>
      </c>
      <c r="I330">
        <v>4.5</v>
      </c>
      <c r="J330" t="s">
        <v>247</v>
      </c>
      <c r="K330">
        <v>1115</v>
      </c>
      <c r="L330" t="s">
        <v>7</v>
      </c>
    </row>
    <row r="331" spans="1:12" hidden="1" x14ac:dyDescent="0.2">
      <c r="A331" t="str">
        <f t="shared" si="5"/>
        <v>Shelby2007</v>
      </c>
      <c r="B331" t="s">
        <v>405</v>
      </c>
      <c r="C331">
        <v>2007</v>
      </c>
      <c r="D331" t="s">
        <v>245</v>
      </c>
      <c r="E331">
        <v>4881</v>
      </c>
      <c r="F331">
        <v>78541</v>
      </c>
      <c r="G331">
        <v>20.399999999999999</v>
      </c>
      <c r="H331">
        <v>845</v>
      </c>
      <c r="I331">
        <v>6</v>
      </c>
      <c r="J331" t="s">
        <v>247</v>
      </c>
      <c r="K331">
        <v>1117</v>
      </c>
      <c r="L331" t="s">
        <v>7</v>
      </c>
    </row>
    <row r="332" spans="1:12" hidden="1" x14ac:dyDescent="0.2">
      <c r="A332" t="str">
        <f t="shared" si="5"/>
        <v>Sumter2007</v>
      </c>
      <c r="B332" t="s">
        <v>385</v>
      </c>
      <c r="C332">
        <v>2007</v>
      </c>
      <c r="D332" t="s">
        <v>245</v>
      </c>
      <c r="E332">
        <v>275</v>
      </c>
      <c r="F332">
        <v>3613</v>
      </c>
      <c r="G332">
        <v>0.3</v>
      </c>
      <c r="H332">
        <v>625</v>
      </c>
      <c r="I332">
        <v>5.8</v>
      </c>
      <c r="J332" t="s">
        <v>247</v>
      </c>
      <c r="K332">
        <v>1119</v>
      </c>
      <c r="L332" t="s">
        <v>7</v>
      </c>
    </row>
    <row r="333" spans="1:12" hidden="1" x14ac:dyDescent="0.2">
      <c r="A333" t="str">
        <f t="shared" si="5"/>
        <v>Talladega2007</v>
      </c>
      <c r="B333" t="s">
        <v>326</v>
      </c>
      <c r="C333">
        <v>2007</v>
      </c>
      <c r="D333" t="s">
        <v>245</v>
      </c>
      <c r="E333">
        <v>1476</v>
      </c>
      <c r="F333">
        <v>29877</v>
      </c>
      <c r="G333">
        <v>0.1</v>
      </c>
      <c r="H333">
        <v>809</v>
      </c>
      <c r="I333">
        <v>2.9</v>
      </c>
      <c r="J333" t="s">
        <v>247</v>
      </c>
      <c r="K333">
        <v>1121</v>
      </c>
      <c r="L333" t="s">
        <v>7</v>
      </c>
    </row>
    <row r="334" spans="1:12" hidden="1" x14ac:dyDescent="0.2">
      <c r="A334" t="str">
        <f t="shared" si="5"/>
        <v>Tallapoosa2007</v>
      </c>
      <c r="B334" t="s">
        <v>450</v>
      </c>
      <c r="C334">
        <v>2007</v>
      </c>
      <c r="D334" t="s">
        <v>245</v>
      </c>
      <c r="E334">
        <v>915</v>
      </c>
      <c r="F334">
        <v>13912</v>
      </c>
      <c r="G334">
        <v>-0.9</v>
      </c>
      <c r="H334">
        <v>569</v>
      </c>
      <c r="I334">
        <v>6.2</v>
      </c>
      <c r="J334" t="s">
        <v>247</v>
      </c>
      <c r="K334">
        <v>1123</v>
      </c>
      <c r="L334" t="s">
        <v>7</v>
      </c>
    </row>
    <row r="335" spans="1:12" hidden="1" x14ac:dyDescent="0.2">
      <c r="A335" t="str">
        <f t="shared" si="5"/>
        <v>Tuscaloosa2007</v>
      </c>
      <c r="B335" t="s">
        <v>317</v>
      </c>
      <c r="C335">
        <v>2007</v>
      </c>
      <c r="D335" t="s">
        <v>245</v>
      </c>
      <c r="E335">
        <v>4457</v>
      </c>
      <c r="F335">
        <v>87151</v>
      </c>
      <c r="G335">
        <v>1</v>
      </c>
      <c r="H335">
        <v>769</v>
      </c>
      <c r="I335">
        <v>1.5</v>
      </c>
      <c r="J335" t="s">
        <v>247</v>
      </c>
      <c r="K335">
        <v>1125</v>
      </c>
      <c r="L335" t="s">
        <v>7</v>
      </c>
    </row>
    <row r="336" spans="1:12" hidden="1" x14ac:dyDescent="0.2">
      <c r="A336" t="str">
        <f t="shared" si="5"/>
        <v>Walker2007</v>
      </c>
      <c r="B336" t="s">
        <v>451</v>
      </c>
      <c r="C336">
        <v>2007</v>
      </c>
      <c r="D336" t="s">
        <v>245</v>
      </c>
      <c r="E336">
        <v>1512</v>
      </c>
      <c r="F336">
        <v>18909</v>
      </c>
      <c r="G336">
        <v>-0.2</v>
      </c>
      <c r="H336">
        <v>609</v>
      </c>
      <c r="I336">
        <v>2.2000000000000002</v>
      </c>
      <c r="J336" t="s">
        <v>247</v>
      </c>
      <c r="K336">
        <v>1127</v>
      </c>
      <c r="L336" t="s">
        <v>7</v>
      </c>
    </row>
    <row r="337" spans="1:12" hidden="1" x14ac:dyDescent="0.2">
      <c r="A337" t="str">
        <f t="shared" si="5"/>
        <v>Washington2007</v>
      </c>
      <c r="B337" t="s">
        <v>452</v>
      </c>
      <c r="C337">
        <v>2007</v>
      </c>
      <c r="D337" t="s">
        <v>245</v>
      </c>
      <c r="E337">
        <v>283</v>
      </c>
      <c r="F337">
        <v>4163</v>
      </c>
      <c r="G337">
        <v>4.2</v>
      </c>
      <c r="H337">
        <v>903</v>
      </c>
      <c r="I337">
        <v>3.7</v>
      </c>
      <c r="J337" t="s">
        <v>247</v>
      </c>
      <c r="K337">
        <v>1129</v>
      </c>
      <c r="L337" t="s">
        <v>7</v>
      </c>
    </row>
    <row r="338" spans="1:12" hidden="1" x14ac:dyDescent="0.2">
      <c r="A338" t="str">
        <f t="shared" si="5"/>
        <v>Wilcox2007</v>
      </c>
      <c r="B338" t="s">
        <v>316</v>
      </c>
      <c r="C338">
        <v>2007</v>
      </c>
      <c r="D338" t="s">
        <v>245</v>
      </c>
      <c r="E338">
        <v>278</v>
      </c>
      <c r="F338">
        <v>3027</v>
      </c>
      <c r="G338">
        <v>-5.3</v>
      </c>
      <c r="H338">
        <v>680</v>
      </c>
      <c r="I338">
        <v>3.2</v>
      </c>
      <c r="J338" t="s">
        <v>247</v>
      </c>
      <c r="K338">
        <v>1131</v>
      </c>
      <c r="L338" t="s">
        <v>7</v>
      </c>
    </row>
    <row r="339" spans="1:12" hidden="1" x14ac:dyDescent="0.2">
      <c r="A339" t="str">
        <f t="shared" si="5"/>
        <v>Winston2007</v>
      </c>
      <c r="B339" t="s">
        <v>453</v>
      </c>
      <c r="C339">
        <v>2007</v>
      </c>
      <c r="D339" t="s">
        <v>245</v>
      </c>
      <c r="E339">
        <v>515</v>
      </c>
      <c r="F339">
        <v>8775</v>
      </c>
      <c r="G339">
        <v>-3</v>
      </c>
      <c r="H339">
        <v>544</v>
      </c>
      <c r="I339">
        <v>2.4</v>
      </c>
      <c r="J339" t="s">
        <v>247</v>
      </c>
      <c r="K339">
        <v>1133</v>
      </c>
      <c r="L339" t="s">
        <v>7</v>
      </c>
    </row>
    <row r="340" spans="1:12" x14ac:dyDescent="0.2">
      <c r="A340" t="str">
        <f t="shared" si="5"/>
        <v>Autauga2008</v>
      </c>
      <c r="B340" t="s">
        <v>330</v>
      </c>
      <c r="C340">
        <v>2008</v>
      </c>
      <c r="D340" t="s">
        <v>245</v>
      </c>
      <c r="E340">
        <v>902</v>
      </c>
      <c r="F340">
        <v>11290</v>
      </c>
      <c r="G340">
        <v>-2.2000000000000002</v>
      </c>
      <c r="H340">
        <v>612</v>
      </c>
      <c r="I340">
        <v>3.2</v>
      </c>
      <c r="J340" t="s">
        <v>247</v>
      </c>
      <c r="K340">
        <v>1001</v>
      </c>
      <c r="L340" t="s">
        <v>7</v>
      </c>
    </row>
    <row r="341" spans="1:12" x14ac:dyDescent="0.2">
      <c r="A341" t="str">
        <f t="shared" si="5"/>
        <v>Baldwin2008</v>
      </c>
      <c r="B341" t="s">
        <v>334</v>
      </c>
      <c r="C341">
        <v>2008</v>
      </c>
      <c r="D341" t="s">
        <v>245</v>
      </c>
      <c r="E341">
        <v>5593</v>
      </c>
      <c r="F341">
        <v>59688</v>
      </c>
      <c r="G341">
        <v>-3.4</v>
      </c>
      <c r="H341">
        <v>630</v>
      </c>
      <c r="I341">
        <v>1.6</v>
      </c>
      <c r="J341" t="s">
        <v>247</v>
      </c>
      <c r="K341">
        <v>1003</v>
      </c>
      <c r="L341" t="s">
        <v>7</v>
      </c>
    </row>
    <row r="342" spans="1:12" x14ac:dyDescent="0.2">
      <c r="A342" t="str">
        <f t="shared" si="5"/>
        <v>Barbour2008</v>
      </c>
      <c r="B342" t="s">
        <v>420</v>
      </c>
      <c r="C342">
        <v>2008</v>
      </c>
      <c r="D342" t="s">
        <v>245</v>
      </c>
      <c r="E342">
        <v>641</v>
      </c>
      <c r="F342">
        <v>10136</v>
      </c>
      <c r="G342">
        <v>-5</v>
      </c>
      <c r="H342">
        <v>587</v>
      </c>
      <c r="I342">
        <v>2.2999999999999998</v>
      </c>
      <c r="J342" t="s">
        <v>247</v>
      </c>
      <c r="K342">
        <v>1005</v>
      </c>
      <c r="L342" t="s">
        <v>7</v>
      </c>
    </row>
    <row r="343" spans="1:12" x14ac:dyDescent="0.2">
      <c r="A343" t="str">
        <f t="shared" si="5"/>
        <v>Bibb2008</v>
      </c>
      <c r="B343" t="s">
        <v>341</v>
      </c>
      <c r="C343">
        <v>2008</v>
      </c>
      <c r="D343" t="s">
        <v>245</v>
      </c>
      <c r="E343">
        <v>369</v>
      </c>
      <c r="F343">
        <v>4170</v>
      </c>
      <c r="G343">
        <v>-5.0999999999999996</v>
      </c>
      <c r="H343">
        <v>627</v>
      </c>
      <c r="I343">
        <v>0.6</v>
      </c>
      <c r="J343" t="s">
        <v>247</v>
      </c>
      <c r="K343">
        <v>1007</v>
      </c>
      <c r="L343" t="s">
        <v>7</v>
      </c>
    </row>
    <row r="344" spans="1:12" x14ac:dyDescent="0.2">
      <c r="A344" t="str">
        <f t="shared" si="5"/>
        <v>Blount2008</v>
      </c>
      <c r="B344" t="s">
        <v>421</v>
      </c>
      <c r="C344">
        <v>2008</v>
      </c>
      <c r="D344" t="s">
        <v>245</v>
      </c>
      <c r="E344">
        <v>820</v>
      </c>
      <c r="F344">
        <v>8954</v>
      </c>
      <c r="G344">
        <v>-1.2</v>
      </c>
      <c r="H344">
        <v>586</v>
      </c>
      <c r="I344">
        <v>0.9</v>
      </c>
      <c r="J344" t="s">
        <v>247</v>
      </c>
      <c r="K344">
        <v>1009</v>
      </c>
      <c r="L344" t="s">
        <v>7</v>
      </c>
    </row>
    <row r="345" spans="1:12" x14ac:dyDescent="0.2">
      <c r="A345" t="str">
        <f t="shared" si="5"/>
        <v>Bullock2008</v>
      </c>
      <c r="B345" t="s">
        <v>422</v>
      </c>
      <c r="C345">
        <v>2008</v>
      </c>
      <c r="D345" t="s">
        <v>245</v>
      </c>
      <c r="E345">
        <v>162</v>
      </c>
      <c r="F345">
        <v>2968</v>
      </c>
      <c r="G345">
        <v>-0.2</v>
      </c>
      <c r="H345">
        <v>600</v>
      </c>
      <c r="I345">
        <v>1</v>
      </c>
      <c r="J345" t="s">
        <v>247</v>
      </c>
      <c r="K345">
        <v>1011</v>
      </c>
      <c r="L345" t="s">
        <v>7</v>
      </c>
    </row>
    <row r="346" spans="1:12" x14ac:dyDescent="0.2">
      <c r="A346" t="str">
        <f t="shared" si="5"/>
        <v>Butler2008</v>
      </c>
      <c r="B346" t="s">
        <v>423</v>
      </c>
      <c r="C346">
        <v>2008</v>
      </c>
      <c r="D346" t="s">
        <v>245</v>
      </c>
      <c r="E346">
        <v>523</v>
      </c>
      <c r="F346">
        <v>6425</v>
      </c>
      <c r="G346">
        <v>-5.2</v>
      </c>
      <c r="H346">
        <v>569</v>
      </c>
      <c r="I346">
        <v>4</v>
      </c>
      <c r="J346" t="s">
        <v>247</v>
      </c>
      <c r="K346">
        <v>1013</v>
      </c>
      <c r="L346" t="s">
        <v>7</v>
      </c>
    </row>
    <row r="347" spans="1:12" x14ac:dyDescent="0.2">
      <c r="A347" t="str">
        <f t="shared" si="5"/>
        <v>Calhoun2008</v>
      </c>
      <c r="B347" t="s">
        <v>327</v>
      </c>
      <c r="C347">
        <v>2008</v>
      </c>
      <c r="D347" t="s">
        <v>245</v>
      </c>
      <c r="E347">
        <v>2607</v>
      </c>
      <c r="F347">
        <v>49685</v>
      </c>
      <c r="G347">
        <v>-3</v>
      </c>
      <c r="H347">
        <v>736</v>
      </c>
      <c r="I347">
        <v>5.3</v>
      </c>
      <c r="J347" t="s">
        <v>247</v>
      </c>
      <c r="K347">
        <v>1015</v>
      </c>
      <c r="L347" t="s">
        <v>7</v>
      </c>
    </row>
    <row r="348" spans="1:12" x14ac:dyDescent="0.2">
      <c r="A348" t="str">
        <f t="shared" si="5"/>
        <v>Chambers2008</v>
      </c>
      <c r="B348" t="s">
        <v>320</v>
      </c>
      <c r="C348">
        <v>2008</v>
      </c>
      <c r="D348" t="s">
        <v>245</v>
      </c>
      <c r="E348">
        <v>642</v>
      </c>
      <c r="F348">
        <v>7582</v>
      </c>
      <c r="G348">
        <v>-21.4</v>
      </c>
      <c r="H348">
        <v>612</v>
      </c>
      <c r="I348">
        <v>6.8</v>
      </c>
      <c r="J348" t="s">
        <v>247</v>
      </c>
      <c r="K348">
        <v>1017</v>
      </c>
      <c r="L348" t="s">
        <v>7</v>
      </c>
    </row>
    <row r="349" spans="1:12" x14ac:dyDescent="0.2">
      <c r="A349" t="str">
        <f t="shared" si="5"/>
        <v>Cherokee2008</v>
      </c>
      <c r="B349" t="s">
        <v>424</v>
      </c>
      <c r="C349">
        <v>2008</v>
      </c>
      <c r="D349" t="s">
        <v>245</v>
      </c>
      <c r="E349">
        <v>422</v>
      </c>
      <c r="F349">
        <v>5104</v>
      </c>
      <c r="G349">
        <v>-4.3</v>
      </c>
      <c r="H349">
        <v>602</v>
      </c>
      <c r="I349">
        <v>4.5</v>
      </c>
      <c r="J349" t="s">
        <v>247</v>
      </c>
      <c r="K349">
        <v>1019</v>
      </c>
      <c r="L349" t="s">
        <v>7</v>
      </c>
    </row>
    <row r="350" spans="1:12" x14ac:dyDescent="0.2">
      <c r="A350" t="str">
        <f t="shared" si="5"/>
        <v>Chilton2008</v>
      </c>
      <c r="B350" t="s">
        <v>425</v>
      </c>
      <c r="C350">
        <v>2008</v>
      </c>
      <c r="D350" t="s">
        <v>245</v>
      </c>
      <c r="E350">
        <v>836</v>
      </c>
      <c r="F350">
        <v>8626</v>
      </c>
      <c r="G350">
        <v>-6.1</v>
      </c>
      <c r="H350">
        <v>604</v>
      </c>
      <c r="I350">
        <v>2.2000000000000002</v>
      </c>
      <c r="J350" t="s">
        <v>247</v>
      </c>
      <c r="K350">
        <v>1021</v>
      </c>
      <c r="L350" t="s">
        <v>7</v>
      </c>
    </row>
    <row r="351" spans="1:12" x14ac:dyDescent="0.2">
      <c r="A351" t="str">
        <f t="shared" si="5"/>
        <v>Choctaw2008</v>
      </c>
      <c r="B351" t="s">
        <v>370</v>
      </c>
      <c r="C351">
        <v>2008</v>
      </c>
      <c r="D351" t="s">
        <v>245</v>
      </c>
      <c r="E351">
        <v>330</v>
      </c>
      <c r="F351">
        <v>3595</v>
      </c>
      <c r="G351">
        <v>-4.0999999999999996</v>
      </c>
      <c r="H351">
        <v>833</v>
      </c>
      <c r="I351">
        <v>-1</v>
      </c>
      <c r="J351" t="s">
        <v>247</v>
      </c>
      <c r="K351">
        <v>1023</v>
      </c>
      <c r="L351" t="s">
        <v>7</v>
      </c>
    </row>
    <row r="352" spans="1:12" x14ac:dyDescent="0.2">
      <c r="A352" t="str">
        <f t="shared" si="5"/>
        <v>Clarke2008</v>
      </c>
      <c r="B352" t="s">
        <v>360</v>
      </c>
      <c r="C352">
        <v>2008</v>
      </c>
      <c r="D352" t="s">
        <v>245</v>
      </c>
      <c r="E352">
        <v>751</v>
      </c>
      <c r="F352">
        <v>8981</v>
      </c>
      <c r="G352">
        <v>-5.9</v>
      </c>
      <c r="H352">
        <v>647</v>
      </c>
      <c r="I352">
        <v>3.4</v>
      </c>
      <c r="J352" t="s">
        <v>247</v>
      </c>
      <c r="K352">
        <v>1025</v>
      </c>
      <c r="L352" t="s">
        <v>7</v>
      </c>
    </row>
    <row r="353" spans="1:12" x14ac:dyDescent="0.2">
      <c r="A353" t="str">
        <f t="shared" si="5"/>
        <v>Clay2008</v>
      </c>
      <c r="B353" t="s">
        <v>353</v>
      </c>
      <c r="C353">
        <v>2008</v>
      </c>
      <c r="D353" t="s">
        <v>245</v>
      </c>
      <c r="E353">
        <v>251</v>
      </c>
      <c r="F353">
        <v>4023</v>
      </c>
      <c r="G353">
        <v>-12.8</v>
      </c>
      <c r="H353">
        <v>561</v>
      </c>
      <c r="I353">
        <v>1.8</v>
      </c>
      <c r="J353" t="s">
        <v>247</v>
      </c>
      <c r="K353">
        <v>1027</v>
      </c>
      <c r="L353" t="s">
        <v>7</v>
      </c>
    </row>
    <row r="354" spans="1:12" x14ac:dyDescent="0.2">
      <c r="A354" t="str">
        <f t="shared" si="5"/>
        <v>Cleburne2008</v>
      </c>
      <c r="B354" t="s">
        <v>426</v>
      </c>
      <c r="C354">
        <v>2008</v>
      </c>
      <c r="D354" t="s">
        <v>245</v>
      </c>
      <c r="E354">
        <v>226</v>
      </c>
      <c r="F354">
        <v>2587</v>
      </c>
      <c r="G354">
        <v>3.7</v>
      </c>
      <c r="H354">
        <v>670</v>
      </c>
      <c r="I354">
        <v>0.1</v>
      </c>
      <c r="J354" t="s">
        <v>247</v>
      </c>
      <c r="K354">
        <v>1029</v>
      </c>
      <c r="L354" t="s">
        <v>7</v>
      </c>
    </row>
    <row r="355" spans="1:12" x14ac:dyDescent="0.2">
      <c r="A355" t="str">
        <f t="shared" si="5"/>
        <v>Coffee2008</v>
      </c>
      <c r="B355" t="s">
        <v>340</v>
      </c>
      <c r="C355">
        <v>2008</v>
      </c>
      <c r="D355" t="s">
        <v>245</v>
      </c>
      <c r="E355">
        <v>1096</v>
      </c>
      <c r="F355">
        <v>14538</v>
      </c>
      <c r="G355">
        <v>-5.5</v>
      </c>
      <c r="H355">
        <v>581</v>
      </c>
      <c r="I355">
        <v>6</v>
      </c>
      <c r="J355" t="s">
        <v>247</v>
      </c>
      <c r="K355">
        <v>1031</v>
      </c>
      <c r="L355" t="s">
        <v>7</v>
      </c>
    </row>
    <row r="356" spans="1:12" x14ac:dyDescent="0.2">
      <c r="A356" t="str">
        <f t="shared" si="5"/>
        <v>Colbert2008</v>
      </c>
      <c r="B356" t="s">
        <v>323</v>
      </c>
      <c r="C356">
        <v>2008</v>
      </c>
      <c r="D356" t="s">
        <v>245</v>
      </c>
      <c r="E356">
        <v>1379</v>
      </c>
      <c r="F356">
        <v>22157</v>
      </c>
      <c r="G356">
        <v>3.4</v>
      </c>
      <c r="H356">
        <v>729</v>
      </c>
      <c r="I356">
        <v>3.4</v>
      </c>
      <c r="J356" t="s">
        <v>247</v>
      </c>
      <c r="K356">
        <v>1033</v>
      </c>
      <c r="L356" t="s">
        <v>7</v>
      </c>
    </row>
    <row r="357" spans="1:12" x14ac:dyDescent="0.2">
      <c r="A357" t="str">
        <f t="shared" si="5"/>
        <v>Conecuh2008</v>
      </c>
      <c r="B357" t="s">
        <v>427</v>
      </c>
      <c r="C357">
        <v>2008</v>
      </c>
      <c r="D357" t="s">
        <v>245</v>
      </c>
      <c r="E357">
        <v>279</v>
      </c>
      <c r="F357">
        <v>3616</v>
      </c>
      <c r="G357">
        <v>-7.2</v>
      </c>
      <c r="H357">
        <v>612</v>
      </c>
      <c r="I357">
        <v>5.7</v>
      </c>
      <c r="J357" t="s">
        <v>247</v>
      </c>
      <c r="K357">
        <v>1035</v>
      </c>
      <c r="L357" t="s">
        <v>7</v>
      </c>
    </row>
    <row r="358" spans="1:12" x14ac:dyDescent="0.2">
      <c r="A358" t="str">
        <f t="shared" si="5"/>
        <v>Coosa2008</v>
      </c>
      <c r="B358" t="s">
        <v>428</v>
      </c>
      <c r="C358">
        <v>2008</v>
      </c>
      <c r="D358" t="s">
        <v>245</v>
      </c>
      <c r="E358">
        <v>140</v>
      </c>
      <c r="F358">
        <v>1602</v>
      </c>
      <c r="G358">
        <v>-5.8</v>
      </c>
      <c r="H358">
        <v>684</v>
      </c>
      <c r="I358">
        <v>0.7</v>
      </c>
      <c r="J358" t="s">
        <v>247</v>
      </c>
      <c r="K358">
        <v>1037</v>
      </c>
      <c r="L358" t="s">
        <v>7</v>
      </c>
    </row>
    <row r="359" spans="1:12" x14ac:dyDescent="0.2">
      <c r="A359" t="str">
        <f t="shared" si="5"/>
        <v>Covington2008</v>
      </c>
      <c r="B359" t="s">
        <v>429</v>
      </c>
      <c r="C359">
        <v>2008</v>
      </c>
      <c r="D359" t="s">
        <v>245</v>
      </c>
      <c r="E359">
        <v>981</v>
      </c>
      <c r="F359">
        <v>12953</v>
      </c>
      <c r="G359">
        <v>-3.7</v>
      </c>
      <c r="H359">
        <v>592</v>
      </c>
      <c r="I359">
        <v>3.5</v>
      </c>
      <c r="J359" t="s">
        <v>247</v>
      </c>
      <c r="K359">
        <v>1039</v>
      </c>
      <c r="L359" t="s">
        <v>7</v>
      </c>
    </row>
    <row r="360" spans="1:12" x14ac:dyDescent="0.2">
      <c r="A360" t="str">
        <f t="shared" si="5"/>
        <v>Crenshaw2008</v>
      </c>
      <c r="B360" t="s">
        <v>430</v>
      </c>
      <c r="C360">
        <v>2008</v>
      </c>
      <c r="D360" t="s">
        <v>245</v>
      </c>
      <c r="E360">
        <v>271</v>
      </c>
      <c r="F360">
        <v>3506</v>
      </c>
      <c r="G360">
        <v>-4.3</v>
      </c>
      <c r="H360">
        <v>601</v>
      </c>
      <c r="I360">
        <v>4</v>
      </c>
      <c r="J360" t="s">
        <v>247</v>
      </c>
      <c r="K360">
        <v>1041</v>
      </c>
      <c r="L360" t="s">
        <v>7</v>
      </c>
    </row>
    <row r="361" spans="1:12" x14ac:dyDescent="0.2">
      <c r="A361" t="str">
        <f t="shared" si="5"/>
        <v>Cullman2008</v>
      </c>
      <c r="B361" t="s">
        <v>324</v>
      </c>
      <c r="C361">
        <v>2008</v>
      </c>
      <c r="D361" t="s">
        <v>245</v>
      </c>
      <c r="E361">
        <v>1888</v>
      </c>
      <c r="F361">
        <v>26805</v>
      </c>
      <c r="G361">
        <v>-2.9</v>
      </c>
      <c r="H361">
        <v>652</v>
      </c>
      <c r="I361">
        <v>-0.8</v>
      </c>
      <c r="J361" t="s">
        <v>247</v>
      </c>
      <c r="K361">
        <v>1043</v>
      </c>
      <c r="L361" t="s">
        <v>7</v>
      </c>
    </row>
    <row r="362" spans="1:12" x14ac:dyDescent="0.2">
      <c r="A362" t="str">
        <f t="shared" si="5"/>
        <v>Dale2008</v>
      </c>
      <c r="B362" t="s">
        <v>431</v>
      </c>
      <c r="C362">
        <v>2008</v>
      </c>
      <c r="D362" t="s">
        <v>245</v>
      </c>
      <c r="E362">
        <v>957</v>
      </c>
      <c r="F362">
        <v>18026</v>
      </c>
      <c r="G362">
        <v>-2</v>
      </c>
      <c r="H362">
        <v>861</v>
      </c>
      <c r="I362">
        <v>10.1</v>
      </c>
      <c r="J362" t="s">
        <v>247</v>
      </c>
      <c r="K362">
        <v>1045</v>
      </c>
      <c r="L362" t="s">
        <v>7</v>
      </c>
    </row>
    <row r="363" spans="1:12" x14ac:dyDescent="0.2">
      <c r="A363" t="str">
        <f t="shared" si="5"/>
        <v>Dallas2008</v>
      </c>
      <c r="B363" t="s">
        <v>432</v>
      </c>
      <c r="C363">
        <v>2008</v>
      </c>
      <c r="D363" t="s">
        <v>245</v>
      </c>
      <c r="E363">
        <v>964</v>
      </c>
      <c r="F363">
        <v>14626</v>
      </c>
      <c r="G363">
        <v>-4.3</v>
      </c>
      <c r="H363">
        <v>628</v>
      </c>
      <c r="I363">
        <v>1.6</v>
      </c>
      <c r="J363" t="s">
        <v>247</v>
      </c>
      <c r="K363">
        <v>1047</v>
      </c>
      <c r="L363" t="s">
        <v>7</v>
      </c>
    </row>
    <row r="364" spans="1:12" x14ac:dyDescent="0.2">
      <c r="A364" t="str">
        <f t="shared" si="5"/>
        <v>DeKalb2008</v>
      </c>
      <c r="B364" t="s">
        <v>337</v>
      </c>
      <c r="C364">
        <v>2008</v>
      </c>
      <c r="D364" t="s">
        <v>245</v>
      </c>
      <c r="E364">
        <v>1292</v>
      </c>
      <c r="F364">
        <v>21910</v>
      </c>
      <c r="G364">
        <v>-7.6</v>
      </c>
      <c r="H364">
        <v>608</v>
      </c>
      <c r="I364">
        <v>2.4</v>
      </c>
      <c r="J364" t="s">
        <v>247</v>
      </c>
      <c r="K364">
        <v>1049</v>
      </c>
      <c r="L364" t="s">
        <v>7</v>
      </c>
    </row>
    <row r="365" spans="1:12" x14ac:dyDescent="0.2">
      <c r="A365" t="str">
        <f t="shared" si="5"/>
        <v>Elmore2008</v>
      </c>
      <c r="B365" t="s">
        <v>325</v>
      </c>
      <c r="C365">
        <v>2008</v>
      </c>
      <c r="D365" t="s">
        <v>245</v>
      </c>
      <c r="E365">
        <v>1325</v>
      </c>
      <c r="F365">
        <v>17734</v>
      </c>
      <c r="G365">
        <v>-2.2999999999999998</v>
      </c>
      <c r="H365">
        <v>614</v>
      </c>
      <c r="I365">
        <v>0.7</v>
      </c>
      <c r="J365" t="s">
        <v>247</v>
      </c>
      <c r="K365">
        <v>1051</v>
      </c>
      <c r="L365" t="s">
        <v>7</v>
      </c>
    </row>
    <row r="366" spans="1:12" x14ac:dyDescent="0.2">
      <c r="A366" t="str">
        <f t="shared" si="5"/>
        <v>Escambia2008</v>
      </c>
      <c r="B366" t="s">
        <v>433</v>
      </c>
      <c r="C366">
        <v>2008</v>
      </c>
      <c r="D366" t="s">
        <v>245</v>
      </c>
      <c r="E366">
        <v>890</v>
      </c>
      <c r="F366">
        <v>12736</v>
      </c>
      <c r="G366">
        <v>1.4</v>
      </c>
      <c r="H366">
        <v>636</v>
      </c>
      <c r="I366">
        <v>-1.2</v>
      </c>
      <c r="J366" t="s">
        <v>247</v>
      </c>
      <c r="K366">
        <v>1053</v>
      </c>
      <c r="L366" t="s">
        <v>7</v>
      </c>
    </row>
    <row r="367" spans="1:12" x14ac:dyDescent="0.2">
      <c r="A367" t="str">
        <f t="shared" si="5"/>
        <v>Etowah2008</v>
      </c>
      <c r="B367" t="s">
        <v>331</v>
      </c>
      <c r="C367">
        <v>2008</v>
      </c>
      <c r="D367" t="s">
        <v>245</v>
      </c>
      <c r="E367">
        <v>2255</v>
      </c>
      <c r="F367">
        <v>35091</v>
      </c>
      <c r="G367">
        <v>-2.9</v>
      </c>
      <c r="H367">
        <v>638</v>
      </c>
      <c r="I367">
        <v>1.1000000000000001</v>
      </c>
      <c r="J367" t="s">
        <v>247</v>
      </c>
      <c r="K367">
        <v>1055</v>
      </c>
      <c r="L367" t="s">
        <v>7</v>
      </c>
    </row>
    <row r="368" spans="1:12" x14ac:dyDescent="0.2">
      <c r="A368" t="str">
        <f t="shared" si="5"/>
        <v>Fayette2008</v>
      </c>
      <c r="B368" t="s">
        <v>332</v>
      </c>
      <c r="C368">
        <v>2008</v>
      </c>
      <c r="D368" t="s">
        <v>245</v>
      </c>
      <c r="E368">
        <v>366</v>
      </c>
      <c r="F368">
        <v>4420</v>
      </c>
      <c r="G368">
        <v>-7.9</v>
      </c>
      <c r="H368">
        <v>546</v>
      </c>
      <c r="I368">
        <v>3.6</v>
      </c>
      <c r="J368" t="s">
        <v>247</v>
      </c>
      <c r="K368">
        <v>1057</v>
      </c>
      <c r="L368" t="s">
        <v>7</v>
      </c>
    </row>
    <row r="369" spans="1:12" x14ac:dyDescent="0.2">
      <c r="A369" t="str">
        <f t="shared" si="5"/>
        <v>Franklin2008</v>
      </c>
      <c r="B369" t="s">
        <v>434</v>
      </c>
      <c r="C369">
        <v>2008</v>
      </c>
      <c r="D369" t="s">
        <v>245</v>
      </c>
      <c r="E369">
        <v>615</v>
      </c>
      <c r="F369">
        <v>10201</v>
      </c>
      <c r="G369">
        <v>-8.1999999999999993</v>
      </c>
      <c r="H369">
        <v>578</v>
      </c>
      <c r="I369">
        <v>4.3</v>
      </c>
      <c r="J369" t="s">
        <v>247</v>
      </c>
      <c r="K369">
        <v>1059</v>
      </c>
      <c r="L369" t="s">
        <v>7</v>
      </c>
    </row>
    <row r="370" spans="1:12" x14ac:dyDescent="0.2">
      <c r="A370" t="str">
        <f t="shared" si="5"/>
        <v>Geneva2008</v>
      </c>
      <c r="B370" t="s">
        <v>435</v>
      </c>
      <c r="C370">
        <v>2008</v>
      </c>
      <c r="D370" t="s">
        <v>245</v>
      </c>
      <c r="E370">
        <v>545</v>
      </c>
      <c r="F370">
        <v>6023</v>
      </c>
      <c r="G370">
        <v>-4.0999999999999996</v>
      </c>
      <c r="H370">
        <v>520</v>
      </c>
      <c r="I370">
        <v>4.2</v>
      </c>
      <c r="J370" t="s">
        <v>247</v>
      </c>
      <c r="K370">
        <v>1061</v>
      </c>
      <c r="L370" t="s">
        <v>7</v>
      </c>
    </row>
    <row r="371" spans="1:12" x14ac:dyDescent="0.2">
      <c r="A371" t="str">
        <f t="shared" si="5"/>
        <v>Greene2008</v>
      </c>
      <c r="B371" t="s">
        <v>436</v>
      </c>
      <c r="C371">
        <v>2008</v>
      </c>
      <c r="D371" t="s">
        <v>245</v>
      </c>
      <c r="E371">
        <v>170</v>
      </c>
      <c r="F371">
        <v>2206</v>
      </c>
      <c r="G371">
        <v>-7.6</v>
      </c>
      <c r="H371">
        <v>648</v>
      </c>
      <c r="I371">
        <v>6.8</v>
      </c>
      <c r="J371" t="s">
        <v>247</v>
      </c>
      <c r="K371">
        <v>1063</v>
      </c>
      <c r="L371" t="s">
        <v>7</v>
      </c>
    </row>
    <row r="372" spans="1:12" x14ac:dyDescent="0.2">
      <c r="A372" t="str">
        <f t="shared" si="5"/>
        <v>Hale2008</v>
      </c>
      <c r="B372" t="s">
        <v>437</v>
      </c>
      <c r="C372">
        <v>2008</v>
      </c>
      <c r="D372" t="s">
        <v>245</v>
      </c>
      <c r="E372">
        <v>281</v>
      </c>
      <c r="F372">
        <v>3090</v>
      </c>
      <c r="G372">
        <v>-9</v>
      </c>
      <c r="H372">
        <v>621</v>
      </c>
      <c r="I372">
        <v>4.5</v>
      </c>
      <c r="J372" t="s">
        <v>247</v>
      </c>
      <c r="K372">
        <v>1065</v>
      </c>
      <c r="L372" t="s">
        <v>7</v>
      </c>
    </row>
    <row r="373" spans="1:12" x14ac:dyDescent="0.2">
      <c r="A373" t="str">
        <f t="shared" si="5"/>
        <v>Henry2008</v>
      </c>
      <c r="B373" t="s">
        <v>416</v>
      </c>
      <c r="C373">
        <v>2008</v>
      </c>
      <c r="D373" t="s">
        <v>245</v>
      </c>
      <c r="E373">
        <v>372</v>
      </c>
      <c r="F373">
        <v>3722</v>
      </c>
      <c r="G373">
        <v>-7.1</v>
      </c>
      <c r="H373">
        <v>669</v>
      </c>
      <c r="I373">
        <v>2.2999999999999998</v>
      </c>
      <c r="J373" t="s">
        <v>247</v>
      </c>
      <c r="K373">
        <v>1067</v>
      </c>
      <c r="L373" t="s">
        <v>7</v>
      </c>
    </row>
    <row r="374" spans="1:12" x14ac:dyDescent="0.2">
      <c r="A374" t="str">
        <f t="shared" si="5"/>
        <v>Houston2008</v>
      </c>
      <c r="B374" t="s">
        <v>333</v>
      </c>
      <c r="C374">
        <v>2008</v>
      </c>
      <c r="D374" t="s">
        <v>245</v>
      </c>
      <c r="E374">
        <v>3140</v>
      </c>
      <c r="F374">
        <v>48724</v>
      </c>
      <c r="G374">
        <v>-3.3</v>
      </c>
      <c r="H374">
        <v>709</v>
      </c>
      <c r="I374">
        <v>2.9</v>
      </c>
      <c r="J374" t="s">
        <v>247</v>
      </c>
      <c r="K374">
        <v>1069</v>
      </c>
      <c r="L374" t="s">
        <v>7</v>
      </c>
    </row>
    <row r="375" spans="1:12" x14ac:dyDescent="0.2">
      <c r="A375" t="str">
        <f t="shared" si="5"/>
        <v>Jackson2008</v>
      </c>
      <c r="B375" t="s">
        <v>318</v>
      </c>
      <c r="C375">
        <v>2008</v>
      </c>
      <c r="D375" t="s">
        <v>245</v>
      </c>
      <c r="E375">
        <v>1036</v>
      </c>
      <c r="F375">
        <v>16568</v>
      </c>
      <c r="G375">
        <v>-6.1</v>
      </c>
      <c r="H375">
        <v>621</v>
      </c>
      <c r="I375">
        <v>3.8</v>
      </c>
      <c r="J375" t="s">
        <v>247</v>
      </c>
      <c r="K375">
        <v>1071</v>
      </c>
      <c r="L375" t="s">
        <v>7</v>
      </c>
    </row>
    <row r="376" spans="1:12" x14ac:dyDescent="0.2">
      <c r="A376" t="str">
        <f t="shared" si="5"/>
        <v>Jefferson2008</v>
      </c>
      <c r="B376" t="s">
        <v>314</v>
      </c>
      <c r="C376">
        <v>2008</v>
      </c>
      <c r="D376" t="s">
        <v>245</v>
      </c>
      <c r="E376">
        <v>19111</v>
      </c>
      <c r="F376">
        <v>355836</v>
      </c>
      <c r="G376">
        <v>-3.2</v>
      </c>
      <c r="H376">
        <v>921</v>
      </c>
      <c r="I376">
        <v>2.2000000000000002</v>
      </c>
      <c r="J376" t="s">
        <v>247</v>
      </c>
      <c r="K376">
        <v>1073</v>
      </c>
      <c r="L376" t="s">
        <v>7</v>
      </c>
    </row>
    <row r="377" spans="1:12" x14ac:dyDescent="0.2">
      <c r="A377" t="str">
        <f t="shared" si="5"/>
        <v>Lamar2008</v>
      </c>
      <c r="B377" t="s">
        <v>438</v>
      </c>
      <c r="C377">
        <v>2008</v>
      </c>
      <c r="D377" t="s">
        <v>245</v>
      </c>
      <c r="E377">
        <v>283</v>
      </c>
      <c r="F377">
        <v>3460</v>
      </c>
      <c r="G377">
        <v>-9.9</v>
      </c>
      <c r="H377">
        <v>616</v>
      </c>
      <c r="I377">
        <v>-0.6</v>
      </c>
      <c r="J377" t="s">
        <v>247</v>
      </c>
      <c r="K377">
        <v>1075</v>
      </c>
      <c r="L377" t="s">
        <v>7</v>
      </c>
    </row>
    <row r="378" spans="1:12" x14ac:dyDescent="0.2">
      <c r="A378" t="str">
        <f t="shared" si="5"/>
        <v>Lauderdale2008</v>
      </c>
      <c r="B378" t="s">
        <v>439</v>
      </c>
      <c r="C378">
        <v>2008</v>
      </c>
      <c r="D378" t="s">
        <v>245</v>
      </c>
      <c r="E378">
        <v>2106</v>
      </c>
      <c r="F378">
        <v>30654</v>
      </c>
      <c r="G378">
        <v>-4</v>
      </c>
      <c r="H378">
        <v>587</v>
      </c>
      <c r="I378">
        <v>1.7</v>
      </c>
      <c r="J378" t="s">
        <v>247</v>
      </c>
      <c r="K378">
        <v>1077</v>
      </c>
      <c r="L378" t="s">
        <v>7</v>
      </c>
    </row>
    <row r="379" spans="1:12" x14ac:dyDescent="0.2">
      <c r="A379" t="str">
        <f t="shared" si="5"/>
        <v>Lawrence2008</v>
      </c>
      <c r="B379" t="s">
        <v>440</v>
      </c>
      <c r="C379">
        <v>2008</v>
      </c>
      <c r="D379" t="s">
        <v>245</v>
      </c>
      <c r="E379">
        <v>458</v>
      </c>
      <c r="F379">
        <v>6239</v>
      </c>
      <c r="G379">
        <v>-1.3</v>
      </c>
      <c r="H379">
        <v>774</v>
      </c>
      <c r="I379">
        <v>9.1999999999999993</v>
      </c>
      <c r="J379" t="s">
        <v>247</v>
      </c>
      <c r="K379">
        <v>1079</v>
      </c>
      <c r="L379" t="s">
        <v>7</v>
      </c>
    </row>
    <row r="380" spans="1:12" x14ac:dyDescent="0.2">
      <c r="A380" t="str">
        <f t="shared" si="5"/>
        <v>Lee2008</v>
      </c>
      <c r="B380" t="s">
        <v>315</v>
      </c>
      <c r="C380">
        <v>2008</v>
      </c>
      <c r="D380" t="s">
        <v>245</v>
      </c>
      <c r="E380">
        <v>2701</v>
      </c>
      <c r="F380">
        <v>48756</v>
      </c>
      <c r="G380">
        <v>-2</v>
      </c>
      <c r="H380">
        <v>671</v>
      </c>
      <c r="I380">
        <v>1.8</v>
      </c>
      <c r="J380" t="s">
        <v>247</v>
      </c>
      <c r="K380">
        <v>1081</v>
      </c>
      <c r="L380" t="s">
        <v>7</v>
      </c>
    </row>
    <row r="381" spans="1:12" x14ac:dyDescent="0.2">
      <c r="A381" t="str">
        <f t="shared" si="5"/>
        <v>Limestone2008</v>
      </c>
      <c r="B381" t="s">
        <v>319</v>
      </c>
      <c r="C381">
        <v>2008</v>
      </c>
      <c r="D381" t="s">
        <v>245</v>
      </c>
      <c r="E381">
        <v>1359</v>
      </c>
      <c r="F381">
        <v>21755</v>
      </c>
      <c r="G381">
        <v>-6.9</v>
      </c>
      <c r="H381">
        <v>823</v>
      </c>
      <c r="I381">
        <v>3.3</v>
      </c>
      <c r="J381" t="s">
        <v>247</v>
      </c>
      <c r="K381">
        <v>1083</v>
      </c>
      <c r="L381" t="s">
        <v>7</v>
      </c>
    </row>
    <row r="382" spans="1:12" x14ac:dyDescent="0.2">
      <c r="A382" t="str">
        <f t="shared" si="5"/>
        <v>Lowndes2008</v>
      </c>
      <c r="B382" t="s">
        <v>356</v>
      </c>
      <c r="C382">
        <v>2008</v>
      </c>
      <c r="D382" t="s">
        <v>245</v>
      </c>
      <c r="E382">
        <v>186</v>
      </c>
      <c r="F382">
        <v>3112</v>
      </c>
      <c r="G382">
        <v>-7.2</v>
      </c>
      <c r="H382">
        <v>710</v>
      </c>
      <c r="I382">
        <v>2</v>
      </c>
      <c r="J382" t="s">
        <v>247</v>
      </c>
      <c r="K382">
        <v>1085</v>
      </c>
      <c r="L382" t="s">
        <v>7</v>
      </c>
    </row>
    <row r="383" spans="1:12" x14ac:dyDescent="0.2">
      <c r="A383" t="str">
        <f t="shared" si="5"/>
        <v>Macon2008</v>
      </c>
      <c r="B383" t="s">
        <v>441</v>
      </c>
      <c r="C383">
        <v>2008</v>
      </c>
      <c r="D383" t="s">
        <v>245</v>
      </c>
      <c r="E383">
        <v>264</v>
      </c>
      <c r="F383">
        <v>6165</v>
      </c>
      <c r="G383">
        <v>4.5</v>
      </c>
      <c r="H383">
        <v>656</v>
      </c>
      <c r="I383">
        <v>4.5</v>
      </c>
      <c r="J383" t="s">
        <v>247</v>
      </c>
      <c r="K383">
        <v>1087</v>
      </c>
      <c r="L383" t="s">
        <v>7</v>
      </c>
    </row>
    <row r="384" spans="1:12" x14ac:dyDescent="0.2">
      <c r="A384" t="str">
        <f t="shared" si="5"/>
        <v>Madison2008</v>
      </c>
      <c r="B384" t="s">
        <v>313</v>
      </c>
      <c r="C384">
        <v>2008</v>
      </c>
      <c r="D384" t="s">
        <v>245</v>
      </c>
      <c r="E384">
        <v>9032</v>
      </c>
      <c r="F384">
        <v>182677</v>
      </c>
      <c r="G384">
        <v>0</v>
      </c>
      <c r="H384">
        <v>997</v>
      </c>
      <c r="I384">
        <v>7.8</v>
      </c>
      <c r="J384" t="s">
        <v>247</v>
      </c>
      <c r="K384">
        <v>1089</v>
      </c>
      <c r="L384" t="s">
        <v>7</v>
      </c>
    </row>
    <row r="385" spans="1:12" x14ac:dyDescent="0.2">
      <c r="A385" t="str">
        <f t="shared" si="5"/>
        <v>Marengo2008</v>
      </c>
      <c r="B385" t="s">
        <v>442</v>
      </c>
      <c r="C385">
        <v>2008</v>
      </c>
      <c r="D385" t="s">
        <v>245</v>
      </c>
      <c r="E385">
        <v>551</v>
      </c>
      <c r="F385">
        <v>7317</v>
      </c>
      <c r="G385">
        <v>-3.4</v>
      </c>
      <c r="H385">
        <v>644</v>
      </c>
      <c r="I385">
        <v>4.2</v>
      </c>
      <c r="J385" t="s">
        <v>247</v>
      </c>
      <c r="K385">
        <v>1091</v>
      </c>
      <c r="L385" t="s">
        <v>7</v>
      </c>
    </row>
    <row r="386" spans="1:12" x14ac:dyDescent="0.2">
      <c r="A386" t="str">
        <f t="shared" si="5"/>
        <v>Marion2008</v>
      </c>
      <c r="B386" t="s">
        <v>399</v>
      </c>
      <c r="C386">
        <v>2008</v>
      </c>
      <c r="D386" t="s">
        <v>245</v>
      </c>
      <c r="E386">
        <v>653</v>
      </c>
      <c r="F386">
        <v>10190</v>
      </c>
      <c r="G386">
        <v>-10.1</v>
      </c>
      <c r="H386">
        <v>598</v>
      </c>
      <c r="I386">
        <v>2.6</v>
      </c>
      <c r="J386" t="s">
        <v>247</v>
      </c>
      <c r="K386">
        <v>1093</v>
      </c>
      <c r="L386" t="s">
        <v>7</v>
      </c>
    </row>
    <row r="387" spans="1:12" x14ac:dyDescent="0.2">
      <c r="A387" t="str">
        <f t="shared" si="5"/>
        <v>Marshall2008</v>
      </c>
      <c r="B387" t="s">
        <v>322</v>
      </c>
      <c r="C387">
        <v>2008</v>
      </c>
      <c r="D387" t="s">
        <v>245</v>
      </c>
      <c r="E387">
        <v>2074</v>
      </c>
      <c r="F387">
        <v>35774</v>
      </c>
      <c r="G387">
        <v>-3.4</v>
      </c>
      <c r="H387">
        <v>584</v>
      </c>
      <c r="I387">
        <v>0.3</v>
      </c>
      <c r="J387" t="s">
        <v>247</v>
      </c>
      <c r="K387">
        <v>1095</v>
      </c>
      <c r="L387" t="s">
        <v>7</v>
      </c>
    </row>
    <row r="388" spans="1:12" x14ac:dyDescent="0.2">
      <c r="A388" t="str">
        <f t="shared" si="5"/>
        <v>Mobile2008</v>
      </c>
      <c r="B388" t="s">
        <v>312</v>
      </c>
      <c r="C388">
        <v>2008</v>
      </c>
      <c r="D388" t="s">
        <v>245</v>
      </c>
      <c r="E388">
        <v>10249</v>
      </c>
      <c r="F388">
        <v>174581</v>
      </c>
      <c r="G388">
        <v>-1.5</v>
      </c>
      <c r="H388">
        <v>807</v>
      </c>
      <c r="I388">
        <v>5.2</v>
      </c>
      <c r="J388" t="s">
        <v>247</v>
      </c>
      <c r="K388">
        <v>1097</v>
      </c>
      <c r="L388" t="s">
        <v>7</v>
      </c>
    </row>
    <row r="389" spans="1:12" x14ac:dyDescent="0.2">
      <c r="A389" t="str">
        <f t="shared" si="5"/>
        <v>Monroe2008</v>
      </c>
      <c r="B389" t="s">
        <v>443</v>
      </c>
      <c r="C389">
        <v>2008</v>
      </c>
      <c r="D389" t="s">
        <v>245</v>
      </c>
      <c r="E389">
        <v>488</v>
      </c>
      <c r="F389">
        <v>7737</v>
      </c>
      <c r="G389">
        <v>-7</v>
      </c>
      <c r="H389">
        <v>745</v>
      </c>
      <c r="I389">
        <v>4.9000000000000004</v>
      </c>
      <c r="J389" t="s">
        <v>247</v>
      </c>
      <c r="K389">
        <v>1099</v>
      </c>
      <c r="L389" t="s">
        <v>7</v>
      </c>
    </row>
    <row r="390" spans="1:12" x14ac:dyDescent="0.2">
      <c r="A390" t="str">
        <f t="shared" ref="A390:A453" si="6">_xlfn.CONCAT(B390, C390)</f>
        <v>Montgomery2008</v>
      </c>
      <c r="B390" t="s">
        <v>329</v>
      </c>
      <c r="C390">
        <v>2008</v>
      </c>
      <c r="D390" t="s">
        <v>245</v>
      </c>
      <c r="E390">
        <v>6739</v>
      </c>
      <c r="F390">
        <v>135231</v>
      </c>
      <c r="G390">
        <v>-3.7</v>
      </c>
      <c r="H390">
        <v>825</v>
      </c>
      <c r="I390">
        <v>5.5</v>
      </c>
      <c r="J390" t="s">
        <v>247</v>
      </c>
      <c r="K390">
        <v>1101</v>
      </c>
      <c r="L390" t="s">
        <v>7</v>
      </c>
    </row>
    <row r="391" spans="1:12" x14ac:dyDescent="0.2">
      <c r="A391" t="str">
        <f t="shared" si="6"/>
        <v>Morgan2008</v>
      </c>
      <c r="B391" t="s">
        <v>444</v>
      </c>
      <c r="C391">
        <v>2008</v>
      </c>
      <c r="D391" t="s">
        <v>245</v>
      </c>
      <c r="E391">
        <v>2894</v>
      </c>
      <c r="F391">
        <v>48135</v>
      </c>
      <c r="G391">
        <v>-5.3</v>
      </c>
      <c r="H391">
        <v>729</v>
      </c>
      <c r="I391">
        <v>0.8</v>
      </c>
      <c r="J391" t="s">
        <v>247</v>
      </c>
      <c r="K391">
        <v>1103</v>
      </c>
      <c r="L391" t="s">
        <v>7</v>
      </c>
    </row>
    <row r="392" spans="1:12" x14ac:dyDescent="0.2">
      <c r="A392" t="str">
        <f t="shared" si="6"/>
        <v>Perry2008</v>
      </c>
      <c r="B392" t="s">
        <v>445</v>
      </c>
      <c r="C392">
        <v>2008</v>
      </c>
      <c r="D392" t="s">
        <v>245</v>
      </c>
      <c r="E392">
        <v>167</v>
      </c>
      <c r="F392">
        <v>2369</v>
      </c>
      <c r="G392">
        <v>1.6</v>
      </c>
      <c r="H392">
        <v>534</v>
      </c>
      <c r="I392">
        <v>1.7</v>
      </c>
      <c r="J392" t="s">
        <v>247</v>
      </c>
      <c r="K392">
        <v>1105</v>
      </c>
      <c r="L392" t="s">
        <v>7</v>
      </c>
    </row>
    <row r="393" spans="1:12" x14ac:dyDescent="0.2">
      <c r="A393" t="str">
        <f t="shared" si="6"/>
        <v>Pickens2008</v>
      </c>
      <c r="B393" t="s">
        <v>446</v>
      </c>
      <c r="C393">
        <v>2008</v>
      </c>
      <c r="D393" t="s">
        <v>245</v>
      </c>
      <c r="E393">
        <v>360</v>
      </c>
      <c r="F393">
        <v>4048</v>
      </c>
      <c r="G393">
        <v>-2.7</v>
      </c>
      <c r="H393">
        <v>584</v>
      </c>
      <c r="I393">
        <v>1.9</v>
      </c>
      <c r="J393" t="s">
        <v>247</v>
      </c>
      <c r="K393">
        <v>1107</v>
      </c>
      <c r="L393" t="s">
        <v>7</v>
      </c>
    </row>
    <row r="394" spans="1:12" x14ac:dyDescent="0.2">
      <c r="A394" t="str">
        <f t="shared" si="6"/>
        <v>Pike2008</v>
      </c>
      <c r="B394" t="s">
        <v>447</v>
      </c>
      <c r="C394">
        <v>2008</v>
      </c>
      <c r="D394" t="s">
        <v>245</v>
      </c>
      <c r="E394">
        <v>759</v>
      </c>
      <c r="F394">
        <v>14104</v>
      </c>
      <c r="G394">
        <v>-1.6</v>
      </c>
      <c r="H394">
        <v>618</v>
      </c>
      <c r="I394">
        <v>0.8</v>
      </c>
      <c r="J394" t="s">
        <v>247</v>
      </c>
      <c r="K394">
        <v>1109</v>
      </c>
      <c r="L394" t="s">
        <v>7</v>
      </c>
    </row>
    <row r="395" spans="1:12" x14ac:dyDescent="0.2">
      <c r="A395" t="str">
        <f t="shared" si="6"/>
        <v>Randolph2008</v>
      </c>
      <c r="B395" t="s">
        <v>448</v>
      </c>
      <c r="C395">
        <v>2008</v>
      </c>
      <c r="D395" t="s">
        <v>245</v>
      </c>
      <c r="E395">
        <v>430</v>
      </c>
      <c r="F395">
        <v>5432</v>
      </c>
      <c r="G395">
        <v>-2.1</v>
      </c>
      <c r="H395">
        <v>561</v>
      </c>
      <c r="I395">
        <v>0.2</v>
      </c>
      <c r="J395" t="s">
        <v>247</v>
      </c>
      <c r="K395">
        <v>1111</v>
      </c>
      <c r="L395" t="s">
        <v>7</v>
      </c>
    </row>
    <row r="396" spans="1:12" x14ac:dyDescent="0.2">
      <c r="A396" t="str">
        <f t="shared" si="6"/>
        <v>Russell2008</v>
      </c>
      <c r="B396" t="s">
        <v>449</v>
      </c>
      <c r="C396">
        <v>2008</v>
      </c>
      <c r="D396" t="s">
        <v>245</v>
      </c>
      <c r="E396">
        <v>941</v>
      </c>
      <c r="F396">
        <v>12643</v>
      </c>
      <c r="G396">
        <v>-0.6</v>
      </c>
      <c r="H396">
        <v>650</v>
      </c>
      <c r="I396">
        <v>4.7</v>
      </c>
      <c r="J396" t="s">
        <v>247</v>
      </c>
      <c r="K396">
        <v>1113</v>
      </c>
      <c r="L396" t="s">
        <v>7</v>
      </c>
    </row>
    <row r="397" spans="1:12" x14ac:dyDescent="0.2">
      <c r="A397" t="str">
        <f t="shared" si="6"/>
        <v>St. Clair2008</v>
      </c>
      <c r="B397" t="s">
        <v>321</v>
      </c>
      <c r="C397">
        <v>2008</v>
      </c>
      <c r="D397" t="s">
        <v>245</v>
      </c>
      <c r="E397">
        <v>1418</v>
      </c>
      <c r="F397">
        <v>16878</v>
      </c>
      <c r="G397">
        <v>-2.1</v>
      </c>
      <c r="H397">
        <v>619</v>
      </c>
      <c r="I397">
        <v>1.5</v>
      </c>
      <c r="J397" t="s">
        <v>247</v>
      </c>
      <c r="K397">
        <v>1115</v>
      </c>
      <c r="L397" t="s">
        <v>7</v>
      </c>
    </row>
    <row r="398" spans="1:12" x14ac:dyDescent="0.2">
      <c r="A398" t="str">
        <f t="shared" si="6"/>
        <v>Shelby2008</v>
      </c>
      <c r="B398" t="s">
        <v>405</v>
      </c>
      <c r="C398">
        <v>2008</v>
      </c>
      <c r="D398" t="s">
        <v>245</v>
      </c>
      <c r="E398">
        <v>5058</v>
      </c>
      <c r="F398">
        <v>75463</v>
      </c>
      <c r="G398">
        <v>-3.9</v>
      </c>
      <c r="H398">
        <v>844</v>
      </c>
      <c r="I398">
        <v>-0.1</v>
      </c>
      <c r="J398" t="s">
        <v>247</v>
      </c>
      <c r="K398">
        <v>1117</v>
      </c>
      <c r="L398" t="s">
        <v>7</v>
      </c>
    </row>
    <row r="399" spans="1:12" x14ac:dyDescent="0.2">
      <c r="A399" t="str">
        <f t="shared" si="6"/>
        <v>Sumter2008</v>
      </c>
      <c r="B399" t="s">
        <v>385</v>
      </c>
      <c r="C399">
        <v>2008</v>
      </c>
      <c r="D399" t="s">
        <v>245</v>
      </c>
      <c r="E399">
        <v>268</v>
      </c>
      <c r="F399">
        <v>3463</v>
      </c>
      <c r="G399">
        <v>-4.2</v>
      </c>
      <c r="H399">
        <v>621</v>
      </c>
      <c r="I399">
        <v>-0.6</v>
      </c>
      <c r="J399" t="s">
        <v>247</v>
      </c>
      <c r="K399">
        <v>1119</v>
      </c>
      <c r="L399" t="s">
        <v>7</v>
      </c>
    </row>
    <row r="400" spans="1:12" x14ac:dyDescent="0.2">
      <c r="A400" t="str">
        <f t="shared" si="6"/>
        <v>Talladega2008</v>
      </c>
      <c r="B400" t="s">
        <v>326</v>
      </c>
      <c r="C400">
        <v>2008</v>
      </c>
      <c r="D400" t="s">
        <v>245</v>
      </c>
      <c r="E400">
        <v>1460</v>
      </c>
      <c r="F400">
        <v>27612</v>
      </c>
      <c r="G400">
        <v>-7.6</v>
      </c>
      <c r="H400">
        <v>842</v>
      </c>
      <c r="I400">
        <v>4.0999999999999996</v>
      </c>
      <c r="J400" t="s">
        <v>247</v>
      </c>
      <c r="K400">
        <v>1121</v>
      </c>
      <c r="L400" t="s">
        <v>7</v>
      </c>
    </row>
    <row r="401" spans="1:12" x14ac:dyDescent="0.2">
      <c r="A401" t="str">
        <f t="shared" si="6"/>
        <v>Tallapoosa2008</v>
      </c>
      <c r="B401" t="s">
        <v>450</v>
      </c>
      <c r="C401">
        <v>2008</v>
      </c>
      <c r="D401" t="s">
        <v>245</v>
      </c>
      <c r="E401">
        <v>923</v>
      </c>
      <c r="F401">
        <v>13571</v>
      </c>
      <c r="G401">
        <v>-2.5</v>
      </c>
      <c r="H401">
        <v>631</v>
      </c>
      <c r="I401">
        <v>10.9</v>
      </c>
      <c r="J401" t="s">
        <v>247</v>
      </c>
      <c r="K401">
        <v>1123</v>
      </c>
      <c r="L401" t="s">
        <v>7</v>
      </c>
    </row>
    <row r="402" spans="1:12" x14ac:dyDescent="0.2">
      <c r="A402" t="str">
        <f t="shared" si="6"/>
        <v>Tuscaloosa2008</v>
      </c>
      <c r="B402" t="s">
        <v>317</v>
      </c>
      <c r="C402">
        <v>2008</v>
      </c>
      <c r="D402" t="s">
        <v>245</v>
      </c>
      <c r="E402">
        <v>4514</v>
      </c>
      <c r="F402">
        <v>85859</v>
      </c>
      <c r="G402">
        <v>-1.5</v>
      </c>
      <c r="H402">
        <v>784</v>
      </c>
      <c r="I402">
        <v>2</v>
      </c>
      <c r="J402" t="s">
        <v>247</v>
      </c>
      <c r="K402">
        <v>1125</v>
      </c>
      <c r="L402" t="s">
        <v>7</v>
      </c>
    </row>
    <row r="403" spans="1:12" x14ac:dyDescent="0.2">
      <c r="A403" t="str">
        <f t="shared" si="6"/>
        <v>Walker2008</v>
      </c>
      <c r="B403" t="s">
        <v>451</v>
      </c>
      <c r="C403">
        <v>2008</v>
      </c>
      <c r="D403" t="s">
        <v>245</v>
      </c>
      <c r="E403">
        <v>1535</v>
      </c>
      <c r="F403">
        <v>18906</v>
      </c>
      <c r="G403">
        <v>0</v>
      </c>
      <c r="H403">
        <v>628</v>
      </c>
      <c r="I403">
        <v>3.1</v>
      </c>
      <c r="J403" t="s">
        <v>247</v>
      </c>
      <c r="K403">
        <v>1127</v>
      </c>
      <c r="L403" t="s">
        <v>7</v>
      </c>
    </row>
    <row r="404" spans="1:12" x14ac:dyDescent="0.2">
      <c r="A404" t="str">
        <f t="shared" si="6"/>
        <v>Washington2008</v>
      </c>
      <c r="B404" t="s">
        <v>452</v>
      </c>
      <c r="C404">
        <v>2008</v>
      </c>
      <c r="D404" t="s">
        <v>245</v>
      </c>
      <c r="E404">
        <v>283</v>
      </c>
      <c r="F404">
        <v>3812</v>
      </c>
      <c r="G404">
        <v>-8.4</v>
      </c>
      <c r="H404">
        <v>959</v>
      </c>
      <c r="I404">
        <v>6.2</v>
      </c>
      <c r="J404" t="s">
        <v>247</v>
      </c>
      <c r="K404">
        <v>1129</v>
      </c>
      <c r="L404" t="s">
        <v>7</v>
      </c>
    </row>
    <row r="405" spans="1:12" x14ac:dyDescent="0.2">
      <c r="A405" t="str">
        <f t="shared" si="6"/>
        <v>Wilcox2008</v>
      </c>
      <c r="B405" t="s">
        <v>316</v>
      </c>
      <c r="C405">
        <v>2008</v>
      </c>
      <c r="D405" t="s">
        <v>245</v>
      </c>
      <c r="E405">
        <v>275</v>
      </c>
      <c r="F405">
        <v>2902</v>
      </c>
      <c r="G405">
        <v>-4.0999999999999996</v>
      </c>
      <c r="H405">
        <v>676</v>
      </c>
      <c r="I405">
        <v>-0.6</v>
      </c>
      <c r="J405" t="s">
        <v>247</v>
      </c>
      <c r="K405">
        <v>1131</v>
      </c>
      <c r="L405" t="s">
        <v>7</v>
      </c>
    </row>
    <row r="406" spans="1:12" x14ac:dyDescent="0.2">
      <c r="A406" t="str">
        <f t="shared" si="6"/>
        <v>Winston2008</v>
      </c>
      <c r="B406" t="s">
        <v>453</v>
      </c>
      <c r="C406">
        <v>2008</v>
      </c>
      <c r="D406" t="s">
        <v>245</v>
      </c>
      <c r="E406">
        <v>494</v>
      </c>
      <c r="F406">
        <v>7074</v>
      </c>
      <c r="G406">
        <v>-19.399999999999999</v>
      </c>
      <c r="H406">
        <v>574</v>
      </c>
      <c r="I406">
        <v>5.5</v>
      </c>
      <c r="J406" t="s">
        <v>247</v>
      </c>
      <c r="K406">
        <v>1133</v>
      </c>
      <c r="L406" t="s">
        <v>7</v>
      </c>
    </row>
    <row r="407" spans="1:12" hidden="1" x14ac:dyDescent="0.2">
      <c r="A407" t="str">
        <f t="shared" si="6"/>
        <v>Autauga2009</v>
      </c>
      <c r="B407" t="s">
        <v>330</v>
      </c>
      <c r="C407">
        <v>2009</v>
      </c>
      <c r="D407" t="s">
        <v>245</v>
      </c>
      <c r="E407">
        <v>890</v>
      </c>
      <c r="F407">
        <v>10985</v>
      </c>
      <c r="G407">
        <v>-2.7</v>
      </c>
      <c r="H407">
        <v>652</v>
      </c>
      <c r="I407">
        <v>6.5</v>
      </c>
      <c r="J407" t="s">
        <v>247</v>
      </c>
      <c r="K407">
        <v>1001</v>
      </c>
      <c r="L407" t="s">
        <v>7</v>
      </c>
    </row>
    <row r="408" spans="1:12" hidden="1" x14ac:dyDescent="0.2">
      <c r="A408" t="str">
        <f t="shared" si="6"/>
        <v>Baldwin2009</v>
      </c>
      <c r="B408" t="s">
        <v>334</v>
      </c>
      <c r="C408">
        <v>2009</v>
      </c>
      <c r="D408" t="s">
        <v>245</v>
      </c>
      <c r="E408">
        <v>5311</v>
      </c>
      <c r="F408">
        <v>56729</v>
      </c>
      <c r="G408">
        <v>-5</v>
      </c>
      <c r="H408">
        <v>636</v>
      </c>
      <c r="I408">
        <v>1</v>
      </c>
      <c r="J408" t="s">
        <v>247</v>
      </c>
      <c r="K408">
        <v>1003</v>
      </c>
      <c r="L408" t="s">
        <v>7</v>
      </c>
    </row>
    <row r="409" spans="1:12" hidden="1" x14ac:dyDescent="0.2">
      <c r="A409" t="str">
        <f t="shared" si="6"/>
        <v>Barbour2009</v>
      </c>
      <c r="B409" t="s">
        <v>420</v>
      </c>
      <c r="C409">
        <v>2009</v>
      </c>
      <c r="D409" t="s">
        <v>245</v>
      </c>
      <c r="E409">
        <v>626</v>
      </c>
      <c r="F409">
        <v>9177</v>
      </c>
      <c r="G409">
        <v>-9.5</v>
      </c>
      <c r="H409">
        <v>608</v>
      </c>
      <c r="I409">
        <v>3.6</v>
      </c>
      <c r="J409" t="s">
        <v>247</v>
      </c>
      <c r="K409">
        <v>1005</v>
      </c>
      <c r="L409" t="s">
        <v>7</v>
      </c>
    </row>
    <row r="410" spans="1:12" hidden="1" x14ac:dyDescent="0.2">
      <c r="A410" t="str">
        <f t="shared" si="6"/>
        <v>Bibb2009</v>
      </c>
      <c r="B410" t="s">
        <v>341</v>
      </c>
      <c r="C410">
        <v>2009</v>
      </c>
      <c r="D410" t="s">
        <v>245</v>
      </c>
      <c r="E410">
        <v>351</v>
      </c>
      <c r="F410">
        <v>4040</v>
      </c>
      <c r="G410">
        <v>-3.1</v>
      </c>
      <c r="H410">
        <v>650</v>
      </c>
      <c r="I410">
        <v>3.7</v>
      </c>
      <c r="J410" t="s">
        <v>247</v>
      </c>
      <c r="K410">
        <v>1007</v>
      </c>
      <c r="L410" t="s">
        <v>7</v>
      </c>
    </row>
    <row r="411" spans="1:12" hidden="1" x14ac:dyDescent="0.2">
      <c r="A411" t="str">
        <f t="shared" si="6"/>
        <v>Blount2009</v>
      </c>
      <c r="B411" t="s">
        <v>421</v>
      </c>
      <c r="C411">
        <v>2009</v>
      </c>
      <c r="D411" t="s">
        <v>245</v>
      </c>
      <c r="E411">
        <v>777</v>
      </c>
      <c r="F411">
        <v>8367</v>
      </c>
      <c r="G411">
        <v>-6.6</v>
      </c>
      <c r="H411">
        <v>588</v>
      </c>
      <c r="I411">
        <v>0.3</v>
      </c>
      <c r="J411" t="s">
        <v>247</v>
      </c>
      <c r="K411">
        <v>1009</v>
      </c>
      <c r="L411" t="s">
        <v>7</v>
      </c>
    </row>
    <row r="412" spans="1:12" hidden="1" x14ac:dyDescent="0.2">
      <c r="A412" t="str">
        <f t="shared" si="6"/>
        <v>Bullock2009</v>
      </c>
      <c r="B412" t="s">
        <v>422</v>
      </c>
      <c r="C412">
        <v>2009</v>
      </c>
      <c r="D412" t="s">
        <v>245</v>
      </c>
      <c r="E412">
        <v>152</v>
      </c>
      <c r="F412">
        <v>2963</v>
      </c>
      <c r="G412">
        <v>-0.2</v>
      </c>
      <c r="H412">
        <v>658</v>
      </c>
      <c r="I412">
        <v>9.6999999999999993</v>
      </c>
      <c r="J412" t="s">
        <v>247</v>
      </c>
      <c r="K412">
        <v>1011</v>
      </c>
      <c r="L412" t="s">
        <v>7</v>
      </c>
    </row>
    <row r="413" spans="1:12" hidden="1" x14ac:dyDescent="0.2">
      <c r="A413" t="str">
        <f t="shared" si="6"/>
        <v>Butler2009</v>
      </c>
      <c r="B413" t="s">
        <v>423</v>
      </c>
      <c r="C413">
        <v>2009</v>
      </c>
      <c r="D413" t="s">
        <v>245</v>
      </c>
      <c r="E413">
        <v>499</v>
      </c>
      <c r="F413">
        <v>6006</v>
      </c>
      <c r="G413">
        <v>-6.5</v>
      </c>
      <c r="H413">
        <v>582</v>
      </c>
      <c r="I413">
        <v>2.2999999999999998</v>
      </c>
      <c r="J413" t="s">
        <v>247</v>
      </c>
      <c r="K413">
        <v>1013</v>
      </c>
      <c r="L413" t="s">
        <v>7</v>
      </c>
    </row>
    <row r="414" spans="1:12" hidden="1" x14ac:dyDescent="0.2">
      <c r="A414" t="str">
        <f t="shared" si="6"/>
        <v>Calhoun2009</v>
      </c>
      <c r="B414" t="s">
        <v>327</v>
      </c>
      <c r="C414">
        <v>2009</v>
      </c>
      <c r="D414" t="s">
        <v>245</v>
      </c>
      <c r="E414">
        <v>2543</v>
      </c>
      <c r="F414">
        <v>47069</v>
      </c>
      <c r="G414">
        <v>-5.3</v>
      </c>
      <c r="H414">
        <v>766</v>
      </c>
      <c r="I414">
        <v>4.0999999999999996</v>
      </c>
      <c r="J414" t="s">
        <v>247</v>
      </c>
      <c r="K414">
        <v>1015</v>
      </c>
      <c r="L414" t="s">
        <v>7</v>
      </c>
    </row>
    <row r="415" spans="1:12" hidden="1" x14ac:dyDescent="0.2">
      <c r="A415" t="str">
        <f t="shared" si="6"/>
        <v>Chambers2009</v>
      </c>
      <c r="B415" t="s">
        <v>320</v>
      </c>
      <c r="C415">
        <v>2009</v>
      </c>
      <c r="D415" t="s">
        <v>245</v>
      </c>
      <c r="E415">
        <v>616</v>
      </c>
      <c r="F415">
        <v>7372</v>
      </c>
      <c r="G415">
        <v>-2.8</v>
      </c>
      <c r="H415">
        <v>633</v>
      </c>
      <c r="I415">
        <v>3.4</v>
      </c>
      <c r="J415" t="s">
        <v>247</v>
      </c>
      <c r="K415">
        <v>1017</v>
      </c>
      <c r="L415" t="s">
        <v>7</v>
      </c>
    </row>
    <row r="416" spans="1:12" hidden="1" x14ac:dyDescent="0.2">
      <c r="A416" t="str">
        <f t="shared" si="6"/>
        <v>Cherokee2009</v>
      </c>
      <c r="B416" t="s">
        <v>424</v>
      </c>
      <c r="C416">
        <v>2009</v>
      </c>
      <c r="D416" t="s">
        <v>245</v>
      </c>
      <c r="E416">
        <v>391</v>
      </c>
      <c r="F416">
        <v>4778</v>
      </c>
      <c r="G416">
        <v>-6.4</v>
      </c>
      <c r="H416">
        <v>604</v>
      </c>
      <c r="I416">
        <v>0.3</v>
      </c>
      <c r="J416" t="s">
        <v>247</v>
      </c>
      <c r="K416">
        <v>1019</v>
      </c>
      <c r="L416" t="s">
        <v>7</v>
      </c>
    </row>
    <row r="417" spans="1:12" hidden="1" x14ac:dyDescent="0.2">
      <c r="A417" t="str">
        <f t="shared" si="6"/>
        <v>Chilton2009</v>
      </c>
      <c r="B417" t="s">
        <v>425</v>
      </c>
      <c r="C417">
        <v>2009</v>
      </c>
      <c r="D417" t="s">
        <v>245</v>
      </c>
      <c r="E417">
        <v>776</v>
      </c>
      <c r="F417">
        <v>8226</v>
      </c>
      <c r="G417">
        <v>-4.5999999999999996</v>
      </c>
      <c r="H417">
        <v>615</v>
      </c>
      <c r="I417">
        <v>1.8</v>
      </c>
      <c r="J417" t="s">
        <v>247</v>
      </c>
      <c r="K417">
        <v>1021</v>
      </c>
      <c r="L417" t="s">
        <v>7</v>
      </c>
    </row>
    <row r="418" spans="1:12" hidden="1" x14ac:dyDescent="0.2">
      <c r="A418" t="str">
        <f t="shared" si="6"/>
        <v>Choctaw2009</v>
      </c>
      <c r="B418" t="s">
        <v>370</v>
      </c>
      <c r="C418">
        <v>2009</v>
      </c>
      <c r="D418" t="s">
        <v>245</v>
      </c>
      <c r="E418">
        <v>315</v>
      </c>
      <c r="F418">
        <v>3489</v>
      </c>
      <c r="G418">
        <v>-2.9</v>
      </c>
      <c r="H418">
        <v>898</v>
      </c>
      <c r="I418">
        <v>7.8</v>
      </c>
      <c r="J418" t="s">
        <v>247</v>
      </c>
      <c r="K418">
        <v>1023</v>
      </c>
      <c r="L418" t="s">
        <v>7</v>
      </c>
    </row>
    <row r="419" spans="1:12" hidden="1" x14ac:dyDescent="0.2">
      <c r="A419" t="str">
        <f t="shared" si="6"/>
        <v>Clarke2009</v>
      </c>
      <c r="B419" t="s">
        <v>360</v>
      </c>
      <c r="C419">
        <v>2009</v>
      </c>
      <c r="D419" t="s">
        <v>245</v>
      </c>
      <c r="E419">
        <v>720</v>
      </c>
      <c r="F419">
        <v>8322</v>
      </c>
      <c r="G419">
        <v>-7.3</v>
      </c>
      <c r="H419">
        <v>675</v>
      </c>
      <c r="I419">
        <v>4.3</v>
      </c>
      <c r="J419" t="s">
        <v>247</v>
      </c>
      <c r="K419">
        <v>1025</v>
      </c>
      <c r="L419" t="s">
        <v>7</v>
      </c>
    </row>
    <row r="420" spans="1:12" hidden="1" x14ac:dyDescent="0.2">
      <c r="A420" t="str">
        <f t="shared" si="6"/>
        <v>Clay2009</v>
      </c>
      <c r="B420" t="s">
        <v>353</v>
      </c>
      <c r="C420">
        <v>2009</v>
      </c>
      <c r="D420" t="s">
        <v>245</v>
      </c>
      <c r="E420">
        <v>240</v>
      </c>
      <c r="F420">
        <v>3714</v>
      </c>
      <c r="G420">
        <v>-7.7</v>
      </c>
      <c r="H420">
        <v>604</v>
      </c>
      <c r="I420">
        <v>7.7</v>
      </c>
      <c r="J420" t="s">
        <v>247</v>
      </c>
      <c r="K420">
        <v>1027</v>
      </c>
      <c r="L420" t="s">
        <v>7</v>
      </c>
    </row>
    <row r="421" spans="1:12" hidden="1" x14ac:dyDescent="0.2">
      <c r="A421" t="str">
        <f t="shared" si="6"/>
        <v>Cleburne2009</v>
      </c>
      <c r="B421" t="s">
        <v>426</v>
      </c>
      <c r="C421">
        <v>2009</v>
      </c>
      <c r="D421" t="s">
        <v>245</v>
      </c>
      <c r="E421">
        <v>220</v>
      </c>
      <c r="F421">
        <v>2404</v>
      </c>
      <c r="G421">
        <v>-7.1</v>
      </c>
      <c r="H421">
        <v>696</v>
      </c>
      <c r="I421">
        <v>3.9</v>
      </c>
      <c r="J421" t="s">
        <v>247</v>
      </c>
      <c r="K421">
        <v>1029</v>
      </c>
      <c r="L421" t="s">
        <v>7</v>
      </c>
    </row>
    <row r="422" spans="1:12" hidden="1" x14ac:dyDescent="0.2">
      <c r="A422" t="str">
        <f t="shared" si="6"/>
        <v>Coffee2009</v>
      </c>
      <c r="B422" t="s">
        <v>340</v>
      </c>
      <c r="C422">
        <v>2009</v>
      </c>
      <c r="D422" t="s">
        <v>245</v>
      </c>
      <c r="E422">
        <v>1088</v>
      </c>
      <c r="F422">
        <v>14916</v>
      </c>
      <c r="G422">
        <v>2.6</v>
      </c>
      <c r="H422">
        <v>595</v>
      </c>
      <c r="I422">
        <v>2.4</v>
      </c>
      <c r="J422" t="s">
        <v>247</v>
      </c>
      <c r="K422">
        <v>1031</v>
      </c>
      <c r="L422" t="s">
        <v>7</v>
      </c>
    </row>
    <row r="423" spans="1:12" hidden="1" x14ac:dyDescent="0.2">
      <c r="A423" t="str">
        <f t="shared" si="6"/>
        <v>Colbert2009</v>
      </c>
      <c r="B423" t="s">
        <v>323</v>
      </c>
      <c r="C423">
        <v>2009</v>
      </c>
      <c r="D423" t="s">
        <v>245</v>
      </c>
      <c r="E423">
        <v>1351</v>
      </c>
      <c r="F423">
        <v>21095</v>
      </c>
      <c r="G423">
        <v>-4.8</v>
      </c>
      <c r="H423">
        <v>732</v>
      </c>
      <c r="I423">
        <v>0.4</v>
      </c>
      <c r="J423" t="s">
        <v>247</v>
      </c>
      <c r="K423">
        <v>1033</v>
      </c>
      <c r="L423" t="s">
        <v>7</v>
      </c>
    </row>
    <row r="424" spans="1:12" hidden="1" x14ac:dyDescent="0.2">
      <c r="A424" t="str">
        <f t="shared" si="6"/>
        <v>Conecuh2009</v>
      </c>
      <c r="B424" t="s">
        <v>427</v>
      </c>
      <c r="C424">
        <v>2009</v>
      </c>
      <c r="D424" t="s">
        <v>245</v>
      </c>
      <c r="E424">
        <v>259</v>
      </c>
      <c r="F424">
        <v>3193</v>
      </c>
      <c r="G424">
        <v>-11.7</v>
      </c>
      <c r="H424">
        <v>635</v>
      </c>
      <c r="I424">
        <v>3.8</v>
      </c>
      <c r="J424" t="s">
        <v>247</v>
      </c>
      <c r="K424">
        <v>1035</v>
      </c>
      <c r="L424" t="s">
        <v>7</v>
      </c>
    </row>
    <row r="425" spans="1:12" hidden="1" x14ac:dyDescent="0.2">
      <c r="A425" t="str">
        <f t="shared" si="6"/>
        <v>Coosa2009</v>
      </c>
      <c r="B425" t="s">
        <v>428</v>
      </c>
      <c r="C425">
        <v>2009</v>
      </c>
      <c r="D425" t="s">
        <v>245</v>
      </c>
      <c r="E425">
        <v>139</v>
      </c>
      <c r="F425">
        <v>1498</v>
      </c>
      <c r="G425">
        <v>-6.5</v>
      </c>
      <c r="H425">
        <v>710</v>
      </c>
      <c r="I425">
        <v>3.8</v>
      </c>
      <c r="J425" t="s">
        <v>247</v>
      </c>
      <c r="K425">
        <v>1037</v>
      </c>
      <c r="L425" t="s">
        <v>7</v>
      </c>
    </row>
    <row r="426" spans="1:12" hidden="1" x14ac:dyDescent="0.2">
      <c r="A426" t="str">
        <f t="shared" si="6"/>
        <v>Covington2009</v>
      </c>
      <c r="B426" t="s">
        <v>429</v>
      </c>
      <c r="C426">
        <v>2009</v>
      </c>
      <c r="D426" t="s">
        <v>245</v>
      </c>
      <c r="E426">
        <v>966</v>
      </c>
      <c r="F426">
        <v>12371</v>
      </c>
      <c r="G426">
        <v>-4.5</v>
      </c>
      <c r="H426">
        <v>625</v>
      </c>
      <c r="I426">
        <v>5.6</v>
      </c>
      <c r="J426" t="s">
        <v>247</v>
      </c>
      <c r="K426">
        <v>1039</v>
      </c>
      <c r="L426" t="s">
        <v>7</v>
      </c>
    </row>
    <row r="427" spans="1:12" hidden="1" x14ac:dyDescent="0.2">
      <c r="A427" t="str">
        <f t="shared" si="6"/>
        <v>Crenshaw2009</v>
      </c>
      <c r="B427" t="s">
        <v>430</v>
      </c>
      <c r="C427">
        <v>2009</v>
      </c>
      <c r="D427" t="s">
        <v>245</v>
      </c>
      <c r="E427">
        <v>263</v>
      </c>
      <c r="F427">
        <v>3303</v>
      </c>
      <c r="G427">
        <v>-5.8</v>
      </c>
      <c r="H427">
        <v>643</v>
      </c>
      <c r="I427">
        <v>7</v>
      </c>
      <c r="J427" t="s">
        <v>247</v>
      </c>
      <c r="K427">
        <v>1041</v>
      </c>
      <c r="L427" t="s">
        <v>7</v>
      </c>
    </row>
    <row r="428" spans="1:12" hidden="1" x14ac:dyDescent="0.2">
      <c r="A428" t="str">
        <f t="shared" si="6"/>
        <v>Cullman2009</v>
      </c>
      <c r="B428" t="s">
        <v>324</v>
      </c>
      <c r="C428">
        <v>2009</v>
      </c>
      <c r="D428" t="s">
        <v>245</v>
      </c>
      <c r="E428">
        <v>1825</v>
      </c>
      <c r="F428">
        <v>25045</v>
      </c>
      <c r="G428">
        <v>-6.6</v>
      </c>
      <c r="H428">
        <v>672</v>
      </c>
      <c r="I428">
        <v>3.1</v>
      </c>
      <c r="J428" t="s">
        <v>247</v>
      </c>
      <c r="K428">
        <v>1043</v>
      </c>
      <c r="L428" t="s">
        <v>7</v>
      </c>
    </row>
    <row r="429" spans="1:12" hidden="1" x14ac:dyDescent="0.2">
      <c r="A429" t="str">
        <f t="shared" si="6"/>
        <v>Dale2009</v>
      </c>
      <c r="B429" t="s">
        <v>431</v>
      </c>
      <c r="C429">
        <v>2009</v>
      </c>
      <c r="D429" t="s">
        <v>245</v>
      </c>
      <c r="E429">
        <v>917</v>
      </c>
      <c r="F429">
        <v>18024</v>
      </c>
      <c r="G429">
        <v>0</v>
      </c>
      <c r="H429">
        <v>930</v>
      </c>
      <c r="I429">
        <v>8</v>
      </c>
      <c r="J429" t="s">
        <v>247</v>
      </c>
      <c r="K429">
        <v>1045</v>
      </c>
      <c r="L429" t="s">
        <v>7</v>
      </c>
    </row>
    <row r="430" spans="1:12" hidden="1" x14ac:dyDescent="0.2">
      <c r="A430" t="str">
        <f t="shared" si="6"/>
        <v>Dallas2009</v>
      </c>
      <c r="B430" t="s">
        <v>432</v>
      </c>
      <c r="C430">
        <v>2009</v>
      </c>
      <c r="D430" t="s">
        <v>245</v>
      </c>
      <c r="E430">
        <v>937</v>
      </c>
      <c r="F430">
        <v>13473</v>
      </c>
      <c r="G430">
        <v>-7.9</v>
      </c>
      <c r="H430">
        <v>646</v>
      </c>
      <c r="I430">
        <v>2.9</v>
      </c>
      <c r="J430" t="s">
        <v>247</v>
      </c>
      <c r="K430">
        <v>1047</v>
      </c>
      <c r="L430" t="s">
        <v>7</v>
      </c>
    </row>
    <row r="431" spans="1:12" hidden="1" x14ac:dyDescent="0.2">
      <c r="A431" t="str">
        <f t="shared" si="6"/>
        <v>DeKalb2009</v>
      </c>
      <c r="B431" t="s">
        <v>337</v>
      </c>
      <c r="C431">
        <v>2009</v>
      </c>
      <c r="D431" t="s">
        <v>245</v>
      </c>
      <c r="E431">
        <v>1237</v>
      </c>
      <c r="F431">
        <v>20509</v>
      </c>
      <c r="G431">
        <v>-6.4</v>
      </c>
      <c r="H431">
        <v>664</v>
      </c>
      <c r="I431">
        <v>9.1999999999999993</v>
      </c>
      <c r="J431" t="s">
        <v>247</v>
      </c>
      <c r="K431">
        <v>1049</v>
      </c>
      <c r="L431" t="s">
        <v>7</v>
      </c>
    </row>
    <row r="432" spans="1:12" hidden="1" x14ac:dyDescent="0.2">
      <c r="A432" t="str">
        <f t="shared" si="6"/>
        <v>Elmore2009</v>
      </c>
      <c r="B432" t="s">
        <v>325</v>
      </c>
      <c r="C432">
        <v>2009</v>
      </c>
      <c r="D432" t="s">
        <v>245</v>
      </c>
      <c r="E432">
        <v>1298</v>
      </c>
      <c r="F432">
        <v>17575</v>
      </c>
      <c r="G432">
        <v>-0.9</v>
      </c>
      <c r="H432">
        <v>631</v>
      </c>
      <c r="I432">
        <v>2.8</v>
      </c>
      <c r="J432" t="s">
        <v>247</v>
      </c>
      <c r="K432">
        <v>1051</v>
      </c>
      <c r="L432" t="s">
        <v>7</v>
      </c>
    </row>
    <row r="433" spans="1:12" hidden="1" x14ac:dyDescent="0.2">
      <c r="A433" t="str">
        <f t="shared" si="6"/>
        <v>Escambia2009</v>
      </c>
      <c r="B433" t="s">
        <v>433</v>
      </c>
      <c r="C433">
        <v>2009</v>
      </c>
      <c r="D433" t="s">
        <v>245</v>
      </c>
      <c r="E433">
        <v>845</v>
      </c>
      <c r="F433">
        <v>12095</v>
      </c>
      <c r="G433">
        <v>-5</v>
      </c>
      <c r="H433">
        <v>677</v>
      </c>
      <c r="I433">
        <v>6.4</v>
      </c>
      <c r="J433" t="s">
        <v>247</v>
      </c>
      <c r="K433">
        <v>1053</v>
      </c>
      <c r="L433" t="s">
        <v>7</v>
      </c>
    </row>
    <row r="434" spans="1:12" hidden="1" x14ac:dyDescent="0.2">
      <c r="A434" t="str">
        <f t="shared" si="6"/>
        <v>Etowah2009</v>
      </c>
      <c r="B434" t="s">
        <v>331</v>
      </c>
      <c r="C434">
        <v>2009</v>
      </c>
      <c r="D434" t="s">
        <v>245</v>
      </c>
      <c r="E434">
        <v>2166</v>
      </c>
      <c r="F434">
        <v>33690</v>
      </c>
      <c r="G434">
        <v>-4</v>
      </c>
      <c r="H434">
        <v>677</v>
      </c>
      <c r="I434">
        <v>6.1</v>
      </c>
      <c r="J434" t="s">
        <v>247</v>
      </c>
      <c r="K434">
        <v>1055</v>
      </c>
      <c r="L434" t="s">
        <v>7</v>
      </c>
    </row>
    <row r="435" spans="1:12" hidden="1" x14ac:dyDescent="0.2">
      <c r="A435" t="str">
        <f t="shared" si="6"/>
        <v>Fayette2009</v>
      </c>
      <c r="B435" t="s">
        <v>332</v>
      </c>
      <c r="C435">
        <v>2009</v>
      </c>
      <c r="D435" t="s">
        <v>245</v>
      </c>
      <c r="E435">
        <v>364</v>
      </c>
      <c r="F435">
        <v>4059</v>
      </c>
      <c r="G435">
        <v>-8.1999999999999993</v>
      </c>
      <c r="H435">
        <v>561</v>
      </c>
      <c r="I435">
        <v>2.7</v>
      </c>
      <c r="J435" t="s">
        <v>247</v>
      </c>
      <c r="K435">
        <v>1057</v>
      </c>
      <c r="L435" t="s">
        <v>7</v>
      </c>
    </row>
    <row r="436" spans="1:12" hidden="1" x14ac:dyDescent="0.2">
      <c r="A436" t="str">
        <f t="shared" si="6"/>
        <v>Franklin2009</v>
      </c>
      <c r="B436" t="s">
        <v>434</v>
      </c>
      <c r="C436">
        <v>2009</v>
      </c>
      <c r="D436" t="s">
        <v>245</v>
      </c>
      <c r="E436">
        <v>592</v>
      </c>
      <c r="F436">
        <v>10031</v>
      </c>
      <c r="G436">
        <v>-1.7</v>
      </c>
      <c r="H436">
        <v>624</v>
      </c>
      <c r="I436">
        <v>8</v>
      </c>
      <c r="J436" t="s">
        <v>247</v>
      </c>
      <c r="K436">
        <v>1059</v>
      </c>
      <c r="L436" t="s">
        <v>7</v>
      </c>
    </row>
    <row r="437" spans="1:12" hidden="1" x14ac:dyDescent="0.2">
      <c r="A437" t="str">
        <f t="shared" si="6"/>
        <v>Geneva2009</v>
      </c>
      <c r="B437" t="s">
        <v>435</v>
      </c>
      <c r="C437">
        <v>2009</v>
      </c>
      <c r="D437" t="s">
        <v>245</v>
      </c>
      <c r="E437">
        <v>516</v>
      </c>
      <c r="F437">
        <v>5070</v>
      </c>
      <c r="G437">
        <v>-15.8</v>
      </c>
      <c r="H437">
        <v>574</v>
      </c>
      <c r="I437">
        <v>10.4</v>
      </c>
      <c r="J437" t="s">
        <v>247</v>
      </c>
      <c r="K437">
        <v>1061</v>
      </c>
      <c r="L437" t="s">
        <v>7</v>
      </c>
    </row>
    <row r="438" spans="1:12" hidden="1" x14ac:dyDescent="0.2">
      <c r="A438" t="str">
        <f t="shared" si="6"/>
        <v>Greene2009</v>
      </c>
      <c r="B438" t="s">
        <v>436</v>
      </c>
      <c r="C438">
        <v>2009</v>
      </c>
      <c r="D438" t="s">
        <v>245</v>
      </c>
      <c r="E438">
        <v>162</v>
      </c>
      <c r="F438">
        <v>2177</v>
      </c>
      <c r="G438">
        <v>-1.3</v>
      </c>
      <c r="H438">
        <v>668</v>
      </c>
      <c r="I438">
        <v>3.1</v>
      </c>
      <c r="J438" t="s">
        <v>247</v>
      </c>
      <c r="K438">
        <v>1063</v>
      </c>
      <c r="L438" t="s">
        <v>7</v>
      </c>
    </row>
    <row r="439" spans="1:12" hidden="1" x14ac:dyDescent="0.2">
      <c r="A439" t="str">
        <f t="shared" si="6"/>
        <v>Hale2009</v>
      </c>
      <c r="B439" t="s">
        <v>437</v>
      </c>
      <c r="C439">
        <v>2009</v>
      </c>
      <c r="D439" t="s">
        <v>245</v>
      </c>
      <c r="E439">
        <v>284</v>
      </c>
      <c r="F439">
        <v>2960</v>
      </c>
      <c r="G439">
        <v>-4.2</v>
      </c>
      <c r="H439">
        <v>610</v>
      </c>
      <c r="I439">
        <v>-1.8</v>
      </c>
      <c r="J439" t="s">
        <v>247</v>
      </c>
      <c r="K439">
        <v>1065</v>
      </c>
      <c r="L439" t="s">
        <v>7</v>
      </c>
    </row>
    <row r="440" spans="1:12" hidden="1" x14ac:dyDescent="0.2">
      <c r="A440" t="str">
        <f t="shared" si="6"/>
        <v>Henry2009</v>
      </c>
      <c r="B440" t="s">
        <v>416</v>
      </c>
      <c r="C440">
        <v>2009</v>
      </c>
      <c r="D440" t="s">
        <v>245</v>
      </c>
      <c r="E440">
        <v>355</v>
      </c>
      <c r="F440">
        <v>3374</v>
      </c>
      <c r="G440">
        <v>-9.3000000000000007</v>
      </c>
      <c r="H440">
        <v>678</v>
      </c>
      <c r="I440">
        <v>1.3</v>
      </c>
      <c r="J440" t="s">
        <v>247</v>
      </c>
      <c r="K440">
        <v>1067</v>
      </c>
      <c r="L440" t="s">
        <v>7</v>
      </c>
    </row>
    <row r="441" spans="1:12" hidden="1" x14ac:dyDescent="0.2">
      <c r="A441" t="str">
        <f t="shared" si="6"/>
        <v>Houston2009</v>
      </c>
      <c r="B441" t="s">
        <v>333</v>
      </c>
      <c r="C441">
        <v>2009</v>
      </c>
      <c r="D441" t="s">
        <v>245</v>
      </c>
      <c r="E441">
        <v>3027</v>
      </c>
      <c r="F441">
        <v>47080</v>
      </c>
      <c r="G441">
        <v>-3.4</v>
      </c>
      <c r="H441">
        <v>730</v>
      </c>
      <c r="I441">
        <v>3</v>
      </c>
      <c r="J441" t="s">
        <v>247</v>
      </c>
      <c r="K441">
        <v>1069</v>
      </c>
      <c r="L441" t="s">
        <v>7</v>
      </c>
    </row>
    <row r="442" spans="1:12" hidden="1" x14ac:dyDescent="0.2">
      <c r="A442" t="str">
        <f t="shared" si="6"/>
        <v>Jackson2009</v>
      </c>
      <c r="B442" t="s">
        <v>318</v>
      </c>
      <c r="C442">
        <v>2009</v>
      </c>
      <c r="D442" t="s">
        <v>245</v>
      </c>
      <c r="E442">
        <v>992</v>
      </c>
      <c r="F442">
        <v>15699</v>
      </c>
      <c r="G442">
        <v>-5.2</v>
      </c>
      <c r="H442">
        <v>648</v>
      </c>
      <c r="I442">
        <v>4.3</v>
      </c>
      <c r="J442" t="s">
        <v>247</v>
      </c>
      <c r="K442">
        <v>1071</v>
      </c>
      <c r="L442" t="s">
        <v>7</v>
      </c>
    </row>
    <row r="443" spans="1:12" hidden="1" x14ac:dyDescent="0.2">
      <c r="A443" t="str">
        <f t="shared" si="6"/>
        <v>Jefferson2009</v>
      </c>
      <c r="B443" t="s">
        <v>314</v>
      </c>
      <c r="C443">
        <v>2009</v>
      </c>
      <c r="D443" t="s">
        <v>245</v>
      </c>
      <c r="E443">
        <v>18343</v>
      </c>
      <c r="F443">
        <v>336032</v>
      </c>
      <c r="G443">
        <v>-5.6</v>
      </c>
      <c r="H443">
        <v>948</v>
      </c>
      <c r="I443">
        <v>2.9</v>
      </c>
      <c r="J443" t="s">
        <v>247</v>
      </c>
      <c r="K443">
        <v>1073</v>
      </c>
      <c r="L443" t="s">
        <v>7</v>
      </c>
    </row>
    <row r="444" spans="1:12" hidden="1" x14ac:dyDescent="0.2">
      <c r="A444" t="str">
        <f t="shared" si="6"/>
        <v>Lamar2009</v>
      </c>
      <c r="B444" t="s">
        <v>438</v>
      </c>
      <c r="C444">
        <v>2009</v>
      </c>
      <c r="D444" t="s">
        <v>245</v>
      </c>
      <c r="E444">
        <v>290</v>
      </c>
      <c r="F444">
        <v>3119</v>
      </c>
      <c r="G444">
        <v>-9.9</v>
      </c>
      <c r="H444">
        <v>636</v>
      </c>
      <c r="I444">
        <v>3.2</v>
      </c>
      <c r="J444" t="s">
        <v>247</v>
      </c>
      <c r="K444">
        <v>1075</v>
      </c>
      <c r="L444" t="s">
        <v>7</v>
      </c>
    </row>
    <row r="445" spans="1:12" hidden="1" x14ac:dyDescent="0.2">
      <c r="A445" t="str">
        <f t="shared" si="6"/>
        <v>Lauderdale2009</v>
      </c>
      <c r="B445" t="s">
        <v>439</v>
      </c>
      <c r="C445">
        <v>2009</v>
      </c>
      <c r="D445" t="s">
        <v>245</v>
      </c>
      <c r="E445">
        <v>2035</v>
      </c>
      <c r="F445">
        <v>30378</v>
      </c>
      <c r="G445">
        <v>-0.9</v>
      </c>
      <c r="H445">
        <v>626</v>
      </c>
      <c r="I445">
        <v>6.6</v>
      </c>
      <c r="J445" t="s">
        <v>247</v>
      </c>
      <c r="K445">
        <v>1077</v>
      </c>
      <c r="L445" t="s">
        <v>7</v>
      </c>
    </row>
    <row r="446" spans="1:12" hidden="1" x14ac:dyDescent="0.2">
      <c r="A446" t="str">
        <f t="shared" si="6"/>
        <v>Lawrence2009</v>
      </c>
      <c r="B446" t="s">
        <v>440</v>
      </c>
      <c r="C446">
        <v>2009</v>
      </c>
      <c r="D446" t="s">
        <v>245</v>
      </c>
      <c r="E446">
        <v>446</v>
      </c>
      <c r="F446">
        <v>5893</v>
      </c>
      <c r="G446">
        <v>-5.5</v>
      </c>
      <c r="H446">
        <v>819</v>
      </c>
      <c r="I446">
        <v>5.8</v>
      </c>
      <c r="J446" t="s">
        <v>247</v>
      </c>
      <c r="K446">
        <v>1079</v>
      </c>
      <c r="L446" t="s">
        <v>7</v>
      </c>
    </row>
    <row r="447" spans="1:12" hidden="1" x14ac:dyDescent="0.2">
      <c r="A447" t="str">
        <f t="shared" si="6"/>
        <v>Lee2009</v>
      </c>
      <c r="B447" t="s">
        <v>315</v>
      </c>
      <c r="C447">
        <v>2009</v>
      </c>
      <c r="D447" t="s">
        <v>245</v>
      </c>
      <c r="E447">
        <v>2652</v>
      </c>
      <c r="F447">
        <v>47254</v>
      </c>
      <c r="G447">
        <v>-3.1</v>
      </c>
      <c r="H447">
        <v>697</v>
      </c>
      <c r="I447">
        <v>3.9</v>
      </c>
      <c r="J447" t="s">
        <v>247</v>
      </c>
      <c r="K447">
        <v>1081</v>
      </c>
      <c r="L447" t="s">
        <v>7</v>
      </c>
    </row>
    <row r="448" spans="1:12" hidden="1" x14ac:dyDescent="0.2">
      <c r="A448" t="str">
        <f t="shared" si="6"/>
        <v>Limestone2009</v>
      </c>
      <c r="B448" t="s">
        <v>319</v>
      </c>
      <c r="C448">
        <v>2009</v>
      </c>
      <c r="D448" t="s">
        <v>245</v>
      </c>
      <c r="E448">
        <v>1332</v>
      </c>
      <c r="F448">
        <v>19775</v>
      </c>
      <c r="G448">
        <v>-9.1</v>
      </c>
      <c r="H448">
        <v>733</v>
      </c>
      <c r="I448">
        <v>-10.9</v>
      </c>
      <c r="J448" t="s">
        <v>247</v>
      </c>
      <c r="K448">
        <v>1083</v>
      </c>
      <c r="L448" t="s">
        <v>7</v>
      </c>
    </row>
    <row r="449" spans="1:12" hidden="1" x14ac:dyDescent="0.2">
      <c r="A449" t="str">
        <f t="shared" si="6"/>
        <v>Lowndes2009</v>
      </c>
      <c r="B449" t="s">
        <v>356</v>
      </c>
      <c r="C449">
        <v>2009</v>
      </c>
      <c r="D449" t="s">
        <v>245</v>
      </c>
      <c r="E449">
        <v>179</v>
      </c>
      <c r="F449">
        <v>2910</v>
      </c>
      <c r="G449">
        <v>-6.5</v>
      </c>
      <c r="H449">
        <v>695</v>
      </c>
      <c r="I449">
        <v>-2.1</v>
      </c>
      <c r="J449" t="s">
        <v>247</v>
      </c>
      <c r="K449">
        <v>1085</v>
      </c>
      <c r="L449" t="s">
        <v>7</v>
      </c>
    </row>
    <row r="450" spans="1:12" hidden="1" x14ac:dyDescent="0.2">
      <c r="A450" t="str">
        <f t="shared" si="6"/>
        <v>Macon2009</v>
      </c>
      <c r="B450" t="s">
        <v>441</v>
      </c>
      <c r="C450">
        <v>2009</v>
      </c>
      <c r="D450" t="s">
        <v>245</v>
      </c>
      <c r="E450">
        <v>259</v>
      </c>
      <c r="F450">
        <v>6158</v>
      </c>
      <c r="G450">
        <v>-0.1</v>
      </c>
      <c r="H450">
        <v>686</v>
      </c>
      <c r="I450">
        <v>4.5999999999999996</v>
      </c>
      <c r="J450" t="s">
        <v>247</v>
      </c>
      <c r="K450">
        <v>1087</v>
      </c>
      <c r="L450" t="s">
        <v>7</v>
      </c>
    </row>
    <row r="451" spans="1:12" hidden="1" x14ac:dyDescent="0.2">
      <c r="A451" t="str">
        <f t="shared" si="6"/>
        <v>Madison2009</v>
      </c>
      <c r="B451" t="s">
        <v>313</v>
      </c>
      <c r="C451">
        <v>2009</v>
      </c>
      <c r="D451" t="s">
        <v>245</v>
      </c>
      <c r="E451">
        <v>8961</v>
      </c>
      <c r="F451">
        <v>179769</v>
      </c>
      <c r="G451">
        <v>-1.6</v>
      </c>
      <c r="H451">
        <v>1047</v>
      </c>
      <c r="I451">
        <v>5</v>
      </c>
      <c r="J451" t="s">
        <v>247</v>
      </c>
      <c r="K451">
        <v>1089</v>
      </c>
      <c r="L451" t="s">
        <v>7</v>
      </c>
    </row>
    <row r="452" spans="1:12" hidden="1" x14ac:dyDescent="0.2">
      <c r="A452" t="str">
        <f t="shared" si="6"/>
        <v>Marengo2009</v>
      </c>
      <c r="B452" t="s">
        <v>442</v>
      </c>
      <c r="C452">
        <v>2009</v>
      </c>
      <c r="D452" t="s">
        <v>245</v>
      </c>
      <c r="E452">
        <v>540</v>
      </c>
      <c r="F452">
        <v>7076</v>
      </c>
      <c r="G452">
        <v>-3.3</v>
      </c>
      <c r="H452">
        <v>655</v>
      </c>
      <c r="I452">
        <v>1.7</v>
      </c>
      <c r="J452" t="s">
        <v>247</v>
      </c>
      <c r="K452">
        <v>1091</v>
      </c>
      <c r="L452" t="s">
        <v>7</v>
      </c>
    </row>
    <row r="453" spans="1:12" hidden="1" x14ac:dyDescent="0.2">
      <c r="A453" t="str">
        <f t="shared" si="6"/>
        <v>Marion2009</v>
      </c>
      <c r="B453" t="s">
        <v>399</v>
      </c>
      <c r="C453">
        <v>2009</v>
      </c>
      <c r="D453" t="s">
        <v>245</v>
      </c>
      <c r="E453">
        <v>643</v>
      </c>
      <c r="F453">
        <v>9487</v>
      </c>
      <c r="G453">
        <v>-6.9</v>
      </c>
      <c r="H453">
        <v>630</v>
      </c>
      <c r="I453">
        <v>5.4</v>
      </c>
      <c r="J453" t="s">
        <v>247</v>
      </c>
      <c r="K453">
        <v>1093</v>
      </c>
      <c r="L453" t="s">
        <v>7</v>
      </c>
    </row>
    <row r="454" spans="1:12" hidden="1" x14ac:dyDescent="0.2">
      <c r="A454" t="str">
        <f t="shared" ref="A454:A517" si="7">_xlfn.CONCAT(B454, C454)</f>
        <v>Marshall2009</v>
      </c>
      <c r="B454" t="s">
        <v>322</v>
      </c>
      <c r="C454">
        <v>2009</v>
      </c>
      <c r="D454" t="s">
        <v>245</v>
      </c>
      <c r="E454">
        <v>2035</v>
      </c>
      <c r="F454">
        <v>33550</v>
      </c>
      <c r="G454">
        <v>-6.2</v>
      </c>
      <c r="H454">
        <v>614</v>
      </c>
      <c r="I454">
        <v>5.0999999999999996</v>
      </c>
      <c r="J454" t="s">
        <v>247</v>
      </c>
      <c r="K454">
        <v>1095</v>
      </c>
      <c r="L454" t="s">
        <v>7</v>
      </c>
    </row>
    <row r="455" spans="1:12" hidden="1" x14ac:dyDescent="0.2">
      <c r="A455" t="str">
        <f t="shared" si="7"/>
        <v>Mobile2009</v>
      </c>
      <c r="B455" t="s">
        <v>312</v>
      </c>
      <c r="C455">
        <v>2009</v>
      </c>
      <c r="D455" t="s">
        <v>245</v>
      </c>
      <c r="E455">
        <v>9877</v>
      </c>
      <c r="F455">
        <v>165381</v>
      </c>
      <c r="G455">
        <v>-5.3</v>
      </c>
      <c r="H455">
        <v>830</v>
      </c>
      <c r="I455">
        <v>2.9</v>
      </c>
      <c r="J455" t="s">
        <v>247</v>
      </c>
      <c r="K455">
        <v>1097</v>
      </c>
      <c r="L455" t="s">
        <v>7</v>
      </c>
    </row>
    <row r="456" spans="1:12" hidden="1" x14ac:dyDescent="0.2">
      <c r="A456" t="str">
        <f t="shared" si="7"/>
        <v>Monroe2009</v>
      </c>
      <c r="B456" t="s">
        <v>443</v>
      </c>
      <c r="C456">
        <v>2009</v>
      </c>
      <c r="D456" t="s">
        <v>245</v>
      </c>
      <c r="E456">
        <v>462</v>
      </c>
      <c r="F456">
        <v>6600</v>
      </c>
      <c r="G456">
        <v>-14.7</v>
      </c>
      <c r="H456">
        <v>767</v>
      </c>
      <c r="I456">
        <v>3</v>
      </c>
      <c r="J456" t="s">
        <v>247</v>
      </c>
      <c r="K456">
        <v>1099</v>
      </c>
      <c r="L456" t="s">
        <v>7</v>
      </c>
    </row>
    <row r="457" spans="1:12" hidden="1" x14ac:dyDescent="0.2">
      <c r="A457" t="str">
        <f t="shared" si="7"/>
        <v>Montgomery2009</v>
      </c>
      <c r="B457" t="s">
        <v>329</v>
      </c>
      <c r="C457">
        <v>2009</v>
      </c>
      <c r="D457" t="s">
        <v>245</v>
      </c>
      <c r="E457">
        <v>6489</v>
      </c>
      <c r="F457">
        <v>130152</v>
      </c>
      <c r="G457">
        <v>-3.8</v>
      </c>
      <c r="H457">
        <v>891</v>
      </c>
      <c r="I457">
        <v>8</v>
      </c>
      <c r="J457" t="s">
        <v>247</v>
      </c>
      <c r="K457">
        <v>1101</v>
      </c>
      <c r="L457" t="s">
        <v>7</v>
      </c>
    </row>
    <row r="458" spans="1:12" hidden="1" x14ac:dyDescent="0.2">
      <c r="A458" t="str">
        <f t="shared" si="7"/>
        <v>Morgan2009</v>
      </c>
      <c r="B458" t="s">
        <v>444</v>
      </c>
      <c r="C458">
        <v>2009</v>
      </c>
      <c r="D458" t="s">
        <v>245</v>
      </c>
      <c r="E458">
        <v>2822</v>
      </c>
      <c r="F458">
        <v>44930</v>
      </c>
      <c r="G458">
        <v>-6.7</v>
      </c>
      <c r="H458">
        <v>763</v>
      </c>
      <c r="I458">
        <v>4.7</v>
      </c>
      <c r="J458" t="s">
        <v>247</v>
      </c>
      <c r="K458">
        <v>1103</v>
      </c>
      <c r="L458" t="s">
        <v>7</v>
      </c>
    </row>
    <row r="459" spans="1:12" hidden="1" x14ac:dyDescent="0.2">
      <c r="A459" t="str">
        <f t="shared" si="7"/>
        <v>Perry2009</v>
      </c>
      <c r="B459" t="s">
        <v>445</v>
      </c>
      <c r="C459">
        <v>2009</v>
      </c>
      <c r="D459" t="s">
        <v>245</v>
      </c>
      <c r="E459">
        <v>160</v>
      </c>
      <c r="F459">
        <v>2213</v>
      </c>
      <c r="G459">
        <v>-6.6</v>
      </c>
      <c r="H459">
        <v>570</v>
      </c>
      <c r="I459">
        <v>6.7</v>
      </c>
      <c r="J459" t="s">
        <v>247</v>
      </c>
      <c r="K459">
        <v>1105</v>
      </c>
      <c r="L459" t="s">
        <v>7</v>
      </c>
    </row>
    <row r="460" spans="1:12" hidden="1" x14ac:dyDescent="0.2">
      <c r="A460" t="str">
        <f t="shared" si="7"/>
        <v>Pickens2009</v>
      </c>
      <c r="B460" t="s">
        <v>446</v>
      </c>
      <c r="C460">
        <v>2009</v>
      </c>
      <c r="D460" t="s">
        <v>245</v>
      </c>
      <c r="E460">
        <v>357</v>
      </c>
      <c r="F460">
        <v>3829</v>
      </c>
      <c r="G460">
        <v>-5.4</v>
      </c>
      <c r="H460">
        <v>599</v>
      </c>
      <c r="I460">
        <v>2.6</v>
      </c>
      <c r="J460" t="s">
        <v>247</v>
      </c>
      <c r="K460">
        <v>1107</v>
      </c>
      <c r="L460" t="s">
        <v>7</v>
      </c>
    </row>
    <row r="461" spans="1:12" hidden="1" x14ac:dyDescent="0.2">
      <c r="A461" t="str">
        <f t="shared" si="7"/>
        <v>Pike2009</v>
      </c>
      <c r="B461" t="s">
        <v>447</v>
      </c>
      <c r="C461">
        <v>2009</v>
      </c>
      <c r="D461" t="s">
        <v>245</v>
      </c>
      <c r="E461">
        <v>740</v>
      </c>
      <c r="F461">
        <v>13668</v>
      </c>
      <c r="G461">
        <v>-3.1</v>
      </c>
      <c r="H461">
        <v>664</v>
      </c>
      <c r="I461">
        <v>7.4</v>
      </c>
      <c r="J461" t="s">
        <v>247</v>
      </c>
      <c r="K461">
        <v>1109</v>
      </c>
      <c r="L461" t="s">
        <v>7</v>
      </c>
    </row>
    <row r="462" spans="1:12" hidden="1" x14ac:dyDescent="0.2">
      <c r="A462" t="str">
        <f t="shared" si="7"/>
        <v>Randolph2009</v>
      </c>
      <c r="B462" t="s">
        <v>448</v>
      </c>
      <c r="C462">
        <v>2009</v>
      </c>
      <c r="D462" t="s">
        <v>245</v>
      </c>
      <c r="E462">
        <v>398</v>
      </c>
      <c r="F462">
        <v>4566</v>
      </c>
      <c r="G462">
        <v>-15.9</v>
      </c>
      <c r="H462">
        <v>574</v>
      </c>
      <c r="I462">
        <v>2.2999999999999998</v>
      </c>
      <c r="J462" t="s">
        <v>247</v>
      </c>
      <c r="K462">
        <v>1111</v>
      </c>
      <c r="L462" t="s">
        <v>7</v>
      </c>
    </row>
    <row r="463" spans="1:12" hidden="1" x14ac:dyDescent="0.2">
      <c r="A463" t="str">
        <f t="shared" si="7"/>
        <v>Russell2009</v>
      </c>
      <c r="B463" t="s">
        <v>449</v>
      </c>
      <c r="C463">
        <v>2009</v>
      </c>
      <c r="D463" t="s">
        <v>245</v>
      </c>
      <c r="E463">
        <v>908</v>
      </c>
      <c r="F463">
        <v>12640</v>
      </c>
      <c r="G463">
        <v>0</v>
      </c>
      <c r="H463">
        <v>646</v>
      </c>
      <c r="I463">
        <v>-0.6</v>
      </c>
      <c r="J463" t="s">
        <v>247</v>
      </c>
      <c r="K463">
        <v>1113</v>
      </c>
      <c r="L463" t="s">
        <v>7</v>
      </c>
    </row>
    <row r="464" spans="1:12" hidden="1" x14ac:dyDescent="0.2">
      <c r="A464" t="str">
        <f t="shared" si="7"/>
        <v>St. Clair2009</v>
      </c>
      <c r="B464" t="s">
        <v>321</v>
      </c>
      <c r="C464">
        <v>2009</v>
      </c>
      <c r="D464" t="s">
        <v>245</v>
      </c>
      <c r="E464">
        <v>1367</v>
      </c>
      <c r="F464">
        <v>15183</v>
      </c>
      <c r="G464">
        <v>-10</v>
      </c>
      <c r="H464">
        <v>644</v>
      </c>
      <c r="I464">
        <v>4</v>
      </c>
      <c r="J464" t="s">
        <v>247</v>
      </c>
      <c r="K464">
        <v>1115</v>
      </c>
      <c r="L464" t="s">
        <v>7</v>
      </c>
    </row>
    <row r="465" spans="1:12" hidden="1" x14ac:dyDescent="0.2">
      <c r="A465" t="str">
        <f t="shared" si="7"/>
        <v>Shelby2009</v>
      </c>
      <c r="B465" t="s">
        <v>405</v>
      </c>
      <c r="C465">
        <v>2009</v>
      </c>
      <c r="D465" t="s">
        <v>245</v>
      </c>
      <c r="E465">
        <v>4895</v>
      </c>
      <c r="F465">
        <v>70420</v>
      </c>
      <c r="G465">
        <v>-6.7</v>
      </c>
      <c r="H465">
        <v>847</v>
      </c>
      <c r="I465">
        <v>0.4</v>
      </c>
      <c r="J465" t="s">
        <v>247</v>
      </c>
      <c r="K465">
        <v>1117</v>
      </c>
      <c r="L465" t="s">
        <v>7</v>
      </c>
    </row>
    <row r="466" spans="1:12" hidden="1" x14ac:dyDescent="0.2">
      <c r="A466" t="str">
        <f t="shared" si="7"/>
        <v>Sumter2009</v>
      </c>
      <c r="B466" t="s">
        <v>385</v>
      </c>
      <c r="C466">
        <v>2009</v>
      </c>
      <c r="D466" t="s">
        <v>245</v>
      </c>
      <c r="E466">
        <v>259</v>
      </c>
      <c r="F466">
        <v>3318</v>
      </c>
      <c r="G466">
        <v>-4.2</v>
      </c>
      <c r="H466">
        <v>647</v>
      </c>
      <c r="I466">
        <v>4.2</v>
      </c>
      <c r="J466" t="s">
        <v>247</v>
      </c>
      <c r="K466">
        <v>1119</v>
      </c>
      <c r="L466" t="s">
        <v>7</v>
      </c>
    </row>
    <row r="467" spans="1:12" hidden="1" x14ac:dyDescent="0.2">
      <c r="A467" t="str">
        <f t="shared" si="7"/>
        <v>Talladega2009</v>
      </c>
      <c r="B467" t="s">
        <v>326</v>
      </c>
      <c r="C467">
        <v>2009</v>
      </c>
      <c r="D467" t="s">
        <v>245</v>
      </c>
      <c r="E467">
        <v>1401</v>
      </c>
      <c r="F467">
        <v>25604</v>
      </c>
      <c r="G467">
        <v>-7.3</v>
      </c>
      <c r="H467">
        <v>803</v>
      </c>
      <c r="I467">
        <v>-4.5999999999999996</v>
      </c>
      <c r="J467" t="s">
        <v>247</v>
      </c>
      <c r="K467">
        <v>1121</v>
      </c>
      <c r="L467" t="s">
        <v>7</v>
      </c>
    </row>
    <row r="468" spans="1:12" hidden="1" x14ac:dyDescent="0.2">
      <c r="A468" t="str">
        <f t="shared" si="7"/>
        <v>Tallapoosa2009</v>
      </c>
      <c r="B468" t="s">
        <v>450</v>
      </c>
      <c r="C468">
        <v>2009</v>
      </c>
      <c r="D468" t="s">
        <v>245</v>
      </c>
      <c r="E468">
        <v>870</v>
      </c>
      <c r="F468">
        <v>12566</v>
      </c>
      <c r="G468">
        <v>-7.4</v>
      </c>
      <c r="H468">
        <v>653</v>
      </c>
      <c r="I468">
        <v>3.5</v>
      </c>
      <c r="J468" t="s">
        <v>247</v>
      </c>
      <c r="K468">
        <v>1123</v>
      </c>
      <c r="L468" t="s">
        <v>7</v>
      </c>
    </row>
    <row r="469" spans="1:12" hidden="1" x14ac:dyDescent="0.2">
      <c r="A469" t="str">
        <f t="shared" si="7"/>
        <v>Tuscaloosa2009</v>
      </c>
      <c r="B469" t="s">
        <v>317</v>
      </c>
      <c r="C469">
        <v>2009</v>
      </c>
      <c r="D469" t="s">
        <v>245</v>
      </c>
      <c r="E469">
        <v>4412</v>
      </c>
      <c r="F469">
        <v>82161</v>
      </c>
      <c r="G469">
        <v>-4.3</v>
      </c>
      <c r="H469">
        <v>798</v>
      </c>
      <c r="I469">
        <v>1.8</v>
      </c>
      <c r="J469" t="s">
        <v>247</v>
      </c>
      <c r="K469">
        <v>1125</v>
      </c>
      <c r="L469" t="s">
        <v>7</v>
      </c>
    </row>
    <row r="470" spans="1:12" hidden="1" x14ac:dyDescent="0.2">
      <c r="A470" t="str">
        <f t="shared" si="7"/>
        <v>Walker2009</v>
      </c>
      <c r="B470" t="s">
        <v>451</v>
      </c>
      <c r="C470">
        <v>2009</v>
      </c>
      <c r="D470" t="s">
        <v>245</v>
      </c>
      <c r="E470">
        <v>1470</v>
      </c>
      <c r="F470">
        <v>17866</v>
      </c>
      <c r="G470">
        <v>-5.5</v>
      </c>
      <c r="H470">
        <v>659</v>
      </c>
      <c r="I470">
        <v>4.9000000000000004</v>
      </c>
      <c r="J470" t="s">
        <v>247</v>
      </c>
      <c r="K470">
        <v>1127</v>
      </c>
      <c r="L470" t="s">
        <v>7</v>
      </c>
    </row>
    <row r="471" spans="1:12" hidden="1" x14ac:dyDescent="0.2">
      <c r="A471" t="str">
        <f t="shared" si="7"/>
        <v>Washington2009</v>
      </c>
      <c r="B471" t="s">
        <v>452</v>
      </c>
      <c r="C471">
        <v>2009</v>
      </c>
      <c r="D471" t="s">
        <v>245</v>
      </c>
      <c r="E471">
        <v>247</v>
      </c>
      <c r="F471">
        <v>3609</v>
      </c>
      <c r="G471">
        <v>-5.3</v>
      </c>
      <c r="H471">
        <v>986</v>
      </c>
      <c r="I471">
        <v>2.8</v>
      </c>
      <c r="J471" t="s">
        <v>247</v>
      </c>
      <c r="K471">
        <v>1129</v>
      </c>
      <c r="L471" t="s">
        <v>7</v>
      </c>
    </row>
    <row r="472" spans="1:12" hidden="1" x14ac:dyDescent="0.2">
      <c r="A472" t="str">
        <f t="shared" si="7"/>
        <v>Wilcox2009</v>
      </c>
      <c r="B472" t="s">
        <v>316</v>
      </c>
      <c r="C472">
        <v>2009</v>
      </c>
      <c r="D472" t="s">
        <v>245</v>
      </c>
      <c r="E472">
        <v>258</v>
      </c>
      <c r="F472">
        <v>2527</v>
      </c>
      <c r="G472">
        <v>-12.9</v>
      </c>
      <c r="H472">
        <v>900</v>
      </c>
      <c r="I472">
        <v>33.1</v>
      </c>
      <c r="J472" t="s">
        <v>247</v>
      </c>
      <c r="K472">
        <v>1131</v>
      </c>
      <c r="L472" t="s">
        <v>7</v>
      </c>
    </row>
    <row r="473" spans="1:12" hidden="1" x14ac:dyDescent="0.2">
      <c r="A473" t="str">
        <f t="shared" si="7"/>
        <v>Winston2009</v>
      </c>
      <c r="B473" t="s">
        <v>453</v>
      </c>
      <c r="C473">
        <v>2009</v>
      </c>
      <c r="D473" t="s">
        <v>245</v>
      </c>
      <c r="E473">
        <v>488</v>
      </c>
      <c r="F473">
        <v>6806</v>
      </c>
      <c r="G473">
        <v>-3.8</v>
      </c>
      <c r="H473">
        <v>586</v>
      </c>
      <c r="I473">
        <v>2.1</v>
      </c>
      <c r="J473" t="s">
        <v>247</v>
      </c>
      <c r="K473">
        <v>1133</v>
      </c>
      <c r="L473" t="s">
        <v>7</v>
      </c>
    </row>
    <row r="474" spans="1:12" hidden="1" x14ac:dyDescent="0.2">
      <c r="A474" t="str">
        <f t="shared" si="7"/>
        <v>Autauga2010</v>
      </c>
      <c r="B474" t="s">
        <v>330</v>
      </c>
      <c r="C474">
        <v>2010</v>
      </c>
      <c r="D474" t="s">
        <v>245</v>
      </c>
      <c r="E474">
        <v>888</v>
      </c>
      <c r="F474">
        <v>10799</v>
      </c>
      <c r="G474">
        <v>-1.7</v>
      </c>
      <c r="H474">
        <v>651</v>
      </c>
      <c r="I474">
        <v>-0.2</v>
      </c>
      <c r="J474" t="s">
        <v>247</v>
      </c>
      <c r="K474">
        <v>1001</v>
      </c>
      <c r="L474" t="s">
        <v>7</v>
      </c>
    </row>
    <row r="475" spans="1:12" hidden="1" x14ac:dyDescent="0.2">
      <c r="A475" t="str">
        <f t="shared" si="7"/>
        <v>Baldwin2010</v>
      </c>
      <c r="B475" t="s">
        <v>334</v>
      </c>
      <c r="C475">
        <v>2010</v>
      </c>
      <c r="D475" t="s">
        <v>245</v>
      </c>
      <c r="E475">
        <v>5253</v>
      </c>
      <c r="F475">
        <v>57226</v>
      </c>
      <c r="G475">
        <v>0.9</v>
      </c>
      <c r="H475">
        <v>642</v>
      </c>
      <c r="I475">
        <v>0.9</v>
      </c>
      <c r="J475" t="s">
        <v>247</v>
      </c>
      <c r="K475">
        <v>1003</v>
      </c>
      <c r="L475" t="s">
        <v>7</v>
      </c>
    </row>
    <row r="476" spans="1:12" hidden="1" x14ac:dyDescent="0.2">
      <c r="A476" t="str">
        <f t="shared" si="7"/>
        <v>Barbour2010</v>
      </c>
      <c r="B476" t="s">
        <v>420</v>
      </c>
      <c r="C476">
        <v>2010</v>
      </c>
      <c r="D476" t="s">
        <v>245</v>
      </c>
      <c r="E476">
        <v>610</v>
      </c>
      <c r="F476">
        <v>9376</v>
      </c>
      <c r="G476">
        <v>2.2000000000000002</v>
      </c>
      <c r="H476">
        <v>629</v>
      </c>
      <c r="I476">
        <v>3.5</v>
      </c>
      <c r="J476" t="s">
        <v>247</v>
      </c>
      <c r="K476">
        <v>1005</v>
      </c>
      <c r="L476" t="s">
        <v>7</v>
      </c>
    </row>
    <row r="477" spans="1:12" hidden="1" x14ac:dyDescent="0.2">
      <c r="A477" t="str">
        <f t="shared" si="7"/>
        <v>Bibb2010</v>
      </c>
      <c r="B477" t="s">
        <v>341</v>
      </c>
      <c r="C477">
        <v>2010</v>
      </c>
      <c r="D477" t="s">
        <v>245</v>
      </c>
      <c r="E477">
        <v>348</v>
      </c>
      <c r="F477">
        <v>4088</v>
      </c>
      <c r="G477">
        <v>1.2</v>
      </c>
      <c r="H477">
        <v>666</v>
      </c>
      <c r="I477">
        <v>2.5</v>
      </c>
      <c r="J477" t="s">
        <v>247</v>
      </c>
      <c r="K477">
        <v>1007</v>
      </c>
      <c r="L477" t="s">
        <v>7</v>
      </c>
    </row>
    <row r="478" spans="1:12" hidden="1" x14ac:dyDescent="0.2">
      <c r="A478" t="str">
        <f t="shared" si="7"/>
        <v>Blount2010</v>
      </c>
      <c r="B478" t="s">
        <v>421</v>
      </c>
      <c r="C478">
        <v>2010</v>
      </c>
      <c r="D478" t="s">
        <v>245</v>
      </c>
      <c r="E478">
        <v>754</v>
      </c>
      <c r="F478">
        <v>8223</v>
      </c>
      <c r="G478">
        <v>-1.7</v>
      </c>
      <c r="H478">
        <v>602</v>
      </c>
      <c r="I478">
        <v>2.4</v>
      </c>
      <c r="J478" t="s">
        <v>247</v>
      </c>
      <c r="K478">
        <v>1009</v>
      </c>
      <c r="L478" t="s">
        <v>7</v>
      </c>
    </row>
    <row r="479" spans="1:12" hidden="1" x14ac:dyDescent="0.2">
      <c r="A479" t="str">
        <f t="shared" si="7"/>
        <v>Bullock2010</v>
      </c>
      <c r="B479" t="s">
        <v>422</v>
      </c>
      <c r="C479">
        <v>2010</v>
      </c>
      <c r="D479" t="s">
        <v>245</v>
      </c>
      <c r="E479">
        <v>154</v>
      </c>
      <c r="F479">
        <v>2853</v>
      </c>
      <c r="G479">
        <v>-3.7</v>
      </c>
      <c r="H479">
        <v>644</v>
      </c>
      <c r="I479">
        <v>-2.1</v>
      </c>
      <c r="J479" t="s">
        <v>247</v>
      </c>
      <c r="K479">
        <v>1011</v>
      </c>
      <c r="L479" t="s">
        <v>7</v>
      </c>
    </row>
    <row r="480" spans="1:12" hidden="1" x14ac:dyDescent="0.2">
      <c r="A480" t="str">
        <f t="shared" si="7"/>
        <v>Butler2010</v>
      </c>
      <c r="B480" t="s">
        <v>423</v>
      </c>
      <c r="C480">
        <v>2010</v>
      </c>
      <c r="D480" t="s">
        <v>245</v>
      </c>
      <c r="E480">
        <v>494</v>
      </c>
      <c r="F480">
        <v>6429</v>
      </c>
      <c r="G480">
        <v>7</v>
      </c>
      <c r="H480">
        <v>604</v>
      </c>
      <c r="I480">
        <v>3.8</v>
      </c>
      <c r="J480" t="s">
        <v>247</v>
      </c>
      <c r="K480">
        <v>1013</v>
      </c>
      <c r="L480" t="s">
        <v>7</v>
      </c>
    </row>
    <row r="481" spans="1:12" hidden="1" x14ac:dyDescent="0.2">
      <c r="A481" t="str">
        <f t="shared" si="7"/>
        <v>Calhoun2010</v>
      </c>
      <c r="B481" t="s">
        <v>327</v>
      </c>
      <c r="C481">
        <v>2010</v>
      </c>
      <c r="D481" t="s">
        <v>245</v>
      </c>
      <c r="E481">
        <v>2549</v>
      </c>
      <c r="F481">
        <v>47059</v>
      </c>
      <c r="G481">
        <v>0</v>
      </c>
      <c r="H481">
        <v>762</v>
      </c>
      <c r="I481">
        <v>-0.5</v>
      </c>
      <c r="J481" t="s">
        <v>247</v>
      </c>
      <c r="K481">
        <v>1015</v>
      </c>
      <c r="L481" t="s">
        <v>7</v>
      </c>
    </row>
    <row r="482" spans="1:12" hidden="1" x14ac:dyDescent="0.2">
      <c r="A482" t="str">
        <f t="shared" si="7"/>
        <v>Chambers2010</v>
      </c>
      <c r="B482" t="s">
        <v>320</v>
      </c>
      <c r="C482">
        <v>2010</v>
      </c>
      <c r="D482" t="s">
        <v>245</v>
      </c>
      <c r="E482">
        <v>604</v>
      </c>
      <c r="F482">
        <v>7835</v>
      </c>
      <c r="G482">
        <v>6.3</v>
      </c>
      <c r="H482">
        <v>632</v>
      </c>
      <c r="I482">
        <v>-0.2</v>
      </c>
      <c r="J482" t="s">
        <v>247</v>
      </c>
      <c r="K482">
        <v>1017</v>
      </c>
      <c r="L482" t="s">
        <v>7</v>
      </c>
    </row>
    <row r="483" spans="1:12" hidden="1" x14ac:dyDescent="0.2">
      <c r="A483" t="str">
        <f t="shared" si="7"/>
        <v>Cherokee2010</v>
      </c>
      <c r="B483" t="s">
        <v>424</v>
      </c>
      <c r="C483">
        <v>2010</v>
      </c>
      <c r="D483" t="s">
        <v>245</v>
      </c>
      <c r="E483">
        <v>405</v>
      </c>
      <c r="F483">
        <v>4796</v>
      </c>
      <c r="G483">
        <v>0.4</v>
      </c>
      <c r="H483">
        <v>615</v>
      </c>
      <c r="I483">
        <v>1.8</v>
      </c>
      <c r="J483" t="s">
        <v>247</v>
      </c>
      <c r="K483">
        <v>1019</v>
      </c>
      <c r="L483" t="s">
        <v>7</v>
      </c>
    </row>
    <row r="484" spans="1:12" hidden="1" x14ac:dyDescent="0.2">
      <c r="A484" t="str">
        <f t="shared" si="7"/>
        <v>Chilton2010</v>
      </c>
      <c r="B484" t="s">
        <v>425</v>
      </c>
      <c r="C484">
        <v>2010</v>
      </c>
      <c r="D484" t="s">
        <v>245</v>
      </c>
      <c r="E484">
        <v>779</v>
      </c>
      <c r="F484">
        <v>8196</v>
      </c>
      <c r="G484">
        <v>-0.4</v>
      </c>
      <c r="H484">
        <v>625</v>
      </c>
      <c r="I484">
        <v>1.6</v>
      </c>
      <c r="J484" t="s">
        <v>247</v>
      </c>
      <c r="K484">
        <v>1021</v>
      </c>
      <c r="L484" t="s">
        <v>7</v>
      </c>
    </row>
    <row r="485" spans="1:12" hidden="1" x14ac:dyDescent="0.2">
      <c r="A485" t="str">
        <f t="shared" si="7"/>
        <v>Choctaw2010</v>
      </c>
      <c r="B485" t="s">
        <v>370</v>
      </c>
      <c r="C485">
        <v>2010</v>
      </c>
      <c r="D485" t="s">
        <v>245</v>
      </c>
      <c r="E485">
        <v>302</v>
      </c>
      <c r="F485">
        <v>3551</v>
      </c>
      <c r="G485">
        <v>1.8</v>
      </c>
      <c r="H485">
        <v>903</v>
      </c>
      <c r="I485">
        <v>0.6</v>
      </c>
      <c r="J485" t="s">
        <v>247</v>
      </c>
      <c r="K485">
        <v>1023</v>
      </c>
      <c r="L485" t="s">
        <v>7</v>
      </c>
    </row>
    <row r="486" spans="1:12" hidden="1" x14ac:dyDescent="0.2">
      <c r="A486" t="str">
        <f t="shared" si="7"/>
        <v>Clarke2010</v>
      </c>
      <c r="B486" t="s">
        <v>360</v>
      </c>
      <c r="C486">
        <v>2010</v>
      </c>
      <c r="D486" t="s">
        <v>245</v>
      </c>
      <c r="E486">
        <v>719</v>
      </c>
      <c r="F486">
        <v>8039</v>
      </c>
      <c r="G486">
        <v>-3.4</v>
      </c>
      <c r="H486">
        <v>691</v>
      </c>
      <c r="I486">
        <v>2.4</v>
      </c>
      <c r="J486" t="s">
        <v>247</v>
      </c>
      <c r="K486">
        <v>1025</v>
      </c>
      <c r="L486" t="s">
        <v>7</v>
      </c>
    </row>
    <row r="487" spans="1:12" hidden="1" x14ac:dyDescent="0.2">
      <c r="A487" t="str">
        <f t="shared" si="7"/>
        <v>Clay2010</v>
      </c>
      <c r="B487" t="s">
        <v>353</v>
      </c>
      <c r="C487">
        <v>2010</v>
      </c>
      <c r="D487" t="s">
        <v>245</v>
      </c>
      <c r="E487">
        <v>236</v>
      </c>
      <c r="F487">
        <v>3614</v>
      </c>
      <c r="G487">
        <v>-2.7</v>
      </c>
      <c r="H487">
        <v>588</v>
      </c>
      <c r="I487">
        <v>-2.6</v>
      </c>
      <c r="J487" t="s">
        <v>247</v>
      </c>
      <c r="K487">
        <v>1027</v>
      </c>
      <c r="L487" t="s">
        <v>7</v>
      </c>
    </row>
    <row r="488" spans="1:12" hidden="1" x14ac:dyDescent="0.2">
      <c r="A488" t="str">
        <f t="shared" si="7"/>
        <v>Cleburne2010</v>
      </c>
      <c r="B488" t="s">
        <v>426</v>
      </c>
      <c r="C488">
        <v>2010</v>
      </c>
      <c r="D488" t="s">
        <v>245</v>
      </c>
      <c r="E488">
        <v>219</v>
      </c>
      <c r="F488">
        <v>2310</v>
      </c>
      <c r="G488">
        <v>-3.9</v>
      </c>
      <c r="H488">
        <v>724</v>
      </c>
      <c r="I488">
        <v>4</v>
      </c>
      <c r="J488" t="s">
        <v>247</v>
      </c>
      <c r="K488">
        <v>1029</v>
      </c>
      <c r="L488" t="s">
        <v>7</v>
      </c>
    </row>
    <row r="489" spans="1:12" hidden="1" x14ac:dyDescent="0.2">
      <c r="A489" t="str">
        <f t="shared" si="7"/>
        <v>Coffee2010</v>
      </c>
      <c r="B489" t="s">
        <v>340</v>
      </c>
      <c r="C489">
        <v>2010</v>
      </c>
      <c r="D489" t="s">
        <v>245</v>
      </c>
      <c r="E489">
        <v>1053</v>
      </c>
      <c r="F489">
        <v>14674</v>
      </c>
      <c r="G489">
        <v>-1.6</v>
      </c>
      <c r="H489">
        <v>605</v>
      </c>
      <c r="I489">
        <v>1.7</v>
      </c>
      <c r="J489" t="s">
        <v>247</v>
      </c>
      <c r="K489">
        <v>1031</v>
      </c>
      <c r="L489" t="s">
        <v>7</v>
      </c>
    </row>
    <row r="490" spans="1:12" hidden="1" x14ac:dyDescent="0.2">
      <c r="A490" t="str">
        <f t="shared" si="7"/>
        <v>Colbert2010</v>
      </c>
      <c r="B490" t="s">
        <v>323</v>
      </c>
      <c r="C490">
        <v>2010</v>
      </c>
      <c r="D490" t="s">
        <v>245</v>
      </c>
      <c r="E490">
        <v>1352</v>
      </c>
      <c r="F490">
        <v>22068</v>
      </c>
      <c r="G490">
        <v>4.5999999999999996</v>
      </c>
      <c r="H490">
        <v>799</v>
      </c>
      <c r="I490">
        <v>9.1999999999999993</v>
      </c>
      <c r="J490" t="s">
        <v>247</v>
      </c>
      <c r="K490">
        <v>1033</v>
      </c>
      <c r="L490" t="s">
        <v>7</v>
      </c>
    </row>
    <row r="491" spans="1:12" hidden="1" x14ac:dyDescent="0.2">
      <c r="A491" t="str">
        <f t="shared" si="7"/>
        <v>Conecuh2010</v>
      </c>
      <c r="B491" t="s">
        <v>427</v>
      </c>
      <c r="C491">
        <v>2010</v>
      </c>
      <c r="D491" t="s">
        <v>245</v>
      </c>
      <c r="E491">
        <v>257</v>
      </c>
      <c r="F491">
        <v>3291</v>
      </c>
      <c r="G491">
        <v>3.1</v>
      </c>
      <c r="H491">
        <v>654</v>
      </c>
      <c r="I491">
        <v>3</v>
      </c>
      <c r="J491" t="s">
        <v>247</v>
      </c>
      <c r="K491">
        <v>1035</v>
      </c>
      <c r="L491" t="s">
        <v>7</v>
      </c>
    </row>
    <row r="492" spans="1:12" hidden="1" x14ac:dyDescent="0.2">
      <c r="A492" t="str">
        <f t="shared" si="7"/>
        <v>Coosa2010</v>
      </c>
      <c r="B492" t="s">
        <v>428</v>
      </c>
      <c r="C492">
        <v>2010</v>
      </c>
      <c r="D492" t="s">
        <v>245</v>
      </c>
      <c r="E492">
        <v>125</v>
      </c>
      <c r="F492">
        <v>1312</v>
      </c>
      <c r="G492">
        <v>-12.4</v>
      </c>
      <c r="H492">
        <v>771</v>
      </c>
      <c r="I492">
        <v>8.6</v>
      </c>
      <c r="J492" t="s">
        <v>247</v>
      </c>
      <c r="K492">
        <v>1037</v>
      </c>
      <c r="L492" t="s">
        <v>7</v>
      </c>
    </row>
    <row r="493" spans="1:12" hidden="1" x14ac:dyDescent="0.2">
      <c r="A493" t="str">
        <f t="shared" si="7"/>
        <v>Covington2010</v>
      </c>
      <c r="B493" t="s">
        <v>429</v>
      </c>
      <c r="C493">
        <v>2010</v>
      </c>
      <c r="D493" t="s">
        <v>245</v>
      </c>
      <c r="E493">
        <v>939</v>
      </c>
      <c r="F493">
        <v>12100</v>
      </c>
      <c r="G493">
        <v>-2.2000000000000002</v>
      </c>
      <c r="H493">
        <v>641</v>
      </c>
      <c r="I493">
        <v>2.6</v>
      </c>
      <c r="J493" t="s">
        <v>247</v>
      </c>
      <c r="K493">
        <v>1039</v>
      </c>
      <c r="L493" t="s">
        <v>7</v>
      </c>
    </row>
    <row r="494" spans="1:12" hidden="1" x14ac:dyDescent="0.2">
      <c r="A494" t="str">
        <f t="shared" si="7"/>
        <v>Crenshaw2010</v>
      </c>
      <c r="B494" t="s">
        <v>430</v>
      </c>
      <c r="C494">
        <v>2010</v>
      </c>
      <c r="D494" t="s">
        <v>245</v>
      </c>
      <c r="E494">
        <v>258</v>
      </c>
      <c r="F494">
        <v>3629</v>
      </c>
      <c r="G494">
        <v>9.9</v>
      </c>
      <c r="H494">
        <v>662</v>
      </c>
      <c r="I494">
        <v>3</v>
      </c>
      <c r="J494" t="s">
        <v>247</v>
      </c>
      <c r="K494">
        <v>1041</v>
      </c>
      <c r="L494" t="s">
        <v>7</v>
      </c>
    </row>
    <row r="495" spans="1:12" hidden="1" x14ac:dyDescent="0.2">
      <c r="A495" t="str">
        <f t="shared" si="7"/>
        <v>Cullman2010</v>
      </c>
      <c r="B495" t="s">
        <v>324</v>
      </c>
      <c r="C495">
        <v>2010</v>
      </c>
      <c r="D495" t="s">
        <v>245</v>
      </c>
      <c r="E495">
        <v>1819</v>
      </c>
      <c r="F495">
        <v>25218</v>
      </c>
      <c r="G495">
        <v>0.7</v>
      </c>
      <c r="H495">
        <v>686</v>
      </c>
      <c r="I495">
        <v>2.1</v>
      </c>
      <c r="J495" t="s">
        <v>247</v>
      </c>
      <c r="K495">
        <v>1043</v>
      </c>
      <c r="L495" t="s">
        <v>7</v>
      </c>
    </row>
    <row r="496" spans="1:12" hidden="1" x14ac:dyDescent="0.2">
      <c r="A496" t="str">
        <f t="shared" si="7"/>
        <v>Dale2010</v>
      </c>
      <c r="B496" t="s">
        <v>431</v>
      </c>
      <c r="C496">
        <v>2010</v>
      </c>
      <c r="D496" t="s">
        <v>245</v>
      </c>
      <c r="E496">
        <v>904</v>
      </c>
      <c r="F496">
        <v>18501</v>
      </c>
      <c r="G496">
        <v>2.6</v>
      </c>
      <c r="H496">
        <v>989</v>
      </c>
      <c r="I496">
        <v>6.3</v>
      </c>
      <c r="J496" t="s">
        <v>247</v>
      </c>
      <c r="K496">
        <v>1045</v>
      </c>
      <c r="L496" t="s">
        <v>7</v>
      </c>
    </row>
    <row r="497" spans="1:12" hidden="1" x14ac:dyDescent="0.2">
      <c r="A497" t="str">
        <f t="shared" si="7"/>
        <v>Dallas2010</v>
      </c>
      <c r="B497" t="s">
        <v>432</v>
      </c>
      <c r="C497">
        <v>2010</v>
      </c>
      <c r="D497" t="s">
        <v>245</v>
      </c>
      <c r="E497">
        <v>933</v>
      </c>
      <c r="F497">
        <v>13248</v>
      </c>
      <c r="G497">
        <v>-1.7</v>
      </c>
      <c r="H497">
        <v>672</v>
      </c>
      <c r="I497">
        <v>4</v>
      </c>
      <c r="J497" t="s">
        <v>247</v>
      </c>
      <c r="K497">
        <v>1047</v>
      </c>
      <c r="L497" t="s">
        <v>7</v>
      </c>
    </row>
    <row r="498" spans="1:12" hidden="1" x14ac:dyDescent="0.2">
      <c r="A498" t="str">
        <f t="shared" si="7"/>
        <v>DeKalb2010</v>
      </c>
      <c r="B498" t="s">
        <v>337</v>
      </c>
      <c r="C498">
        <v>2010</v>
      </c>
      <c r="D498" t="s">
        <v>245</v>
      </c>
      <c r="E498">
        <v>1213</v>
      </c>
      <c r="F498">
        <v>20289</v>
      </c>
      <c r="G498">
        <v>-1.1000000000000001</v>
      </c>
      <c r="H498">
        <v>624</v>
      </c>
      <c r="I498">
        <v>-6</v>
      </c>
      <c r="J498" t="s">
        <v>247</v>
      </c>
      <c r="K498">
        <v>1049</v>
      </c>
      <c r="L498" t="s">
        <v>7</v>
      </c>
    </row>
    <row r="499" spans="1:12" hidden="1" x14ac:dyDescent="0.2">
      <c r="A499" t="str">
        <f t="shared" si="7"/>
        <v>Elmore2010</v>
      </c>
      <c r="B499" t="s">
        <v>325</v>
      </c>
      <c r="C499">
        <v>2010</v>
      </c>
      <c r="D499" t="s">
        <v>245</v>
      </c>
      <c r="E499">
        <v>1289</v>
      </c>
      <c r="F499">
        <v>17821</v>
      </c>
      <c r="G499">
        <v>1.4</v>
      </c>
      <c r="H499">
        <v>639</v>
      </c>
      <c r="I499">
        <v>1.3</v>
      </c>
      <c r="J499" t="s">
        <v>247</v>
      </c>
      <c r="K499">
        <v>1051</v>
      </c>
      <c r="L499" t="s">
        <v>7</v>
      </c>
    </row>
    <row r="500" spans="1:12" hidden="1" x14ac:dyDescent="0.2">
      <c r="A500" t="str">
        <f t="shared" si="7"/>
        <v>Escambia2010</v>
      </c>
      <c r="B500" t="s">
        <v>433</v>
      </c>
      <c r="C500">
        <v>2010</v>
      </c>
      <c r="D500" t="s">
        <v>245</v>
      </c>
      <c r="E500">
        <v>842</v>
      </c>
      <c r="F500">
        <v>12407</v>
      </c>
      <c r="G500">
        <v>2.6</v>
      </c>
      <c r="H500">
        <v>692</v>
      </c>
      <c r="I500">
        <v>2.2000000000000002</v>
      </c>
      <c r="J500" t="s">
        <v>247</v>
      </c>
      <c r="K500">
        <v>1053</v>
      </c>
      <c r="L500" t="s">
        <v>7</v>
      </c>
    </row>
    <row r="501" spans="1:12" hidden="1" x14ac:dyDescent="0.2">
      <c r="A501" t="str">
        <f t="shared" si="7"/>
        <v>Etowah2010</v>
      </c>
      <c r="B501" t="s">
        <v>331</v>
      </c>
      <c r="C501">
        <v>2010</v>
      </c>
      <c r="D501" t="s">
        <v>245</v>
      </c>
      <c r="E501">
        <v>2139</v>
      </c>
      <c r="F501">
        <v>34110</v>
      </c>
      <c r="G501">
        <v>1.2</v>
      </c>
      <c r="H501">
        <v>683</v>
      </c>
      <c r="I501">
        <v>0.9</v>
      </c>
      <c r="J501" t="s">
        <v>247</v>
      </c>
      <c r="K501">
        <v>1055</v>
      </c>
      <c r="L501" t="s">
        <v>7</v>
      </c>
    </row>
    <row r="502" spans="1:12" hidden="1" x14ac:dyDescent="0.2">
      <c r="A502" t="str">
        <f t="shared" si="7"/>
        <v>Fayette2010</v>
      </c>
      <c r="B502" t="s">
        <v>332</v>
      </c>
      <c r="C502">
        <v>2010</v>
      </c>
      <c r="D502" t="s">
        <v>245</v>
      </c>
      <c r="E502">
        <v>357</v>
      </c>
      <c r="F502">
        <v>3919</v>
      </c>
      <c r="G502">
        <v>-3.4</v>
      </c>
      <c r="H502">
        <v>550</v>
      </c>
      <c r="I502">
        <v>-2</v>
      </c>
      <c r="J502" t="s">
        <v>247</v>
      </c>
      <c r="K502">
        <v>1057</v>
      </c>
      <c r="L502" t="s">
        <v>7</v>
      </c>
    </row>
    <row r="503" spans="1:12" hidden="1" x14ac:dyDescent="0.2">
      <c r="A503" t="str">
        <f t="shared" si="7"/>
        <v>Franklin2010</v>
      </c>
      <c r="B503" t="s">
        <v>434</v>
      </c>
      <c r="C503">
        <v>2010</v>
      </c>
      <c r="D503" t="s">
        <v>245</v>
      </c>
      <c r="E503">
        <v>601</v>
      </c>
      <c r="F503">
        <v>10284</v>
      </c>
      <c r="G503">
        <v>2.5</v>
      </c>
      <c r="H503">
        <v>633</v>
      </c>
      <c r="I503">
        <v>1.4</v>
      </c>
      <c r="J503" t="s">
        <v>247</v>
      </c>
      <c r="K503">
        <v>1059</v>
      </c>
      <c r="L503" t="s">
        <v>7</v>
      </c>
    </row>
    <row r="504" spans="1:12" hidden="1" x14ac:dyDescent="0.2">
      <c r="A504" t="str">
        <f t="shared" si="7"/>
        <v>Geneva2010</v>
      </c>
      <c r="B504" t="s">
        <v>435</v>
      </c>
      <c r="C504">
        <v>2010</v>
      </c>
      <c r="D504" t="s">
        <v>245</v>
      </c>
      <c r="E504">
        <v>503</v>
      </c>
      <c r="F504">
        <v>5044</v>
      </c>
      <c r="G504">
        <v>-0.5</v>
      </c>
      <c r="H504">
        <v>565</v>
      </c>
      <c r="I504">
        <v>-1.6</v>
      </c>
      <c r="J504" t="s">
        <v>247</v>
      </c>
      <c r="K504">
        <v>1061</v>
      </c>
      <c r="L504" t="s">
        <v>7</v>
      </c>
    </row>
    <row r="505" spans="1:12" hidden="1" x14ac:dyDescent="0.2">
      <c r="A505" t="str">
        <f t="shared" si="7"/>
        <v>Greene2010</v>
      </c>
      <c r="B505" t="s">
        <v>436</v>
      </c>
      <c r="C505">
        <v>2010</v>
      </c>
      <c r="D505" t="s">
        <v>245</v>
      </c>
      <c r="E505">
        <v>159</v>
      </c>
      <c r="F505">
        <v>1788</v>
      </c>
      <c r="G505">
        <v>-17.899999999999999</v>
      </c>
      <c r="H505">
        <v>669</v>
      </c>
      <c r="I505">
        <v>0.1</v>
      </c>
      <c r="J505" t="s">
        <v>247</v>
      </c>
      <c r="K505">
        <v>1063</v>
      </c>
      <c r="L505" t="s">
        <v>7</v>
      </c>
    </row>
    <row r="506" spans="1:12" hidden="1" x14ac:dyDescent="0.2">
      <c r="A506" t="str">
        <f t="shared" si="7"/>
        <v>Hale2010</v>
      </c>
      <c r="B506" t="s">
        <v>437</v>
      </c>
      <c r="C506">
        <v>2010</v>
      </c>
      <c r="D506" t="s">
        <v>245</v>
      </c>
      <c r="E506">
        <v>279</v>
      </c>
      <c r="F506">
        <v>2937</v>
      </c>
      <c r="G506">
        <v>-0.8</v>
      </c>
      <c r="H506">
        <v>633</v>
      </c>
      <c r="I506">
        <v>3.8</v>
      </c>
      <c r="J506" t="s">
        <v>247</v>
      </c>
      <c r="K506">
        <v>1065</v>
      </c>
      <c r="L506" t="s">
        <v>7</v>
      </c>
    </row>
    <row r="507" spans="1:12" hidden="1" x14ac:dyDescent="0.2">
      <c r="A507" t="str">
        <f t="shared" si="7"/>
        <v>Henry2010</v>
      </c>
      <c r="B507" t="s">
        <v>416</v>
      </c>
      <c r="C507">
        <v>2010</v>
      </c>
      <c r="D507" t="s">
        <v>245</v>
      </c>
      <c r="E507">
        <v>345</v>
      </c>
      <c r="F507">
        <v>3234</v>
      </c>
      <c r="G507">
        <v>-4.0999999999999996</v>
      </c>
      <c r="H507">
        <v>693</v>
      </c>
      <c r="I507">
        <v>2.2000000000000002</v>
      </c>
      <c r="J507" t="s">
        <v>247</v>
      </c>
      <c r="K507">
        <v>1067</v>
      </c>
      <c r="L507" t="s">
        <v>7</v>
      </c>
    </row>
    <row r="508" spans="1:12" hidden="1" x14ac:dyDescent="0.2">
      <c r="A508" t="str">
        <f t="shared" si="7"/>
        <v>Houston2010</v>
      </c>
      <c r="B508" t="s">
        <v>333</v>
      </c>
      <c r="C508">
        <v>2010</v>
      </c>
      <c r="D508" t="s">
        <v>245</v>
      </c>
      <c r="E508">
        <v>2987</v>
      </c>
      <c r="F508">
        <v>47034</v>
      </c>
      <c r="G508">
        <v>-0.1</v>
      </c>
      <c r="H508">
        <v>771</v>
      </c>
      <c r="I508">
        <v>5.6</v>
      </c>
      <c r="J508" t="s">
        <v>247</v>
      </c>
      <c r="K508">
        <v>1069</v>
      </c>
      <c r="L508" t="s">
        <v>7</v>
      </c>
    </row>
    <row r="509" spans="1:12" hidden="1" x14ac:dyDescent="0.2">
      <c r="A509" t="str">
        <f t="shared" si="7"/>
        <v>Jackson2010</v>
      </c>
      <c r="B509" t="s">
        <v>318</v>
      </c>
      <c r="C509">
        <v>2010</v>
      </c>
      <c r="D509" t="s">
        <v>245</v>
      </c>
      <c r="E509">
        <v>981</v>
      </c>
      <c r="F509">
        <v>15951</v>
      </c>
      <c r="G509">
        <v>1.6</v>
      </c>
      <c r="H509">
        <v>649</v>
      </c>
      <c r="I509">
        <v>0.2</v>
      </c>
      <c r="J509" t="s">
        <v>247</v>
      </c>
      <c r="K509">
        <v>1071</v>
      </c>
      <c r="L509" t="s">
        <v>7</v>
      </c>
    </row>
    <row r="510" spans="1:12" hidden="1" x14ac:dyDescent="0.2">
      <c r="A510" t="str">
        <f t="shared" si="7"/>
        <v>Jefferson2010</v>
      </c>
      <c r="B510" t="s">
        <v>314</v>
      </c>
      <c r="C510">
        <v>2010</v>
      </c>
      <c r="D510" t="s">
        <v>245</v>
      </c>
      <c r="E510">
        <v>18114</v>
      </c>
      <c r="F510">
        <v>333030</v>
      </c>
      <c r="G510">
        <v>-0.9</v>
      </c>
      <c r="H510">
        <v>971</v>
      </c>
      <c r="I510">
        <v>2.4</v>
      </c>
      <c r="J510" t="s">
        <v>247</v>
      </c>
      <c r="K510">
        <v>1073</v>
      </c>
      <c r="L510" t="s">
        <v>7</v>
      </c>
    </row>
    <row r="511" spans="1:12" hidden="1" x14ac:dyDescent="0.2">
      <c r="A511" t="str">
        <f t="shared" si="7"/>
        <v>Lamar2010</v>
      </c>
      <c r="B511" t="s">
        <v>438</v>
      </c>
      <c r="C511">
        <v>2010</v>
      </c>
      <c r="D511" t="s">
        <v>245</v>
      </c>
      <c r="E511">
        <v>286</v>
      </c>
      <c r="F511">
        <v>3177</v>
      </c>
      <c r="G511">
        <v>1.9</v>
      </c>
      <c r="H511">
        <v>647</v>
      </c>
      <c r="I511">
        <v>1.7</v>
      </c>
      <c r="J511" t="s">
        <v>247</v>
      </c>
      <c r="K511">
        <v>1075</v>
      </c>
      <c r="L511" t="s">
        <v>7</v>
      </c>
    </row>
    <row r="512" spans="1:12" hidden="1" x14ac:dyDescent="0.2">
      <c r="A512" t="str">
        <f t="shared" si="7"/>
        <v>Lauderdale2010</v>
      </c>
      <c r="B512" t="s">
        <v>439</v>
      </c>
      <c r="C512">
        <v>2010</v>
      </c>
      <c r="D512" t="s">
        <v>245</v>
      </c>
      <c r="E512">
        <v>2033</v>
      </c>
      <c r="F512">
        <v>30449</v>
      </c>
      <c r="G512">
        <v>0.2</v>
      </c>
      <c r="H512">
        <v>618</v>
      </c>
      <c r="I512">
        <v>-1.3</v>
      </c>
      <c r="J512" t="s">
        <v>247</v>
      </c>
      <c r="K512">
        <v>1077</v>
      </c>
      <c r="L512" t="s">
        <v>7</v>
      </c>
    </row>
    <row r="513" spans="1:12" hidden="1" x14ac:dyDescent="0.2">
      <c r="A513" t="str">
        <f t="shared" si="7"/>
        <v>Lawrence2010</v>
      </c>
      <c r="B513" t="s">
        <v>440</v>
      </c>
      <c r="C513">
        <v>2010</v>
      </c>
      <c r="D513" t="s">
        <v>245</v>
      </c>
      <c r="E513">
        <v>463</v>
      </c>
      <c r="F513">
        <v>6010</v>
      </c>
      <c r="G513">
        <v>2</v>
      </c>
      <c r="H513">
        <v>833</v>
      </c>
      <c r="I513">
        <v>1.7</v>
      </c>
      <c r="J513" t="s">
        <v>247</v>
      </c>
      <c r="K513">
        <v>1079</v>
      </c>
      <c r="L513" t="s">
        <v>7</v>
      </c>
    </row>
    <row r="514" spans="1:12" hidden="1" x14ac:dyDescent="0.2">
      <c r="A514" t="str">
        <f t="shared" si="7"/>
        <v>Lee2010</v>
      </c>
      <c r="B514" t="s">
        <v>315</v>
      </c>
      <c r="C514">
        <v>2010</v>
      </c>
      <c r="D514" t="s">
        <v>245</v>
      </c>
      <c r="E514">
        <v>2629</v>
      </c>
      <c r="F514">
        <v>47799</v>
      </c>
      <c r="G514">
        <v>1.2</v>
      </c>
      <c r="H514">
        <v>679</v>
      </c>
      <c r="I514">
        <v>-2.6</v>
      </c>
      <c r="J514" t="s">
        <v>247</v>
      </c>
      <c r="K514">
        <v>1081</v>
      </c>
      <c r="L514" t="s">
        <v>7</v>
      </c>
    </row>
    <row r="515" spans="1:12" hidden="1" x14ac:dyDescent="0.2">
      <c r="A515" t="str">
        <f t="shared" si="7"/>
        <v>Limestone2010</v>
      </c>
      <c r="B515" t="s">
        <v>319</v>
      </c>
      <c r="C515">
        <v>2010</v>
      </c>
      <c r="D515" t="s">
        <v>245</v>
      </c>
      <c r="E515">
        <v>1335</v>
      </c>
      <c r="F515">
        <v>20661</v>
      </c>
      <c r="G515">
        <v>4.5</v>
      </c>
      <c r="H515">
        <v>830</v>
      </c>
      <c r="I515">
        <v>13.2</v>
      </c>
      <c r="J515" t="s">
        <v>247</v>
      </c>
      <c r="K515">
        <v>1083</v>
      </c>
      <c r="L515" t="s">
        <v>7</v>
      </c>
    </row>
    <row r="516" spans="1:12" hidden="1" x14ac:dyDescent="0.2">
      <c r="A516" t="str">
        <f t="shared" si="7"/>
        <v>Lowndes2010</v>
      </c>
      <c r="B516" t="s">
        <v>356</v>
      </c>
      <c r="C516">
        <v>2010</v>
      </c>
      <c r="D516" t="s">
        <v>245</v>
      </c>
      <c r="E516">
        <v>171</v>
      </c>
      <c r="F516">
        <v>2763</v>
      </c>
      <c r="G516">
        <v>-5.0999999999999996</v>
      </c>
      <c r="H516">
        <v>757</v>
      </c>
      <c r="I516">
        <v>8.9</v>
      </c>
      <c r="J516" t="s">
        <v>247</v>
      </c>
      <c r="K516">
        <v>1085</v>
      </c>
      <c r="L516" t="s">
        <v>7</v>
      </c>
    </row>
    <row r="517" spans="1:12" hidden="1" x14ac:dyDescent="0.2">
      <c r="A517" t="str">
        <f t="shared" si="7"/>
        <v>Macon2010</v>
      </c>
      <c r="B517" t="s">
        <v>441</v>
      </c>
      <c r="C517">
        <v>2010</v>
      </c>
      <c r="D517" t="s">
        <v>245</v>
      </c>
      <c r="E517">
        <v>257</v>
      </c>
      <c r="F517">
        <v>4969</v>
      </c>
      <c r="G517">
        <v>-19.3</v>
      </c>
      <c r="H517">
        <v>757</v>
      </c>
      <c r="I517">
        <v>10.3</v>
      </c>
      <c r="J517" t="s">
        <v>247</v>
      </c>
      <c r="K517">
        <v>1087</v>
      </c>
      <c r="L517" t="s">
        <v>7</v>
      </c>
    </row>
    <row r="518" spans="1:12" hidden="1" x14ac:dyDescent="0.2">
      <c r="A518" t="str">
        <f t="shared" ref="A518:A581" si="8">_xlfn.CONCAT(B518, C518)</f>
        <v>Madison2010</v>
      </c>
      <c r="B518" t="s">
        <v>313</v>
      </c>
      <c r="C518">
        <v>2010</v>
      </c>
      <c r="D518" t="s">
        <v>245</v>
      </c>
      <c r="E518">
        <v>8905</v>
      </c>
      <c r="F518">
        <v>179886</v>
      </c>
      <c r="G518">
        <v>0.1</v>
      </c>
      <c r="H518">
        <v>1086</v>
      </c>
      <c r="I518">
        <v>3.7</v>
      </c>
      <c r="J518" t="s">
        <v>247</v>
      </c>
      <c r="K518">
        <v>1089</v>
      </c>
      <c r="L518" t="s">
        <v>7</v>
      </c>
    </row>
    <row r="519" spans="1:12" hidden="1" x14ac:dyDescent="0.2">
      <c r="A519" t="str">
        <f t="shared" si="8"/>
        <v>Marengo2010</v>
      </c>
      <c r="B519" t="s">
        <v>442</v>
      </c>
      <c r="C519">
        <v>2010</v>
      </c>
      <c r="D519" t="s">
        <v>245</v>
      </c>
      <c r="E519">
        <v>527</v>
      </c>
      <c r="F519">
        <v>6854</v>
      </c>
      <c r="G519">
        <v>-3.1</v>
      </c>
      <c r="H519">
        <v>700</v>
      </c>
      <c r="I519">
        <v>6.9</v>
      </c>
      <c r="J519" t="s">
        <v>247</v>
      </c>
      <c r="K519">
        <v>1091</v>
      </c>
      <c r="L519" t="s">
        <v>7</v>
      </c>
    </row>
    <row r="520" spans="1:12" hidden="1" x14ac:dyDescent="0.2">
      <c r="A520" t="str">
        <f t="shared" si="8"/>
        <v>Marion2010</v>
      </c>
      <c r="B520" t="s">
        <v>399</v>
      </c>
      <c r="C520">
        <v>2010</v>
      </c>
      <c r="D520" t="s">
        <v>245</v>
      </c>
      <c r="E520">
        <v>630</v>
      </c>
      <c r="F520">
        <v>9151</v>
      </c>
      <c r="G520">
        <v>-3.5</v>
      </c>
      <c r="H520">
        <v>654</v>
      </c>
      <c r="I520">
        <v>3.8</v>
      </c>
      <c r="J520" t="s">
        <v>247</v>
      </c>
      <c r="K520">
        <v>1093</v>
      </c>
      <c r="L520" t="s">
        <v>7</v>
      </c>
    </row>
    <row r="521" spans="1:12" hidden="1" x14ac:dyDescent="0.2">
      <c r="A521" t="str">
        <f t="shared" si="8"/>
        <v>Marshall2010</v>
      </c>
      <c r="B521" t="s">
        <v>322</v>
      </c>
      <c r="C521">
        <v>2010</v>
      </c>
      <c r="D521" t="s">
        <v>245</v>
      </c>
      <c r="E521">
        <v>2045</v>
      </c>
      <c r="F521">
        <v>34162</v>
      </c>
      <c r="G521">
        <v>1.8</v>
      </c>
      <c r="H521">
        <v>640</v>
      </c>
      <c r="I521">
        <v>4.2</v>
      </c>
      <c r="J521" t="s">
        <v>247</v>
      </c>
      <c r="K521">
        <v>1095</v>
      </c>
      <c r="L521" t="s">
        <v>7</v>
      </c>
    </row>
    <row r="522" spans="1:12" hidden="1" x14ac:dyDescent="0.2">
      <c r="A522" t="str">
        <f t="shared" si="8"/>
        <v>Mobile2010</v>
      </c>
      <c r="B522" t="s">
        <v>312</v>
      </c>
      <c r="C522">
        <v>2010</v>
      </c>
      <c r="D522" t="s">
        <v>245</v>
      </c>
      <c r="E522">
        <v>9952</v>
      </c>
      <c r="F522">
        <v>166496</v>
      </c>
      <c r="G522">
        <v>0.7</v>
      </c>
      <c r="H522">
        <v>858</v>
      </c>
      <c r="I522">
        <v>3.4</v>
      </c>
      <c r="J522" t="s">
        <v>247</v>
      </c>
      <c r="K522">
        <v>1097</v>
      </c>
      <c r="L522" t="s">
        <v>7</v>
      </c>
    </row>
    <row r="523" spans="1:12" hidden="1" x14ac:dyDescent="0.2">
      <c r="A523" t="str">
        <f t="shared" si="8"/>
        <v>Monroe2010</v>
      </c>
      <c r="B523" t="s">
        <v>443</v>
      </c>
      <c r="C523">
        <v>2010</v>
      </c>
      <c r="D523" t="s">
        <v>245</v>
      </c>
      <c r="E523">
        <v>461</v>
      </c>
      <c r="F523">
        <v>6479</v>
      </c>
      <c r="G523">
        <v>-1.8</v>
      </c>
      <c r="H523">
        <v>858</v>
      </c>
      <c r="I523">
        <v>11.9</v>
      </c>
      <c r="J523" t="s">
        <v>247</v>
      </c>
      <c r="K523">
        <v>1099</v>
      </c>
      <c r="L523" t="s">
        <v>7</v>
      </c>
    </row>
    <row r="524" spans="1:12" hidden="1" x14ac:dyDescent="0.2">
      <c r="A524" t="str">
        <f t="shared" si="8"/>
        <v>Montgomery2010</v>
      </c>
      <c r="B524" t="s">
        <v>329</v>
      </c>
      <c r="C524">
        <v>2010</v>
      </c>
      <c r="D524" t="s">
        <v>245</v>
      </c>
      <c r="E524">
        <v>6416</v>
      </c>
      <c r="F524">
        <v>129484</v>
      </c>
      <c r="G524">
        <v>-0.5</v>
      </c>
      <c r="H524">
        <v>874</v>
      </c>
      <c r="I524">
        <v>-1.9</v>
      </c>
      <c r="J524" t="s">
        <v>247</v>
      </c>
      <c r="K524">
        <v>1101</v>
      </c>
      <c r="L524" t="s">
        <v>7</v>
      </c>
    </row>
    <row r="525" spans="1:12" hidden="1" x14ac:dyDescent="0.2">
      <c r="A525" t="str">
        <f t="shared" si="8"/>
        <v>Morgan2010</v>
      </c>
      <c r="B525" t="s">
        <v>444</v>
      </c>
      <c r="C525">
        <v>2010</v>
      </c>
      <c r="D525" t="s">
        <v>245</v>
      </c>
      <c r="E525">
        <v>2804</v>
      </c>
      <c r="F525">
        <v>45785</v>
      </c>
      <c r="G525">
        <v>1.9</v>
      </c>
      <c r="H525">
        <v>783</v>
      </c>
      <c r="I525">
        <v>2.6</v>
      </c>
      <c r="J525" t="s">
        <v>247</v>
      </c>
      <c r="K525">
        <v>1103</v>
      </c>
      <c r="L525" t="s">
        <v>7</v>
      </c>
    </row>
    <row r="526" spans="1:12" hidden="1" x14ac:dyDescent="0.2">
      <c r="A526" t="str">
        <f t="shared" si="8"/>
        <v>Perry2010</v>
      </c>
      <c r="B526" t="s">
        <v>445</v>
      </c>
      <c r="C526">
        <v>2010</v>
      </c>
      <c r="D526" t="s">
        <v>245</v>
      </c>
      <c r="E526">
        <v>156</v>
      </c>
      <c r="F526">
        <v>2146</v>
      </c>
      <c r="G526">
        <v>-3</v>
      </c>
      <c r="H526">
        <v>594</v>
      </c>
      <c r="I526">
        <v>4.2</v>
      </c>
      <c r="J526" t="s">
        <v>247</v>
      </c>
      <c r="K526">
        <v>1105</v>
      </c>
      <c r="L526" t="s">
        <v>7</v>
      </c>
    </row>
    <row r="527" spans="1:12" hidden="1" x14ac:dyDescent="0.2">
      <c r="A527" t="str">
        <f t="shared" si="8"/>
        <v>Pickens2010</v>
      </c>
      <c r="B527" t="s">
        <v>446</v>
      </c>
      <c r="C527">
        <v>2010</v>
      </c>
      <c r="D527" t="s">
        <v>245</v>
      </c>
      <c r="E527">
        <v>355</v>
      </c>
      <c r="F527">
        <v>3793</v>
      </c>
      <c r="G527">
        <v>-0.9</v>
      </c>
      <c r="H527">
        <v>651</v>
      </c>
      <c r="I527">
        <v>8.6999999999999993</v>
      </c>
      <c r="J527" t="s">
        <v>247</v>
      </c>
      <c r="K527">
        <v>1107</v>
      </c>
      <c r="L527" t="s">
        <v>7</v>
      </c>
    </row>
    <row r="528" spans="1:12" hidden="1" x14ac:dyDescent="0.2">
      <c r="A528" t="str">
        <f t="shared" si="8"/>
        <v>Pike2010</v>
      </c>
      <c r="B528" t="s">
        <v>447</v>
      </c>
      <c r="C528">
        <v>2010</v>
      </c>
      <c r="D528" t="s">
        <v>245</v>
      </c>
      <c r="E528">
        <v>731</v>
      </c>
      <c r="F528">
        <v>13611</v>
      </c>
      <c r="G528">
        <v>-0.4</v>
      </c>
      <c r="H528">
        <v>691</v>
      </c>
      <c r="I528">
        <v>4.0999999999999996</v>
      </c>
      <c r="J528" t="s">
        <v>247</v>
      </c>
      <c r="K528">
        <v>1109</v>
      </c>
      <c r="L528" t="s">
        <v>7</v>
      </c>
    </row>
    <row r="529" spans="1:12" hidden="1" x14ac:dyDescent="0.2">
      <c r="A529" t="str">
        <f t="shared" si="8"/>
        <v>Randolph2010</v>
      </c>
      <c r="B529" t="s">
        <v>448</v>
      </c>
      <c r="C529">
        <v>2010</v>
      </c>
      <c r="D529" t="s">
        <v>245</v>
      </c>
      <c r="E529">
        <v>391</v>
      </c>
      <c r="F529">
        <v>4622</v>
      </c>
      <c r="G529">
        <v>1.2</v>
      </c>
      <c r="H529">
        <v>578</v>
      </c>
      <c r="I529">
        <v>0.7</v>
      </c>
      <c r="J529" t="s">
        <v>247</v>
      </c>
      <c r="K529">
        <v>1111</v>
      </c>
      <c r="L529" t="s">
        <v>7</v>
      </c>
    </row>
    <row r="530" spans="1:12" hidden="1" x14ac:dyDescent="0.2">
      <c r="A530" t="str">
        <f t="shared" si="8"/>
        <v>Russell2010</v>
      </c>
      <c r="B530" t="s">
        <v>449</v>
      </c>
      <c r="C530">
        <v>2010</v>
      </c>
      <c r="D530" t="s">
        <v>245</v>
      </c>
      <c r="E530">
        <v>894</v>
      </c>
      <c r="F530">
        <v>12736</v>
      </c>
      <c r="G530">
        <v>0.8</v>
      </c>
      <c r="H530">
        <v>678</v>
      </c>
      <c r="I530">
        <v>5</v>
      </c>
      <c r="J530" t="s">
        <v>247</v>
      </c>
      <c r="K530">
        <v>1113</v>
      </c>
      <c r="L530" t="s">
        <v>7</v>
      </c>
    </row>
    <row r="531" spans="1:12" hidden="1" x14ac:dyDescent="0.2">
      <c r="A531" t="str">
        <f t="shared" si="8"/>
        <v>St. Clair2010</v>
      </c>
      <c r="B531" t="s">
        <v>321</v>
      </c>
      <c r="C531">
        <v>2010</v>
      </c>
      <c r="D531" t="s">
        <v>245</v>
      </c>
      <c r="E531">
        <v>1355</v>
      </c>
      <c r="F531">
        <v>16016</v>
      </c>
      <c r="G531">
        <v>5.5</v>
      </c>
      <c r="H531">
        <v>665</v>
      </c>
      <c r="I531">
        <v>3.3</v>
      </c>
      <c r="J531" t="s">
        <v>247</v>
      </c>
      <c r="K531">
        <v>1115</v>
      </c>
      <c r="L531" t="s">
        <v>7</v>
      </c>
    </row>
    <row r="532" spans="1:12" hidden="1" x14ac:dyDescent="0.2">
      <c r="A532" t="str">
        <f t="shared" si="8"/>
        <v>Shelby2010</v>
      </c>
      <c r="B532" t="s">
        <v>405</v>
      </c>
      <c r="C532">
        <v>2010</v>
      </c>
      <c r="D532" t="s">
        <v>245</v>
      </c>
      <c r="E532">
        <v>4935</v>
      </c>
      <c r="F532">
        <v>71588</v>
      </c>
      <c r="G532">
        <v>1.7</v>
      </c>
      <c r="H532">
        <v>888</v>
      </c>
      <c r="I532">
        <v>4.8</v>
      </c>
      <c r="J532" t="s">
        <v>247</v>
      </c>
      <c r="K532">
        <v>1117</v>
      </c>
      <c r="L532" t="s">
        <v>7</v>
      </c>
    </row>
    <row r="533" spans="1:12" hidden="1" x14ac:dyDescent="0.2">
      <c r="A533" t="str">
        <f t="shared" si="8"/>
        <v>Sumter2010</v>
      </c>
      <c r="B533" t="s">
        <v>385</v>
      </c>
      <c r="C533">
        <v>2010</v>
      </c>
      <c r="D533" t="s">
        <v>245</v>
      </c>
      <c r="E533">
        <v>260</v>
      </c>
      <c r="F533">
        <v>3177</v>
      </c>
      <c r="G533">
        <v>-4.2</v>
      </c>
      <c r="H533">
        <v>653</v>
      </c>
      <c r="I533">
        <v>0.9</v>
      </c>
      <c r="J533" t="s">
        <v>247</v>
      </c>
      <c r="K533">
        <v>1119</v>
      </c>
      <c r="L533" t="s">
        <v>7</v>
      </c>
    </row>
    <row r="534" spans="1:12" hidden="1" x14ac:dyDescent="0.2">
      <c r="A534" t="str">
        <f t="shared" si="8"/>
        <v>Talladega2010</v>
      </c>
      <c r="B534" t="s">
        <v>326</v>
      </c>
      <c r="C534">
        <v>2010</v>
      </c>
      <c r="D534" t="s">
        <v>245</v>
      </c>
      <c r="E534">
        <v>1401</v>
      </c>
      <c r="F534">
        <v>26334</v>
      </c>
      <c r="G534">
        <v>2.9</v>
      </c>
      <c r="H534">
        <v>822</v>
      </c>
      <c r="I534">
        <v>2.4</v>
      </c>
      <c r="J534" t="s">
        <v>247</v>
      </c>
      <c r="K534">
        <v>1121</v>
      </c>
      <c r="L534" t="s">
        <v>7</v>
      </c>
    </row>
    <row r="535" spans="1:12" hidden="1" x14ac:dyDescent="0.2">
      <c r="A535" t="str">
        <f t="shared" si="8"/>
        <v>Tallapoosa2010</v>
      </c>
      <c r="B535" t="s">
        <v>450</v>
      </c>
      <c r="C535">
        <v>2010</v>
      </c>
      <c r="D535" t="s">
        <v>245</v>
      </c>
      <c r="E535">
        <v>862</v>
      </c>
      <c r="F535">
        <v>12337</v>
      </c>
      <c r="G535">
        <v>-1.8</v>
      </c>
      <c r="H535">
        <v>652</v>
      </c>
      <c r="I535">
        <v>-0.2</v>
      </c>
      <c r="J535" t="s">
        <v>247</v>
      </c>
      <c r="K535">
        <v>1123</v>
      </c>
      <c r="L535" t="s">
        <v>7</v>
      </c>
    </row>
    <row r="536" spans="1:12" hidden="1" x14ac:dyDescent="0.2">
      <c r="A536" t="str">
        <f t="shared" si="8"/>
        <v>Tuscaloosa2010</v>
      </c>
      <c r="B536" t="s">
        <v>317</v>
      </c>
      <c r="C536">
        <v>2010</v>
      </c>
      <c r="D536" t="s">
        <v>245</v>
      </c>
      <c r="E536">
        <v>4327</v>
      </c>
      <c r="F536">
        <v>83611</v>
      </c>
      <c r="G536">
        <v>1.8</v>
      </c>
      <c r="H536">
        <v>832</v>
      </c>
      <c r="I536">
        <v>4.3</v>
      </c>
      <c r="J536" t="s">
        <v>247</v>
      </c>
      <c r="K536">
        <v>1125</v>
      </c>
      <c r="L536" t="s">
        <v>7</v>
      </c>
    </row>
    <row r="537" spans="1:12" hidden="1" x14ac:dyDescent="0.2">
      <c r="A537" t="str">
        <f t="shared" si="8"/>
        <v>Walker2010</v>
      </c>
      <c r="B537" t="s">
        <v>451</v>
      </c>
      <c r="C537">
        <v>2010</v>
      </c>
      <c r="D537" t="s">
        <v>245</v>
      </c>
      <c r="E537">
        <v>1415</v>
      </c>
      <c r="F537">
        <v>18008</v>
      </c>
      <c r="G537">
        <v>0.8</v>
      </c>
      <c r="H537">
        <v>653</v>
      </c>
      <c r="I537">
        <v>-0.9</v>
      </c>
      <c r="J537" t="s">
        <v>247</v>
      </c>
      <c r="K537">
        <v>1127</v>
      </c>
      <c r="L537" t="s">
        <v>7</v>
      </c>
    </row>
    <row r="538" spans="1:12" hidden="1" x14ac:dyDescent="0.2">
      <c r="A538" t="str">
        <f t="shared" si="8"/>
        <v>Washington2010</v>
      </c>
      <c r="B538" t="s">
        <v>452</v>
      </c>
      <c r="C538">
        <v>2010</v>
      </c>
      <c r="D538" t="s">
        <v>245</v>
      </c>
      <c r="E538">
        <v>254</v>
      </c>
      <c r="F538">
        <v>4215</v>
      </c>
      <c r="G538">
        <v>16.8</v>
      </c>
      <c r="H538">
        <v>1010</v>
      </c>
      <c r="I538">
        <v>2.4</v>
      </c>
      <c r="J538" t="s">
        <v>247</v>
      </c>
      <c r="K538">
        <v>1129</v>
      </c>
      <c r="L538" t="s">
        <v>7</v>
      </c>
    </row>
    <row r="539" spans="1:12" hidden="1" x14ac:dyDescent="0.2">
      <c r="A539" t="str">
        <f t="shared" si="8"/>
        <v>Wilcox2010</v>
      </c>
      <c r="B539" t="s">
        <v>316</v>
      </c>
      <c r="C539">
        <v>2010</v>
      </c>
      <c r="D539" t="s">
        <v>245</v>
      </c>
      <c r="E539">
        <v>247</v>
      </c>
      <c r="F539">
        <v>2493</v>
      </c>
      <c r="G539">
        <v>-1.3</v>
      </c>
      <c r="H539">
        <v>860</v>
      </c>
      <c r="I539">
        <v>-4.4000000000000004</v>
      </c>
      <c r="J539" t="s">
        <v>247</v>
      </c>
      <c r="K539">
        <v>1131</v>
      </c>
      <c r="L539" t="s">
        <v>7</v>
      </c>
    </row>
    <row r="540" spans="1:12" hidden="1" x14ac:dyDescent="0.2">
      <c r="A540" t="str">
        <f t="shared" si="8"/>
        <v>Winston2010</v>
      </c>
      <c r="B540" t="s">
        <v>453</v>
      </c>
      <c r="C540">
        <v>2010</v>
      </c>
      <c r="D540" t="s">
        <v>245</v>
      </c>
      <c r="E540">
        <v>501</v>
      </c>
      <c r="F540">
        <v>6640</v>
      </c>
      <c r="G540">
        <v>-2.4</v>
      </c>
      <c r="H540">
        <v>578</v>
      </c>
      <c r="I540">
        <v>-1.4</v>
      </c>
      <c r="J540" t="s">
        <v>247</v>
      </c>
      <c r="K540">
        <v>1133</v>
      </c>
      <c r="L540" t="s">
        <v>7</v>
      </c>
    </row>
    <row r="541" spans="1:12" hidden="1" x14ac:dyDescent="0.2">
      <c r="A541" t="str">
        <f t="shared" si="8"/>
        <v>Autauga2011</v>
      </c>
      <c r="B541" t="s">
        <v>330</v>
      </c>
      <c r="C541">
        <v>2011</v>
      </c>
      <c r="D541" t="s">
        <v>245</v>
      </c>
      <c r="E541">
        <v>867</v>
      </c>
      <c r="F541">
        <v>10658</v>
      </c>
      <c r="G541">
        <v>-1.3</v>
      </c>
      <c r="H541">
        <v>659</v>
      </c>
      <c r="I541">
        <v>1.2</v>
      </c>
      <c r="J541" t="s">
        <v>247</v>
      </c>
      <c r="K541">
        <v>1001</v>
      </c>
      <c r="L541" t="s">
        <v>7</v>
      </c>
    </row>
    <row r="542" spans="1:12" hidden="1" x14ac:dyDescent="0.2">
      <c r="A542" t="str">
        <f t="shared" si="8"/>
        <v>Baldwin2011</v>
      </c>
      <c r="B542" t="s">
        <v>334</v>
      </c>
      <c r="C542">
        <v>2011</v>
      </c>
      <c r="D542" t="s">
        <v>245</v>
      </c>
      <c r="E542">
        <v>5251</v>
      </c>
      <c r="F542">
        <v>57778</v>
      </c>
      <c r="G542">
        <v>1</v>
      </c>
      <c r="H542">
        <v>636</v>
      </c>
      <c r="I542">
        <v>-0.9</v>
      </c>
      <c r="J542" t="s">
        <v>247</v>
      </c>
      <c r="K542">
        <v>1003</v>
      </c>
      <c r="L542" t="s">
        <v>7</v>
      </c>
    </row>
    <row r="543" spans="1:12" hidden="1" x14ac:dyDescent="0.2">
      <c r="A543" t="str">
        <f t="shared" si="8"/>
        <v>Barbour2011</v>
      </c>
      <c r="B543" t="s">
        <v>420</v>
      </c>
      <c r="C543">
        <v>2011</v>
      </c>
      <c r="D543" t="s">
        <v>245</v>
      </c>
      <c r="E543">
        <v>603</v>
      </c>
      <c r="F543">
        <v>8841</v>
      </c>
      <c r="G543">
        <v>-5.7</v>
      </c>
      <c r="H543">
        <v>619</v>
      </c>
      <c r="I543">
        <v>-1.6</v>
      </c>
      <c r="J543" t="s">
        <v>247</v>
      </c>
      <c r="K543">
        <v>1005</v>
      </c>
      <c r="L543" t="s">
        <v>7</v>
      </c>
    </row>
    <row r="544" spans="1:12" hidden="1" x14ac:dyDescent="0.2">
      <c r="A544" t="str">
        <f t="shared" si="8"/>
        <v>Bibb2011</v>
      </c>
      <c r="B544" t="s">
        <v>341</v>
      </c>
      <c r="C544">
        <v>2011</v>
      </c>
      <c r="D544" t="s">
        <v>245</v>
      </c>
      <c r="E544">
        <v>344</v>
      </c>
      <c r="F544">
        <v>4089</v>
      </c>
      <c r="G544">
        <v>0</v>
      </c>
      <c r="H544">
        <v>704</v>
      </c>
      <c r="I544">
        <v>5.7</v>
      </c>
      <c r="J544" t="s">
        <v>247</v>
      </c>
      <c r="K544">
        <v>1007</v>
      </c>
      <c r="L544" t="s">
        <v>7</v>
      </c>
    </row>
    <row r="545" spans="1:12" hidden="1" x14ac:dyDescent="0.2">
      <c r="A545" t="str">
        <f t="shared" si="8"/>
        <v>Blount2011</v>
      </c>
      <c r="B545" t="s">
        <v>421</v>
      </c>
      <c r="C545">
        <v>2011</v>
      </c>
      <c r="D545" t="s">
        <v>245</v>
      </c>
      <c r="E545">
        <v>752</v>
      </c>
      <c r="F545">
        <v>8172</v>
      </c>
      <c r="G545">
        <v>-0.6</v>
      </c>
      <c r="H545">
        <v>601</v>
      </c>
      <c r="I545">
        <v>-0.2</v>
      </c>
      <c r="J545" t="s">
        <v>247</v>
      </c>
      <c r="K545">
        <v>1009</v>
      </c>
      <c r="L545" t="s">
        <v>7</v>
      </c>
    </row>
    <row r="546" spans="1:12" hidden="1" x14ac:dyDescent="0.2">
      <c r="A546" t="str">
        <f t="shared" si="8"/>
        <v>Bullock2011</v>
      </c>
      <c r="B546" t="s">
        <v>422</v>
      </c>
      <c r="C546">
        <v>2011</v>
      </c>
      <c r="D546" t="s">
        <v>245</v>
      </c>
      <c r="E546">
        <v>146</v>
      </c>
      <c r="F546">
        <v>2896</v>
      </c>
      <c r="G546">
        <v>1.5</v>
      </c>
      <c r="H546">
        <v>602</v>
      </c>
      <c r="I546">
        <v>-6.5</v>
      </c>
      <c r="J546" t="s">
        <v>247</v>
      </c>
      <c r="K546">
        <v>1011</v>
      </c>
      <c r="L546" t="s">
        <v>7</v>
      </c>
    </row>
    <row r="547" spans="1:12" hidden="1" x14ac:dyDescent="0.2">
      <c r="A547" t="str">
        <f t="shared" si="8"/>
        <v>Butler2011</v>
      </c>
      <c r="B547" t="s">
        <v>423</v>
      </c>
      <c r="C547">
        <v>2011</v>
      </c>
      <c r="D547" t="s">
        <v>245</v>
      </c>
      <c r="E547">
        <v>498</v>
      </c>
      <c r="F547">
        <v>6373</v>
      </c>
      <c r="G547">
        <v>-0.9</v>
      </c>
      <c r="H547">
        <v>603</v>
      </c>
      <c r="I547">
        <v>-0.2</v>
      </c>
      <c r="J547" t="s">
        <v>247</v>
      </c>
      <c r="K547">
        <v>1013</v>
      </c>
      <c r="L547" t="s">
        <v>7</v>
      </c>
    </row>
    <row r="548" spans="1:12" hidden="1" x14ac:dyDescent="0.2">
      <c r="A548" t="str">
        <f t="shared" si="8"/>
        <v>Calhoun2011</v>
      </c>
      <c r="B548" t="s">
        <v>327</v>
      </c>
      <c r="C548">
        <v>2011</v>
      </c>
      <c r="D548" t="s">
        <v>245</v>
      </c>
      <c r="E548">
        <v>2500</v>
      </c>
      <c r="F548">
        <v>45973</v>
      </c>
      <c r="G548">
        <v>-2.2999999999999998</v>
      </c>
      <c r="H548">
        <v>761</v>
      </c>
      <c r="I548">
        <v>-0.1</v>
      </c>
      <c r="J548" t="s">
        <v>247</v>
      </c>
      <c r="K548">
        <v>1015</v>
      </c>
      <c r="L548" t="s">
        <v>7</v>
      </c>
    </row>
    <row r="549" spans="1:12" hidden="1" x14ac:dyDescent="0.2">
      <c r="A549" t="str">
        <f t="shared" si="8"/>
        <v>Chambers2011</v>
      </c>
      <c r="B549" t="s">
        <v>320</v>
      </c>
      <c r="C549">
        <v>2011</v>
      </c>
      <c r="D549" t="s">
        <v>245</v>
      </c>
      <c r="E549">
        <v>594</v>
      </c>
      <c r="F549">
        <v>7967</v>
      </c>
      <c r="G549">
        <v>1.7</v>
      </c>
      <c r="H549">
        <v>626</v>
      </c>
      <c r="I549">
        <v>-0.9</v>
      </c>
      <c r="J549" t="s">
        <v>247</v>
      </c>
      <c r="K549">
        <v>1017</v>
      </c>
      <c r="L549" t="s">
        <v>7</v>
      </c>
    </row>
    <row r="550" spans="1:12" hidden="1" x14ac:dyDescent="0.2">
      <c r="A550" t="str">
        <f t="shared" si="8"/>
        <v>Cherokee2011</v>
      </c>
      <c r="B550" t="s">
        <v>424</v>
      </c>
      <c r="C550">
        <v>2011</v>
      </c>
      <c r="D550" t="s">
        <v>245</v>
      </c>
      <c r="E550">
        <v>411</v>
      </c>
      <c r="F550">
        <v>4815</v>
      </c>
      <c r="G550">
        <v>0.4</v>
      </c>
      <c r="H550">
        <v>589</v>
      </c>
      <c r="I550">
        <v>-4.2</v>
      </c>
      <c r="J550" t="s">
        <v>247</v>
      </c>
      <c r="K550">
        <v>1019</v>
      </c>
      <c r="L550" t="s">
        <v>7</v>
      </c>
    </row>
    <row r="551" spans="1:12" hidden="1" x14ac:dyDescent="0.2">
      <c r="A551" t="str">
        <f t="shared" si="8"/>
        <v>Chilton2011</v>
      </c>
      <c r="B551" t="s">
        <v>425</v>
      </c>
      <c r="C551">
        <v>2011</v>
      </c>
      <c r="D551" t="s">
        <v>245</v>
      </c>
      <c r="E551">
        <v>749</v>
      </c>
      <c r="F551">
        <v>8428</v>
      </c>
      <c r="G551">
        <v>2.8</v>
      </c>
      <c r="H551">
        <v>622</v>
      </c>
      <c r="I551">
        <v>-0.5</v>
      </c>
      <c r="J551" t="s">
        <v>247</v>
      </c>
      <c r="K551">
        <v>1021</v>
      </c>
      <c r="L551" t="s">
        <v>7</v>
      </c>
    </row>
    <row r="552" spans="1:12" hidden="1" x14ac:dyDescent="0.2">
      <c r="A552" t="str">
        <f t="shared" si="8"/>
        <v>Choctaw2011</v>
      </c>
      <c r="B552" t="s">
        <v>370</v>
      </c>
      <c r="C552">
        <v>2011</v>
      </c>
      <c r="D552" t="s">
        <v>245</v>
      </c>
      <c r="E552">
        <v>296</v>
      </c>
      <c r="F552">
        <v>3478</v>
      </c>
      <c r="G552">
        <v>-2.1</v>
      </c>
      <c r="H552">
        <v>926</v>
      </c>
      <c r="I552">
        <v>2.5</v>
      </c>
      <c r="J552" t="s">
        <v>247</v>
      </c>
      <c r="K552">
        <v>1023</v>
      </c>
      <c r="L552" t="s">
        <v>7</v>
      </c>
    </row>
    <row r="553" spans="1:12" hidden="1" x14ac:dyDescent="0.2">
      <c r="A553" t="str">
        <f t="shared" si="8"/>
        <v>Clarke2011</v>
      </c>
      <c r="B553" t="s">
        <v>360</v>
      </c>
      <c r="C553">
        <v>2011</v>
      </c>
      <c r="D553" t="s">
        <v>245</v>
      </c>
      <c r="E553">
        <v>708</v>
      </c>
      <c r="F553">
        <v>8038</v>
      </c>
      <c r="G553">
        <v>0</v>
      </c>
      <c r="H553">
        <v>701</v>
      </c>
      <c r="I553">
        <v>1.4</v>
      </c>
      <c r="J553" t="s">
        <v>247</v>
      </c>
      <c r="K553">
        <v>1025</v>
      </c>
      <c r="L553" t="s">
        <v>7</v>
      </c>
    </row>
    <row r="554" spans="1:12" hidden="1" x14ac:dyDescent="0.2">
      <c r="A554" t="str">
        <f t="shared" si="8"/>
        <v>Clay2011</v>
      </c>
      <c r="B554" t="s">
        <v>353</v>
      </c>
      <c r="C554">
        <v>2011</v>
      </c>
      <c r="D554" t="s">
        <v>245</v>
      </c>
      <c r="E554">
        <v>228</v>
      </c>
      <c r="F554">
        <v>3523</v>
      </c>
      <c r="G554">
        <v>-2.5</v>
      </c>
      <c r="H554">
        <v>566</v>
      </c>
      <c r="I554">
        <v>-3.7</v>
      </c>
      <c r="J554" t="s">
        <v>247</v>
      </c>
      <c r="K554">
        <v>1027</v>
      </c>
      <c r="L554" t="s">
        <v>7</v>
      </c>
    </row>
    <row r="555" spans="1:12" hidden="1" x14ac:dyDescent="0.2">
      <c r="A555" t="str">
        <f t="shared" si="8"/>
        <v>Cleburne2011</v>
      </c>
      <c r="B555" t="s">
        <v>426</v>
      </c>
      <c r="C555">
        <v>2011</v>
      </c>
      <c r="D555" t="s">
        <v>245</v>
      </c>
      <c r="E555">
        <v>209</v>
      </c>
      <c r="F555">
        <v>2408</v>
      </c>
      <c r="G555">
        <v>4.2</v>
      </c>
      <c r="H555">
        <v>724</v>
      </c>
      <c r="I555">
        <v>0</v>
      </c>
      <c r="J555" t="s">
        <v>247</v>
      </c>
      <c r="K555">
        <v>1029</v>
      </c>
      <c r="L555" t="s">
        <v>7</v>
      </c>
    </row>
    <row r="556" spans="1:12" hidden="1" x14ac:dyDescent="0.2">
      <c r="A556" t="str">
        <f t="shared" si="8"/>
        <v>Coffee2011</v>
      </c>
      <c r="B556" t="s">
        <v>340</v>
      </c>
      <c r="C556">
        <v>2011</v>
      </c>
      <c r="D556" t="s">
        <v>245</v>
      </c>
      <c r="E556">
        <v>1021</v>
      </c>
      <c r="F556">
        <v>14320</v>
      </c>
      <c r="G556">
        <v>-2.4</v>
      </c>
      <c r="H556">
        <v>601</v>
      </c>
      <c r="I556">
        <v>-0.7</v>
      </c>
      <c r="J556" t="s">
        <v>247</v>
      </c>
      <c r="K556">
        <v>1031</v>
      </c>
      <c r="L556" t="s">
        <v>7</v>
      </c>
    </row>
    <row r="557" spans="1:12" hidden="1" x14ac:dyDescent="0.2">
      <c r="A557" t="str">
        <f t="shared" si="8"/>
        <v>Colbert2011</v>
      </c>
      <c r="B557" t="s">
        <v>323</v>
      </c>
      <c r="C557">
        <v>2011</v>
      </c>
      <c r="D557" t="s">
        <v>245</v>
      </c>
      <c r="E557">
        <v>1334</v>
      </c>
      <c r="F557">
        <v>21734</v>
      </c>
      <c r="G557">
        <v>-1.5</v>
      </c>
      <c r="H557">
        <v>782</v>
      </c>
      <c r="I557">
        <v>-2.1</v>
      </c>
      <c r="J557" t="s">
        <v>247</v>
      </c>
      <c r="K557">
        <v>1033</v>
      </c>
      <c r="L557" t="s">
        <v>7</v>
      </c>
    </row>
    <row r="558" spans="1:12" hidden="1" x14ac:dyDescent="0.2">
      <c r="A558" t="str">
        <f t="shared" si="8"/>
        <v>Conecuh2011</v>
      </c>
      <c r="B558" t="s">
        <v>427</v>
      </c>
      <c r="C558">
        <v>2011</v>
      </c>
      <c r="D558" t="s">
        <v>245</v>
      </c>
      <c r="E558">
        <v>248</v>
      </c>
      <c r="F558">
        <v>3164</v>
      </c>
      <c r="G558">
        <v>-3.9</v>
      </c>
      <c r="H558">
        <v>638</v>
      </c>
      <c r="I558">
        <v>-2.4</v>
      </c>
      <c r="J558" t="s">
        <v>247</v>
      </c>
      <c r="K558">
        <v>1035</v>
      </c>
      <c r="L558" t="s">
        <v>7</v>
      </c>
    </row>
    <row r="559" spans="1:12" hidden="1" x14ac:dyDescent="0.2">
      <c r="A559" t="str">
        <f t="shared" si="8"/>
        <v>Coosa2011</v>
      </c>
      <c r="B559" t="s">
        <v>428</v>
      </c>
      <c r="C559">
        <v>2011</v>
      </c>
      <c r="D559" t="s">
        <v>245</v>
      </c>
      <c r="E559">
        <v>128</v>
      </c>
      <c r="F559">
        <v>1403</v>
      </c>
      <c r="G559">
        <v>6.9</v>
      </c>
      <c r="H559">
        <v>705</v>
      </c>
      <c r="I559">
        <v>-8.6</v>
      </c>
      <c r="J559" t="s">
        <v>247</v>
      </c>
      <c r="K559">
        <v>1037</v>
      </c>
      <c r="L559" t="s">
        <v>7</v>
      </c>
    </row>
    <row r="560" spans="1:12" hidden="1" x14ac:dyDescent="0.2">
      <c r="A560" t="str">
        <f t="shared" si="8"/>
        <v>Covington2011</v>
      </c>
      <c r="B560" t="s">
        <v>429</v>
      </c>
      <c r="C560">
        <v>2011</v>
      </c>
      <c r="D560" t="s">
        <v>245</v>
      </c>
      <c r="E560">
        <v>925</v>
      </c>
      <c r="F560">
        <v>12603</v>
      </c>
      <c r="G560">
        <v>4.2</v>
      </c>
      <c r="H560">
        <v>622</v>
      </c>
      <c r="I560">
        <v>-3</v>
      </c>
      <c r="J560" t="s">
        <v>247</v>
      </c>
      <c r="K560">
        <v>1039</v>
      </c>
      <c r="L560" t="s">
        <v>7</v>
      </c>
    </row>
    <row r="561" spans="1:12" hidden="1" x14ac:dyDescent="0.2">
      <c r="A561" t="str">
        <f t="shared" si="8"/>
        <v>Crenshaw2011</v>
      </c>
      <c r="B561" t="s">
        <v>430</v>
      </c>
      <c r="C561">
        <v>2011</v>
      </c>
      <c r="D561" t="s">
        <v>245</v>
      </c>
      <c r="E561">
        <v>254</v>
      </c>
      <c r="F561">
        <v>3560</v>
      </c>
      <c r="G561">
        <v>-1.9</v>
      </c>
      <c r="H561">
        <v>630</v>
      </c>
      <c r="I561">
        <v>-4.8</v>
      </c>
      <c r="J561" t="s">
        <v>247</v>
      </c>
      <c r="K561">
        <v>1041</v>
      </c>
      <c r="L561" t="s">
        <v>7</v>
      </c>
    </row>
    <row r="562" spans="1:12" hidden="1" x14ac:dyDescent="0.2">
      <c r="A562" t="str">
        <f t="shared" si="8"/>
        <v>Cullman2011</v>
      </c>
      <c r="B562" t="s">
        <v>324</v>
      </c>
      <c r="C562">
        <v>2011</v>
      </c>
      <c r="D562" t="s">
        <v>245</v>
      </c>
      <c r="E562">
        <v>1797</v>
      </c>
      <c r="F562">
        <v>25307</v>
      </c>
      <c r="G562">
        <v>0.4</v>
      </c>
      <c r="H562">
        <v>660</v>
      </c>
      <c r="I562">
        <v>-3.8</v>
      </c>
      <c r="J562" t="s">
        <v>247</v>
      </c>
      <c r="K562">
        <v>1043</v>
      </c>
      <c r="L562" t="s">
        <v>7</v>
      </c>
    </row>
    <row r="563" spans="1:12" hidden="1" x14ac:dyDescent="0.2">
      <c r="A563" t="str">
        <f t="shared" si="8"/>
        <v>Dale2011</v>
      </c>
      <c r="B563" t="s">
        <v>431</v>
      </c>
      <c r="C563">
        <v>2011</v>
      </c>
      <c r="D563" t="s">
        <v>245</v>
      </c>
      <c r="E563">
        <v>906</v>
      </c>
      <c r="F563">
        <v>18104</v>
      </c>
      <c r="G563">
        <v>-2.1</v>
      </c>
      <c r="H563">
        <v>1014</v>
      </c>
      <c r="I563">
        <v>2.5</v>
      </c>
      <c r="J563" t="s">
        <v>247</v>
      </c>
      <c r="K563">
        <v>1045</v>
      </c>
      <c r="L563" t="s">
        <v>7</v>
      </c>
    </row>
    <row r="564" spans="1:12" hidden="1" x14ac:dyDescent="0.2">
      <c r="A564" t="str">
        <f t="shared" si="8"/>
        <v>Dallas2011</v>
      </c>
      <c r="B564" t="s">
        <v>432</v>
      </c>
      <c r="C564">
        <v>2011</v>
      </c>
      <c r="D564" t="s">
        <v>245</v>
      </c>
      <c r="E564">
        <v>939</v>
      </c>
      <c r="F564">
        <v>13130</v>
      </c>
      <c r="G564">
        <v>-0.9</v>
      </c>
      <c r="H564">
        <v>670</v>
      </c>
      <c r="I564">
        <v>-0.3</v>
      </c>
      <c r="J564" t="s">
        <v>247</v>
      </c>
      <c r="K564">
        <v>1047</v>
      </c>
      <c r="L564" t="s">
        <v>7</v>
      </c>
    </row>
    <row r="565" spans="1:12" hidden="1" x14ac:dyDescent="0.2">
      <c r="A565" t="str">
        <f t="shared" si="8"/>
        <v>DeKalb2011</v>
      </c>
      <c r="B565" t="s">
        <v>337</v>
      </c>
      <c r="C565">
        <v>2011</v>
      </c>
      <c r="D565" t="s">
        <v>245</v>
      </c>
      <c r="E565">
        <v>1197</v>
      </c>
      <c r="F565">
        <v>20231</v>
      </c>
      <c r="G565">
        <v>-0.3</v>
      </c>
      <c r="H565">
        <v>605</v>
      </c>
      <c r="I565">
        <v>-3</v>
      </c>
      <c r="J565" t="s">
        <v>247</v>
      </c>
      <c r="K565">
        <v>1049</v>
      </c>
      <c r="L565" t="s">
        <v>7</v>
      </c>
    </row>
    <row r="566" spans="1:12" hidden="1" x14ac:dyDescent="0.2">
      <c r="A566" t="str">
        <f t="shared" si="8"/>
        <v>Elmore2011</v>
      </c>
      <c r="B566" t="s">
        <v>325</v>
      </c>
      <c r="C566">
        <v>2011</v>
      </c>
      <c r="D566" t="s">
        <v>245</v>
      </c>
      <c r="E566">
        <v>1278</v>
      </c>
      <c r="F566">
        <v>17675</v>
      </c>
      <c r="G566">
        <v>-0.8</v>
      </c>
      <c r="H566">
        <v>644</v>
      </c>
      <c r="I566">
        <v>0.8</v>
      </c>
      <c r="J566" t="s">
        <v>247</v>
      </c>
      <c r="K566">
        <v>1051</v>
      </c>
      <c r="L566" t="s">
        <v>7</v>
      </c>
    </row>
    <row r="567" spans="1:12" hidden="1" x14ac:dyDescent="0.2">
      <c r="A567" t="str">
        <f t="shared" si="8"/>
        <v>Escambia2011</v>
      </c>
      <c r="B567" t="s">
        <v>433</v>
      </c>
      <c r="C567">
        <v>2011</v>
      </c>
      <c r="D567" t="s">
        <v>245</v>
      </c>
      <c r="E567">
        <v>830</v>
      </c>
      <c r="F567">
        <v>12255</v>
      </c>
      <c r="G567">
        <v>-1.2</v>
      </c>
      <c r="H567">
        <v>674</v>
      </c>
      <c r="I567">
        <v>-2.6</v>
      </c>
      <c r="J567" t="s">
        <v>247</v>
      </c>
      <c r="K567">
        <v>1053</v>
      </c>
      <c r="L567" t="s">
        <v>7</v>
      </c>
    </row>
    <row r="568" spans="1:12" hidden="1" x14ac:dyDescent="0.2">
      <c r="A568" t="str">
        <f t="shared" si="8"/>
        <v>Etowah2011</v>
      </c>
      <c r="B568" t="s">
        <v>331</v>
      </c>
      <c r="C568">
        <v>2011</v>
      </c>
      <c r="D568" t="s">
        <v>245</v>
      </c>
      <c r="E568">
        <v>2130</v>
      </c>
      <c r="F568">
        <v>34567</v>
      </c>
      <c r="G568">
        <v>1.3</v>
      </c>
      <c r="H568">
        <v>663</v>
      </c>
      <c r="I568">
        <v>-2.9</v>
      </c>
      <c r="J568" t="s">
        <v>247</v>
      </c>
      <c r="K568">
        <v>1055</v>
      </c>
      <c r="L568" t="s">
        <v>7</v>
      </c>
    </row>
    <row r="569" spans="1:12" hidden="1" x14ac:dyDescent="0.2">
      <c r="A569" t="str">
        <f t="shared" si="8"/>
        <v>Fayette2011</v>
      </c>
      <c r="B569" t="s">
        <v>332</v>
      </c>
      <c r="C569">
        <v>2011</v>
      </c>
      <c r="D569" t="s">
        <v>245</v>
      </c>
      <c r="E569">
        <v>338</v>
      </c>
      <c r="F569">
        <v>3944</v>
      </c>
      <c r="G569">
        <v>0.6</v>
      </c>
      <c r="H569">
        <v>545</v>
      </c>
      <c r="I569">
        <v>-0.9</v>
      </c>
      <c r="J569" t="s">
        <v>247</v>
      </c>
      <c r="K569">
        <v>1057</v>
      </c>
      <c r="L569" t="s">
        <v>7</v>
      </c>
    </row>
    <row r="570" spans="1:12" hidden="1" x14ac:dyDescent="0.2">
      <c r="A570" t="str">
        <f t="shared" si="8"/>
        <v>Franklin2011</v>
      </c>
      <c r="B570" t="s">
        <v>434</v>
      </c>
      <c r="C570">
        <v>2011</v>
      </c>
      <c r="D570" t="s">
        <v>245</v>
      </c>
      <c r="E570">
        <v>608</v>
      </c>
      <c r="F570">
        <v>10185</v>
      </c>
      <c r="G570">
        <v>-1</v>
      </c>
      <c r="H570">
        <v>610</v>
      </c>
      <c r="I570">
        <v>-3.6</v>
      </c>
      <c r="J570" t="s">
        <v>247</v>
      </c>
      <c r="K570">
        <v>1059</v>
      </c>
      <c r="L570" t="s">
        <v>7</v>
      </c>
    </row>
    <row r="571" spans="1:12" hidden="1" x14ac:dyDescent="0.2">
      <c r="A571" t="str">
        <f t="shared" si="8"/>
        <v>Geneva2011</v>
      </c>
      <c r="B571" t="s">
        <v>435</v>
      </c>
      <c r="C571">
        <v>2011</v>
      </c>
      <c r="D571" t="s">
        <v>245</v>
      </c>
      <c r="E571">
        <v>501</v>
      </c>
      <c r="F571">
        <v>5050</v>
      </c>
      <c r="G571">
        <v>0.1</v>
      </c>
      <c r="H571">
        <v>558</v>
      </c>
      <c r="I571">
        <v>-1.2</v>
      </c>
      <c r="J571" t="s">
        <v>247</v>
      </c>
      <c r="K571">
        <v>1061</v>
      </c>
      <c r="L571" t="s">
        <v>7</v>
      </c>
    </row>
    <row r="572" spans="1:12" hidden="1" x14ac:dyDescent="0.2">
      <c r="A572" t="str">
        <f t="shared" si="8"/>
        <v>Greene2011</v>
      </c>
      <c r="B572" t="s">
        <v>436</v>
      </c>
      <c r="C572">
        <v>2011</v>
      </c>
      <c r="D572" t="s">
        <v>245</v>
      </c>
      <c r="E572">
        <v>159</v>
      </c>
      <c r="F572">
        <v>1879</v>
      </c>
      <c r="G572">
        <v>5.0999999999999996</v>
      </c>
      <c r="H572">
        <v>630</v>
      </c>
      <c r="I572">
        <v>-5.8</v>
      </c>
      <c r="J572" t="s">
        <v>247</v>
      </c>
      <c r="K572">
        <v>1063</v>
      </c>
      <c r="L572" t="s">
        <v>7</v>
      </c>
    </row>
    <row r="573" spans="1:12" hidden="1" x14ac:dyDescent="0.2">
      <c r="A573" t="str">
        <f t="shared" si="8"/>
        <v>Hale2011</v>
      </c>
      <c r="B573" t="s">
        <v>437</v>
      </c>
      <c r="C573">
        <v>2011</v>
      </c>
      <c r="D573" t="s">
        <v>245</v>
      </c>
      <c r="E573">
        <v>284</v>
      </c>
      <c r="F573">
        <v>2910</v>
      </c>
      <c r="G573">
        <v>-0.9</v>
      </c>
      <c r="H573">
        <v>634</v>
      </c>
      <c r="I573">
        <v>0.2</v>
      </c>
      <c r="J573" t="s">
        <v>247</v>
      </c>
      <c r="K573">
        <v>1065</v>
      </c>
      <c r="L573" t="s">
        <v>7</v>
      </c>
    </row>
    <row r="574" spans="1:12" hidden="1" x14ac:dyDescent="0.2">
      <c r="A574" t="str">
        <f t="shared" si="8"/>
        <v>Henry2011</v>
      </c>
      <c r="B574" t="s">
        <v>416</v>
      </c>
      <c r="C574">
        <v>2011</v>
      </c>
      <c r="D574" t="s">
        <v>245</v>
      </c>
      <c r="E574">
        <v>348</v>
      </c>
      <c r="F574">
        <v>3243</v>
      </c>
      <c r="G574">
        <v>0.3</v>
      </c>
      <c r="H574">
        <v>695</v>
      </c>
      <c r="I574">
        <v>0.3</v>
      </c>
      <c r="J574" t="s">
        <v>247</v>
      </c>
      <c r="K574">
        <v>1067</v>
      </c>
      <c r="L574" t="s">
        <v>7</v>
      </c>
    </row>
    <row r="575" spans="1:12" hidden="1" x14ac:dyDescent="0.2">
      <c r="A575" t="str">
        <f t="shared" si="8"/>
        <v>Houston2011</v>
      </c>
      <c r="B575" t="s">
        <v>333</v>
      </c>
      <c r="C575">
        <v>2011</v>
      </c>
      <c r="D575" t="s">
        <v>245</v>
      </c>
      <c r="E575">
        <v>2997</v>
      </c>
      <c r="F575">
        <v>46757</v>
      </c>
      <c r="G575">
        <v>-0.6</v>
      </c>
      <c r="H575">
        <v>737</v>
      </c>
      <c r="I575">
        <v>-4.4000000000000004</v>
      </c>
      <c r="J575" t="s">
        <v>247</v>
      </c>
      <c r="K575">
        <v>1069</v>
      </c>
      <c r="L575" t="s">
        <v>7</v>
      </c>
    </row>
    <row r="576" spans="1:12" hidden="1" x14ac:dyDescent="0.2">
      <c r="A576" t="str">
        <f t="shared" si="8"/>
        <v>Jackson2011</v>
      </c>
      <c r="B576" t="s">
        <v>318</v>
      </c>
      <c r="C576">
        <v>2011</v>
      </c>
      <c r="D576" t="s">
        <v>245</v>
      </c>
      <c r="E576">
        <v>970</v>
      </c>
      <c r="F576">
        <v>15872</v>
      </c>
      <c r="G576">
        <v>-0.5</v>
      </c>
      <c r="H576">
        <v>625</v>
      </c>
      <c r="I576">
        <v>-3.7</v>
      </c>
      <c r="J576" t="s">
        <v>247</v>
      </c>
      <c r="K576">
        <v>1071</v>
      </c>
      <c r="L576" t="s">
        <v>7</v>
      </c>
    </row>
    <row r="577" spans="1:12" hidden="1" x14ac:dyDescent="0.2">
      <c r="A577" t="str">
        <f t="shared" si="8"/>
        <v>Jefferson2011</v>
      </c>
      <c r="B577" t="s">
        <v>314</v>
      </c>
      <c r="C577">
        <v>2011</v>
      </c>
      <c r="D577" t="s">
        <v>245</v>
      </c>
      <c r="E577">
        <v>17891</v>
      </c>
      <c r="F577">
        <v>334670</v>
      </c>
      <c r="G577">
        <v>0.5</v>
      </c>
      <c r="H577">
        <v>963</v>
      </c>
      <c r="I577">
        <v>-0.8</v>
      </c>
      <c r="J577" t="s">
        <v>247</v>
      </c>
      <c r="K577">
        <v>1073</v>
      </c>
      <c r="L577" t="s">
        <v>7</v>
      </c>
    </row>
    <row r="578" spans="1:12" hidden="1" x14ac:dyDescent="0.2">
      <c r="A578" t="str">
        <f t="shared" si="8"/>
        <v>Lamar2011</v>
      </c>
      <c r="B578" t="s">
        <v>438</v>
      </c>
      <c r="C578">
        <v>2011</v>
      </c>
      <c r="D578" t="s">
        <v>245</v>
      </c>
      <c r="E578">
        <v>282</v>
      </c>
      <c r="F578">
        <v>3296</v>
      </c>
      <c r="G578">
        <v>3.7</v>
      </c>
      <c r="H578">
        <v>649</v>
      </c>
      <c r="I578">
        <v>0.3</v>
      </c>
      <c r="J578" t="s">
        <v>247</v>
      </c>
      <c r="K578">
        <v>1075</v>
      </c>
      <c r="L578" t="s">
        <v>7</v>
      </c>
    </row>
    <row r="579" spans="1:12" hidden="1" x14ac:dyDescent="0.2">
      <c r="A579" t="str">
        <f t="shared" si="8"/>
        <v>Lauderdale2011</v>
      </c>
      <c r="B579" t="s">
        <v>439</v>
      </c>
      <c r="C579">
        <v>2011</v>
      </c>
      <c r="D579" t="s">
        <v>245</v>
      </c>
      <c r="E579">
        <v>2021</v>
      </c>
      <c r="F579">
        <v>31154</v>
      </c>
      <c r="G579">
        <v>2.2999999999999998</v>
      </c>
      <c r="H579">
        <v>591</v>
      </c>
      <c r="I579">
        <v>-4.4000000000000004</v>
      </c>
      <c r="J579" t="s">
        <v>247</v>
      </c>
      <c r="K579">
        <v>1077</v>
      </c>
      <c r="L579" t="s">
        <v>7</v>
      </c>
    </row>
    <row r="580" spans="1:12" hidden="1" x14ac:dyDescent="0.2">
      <c r="A580" t="str">
        <f t="shared" si="8"/>
        <v>Lawrence2011</v>
      </c>
      <c r="B580" t="s">
        <v>440</v>
      </c>
      <c r="C580">
        <v>2011</v>
      </c>
      <c r="D580" t="s">
        <v>245</v>
      </c>
      <c r="E580">
        <v>455</v>
      </c>
      <c r="F580">
        <v>5805</v>
      </c>
      <c r="G580">
        <v>-3.4</v>
      </c>
      <c r="H580">
        <v>848</v>
      </c>
      <c r="I580">
        <v>1.8</v>
      </c>
      <c r="J580" t="s">
        <v>247</v>
      </c>
      <c r="K580">
        <v>1079</v>
      </c>
      <c r="L580" t="s">
        <v>7</v>
      </c>
    </row>
    <row r="581" spans="1:12" hidden="1" x14ac:dyDescent="0.2">
      <c r="A581" t="str">
        <f t="shared" si="8"/>
        <v>Lee2011</v>
      </c>
      <c r="B581" t="s">
        <v>315</v>
      </c>
      <c r="C581">
        <v>2011</v>
      </c>
      <c r="D581" t="s">
        <v>245</v>
      </c>
      <c r="E581">
        <v>2638</v>
      </c>
      <c r="F581">
        <v>49122</v>
      </c>
      <c r="G581">
        <v>2.8</v>
      </c>
      <c r="H581">
        <v>677</v>
      </c>
      <c r="I581">
        <v>-0.3</v>
      </c>
      <c r="J581" t="s">
        <v>247</v>
      </c>
      <c r="K581">
        <v>1081</v>
      </c>
      <c r="L581" t="s">
        <v>7</v>
      </c>
    </row>
    <row r="582" spans="1:12" hidden="1" x14ac:dyDescent="0.2">
      <c r="A582" t="str">
        <f t="shared" ref="A582:A645" si="9">_xlfn.CONCAT(B582, C582)</f>
        <v>Limestone2011</v>
      </c>
      <c r="B582" t="s">
        <v>319</v>
      </c>
      <c r="C582">
        <v>2011</v>
      </c>
      <c r="D582" t="s">
        <v>245</v>
      </c>
      <c r="E582">
        <v>1339</v>
      </c>
      <c r="F582">
        <v>21002</v>
      </c>
      <c r="G582">
        <v>1.7</v>
      </c>
      <c r="H582">
        <v>782</v>
      </c>
      <c r="I582">
        <v>-5.8</v>
      </c>
      <c r="J582" t="s">
        <v>247</v>
      </c>
      <c r="K582">
        <v>1083</v>
      </c>
      <c r="L582" t="s">
        <v>7</v>
      </c>
    </row>
    <row r="583" spans="1:12" hidden="1" x14ac:dyDescent="0.2">
      <c r="A583" t="str">
        <f t="shared" si="9"/>
        <v>Lowndes2011</v>
      </c>
      <c r="B583" t="s">
        <v>356</v>
      </c>
      <c r="C583">
        <v>2011</v>
      </c>
      <c r="D583" t="s">
        <v>245</v>
      </c>
      <c r="E583">
        <v>171</v>
      </c>
      <c r="F583">
        <v>2774</v>
      </c>
      <c r="G583">
        <v>0.4</v>
      </c>
      <c r="H583">
        <v>780</v>
      </c>
      <c r="I583">
        <v>3</v>
      </c>
      <c r="J583" t="s">
        <v>247</v>
      </c>
      <c r="K583">
        <v>1085</v>
      </c>
      <c r="L583" t="s">
        <v>7</v>
      </c>
    </row>
    <row r="584" spans="1:12" hidden="1" x14ac:dyDescent="0.2">
      <c r="A584" t="str">
        <f t="shared" si="9"/>
        <v>Macon2011</v>
      </c>
      <c r="B584" t="s">
        <v>441</v>
      </c>
      <c r="C584">
        <v>2011</v>
      </c>
      <c r="D584" t="s">
        <v>245</v>
      </c>
      <c r="E584">
        <v>259</v>
      </c>
      <c r="F584">
        <v>4833</v>
      </c>
      <c r="G584">
        <v>-2.7</v>
      </c>
      <c r="H584">
        <v>740</v>
      </c>
      <c r="I584">
        <v>-2.2000000000000002</v>
      </c>
      <c r="J584" t="s">
        <v>247</v>
      </c>
      <c r="K584">
        <v>1087</v>
      </c>
      <c r="L584" t="s">
        <v>7</v>
      </c>
    </row>
    <row r="585" spans="1:12" hidden="1" x14ac:dyDescent="0.2">
      <c r="A585" t="str">
        <f t="shared" si="9"/>
        <v>Madison2011</v>
      </c>
      <c r="B585" t="s">
        <v>313</v>
      </c>
      <c r="C585">
        <v>2011</v>
      </c>
      <c r="D585" t="s">
        <v>245</v>
      </c>
      <c r="E585">
        <v>8964</v>
      </c>
      <c r="F585">
        <v>179028</v>
      </c>
      <c r="G585">
        <v>-0.5</v>
      </c>
      <c r="H585">
        <v>1077</v>
      </c>
      <c r="I585">
        <v>-0.8</v>
      </c>
      <c r="J585" t="s">
        <v>247</v>
      </c>
      <c r="K585">
        <v>1089</v>
      </c>
      <c r="L585" t="s">
        <v>7</v>
      </c>
    </row>
    <row r="586" spans="1:12" hidden="1" x14ac:dyDescent="0.2">
      <c r="A586" t="str">
        <f t="shared" si="9"/>
        <v>Marengo2011</v>
      </c>
      <c r="B586" t="s">
        <v>442</v>
      </c>
      <c r="C586">
        <v>2011</v>
      </c>
      <c r="D586" t="s">
        <v>245</v>
      </c>
      <c r="E586">
        <v>531</v>
      </c>
      <c r="F586">
        <v>6788</v>
      </c>
      <c r="G586">
        <v>-1</v>
      </c>
      <c r="H586">
        <v>677</v>
      </c>
      <c r="I586">
        <v>-3.3</v>
      </c>
      <c r="J586" t="s">
        <v>247</v>
      </c>
      <c r="K586">
        <v>1091</v>
      </c>
      <c r="L586" t="s">
        <v>7</v>
      </c>
    </row>
    <row r="587" spans="1:12" hidden="1" x14ac:dyDescent="0.2">
      <c r="A587" t="str">
        <f t="shared" si="9"/>
        <v>Marion2011</v>
      </c>
      <c r="B587" t="s">
        <v>399</v>
      </c>
      <c r="C587">
        <v>2011</v>
      </c>
      <c r="D587" t="s">
        <v>245</v>
      </c>
      <c r="E587">
        <v>630</v>
      </c>
      <c r="F587">
        <v>9378</v>
      </c>
      <c r="G587">
        <v>2.5</v>
      </c>
      <c r="H587">
        <v>626</v>
      </c>
      <c r="I587">
        <v>-4.3</v>
      </c>
      <c r="J587" t="s">
        <v>247</v>
      </c>
      <c r="K587">
        <v>1093</v>
      </c>
      <c r="L587" t="s">
        <v>7</v>
      </c>
    </row>
    <row r="588" spans="1:12" hidden="1" x14ac:dyDescent="0.2">
      <c r="A588" t="str">
        <f t="shared" si="9"/>
        <v>Marshall2011</v>
      </c>
      <c r="B588" t="s">
        <v>322</v>
      </c>
      <c r="C588">
        <v>2011</v>
      </c>
      <c r="D588" t="s">
        <v>245</v>
      </c>
      <c r="E588">
        <v>2015</v>
      </c>
      <c r="F588">
        <v>33344</v>
      </c>
      <c r="G588">
        <v>-2.4</v>
      </c>
      <c r="H588">
        <v>613</v>
      </c>
      <c r="I588">
        <v>-4.2</v>
      </c>
      <c r="J588" t="s">
        <v>247</v>
      </c>
      <c r="K588">
        <v>1095</v>
      </c>
      <c r="L588" t="s">
        <v>7</v>
      </c>
    </row>
    <row r="589" spans="1:12" hidden="1" x14ac:dyDescent="0.2">
      <c r="A589" t="str">
        <f t="shared" si="9"/>
        <v>Mobile2011</v>
      </c>
      <c r="B589" t="s">
        <v>312</v>
      </c>
      <c r="C589">
        <v>2011</v>
      </c>
      <c r="D589" t="s">
        <v>245</v>
      </c>
      <c r="E589">
        <v>9875</v>
      </c>
      <c r="F589">
        <v>165571</v>
      </c>
      <c r="G589">
        <v>-0.6</v>
      </c>
      <c r="H589">
        <v>875</v>
      </c>
      <c r="I589">
        <v>2</v>
      </c>
      <c r="J589" t="s">
        <v>247</v>
      </c>
      <c r="K589">
        <v>1097</v>
      </c>
      <c r="L589" t="s">
        <v>7</v>
      </c>
    </row>
    <row r="590" spans="1:12" hidden="1" x14ac:dyDescent="0.2">
      <c r="A590" t="str">
        <f t="shared" si="9"/>
        <v>Monroe2011</v>
      </c>
      <c r="B590" t="s">
        <v>443</v>
      </c>
      <c r="C590">
        <v>2011</v>
      </c>
      <c r="D590" t="s">
        <v>245</v>
      </c>
      <c r="E590">
        <v>448</v>
      </c>
      <c r="F590">
        <v>6356</v>
      </c>
      <c r="G590">
        <v>-1.9</v>
      </c>
      <c r="H590">
        <v>748</v>
      </c>
      <c r="I590">
        <v>-12.8</v>
      </c>
      <c r="J590" t="s">
        <v>247</v>
      </c>
      <c r="K590">
        <v>1099</v>
      </c>
      <c r="L590" t="s">
        <v>7</v>
      </c>
    </row>
    <row r="591" spans="1:12" hidden="1" x14ac:dyDescent="0.2">
      <c r="A591" t="str">
        <f t="shared" si="9"/>
        <v>Montgomery2011</v>
      </c>
      <c r="B591" t="s">
        <v>329</v>
      </c>
      <c r="C591">
        <v>2011</v>
      </c>
      <c r="D591" t="s">
        <v>245</v>
      </c>
      <c r="E591">
        <v>6364</v>
      </c>
      <c r="F591">
        <v>128681</v>
      </c>
      <c r="G591">
        <v>-0.6</v>
      </c>
      <c r="H591">
        <v>876</v>
      </c>
      <c r="I591">
        <v>0.2</v>
      </c>
      <c r="J591" t="s">
        <v>247</v>
      </c>
      <c r="K591">
        <v>1101</v>
      </c>
      <c r="L591" t="s">
        <v>7</v>
      </c>
    </row>
    <row r="592" spans="1:12" hidden="1" x14ac:dyDescent="0.2">
      <c r="A592" t="str">
        <f t="shared" si="9"/>
        <v>Morgan2011</v>
      </c>
      <c r="B592" t="s">
        <v>444</v>
      </c>
      <c r="C592">
        <v>2011</v>
      </c>
      <c r="D592" t="s">
        <v>245</v>
      </c>
      <c r="E592">
        <v>2793</v>
      </c>
      <c r="F592">
        <v>46077</v>
      </c>
      <c r="G592">
        <v>0.6</v>
      </c>
      <c r="H592">
        <v>772</v>
      </c>
      <c r="I592">
        <v>-1.4</v>
      </c>
      <c r="J592" t="s">
        <v>247</v>
      </c>
      <c r="K592">
        <v>1103</v>
      </c>
      <c r="L592" t="s">
        <v>7</v>
      </c>
    </row>
    <row r="593" spans="1:12" hidden="1" x14ac:dyDescent="0.2">
      <c r="A593" t="str">
        <f t="shared" si="9"/>
        <v>Perry2011</v>
      </c>
      <c r="B593" t="s">
        <v>445</v>
      </c>
      <c r="C593">
        <v>2011</v>
      </c>
      <c r="D593" t="s">
        <v>245</v>
      </c>
      <c r="E593">
        <v>167</v>
      </c>
      <c r="F593">
        <v>2197</v>
      </c>
      <c r="G593">
        <v>2.4</v>
      </c>
      <c r="H593">
        <v>607</v>
      </c>
      <c r="I593">
        <v>2.2000000000000002</v>
      </c>
      <c r="J593" t="s">
        <v>247</v>
      </c>
      <c r="K593">
        <v>1105</v>
      </c>
      <c r="L593" t="s">
        <v>7</v>
      </c>
    </row>
    <row r="594" spans="1:12" hidden="1" x14ac:dyDescent="0.2">
      <c r="A594" t="str">
        <f t="shared" si="9"/>
        <v>Pickens2011</v>
      </c>
      <c r="B594" t="s">
        <v>446</v>
      </c>
      <c r="C594">
        <v>2011</v>
      </c>
      <c r="D594" t="s">
        <v>245</v>
      </c>
      <c r="E594">
        <v>341</v>
      </c>
      <c r="F594">
        <v>3624</v>
      </c>
      <c r="G594">
        <v>-4.5</v>
      </c>
      <c r="H594">
        <v>629</v>
      </c>
      <c r="I594">
        <v>-3.4</v>
      </c>
      <c r="J594" t="s">
        <v>247</v>
      </c>
      <c r="K594">
        <v>1107</v>
      </c>
      <c r="L594" t="s">
        <v>7</v>
      </c>
    </row>
    <row r="595" spans="1:12" hidden="1" x14ac:dyDescent="0.2">
      <c r="A595" t="str">
        <f t="shared" si="9"/>
        <v>Pike2011</v>
      </c>
      <c r="B595" t="s">
        <v>447</v>
      </c>
      <c r="C595">
        <v>2011</v>
      </c>
      <c r="D595" t="s">
        <v>245</v>
      </c>
      <c r="E595">
        <v>715</v>
      </c>
      <c r="F595">
        <v>13502</v>
      </c>
      <c r="G595">
        <v>-0.8</v>
      </c>
      <c r="H595">
        <v>704</v>
      </c>
      <c r="I595">
        <v>1.9</v>
      </c>
      <c r="J595" t="s">
        <v>247</v>
      </c>
      <c r="K595">
        <v>1109</v>
      </c>
      <c r="L595" t="s">
        <v>7</v>
      </c>
    </row>
    <row r="596" spans="1:12" hidden="1" x14ac:dyDescent="0.2">
      <c r="A596" t="str">
        <f t="shared" si="9"/>
        <v>Randolph2011</v>
      </c>
      <c r="B596" t="s">
        <v>448</v>
      </c>
      <c r="C596">
        <v>2011</v>
      </c>
      <c r="D596" t="s">
        <v>245</v>
      </c>
      <c r="E596">
        <v>381</v>
      </c>
      <c r="F596">
        <v>4350</v>
      </c>
      <c r="G596">
        <v>-5.9</v>
      </c>
      <c r="H596">
        <v>579</v>
      </c>
      <c r="I596">
        <v>0.2</v>
      </c>
      <c r="J596" t="s">
        <v>247</v>
      </c>
      <c r="K596">
        <v>1111</v>
      </c>
      <c r="L596" t="s">
        <v>7</v>
      </c>
    </row>
    <row r="597" spans="1:12" hidden="1" x14ac:dyDescent="0.2">
      <c r="A597" t="str">
        <f t="shared" si="9"/>
        <v>Russell2011</v>
      </c>
      <c r="B597" t="s">
        <v>449</v>
      </c>
      <c r="C597">
        <v>2011</v>
      </c>
      <c r="D597" t="s">
        <v>245</v>
      </c>
      <c r="E597">
        <v>890</v>
      </c>
      <c r="F597">
        <v>12980</v>
      </c>
      <c r="G597">
        <v>1.9</v>
      </c>
      <c r="H597">
        <v>658</v>
      </c>
      <c r="I597">
        <v>-2.9</v>
      </c>
      <c r="J597" t="s">
        <v>247</v>
      </c>
      <c r="K597">
        <v>1113</v>
      </c>
      <c r="L597" t="s">
        <v>7</v>
      </c>
    </row>
    <row r="598" spans="1:12" hidden="1" x14ac:dyDescent="0.2">
      <c r="A598" t="str">
        <f t="shared" si="9"/>
        <v>St. Clair2011</v>
      </c>
      <c r="B598" t="s">
        <v>321</v>
      </c>
      <c r="C598">
        <v>2011</v>
      </c>
      <c r="D598" t="s">
        <v>245</v>
      </c>
      <c r="E598">
        <v>1368</v>
      </c>
      <c r="F598">
        <v>16605</v>
      </c>
      <c r="G598">
        <v>3.7</v>
      </c>
      <c r="H598">
        <v>676</v>
      </c>
      <c r="I598">
        <v>1.7</v>
      </c>
      <c r="J598" t="s">
        <v>247</v>
      </c>
      <c r="K598">
        <v>1115</v>
      </c>
      <c r="L598" t="s">
        <v>7</v>
      </c>
    </row>
    <row r="599" spans="1:12" hidden="1" x14ac:dyDescent="0.2">
      <c r="A599" t="str">
        <f t="shared" si="9"/>
        <v>Shelby2011</v>
      </c>
      <c r="B599" t="s">
        <v>405</v>
      </c>
      <c r="C599">
        <v>2011</v>
      </c>
      <c r="D599" t="s">
        <v>245</v>
      </c>
      <c r="E599">
        <v>4944</v>
      </c>
      <c r="F599">
        <v>72613</v>
      </c>
      <c r="G599">
        <v>1.4</v>
      </c>
      <c r="H599">
        <v>874</v>
      </c>
      <c r="I599">
        <v>-1.6</v>
      </c>
      <c r="J599" t="s">
        <v>247</v>
      </c>
      <c r="K599">
        <v>1117</v>
      </c>
      <c r="L599" t="s">
        <v>7</v>
      </c>
    </row>
    <row r="600" spans="1:12" hidden="1" x14ac:dyDescent="0.2">
      <c r="A600" t="str">
        <f t="shared" si="9"/>
        <v>Sumter2011</v>
      </c>
      <c r="B600" t="s">
        <v>385</v>
      </c>
      <c r="C600">
        <v>2011</v>
      </c>
      <c r="D600" t="s">
        <v>245</v>
      </c>
      <c r="E600">
        <v>265</v>
      </c>
      <c r="F600">
        <v>3105</v>
      </c>
      <c r="G600">
        <v>-2.2999999999999998</v>
      </c>
      <c r="H600">
        <v>649</v>
      </c>
      <c r="I600">
        <v>-0.6</v>
      </c>
      <c r="J600" t="s">
        <v>247</v>
      </c>
      <c r="K600">
        <v>1119</v>
      </c>
      <c r="L600" t="s">
        <v>7</v>
      </c>
    </row>
    <row r="601" spans="1:12" hidden="1" x14ac:dyDescent="0.2">
      <c r="A601" t="str">
        <f t="shared" si="9"/>
        <v>Talladega2011</v>
      </c>
      <c r="B601" t="s">
        <v>326</v>
      </c>
      <c r="C601">
        <v>2011</v>
      </c>
      <c r="D601" t="s">
        <v>245</v>
      </c>
      <c r="E601">
        <v>1393</v>
      </c>
      <c r="F601">
        <v>26726</v>
      </c>
      <c r="G601">
        <v>1.5</v>
      </c>
      <c r="H601">
        <v>820</v>
      </c>
      <c r="I601">
        <v>-0.2</v>
      </c>
      <c r="J601" t="s">
        <v>247</v>
      </c>
      <c r="K601">
        <v>1121</v>
      </c>
      <c r="L601" t="s">
        <v>7</v>
      </c>
    </row>
    <row r="602" spans="1:12" hidden="1" x14ac:dyDescent="0.2">
      <c r="A602" t="str">
        <f t="shared" si="9"/>
        <v>Tallapoosa2011</v>
      </c>
      <c r="B602" t="s">
        <v>450</v>
      </c>
      <c r="C602">
        <v>2011</v>
      </c>
      <c r="D602" t="s">
        <v>245</v>
      </c>
      <c r="E602">
        <v>805</v>
      </c>
      <c r="F602">
        <v>11941</v>
      </c>
      <c r="G602">
        <v>-3.2</v>
      </c>
      <c r="H602">
        <v>622</v>
      </c>
      <c r="I602">
        <v>-4.5999999999999996</v>
      </c>
      <c r="J602" t="s">
        <v>247</v>
      </c>
      <c r="K602">
        <v>1123</v>
      </c>
      <c r="L602" t="s">
        <v>7</v>
      </c>
    </row>
    <row r="603" spans="1:12" hidden="1" x14ac:dyDescent="0.2">
      <c r="A603" t="str">
        <f t="shared" si="9"/>
        <v>Tuscaloosa2011</v>
      </c>
      <c r="B603" t="s">
        <v>317</v>
      </c>
      <c r="C603">
        <v>2011</v>
      </c>
      <c r="D603" t="s">
        <v>245</v>
      </c>
      <c r="E603">
        <v>4269</v>
      </c>
      <c r="F603">
        <v>84522</v>
      </c>
      <c r="G603">
        <v>1.1000000000000001</v>
      </c>
      <c r="H603">
        <v>828</v>
      </c>
      <c r="I603">
        <v>-0.5</v>
      </c>
      <c r="J603" t="s">
        <v>247</v>
      </c>
      <c r="K603">
        <v>1125</v>
      </c>
      <c r="L603" t="s">
        <v>7</v>
      </c>
    </row>
    <row r="604" spans="1:12" hidden="1" x14ac:dyDescent="0.2">
      <c r="A604" t="str">
        <f t="shared" si="9"/>
        <v>Walker2011</v>
      </c>
      <c r="B604" t="s">
        <v>451</v>
      </c>
      <c r="C604">
        <v>2011</v>
      </c>
      <c r="D604" t="s">
        <v>245</v>
      </c>
      <c r="E604">
        <v>1396</v>
      </c>
      <c r="F604">
        <v>18310</v>
      </c>
      <c r="G604">
        <v>1.7</v>
      </c>
      <c r="H604">
        <v>666</v>
      </c>
      <c r="I604">
        <v>2</v>
      </c>
      <c r="J604" t="s">
        <v>247</v>
      </c>
      <c r="K604">
        <v>1127</v>
      </c>
      <c r="L604" t="s">
        <v>7</v>
      </c>
    </row>
    <row r="605" spans="1:12" hidden="1" x14ac:dyDescent="0.2">
      <c r="A605" t="str">
        <f t="shared" si="9"/>
        <v>Washington2011</v>
      </c>
      <c r="B605" t="s">
        <v>452</v>
      </c>
      <c r="C605">
        <v>2011</v>
      </c>
      <c r="D605" t="s">
        <v>245</v>
      </c>
      <c r="E605">
        <v>248</v>
      </c>
      <c r="F605">
        <v>3551</v>
      </c>
      <c r="G605">
        <v>-15.8</v>
      </c>
      <c r="H605">
        <v>991</v>
      </c>
      <c r="I605">
        <v>-1.9</v>
      </c>
      <c r="J605" t="s">
        <v>247</v>
      </c>
      <c r="K605">
        <v>1129</v>
      </c>
      <c r="L605" t="s">
        <v>7</v>
      </c>
    </row>
    <row r="606" spans="1:12" hidden="1" x14ac:dyDescent="0.2">
      <c r="A606" t="str">
        <f t="shared" si="9"/>
        <v>Wilcox2011</v>
      </c>
      <c r="B606" t="s">
        <v>316</v>
      </c>
      <c r="C606">
        <v>2011</v>
      </c>
      <c r="D606" t="s">
        <v>245</v>
      </c>
      <c r="E606">
        <v>243</v>
      </c>
      <c r="F606">
        <v>2546</v>
      </c>
      <c r="G606">
        <v>2.1</v>
      </c>
      <c r="H606">
        <v>830</v>
      </c>
      <c r="I606">
        <v>-3.5</v>
      </c>
      <c r="J606" t="s">
        <v>247</v>
      </c>
      <c r="K606">
        <v>1131</v>
      </c>
      <c r="L606" t="s">
        <v>7</v>
      </c>
    </row>
    <row r="607" spans="1:12" hidden="1" x14ac:dyDescent="0.2">
      <c r="A607" t="str">
        <f t="shared" si="9"/>
        <v>Winston2011</v>
      </c>
      <c r="B607" t="s">
        <v>453</v>
      </c>
      <c r="C607">
        <v>2011</v>
      </c>
      <c r="D607" t="s">
        <v>245</v>
      </c>
      <c r="E607">
        <v>507</v>
      </c>
      <c r="F607">
        <v>6997</v>
      </c>
      <c r="G607">
        <v>5.4</v>
      </c>
      <c r="H607">
        <v>574</v>
      </c>
      <c r="I607">
        <v>-0.7</v>
      </c>
      <c r="J607" t="s">
        <v>247</v>
      </c>
      <c r="K607">
        <v>1133</v>
      </c>
      <c r="L607" t="s">
        <v>7</v>
      </c>
    </row>
    <row r="608" spans="1:12" hidden="1" x14ac:dyDescent="0.2">
      <c r="A608" t="str">
        <f t="shared" si="9"/>
        <v>Autauga2012</v>
      </c>
      <c r="B608" t="s">
        <v>330</v>
      </c>
      <c r="C608">
        <v>2012</v>
      </c>
      <c r="D608" t="s">
        <v>245</v>
      </c>
      <c r="E608">
        <v>860</v>
      </c>
      <c r="F608">
        <v>10291</v>
      </c>
      <c r="G608">
        <v>-3.4</v>
      </c>
      <c r="H608">
        <v>678</v>
      </c>
      <c r="I608">
        <v>2.9</v>
      </c>
      <c r="J608" t="s">
        <v>247</v>
      </c>
      <c r="K608">
        <v>1001</v>
      </c>
      <c r="L608" t="s">
        <v>7</v>
      </c>
    </row>
    <row r="609" spans="1:12" hidden="1" x14ac:dyDescent="0.2">
      <c r="A609" t="str">
        <f t="shared" si="9"/>
        <v>Baldwin2012</v>
      </c>
      <c r="B609" t="s">
        <v>334</v>
      </c>
      <c r="C609">
        <v>2012</v>
      </c>
      <c r="D609" t="s">
        <v>245</v>
      </c>
      <c r="E609">
        <v>5261</v>
      </c>
      <c r="F609">
        <v>59274</v>
      </c>
      <c r="G609">
        <v>2.6</v>
      </c>
      <c r="H609">
        <v>647</v>
      </c>
      <c r="I609">
        <v>1.7</v>
      </c>
      <c r="J609" t="s">
        <v>247</v>
      </c>
      <c r="K609">
        <v>1003</v>
      </c>
      <c r="L609" t="s">
        <v>7</v>
      </c>
    </row>
    <row r="610" spans="1:12" hidden="1" x14ac:dyDescent="0.2">
      <c r="A610" t="str">
        <f t="shared" si="9"/>
        <v>Barbour2012</v>
      </c>
      <c r="B610" t="s">
        <v>420</v>
      </c>
      <c r="C610">
        <v>2012</v>
      </c>
      <c r="D610" t="s">
        <v>245</v>
      </c>
      <c r="E610">
        <v>585</v>
      </c>
      <c r="F610">
        <v>8436</v>
      </c>
      <c r="G610">
        <v>-4.5999999999999996</v>
      </c>
      <c r="H610">
        <v>640</v>
      </c>
      <c r="I610">
        <v>3.4</v>
      </c>
      <c r="J610" t="s">
        <v>247</v>
      </c>
      <c r="K610">
        <v>1005</v>
      </c>
      <c r="L610" t="s">
        <v>7</v>
      </c>
    </row>
    <row r="611" spans="1:12" hidden="1" x14ac:dyDescent="0.2">
      <c r="A611" t="str">
        <f t="shared" si="9"/>
        <v>Bibb2012</v>
      </c>
      <c r="B611" t="s">
        <v>341</v>
      </c>
      <c r="C611">
        <v>2012</v>
      </c>
      <c r="D611" t="s">
        <v>245</v>
      </c>
      <c r="E611">
        <v>355</v>
      </c>
      <c r="F611">
        <v>4220</v>
      </c>
      <c r="G611">
        <v>3.2</v>
      </c>
      <c r="H611">
        <v>718</v>
      </c>
      <c r="I611">
        <v>2</v>
      </c>
      <c r="J611" t="s">
        <v>247</v>
      </c>
      <c r="K611">
        <v>1007</v>
      </c>
      <c r="L611" t="s">
        <v>7</v>
      </c>
    </row>
    <row r="612" spans="1:12" hidden="1" x14ac:dyDescent="0.2">
      <c r="A612" t="str">
        <f t="shared" si="9"/>
        <v>Blount2012</v>
      </c>
      <c r="B612" t="s">
        <v>421</v>
      </c>
      <c r="C612">
        <v>2012</v>
      </c>
      <c r="D612" t="s">
        <v>245</v>
      </c>
      <c r="E612">
        <v>731</v>
      </c>
      <c r="F612">
        <v>8262</v>
      </c>
      <c r="G612">
        <v>1.1000000000000001</v>
      </c>
      <c r="H612">
        <v>617</v>
      </c>
      <c r="I612">
        <v>2.7</v>
      </c>
      <c r="J612" t="s">
        <v>247</v>
      </c>
      <c r="K612">
        <v>1009</v>
      </c>
      <c r="L612" t="s">
        <v>7</v>
      </c>
    </row>
    <row r="613" spans="1:12" hidden="1" x14ac:dyDescent="0.2">
      <c r="A613" t="str">
        <f t="shared" si="9"/>
        <v>Bullock2012</v>
      </c>
      <c r="B613" t="s">
        <v>422</v>
      </c>
      <c r="C613">
        <v>2012</v>
      </c>
      <c r="D613" t="s">
        <v>245</v>
      </c>
      <c r="E613">
        <v>148</v>
      </c>
      <c r="F613">
        <v>2818</v>
      </c>
      <c r="G613">
        <v>-2.7</v>
      </c>
      <c r="H613">
        <v>657</v>
      </c>
      <c r="I613">
        <v>9.1</v>
      </c>
      <c r="J613" t="s">
        <v>247</v>
      </c>
      <c r="K613">
        <v>1011</v>
      </c>
      <c r="L613" t="s">
        <v>7</v>
      </c>
    </row>
    <row r="614" spans="1:12" hidden="1" x14ac:dyDescent="0.2">
      <c r="A614" t="str">
        <f t="shared" si="9"/>
        <v>Butler2012</v>
      </c>
      <c r="B614" t="s">
        <v>423</v>
      </c>
      <c r="C614">
        <v>2012</v>
      </c>
      <c r="D614" t="s">
        <v>245</v>
      </c>
      <c r="E614">
        <v>480</v>
      </c>
      <c r="F614">
        <v>6555</v>
      </c>
      <c r="G614">
        <v>2.9</v>
      </c>
      <c r="H614">
        <v>616</v>
      </c>
      <c r="I614">
        <v>2.2000000000000002</v>
      </c>
      <c r="J614" t="s">
        <v>247</v>
      </c>
      <c r="K614">
        <v>1013</v>
      </c>
      <c r="L614" t="s">
        <v>7</v>
      </c>
    </row>
    <row r="615" spans="1:12" hidden="1" x14ac:dyDescent="0.2">
      <c r="A615" t="str">
        <f t="shared" si="9"/>
        <v>Calhoun2012</v>
      </c>
      <c r="B615" t="s">
        <v>327</v>
      </c>
      <c r="C615">
        <v>2012</v>
      </c>
      <c r="D615" t="s">
        <v>245</v>
      </c>
      <c r="E615">
        <v>2503</v>
      </c>
      <c r="F615">
        <v>45574</v>
      </c>
      <c r="G615">
        <v>-0.9</v>
      </c>
      <c r="H615">
        <v>743</v>
      </c>
      <c r="I615">
        <v>-2.4</v>
      </c>
      <c r="J615" t="s">
        <v>247</v>
      </c>
      <c r="K615">
        <v>1015</v>
      </c>
      <c r="L615" t="s">
        <v>7</v>
      </c>
    </row>
    <row r="616" spans="1:12" hidden="1" x14ac:dyDescent="0.2">
      <c r="A616" t="str">
        <f t="shared" si="9"/>
        <v>Chambers2012</v>
      </c>
      <c r="B616" t="s">
        <v>320</v>
      </c>
      <c r="C616">
        <v>2012</v>
      </c>
      <c r="D616" t="s">
        <v>245</v>
      </c>
      <c r="E616">
        <v>593</v>
      </c>
      <c r="F616">
        <v>8091</v>
      </c>
      <c r="G616">
        <v>1.6</v>
      </c>
      <c r="H616">
        <v>645</v>
      </c>
      <c r="I616">
        <v>3</v>
      </c>
      <c r="J616" t="s">
        <v>247</v>
      </c>
      <c r="K616">
        <v>1017</v>
      </c>
      <c r="L616" t="s">
        <v>7</v>
      </c>
    </row>
    <row r="617" spans="1:12" hidden="1" x14ac:dyDescent="0.2">
      <c r="A617" t="str">
        <f t="shared" si="9"/>
        <v>Cherokee2012</v>
      </c>
      <c r="B617" t="s">
        <v>424</v>
      </c>
      <c r="C617">
        <v>2012</v>
      </c>
      <c r="D617" t="s">
        <v>245</v>
      </c>
      <c r="E617">
        <v>406</v>
      </c>
      <c r="F617">
        <v>4837</v>
      </c>
      <c r="G617">
        <v>0.5</v>
      </c>
      <c r="H617">
        <v>593</v>
      </c>
      <c r="I617">
        <v>0.7</v>
      </c>
      <c r="J617" t="s">
        <v>247</v>
      </c>
      <c r="K617">
        <v>1019</v>
      </c>
      <c r="L617" t="s">
        <v>7</v>
      </c>
    </row>
    <row r="618" spans="1:12" hidden="1" x14ac:dyDescent="0.2">
      <c r="A618" t="str">
        <f t="shared" si="9"/>
        <v>Chilton2012</v>
      </c>
      <c r="B618" t="s">
        <v>425</v>
      </c>
      <c r="C618">
        <v>2012</v>
      </c>
      <c r="D618" t="s">
        <v>245</v>
      </c>
      <c r="E618">
        <v>739</v>
      </c>
      <c r="F618">
        <v>9117</v>
      </c>
      <c r="G618">
        <v>8.1999999999999993</v>
      </c>
      <c r="H618">
        <v>626</v>
      </c>
      <c r="I618">
        <v>0.6</v>
      </c>
      <c r="J618" t="s">
        <v>247</v>
      </c>
      <c r="K618">
        <v>1021</v>
      </c>
      <c r="L618" t="s">
        <v>7</v>
      </c>
    </row>
    <row r="619" spans="1:12" hidden="1" x14ac:dyDescent="0.2">
      <c r="A619" t="str">
        <f t="shared" si="9"/>
        <v>Choctaw2012</v>
      </c>
      <c r="B619" t="s">
        <v>370</v>
      </c>
      <c r="C619">
        <v>2012</v>
      </c>
      <c r="D619" t="s">
        <v>245</v>
      </c>
      <c r="E619">
        <v>294</v>
      </c>
      <c r="F619">
        <v>3682</v>
      </c>
      <c r="G619">
        <v>5.9</v>
      </c>
      <c r="H619">
        <v>911</v>
      </c>
      <c r="I619">
        <v>-1.6</v>
      </c>
      <c r="J619" t="s">
        <v>247</v>
      </c>
      <c r="K619">
        <v>1023</v>
      </c>
      <c r="L619" t="s">
        <v>7</v>
      </c>
    </row>
    <row r="620" spans="1:12" hidden="1" x14ac:dyDescent="0.2">
      <c r="A620" t="str">
        <f t="shared" si="9"/>
        <v>Clarke2012</v>
      </c>
      <c r="B620" t="s">
        <v>360</v>
      </c>
      <c r="C620">
        <v>2012</v>
      </c>
      <c r="D620" t="s">
        <v>245</v>
      </c>
      <c r="E620">
        <v>697</v>
      </c>
      <c r="F620">
        <v>8094</v>
      </c>
      <c r="G620">
        <v>0.7</v>
      </c>
      <c r="H620">
        <v>730</v>
      </c>
      <c r="I620">
        <v>4.0999999999999996</v>
      </c>
      <c r="J620" t="s">
        <v>247</v>
      </c>
      <c r="K620">
        <v>1025</v>
      </c>
      <c r="L620" t="s">
        <v>7</v>
      </c>
    </row>
    <row r="621" spans="1:12" hidden="1" x14ac:dyDescent="0.2">
      <c r="A621" t="str">
        <f t="shared" si="9"/>
        <v>Clay2012</v>
      </c>
      <c r="B621" t="s">
        <v>353</v>
      </c>
      <c r="C621">
        <v>2012</v>
      </c>
      <c r="D621" t="s">
        <v>245</v>
      </c>
      <c r="E621">
        <v>222</v>
      </c>
      <c r="F621">
        <v>3469</v>
      </c>
      <c r="G621">
        <v>-1.5</v>
      </c>
      <c r="H621">
        <v>593</v>
      </c>
      <c r="I621">
        <v>4.8</v>
      </c>
      <c r="J621" t="s">
        <v>247</v>
      </c>
      <c r="K621">
        <v>1027</v>
      </c>
      <c r="L621" t="s">
        <v>7</v>
      </c>
    </row>
    <row r="622" spans="1:12" hidden="1" x14ac:dyDescent="0.2">
      <c r="A622" t="str">
        <f t="shared" si="9"/>
        <v>Cleburne2012</v>
      </c>
      <c r="B622" t="s">
        <v>426</v>
      </c>
      <c r="C622">
        <v>2012</v>
      </c>
      <c r="D622" t="s">
        <v>245</v>
      </c>
      <c r="E622">
        <v>214</v>
      </c>
      <c r="F622">
        <v>2280</v>
      </c>
      <c r="G622">
        <v>-5.3</v>
      </c>
      <c r="H622">
        <v>727</v>
      </c>
      <c r="I622">
        <v>0.4</v>
      </c>
      <c r="J622" t="s">
        <v>247</v>
      </c>
      <c r="K622">
        <v>1029</v>
      </c>
      <c r="L622" t="s">
        <v>7</v>
      </c>
    </row>
    <row r="623" spans="1:12" hidden="1" x14ac:dyDescent="0.2">
      <c r="A623" t="str">
        <f t="shared" si="9"/>
        <v>Coffee2012</v>
      </c>
      <c r="B623" t="s">
        <v>340</v>
      </c>
      <c r="C623">
        <v>2012</v>
      </c>
      <c r="D623" t="s">
        <v>245</v>
      </c>
      <c r="E623">
        <v>1040</v>
      </c>
      <c r="F623">
        <v>14754</v>
      </c>
      <c r="G623">
        <v>3</v>
      </c>
      <c r="H623">
        <v>618</v>
      </c>
      <c r="I623">
        <v>2.8</v>
      </c>
      <c r="J623" t="s">
        <v>247</v>
      </c>
      <c r="K623">
        <v>1031</v>
      </c>
      <c r="L623" t="s">
        <v>7</v>
      </c>
    </row>
    <row r="624" spans="1:12" hidden="1" x14ac:dyDescent="0.2">
      <c r="A624" t="str">
        <f t="shared" si="9"/>
        <v>Colbert2012</v>
      </c>
      <c r="B624" t="s">
        <v>323</v>
      </c>
      <c r="C624">
        <v>2012</v>
      </c>
      <c r="D624" t="s">
        <v>245</v>
      </c>
      <c r="E624">
        <v>1315</v>
      </c>
      <c r="F624">
        <v>22383</v>
      </c>
      <c r="G624">
        <v>3</v>
      </c>
      <c r="H624">
        <v>805</v>
      </c>
      <c r="I624">
        <v>2.9</v>
      </c>
      <c r="J624" t="s">
        <v>247</v>
      </c>
      <c r="K624">
        <v>1033</v>
      </c>
      <c r="L624" t="s">
        <v>7</v>
      </c>
    </row>
    <row r="625" spans="1:12" hidden="1" x14ac:dyDescent="0.2">
      <c r="A625" t="str">
        <f t="shared" si="9"/>
        <v>Conecuh2012</v>
      </c>
      <c r="B625" t="s">
        <v>427</v>
      </c>
      <c r="C625">
        <v>2012</v>
      </c>
      <c r="D625" t="s">
        <v>245</v>
      </c>
      <c r="E625">
        <v>247</v>
      </c>
      <c r="F625">
        <v>3291</v>
      </c>
      <c r="G625">
        <v>4</v>
      </c>
      <c r="H625">
        <v>659</v>
      </c>
      <c r="I625">
        <v>3.3</v>
      </c>
      <c r="J625" t="s">
        <v>247</v>
      </c>
      <c r="K625">
        <v>1035</v>
      </c>
      <c r="L625" t="s">
        <v>7</v>
      </c>
    </row>
    <row r="626" spans="1:12" hidden="1" x14ac:dyDescent="0.2">
      <c r="A626" t="str">
        <f t="shared" si="9"/>
        <v>Coosa2012</v>
      </c>
      <c r="B626" t="s">
        <v>428</v>
      </c>
      <c r="C626">
        <v>2012</v>
      </c>
      <c r="D626" t="s">
        <v>245</v>
      </c>
      <c r="E626">
        <v>127</v>
      </c>
      <c r="F626">
        <v>1352</v>
      </c>
      <c r="G626">
        <v>-3.6</v>
      </c>
      <c r="H626">
        <v>749</v>
      </c>
      <c r="I626">
        <v>6.2</v>
      </c>
      <c r="J626" t="s">
        <v>247</v>
      </c>
      <c r="K626">
        <v>1037</v>
      </c>
      <c r="L626" t="s">
        <v>7</v>
      </c>
    </row>
    <row r="627" spans="1:12" hidden="1" x14ac:dyDescent="0.2">
      <c r="A627" t="str">
        <f t="shared" si="9"/>
        <v>Covington2012</v>
      </c>
      <c r="B627" t="s">
        <v>429</v>
      </c>
      <c r="C627">
        <v>2012</v>
      </c>
      <c r="D627" t="s">
        <v>245</v>
      </c>
      <c r="E627">
        <v>921</v>
      </c>
      <c r="F627">
        <v>12569</v>
      </c>
      <c r="G627">
        <v>-0.3</v>
      </c>
      <c r="H627">
        <v>664</v>
      </c>
      <c r="I627">
        <v>6.8</v>
      </c>
      <c r="J627" t="s">
        <v>247</v>
      </c>
      <c r="K627">
        <v>1039</v>
      </c>
      <c r="L627" t="s">
        <v>7</v>
      </c>
    </row>
    <row r="628" spans="1:12" hidden="1" x14ac:dyDescent="0.2">
      <c r="A628" t="str">
        <f t="shared" si="9"/>
        <v>Crenshaw2012</v>
      </c>
      <c r="B628" t="s">
        <v>430</v>
      </c>
      <c r="C628">
        <v>2012</v>
      </c>
      <c r="D628" t="s">
        <v>245</v>
      </c>
      <c r="E628">
        <v>245</v>
      </c>
      <c r="F628">
        <v>3526</v>
      </c>
      <c r="G628">
        <v>-1</v>
      </c>
      <c r="H628">
        <v>679</v>
      </c>
      <c r="I628">
        <v>7.8</v>
      </c>
      <c r="J628" t="s">
        <v>247</v>
      </c>
      <c r="K628">
        <v>1041</v>
      </c>
      <c r="L628" t="s">
        <v>7</v>
      </c>
    </row>
    <row r="629" spans="1:12" hidden="1" x14ac:dyDescent="0.2">
      <c r="A629" t="str">
        <f t="shared" si="9"/>
        <v>Cullman2012</v>
      </c>
      <c r="B629" t="s">
        <v>324</v>
      </c>
      <c r="C629">
        <v>2012</v>
      </c>
      <c r="D629" t="s">
        <v>245</v>
      </c>
      <c r="E629">
        <v>1811</v>
      </c>
      <c r="F629">
        <v>25744</v>
      </c>
      <c r="G629">
        <v>1.7</v>
      </c>
      <c r="H629">
        <v>692</v>
      </c>
      <c r="I629">
        <v>4.8</v>
      </c>
      <c r="J629" t="s">
        <v>247</v>
      </c>
      <c r="K629">
        <v>1043</v>
      </c>
      <c r="L629" t="s">
        <v>7</v>
      </c>
    </row>
    <row r="630" spans="1:12" hidden="1" x14ac:dyDescent="0.2">
      <c r="A630" t="str">
        <f t="shared" si="9"/>
        <v>Dale2012</v>
      </c>
      <c r="B630" t="s">
        <v>431</v>
      </c>
      <c r="C630">
        <v>2012</v>
      </c>
      <c r="D630" t="s">
        <v>245</v>
      </c>
      <c r="E630">
        <v>888</v>
      </c>
      <c r="F630">
        <v>17415</v>
      </c>
      <c r="G630">
        <v>-3.8</v>
      </c>
      <c r="H630">
        <v>1032</v>
      </c>
      <c r="I630">
        <v>1.8</v>
      </c>
      <c r="J630" t="s">
        <v>247</v>
      </c>
      <c r="K630">
        <v>1045</v>
      </c>
      <c r="L630" t="s">
        <v>7</v>
      </c>
    </row>
    <row r="631" spans="1:12" hidden="1" x14ac:dyDescent="0.2">
      <c r="A631" t="str">
        <f t="shared" si="9"/>
        <v>Dallas2012</v>
      </c>
      <c r="B631" t="s">
        <v>432</v>
      </c>
      <c r="C631">
        <v>2012</v>
      </c>
      <c r="D631" t="s">
        <v>245</v>
      </c>
      <c r="E631">
        <v>918</v>
      </c>
      <c r="F631">
        <v>12911</v>
      </c>
      <c r="G631">
        <v>-1.7</v>
      </c>
      <c r="H631">
        <v>688</v>
      </c>
      <c r="I631">
        <v>2.7</v>
      </c>
      <c r="J631" t="s">
        <v>247</v>
      </c>
      <c r="K631">
        <v>1047</v>
      </c>
      <c r="L631" t="s">
        <v>7</v>
      </c>
    </row>
    <row r="632" spans="1:12" hidden="1" x14ac:dyDescent="0.2">
      <c r="A632" t="str">
        <f t="shared" si="9"/>
        <v>DeKalb2012</v>
      </c>
      <c r="B632" t="s">
        <v>337</v>
      </c>
      <c r="C632">
        <v>2012</v>
      </c>
      <c r="D632" t="s">
        <v>245</v>
      </c>
      <c r="E632">
        <v>1149</v>
      </c>
      <c r="F632">
        <v>20137</v>
      </c>
      <c r="G632">
        <v>-0.5</v>
      </c>
      <c r="H632">
        <v>639</v>
      </c>
      <c r="I632">
        <v>5.6</v>
      </c>
      <c r="J632" t="s">
        <v>247</v>
      </c>
      <c r="K632">
        <v>1049</v>
      </c>
      <c r="L632" t="s">
        <v>7</v>
      </c>
    </row>
    <row r="633" spans="1:12" hidden="1" x14ac:dyDescent="0.2">
      <c r="A633" t="str">
        <f t="shared" si="9"/>
        <v>Elmore2012</v>
      </c>
      <c r="B633" t="s">
        <v>325</v>
      </c>
      <c r="C633">
        <v>2012</v>
      </c>
      <c r="D633" t="s">
        <v>245</v>
      </c>
      <c r="E633">
        <v>1282</v>
      </c>
      <c r="F633">
        <v>18266</v>
      </c>
      <c r="G633">
        <v>3.3</v>
      </c>
      <c r="H633">
        <v>663</v>
      </c>
      <c r="I633">
        <v>3</v>
      </c>
      <c r="J633" t="s">
        <v>247</v>
      </c>
      <c r="K633">
        <v>1051</v>
      </c>
      <c r="L633" t="s">
        <v>7</v>
      </c>
    </row>
    <row r="634" spans="1:12" hidden="1" x14ac:dyDescent="0.2">
      <c r="A634" t="str">
        <f t="shared" si="9"/>
        <v>Escambia2012</v>
      </c>
      <c r="B634" t="s">
        <v>433</v>
      </c>
      <c r="C634">
        <v>2012</v>
      </c>
      <c r="D634" t="s">
        <v>245</v>
      </c>
      <c r="E634">
        <v>823</v>
      </c>
      <c r="F634">
        <v>12494</v>
      </c>
      <c r="G634">
        <v>2</v>
      </c>
      <c r="H634">
        <v>688</v>
      </c>
      <c r="I634">
        <v>2.1</v>
      </c>
      <c r="J634" t="s">
        <v>247</v>
      </c>
      <c r="K634">
        <v>1053</v>
      </c>
      <c r="L634" t="s">
        <v>7</v>
      </c>
    </row>
    <row r="635" spans="1:12" hidden="1" x14ac:dyDescent="0.2">
      <c r="A635" t="str">
        <f t="shared" si="9"/>
        <v>Etowah2012</v>
      </c>
      <c r="B635" t="s">
        <v>331</v>
      </c>
      <c r="C635">
        <v>2012</v>
      </c>
      <c r="D635" t="s">
        <v>245</v>
      </c>
      <c r="E635">
        <v>2104</v>
      </c>
      <c r="F635">
        <v>34738</v>
      </c>
      <c r="G635">
        <v>0.5</v>
      </c>
      <c r="H635">
        <v>666</v>
      </c>
      <c r="I635">
        <v>0.5</v>
      </c>
      <c r="J635" t="s">
        <v>247</v>
      </c>
      <c r="K635">
        <v>1055</v>
      </c>
      <c r="L635" t="s">
        <v>7</v>
      </c>
    </row>
    <row r="636" spans="1:12" hidden="1" x14ac:dyDescent="0.2">
      <c r="A636" t="str">
        <f t="shared" si="9"/>
        <v>Fayette2012</v>
      </c>
      <c r="B636" t="s">
        <v>332</v>
      </c>
      <c r="C636">
        <v>2012</v>
      </c>
      <c r="D636" t="s">
        <v>245</v>
      </c>
      <c r="E636">
        <v>343</v>
      </c>
      <c r="F636">
        <v>3867</v>
      </c>
      <c r="G636">
        <v>-2</v>
      </c>
      <c r="H636">
        <v>584</v>
      </c>
      <c r="I636">
        <v>7.2</v>
      </c>
      <c r="J636" t="s">
        <v>247</v>
      </c>
      <c r="K636">
        <v>1057</v>
      </c>
      <c r="L636" t="s">
        <v>7</v>
      </c>
    </row>
    <row r="637" spans="1:12" hidden="1" x14ac:dyDescent="0.2">
      <c r="A637" t="str">
        <f t="shared" si="9"/>
        <v>Franklin2012</v>
      </c>
      <c r="B637" t="s">
        <v>434</v>
      </c>
      <c r="C637">
        <v>2012</v>
      </c>
      <c r="D637" t="s">
        <v>245</v>
      </c>
      <c r="E637">
        <v>590</v>
      </c>
      <c r="F637">
        <v>9987</v>
      </c>
      <c r="G637">
        <v>-1.9</v>
      </c>
      <c r="H637">
        <v>629</v>
      </c>
      <c r="I637">
        <v>3.1</v>
      </c>
      <c r="J637" t="s">
        <v>247</v>
      </c>
      <c r="K637">
        <v>1059</v>
      </c>
      <c r="L637" t="s">
        <v>7</v>
      </c>
    </row>
    <row r="638" spans="1:12" hidden="1" x14ac:dyDescent="0.2">
      <c r="A638" t="str">
        <f t="shared" si="9"/>
        <v>Geneva2012</v>
      </c>
      <c r="B638" t="s">
        <v>435</v>
      </c>
      <c r="C638">
        <v>2012</v>
      </c>
      <c r="D638" t="s">
        <v>245</v>
      </c>
      <c r="E638">
        <v>479</v>
      </c>
      <c r="F638">
        <v>5045</v>
      </c>
      <c r="G638">
        <v>-0.1</v>
      </c>
      <c r="H638">
        <v>572</v>
      </c>
      <c r="I638">
        <v>2.5</v>
      </c>
      <c r="J638" t="s">
        <v>247</v>
      </c>
      <c r="K638">
        <v>1061</v>
      </c>
      <c r="L638" t="s">
        <v>7</v>
      </c>
    </row>
    <row r="639" spans="1:12" hidden="1" x14ac:dyDescent="0.2">
      <c r="A639" t="str">
        <f t="shared" si="9"/>
        <v>Greene2012</v>
      </c>
      <c r="B639" t="s">
        <v>436</v>
      </c>
      <c r="C639">
        <v>2012</v>
      </c>
      <c r="D639" t="s">
        <v>245</v>
      </c>
      <c r="E639">
        <v>150</v>
      </c>
      <c r="F639">
        <v>1873</v>
      </c>
      <c r="G639">
        <v>-0.3</v>
      </c>
      <c r="H639">
        <v>644</v>
      </c>
      <c r="I639">
        <v>2.2000000000000002</v>
      </c>
      <c r="J639" t="s">
        <v>247</v>
      </c>
      <c r="K639">
        <v>1063</v>
      </c>
      <c r="L639" t="s">
        <v>7</v>
      </c>
    </row>
    <row r="640" spans="1:12" hidden="1" x14ac:dyDescent="0.2">
      <c r="A640" t="str">
        <f t="shared" si="9"/>
        <v>Hale2012</v>
      </c>
      <c r="B640" t="s">
        <v>437</v>
      </c>
      <c r="C640">
        <v>2012</v>
      </c>
      <c r="D640" t="s">
        <v>245</v>
      </c>
      <c r="E640">
        <v>270</v>
      </c>
      <c r="F640">
        <v>2739</v>
      </c>
      <c r="G640">
        <v>-5.9</v>
      </c>
      <c r="H640">
        <v>649</v>
      </c>
      <c r="I640">
        <v>2.4</v>
      </c>
      <c r="J640" t="s">
        <v>247</v>
      </c>
      <c r="K640">
        <v>1065</v>
      </c>
      <c r="L640" t="s">
        <v>7</v>
      </c>
    </row>
    <row r="641" spans="1:12" hidden="1" x14ac:dyDescent="0.2">
      <c r="A641" t="str">
        <f t="shared" si="9"/>
        <v>Henry2012</v>
      </c>
      <c r="B641" t="s">
        <v>416</v>
      </c>
      <c r="C641">
        <v>2012</v>
      </c>
      <c r="D641" t="s">
        <v>245</v>
      </c>
      <c r="E641">
        <v>327</v>
      </c>
      <c r="F641">
        <v>3224</v>
      </c>
      <c r="G641">
        <v>-0.6</v>
      </c>
      <c r="H641">
        <v>725</v>
      </c>
      <c r="I641">
        <v>4.3</v>
      </c>
      <c r="J641" t="s">
        <v>247</v>
      </c>
      <c r="K641">
        <v>1067</v>
      </c>
      <c r="L641" t="s">
        <v>7</v>
      </c>
    </row>
    <row r="642" spans="1:12" hidden="1" x14ac:dyDescent="0.2">
      <c r="A642" t="str">
        <f t="shared" si="9"/>
        <v>Houston2012</v>
      </c>
      <c r="B642" t="s">
        <v>333</v>
      </c>
      <c r="C642">
        <v>2012</v>
      </c>
      <c r="D642" t="s">
        <v>245</v>
      </c>
      <c r="E642">
        <v>2946</v>
      </c>
      <c r="F642">
        <v>46669</v>
      </c>
      <c r="G642">
        <v>-0.2</v>
      </c>
      <c r="H642">
        <v>751</v>
      </c>
      <c r="I642">
        <v>1.9</v>
      </c>
      <c r="J642" t="s">
        <v>247</v>
      </c>
      <c r="K642">
        <v>1069</v>
      </c>
      <c r="L642" t="s">
        <v>7</v>
      </c>
    </row>
    <row r="643" spans="1:12" hidden="1" x14ac:dyDescent="0.2">
      <c r="A643" t="str">
        <f t="shared" si="9"/>
        <v>Jackson2012</v>
      </c>
      <c r="B643" t="s">
        <v>318</v>
      </c>
      <c r="C643">
        <v>2012</v>
      </c>
      <c r="D643" t="s">
        <v>245</v>
      </c>
      <c r="E643">
        <v>978</v>
      </c>
      <c r="F643">
        <v>15949</v>
      </c>
      <c r="G643">
        <v>0.5</v>
      </c>
      <c r="H643">
        <v>651</v>
      </c>
      <c r="I643">
        <v>4.2</v>
      </c>
      <c r="J643" t="s">
        <v>247</v>
      </c>
      <c r="K643">
        <v>1071</v>
      </c>
      <c r="L643" t="s">
        <v>7</v>
      </c>
    </row>
    <row r="644" spans="1:12" hidden="1" x14ac:dyDescent="0.2">
      <c r="A644" t="str">
        <f t="shared" si="9"/>
        <v>Jefferson2012</v>
      </c>
      <c r="B644" t="s">
        <v>314</v>
      </c>
      <c r="C644">
        <v>2012</v>
      </c>
      <c r="D644" t="s">
        <v>245</v>
      </c>
      <c r="E644">
        <v>17904</v>
      </c>
      <c r="F644">
        <v>339410</v>
      </c>
      <c r="G644">
        <v>1.4</v>
      </c>
      <c r="H644">
        <v>1010</v>
      </c>
      <c r="I644">
        <v>4.9000000000000004</v>
      </c>
      <c r="J644" t="s">
        <v>247</v>
      </c>
      <c r="K644">
        <v>1073</v>
      </c>
      <c r="L644" t="s">
        <v>7</v>
      </c>
    </row>
    <row r="645" spans="1:12" hidden="1" x14ac:dyDescent="0.2">
      <c r="A645" t="str">
        <f t="shared" si="9"/>
        <v>Lamar2012</v>
      </c>
      <c r="B645" t="s">
        <v>438</v>
      </c>
      <c r="C645">
        <v>2012</v>
      </c>
      <c r="D645" t="s">
        <v>245</v>
      </c>
      <c r="E645">
        <v>284</v>
      </c>
      <c r="F645">
        <v>3329</v>
      </c>
      <c r="G645">
        <v>1</v>
      </c>
      <c r="H645">
        <v>662</v>
      </c>
      <c r="I645">
        <v>2</v>
      </c>
      <c r="J645" t="s">
        <v>247</v>
      </c>
      <c r="K645">
        <v>1075</v>
      </c>
      <c r="L645" t="s">
        <v>7</v>
      </c>
    </row>
    <row r="646" spans="1:12" hidden="1" x14ac:dyDescent="0.2">
      <c r="A646" t="str">
        <f t="shared" ref="A646:A709" si="10">_xlfn.CONCAT(B646, C646)</f>
        <v>Lauderdale2012</v>
      </c>
      <c r="B646" t="s">
        <v>439</v>
      </c>
      <c r="C646">
        <v>2012</v>
      </c>
      <c r="D646" t="s">
        <v>245</v>
      </c>
      <c r="E646">
        <v>2045</v>
      </c>
      <c r="F646">
        <v>29750</v>
      </c>
      <c r="G646">
        <v>-4.5</v>
      </c>
      <c r="H646">
        <v>617</v>
      </c>
      <c r="I646">
        <v>4.4000000000000004</v>
      </c>
      <c r="J646" t="s">
        <v>247</v>
      </c>
      <c r="K646">
        <v>1077</v>
      </c>
      <c r="L646" t="s">
        <v>7</v>
      </c>
    </row>
    <row r="647" spans="1:12" hidden="1" x14ac:dyDescent="0.2">
      <c r="A647" t="str">
        <f t="shared" si="10"/>
        <v>Lawrence2012</v>
      </c>
      <c r="B647" t="s">
        <v>440</v>
      </c>
      <c r="C647">
        <v>2012</v>
      </c>
      <c r="D647" t="s">
        <v>245</v>
      </c>
      <c r="E647">
        <v>450</v>
      </c>
      <c r="F647">
        <v>5902</v>
      </c>
      <c r="G647">
        <v>1.7</v>
      </c>
      <c r="H647">
        <v>858</v>
      </c>
      <c r="I647">
        <v>1.2</v>
      </c>
      <c r="J647" t="s">
        <v>247</v>
      </c>
      <c r="K647">
        <v>1079</v>
      </c>
      <c r="L647" t="s">
        <v>7</v>
      </c>
    </row>
    <row r="648" spans="1:12" hidden="1" x14ac:dyDescent="0.2">
      <c r="A648" t="str">
        <f t="shared" si="10"/>
        <v>Lee2012</v>
      </c>
      <c r="B648" t="s">
        <v>315</v>
      </c>
      <c r="C648">
        <v>2012</v>
      </c>
      <c r="D648" t="s">
        <v>245</v>
      </c>
      <c r="E648">
        <v>2684</v>
      </c>
      <c r="F648">
        <v>51226</v>
      </c>
      <c r="G648">
        <v>4.3</v>
      </c>
      <c r="H648">
        <v>691</v>
      </c>
      <c r="I648">
        <v>2.1</v>
      </c>
      <c r="J648" t="s">
        <v>247</v>
      </c>
      <c r="K648">
        <v>1081</v>
      </c>
      <c r="L648" t="s">
        <v>7</v>
      </c>
    </row>
    <row r="649" spans="1:12" hidden="1" x14ac:dyDescent="0.2">
      <c r="A649" t="str">
        <f t="shared" si="10"/>
        <v>Limestone2012</v>
      </c>
      <c r="B649" t="s">
        <v>319</v>
      </c>
      <c r="C649">
        <v>2012</v>
      </c>
      <c r="D649" t="s">
        <v>245</v>
      </c>
      <c r="E649">
        <v>1355</v>
      </c>
      <c r="F649">
        <v>21483</v>
      </c>
      <c r="G649">
        <v>2.2999999999999998</v>
      </c>
      <c r="H649">
        <v>890</v>
      </c>
      <c r="I649">
        <v>13.8</v>
      </c>
      <c r="J649" t="s">
        <v>247</v>
      </c>
      <c r="K649">
        <v>1083</v>
      </c>
      <c r="L649" t="s">
        <v>7</v>
      </c>
    </row>
    <row r="650" spans="1:12" hidden="1" x14ac:dyDescent="0.2">
      <c r="A650" t="str">
        <f t="shared" si="10"/>
        <v>Lowndes2012</v>
      </c>
      <c r="B650" t="s">
        <v>356</v>
      </c>
      <c r="C650">
        <v>2012</v>
      </c>
      <c r="D650" t="s">
        <v>245</v>
      </c>
      <c r="E650">
        <v>162</v>
      </c>
      <c r="F650">
        <v>2594</v>
      </c>
      <c r="G650">
        <v>-6.5</v>
      </c>
      <c r="H650">
        <v>760</v>
      </c>
      <c r="I650">
        <v>-2.6</v>
      </c>
      <c r="J650" t="s">
        <v>247</v>
      </c>
      <c r="K650">
        <v>1085</v>
      </c>
      <c r="L650" t="s">
        <v>7</v>
      </c>
    </row>
    <row r="651" spans="1:12" hidden="1" x14ac:dyDescent="0.2">
      <c r="A651" t="str">
        <f t="shared" si="10"/>
        <v>Macon2012</v>
      </c>
      <c r="B651" t="s">
        <v>441</v>
      </c>
      <c r="C651">
        <v>2012</v>
      </c>
      <c r="D651" t="s">
        <v>245</v>
      </c>
      <c r="E651">
        <v>248</v>
      </c>
      <c r="F651">
        <v>4949</v>
      </c>
      <c r="G651">
        <v>2.4</v>
      </c>
      <c r="H651">
        <v>731</v>
      </c>
      <c r="I651">
        <v>-1.2</v>
      </c>
      <c r="J651" t="s">
        <v>247</v>
      </c>
      <c r="K651">
        <v>1087</v>
      </c>
      <c r="L651" t="s">
        <v>7</v>
      </c>
    </row>
    <row r="652" spans="1:12" hidden="1" x14ac:dyDescent="0.2">
      <c r="A652" t="str">
        <f t="shared" si="10"/>
        <v>Madison2012</v>
      </c>
      <c r="B652" t="s">
        <v>313</v>
      </c>
      <c r="C652">
        <v>2012</v>
      </c>
      <c r="D652" t="s">
        <v>245</v>
      </c>
      <c r="E652">
        <v>9063</v>
      </c>
      <c r="F652">
        <v>182052</v>
      </c>
      <c r="G652">
        <v>1.7</v>
      </c>
      <c r="H652">
        <v>1080</v>
      </c>
      <c r="I652">
        <v>0.3</v>
      </c>
      <c r="J652" t="s">
        <v>247</v>
      </c>
      <c r="K652">
        <v>1089</v>
      </c>
      <c r="L652" t="s">
        <v>7</v>
      </c>
    </row>
    <row r="653" spans="1:12" hidden="1" x14ac:dyDescent="0.2">
      <c r="A653" t="str">
        <f t="shared" si="10"/>
        <v>Marengo2012</v>
      </c>
      <c r="B653" t="s">
        <v>442</v>
      </c>
      <c r="C653">
        <v>2012</v>
      </c>
      <c r="D653" t="s">
        <v>245</v>
      </c>
      <c r="E653">
        <v>529</v>
      </c>
      <c r="F653">
        <v>6891</v>
      </c>
      <c r="G653">
        <v>1.5</v>
      </c>
      <c r="H653">
        <v>708</v>
      </c>
      <c r="I653">
        <v>4.5999999999999996</v>
      </c>
      <c r="J653" t="s">
        <v>247</v>
      </c>
      <c r="K653">
        <v>1091</v>
      </c>
      <c r="L653" t="s">
        <v>7</v>
      </c>
    </row>
    <row r="654" spans="1:12" hidden="1" x14ac:dyDescent="0.2">
      <c r="A654" t="str">
        <f t="shared" si="10"/>
        <v>Marion2012</v>
      </c>
      <c r="B654" t="s">
        <v>399</v>
      </c>
      <c r="C654">
        <v>2012</v>
      </c>
      <c r="D654" t="s">
        <v>245</v>
      </c>
      <c r="E654">
        <v>618</v>
      </c>
      <c r="F654">
        <v>9668</v>
      </c>
      <c r="G654">
        <v>3.1</v>
      </c>
      <c r="H654">
        <v>630</v>
      </c>
      <c r="I654">
        <v>0.6</v>
      </c>
      <c r="J654" t="s">
        <v>247</v>
      </c>
      <c r="K654">
        <v>1093</v>
      </c>
      <c r="L654" t="s">
        <v>7</v>
      </c>
    </row>
    <row r="655" spans="1:12" hidden="1" x14ac:dyDescent="0.2">
      <c r="A655" t="str">
        <f t="shared" si="10"/>
        <v>Marshall2012</v>
      </c>
      <c r="B655" t="s">
        <v>322</v>
      </c>
      <c r="C655">
        <v>2012</v>
      </c>
      <c r="D655" t="s">
        <v>245</v>
      </c>
      <c r="E655">
        <v>2014</v>
      </c>
      <c r="F655">
        <v>33739</v>
      </c>
      <c r="G655">
        <v>1.2</v>
      </c>
      <c r="H655">
        <v>633</v>
      </c>
      <c r="I655">
        <v>3.3</v>
      </c>
      <c r="J655" t="s">
        <v>247</v>
      </c>
      <c r="K655">
        <v>1095</v>
      </c>
      <c r="L655" t="s">
        <v>7</v>
      </c>
    </row>
    <row r="656" spans="1:12" hidden="1" x14ac:dyDescent="0.2">
      <c r="A656" t="str">
        <f t="shared" si="10"/>
        <v>Mobile2012</v>
      </c>
      <c r="B656" t="s">
        <v>312</v>
      </c>
      <c r="C656">
        <v>2012</v>
      </c>
      <c r="D656" t="s">
        <v>245</v>
      </c>
      <c r="E656">
        <v>9781</v>
      </c>
      <c r="F656">
        <v>165314</v>
      </c>
      <c r="G656">
        <v>-0.2</v>
      </c>
      <c r="H656">
        <v>881</v>
      </c>
      <c r="I656">
        <v>0.7</v>
      </c>
      <c r="J656" t="s">
        <v>247</v>
      </c>
      <c r="K656">
        <v>1097</v>
      </c>
      <c r="L656" t="s">
        <v>7</v>
      </c>
    </row>
    <row r="657" spans="1:12" hidden="1" x14ac:dyDescent="0.2">
      <c r="A657" t="str">
        <f t="shared" si="10"/>
        <v>Monroe2012</v>
      </c>
      <c r="B657" t="s">
        <v>443</v>
      </c>
      <c r="C657">
        <v>2012</v>
      </c>
      <c r="D657" t="s">
        <v>245</v>
      </c>
      <c r="E657">
        <v>431</v>
      </c>
      <c r="F657">
        <v>6468</v>
      </c>
      <c r="G657">
        <v>1.8</v>
      </c>
      <c r="H657">
        <v>768</v>
      </c>
      <c r="I657">
        <v>2.7</v>
      </c>
      <c r="J657" t="s">
        <v>247</v>
      </c>
      <c r="K657">
        <v>1099</v>
      </c>
      <c r="L657" t="s">
        <v>7</v>
      </c>
    </row>
    <row r="658" spans="1:12" hidden="1" x14ac:dyDescent="0.2">
      <c r="A658" t="str">
        <f t="shared" si="10"/>
        <v>Montgomery2012</v>
      </c>
      <c r="B658" t="s">
        <v>329</v>
      </c>
      <c r="C658">
        <v>2012</v>
      </c>
      <c r="D658" t="s">
        <v>245</v>
      </c>
      <c r="E658">
        <v>6411</v>
      </c>
      <c r="F658">
        <v>128567</v>
      </c>
      <c r="G658">
        <v>-0.1</v>
      </c>
      <c r="H658">
        <v>883</v>
      </c>
      <c r="I658">
        <v>0.8</v>
      </c>
      <c r="J658" t="s">
        <v>247</v>
      </c>
      <c r="K658">
        <v>1101</v>
      </c>
      <c r="L658" t="s">
        <v>7</v>
      </c>
    </row>
    <row r="659" spans="1:12" hidden="1" x14ac:dyDescent="0.2">
      <c r="A659" t="str">
        <f t="shared" si="10"/>
        <v>Morgan2012</v>
      </c>
      <c r="B659" t="s">
        <v>444</v>
      </c>
      <c r="C659">
        <v>2012</v>
      </c>
      <c r="D659" t="s">
        <v>245</v>
      </c>
      <c r="E659">
        <v>2787</v>
      </c>
      <c r="F659">
        <v>46075</v>
      </c>
      <c r="G659">
        <v>0</v>
      </c>
      <c r="H659">
        <v>801</v>
      </c>
      <c r="I659">
        <v>3.8</v>
      </c>
      <c r="J659" t="s">
        <v>247</v>
      </c>
      <c r="K659">
        <v>1103</v>
      </c>
      <c r="L659" t="s">
        <v>7</v>
      </c>
    </row>
    <row r="660" spans="1:12" hidden="1" x14ac:dyDescent="0.2">
      <c r="A660" t="str">
        <f t="shared" si="10"/>
        <v>Perry2012</v>
      </c>
      <c r="B660" t="s">
        <v>445</v>
      </c>
      <c r="C660">
        <v>2012</v>
      </c>
      <c r="D660" t="s">
        <v>245</v>
      </c>
      <c r="E660">
        <v>166</v>
      </c>
      <c r="F660">
        <v>2107</v>
      </c>
      <c r="G660">
        <v>-4.0999999999999996</v>
      </c>
      <c r="H660">
        <v>610</v>
      </c>
      <c r="I660">
        <v>0.5</v>
      </c>
      <c r="J660" t="s">
        <v>247</v>
      </c>
      <c r="K660">
        <v>1105</v>
      </c>
      <c r="L660" t="s">
        <v>7</v>
      </c>
    </row>
    <row r="661" spans="1:12" hidden="1" x14ac:dyDescent="0.2">
      <c r="A661" t="str">
        <f t="shared" si="10"/>
        <v>Pickens2012</v>
      </c>
      <c r="B661" t="s">
        <v>446</v>
      </c>
      <c r="C661">
        <v>2012</v>
      </c>
      <c r="D661" t="s">
        <v>245</v>
      </c>
      <c r="E661">
        <v>333</v>
      </c>
      <c r="F661">
        <v>3616</v>
      </c>
      <c r="G661">
        <v>-0.2</v>
      </c>
      <c r="H661">
        <v>638</v>
      </c>
      <c r="I661">
        <v>1.4</v>
      </c>
      <c r="J661" t="s">
        <v>247</v>
      </c>
      <c r="K661">
        <v>1107</v>
      </c>
      <c r="L661" t="s">
        <v>7</v>
      </c>
    </row>
    <row r="662" spans="1:12" hidden="1" x14ac:dyDescent="0.2">
      <c r="A662" t="str">
        <f t="shared" si="10"/>
        <v>Pike2012</v>
      </c>
      <c r="B662" t="s">
        <v>447</v>
      </c>
      <c r="C662">
        <v>2012</v>
      </c>
      <c r="D662" t="s">
        <v>245</v>
      </c>
      <c r="E662">
        <v>704</v>
      </c>
      <c r="F662">
        <v>13194</v>
      </c>
      <c r="G662">
        <v>-2.2999999999999998</v>
      </c>
      <c r="H662">
        <v>705</v>
      </c>
      <c r="I662">
        <v>0.1</v>
      </c>
      <c r="J662" t="s">
        <v>247</v>
      </c>
      <c r="K662">
        <v>1109</v>
      </c>
      <c r="L662" t="s">
        <v>7</v>
      </c>
    </row>
    <row r="663" spans="1:12" hidden="1" x14ac:dyDescent="0.2">
      <c r="A663" t="str">
        <f t="shared" si="10"/>
        <v>Randolph2012</v>
      </c>
      <c r="B663" t="s">
        <v>448</v>
      </c>
      <c r="C663">
        <v>2012</v>
      </c>
      <c r="D663" t="s">
        <v>245</v>
      </c>
      <c r="E663">
        <v>371</v>
      </c>
      <c r="F663">
        <v>4320</v>
      </c>
      <c r="G663">
        <v>-0.7</v>
      </c>
      <c r="H663">
        <v>585</v>
      </c>
      <c r="I663">
        <v>1</v>
      </c>
      <c r="J663" t="s">
        <v>247</v>
      </c>
      <c r="K663">
        <v>1111</v>
      </c>
      <c r="L663" t="s">
        <v>7</v>
      </c>
    </row>
    <row r="664" spans="1:12" hidden="1" x14ac:dyDescent="0.2">
      <c r="A664" t="str">
        <f t="shared" si="10"/>
        <v>Russell2012</v>
      </c>
      <c r="B664" t="s">
        <v>449</v>
      </c>
      <c r="C664">
        <v>2012</v>
      </c>
      <c r="D664" t="s">
        <v>245</v>
      </c>
      <c r="E664">
        <v>888</v>
      </c>
      <c r="F664">
        <v>13226</v>
      </c>
      <c r="G664">
        <v>1.9</v>
      </c>
      <c r="H664">
        <v>663</v>
      </c>
      <c r="I664">
        <v>0.8</v>
      </c>
      <c r="J664" t="s">
        <v>247</v>
      </c>
      <c r="K664">
        <v>1113</v>
      </c>
      <c r="L664" t="s">
        <v>7</v>
      </c>
    </row>
    <row r="665" spans="1:12" hidden="1" x14ac:dyDescent="0.2">
      <c r="A665" t="str">
        <f t="shared" si="10"/>
        <v>St. Clair2012</v>
      </c>
      <c r="B665" t="s">
        <v>321</v>
      </c>
      <c r="C665">
        <v>2012</v>
      </c>
      <c r="D665" t="s">
        <v>245</v>
      </c>
      <c r="E665">
        <v>1382</v>
      </c>
      <c r="F665">
        <v>17599</v>
      </c>
      <c r="G665">
        <v>6</v>
      </c>
      <c r="H665">
        <v>687</v>
      </c>
      <c r="I665">
        <v>1.6</v>
      </c>
      <c r="J665" t="s">
        <v>247</v>
      </c>
      <c r="K665">
        <v>1115</v>
      </c>
      <c r="L665" t="s">
        <v>7</v>
      </c>
    </row>
    <row r="666" spans="1:12" hidden="1" x14ac:dyDescent="0.2">
      <c r="A666" t="str">
        <f t="shared" si="10"/>
        <v>Shelby2012</v>
      </c>
      <c r="B666" t="s">
        <v>405</v>
      </c>
      <c r="C666">
        <v>2012</v>
      </c>
      <c r="D666" t="s">
        <v>245</v>
      </c>
      <c r="E666">
        <v>4937</v>
      </c>
      <c r="F666">
        <v>75229</v>
      </c>
      <c r="G666">
        <v>3.6</v>
      </c>
      <c r="H666">
        <v>933</v>
      </c>
      <c r="I666">
        <v>6.8</v>
      </c>
      <c r="J666" t="s">
        <v>247</v>
      </c>
      <c r="K666">
        <v>1117</v>
      </c>
      <c r="L666" t="s">
        <v>7</v>
      </c>
    </row>
    <row r="667" spans="1:12" hidden="1" x14ac:dyDescent="0.2">
      <c r="A667" t="str">
        <f t="shared" si="10"/>
        <v>Sumter2012</v>
      </c>
      <c r="B667" t="s">
        <v>385</v>
      </c>
      <c r="C667">
        <v>2012</v>
      </c>
      <c r="D667" t="s">
        <v>245</v>
      </c>
      <c r="E667">
        <v>255</v>
      </c>
      <c r="F667">
        <v>3147</v>
      </c>
      <c r="G667">
        <v>1.4</v>
      </c>
      <c r="H667">
        <v>677</v>
      </c>
      <c r="I667">
        <v>4.3</v>
      </c>
      <c r="J667" t="s">
        <v>247</v>
      </c>
      <c r="K667">
        <v>1119</v>
      </c>
      <c r="L667" t="s">
        <v>7</v>
      </c>
    </row>
    <row r="668" spans="1:12" hidden="1" x14ac:dyDescent="0.2">
      <c r="A668" t="str">
        <f t="shared" si="10"/>
        <v>Talladega2012</v>
      </c>
      <c r="B668" t="s">
        <v>326</v>
      </c>
      <c r="C668">
        <v>2012</v>
      </c>
      <c r="D668" t="s">
        <v>245</v>
      </c>
      <c r="E668">
        <v>1357</v>
      </c>
      <c r="F668">
        <v>27985</v>
      </c>
      <c r="G668">
        <v>4.7</v>
      </c>
      <c r="H668">
        <v>844</v>
      </c>
      <c r="I668">
        <v>2.9</v>
      </c>
      <c r="J668" t="s">
        <v>247</v>
      </c>
      <c r="K668">
        <v>1121</v>
      </c>
      <c r="L668" t="s">
        <v>7</v>
      </c>
    </row>
    <row r="669" spans="1:12" hidden="1" x14ac:dyDescent="0.2">
      <c r="A669" t="str">
        <f t="shared" si="10"/>
        <v>Tallapoosa2012</v>
      </c>
      <c r="B669" t="s">
        <v>450</v>
      </c>
      <c r="C669">
        <v>2012</v>
      </c>
      <c r="D669" t="s">
        <v>245</v>
      </c>
      <c r="E669">
        <v>796</v>
      </c>
      <c r="F669">
        <v>12754</v>
      </c>
      <c r="G669">
        <v>6.8</v>
      </c>
      <c r="H669">
        <v>621</v>
      </c>
      <c r="I669">
        <v>-0.2</v>
      </c>
      <c r="J669" t="s">
        <v>247</v>
      </c>
      <c r="K669">
        <v>1123</v>
      </c>
      <c r="L669" t="s">
        <v>7</v>
      </c>
    </row>
    <row r="670" spans="1:12" hidden="1" x14ac:dyDescent="0.2">
      <c r="A670" t="str">
        <f t="shared" si="10"/>
        <v>Tuscaloosa2012</v>
      </c>
      <c r="B670" t="s">
        <v>317</v>
      </c>
      <c r="C670">
        <v>2012</v>
      </c>
      <c r="D670" t="s">
        <v>245</v>
      </c>
      <c r="E670">
        <v>4304</v>
      </c>
      <c r="F670">
        <v>86391</v>
      </c>
      <c r="G670">
        <v>2.2000000000000002</v>
      </c>
      <c r="H670">
        <v>848</v>
      </c>
      <c r="I670">
        <v>2.4</v>
      </c>
      <c r="J670" t="s">
        <v>247</v>
      </c>
      <c r="K670">
        <v>1125</v>
      </c>
      <c r="L670" t="s">
        <v>7</v>
      </c>
    </row>
    <row r="671" spans="1:12" hidden="1" x14ac:dyDescent="0.2">
      <c r="A671" t="str">
        <f t="shared" si="10"/>
        <v>Walker2012</v>
      </c>
      <c r="B671" t="s">
        <v>451</v>
      </c>
      <c r="C671">
        <v>2012</v>
      </c>
      <c r="D671" t="s">
        <v>245</v>
      </c>
      <c r="E671">
        <v>1381</v>
      </c>
      <c r="F671">
        <v>18456</v>
      </c>
      <c r="G671">
        <v>0.8</v>
      </c>
      <c r="H671">
        <v>681</v>
      </c>
      <c r="I671">
        <v>2.2999999999999998</v>
      </c>
      <c r="J671" t="s">
        <v>247</v>
      </c>
      <c r="K671">
        <v>1127</v>
      </c>
      <c r="L671" t="s">
        <v>7</v>
      </c>
    </row>
    <row r="672" spans="1:12" hidden="1" x14ac:dyDescent="0.2">
      <c r="A672" t="str">
        <f t="shared" si="10"/>
        <v>Washington2012</v>
      </c>
      <c r="B672" t="s">
        <v>452</v>
      </c>
      <c r="C672">
        <v>2012</v>
      </c>
      <c r="D672" t="s">
        <v>245</v>
      </c>
      <c r="E672">
        <v>244</v>
      </c>
      <c r="F672">
        <v>3455</v>
      </c>
      <c r="G672">
        <v>-2.7</v>
      </c>
      <c r="H672">
        <v>1052</v>
      </c>
      <c r="I672">
        <v>6.2</v>
      </c>
      <c r="J672" t="s">
        <v>247</v>
      </c>
      <c r="K672">
        <v>1129</v>
      </c>
      <c r="L672" t="s">
        <v>7</v>
      </c>
    </row>
    <row r="673" spans="1:12" hidden="1" x14ac:dyDescent="0.2">
      <c r="A673" t="str">
        <f t="shared" si="10"/>
        <v>Wilcox2012</v>
      </c>
      <c r="B673" t="s">
        <v>316</v>
      </c>
      <c r="C673">
        <v>2012</v>
      </c>
      <c r="D673" t="s">
        <v>245</v>
      </c>
      <c r="E673">
        <v>246</v>
      </c>
      <c r="F673">
        <v>2536</v>
      </c>
      <c r="G673">
        <v>-0.4</v>
      </c>
      <c r="H673">
        <v>831</v>
      </c>
      <c r="I673">
        <v>0.1</v>
      </c>
      <c r="J673" t="s">
        <v>247</v>
      </c>
      <c r="K673">
        <v>1131</v>
      </c>
      <c r="L673" t="s">
        <v>7</v>
      </c>
    </row>
    <row r="674" spans="1:12" hidden="1" x14ac:dyDescent="0.2">
      <c r="A674" t="str">
        <f t="shared" si="10"/>
        <v>Winston2012</v>
      </c>
      <c r="B674" t="s">
        <v>453</v>
      </c>
      <c r="C674">
        <v>2012</v>
      </c>
      <c r="D674" t="s">
        <v>245</v>
      </c>
      <c r="E674">
        <v>488</v>
      </c>
      <c r="F674">
        <v>6996</v>
      </c>
      <c r="G674">
        <v>0</v>
      </c>
      <c r="H674">
        <v>609</v>
      </c>
      <c r="I674">
        <v>6.1</v>
      </c>
      <c r="J674" t="s">
        <v>247</v>
      </c>
      <c r="K674">
        <v>1133</v>
      </c>
      <c r="L674" t="s">
        <v>7</v>
      </c>
    </row>
    <row r="675" spans="1:12" hidden="1" x14ac:dyDescent="0.2">
      <c r="A675" t="str">
        <f t="shared" si="10"/>
        <v>Autauga2013</v>
      </c>
      <c r="B675" t="s">
        <v>330</v>
      </c>
      <c r="C675">
        <v>2013</v>
      </c>
      <c r="D675" t="s">
        <v>245</v>
      </c>
      <c r="E675">
        <v>828</v>
      </c>
      <c r="F675">
        <v>10379</v>
      </c>
      <c r="G675">
        <v>0.9</v>
      </c>
      <c r="H675">
        <v>677</v>
      </c>
      <c r="I675">
        <v>-0.1</v>
      </c>
      <c r="J675" t="s">
        <v>247</v>
      </c>
      <c r="K675">
        <v>1001</v>
      </c>
      <c r="L675" t="s">
        <v>7</v>
      </c>
    </row>
    <row r="676" spans="1:12" hidden="1" x14ac:dyDescent="0.2">
      <c r="A676" t="str">
        <f t="shared" si="10"/>
        <v>Baldwin2013</v>
      </c>
      <c r="B676" t="s">
        <v>334</v>
      </c>
      <c r="C676">
        <v>2013</v>
      </c>
      <c r="D676" t="s">
        <v>245</v>
      </c>
      <c r="E676">
        <v>5343</v>
      </c>
      <c r="F676">
        <v>62460</v>
      </c>
      <c r="G676">
        <v>5.4</v>
      </c>
      <c r="H676">
        <v>655</v>
      </c>
      <c r="I676">
        <v>1.2</v>
      </c>
      <c r="J676" t="s">
        <v>247</v>
      </c>
      <c r="K676">
        <v>1003</v>
      </c>
      <c r="L676" t="s">
        <v>7</v>
      </c>
    </row>
    <row r="677" spans="1:12" hidden="1" x14ac:dyDescent="0.2">
      <c r="A677" t="str">
        <f t="shared" si="10"/>
        <v>Barbour2013</v>
      </c>
      <c r="B677" t="s">
        <v>420</v>
      </c>
      <c r="C677">
        <v>2013</v>
      </c>
      <c r="D677" t="s">
        <v>245</v>
      </c>
      <c r="E677">
        <v>575</v>
      </c>
      <c r="F677">
        <v>8567</v>
      </c>
      <c r="G677">
        <v>1.6</v>
      </c>
      <c r="H677">
        <v>659</v>
      </c>
      <c r="I677">
        <v>3</v>
      </c>
      <c r="J677" t="s">
        <v>247</v>
      </c>
      <c r="K677">
        <v>1005</v>
      </c>
      <c r="L677" t="s">
        <v>7</v>
      </c>
    </row>
    <row r="678" spans="1:12" hidden="1" x14ac:dyDescent="0.2">
      <c r="A678" t="str">
        <f t="shared" si="10"/>
        <v>Bibb2013</v>
      </c>
      <c r="B678" t="s">
        <v>341</v>
      </c>
      <c r="C678">
        <v>2013</v>
      </c>
      <c r="D678" t="s">
        <v>245</v>
      </c>
      <c r="E678">
        <v>345</v>
      </c>
      <c r="F678">
        <v>4368</v>
      </c>
      <c r="G678">
        <v>3.5</v>
      </c>
      <c r="H678">
        <v>740</v>
      </c>
      <c r="I678">
        <v>3.1</v>
      </c>
      <c r="J678" t="s">
        <v>247</v>
      </c>
      <c r="K678">
        <v>1007</v>
      </c>
      <c r="L678" t="s">
        <v>7</v>
      </c>
    </row>
    <row r="679" spans="1:12" hidden="1" x14ac:dyDescent="0.2">
      <c r="A679" t="str">
        <f t="shared" si="10"/>
        <v>Blount2013</v>
      </c>
      <c r="B679" t="s">
        <v>421</v>
      </c>
      <c r="C679">
        <v>2013</v>
      </c>
      <c r="D679" t="s">
        <v>245</v>
      </c>
      <c r="E679">
        <v>727</v>
      </c>
      <c r="F679">
        <v>7921</v>
      </c>
      <c r="G679">
        <v>-4.0999999999999996</v>
      </c>
      <c r="H679">
        <v>636</v>
      </c>
      <c r="I679">
        <v>3.1</v>
      </c>
      <c r="J679" t="s">
        <v>247</v>
      </c>
      <c r="K679">
        <v>1009</v>
      </c>
      <c r="L679" t="s">
        <v>7</v>
      </c>
    </row>
    <row r="680" spans="1:12" hidden="1" x14ac:dyDescent="0.2">
      <c r="A680" t="str">
        <f t="shared" si="10"/>
        <v>Bullock2013</v>
      </c>
      <c r="B680" t="s">
        <v>422</v>
      </c>
      <c r="C680">
        <v>2013</v>
      </c>
      <c r="D680" t="s">
        <v>245</v>
      </c>
      <c r="E680">
        <v>149</v>
      </c>
      <c r="F680">
        <v>2941</v>
      </c>
      <c r="G680">
        <v>4.4000000000000004</v>
      </c>
      <c r="H680">
        <v>654</v>
      </c>
      <c r="I680">
        <v>-0.5</v>
      </c>
      <c r="J680" t="s">
        <v>247</v>
      </c>
      <c r="K680">
        <v>1011</v>
      </c>
      <c r="L680" t="s">
        <v>7</v>
      </c>
    </row>
    <row r="681" spans="1:12" hidden="1" x14ac:dyDescent="0.2">
      <c r="A681" t="str">
        <f t="shared" si="10"/>
        <v>Butler2013</v>
      </c>
      <c r="B681" t="s">
        <v>423</v>
      </c>
      <c r="C681">
        <v>2013</v>
      </c>
      <c r="D681" t="s">
        <v>245</v>
      </c>
      <c r="E681">
        <v>472</v>
      </c>
      <c r="F681">
        <v>6656</v>
      </c>
      <c r="G681">
        <v>1.5</v>
      </c>
      <c r="H681">
        <v>638</v>
      </c>
      <c r="I681">
        <v>3.6</v>
      </c>
      <c r="J681" t="s">
        <v>247</v>
      </c>
      <c r="K681">
        <v>1013</v>
      </c>
      <c r="L681" t="s">
        <v>7</v>
      </c>
    </row>
    <row r="682" spans="1:12" hidden="1" x14ac:dyDescent="0.2">
      <c r="A682" t="str">
        <f t="shared" si="10"/>
        <v>Calhoun2013</v>
      </c>
      <c r="B682" t="s">
        <v>327</v>
      </c>
      <c r="C682">
        <v>2013</v>
      </c>
      <c r="D682" t="s">
        <v>245</v>
      </c>
      <c r="E682">
        <v>2484</v>
      </c>
      <c r="F682">
        <v>44142</v>
      </c>
      <c r="G682">
        <v>-3.1</v>
      </c>
      <c r="H682">
        <v>723</v>
      </c>
      <c r="I682">
        <v>-2.7</v>
      </c>
      <c r="J682" t="s">
        <v>247</v>
      </c>
      <c r="K682">
        <v>1015</v>
      </c>
      <c r="L682" t="s">
        <v>7</v>
      </c>
    </row>
    <row r="683" spans="1:12" hidden="1" x14ac:dyDescent="0.2">
      <c r="A683" t="str">
        <f t="shared" si="10"/>
        <v>Chambers2013</v>
      </c>
      <c r="B683" t="s">
        <v>320</v>
      </c>
      <c r="C683">
        <v>2013</v>
      </c>
      <c r="D683" t="s">
        <v>245</v>
      </c>
      <c r="E683">
        <v>585</v>
      </c>
      <c r="F683">
        <v>8206</v>
      </c>
      <c r="G683">
        <v>1.4</v>
      </c>
      <c r="H683">
        <v>653</v>
      </c>
      <c r="I683">
        <v>1.2</v>
      </c>
      <c r="J683" t="s">
        <v>247</v>
      </c>
      <c r="K683">
        <v>1017</v>
      </c>
      <c r="L683" t="s">
        <v>7</v>
      </c>
    </row>
    <row r="684" spans="1:12" hidden="1" x14ac:dyDescent="0.2">
      <c r="A684" t="str">
        <f t="shared" si="10"/>
        <v>Cherokee2013</v>
      </c>
      <c r="B684" t="s">
        <v>424</v>
      </c>
      <c r="C684">
        <v>2013</v>
      </c>
      <c r="D684" t="s">
        <v>245</v>
      </c>
      <c r="E684">
        <v>409</v>
      </c>
      <c r="F684">
        <v>5038</v>
      </c>
      <c r="G684">
        <v>4.2</v>
      </c>
      <c r="H684">
        <v>613</v>
      </c>
      <c r="I684">
        <v>3.4</v>
      </c>
      <c r="J684" t="s">
        <v>247</v>
      </c>
      <c r="K684">
        <v>1019</v>
      </c>
      <c r="L684" t="s">
        <v>7</v>
      </c>
    </row>
    <row r="685" spans="1:12" hidden="1" x14ac:dyDescent="0.2">
      <c r="A685" t="str">
        <f t="shared" si="10"/>
        <v>Chilton2013</v>
      </c>
      <c r="B685" t="s">
        <v>425</v>
      </c>
      <c r="C685">
        <v>2013</v>
      </c>
      <c r="D685" t="s">
        <v>245</v>
      </c>
      <c r="E685">
        <v>737</v>
      </c>
      <c r="F685">
        <v>9308</v>
      </c>
      <c r="G685">
        <v>2.1</v>
      </c>
      <c r="H685">
        <v>656</v>
      </c>
      <c r="I685">
        <v>4.8</v>
      </c>
      <c r="J685" t="s">
        <v>247</v>
      </c>
      <c r="K685">
        <v>1021</v>
      </c>
      <c r="L685" t="s">
        <v>7</v>
      </c>
    </row>
    <row r="686" spans="1:12" hidden="1" x14ac:dyDescent="0.2">
      <c r="A686" t="str">
        <f t="shared" si="10"/>
        <v>Choctaw2013</v>
      </c>
      <c r="B686" t="s">
        <v>370</v>
      </c>
      <c r="C686">
        <v>2013</v>
      </c>
      <c r="D686" t="s">
        <v>245</v>
      </c>
      <c r="E686">
        <v>290</v>
      </c>
      <c r="F686">
        <v>3573</v>
      </c>
      <c r="G686">
        <v>-3</v>
      </c>
      <c r="H686">
        <v>937</v>
      </c>
      <c r="I686">
        <v>2.9</v>
      </c>
      <c r="J686" t="s">
        <v>247</v>
      </c>
      <c r="K686">
        <v>1023</v>
      </c>
      <c r="L686" t="s">
        <v>7</v>
      </c>
    </row>
    <row r="687" spans="1:12" hidden="1" x14ac:dyDescent="0.2">
      <c r="A687" t="str">
        <f t="shared" si="10"/>
        <v>Clarke2013</v>
      </c>
      <c r="B687" t="s">
        <v>360</v>
      </c>
      <c r="C687">
        <v>2013</v>
      </c>
      <c r="D687" t="s">
        <v>245</v>
      </c>
      <c r="E687">
        <v>686</v>
      </c>
      <c r="F687">
        <v>8236</v>
      </c>
      <c r="G687">
        <v>1.8</v>
      </c>
      <c r="H687">
        <v>752</v>
      </c>
      <c r="I687">
        <v>3</v>
      </c>
      <c r="J687" t="s">
        <v>247</v>
      </c>
      <c r="K687">
        <v>1025</v>
      </c>
      <c r="L687" t="s">
        <v>7</v>
      </c>
    </row>
    <row r="688" spans="1:12" hidden="1" x14ac:dyDescent="0.2">
      <c r="A688" t="str">
        <f t="shared" si="10"/>
        <v>Clay2013</v>
      </c>
      <c r="B688" t="s">
        <v>353</v>
      </c>
      <c r="C688">
        <v>2013</v>
      </c>
      <c r="D688" t="s">
        <v>245</v>
      </c>
      <c r="E688">
        <v>217</v>
      </c>
      <c r="F688">
        <v>3616</v>
      </c>
      <c r="G688">
        <v>4.2</v>
      </c>
      <c r="H688">
        <v>597</v>
      </c>
      <c r="I688">
        <v>0.7</v>
      </c>
      <c r="J688" t="s">
        <v>247</v>
      </c>
      <c r="K688">
        <v>1027</v>
      </c>
      <c r="L688" t="s">
        <v>7</v>
      </c>
    </row>
    <row r="689" spans="1:12" hidden="1" x14ac:dyDescent="0.2">
      <c r="A689" t="str">
        <f t="shared" si="10"/>
        <v>Cleburne2013</v>
      </c>
      <c r="B689" t="s">
        <v>426</v>
      </c>
      <c r="C689">
        <v>2013</v>
      </c>
      <c r="D689" t="s">
        <v>245</v>
      </c>
      <c r="E689">
        <v>205</v>
      </c>
      <c r="F689">
        <v>2305</v>
      </c>
      <c r="G689">
        <v>1.1000000000000001</v>
      </c>
      <c r="H689">
        <v>816</v>
      </c>
      <c r="I689">
        <v>12.2</v>
      </c>
      <c r="J689" t="s">
        <v>247</v>
      </c>
      <c r="K689">
        <v>1029</v>
      </c>
      <c r="L689" t="s">
        <v>7</v>
      </c>
    </row>
    <row r="690" spans="1:12" hidden="1" x14ac:dyDescent="0.2">
      <c r="A690" t="str">
        <f t="shared" si="10"/>
        <v>Coffee2013</v>
      </c>
      <c r="B690" t="s">
        <v>340</v>
      </c>
      <c r="C690">
        <v>2013</v>
      </c>
      <c r="D690" t="s">
        <v>245</v>
      </c>
      <c r="E690">
        <v>1033</v>
      </c>
      <c r="F690">
        <v>14866</v>
      </c>
      <c r="G690">
        <v>0.8</v>
      </c>
      <c r="H690">
        <v>619</v>
      </c>
      <c r="I690">
        <v>0.2</v>
      </c>
      <c r="J690" t="s">
        <v>247</v>
      </c>
      <c r="K690">
        <v>1031</v>
      </c>
      <c r="L690" t="s">
        <v>7</v>
      </c>
    </row>
    <row r="691" spans="1:12" hidden="1" x14ac:dyDescent="0.2">
      <c r="A691" t="str">
        <f t="shared" si="10"/>
        <v>Colbert2013</v>
      </c>
      <c r="B691" t="s">
        <v>323</v>
      </c>
      <c r="C691">
        <v>2013</v>
      </c>
      <c r="D691" t="s">
        <v>245</v>
      </c>
      <c r="E691">
        <v>1308</v>
      </c>
      <c r="F691">
        <v>22856</v>
      </c>
      <c r="G691">
        <v>2.1</v>
      </c>
      <c r="H691">
        <v>802</v>
      </c>
      <c r="I691">
        <v>-0.4</v>
      </c>
      <c r="J691" t="s">
        <v>247</v>
      </c>
      <c r="K691">
        <v>1033</v>
      </c>
      <c r="L691" t="s">
        <v>7</v>
      </c>
    </row>
    <row r="692" spans="1:12" hidden="1" x14ac:dyDescent="0.2">
      <c r="A692" t="str">
        <f t="shared" si="10"/>
        <v>Conecuh2013</v>
      </c>
      <c r="B692" t="s">
        <v>427</v>
      </c>
      <c r="C692">
        <v>2013</v>
      </c>
      <c r="D692" t="s">
        <v>245</v>
      </c>
      <c r="E692">
        <v>246</v>
      </c>
      <c r="F692">
        <v>3391</v>
      </c>
      <c r="G692">
        <v>3</v>
      </c>
      <c r="H692">
        <v>650</v>
      </c>
      <c r="I692">
        <v>-1.4</v>
      </c>
      <c r="J692" t="s">
        <v>247</v>
      </c>
      <c r="K692">
        <v>1035</v>
      </c>
      <c r="L692" t="s">
        <v>7</v>
      </c>
    </row>
    <row r="693" spans="1:12" hidden="1" x14ac:dyDescent="0.2">
      <c r="A693" t="str">
        <f t="shared" si="10"/>
        <v>Coosa2013</v>
      </c>
      <c r="B693" t="s">
        <v>428</v>
      </c>
      <c r="C693">
        <v>2013</v>
      </c>
      <c r="D693" t="s">
        <v>245</v>
      </c>
      <c r="E693">
        <v>122</v>
      </c>
      <c r="F693">
        <v>1299</v>
      </c>
      <c r="G693">
        <v>-3.9</v>
      </c>
      <c r="H693">
        <v>762</v>
      </c>
      <c r="I693">
        <v>1.7</v>
      </c>
      <c r="J693" t="s">
        <v>247</v>
      </c>
      <c r="K693">
        <v>1037</v>
      </c>
      <c r="L693" t="s">
        <v>7</v>
      </c>
    </row>
    <row r="694" spans="1:12" hidden="1" x14ac:dyDescent="0.2">
      <c r="A694" t="str">
        <f t="shared" si="10"/>
        <v>Covington2013</v>
      </c>
      <c r="B694" t="s">
        <v>429</v>
      </c>
      <c r="C694">
        <v>2013</v>
      </c>
      <c r="D694" t="s">
        <v>245</v>
      </c>
      <c r="E694">
        <v>918</v>
      </c>
      <c r="F694">
        <v>12460</v>
      </c>
      <c r="G694">
        <v>-0.9</v>
      </c>
      <c r="H694">
        <v>659</v>
      </c>
      <c r="I694">
        <v>-0.8</v>
      </c>
      <c r="J694" t="s">
        <v>247</v>
      </c>
      <c r="K694">
        <v>1039</v>
      </c>
      <c r="L694" t="s">
        <v>7</v>
      </c>
    </row>
    <row r="695" spans="1:12" hidden="1" x14ac:dyDescent="0.2">
      <c r="A695" t="str">
        <f t="shared" si="10"/>
        <v>Crenshaw2013</v>
      </c>
      <c r="B695" t="s">
        <v>430</v>
      </c>
      <c r="C695">
        <v>2013</v>
      </c>
      <c r="D695" t="s">
        <v>245</v>
      </c>
      <c r="E695">
        <v>250</v>
      </c>
      <c r="F695">
        <v>3629</v>
      </c>
      <c r="G695">
        <v>2.9</v>
      </c>
      <c r="H695">
        <v>672</v>
      </c>
      <c r="I695">
        <v>-1</v>
      </c>
      <c r="J695" t="s">
        <v>247</v>
      </c>
      <c r="K695">
        <v>1041</v>
      </c>
      <c r="L695" t="s">
        <v>7</v>
      </c>
    </row>
    <row r="696" spans="1:12" hidden="1" x14ac:dyDescent="0.2">
      <c r="A696" t="str">
        <f t="shared" si="10"/>
        <v>Cullman2013</v>
      </c>
      <c r="B696" t="s">
        <v>324</v>
      </c>
      <c r="C696">
        <v>2013</v>
      </c>
      <c r="D696" t="s">
        <v>245</v>
      </c>
      <c r="E696">
        <v>1779</v>
      </c>
      <c r="F696">
        <v>26332</v>
      </c>
      <c r="G696">
        <v>2.2999999999999998</v>
      </c>
      <c r="H696">
        <v>711</v>
      </c>
      <c r="I696">
        <v>2.7</v>
      </c>
      <c r="J696" t="s">
        <v>247</v>
      </c>
      <c r="K696">
        <v>1043</v>
      </c>
      <c r="L696" t="s">
        <v>7</v>
      </c>
    </row>
    <row r="697" spans="1:12" hidden="1" x14ac:dyDescent="0.2">
      <c r="A697" t="str">
        <f t="shared" si="10"/>
        <v>Dale2013</v>
      </c>
      <c r="B697" t="s">
        <v>431</v>
      </c>
      <c r="C697">
        <v>2013</v>
      </c>
      <c r="D697" t="s">
        <v>245</v>
      </c>
      <c r="E697">
        <v>880</v>
      </c>
      <c r="F697">
        <v>16699</v>
      </c>
      <c r="G697">
        <v>-4.0999999999999996</v>
      </c>
      <c r="H697">
        <v>1028</v>
      </c>
      <c r="I697">
        <v>-0.4</v>
      </c>
      <c r="J697" t="s">
        <v>247</v>
      </c>
      <c r="K697">
        <v>1045</v>
      </c>
      <c r="L697" t="s">
        <v>7</v>
      </c>
    </row>
    <row r="698" spans="1:12" hidden="1" x14ac:dyDescent="0.2">
      <c r="A698" t="str">
        <f t="shared" si="10"/>
        <v>Dallas2013</v>
      </c>
      <c r="B698" t="s">
        <v>432</v>
      </c>
      <c r="C698">
        <v>2013</v>
      </c>
      <c r="D698" t="s">
        <v>245</v>
      </c>
      <c r="E698">
        <v>881</v>
      </c>
      <c r="F698">
        <v>12813</v>
      </c>
      <c r="G698">
        <v>-0.8</v>
      </c>
      <c r="H698">
        <v>686</v>
      </c>
      <c r="I698">
        <v>-0.3</v>
      </c>
      <c r="J698" t="s">
        <v>247</v>
      </c>
      <c r="K698">
        <v>1047</v>
      </c>
      <c r="L698" t="s">
        <v>7</v>
      </c>
    </row>
    <row r="699" spans="1:12" hidden="1" x14ac:dyDescent="0.2">
      <c r="A699" t="str">
        <f t="shared" si="10"/>
        <v>DeKalb2013</v>
      </c>
      <c r="B699" t="s">
        <v>337</v>
      </c>
      <c r="C699">
        <v>2013</v>
      </c>
      <c r="D699" t="s">
        <v>245</v>
      </c>
      <c r="E699">
        <v>1154</v>
      </c>
      <c r="F699">
        <v>21053</v>
      </c>
      <c r="G699">
        <v>4.5</v>
      </c>
      <c r="H699">
        <v>632</v>
      </c>
      <c r="I699">
        <v>-1.1000000000000001</v>
      </c>
      <c r="J699" t="s">
        <v>247</v>
      </c>
      <c r="K699">
        <v>1049</v>
      </c>
      <c r="L699" t="s">
        <v>7</v>
      </c>
    </row>
    <row r="700" spans="1:12" hidden="1" x14ac:dyDescent="0.2">
      <c r="A700" t="str">
        <f t="shared" si="10"/>
        <v>Elmore2013</v>
      </c>
      <c r="B700" t="s">
        <v>325</v>
      </c>
      <c r="C700">
        <v>2013</v>
      </c>
      <c r="D700" t="s">
        <v>245</v>
      </c>
      <c r="E700">
        <v>1300</v>
      </c>
      <c r="F700">
        <v>18607</v>
      </c>
      <c r="G700">
        <v>1.9</v>
      </c>
      <c r="H700">
        <v>667</v>
      </c>
      <c r="I700">
        <v>0.6</v>
      </c>
      <c r="J700" t="s">
        <v>247</v>
      </c>
      <c r="K700">
        <v>1051</v>
      </c>
      <c r="L700" t="s">
        <v>7</v>
      </c>
    </row>
    <row r="701" spans="1:12" hidden="1" x14ac:dyDescent="0.2">
      <c r="A701" t="str">
        <f t="shared" si="10"/>
        <v>Escambia2013</v>
      </c>
      <c r="B701" t="s">
        <v>433</v>
      </c>
      <c r="C701">
        <v>2013</v>
      </c>
      <c r="D701" t="s">
        <v>245</v>
      </c>
      <c r="E701">
        <v>813</v>
      </c>
      <c r="F701">
        <v>12040</v>
      </c>
      <c r="G701">
        <v>-3.6</v>
      </c>
      <c r="H701">
        <v>725</v>
      </c>
      <c r="I701">
        <v>5.4</v>
      </c>
      <c r="J701" t="s">
        <v>247</v>
      </c>
      <c r="K701">
        <v>1053</v>
      </c>
      <c r="L701" t="s">
        <v>7</v>
      </c>
    </row>
    <row r="702" spans="1:12" hidden="1" x14ac:dyDescent="0.2">
      <c r="A702" t="str">
        <f t="shared" si="10"/>
        <v>Etowah2013</v>
      </c>
      <c r="B702" t="s">
        <v>331</v>
      </c>
      <c r="C702">
        <v>2013</v>
      </c>
      <c r="D702" t="s">
        <v>245</v>
      </c>
      <c r="E702">
        <v>2091</v>
      </c>
      <c r="F702">
        <v>35187</v>
      </c>
      <c r="G702">
        <v>1.3</v>
      </c>
      <c r="H702">
        <v>672</v>
      </c>
      <c r="I702">
        <v>0.9</v>
      </c>
      <c r="J702" t="s">
        <v>247</v>
      </c>
      <c r="K702">
        <v>1055</v>
      </c>
      <c r="L702" t="s">
        <v>7</v>
      </c>
    </row>
    <row r="703" spans="1:12" hidden="1" x14ac:dyDescent="0.2">
      <c r="A703" t="str">
        <f t="shared" si="10"/>
        <v>Fayette2013</v>
      </c>
      <c r="B703" t="s">
        <v>332</v>
      </c>
      <c r="C703">
        <v>2013</v>
      </c>
      <c r="D703" t="s">
        <v>245</v>
      </c>
      <c r="E703">
        <v>338</v>
      </c>
      <c r="F703">
        <v>3722</v>
      </c>
      <c r="G703">
        <v>-3.7</v>
      </c>
      <c r="H703">
        <v>609</v>
      </c>
      <c r="I703">
        <v>4.3</v>
      </c>
      <c r="J703" t="s">
        <v>247</v>
      </c>
      <c r="K703">
        <v>1057</v>
      </c>
      <c r="L703" t="s">
        <v>7</v>
      </c>
    </row>
    <row r="704" spans="1:12" hidden="1" x14ac:dyDescent="0.2">
      <c r="A704" t="str">
        <f t="shared" si="10"/>
        <v>Franklin2013</v>
      </c>
      <c r="B704" t="s">
        <v>434</v>
      </c>
      <c r="C704">
        <v>2013</v>
      </c>
      <c r="D704" t="s">
        <v>245</v>
      </c>
      <c r="E704">
        <v>566</v>
      </c>
      <c r="F704">
        <v>9842</v>
      </c>
      <c r="G704">
        <v>-1.5</v>
      </c>
      <c r="H704">
        <v>639</v>
      </c>
      <c r="I704">
        <v>1.6</v>
      </c>
      <c r="J704" t="s">
        <v>247</v>
      </c>
      <c r="K704">
        <v>1059</v>
      </c>
      <c r="L704" t="s">
        <v>7</v>
      </c>
    </row>
    <row r="705" spans="1:12" hidden="1" x14ac:dyDescent="0.2">
      <c r="A705" t="str">
        <f t="shared" si="10"/>
        <v>Geneva2013</v>
      </c>
      <c r="B705" t="s">
        <v>435</v>
      </c>
      <c r="C705">
        <v>2013</v>
      </c>
      <c r="D705" t="s">
        <v>245</v>
      </c>
      <c r="E705">
        <v>483</v>
      </c>
      <c r="F705">
        <v>4859</v>
      </c>
      <c r="G705">
        <v>-3.7</v>
      </c>
      <c r="H705">
        <v>582</v>
      </c>
      <c r="I705">
        <v>1.7</v>
      </c>
      <c r="J705" t="s">
        <v>247</v>
      </c>
      <c r="K705">
        <v>1061</v>
      </c>
      <c r="L705" t="s">
        <v>7</v>
      </c>
    </row>
    <row r="706" spans="1:12" hidden="1" x14ac:dyDescent="0.2">
      <c r="A706" t="str">
        <f t="shared" si="10"/>
        <v>Greene2013</v>
      </c>
      <c r="B706" t="s">
        <v>436</v>
      </c>
      <c r="C706">
        <v>2013</v>
      </c>
      <c r="D706" t="s">
        <v>245</v>
      </c>
      <c r="E706">
        <v>149</v>
      </c>
      <c r="F706">
        <v>1804</v>
      </c>
      <c r="G706">
        <v>-3.7</v>
      </c>
      <c r="H706">
        <v>617</v>
      </c>
      <c r="I706">
        <v>-4.2</v>
      </c>
      <c r="J706" t="s">
        <v>247</v>
      </c>
      <c r="K706">
        <v>1063</v>
      </c>
      <c r="L706" t="s">
        <v>7</v>
      </c>
    </row>
    <row r="707" spans="1:12" hidden="1" x14ac:dyDescent="0.2">
      <c r="A707" t="str">
        <f t="shared" si="10"/>
        <v>Hale2013</v>
      </c>
      <c r="B707" t="s">
        <v>437</v>
      </c>
      <c r="C707">
        <v>2013</v>
      </c>
      <c r="D707" t="s">
        <v>245</v>
      </c>
      <c r="E707">
        <v>278</v>
      </c>
      <c r="F707">
        <v>2745</v>
      </c>
      <c r="G707">
        <v>0.2</v>
      </c>
      <c r="H707">
        <v>681</v>
      </c>
      <c r="I707">
        <v>4.9000000000000004</v>
      </c>
      <c r="J707" t="s">
        <v>247</v>
      </c>
      <c r="K707">
        <v>1065</v>
      </c>
      <c r="L707" t="s">
        <v>7</v>
      </c>
    </row>
    <row r="708" spans="1:12" hidden="1" x14ac:dyDescent="0.2">
      <c r="A708" t="str">
        <f t="shared" si="10"/>
        <v>Henry2013</v>
      </c>
      <c r="B708" t="s">
        <v>416</v>
      </c>
      <c r="C708">
        <v>2013</v>
      </c>
      <c r="D708" t="s">
        <v>245</v>
      </c>
      <c r="E708">
        <v>333</v>
      </c>
      <c r="F708">
        <v>3243</v>
      </c>
      <c r="G708">
        <v>0.6</v>
      </c>
      <c r="H708">
        <v>733</v>
      </c>
      <c r="I708">
        <v>1.1000000000000001</v>
      </c>
      <c r="J708" t="s">
        <v>247</v>
      </c>
      <c r="K708">
        <v>1067</v>
      </c>
      <c r="L708" t="s">
        <v>7</v>
      </c>
    </row>
    <row r="709" spans="1:12" hidden="1" x14ac:dyDescent="0.2">
      <c r="A709" t="str">
        <f t="shared" si="10"/>
        <v>Houston2013</v>
      </c>
      <c r="B709" t="s">
        <v>333</v>
      </c>
      <c r="C709">
        <v>2013</v>
      </c>
      <c r="D709" t="s">
        <v>245</v>
      </c>
      <c r="E709">
        <v>2900</v>
      </c>
      <c r="F709">
        <v>46838</v>
      </c>
      <c r="G709">
        <v>0.4</v>
      </c>
      <c r="H709">
        <v>772</v>
      </c>
      <c r="I709">
        <v>2.8</v>
      </c>
      <c r="J709" t="s">
        <v>247</v>
      </c>
      <c r="K709">
        <v>1069</v>
      </c>
      <c r="L709" t="s">
        <v>7</v>
      </c>
    </row>
    <row r="710" spans="1:12" hidden="1" x14ac:dyDescent="0.2">
      <c r="A710" t="str">
        <f t="shared" ref="A710:A773" si="11">_xlfn.CONCAT(B710, C710)</f>
        <v>Jackson2013</v>
      </c>
      <c r="B710" t="s">
        <v>318</v>
      </c>
      <c r="C710">
        <v>2013</v>
      </c>
      <c r="D710" t="s">
        <v>245</v>
      </c>
      <c r="E710">
        <v>975</v>
      </c>
      <c r="F710">
        <v>16196</v>
      </c>
      <c r="G710">
        <v>1.5</v>
      </c>
      <c r="H710">
        <v>658</v>
      </c>
      <c r="I710">
        <v>1.1000000000000001</v>
      </c>
      <c r="J710" t="s">
        <v>247</v>
      </c>
      <c r="K710">
        <v>1071</v>
      </c>
      <c r="L710" t="s">
        <v>7</v>
      </c>
    </row>
    <row r="711" spans="1:12" hidden="1" x14ac:dyDescent="0.2">
      <c r="A711" t="str">
        <f t="shared" si="11"/>
        <v>Jefferson2013</v>
      </c>
      <c r="B711" t="s">
        <v>314</v>
      </c>
      <c r="C711">
        <v>2013</v>
      </c>
      <c r="D711" t="s">
        <v>245</v>
      </c>
      <c r="E711">
        <v>17746</v>
      </c>
      <c r="F711">
        <v>341920</v>
      </c>
      <c r="G711">
        <v>0.7</v>
      </c>
      <c r="H711">
        <v>993</v>
      </c>
      <c r="I711">
        <v>-1.7</v>
      </c>
      <c r="J711" t="s">
        <v>247</v>
      </c>
      <c r="K711">
        <v>1073</v>
      </c>
      <c r="L711" t="s">
        <v>7</v>
      </c>
    </row>
    <row r="712" spans="1:12" hidden="1" x14ac:dyDescent="0.2">
      <c r="A712" t="str">
        <f t="shared" si="11"/>
        <v>Lamar2013</v>
      </c>
      <c r="B712" t="s">
        <v>438</v>
      </c>
      <c r="C712">
        <v>2013</v>
      </c>
      <c r="D712" t="s">
        <v>245</v>
      </c>
      <c r="E712">
        <v>277</v>
      </c>
      <c r="F712">
        <v>3283</v>
      </c>
      <c r="G712">
        <v>-1.4</v>
      </c>
      <c r="H712">
        <v>705</v>
      </c>
      <c r="I712">
        <v>6.5</v>
      </c>
      <c r="J712" t="s">
        <v>247</v>
      </c>
      <c r="K712">
        <v>1075</v>
      </c>
      <c r="L712" t="s">
        <v>7</v>
      </c>
    </row>
    <row r="713" spans="1:12" hidden="1" x14ac:dyDescent="0.2">
      <c r="A713" t="str">
        <f t="shared" si="11"/>
        <v>Lauderdale2013</v>
      </c>
      <c r="B713" t="s">
        <v>439</v>
      </c>
      <c r="C713">
        <v>2013</v>
      </c>
      <c r="D713" t="s">
        <v>245</v>
      </c>
      <c r="E713">
        <v>2014</v>
      </c>
      <c r="F713">
        <v>29954</v>
      </c>
      <c r="G713">
        <v>0.7</v>
      </c>
      <c r="H713">
        <v>635</v>
      </c>
      <c r="I713">
        <v>2.9</v>
      </c>
      <c r="J713" t="s">
        <v>247</v>
      </c>
      <c r="K713">
        <v>1077</v>
      </c>
      <c r="L713" t="s">
        <v>7</v>
      </c>
    </row>
    <row r="714" spans="1:12" hidden="1" x14ac:dyDescent="0.2">
      <c r="A714" t="str">
        <f t="shared" si="11"/>
        <v>Lawrence2013</v>
      </c>
      <c r="B714" t="s">
        <v>440</v>
      </c>
      <c r="C714">
        <v>2013</v>
      </c>
      <c r="D714" t="s">
        <v>245</v>
      </c>
      <c r="E714">
        <v>443</v>
      </c>
      <c r="F714">
        <v>5715</v>
      </c>
      <c r="G714">
        <v>-3.2</v>
      </c>
      <c r="H714">
        <v>874</v>
      </c>
      <c r="I714">
        <v>1.9</v>
      </c>
      <c r="J714" t="s">
        <v>247</v>
      </c>
      <c r="K714">
        <v>1079</v>
      </c>
      <c r="L714" t="s">
        <v>7</v>
      </c>
    </row>
    <row r="715" spans="1:12" hidden="1" x14ac:dyDescent="0.2">
      <c r="A715" t="str">
        <f t="shared" si="11"/>
        <v>Lee2013</v>
      </c>
      <c r="B715" t="s">
        <v>315</v>
      </c>
      <c r="C715">
        <v>2013</v>
      </c>
      <c r="D715" t="s">
        <v>245</v>
      </c>
      <c r="E715">
        <v>2758</v>
      </c>
      <c r="F715">
        <v>53021</v>
      </c>
      <c r="G715">
        <v>3.5</v>
      </c>
      <c r="H715">
        <v>692</v>
      </c>
      <c r="I715">
        <v>0.1</v>
      </c>
      <c r="J715" t="s">
        <v>247</v>
      </c>
      <c r="K715">
        <v>1081</v>
      </c>
      <c r="L715" t="s">
        <v>7</v>
      </c>
    </row>
    <row r="716" spans="1:12" hidden="1" x14ac:dyDescent="0.2">
      <c r="A716" t="str">
        <f t="shared" si="11"/>
        <v>Limestone2013</v>
      </c>
      <c r="B716" t="s">
        <v>319</v>
      </c>
      <c r="C716">
        <v>2013</v>
      </c>
      <c r="D716" t="s">
        <v>245</v>
      </c>
      <c r="E716">
        <v>1375</v>
      </c>
      <c r="F716">
        <v>21908</v>
      </c>
      <c r="G716">
        <v>2</v>
      </c>
      <c r="H716">
        <v>826</v>
      </c>
      <c r="I716">
        <v>-7.2</v>
      </c>
      <c r="J716" t="s">
        <v>247</v>
      </c>
      <c r="K716">
        <v>1083</v>
      </c>
      <c r="L716" t="s">
        <v>7</v>
      </c>
    </row>
    <row r="717" spans="1:12" hidden="1" x14ac:dyDescent="0.2">
      <c r="A717" t="str">
        <f t="shared" si="11"/>
        <v>Lowndes2013</v>
      </c>
      <c r="B717" t="s">
        <v>356</v>
      </c>
      <c r="C717">
        <v>2013</v>
      </c>
      <c r="D717" t="s">
        <v>245</v>
      </c>
      <c r="E717">
        <v>152</v>
      </c>
      <c r="F717">
        <v>2471</v>
      </c>
      <c r="G717">
        <v>-4.7</v>
      </c>
      <c r="H717">
        <v>796</v>
      </c>
      <c r="I717">
        <v>4.7</v>
      </c>
      <c r="J717" t="s">
        <v>247</v>
      </c>
      <c r="K717">
        <v>1085</v>
      </c>
      <c r="L717" t="s">
        <v>7</v>
      </c>
    </row>
    <row r="718" spans="1:12" hidden="1" x14ac:dyDescent="0.2">
      <c r="A718" t="str">
        <f t="shared" si="11"/>
        <v>Macon2013</v>
      </c>
      <c r="B718" t="s">
        <v>441</v>
      </c>
      <c r="C718">
        <v>2013</v>
      </c>
      <c r="D718" t="s">
        <v>245</v>
      </c>
      <c r="E718">
        <v>241</v>
      </c>
      <c r="F718">
        <v>5083</v>
      </c>
      <c r="G718">
        <v>2.7</v>
      </c>
      <c r="H718">
        <v>757</v>
      </c>
      <c r="I718">
        <v>3.6</v>
      </c>
      <c r="J718" t="s">
        <v>247</v>
      </c>
      <c r="K718">
        <v>1087</v>
      </c>
      <c r="L718" t="s">
        <v>7</v>
      </c>
    </row>
    <row r="719" spans="1:12" hidden="1" x14ac:dyDescent="0.2">
      <c r="A719" t="str">
        <f t="shared" si="11"/>
        <v>Madison2013</v>
      </c>
      <c r="B719" t="s">
        <v>313</v>
      </c>
      <c r="C719">
        <v>2013</v>
      </c>
      <c r="D719" t="s">
        <v>245</v>
      </c>
      <c r="E719">
        <v>9094</v>
      </c>
      <c r="F719">
        <v>183439</v>
      </c>
      <c r="G719">
        <v>0.8</v>
      </c>
      <c r="H719">
        <v>1079</v>
      </c>
      <c r="I719">
        <v>-0.1</v>
      </c>
      <c r="J719" t="s">
        <v>247</v>
      </c>
      <c r="K719">
        <v>1089</v>
      </c>
      <c r="L719" t="s">
        <v>7</v>
      </c>
    </row>
    <row r="720" spans="1:12" hidden="1" x14ac:dyDescent="0.2">
      <c r="A720" t="str">
        <f t="shared" si="11"/>
        <v>Marengo2013</v>
      </c>
      <c r="B720" t="s">
        <v>442</v>
      </c>
      <c r="C720">
        <v>2013</v>
      </c>
      <c r="D720" t="s">
        <v>245</v>
      </c>
      <c r="E720">
        <v>518</v>
      </c>
      <c r="F720">
        <v>7117</v>
      </c>
      <c r="G720">
        <v>3.3</v>
      </c>
      <c r="H720">
        <v>739</v>
      </c>
      <c r="I720">
        <v>4.4000000000000004</v>
      </c>
      <c r="J720" t="s">
        <v>247</v>
      </c>
      <c r="K720">
        <v>1091</v>
      </c>
      <c r="L720" t="s">
        <v>7</v>
      </c>
    </row>
    <row r="721" spans="1:12" hidden="1" x14ac:dyDescent="0.2">
      <c r="A721" t="str">
        <f t="shared" si="11"/>
        <v>Marion2013</v>
      </c>
      <c r="B721" t="s">
        <v>399</v>
      </c>
      <c r="C721">
        <v>2013</v>
      </c>
      <c r="D721" t="s">
        <v>245</v>
      </c>
      <c r="E721">
        <v>621</v>
      </c>
      <c r="F721">
        <v>9600</v>
      </c>
      <c r="G721">
        <v>-0.7</v>
      </c>
      <c r="H721">
        <v>622</v>
      </c>
      <c r="I721">
        <v>-1.3</v>
      </c>
      <c r="J721" t="s">
        <v>247</v>
      </c>
      <c r="K721">
        <v>1093</v>
      </c>
      <c r="L721" t="s">
        <v>7</v>
      </c>
    </row>
    <row r="722" spans="1:12" hidden="1" x14ac:dyDescent="0.2">
      <c r="A722" t="str">
        <f t="shared" si="11"/>
        <v>Marshall2013</v>
      </c>
      <c r="B722" t="s">
        <v>322</v>
      </c>
      <c r="C722">
        <v>2013</v>
      </c>
      <c r="D722" t="s">
        <v>245</v>
      </c>
      <c r="E722">
        <v>2023</v>
      </c>
      <c r="F722">
        <v>33963</v>
      </c>
      <c r="G722">
        <v>0.7</v>
      </c>
      <c r="H722">
        <v>645</v>
      </c>
      <c r="I722">
        <v>1.9</v>
      </c>
      <c r="J722" t="s">
        <v>247</v>
      </c>
      <c r="K722">
        <v>1095</v>
      </c>
      <c r="L722" t="s">
        <v>7</v>
      </c>
    </row>
    <row r="723" spans="1:12" hidden="1" x14ac:dyDescent="0.2">
      <c r="A723" t="str">
        <f t="shared" si="11"/>
        <v>Mobile2013</v>
      </c>
      <c r="B723" t="s">
        <v>312</v>
      </c>
      <c r="C723">
        <v>2013</v>
      </c>
      <c r="D723" t="s">
        <v>245</v>
      </c>
      <c r="E723">
        <v>9626</v>
      </c>
      <c r="F723">
        <v>165935</v>
      </c>
      <c r="G723">
        <v>0.4</v>
      </c>
      <c r="H723">
        <v>864</v>
      </c>
      <c r="I723">
        <v>-1.9</v>
      </c>
      <c r="J723" t="s">
        <v>247</v>
      </c>
      <c r="K723">
        <v>1097</v>
      </c>
      <c r="L723" t="s">
        <v>7</v>
      </c>
    </row>
    <row r="724" spans="1:12" hidden="1" x14ac:dyDescent="0.2">
      <c r="A724" t="str">
        <f t="shared" si="11"/>
        <v>Monroe2013</v>
      </c>
      <c r="B724" t="s">
        <v>443</v>
      </c>
      <c r="C724">
        <v>2013</v>
      </c>
      <c r="D724" t="s">
        <v>245</v>
      </c>
      <c r="E724">
        <v>434</v>
      </c>
      <c r="F724">
        <v>6162</v>
      </c>
      <c r="G724">
        <v>-4.7</v>
      </c>
      <c r="H724">
        <v>803</v>
      </c>
      <c r="I724">
        <v>4.5999999999999996</v>
      </c>
      <c r="J724" t="s">
        <v>247</v>
      </c>
      <c r="K724">
        <v>1099</v>
      </c>
      <c r="L724" t="s">
        <v>7</v>
      </c>
    </row>
    <row r="725" spans="1:12" hidden="1" x14ac:dyDescent="0.2">
      <c r="A725" t="str">
        <f t="shared" si="11"/>
        <v>Montgomery2013</v>
      </c>
      <c r="B725" t="s">
        <v>329</v>
      </c>
      <c r="C725">
        <v>2013</v>
      </c>
      <c r="D725" t="s">
        <v>245</v>
      </c>
      <c r="E725">
        <v>6375</v>
      </c>
      <c r="F725">
        <v>129298</v>
      </c>
      <c r="G725">
        <v>0.6</v>
      </c>
      <c r="H725">
        <v>879</v>
      </c>
      <c r="I725">
        <v>-0.5</v>
      </c>
      <c r="J725" t="s">
        <v>247</v>
      </c>
      <c r="K725">
        <v>1101</v>
      </c>
      <c r="L725" t="s">
        <v>7</v>
      </c>
    </row>
    <row r="726" spans="1:12" hidden="1" x14ac:dyDescent="0.2">
      <c r="A726" t="str">
        <f t="shared" si="11"/>
        <v>Morgan2013</v>
      </c>
      <c r="B726" t="s">
        <v>444</v>
      </c>
      <c r="C726">
        <v>2013</v>
      </c>
      <c r="D726" t="s">
        <v>245</v>
      </c>
      <c r="E726">
        <v>2750</v>
      </c>
      <c r="F726">
        <v>46555</v>
      </c>
      <c r="G726">
        <v>1</v>
      </c>
      <c r="H726">
        <v>795</v>
      </c>
      <c r="I726">
        <v>-0.7</v>
      </c>
      <c r="J726" t="s">
        <v>247</v>
      </c>
      <c r="K726">
        <v>1103</v>
      </c>
      <c r="L726" t="s">
        <v>7</v>
      </c>
    </row>
    <row r="727" spans="1:12" hidden="1" x14ac:dyDescent="0.2">
      <c r="A727" t="str">
        <f t="shared" si="11"/>
        <v>Perry2013</v>
      </c>
      <c r="B727" t="s">
        <v>445</v>
      </c>
      <c r="C727">
        <v>2013</v>
      </c>
      <c r="D727" t="s">
        <v>245</v>
      </c>
      <c r="E727">
        <v>163</v>
      </c>
      <c r="F727">
        <v>2014</v>
      </c>
      <c r="G727">
        <v>-4.4000000000000004</v>
      </c>
      <c r="H727">
        <v>583</v>
      </c>
      <c r="I727">
        <v>-4.4000000000000004</v>
      </c>
      <c r="J727" t="s">
        <v>247</v>
      </c>
      <c r="K727">
        <v>1105</v>
      </c>
      <c r="L727" t="s">
        <v>7</v>
      </c>
    </row>
    <row r="728" spans="1:12" hidden="1" x14ac:dyDescent="0.2">
      <c r="A728" t="str">
        <f t="shared" si="11"/>
        <v>Pickens2013</v>
      </c>
      <c r="B728" t="s">
        <v>446</v>
      </c>
      <c r="C728">
        <v>2013</v>
      </c>
      <c r="D728" t="s">
        <v>245</v>
      </c>
      <c r="E728">
        <v>329</v>
      </c>
      <c r="F728">
        <v>3573</v>
      </c>
      <c r="G728">
        <v>-1.2</v>
      </c>
      <c r="H728">
        <v>649</v>
      </c>
      <c r="I728">
        <v>1.7</v>
      </c>
      <c r="J728" t="s">
        <v>247</v>
      </c>
      <c r="K728">
        <v>1107</v>
      </c>
      <c r="L728" t="s">
        <v>7</v>
      </c>
    </row>
    <row r="729" spans="1:12" hidden="1" x14ac:dyDescent="0.2">
      <c r="A729" t="str">
        <f t="shared" si="11"/>
        <v>Pike2013</v>
      </c>
      <c r="B729" t="s">
        <v>447</v>
      </c>
      <c r="C729">
        <v>2013</v>
      </c>
      <c r="D729" t="s">
        <v>245</v>
      </c>
      <c r="E729">
        <v>700</v>
      </c>
      <c r="F729">
        <v>13495</v>
      </c>
      <c r="G729">
        <v>2.2999999999999998</v>
      </c>
      <c r="H729">
        <v>698</v>
      </c>
      <c r="I729">
        <v>-1</v>
      </c>
      <c r="J729" t="s">
        <v>247</v>
      </c>
      <c r="K729">
        <v>1109</v>
      </c>
      <c r="L729" t="s">
        <v>7</v>
      </c>
    </row>
    <row r="730" spans="1:12" hidden="1" x14ac:dyDescent="0.2">
      <c r="A730" t="str">
        <f t="shared" si="11"/>
        <v>Randolph2013</v>
      </c>
      <c r="B730" t="s">
        <v>448</v>
      </c>
      <c r="C730">
        <v>2013</v>
      </c>
      <c r="D730" t="s">
        <v>245</v>
      </c>
      <c r="E730">
        <v>373</v>
      </c>
      <c r="F730">
        <v>4555</v>
      </c>
      <c r="G730">
        <v>5.4</v>
      </c>
      <c r="H730">
        <v>585</v>
      </c>
      <c r="I730">
        <v>0</v>
      </c>
      <c r="J730" t="s">
        <v>247</v>
      </c>
      <c r="K730">
        <v>1111</v>
      </c>
      <c r="L730" t="s">
        <v>7</v>
      </c>
    </row>
    <row r="731" spans="1:12" hidden="1" x14ac:dyDescent="0.2">
      <c r="A731" t="str">
        <f t="shared" si="11"/>
        <v>Russell2013</v>
      </c>
      <c r="B731" t="s">
        <v>449</v>
      </c>
      <c r="C731">
        <v>2013</v>
      </c>
      <c r="D731" t="s">
        <v>245</v>
      </c>
      <c r="E731">
        <v>886</v>
      </c>
      <c r="F731">
        <v>13605</v>
      </c>
      <c r="G731">
        <v>2.9</v>
      </c>
      <c r="H731">
        <v>682</v>
      </c>
      <c r="I731">
        <v>2.9</v>
      </c>
      <c r="J731" t="s">
        <v>247</v>
      </c>
      <c r="K731">
        <v>1113</v>
      </c>
      <c r="L731" t="s">
        <v>7</v>
      </c>
    </row>
    <row r="732" spans="1:12" hidden="1" x14ac:dyDescent="0.2">
      <c r="A732" t="str">
        <f t="shared" si="11"/>
        <v>St. Clair2013</v>
      </c>
      <c r="B732" t="s">
        <v>321</v>
      </c>
      <c r="C732">
        <v>2013</v>
      </c>
      <c r="D732" t="s">
        <v>245</v>
      </c>
      <c r="E732">
        <v>1379</v>
      </c>
      <c r="F732">
        <v>17948</v>
      </c>
      <c r="G732">
        <v>2</v>
      </c>
      <c r="H732">
        <v>691</v>
      </c>
      <c r="I732">
        <v>0.6</v>
      </c>
      <c r="J732" t="s">
        <v>247</v>
      </c>
      <c r="K732">
        <v>1115</v>
      </c>
      <c r="L732" t="s">
        <v>7</v>
      </c>
    </row>
    <row r="733" spans="1:12" hidden="1" x14ac:dyDescent="0.2">
      <c r="A733" t="str">
        <f t="shared" si="11"/>
        <v>Shelby2013</v>
      </c>
      <c r="B733" t="s">
        <v>405</v>
      </c>
      <c r="C733">
        <v>2013</v>
      </c>
      <c r="D733" t="s">
        <v>245</v>
      </c>
      <c r="E733">
        <v>5042</v>
      </c>
      <c r="F733">
        <v>78197</v>
      </c>
      <c r="G733">
        <v>3.9</v>
      </c>
      <c r="H733">
        <v>936</v>
      </c>
      <c r="I733">
        <v>0.3</v>
      </c>
      <c r="J733" t="s">
        <v>247</v>
      </c>
      <c r="K733">
        <v>1117</v>
      </c>
      <c r="L733" t="s">
        <v>7</v>
      </c>
    </row>
    <row r="734" spans="1:12" hidden="1" x14ac:dyDescent="0.2">
      <c r="A734" t="str">
        <f t="shared" si="11"/>
        <v>Sumter2013</v>
      </c>
      <c r="B734" t="s">
        <v>385</v>
      </c>
      <c r="C734">
        <v>2013</v>
      </c>
      <c r="D734" t="s">
        <v>245</v>
      </c>
      <c r="E734">
        <v>251</v>
      </c>
      <c r="F734">
        <v>3218</v>
      </c>
      <c r="G734">
        <v>2.2999999999999998</v>
      </c>
      <c r="H734">
        <v>660</v>
      </c>
      <c r="I734">
        <v>-2.5</v>
      </c>
      <c r="J734" t="s">
        <v>247</v>
      </c>
      <c r="K734">
        <v>1119</v>
      </c>
      <c r="L734" t="s">
        <v>7</v>
      </c>
    </row>
    <row r="735" spans="1:12" hidden="1" x14ac:dyDescent="0.2">
      <c r="A735" t="str">
        <f t="shared" si="11"/>
        <v>Talladega2013</v>
      </c>
      <c r="B735" t="s">
        <v>326</v>
      </c>
      <c r="C735">
        <v>2013</v>
      </c>
      <c r="D735" t="s">
        <v>245</v>
      </c>
      <c r="E735">
        <v>1327</v>
      </c>
      <c r="F735">
        <v>28878</v>
      </c>
      <c r="G735">
        <v>3.2</v>
      </c>
      <c r="H735">
        <v>894</v>
      </c>
      <c r="I735">
        <v>5.9</v>
      </c>
      <c r="J735" t="s">
        <v>247</v>
      </c>
      <c r="K735">
        <v>1121</v>
      </c>
      <c r="L735" t="s">
        <v>7</v>
      </c>
    </row>
    <row r="736" spans="1:12" hidden="1" x14ac:dyDescent="0.2">
      <c r="A736" t="str">
        <f t="shared" si="11"/>
        <v>Tallapoosa2013</v>
      </c>
      <c r="B736" t="s">
        <v>450</v>
      </c>
      <c r="C736">
        <v>2013</v>
      </c>
      <c r="D736" t="s">
        <v>245</v>
      </c>
      <c r="E736">
        <v>794</v>
      </c>
      <c r="F736">
        <v>12631</v>
      </c>
      <c r="G736">
        <v>-1</v>
      </c>
      <c r="H736">
        <v>644</v>
      </c>
      <c r="I736">
        <v>3.7</v>
      </c>
      <c r="J736" t="s">
        <v>247</v>
      </c>
      <c r="K736">
        <v>1123</v>
      </c>
      <c r="L736" t="s">
        <v>7</v>
      </c>
    </row>
    <row r="737" spans="1:12" hidden="1" x14ac:dyDescent="0.2">
      <c r="A737" t="str">
        <f t="shared" si="11"/>
        <v>Tuscaloosa2013</v>
      </c>
      <c r="B737" t="s">
        <v>317</v>
      </c>
      <c r="C737">
        <v>2013</v>
      </c>
      <c r="D737" t="s">
        <v>245</v>
      </c>
      <c r="E737">
        <v>4308</v>
      </c>
      <c r="F737">
        <v>87876</v>
      </c>
      <c r="G737">
        <v>1.7</v>
      </c>
      <c r="H737">
        <v>846</v>
      </c>
      <c r="I737">
        <v>-0.2</v>
      </c>
      <c r="J737" t="s">
        <v>247</v>
      </c>
      <c r="K737">
        <v>1125</v>
      </c>
      <c r="L737" t="s">
        <v>7</v>
      </c>
    </row>
    <row r="738" spans="1:12" hidden="1" x14ac:dyDescent="0.2">
      <c r="A738" t="str">
        <f t="shared" si="11"/>
        <v>Walker2013</v>
      </c>
      <c r="B738" t="s">
        <v>451</v>
      </c>
      <c r="C738">
        <v>2013</v>
      </c>
      <c r="D738" t="s">
        <v>245</v>
      </c>
      <c r="E738">
        <v>1352</v>
      </c>
      <c r="F738">
        <v>18639</v>
      </c>
      <c r="G738">
        <v>1</v>
      </c>
      <c r="H738">
        <v>679</v>
      </c>
      <c r="I738">
        <v>-0.3</v>
      </c>
      <c r="J738" t="s">
        <v>247</v>
      </c>
      <c r="K738">
        <v>1127</v>
      </c>
      <c r="L738" t="s">
        <v>7</v>
      </c>
    </row>
    <row r="739" spans="1:12" hidden="1" x14ac:dyDescent="0.2">
      <c r="A739" t="str">
        <f t="shared" si="11"/>
        <v>Washington2013</v>
      </c>
      <c r="B739" t="s">
        <v>452</v>
      </c>
      <c r="C739">
        <v>2013</v>
      </c>
      <c r="D739" t="s">
        <v>245</v>
      </c>
      <c r="E739">
        <v>246</v>
      </c>
      <c r="F739">
        <v>3459</v>
      </c>
      <c r="G739">
        <v>0.1</v>
      </c>
      <c r="H739">
        <v>1030</v>
      </c>
      <c r="I739">
        <v>-2.1</v>
      </c>
      <c r="J739" t="s">
        <v>247</v>
      </c>
      <c r="K739">
        <v>1129</v>
      </c>
      <c r="L739" t="s">
        <v>7</v>
      </c>
    </row>
    <row r="740" spans="1:12" hidden="1" x14ac:dyDescent="0.2">
      <c r="A740" t="str">
        <f t="shared" si="11"/>
        <v>Wilcox2013</v>
      </c>
      <c r="B740" t="s">
        <v>316</v>
      </c>
      <c r="C740">
        <v>2013</v>
      </c>
      <c r="D740" t="s">
        <v>245</v>
      </c>
      <c r="E740">
        <v>232</v>
      </c>
      <c r="F740">
        <v>2483</v>
      </c>
      <c r="G740">
        <v>-2.1</v>
      </c>
      <c r="H740">
        <v>813</v>
      </c>
      <c r="I740">
        <v>-2.2000000000000002</v>
      </c>
      <c r="J740" t="s">
        <v>247</v>
      </c>
      <c r="K740">
        <v>1131</v>
      </c>
      <c r="L740" t="s">
        <v>7</v>
      </c>
    </row>
    <row r="741" spans="1:12" hidden="1" x14ac:dyDescent="0.2">
      <c r="A741" t="str">
        <f t="shared" si="11"/>
        <v>Winston2013</v>
      </c>
      <c r="B741" t="s">
        <v>453</v>
      </c>
      <c r="C741">
        <v>2013</v>
      </c>
      <c r="D741" t="s">
        <v>245</v>
      </c>
      <c r="E741">
        <v>479</v>
      </c>
      <c r="F741">
        <v>7421</v>
      </c>
      <c r="G741">
        <v>6.1</v>
      </c>
      <c r="H741">
        <v>599</v>
      </c>
      <c r="I741">
        <v>-1.6</v>
      </c>
      <c r="J741" t="s">
        <v>247</v>
      </c>
      <c r="K741">
        <v>1133</v>
      </c>
      <c r="L741" t="s">
        <v>7</v>
      </c>
    </row>
    <row r="742" spans="1:12" hidden="1" x14ac:dyDescent="0.2">
      <c r="A742" t="str">
        <f t="shared" si="11"/>
        <v>Autauga2014</v>
      </c>
      <c r="B742" t="s">
        <v>330</v>
      </c>
      <c r="C742">
        <v>2014</v>
      </c>
      <c r="D742" t="s">
        <v>245</v>
      </c>
      <c r="E742">
        <v>830</v>
      </c>
      <c r="F742">
        <v>10641</v>
      </c>
      <c r="G742">
        <v>2.5</v>
      </c>
      <c r="H742">
        <v>692</v>
      </c>
      <c r="I742">
        <v>2.2000000000000002</v>
      </c>
      <c r="J742" t="s">
        <v>247</v>
      </c>
      <c r="K742">
        <v>1001</v>
      </c>
      <c r="L742" t="s">
        <v>7</v>
      </c>
    </row>
    <row r="743" spans="1:12" hidden="1" x14ac:dyDescent="0.2">
      <c r="A743" t="str">
        <f t="shared" si="11"/>
        <v>Baldwin2014</v>
      </c>
      <c r="B743" t="s">
        <v>334</v>
      </c>
      <c r="C743">
        <v>2014</v>
      </c>
      <c r="D743" t="s">
        <v>245</v>
      </c>
      <c r="E743">
        <v>5506</v>
      </c>
      <c r="F743">
        <v>64456</v>
      </c>
      <c r="G743">
        <v>3.2</v>
      </c>
      <c r="H743">
        <v>679</v>
      </c>
      <c r="I743">
        <v>3.7</v>
      </c>
      <c r="J743" t="s">
        <v>247</v>
      </c>
      <c r="K743">
        <v>1003</v>
      </c>
      <c r="L743" t="s">
        <v>7</v>
      </c>
    </row>
    <row r="744" spans="1:12" hidden="1" x14ac:dyDescent="0.2">
      <c r="A744" t="str">
        <f t="shared" si="11"/>
        <v>Barbour2014</v>
      </c>
      <c r="B744" t="s">
        <v>420</v>
      </c>
      <c r="C744">
        <v>2014</v>
      </c>
      <c r="D744" t="s">
        <v>245</v>
      </c>
      <c r="E744">
        <v>568</v>
      </c>
      <c r="F744">
        <v>8164</v>
      </c>
      <c r="G744">
        <v>-4.7</v>
      </c>
      <c r="H744">
        <v>682</v>
      </c>
      <c r="I744">
        <v>3.5</v>
      </c>
      <c r="J744" t="s">
        <v>247</v>
      </c>
      <c r="K744">
        <v>1005</v>
      </c>
      <c r="L744" t="s">
        <v>7</v>
      </c>
    </row>
    <row r="745" spans="1:12" hidden="1" x14ac:dyDescent="0.2">
      <c r="A745" t="str">
        <f t="shared" si="11"/>
        <v>Bibb2014</v>
      </c>
      <c r="B745" t="s">
        <v>341</v>
      </c>
      <c r="C745">
        <v>2014</v>
      </c>
      <c r="D745" t="s">
        <v>245</v>
      </c>
      <c r="E745">
        <v>347</v>
      </c>
      <c r="F745">
        <v>4175</v>
      </c>
      <c r="G745">
        <v>-4.4000000000000004</v>
      </c>
      <c r="H745">
        <v>782</v>
      </c>
      <c r="I745">
        <v>5.7</v>
      </c>
      <c r="J745" t="s">
        <v>247</v>
      </c>
      <c r="K745">
        <v>1007</v>
      </c>
      <c r="L745" t="s">
        <v>7</v>
      </c>
    </row>
    <row r="746" spans="1:12" hidden="1" x14ac:dyDescent="0.2">
      <c r="A746" t="str">
        <f t="shared" si="11"/>
        <v>Blount2014</v>
      </c>
      <c r="B746" t="s">
        <v>421</v>
      </c>
      <c r="C746">
        <v>2014</v>
      </c>
      <c r="D746" t="s">
        <v>245</v>
      </c>
      <c r="E746">
        <v>725</v>
      </c>
      <c r="F746">
        <v>7851</v>
      </c>
      <c r="G746">
        <v>-0.9</v>
      </c>
      <c r="H746">
        <v>670</v>
      </c>
      <c r="I746">
        <v>5.3</v>
      </c>
      <c r="J746" t="s">
        <v>247</v>
      </c>
      <c r="K746">
        <v>1009</v>
      </c>
      <c r="L746" t="s">
        <v>7</v>
      </c>
    </row>
    <row r="747" spans="1:12" hidden="1" x14ac:dyDescent="0.2">
      <c r="A747" t="str">
        <f t="shared" si="11"/>
        <v>Bullock2014</v>
      </c>
      <c r="B747" t="s">
        <v>422</v>
      </c>
      <c r="C747">
        <v>2014</v>
      </c>
      <c r="D747" t="s">
        <v>245</v>
      </c>
      <c r="E747">
        <v>143</v>
      </c>
      <c r="F747">
        <v>2933</v>
      </c>
      <c r="G747">
        <v>-0.3</v>
      </c>
      <c r="H747">
        <v>699</v>
      </c>
      <c r="I747">
        <v>6.9</v>
      </c>
      <c r="J747" t="s">
        <v>247</v>
      </c>
      <c r="K747">
        <v>1011</v>
      </c>
      <c r="L747" t="s">
        <v>7</v>
      </c>
    </row>
    <row r="748" spans="1:12" hidden="1" x14ac:dyDescent="0.2">
      <c r="A748" t="str">
        <f t="shared" si="11"/>
        <v>Butler2014</v>
      </c>
      <c r="B748" t="s">
        <v>423</v>
      </c>
      <c r="C748">
        <v>2014</v>
      </c>
      <c r="D748" t="s">
        <v>245</v>
      </c>
      <c r="E748">
        <v>473</v>
      </c>
      <c r="F748">
        <v>6801</v>
      </c>
      <c r="G748">
        <v>2.2000000000000002</v>
      </c>
      <c r="H748">
        <v>671</v>
      </c>
      <c r="I748">
        <v>5.2</v>
      </c>
      <c r="J748" t="s">
        <v>247</v>
      </c>
      <c r="K748">
        <v>1013</v>
      </c>
      <c r="L748" t="s">
        <v>7</v>
      </c>
    </row>
    <row r="749" spans="1:12" hidden="1" x14ac:dyDescent="0.2">
      <c r="A749" t="str">
        <f t="shared" si="11"/>
        <v>Calhoun2014</v>
      </c>
      <c r="B749" t="s">
        <v>327</v>
      </c>
      <c r="C749">
        <v>2014</v>
      </c>
      <c r="D749" t="s">
        <v>245</v>
      </c>
      <c r="E749">
        <v>2491</v>
      </c>
      <c r="F749">
        <v>44203</v>
      </c>
      <c r="G749">
        <v>0.1</v>
      </c>
      <c r="H749">
        <v>761</v>
      </c>
      <c r="I749">
        <v>5.3</v>
      </c>
      <c r="J749" t="s">
        <v>247</v>
      </c>
      <c r="K749">
        <v>1015</v>
      </c>
      <c r="L749" t="s">
        <v>7</v>
      </c>
    </row>
    <row r="750" spans="1:12" hidden="1" x14ac:dyDescent="0.2">
      <c r="A750" t="str">
        <f t="shared" si="11"/>
        <v>Chambers2014</v>
      </c>
      <c r="B750" t="s">
        <v>320</v>
      </c>
      <c r="C750">
        <v>2014</v>
      </c>
      <c r="D750" t="s">
        <v>245</v>
      </c>
      <c r="E750">
        <v>589</v>
      </c>
      <c r="F750">
        <v>8193</v>
      </c>
      <c r="G750">
        <v>-0.2</v>
      </c>
      <c r="H750">
        <v>684</v>
      </c>
      <c r="I750">
        <v>4.7</v>
      </c>
      <c r="J750" t="s">
        <v>247</v>
      </c>
      <c r="K750">
        <v>1017</v>
      </c>
      <c r="L750" t="s">
        <v>7</v>
      </c>
    </row>
    <row r="751" spans="1:12" hidden="1" x14ac:dyDescent="0.2">
      <c r="A751" t="str">
        <f t="shared" si="11"/>
        <v>Cherokee2014</v>
      </c>
      <c r="B751" t="s">
        <v>424</v>
      </c>
      <c r="C751">
        <v>2014</v>
      </c>
      <c r="D751" t="s">
        <v>245</v>
      </c>
      <c r="E751">
        <v>411</v>
      </c>
      <c r="F751">
        <v>5207</v>
      </c>
      <c r="G751">
        <v>3.4</v>
      </c>
      <c r="H751">
        <v>631</v>
      </c>
      <c r="I751">
        <v>2.9</v>
      </c>
      <c r="J751" t="s">
        <v>247</v>
      </c>
      <c r="K751">
        <v>1019</v>
      </c>
      <c r="L751" t="s">
        <v>7</v>
      </c>
    </row>
    <row r="752" spans="1:12" hidden="1" x14ac:dyDescent="0.2">
      <c r="A752" t="str">
        <f t="shared" si="11"/>
        <v>Chilton2014</v>
      </c>
      <c r="B752" t="s">
        <v>425</v>
      </c>
      <c r="C752">
        <v>2014</v>
      </c>
      <c r="D752" t="s">
        <v>245</v>
      </c>
      <c r="E752">
        <v>749</v>
      </c>
      <c r="F752">
        <v>9321</v>
      </c>
      <c r="G752">
        <v>0.1</v>
      </c>
      <c r="H752">
        <v>693</v>
      </c>
      <c r="I752">
        <v>5.6</v>
      </c>
      <c r="J752" t="s">
        <v>247</v>
      </c>
      <c r="K752">
        <v>1021</v>
      </c>
      <c r="L752" t="s">
        <v>7</v>
      </c>
    </row>
    <row r="753" spans="1:12" hidden="1" x14ac:dyDescent="0.2">
      <c r="A753" t="str">
        <f t="shared" si="11"/>
        <v>Choctaw2014</v>
      </c>
      <c r="B753" t="s">
        <v>370</v>
      </c>
      <c r="C753">
        <v>2014</v>
      </c>
      <c r="D753" t="s">
        <v>245</v>
      </c>
      <c r="E753">
        <v>280</v>
      </c>
      <c r="F753">
        <v>3373</v>
      </c>
      <c r="G753">
        <v>-5.6</v>
      </c>
      <c r="H753">
        <v>949</v>
      </c>
      <c r="I753">
        <v>1.3</v>
      </c>
      <c r="J753" t="s">
        <v>247</v>
      </c>
      <c r="K753">
        <v>1023</v>
      </c>
      <c r="L753" t="s">
        <v>7</v>
      </c>
    </row>
    <row r="754" spans="1:12" hidden="1" x14ac:dyDescent="0.2">
      <c r="A754" t="str">
        <f t="shared" si="11"/>
        <v>Clarke2014</v>
      </c>
      <c r="B754" t="s">
        <v>360</v>
      </c>
      <c r="C754">
        <v>2014</v>
      </c>
      <c r="D754" t="s">
        <v>245</v>
      </c>
      <c r="E754">
        <v>672</v>
      </c>
      <c r="F754">
        <v>8290</v>
      </c>
      <c r="G754">
        <v>0.7</v>
      </c>
      <c r="H754">
        <v>793</v>
      </c>
      <c r="I754">
        <v>5.5</v>
      </c>
      <c r="J754" t="s">
        <v>247</v>
      </c>
      <c r="K754">
        <v>1025</v>
      </c>
      <c r="L754" t="s">
        <v>7</v>
      </c>
    </row>
    <row r="755" spans="1:12" hidden="1" x14ac:dyDescent="0.2">
      <c r="A755" t="str">
        <f t="shared" si="11"/>
        <v>Clay2014</v>
      </c>
      <c r="B755" t="s">
        <v>353</v>
      </c>
      <c r="C755">
        <v>2014</v>
      </c>
      <c r="D755" t="s">
        <v>245</v>
      </c>
      <c r="E755">
        <v>210</v>
      </c>
      <c r="F755">
        <v>3804</v>
      </c>
      <c r="G755">
        <v>5.2</v>
      </c>
      <c r="H755">
        <v>607</v>
      </c>
      <c r="I755">
        <v>1.7</v>
      </c>
      <c r="J755" t="s">
        <v>247</v>
      </c>
      <c r="K755">
        <v>1027</v>
      </c>
      <c r="L755" t="s">
        <v>7</v>
      </c>
    </row>
    <row r="756" spans="1:12" hidden="1" x14ac:dyDescent="0.2">
      <c r="A756" t="str">
        <f t="shared" si="11"/>
        <v>Cleburne2014</v>
      </c>
      <c r="B756" t="s">
        <v>426</v>
      </c>
      <c r="C756">
        <v>2014</v>
      </c>
      <c r="D756" t="s">
        <v>245</v>
      </c>
      <c r="E756">
        <v>207</v>
      </c>
      <c r="F756">
        <v>2383</v>
      </c>
      <c r="G756">
        <v>3.4</v>
      </c>
      <c r="H756">
        <v>834</v>
      </c>
      <c r="I756">
        <v>2.2000000000000002</v>
      </c>
      <c r="J756" t="s">
        <v>247</v>
      </c>
      <c r="K756">
        <v>1029</v>
      </c>
      <c r="L756" t="s">
        <v>7</v>
      </c>
    </row>
    <row r="757" spans="1:12" hidden="1" x14ac:dyDescent="0.2">
      <c r="A757" t="str">
        <f t="shared" si="11"/>
        <v>Coffee2014</v>
      </c>
      <c r="B757" t="s">
        <v>340</v>
      </c>
      <c r="C757">
        <v>2014</v>
      </c>
      <c r="D757" t="s">
        <v>245</v>
      </c>
      <c r="E757">
        <v>1033</v>
      </c>
      <c r="F757">
        <v>15044</v>
      </c>
      <c r="G757">
        <v>1.2</v>
      </c>
      <c r="H757">
        <v>651</v>
      </c>
      <c r="I757">
        <v>5.2</v>
      </c>
      <c r="J757" t="s">
        <v>247</v>
      </c>
      <c r="K757">
        <v>1031</v>
      </c>
      <c r="L757" t="s">
        <v>7</v>
      </c>
    </row>
    <row r="758" spans="1:12" hidden="1" x14ac:dyDescent="0.2">
      <c r="A758" t="str">
        <f t="shared" si="11"/>
        <v>Colbert2014</v>
      </c>
      <c r="B758" t="s">
        <v>323</v>
      </c>
      <c r="C758">
        <v>2014</v>
      </c>
      <c r="D758" t="s">
        <v>245</v>
      </c>
      <c r="E758">
        <v>1298</v>
      </c>
      <c r="F758">
        <v>23521</v>
      </c>
      <c r="G758">
        <v>2.9</v>
      </c>
      <c r="H758">
        <v>856</v>
      </c>
      <c r="I758">
        <v>6.7</v>
      </c>
      <c r="J758" t="s">
        <v>247</v>
      </c>
      <c r="K758">
        <v>1033</v>
      </c>
      <c r="L758" t="s">
        <v>7</v>
      </c>
    </row>
    <row r="759" spans="1:12" hidden="1" x14ac:dyDescent="0.2">
      <c r="A759" t="str">
        <f t="shared" si="11"/>
        <v>Conecuh2014</v>
      </c>
      <c r="B759" t="s">
        <v>427</v>
      </c>
      <c r="C759">
        <v>2014</v>
      </c>
      <c r="D759" t="s">
        <v>245</v>
      </c>
      <c r="E759">
        <v>254</v>
      </c>
      <c r="F759">
        <v>3643</v>
      </c>
      <c r="G759">
        <v>7.4</v>
      </c>
      <c r="H759">
        <v>676</v>
      </c>
      <c r="I759">
        <v>4</v>
      </c>
      <c r="J759" t="s">
        <v>247</v>
      </c>
      <c r="K759">
        <v>1035</v>
      </c>
      <c r="L759" t="s">
        <v>7</v>
      </c>
    </row>
    <row r="760" spans="1:12" hidden="1" x14ac:dyDescent="0.2">
      <c r="A760" t="str">
        <f t="shared" si="11"/>
        <v>Coosa2014</v>
      </c>
      <c r="B760" t="s">
        <v>428</v>
      </c>
      <c r="C760">
        <v>2014</v>
      </c>
      <c r="D760" t="s">
        <v>245</v>
      </c>
      <c r="E760">
        <v>116</v>
      </c>
      <c r="F760">
        <v>1307</v>
      </c>
      <c r="G760">
        <v>0.6</v>
      </c>
      <c r="H760">
        <v>828</v>
      </c>
      <c r="I760">
        <v>8.6999999999999993</v>
      </c>
      <c r="J760" t="s">
        <v>247</v>
      </c>
      <c r="K760">
        <v>1037</v>
      </c>
      <c r="L760" t="s">
        <v>7</v>
      </c>
    </row>
    <row r="761" spans="1:12" hidden="1" x14ac:dyDescent="0.2">
      <c r="A761" t="str">
        <f t="shared" si="11"/>
        <v>Covington2014</v>
      </c>
      <c r="B761" t="s">
        <v>429</v>
      </c>
      <c r="C761">
        <v>2014</v>
      </c>
      <c r="D761" t="s">
        <v>245</v>
      </c>
      <c r="E761">
        <v>915</v>
      </c>
      <c r="F761">
        <v>12353</v>
      </c>
      <c r="G761">
        <v>-0.9</v>
      </c>
      <c r="H761">
        <v>674</v>
      </c>
      <c r="I761">
        <v>2.2999999999999998</v>
      </c>
      <c r="J761" t="s">
        <v>247</v>
      </c>
      <c r="K761">
        <v>1039</v>
      </c>
      <c r="L761" t="s">
        <v>7</v>
      </c>
    </row>
    <row r="762" spans="1:12" hidden="1" x14ac:dyDescent="0.2">
      <c r="A762" t="str">
        <f t="shared" si="11"/>
        <v>Crenshaw2014</v>
      </c>
      <c r="B762" t="s">
        <v>430</v>
      </c>
      <c r="C762">
        <v>2014</v>
      </c>
      <c r="D762" t="s">
        <v>245</v>
      </c>
      <c r="E762">
        <v>252</v>
      </c>
      <c r="F762">
        <v>3712</v>
      </c>
      <c r="G762">
        <v>2.2999999999999998</v>
      </c>
      <c r="H762">
        <v>718</v>
      </c>
      <c r="I762">
        <v>6.8</v>
      </c>
      <c r="J762" t="s">
        <v>247</v>
      </c>
      <c r="K762">
        <v>1041</v>
      </c>
      <c r="L762" t="s">
        <v>7</v>
      </c>
    </row>
    <row r="763" spans="1:12" hidden="1" x14ac:dyDescent="0.2">
      <c r="A763" t="str">
        <f t="shared" si="11"/>
        <v>Cullman2014</v>
      </c>
      <c r="B763" t="s">
        <v>324</v>
      </c>
      <c r="C763">
        <v>2014</v>
      </c>
      <c r="D763" t="s">
        <v>245</v>
      </c>
      <c r="E763">
        <v>1798</v>
      </c>
      <c r="F763">
        <v>27246</v>
      </c>
      <c r="G763">
        <v>3.5</v>
      </c>
      <c r="H763">
        <v>745</v>
      </c>
      <c r="I763">
        <v>4.8</v>
      </c>
      <c r="J763" t="s">
        <v>247</v>
      </c>
      <c r="K763">
        <v>1043</v>
      </c>
      <c r="L763" t="s">
        <v>7</v>
      </c>
    </row>
    <row r="764" spans="1:12" hidden="1" x14ac:dyDescent="0.2">
      <c r="A764" t="str">
        <f t="shared" si="11"/>
        <v>Dale2014</v>
      </c>
      <c r="B764" t="s">
        <v>431</v>
      </c>
      <c r="C764">
        <v>2014</v>
      </c>
      <c r="D764" t="s">
        <v>245</v>
      </c>
      <c r="E764">
        <v>877</v>
      </c>
      <c r="F764">
        <v>16365</v>
      </c>
      <c r="G764">
        <v>-2</v>
      </c>
      <c r="H764">
        <v>1037</v>
      </c>
      <c r="I764">
        <v>0.9</v>
      </c>
      <c r="J764" t="s">
        <v>247</v>
      </c>
      <c r="K764">
        <v>1045</v>
      </c>
      <c r="L764" t="s">
        <v>7</v>
      </c>
    </row>
    <row r="765" spans="1:12" hidden="1" x14ac:dyDescent="0.2">
      <c r="A765" t="str">
        <f t="shared" si="11"/>
        <v>Dallas2014</v>
      </c>
      <c r="B765" t="s">
        <v>432</v>
      </c>
      <c r="C765">
        <v>2014</v>
      </c>
      <c r="D765" t="s">
        <v>245</v>
      </c>
      <c r="E765">
        <v>866</v>
      </c>
      <c r="F765">
        <v>12727</v>
      </c>
      <c r="G765">
        <v>-0.7</v>
      </c>
      <c r="H765">
        <v>713</v>
      </c>
      <c r="I765">
        <v>3.9</v>
      </c>
      <c r="J765" t="s">
        <v>247</v>
      </c>
      <c r="K765">
        <v>1047</v>
      </c>
      <c r="L765" t="s">
        <v>7</v>
      </c>
    </row>
    <row r="766" spans="1:12" hidden="1" x14ac:dyDescent="0.2">
      <c r="A766" t="str">
        <f t="shared" si="11"/>
        <v>DeKalb2014</v>
      </c>
      <c r="B766" t="s">
        <v>337</v>
      </c>
      <c r="C766">
        <v>2014</v>
      </c>
      <c r="D766" t="s">
        <v>245</v>
      </c>
      <c r="E766">
        <v>1142</v>
      </c>
      <c r="F766">
        <v>21113</v>
      </c>
      <c r="G766">
        <v>0.3</v>
      </c>
      <c r="H766">
        <v>673</v>
      </c>
      <c r="I766">
        <v>6.5</v>
      </c>
      <c r="J766" t="s">
        <v>247</v>
      </c>
      <c r="K766">
        <v>1049</v>
      </c>
      <c r="L766" t="s">
        <v>7</v>
      </c>
    </row>
    <row r="767" spans="1:12" hidden="1" x14ac:dyDescent="0.2">
      <c r="A767" t="str">
        <f t="shared" si="11"/>
        <v>Elmore2014</v>
      </c>
      <c r="B767" t="s">
        <v>325</v>
      </c>
      <c r="C767">
        <v>2014</v>
      </c>
      <c r="D767" t="s">
        <v>245</v>
      </c>
      <c r="E767">
        <v>1293</v>
      </c>
      <c r="F767">
        <v>18776</v>
      </c>
      <c r="G767">
        <v>0.9</v>
      </c>
      <c r="H767">
        <v>675</v>
      </c>
      <c r="I767">
        <v>1.2</v>
      </c>
      <c r="J767" t="s">
        <v>247</v>
      </c>
      <c r="K767">
        <v>1051</v>
      </c>
      <c r="L767" t="s">
        <v>7</v>
      </c>
    </row>
    <row r="768" spans="1:12" hidden="1" x14ac:dyDescent="0.2">
      <c r="A768" t="str">
        <f t="shared" si="11"/>
        <v>Escambia2014</v>
      </c>
      <c r="B768" t="s">
        <v>433</v>
      </c>
      <c r="C768">
        <v>2014</v>
      </c>
      <c r="D768" t="s">
        <v>245</v>
      </c>
      <c r="E768">
        <v>829</v>
      </c>
      <c r="F768">
        <v>12410</v>
      </c>
      <c r="G768">
        <v>3.1</v>
      </c>
      <c r="H768">
        <v>750</v>
      </c>
      <c r="I768">
        <v>3.4</v>
      </c>
      <c r="J768" t="s">
        <v>247</v>
      </c>
      <c r="K768">
        <v>1053</v>
      </c>
      <c r="L768" t="s">
        <v>7</v>
      </c>
    </row>
    <row r="769" spans="1:12" hidden="1" x14ac:dyDescent="0.2">
      <c r="A769" t="str">
        <f t="shared" si="11"/>
        <v>Etowah2014</v>
      </c>
      <c r="B769" t="s">
        <v>331</v>
      </c>
      <c r="C769">
        <v>2014</v>
      </c>
      <c r="D769" t="s">
        <v>245</v>
      </c>
      <c r="E769">
        <v>2088</v>
      </c>
      <c r="F769">
        <v>35583</v>
      </c>
      <c r="G769">
        <v>1.1000000000000001</v>
      </c>
      <c r="H769">
        <v>688</v>
      </c>
      <c r="I769">
        <v>2.4</v>
      </c>
      <c r="J769" t="s">
        <v>247</v>
      </c>
      <c r="K769">
        <v>1055</v>
      </c>
      <c r="L769" t="s">
        <v>7</v>
      </c>
    </row>
    <row r="770" spans="1:12" hidden="1" x14ac:dyDescent="0.2">
      <c r="A770" t="str">
        <f t="shared" si="11"/>
        <v>Fayette2014</v>
      </c>
      <c r="B770" t="s">
        <v>332</v>
      </c>
      <c r="C770">
        <v>2014</v>
      </c>
      <c r="D770" t="s">
        <v>245</v>
      </c>
      <c r="E770">
        <v>327</v>
      </c>
      <c r="F770">
        <v>3893</v>
      </c>
      <c r="G770">
        <v>4.5999999999999996</v>
      </c>
      <c r="H770">
        <v>643</v>
      </c>
      <c r="I770">
        <v>5.6</v>
      </c>
      <c r="J770" t="s">
        <v>247</v>
      </c>
      <c r="K770">
        <v>1057</v>
      </c>
      <c r="L770" t="s">
        <v>7</v>
      </c>
    </row>
    <row r="771" spans="1:12" hidden="1" x14ac:dyDescent="0.2">
      <c r="A771" t="str">
        <f t="shared" si="11"/>
        <v>Franklin2014</v>
      </c>
      <c r="B771" t="s">
        <v>434</v>
      </c>
      <c r="C771">
        <v>2014</v>
      </c>
      <c r="D771" t="s">
        <v>245</v>
      </c>
      <c r="E771">
        <v>565</v>
      </c>
      <c r="F771">
        <v>10009</v>
      </c>
      <c r="G771">
        <v>1.7</v>
      </c>
      <c r="H771">
        <v>671</v>
      </c>
      <c r="I771">
        <v>5</v>
      </c>
      <c r="J771" t="s">
        <v>247</v>
      </c>
      <c r="K771">
        <v>1059</v>
      </c>
      <c r="L771" t="s">
        <v>7</v>
      </c>
    </row>
    <row r="772" spans="1:12" hidden="1" x14ac:dyDescent="0.2">
      <c r="A772" t="str">
        <f t="shared" si="11"/>
        <v>Geneva2014</v>
      </c>
      <c r="B772" t="s">
        <v>435</v>
      </c>
      <c r="C772">
        <v>2014</v>
      </c>
      <c r="D772" t="s">
        <v>245</v>
      </c>
      <c r="E772">
        <v>494</v>
      </c>
      <c r="F772">
        <v>4921</v>
      </c>
      <c r="G772">
        <v>1.3</v>
      </c>
      <c r="H772">
        <v>606</v>
      </c>
      <c r="I772">
        <v>4.0999999999999996</v>
      </c>
      <c r="J772" t="s">
        <v>247</v>
      </c>
      <c r="K772">
        <v>1061</v>
      </c>
      <c r="L772" t="s">
        <v>7</v>
      </c>
    </row>
    <row r="773" spans="1:12" hidden="1" x14ac:dyDescent="0.2">
      <c r="A773" t="str">
        <f t="shared" si="11"/>
        <v>Greene2014</v>
      </c>
      <c r="B773" t="s">
        <v>436</v>
      </c>
      <c r="C773">
        <v>2014</v>
      </c>
      <c r="D773" t="s">
        <v>245</v>
      </c>
      <c r="E773">
        <v>153</v>
      </c>
      <c r="F773">
        <v>1808</v>
      </c>
      <c r="G773">
        <v>0.2</v>
      </c>
      <c r="H773">
        <v>641</v>
      </c>
      <c r="I773">
        <v>3.9</v>
      </c>
      <c r="J773" t="s">
        <v>247</v>
      </c>
      <c r="K773">
        <v>1063</v>
      </c>
      <c r="L773" t="s">
        <v>7</v>
      </c>
    </row>
    <row r="774" spans="1:12" hidden="1" x14ac:dyDescent="0.2">
      <c r="A774" t="str">
        <f t="shared" ref="A774:A837" si="12">_xlfn.CONCAT(B774, C774)</f>
        <v>Hale2014</v>
      </c>
      <c r="B774" t="s">
        <v>437</v>
      </c>
      <c r="C774">
        <v>2014</v>
      </c>
      <c r="D774" t="s">
        <v>245</v>
      </c>
      <c r="E774">
        <v>273</v>
      </c>
      <c r="F774">
        <v>2783</v>
      </c>
      <c r="G774">
        <v>1.4</v>
      </c>
      <c r="H774">
        <v>673</v>
      </c>
      <c r="I774">
        <v>-1.2</v>
      </c>
      <c r="J774" t="s">
        <v>247</v>
      </c>
      <c r="K774">
        <v>1065</v>
      </c>
      <c r="L774" t="s">
        <v>7</v>
      </c>
    </row>
    <row r="775" spans="1:12" hidden="1" x14ac:dyDescent="0.2">
      <c r="A775" t="str">
        <f t="shared" si="12"/>
        <v>Henry2014</v>
      </c>
      <c r="B775" t="s">
        <v>416</v>
      </c>
      <c r="C775">
        <v>2014</v>
      </c>
      <c r="D775" t="s">
        <v>245</v>
      </c>
      <c r="E775">
        <v>322</v>
      </c>
      <c r="F775">
        <v>3452</v>
      </c>
      <c r="G775">
        <v>6.4</v>
      </c>
      <c r="H775">
        <v>755</v>
      </c>
      <c r="I775">
        <v>3</v>
      </c>
      <c r="J775" t="s">
        <v>247</v>
      </c>
      <c r="K775">
        <v>1067</v>
      </c>
      <c r="L775" t="s">
        <v>7</v>
      </c>
    </row>
    <row r="776" spans="1:12" hidden="1" x14ac:dyDescent="0.2">
      <c r="A776" t="str">
        <f t="shared" si="12"/>
        <v>Houston2014</v>
      </c>
      <c r="B776" t="s">
        <v>333</v>
      </c>
      <c r="C776">
        <v>2014</v>
      </c>
      <c r="D776" t="s">
        <v>245</v>
      </c>
      <c r="E776">
        <v>2893</v>
      </c>
      <c r="F776">
        <v>47049</v>
      </c>
      <c r="G776">
        <v>0.5</v>
      </c>
      <c r="H776">
        <v>806</v>
      </c>
      <c r="I776">
        <v>4.4000000000000004</v>
      </c>
      <c r="J776" t="s">
        <v>247</v>
      </c>
      <c r="K776">
        <v>1069</v>
      </c>
      <c r="L776" t="s">
        <v>7</v>
      </c>
    </row>
    <row r="777" spans="1:12" hidden="1" x14ac:dyDescent="0.2">
      <c r="A777" t="str">
        <f t="shared" si="12"/>
        <v>Jackson2014</v>
      </c>
      <c r="B777" t="s">
        <v>318</v>
      </c>
      <c r="C777">
        <v>2014</v>
      </c>
      <c r="D777" t="s">
        <v>245</v>
      </c>
      <c r="E777">
        <v>972</v>
      </c>
      <c r="F777">
        <v>15992</v>
      </c>
      <c r="G777">
        <v>-1.3</v>
      </c>
      <c r="H777">
        <v>702</v>
      </c>
      <c r="I777">
        <v>6.7</v>
      </c>
      <c r="J777" t="s">
        <v>247</v>
      </c>
      <c r="K777">
        <v>1071</v>
      </c>
      <c r="L777" t="s">
        <v>7</v>
      </c>
    </row>
    <row r="778" spans="1:12" hidden="1" x14ac:dyDescent="0.2">
      <c r="A778" t="str">
        <f t="shared" si="12"/>
        <v>Jefferson2014</v>
      </c>
      <c r="B778" t="s">
        <v>314</v>
      </c>
      <c r="C778">
        <v>2014</v>
      </c>
      <c r="D778" t="s">
        <v>245</v>
      </c>
      <c r="E778">
        <v>17977</v>
      </c>
      <c r="F778">
        <v>342461</v>
      </c>
      <c r="G778">
        <v>0.2</v>
      </c>
      <c r="H778">
        <v>1027</v>
      </c>
      <c r="I778">
        <v>3.4</v>
      </c>
      <c r="J778" t="s">
        <v>247</v>
      </c>
      <c r="K778">
        <v>1073</v>
      </c>
      <c r="L778" t="s">
        <v>7</v>
      </c>
    </row>
    <row r="779" spans="1:12" hidden="1" x14ac:dyDescent="0.2">
      <c r="A779" t="str">
        <f t="shared" si="12"/>
        <v>Lamar2014</v>
      </c>
      <c r="B779" t="s">
        <v>438</v>
      </c>
      <c r="C779">
        <v>2014</v>
      </c>
      <c r="D779" t="s">
        <v>245</v>
      </c>
      <c r="E779">
        <v>276</v>
      </c>
      <c r="F779">
        <v>3339</v>
      </c>
      <c r="G779">
        <v>1.7</v>
      </c>
      <c r="H779">
        <v>728</v>
      </c>
      <c r="I779">
        <v>3.3</v>
      </c>
      <c r="J779" t="s">
        <v>247</v>
      </c>
      <c r="K779">
        <v>1075</v>
      </c>
      <c r="L779" t="s">
        <v>7</v>
      </c>
    </row>
    <row r="780" spans="1:12" hidden="1" x14ac:dyDescent="0.2">
      <c r="A780" t="str">
        <f t="shared" si="12"/>
        <v>Lauderdale2014</v>
      </c>
      <c r="B780" t="s">
        <v>439</v>
      </c>
      <c r="C780">
        <v>2014</v>
      </c>
      <c r="D780" t="s">
        <v>245</v>
      </c>
      <c r="E780">
        <v>2050</v>
      </c>
      <c r="F780">
        <v>29532</v>
      </c>
      <c r="G780">
        <v>-1.4</v>
      </c>
      <c r="H780">
        <v>648</v>
      </c>
      <c r="I780">
        <v>2</v>
      </c>
      <c r="J780" t="s">
        <v>247</v>
      </c>
      <c r="K780">
        <v>1077</v>
      </c>
      <c r="L780" t="s">
        <v>7</v>
      </c>
    </row>
    <row r="781" spans="1:12" hidden="1" x14ac:dyDescent="0.2">
      <c r="A781" t="str">
        <f t="shared" si="12"/>
        <v>Lawrence2014</v>
      </c>
      <c r="B781" t="s">
        <v>440</v>
      </c>
      <c r="C781">
        <v>2014</v>
      </c>
      <c r="D781" t="s">
        <v>245</v>
      </c>
      <c r="E781">
        <v>436</v>
      </c>
      <c r="F781">
        <v>4691</v>
      </c>
      <c r="G781">
        <v>-17.899999999999999</v>
      </c>
      <c r="H781">
        <v>671</v>
      </c>
      <c r="I781">
        <v>-23.2</v>
      </c>
      <c r="J781" t="s">
        <v>247</v>
      </c>
      <c r="K781">
        <v>1079</v>
      </c>
      <c r="L781" t="s">
        <v>7</v>
      </c>
    </row>
    <row r="782" spans="1:12" hidden="1" x14ac:dyDescent="0.2">
      <c r="A782" t="str">
        <f t="shared" si="12"/>
        <v>Lee2014</v>
      </c>
      <c r="B782" t="s">
        <v>315</v>
      </c>
      <c r="C782">
        <v>2014</v>
      </c>
      <c r="D782" t="s">
        <v>245</v>
      </c>
      <c r="E782">
        <v>2875</v>
      </c>
      <c r="F782">
        <v>55166</v>
      </c>
      <c r="G782">
        <v>4</v>
      </c>
      <c r="H782">
        <v>712</v>
      </c>
      <c r="I782">
        <v>2.9</v>
      </c>
      <c r="J782" t="s">
        <v>247</v>
      </c>
      <c r="K782">
        <v>1081</v>
      </c>
      <c r="L782" t="s">
        <v>7</v>
      </c>
    </row>
    <row r="783" spans="1:12" hidden="1" x14ac:dyDescent="0.2">
      <c r="A783" t="str">
        <f t="shared" si="12"/>
        <v>Limestone2014</v>
      </c>
      <c r="B783" t="s">
        <v>319</v>
      </c>
      <c r="C783">
        <v>2014</v>
      </c>
      <c r="D783" t="s">
        <v>245</v>
      </c>
      <c r="E783">
        <v>1374</v>
      </c>
      <c r="F783">
        <v>22546</v>
      </c>
      <c r="G783">
        <v>2.9</v>
      </c>
      <c r="H783">
        <v>979</v>
      </c>
      <c r="I783">
        <v>18.5</v>
      </c>
      <c r="J783" t="s">
        <v>247</v>
      </c>
      <c r="K783">
        <v>1083</v>
      </c>
      <c r="L783" t="s">
        <v>7</v>
      </c>
    </row>
    <row r="784" spans="1:12" hidden="1" x14ac:dyDescent="0.2">
      <c r="A784" t="str">
        <f t="shared" si="12"/>
        <v>Lowndes2014</v>
      </c>
      <c r="B784" t="s">
        <v>356</v>
      </c>
      <c r="C784">
        <v>2014</v>
      </c>
      <c r="D784" t="s">
        <v>245</v>
      </c>
      <c r="E784">
        <v>154</v>
      </c>
      <c r="F784">
        <v>2447</v>
      </c>
      <c r="G784">
        <v>-1</v>
      </c>
      <c r="H784">
        <v>822</v>
      </c>
      <c r="I784">
        <v>3.3</v>
      </c>
      <c r="J784" t="s">
        <v>247</v>
      </c>
      <c r="K784">
        <v>1085</v>
      </c>
      <c r="L784" t="s">
        <v>7</v>
      </c>
    </row>
    <row r="785" spans="1:12" hidden="1" x14ac:dyDescent="0.2">
      <c r="A785" t="str">
        <f t="shared" si="12"/>
        <v>Macon2014</v>
      </c>
      <c r="B785" t="s">
        <v>441</v>
      </c>
      <c r="C785">
        <v>2014</v>
      </c>
      <c r="D785" t="s">
        <v>245</v>
      </c>
      <c r="E785">
        <v>240</v>
      </c>
      <c r="F785">
        <v>4930</v>
      </c>
      <c r="G785">
        <v>-3</v>
      </c>
      <c r="H785">
        <v>772</v>
      </c>
      <c r="I785">
        <v>2</v>
      </c>
      <c r="J785" t="s">
        <v>247</v>
      </c>
      <c r="K785">
        <v>1087</v>
      </c>
      <c r="L785" t="s">
        <v>7</v>
      </c>
    </row>
    <row r="786" spans="1:12" hidden="1" x14ac:dyDescent="0.2">
      <c r="A786" t="str">
        <f t="shared" si="12"/>
        <v>Madison2014</v>
      </c>
      <c r="B786" t="s">
        <v>313</v>
      </c>
      <c r="C786">
        <v>2014</v>
      </c>
      <c r="D786" t="s">
        <v>245</v>
      </c>
      <c r="E786">
        <v>9168</v>
      </c>
      <c r="F786">
        <v>186524</v>
      </c>
      <c r="G786">
        <v>1.7</v>
      </c>
      <c r="H786">
        <v>1106</v>
      </c>
      <c r="I786">
        <v>2.5</v>
      </c>
      <c r="J786" t="s">
        <v>247</v>
      </c>
      <c r="K786">
        <v>1089</v>
      </c>
      <c r="L786" t="s">
        <v>7</v>
      </c>
    </row>
    <row r="787" spans="1:12" hidden="1" x14ac:dyDescent="0.2">
      <c r="A787" t="str">
        <f t="shared" si="12"/>
        <v>Marengo2014</v>
      </c>
      <c r="B787" t="s">
        <v>442</v>
      </c>
      <c r="C787">
        <v>2014</v>
      </c>
      <c r="D787" t="s">
        <v>245</v>
      </c>
      <c r="E787">
        <v>514</v>
      </c>
      <c r="F787">
        <v>6927</v>
      </c>
      <c r="G787">
        <v>-2.7</v>
      </c>
      <c r="H787">
        <v>777</v>
      </c>
      <c r="I787">
        <v>5.0999999999999996</v>
      </c>
      <c r="J787" t="s">
        <v>247</v>
      </c>
      <c r="K787">
        <v>1091</v>
      </c>
      <c r="L787" t="s">
        <v>7</v>
      </c>
    </row>
    <row r="788" spans="1:12" hidden="1" x14ac:dyDescent="0.2">
      <c r="A788" t="str">
        <f t="shared" si="12"/>
        <v>Marion2014</v>
      </c>
      <c r="B788" t="s">
        <v>399</v>
      </c>
      <c r="C788">
        <v>2014</v>
      </c>
      <c r="D788" t="s">
        <v>245</v>
      </c>
      <c r="E788">
        <v>610</v>
      </c>
      <c r="F788">
        <v>9511</v>
      </c>
      <c r="G788">
        <v>-0.9</v>
      </c>
      <c r="H788">
        <v>644</v>
      </c>
      <c r="I788">
        <v>3.5</v>
      </c>
      <c r="J788" t="s">
        <v>247</v>
      </c>
      <c r="K788">
        <v>1093</v>
      </c>
      <c r="L788" t="s">
        <v>7</v>
      </c>
    </row>
    <row r="789" spans="1:12" hidden="1" x14ac:dyDescent="0.2">
      <c r="A789" t="str">
        <f t="shared" si="12"/>
        <v>Marshall2014</v>
      </c>
      <c r="B789" t="s">
        <v>322</v>
      </c>
      <c r="C789">
        <v>2014</v>
      </c>
      <c r="D789" t="s">
        <v>245</v>
      </c>
      <c r="E789">
        <v>2020</v>
      </c>
      <c r="F789">
        <v>34149</v>
      </c>
      <c r="G789">
        <v>0.5</v>
      </c>
      <c r="H789">
        <v>659</v>
      </c>
      <c r="I789">
        <v>2.2000000000000002</v>
      </c>
      <c r="J789" t="s">
        <v>247</v>
      </c>
      <c r="K789">
        <v>1095</v>
      </c>
      <c r="L789" t="s">
        <v>7</v>
      </c>
    </row>
    <row r="790" spans="1:12" hidden="1" x14ac:dyDescent="0.2">
      <c r="A790" t="str">
        <f t="shared" si="12"/>
        <v>Mobile2014</v>
      </c>
      <c r="B790" t="s">
        <v>312</v>
      </c>
      <c r="C790">
        <v>2014</v>
      </c>
      <c r="D790" t="s">
        <v>245</v>
      </c>
      <c r="E790">
        <v>9620</v>
      </c>
      <c r="F790">
        <v>167477</v>
      </c>
      <c r="G790">
        <v>0.9</v>
      </c>
      <c r="H790">
        <v>898</v>
      </c>
      <c r="I790">
        <v>3.9</v>
      </c>
      <c r="J790" t="s">
        <v>247</v>
      </c>
      <c r="K790">
        <v>1097</v>
      </c>
      <c r="L790" t="s">
        <v>7</v>
      </c>
    </row>
    <row r="791" spans="1:12" hidden="1" x14ac:dyDescent="0.2">
      <c r="A791" t="str">
        <f t="shared" si="12"/>
        <v>Monroe2014</v>
      </c>
      <c r="B791" t="s">
        <v>443</v>
      </c>
      <c r="C791">
        <v>2014</v>
      </c>
      <c r="D791" t="s">
        <v>245</v>
      </c>
      <c r="E791">
        <v>425</v>
      </c>
      <c r="F791">
        <v>6206</v>
      </c>
      <c r="G791">
        <v>0.7</v>
      </c>
      <c r="H791">
        <v>827</v>
      </c>
      <c r="I791">
        <v>3</v>
      </c>
      <c r="J791" t="s">
        <v>247</v>
      </c>
      <c r="K791">
        <v>1099</v>
      </c>
      <c r="L791" t="s">
        <v>7</v>
      </c>
    </row>
    <row r="792" spans="1:12" hidden="1" x14ac:dyDescent="0.2">
      <c r="A792" t="str">
        <f t="shared" si="12"/>
        <v>Montgomery2014</v>
      </c>
      <c r="B792" t="s">
        <v>329</v>
      </c>
      <c r="C792">
        <v>2014</v>
      </c>
      <c r="D792" t="s">
        <v>245</v>
      </c>
      <c r="E792">
        <v>6383</v>
      </c>
      <c r="F792">
        <v>129711</v>
      </c>
      <c r="G792">
        <v>0.3</v>
      </c>
      <c r="H792">
        <v>902</v>
      </c>
      <c r="I792">
        <v>2.6</v>
      </c>
      <c r="J792" t="s">
        <v>247</v>
      </c>
      <c r="K792">
        <v>1101</v>
      </c>
      <c r="L792" t="s">
        <v>7</v>
      </c>
    </row>
    <row r="793" spans="1:12" hidden="1" x14ac:dyDescent="0.2">
      <c r="A793" t="str">
        <f t="shared" si="12"/>
        <v>Morgan2014</v>
      </c>
      <c r="B793" t="s">
        <v>444</v>
      </c>
      <c r="C793">
        <v>2014</v>
      </c>
      <c r="D793" t="s">
        <v>245</v>
      </c>
      <c r="E793">
        <v>2711</v>
      </c>
      <c r="F793">
        <v>47273</v>
      </c>
      <c r="G793">
        <v>1.5</v>
      </c>
      <c r="H793">
        <v>838</v>
      </c>
      <c r="I793">
        <v>5.4</v>
      </c>
      <c r="J793" t="s">
        <v>247</v>
      </c>
      <c r="K793">
        <v>1103</v>
      </c>
      <c r="L793" t="s">
        <v>7</v>
      </c>
    </row>
    <row r="794" spans="1:12" hidden="1" x14ac:dyDescent="0.2">
      <c r="A794" t="str">
        <f t="shared" si="12"/>
        <v>Perry2014</v>
      </c>
      <c r="B794" t="s">
        <v>445</v>
      </c>
      <c r="C794">
        <v>2014</v>
      </c>
      <c r="D794" t="s">
        <v>245</v>
      </c>
      <c r="E794">
        <v>149</v>
      </c>
      <c r="F794">
        <v>2081</v>
      </c>
      <c r="G794">
        <v>3.3</v>
      </c>
      <c r="H794">
        <v>583</v>
      </c>
      <c r="I794">
        <v>0</v>
      </c>
      <c r="J794" t="s">
        <v>247</v>
      </c>
      <c r="K794">
        <v>1105</v>
      </c>
      <c r="L794" t="s">
        <v>7</v>
      </c>
    </row>
    <row r="795" spans="1:12" hidden="1" x14ac:dyDescent="0.2">
      <c r="A795" t="str">
        <f t="shared" si="12"/>
        <v>Pickens2014</v>
      </c>
      <c r="B795" t="s">
        <v>446</v>
      </c>
      <c r="C795">
        <v>2014</v>
      </c>
      <c r="D795" t="s">
        <v>245</v>
      </c>
      <c r="E795">
        <v>338</v>
      </c>
      <c r="F795">
        <v>3731</v>
      </c>
      <c r="G795">
        <v>4.4000000000000004</v>
      </c>
      <c r="H795">
        <v>720</v>
      </c>
      <c r="I795">
        <v>10.9</v>
      </c>
      <c r="J795" t="s">
        <v>247</v>
      </c>
      <c r="K795">
        <v>1107</v>
      </c>
      <c r="L795" t="s">
        <v>7</v>
      </c>
    </row>
    <row r="796" spans="1:12" hidden="1" x14ac:dyDescent="0.2">
      <c r="A796" t="str">
        <f t="shared" si="12"/>
        <v>Pike2014</v>
      </c>
      <c r="B796" t="s">
        <v>447</v>
      </c>
      <c r="C796">
        <v>2014</v>
      </c>
      <c r="D796" t="s">
        <v>245</v>
      </c>
      <c r="E796">
        <v>695</v>
      </c>
      <c r="F796">
        <v>13619</v>
      </c>
      <c r="G796">
        <v>0.9</v>
      </c>
      <c r="H796">
        <v>759</v>
      </c>
      <c r="I796">
        <v>8.6999999999999993</v>
      </c>
      <c r="J796" t="s">
        <v>247</v>
      </c>
      <c r="K796">
        <v>1109</v>
      </c>
      <c r="L796" t="s">
        <v>7</v>
      </c>
    </row>
    <row r="797" spans="1:12" hidden="1" x14ac:dyDescent="0.2">
      <c r="A797" t="str">
        <f t="shared" si="12"/>
        <v>Randolph2014</v>
      </c>
      <c r="B797" t="s">
        <v>448</v>
      </c>
      <c r="C797">
        <v>2014</v>
      </c>
      <c r="D797" t="s">
        <v>245</v>
      </c>
      <c r="E797">
        <v>367</v>
      </c>
      <c r="F797">
        <v>4795</v>
      </c>
      <c r="G797">
        <v>5.3</v>
      </c>
      <c r="H797">
        <v>610</v>
      </c>
      <c r="I797">
        <v>4.3</v>
      </c>
      <c r="J797" t="s">
        <v>247</v>
      </c>
      <c r="K797">
        <v>1111</v>
      </c>
      <c r="L797" t="s">
        <v>7</v>
      </c>
    </row>
    <row r="798" spans="1:12" hidden="1" x14ac:dyDescent="0.2">
      <c r="A798" t="str">
        <f t="shared" si="12"/>
        <v>Russell2014</v>
      </c>
      <c r="B798" t="s">
        <v>449</v>
      </c>
      <c r="C798">
        <v>2014</v>
      </c>
      <c r="D798" t="s">
        <v>245</v>
      </c>
      <c r="E798">
        <v>876</v>
      </c>
      <c r="F798">
        <v>13645</v>
      </c>
      <c r="G798">
        <v>0.3</v>
      </c>
      <c r="H798">
        <v>701</v>
      </c>
      <c r="I798">
        <v>2.8</v>
      </c>
      <c r="J798" t="s">
        <v>247</v>
      </c>
      <c r="K798">
        <v>1113</v>
      </c>
      <c r="L798" t="s">
        <v>7</v>
      </c>
    </row>
    <row r="799" spans="1:12" hidden="1" x14ac:dyDescent="0.2">
      <c r="A799" t="str">
        <f t="shared" si="12"/>
        <v>St. Clair2014</v>
      </c>
      <c r="B799" t="s">
        <v>321</v>
      </c>
      <c r="C799">
        <v>2014</v>
      </c>
      <c r="D799" t="s">
        <v>245</v>
      </c>
      <c r="E799">
        <v>1390</v>
      </c>
      <c r="F799">
        <v>18389</v>
      </c>
      <c r="G799">
        <v>2.5</v>
      </c>
      <c r="H799">
        <v>722</v>
      </c>
      <c r="I799">
        <v>4.5</v>
      </c>
      <c r="J799" t="s">
        <v>247</v>
      </c>
      <c r="K799">
        <v>1115</v>
      </c>
      <c r="L799" t="s">
        <v>7</v>
      </c>
    </row>
    <row r="800" spans="1:12" hidden="1" x14ac:dyDescent="0.2">
      <c r="A800" t="str">
        <f t="shared" si="12"/>
        <v>Shelby2014</v>
      </c>
      <c r="B800" t="s">
        <v>405</v>
      </c>
      <c r="C800">
        <v>2014</v>
      </c>
      <c r="D800" t="s">
        <v>245</v>
      </c>
      <c r="E800">
        <v>5100</v>
      </c>
      <c r="F800">
        <v>80666</v>
      </c>
      <c r="G800">
        <v>3.2</v>
      </c>
      <c r="H800">
        <v>978</v>
      </c>
      <c r="I800">
        <v>4.5</v>
      </c>
      <c r="J800" t="s">
        <v>247</v>
      </c>
      <c r="K800">
        <v>1117</v>
      </c>
      <c r="L800" t="s">
        <v>7</v>
      </c>
    </row>
    <row r="801" spans="1:12" hidden="1" x14ac:dyDescent="0.2">
      <c r="A801" t="str">
        <f t="shared" si="12"/>
        <v>Sumter2014</v>
      </c>
      <c r="B801" t="s">
        <v>385</v>
      </c>
      <c r="C801">
        <v>2014</v>
      </c>
      <c r="D801" t="s">
        <v>245</v>
      </c>
      <c r="E801">
        <v>242</v>
      </c>
      <c r="F801">
        <v>3085</v>
      </c>
      <c r="G801">
        <v>-4.0999999999999996</v>
      </c>
      <c r="H801">
        <v>699</v>
      </c>
      <c r="I801">
        <v>5.9</v>
      </c>
      <c r="J801" t="s">
        <v>247</v>
      </c>
      <c r="K801">
        <v>1119</v>
      </c>
      <c r="L801" t="s">
        <v>7</v>
      </c>
    </row>
    <row r="802" spans="1:12" hidden="1" x14ac:dyDescent="0.2">
      <c r="A802" t="str">
        <f t="shared" si="12"/>
        <v>Talladega2014</v>
      </c>
      <c r="B802" t="s">
        <v>326</v>
      </c>
      <c r="C802">
        <v>2014</v>
      </c>
      <c r="D802" t="s">
        <v>245</v>
      </c>
      <c r="E802">
        <v>1340</v>
      </c>
      <c r="F802">
        <v>29283</v>
      </c>
      <c r="G802">
        <v>1.4</v>
      </c>
      <c r="H802">
        <v>929</v>
      </c>
      <c r="I802">
        <v>3.9</v>
      </c>
      <c r="J802" t="s">
        <v>247</v>
      </c>
      <c r="K802">
        <v>1121</v>
      </c>
      <c r="L802" t="s">
        <v>7</v>
      </c>
    </row>
    <row r="803" spans="1:12" hidden="1" x14ac:dyDescent="0.2">
      <c r="A803" t="str">
        <f t="shared" si="12"/>
        <v>Tallapoosa2014</v>
      </c>
      <c r="B803" t="s">
        <v>450</v>
      </c>
      <c r="C803">
        <v>2014</v>
      </c>
      <c r="D803" t="s">
        <v>245</v>
      </c>
      <c r="E803">
        <v>801</v>
      </c>
      <c r="F803">
        <v>13061</v>
      </c>
      <c r="G803">
        <v>3.4</v>
      </c>
      <c r="H803">
        <v>628</v>
      </c>
      <c r="I803">
        <v>-2.5</v>
      </c>
      <c r="J803" t="s">
        <v>247</v>
      </c>
      <c r="K803">
        <v>1123</v>
      </c>
      <c r="L803" t="s">
        <v>7</v>
      </c>
    </row>
    <row r="804" spans="1:12" hidden="1" x14ac:dyDescent="0.2">
      <c r="A804" t="str">
        <f t="shared" si="12"/>
        <v>Tuscaloosa2014</v>
      </c>
      <c r="B804" t="s">
        <v>317</v>
      </c>
      <c r="C804">
        <v>2014</v>
      </c>
      <c r="D804" t="s">
        <v>245</v>
      </c>
      <c r="E804">
        <v>4338</v>
      </c>
      <c r="F804">
        <v>91813</v>
      </c>
      <c r="G804">
        <v>4.5</v>
      </c>
      <c r="H804">
        <v>870</v>
      </c>
      <c r="I804">
        <v>2.8</v>
      </c>
      <c r="J804" t="s">
        <v>247</v>
      </c>
      <c r="K804">
        <v>1125</v>
      </c>
      <c r="L804" t="s">
        <v>7</v>
      </c>
    </row>
    <row r="805" spans="1:12" hidden="1" x14ac:dyDescent="0.2">
      <c r="A805" t="str">
        <f t="shared" si="12"/>
        <v>Walker2014</v>
      </c>
      <c r="B805" t="s">
        <v>451</v>
      </c>
      <c r="C805">
        <v>2014</v>
      </c>
      <c r="D805" t="s">
        <v>245</v>
      </c>
      <c r="E805">
        <v>1357</v>
      </c>
      <c r="F805">
        <v>18522</v>
      </c>
      <c r="G805">
        <v>-0.6</v>
      </c>
      <c r="H805">
        <v>704</v>
      </c>
      <c r="I805">
        <v>3.7</v>
      </c>
      <c r="J805" t="s">
        <v>247</v>
      </c>
      <c r="K805">
        <v>1127</v>
      </c>
      <c r="L805" t="s">
        <v>7</v>
      </c>
    </row>
    <row r="806" spans="1:12" hidden="1" x14ac:dyDescent="0.2">
      <c r="A806" t="str">
        <f t="shared" si="12"/>
        <v>Washington2014</v>
      </c>
      <c r="B806" t="s">
        <v>452</v>
      </c>
      <c r="C806">
        <v>2014</v>
      </c>
      <c r="D806" t="s">
        <v>245</v>
      </c>
      <c r="E806">
        <v>243</v>
      </c>
      <c r="F806">
        <v>3548</v>
      </c>
      <c r="G806">
        <v>2.6</v>
      </c>
      <c r="H806">
        <v>1082</v>
      </c>
      <c r="I806">
        <v>5</v>
      </c>
      <c r="J806" t="s">
        <v>247</v>
      </c>
      <c r="K806">
        <v>1129</v>
      </c>
      <c r="L806" t="s">
        <v>7</v>
      </c>
    </row>
    <row r="807" spans="1:12" hidden="1" x14ac:dyDescent="0.2">
      <c r="A807" t="str">
        <f t="shared" si="12"/>
        <v>Wilcox2014</v>
      </c>
      <c r="B807" t="s">
        <v>316</v>
      </c>
      <c r="C807">
        <v>2014</v>
      </c>
      <c r="D807" t="s">
        <v>245</v>
      </c>
      <c r="E807">
        <v>231</v>
      </c>
      <c r="F807">
        <v>2720</v>
      </c>
      <c r="G807">
        <v>9.5</v>
      </c>
      <c r="H807">
        <v>792</v>
      </c>
      <c r="I807">
        <v>-2.6</v>
      </c>
      <c r="J807" t="s">
        <v>247</v>
      </c>
      <c r="K807">
        <v>1131</v>
      </c>
      <c r="L807" t="s">
        <v>7</v>
      </c>
    </row>
    <row r="808" spans="1:12" hidden="1" x14ac:dyDescent="0.2">
      <c r="A808" t="str">
        <f t="shared" si="12"/>
        <v>Winston2014</v>
      </c>
      <c r="B808" t="s">
        <v>453</v>
      </c>
      <c r="C808">
        <v>2014</v>
      </c>
      <c r="D808" t="s">
        <v>245</v>
      </c>
      <c r="E808">
        <v>472</v>
      </c>
      <c r="F808">
        <v>7384</v>
      </c>
      <c r="G808">
        <v>-0.5</v>
      </c>
      <c r="H808">
        <v>642</v>
      </c>
      <c r="I808">
        <v>7.2</v>
      </c>
      <c r="J808" t="s">
        <v>247</v>
      </c>
      <c r="K808">
        <v>1133</v>
      </c>
      <c r="L808" t="s">
        <v>7</v>
      </c>
    </row>
    <row r="809" spans="1:12" hidden="1" x14ac:dyDescent="0.2">
      <c r="A809" t="str">
        <f t="shared" si="12"/>
        <v>Autauga2015</v>
      </c>
      <c r="B809" t="s">
        <v>330</v>
      </c>
      <c r="C809">
        <v>2015</v>
      </c>
      <c r="D809" t="s">
        <v>245</v>
      </c>
      <c r="E809">
        <v>857</v>
      </c>
      <c r="F809">
        <v>10932</v>
      </c>
      <c r="G809">
        <v>2.7</v>
      </c>
      <c r="H809">
        <v>708</v>
      </c>
      <c r="I809">
        <v>2.2999999999999998</v>
      </c>
      <c r="J809" t="s">
        <v>247</v>
      </c>
      <c r="K809">
        <v>1001</v>
      </c>
      <c r="L809" t="s">
        <v>7</v>
      </c>
    </row>
    <row r="810" spans="1:12" hidden="1" x14ac:dyDescent="0.2">
      <c r="A810" t="str">
        <f t="shared" si="12"/>
        <v>Baldwin2015</v>
      </c>
      <c r="B810" t="s">
        <v>334</v>
      </c>
      <c r="C810">
        <v>2015</v>
      </c>
      <c r="D810" t="s">
        <v>245</v>
      </c>
      <c r="E810">
        <v>5748</v>
      </c>
      <c r="F810">
        <v>67269</v>
      </c>
      <c r="G810">
        <v>4.4000000000000004</v>
      </c>
      <c r="H810">
        <v>711</v>
      </c>
      <c r="I810">
        <v>4.7</v>
      </c>
      <c r="J810" t="s">
        <v>247</v>
      </c>
      <c r="K810">
        <v>1003</v>
      </c>
      <c r="L810" t="s">
        <v>7</v>
      </c>
    </row>
    <row r="811" spans="1:12" hidden="1" x14ac:dyDescent="0.2">
      <c r="A811" t="str">
        <f t="shared" si="12"/>
        <v>Barbour2015</v>
      </c>
      <c r="B811" t="s">
        <v>420</v>
      </c>
      <c r="C811">
        <v>2015</v>
      </c>
      <c r="D811" t="s">
        <v>245</v>
      </c>
      <c r="E811">
        <v>562</v>
      </c>
      <c r="F811">
        <v>8209</v>
      </c>
      <c r="G811">
        <v>0.6</v>
      </c>
      <c r="H811">
        <v>724</v>
      </c>
      <c r="I811">
        <v>6.2</v>
      </c>
      <c r="J811" t="s">
        <v>247</v>
      </c>
      <c r="K811">
        <v>1005</v>
      </c>
      <c r="L811" t="s">
        <v>7</v>
      </c>
    </row>
    <row r="812" spans="1:12" hidden="1" x14ac:dyDescent="0.2">
      <c r="A812" t="str">
        <f t="shared" si="12"/>
        <v>Bibb2015</v>
      </c>
      <c r="B812" t="s">
        <v>341</v>
      </c>
      <c r="C812">
        <v>2015</v>
      </c>
      <c r="D812" t="s">
        <v>245</v>
      </c>
      <c r="E812">
        <v>344</v>
      </c>
      <c r="F812">
        <v>4151</v>
      </c>
      <c r="G812">
        <v>-0.6</v>
      </c>
      <c r="H812">
        <v>800</v>
      </c>
      <c r="I812">
        <v>2.2999999999999998</v>
      </c>
      <c r="J812" t="s">
        <v>247</v>
      </c>
      <c r="K812">
        <v>1007</v>
      </c>
      <c r="L812" t="s">
        <v>7</v>
      </c>
    </row>
    <row r="813" spans="1:12" hidden="1" x14ac:dyDescent="0.2">
      <c r="A813" t="str">
        <f t="shared" si="12"/>
        <v>Blount2015</v>
      </c>
      <c r="B813" t="s">
        <v>421</v>
      </c>
      <c r="C813">
        <v>2015</v>
      </c>
      <c r="D813" t="s">
        <v>245</v>
      </c>
      <c r="E813">
        <v>750</v>
      </c>
      <c r="F813">
        <v>8086</v>
      </c>
      <c r="G813">
        <v>3</v>
      </c>
      <c r="H813">
        <v>684</v>
      </c>
      <c r="I813">
        <v>2.1</v>
      </c>
      <c r="J813" t="s">
        <v>247</v>
      </c>
      <c r="K813">
        <v>1009</v>
      </c>
      <c r="L813" t="s">
        <v>7</v>
      </c>
    </row>
    <row r="814" spans="1:12" hidden="1" x14ac:dyDescent="0.2">
      <c r="A814" t="str">
        <f t="shared" si="12"/>
        <v>Bullock2015</v>
      </c>
      <c r="B814" t="s">
        <v>422</v>
      </c>
      <c r="C814">
        <v>2015</v>
      </c>
      <c r="D814" t="s">
        <v>245</v>
      </c>
      <c r="E814">
        <v>147</v>
      </c>
      <c r="F814">
        <v>2893</v>
      </c>
      <c r="G814">
        <v>-1.4</v>
      </c>
      <c r="H814">
        <v>720</v>
      </c>
      <c r="I814">
        <v>3</v>
      </c>
      <c r="J814" t="s">
        <v>247</v>
      </c>
      <c r="K814">
        <v>1011</v>
      </c>
      <c r="L814" t="s">
        <v>7</v>
      </c>
    </row>
    <row r="815" spans="1:12" hidden="1" x14ac:dyDescent="0.2">
      <c r="A815" t="str">
        <f t="shared" si="12"/>
        <v>Butler2015</v>
      </c>
      <c r="B815" t="s">
        <v>423</v>
      </c>
      <c r="C815">
        <v>2015</v>
      </c>
      <c r="D815" t="s">
        <v>245</v>
      </c>
      <c r="E815">
        <v>485</v>
      </c>
      <c r="F815">
        <v>6844</v>
      </c>
      <c r="G815">
        <v>0.6</v>
      </c>
      <c r="H815">
        <v>698</v>
      </c>
      <c r="I815">
        <v>4</v>
      </c>
      <c r="J815" t="s">
        <v>247</v>
      </c>
      <c r="K815">
        <v>1013</v>
      </c>
      <c r="L815" t="s">
        <v>7</v>
      </c>
    </row>
    <row r="816" spans="1:12" hidden="1" x14ac:dyDescent="0.2">
      <c r="A816" t="str">
        <f t="shared" si="12"/>
        <v>Calhoun2015</v>
      </c>
      <c r="B816" t="s">
        <v>327</v>
      </c>
      <c r="C816">
        <v>2015</v>
      </c>
      <c r="D816" t="s">
        <v>245</v>
      </c>
      <c r="E816">
        <v>2497</v>
      </c>
      <c r="F816">
        <v>43724</v>
      </c>
      <c r="G816">
        <v>-1.1000000000000001</v>
      </c>
      <c r="H816">
        <v>761</v>
      </c>
      <c r="I816">
        <v>0</v>
      </c>
      <c r="J816" t="s">
        <v>247</v>
      </c>
      <c r="K816">
        <v>1015</v>
      </c>
      <c r="L816" t="s">
        <v>7</v>
      </c>
    </row>
    <row r="817" spans="1:12" hidden="1" x14ac:dyDescent="0.2">
      <c r="A817" t="str">
        <f t="shared" si="12"/>
        <v>Chambers2015</v>
      </c>
      <c r="B817" t="s">
        <v>320</v>
      </c>
      <c r="C817">
        <v>2015</v>
      </c>
      <c r="D817" t="s">
        <v>245</v>
      </c>
      <c r="E817">
        <v>596</v>
      </c>
      <c r="F817">
        <v>8099</v>
      </c>
      <c r="G817">
        <v>-1.1000000000000001</v>
      </c>
      <c r="H817">
        <v>731</v>
      </c>
      <c r="I817">
        <v>6.9</v>
      </c>
      <c r="J817" t="s">
        <v>247</v>
      </c>
      <c r="K817">
        <v>1017</v>
      </c>
      <c r="L817" t="s">
        <v>7</v>
      </c>
    </row>
    <row r="818" spans="1:12" hidden="1" x14ac:dyDescent="0.2">
      <c r="A818" t="str">
        <f t="shared" si="12"/>
        <v>Cherokee2015</v>
      </c>
      <c r="B818" t="s">
        <v>424</v>
      </c>
      <c r="C818">
        <v>2015</v>
      </c>
      <c r="D818" t="s">
        <v>245</v>
      </c>
      <c r="E818">
        <v>417</v>
      </c>
      <c r="F818">
        <v>5077</v>
      </c>
      <c r="G818">
        <v>-2.5</v>
      </c>
      <c r="H818">
        <v>677</v>
      </c>
      <c r="I818">
        <v>7.3</v>
      </c>
      <c r="J818" t="s">
        <v>247</v>
      </c>
      <c r="K818">
        <v>1019</v>
      </c>
      <c r="L818" t="s">
        <v>7</v>
      </c>
    </row>
    <row r="819" spans="1:12" hidden="1" x14ac:dyDescent="0.2">
      <c r="A819" t="str">
        <f t="shared" si="12"/>
        <v>Chilton2015</v>
      </c>
      <c r="B819" t="s">
        <v>425</v>
      </c>
      <c r="C819">
        <v>2015</v>
      </c>
      <c r="D819" t="s">
        <v>245</v>
      </c>
      <c r="E819">
        <v>772</v>
      </c>
      <c r="F819">
        <v>9192</v>
      </c>
      <c r="G819">
        <v>-1.4</v>
      </c>
      <c r="H819">
        <v>721</v>
      </c>
      <c r="I819">
        <v>4</v>
      </c>
      <c r="J819" t="s">
        <v>247</v>
      </c>
      <c r="K819">
        <v>1021</v>
      </c>
      <c r="L819" t="s">
        <v>7</v>
      </c>
    </row>
    <row r="820" spans="1:12" hidden="1" x14ac:dyDescent="0.2">
      <c r="A820" t="str">
        <f t="shared" si="12"/>
        <v>Choctaw2015</v>
      </c>
      <c r="B820" t="s">
        <v>370</v>
      </c>
      <c r="C820">
        <v>2015</v>
      </c>
      <c r="D820" t="s">
        <v>245</v>
      </c>
      <c r="E820">
        <v>288</v>
      </c>
      <c r="F820">
        <v>3459</v>
      </c>
      <c r="G820">
        <v>2.5</v>
      </c>
      <c r="H820">
        <v>972</v>
      </c>
      <c r="I820">
        <v>2.4</v>
      </c>
      <c r="J820" t="s">
        <v>247</v>
      </c>
      <c r="K820">
        <v>1023</v>
      </c>
      <c r="L820" t="s">
        <v>7</v>
      </c>
    </row>
    <row r="821" spans="1:12" hidden="1" x14ac:dyDescent="0.2">
      <c r="A821" t="str">
        <f t="shared" si="12"/>
        <v>Clarke2015</v>
      </c>
      <c r="B821" t="s">
        <v>360</v>
      </c>
      <c r="C821">
        <v>2015</v>
      </c>
      <c r="D821" t="s">
        <v>245</v>
      </c>
      <c r="E821">
        <v>661</v>
      </c>
      <c r="F821">
        <v>8157</v>
      </c>
      <c r="G821">
        <v>-1.6</v>
      </c>
      <c r="H821">
        <v>797</v>
      </c>
      <c r="I821">
        <v>0.5</v>
      </c>
      <c r="J821" t="s">
        <v>247</v>
      </c>
      <c r="K821">
        <v>1025</v>
      </c>
      <c r="L821" t="s">
        <v>7</v>
      </c>
    </row>
    <row r="822" spans="1:12" hidden="1" x14ac:dyDescent="0.2">
      <c r="A822" t="str">
        <f t="shared" si="12"/>
        <v>Clay2015</v>
      </c>
      <c r="B822" t="s">
        <v>353</v>
      </c>
      <c r="C822">
        <v>2015</v>
      </c>
      <c r="D822" t="s">
        <v>245</v>
      </c>
      <c r="E822">
        <v>213</v>
      </c>
      <c r="F822">
        <v>3903</v>
      </c>
      <c r="G822">
        <v>2.6</v>
      </c>
      <c r="H822">
        <v>659</v>
      </c>
      <c r="I822">
        <v>8.6</v>
      </c>
      <c r="J822" t="s">
        <v>247</v>
      </c>
      <c r="K822">
        <v>1027</v>
      </c>
      <c r="L822" t="s">
        <v>7</v>
      </c>
    </row>
    <row r="823" spans="1:12" hidden="1" x14ac:dyDescent="0.2">
      <c r="A823" t="str">
        <f t="shared" si="12"/>
        <v>Cleburne2015</v>
      </c>
      <c r="B823" t="s">
        <v>426</v>
      </c>
      <c r="C823">
        <v>2015</v>
      </c>
      <c r="D823" t="s">
        <v>245</v>
      </c>
      <c r="E823">
        <v>207</v>
      </c>
      <c r="F823">
        <v>2382</v>
      </c>
      <c r="G823">
        <v>0</v>
      </c>
      <c r="H823">
        <v>909</v>
      </c>
      <c r="I823">
        <v>9</v>
      </c>
      <c r="J823" t="s">
        <v>247</v>
      </c>
      <c r="K823">
        <v>1029</v>
      </c>
      <c r="L823" t="s">
        <v>7</v>
      </c>
    </row>
    <row r="824" spans="1:12" hidden="1" x14ac:dyDescent="0.2">
      <c r="A824" t="str">
        <f t="shared" si="12"/>
        <v>Coffee2015</v>
      </c>
      <c r="B824" t="s">
        <v>340</v>
      </c>
      <c r="C824">
        <v>2015</v>
      </c>
      <c r="D824" t="s">
        <v>245</v>
      </c>
      <c r="E824">
        <v>1063</v>
      </c>
      <c r="F824">
        <v>15190</v>
      </c>
      <c r="G824">
        <v>1</v>
      </c>
      <c r="H824">
        <v>680</v>
      </c>
      <c r="I824">
        <v>4.5</v>
      </c>
      <c r="J824" t="s">
        <v>247</v>
      </c>
      <c r="K824">
        <v>1031</v>
      </c>
      <c r="L824" t="s">
        <v>7</v>
      </c>
    </row>
    <row r="825" spans="1:12" hidden="1" x14ac:dyDescent="0.2">
      <c r="A825" t="str">
        <f t="shared" si="12"/>
        <v>Colbert2015</v>
      </c>
      <c r="B825" t="s">
        <v>323</v>
      </c>
      <c r="C825">
        <v>2015</v>
      </c>
      <c r="D825" t="s">
        <v>245</v>
      </c>
      <c r="E825">
        <v>1303</v>
      </c>
      <c r="F825">
        <v>24064</v>
      </c>
      <c r="G825">
        <v>2.2999999999999998</v>
      </c>
      <c r="H825">
        <v>868</v>
      </c>
      <c r="I825">
        <v>1.4</v>
      </c>
      <c r="J825" t="s">
        <v>247</v>
      </c>
      <c r="K825">
        <v>1033</v>
      </c>
      <c r="L825" t="s">
        <v>7</v>
      </c>
    </row>
    <row r="826" spans="1:12" hidden="1" x14ac:dyDescent="0.2">
      <c r="A826" t="str">
        <f t="shared" si="12"/>
        <v>Conecuh2015</v>
      </c>
      <c r="B826" t="s">
        <v>427</v>
      </c>
      <c r="C826">
        <v>2015</v>
      </c>
      <c r="D826" t="s">
        <v>245</v>
      </c>
      <c r="E826">
        <v>254</v>
      </c>
      <c r="F826">
        <v>3553</v>
      </c>
      <c r="G826">
        <v>-2.5</v>
      </c>
      <c r="H826">
        <v>701</v>
      </c>
      <c r="I826">
        <v>3.7</v>
      </c>
      <c r="J826" t="s">
        <v>247</v>
      </c>
      <c r="K826">
        <v>1035</v>
      </c>
      <c r="L826" t="s">
        <v>7</v>
      </c>
    </row>
    <row r="827" spans="1:12" hidden="1" x14ac:dyDescent="0.2">
      <c r="A827" t="str">
        <f t="shared" si="12"/>
        <v>Coosa2015</v>
      </c>
      <c r="B827" t="s">
        <v>428</v>
      </c>
      <c r="C827">
        <v>2015</v>
      </c>
      <c r="D827" t="s">
        <v>245</v>
      </c>
      <c r="E827">
        <v>118</v>
      </c>
      <c r="F827">
        <v>1314</v>
      </c>
      <c r="G827">
        <v>0.5</v>
      </c>
      <c r="H827">
        <v>808</v>
      </c>
      <c r="I827">
        <v>-2.4</v>
      </c>
      <c r="J827" t="s">
        <v>247</v>
      </c>
      <c r="K827">
        <v>1037</v>
      </c>
      <c r="L827" t="s">
        <v>7</v>
      </c>
    </row>
    <row r="828" spans="1:12" hidden="1" x14ac:dyDescent="0.2">
      <c r="A828" t="str">
        <f t="shared" si="12"/>
        <v>Covington2015</v>
      </c>
      <c r="B828" t="s">
        <v>429</v>
      </c>
      <c r="C828">
        <v>2015</v>
      </c>
      <c r="D828" t="s">
        <v>245</v>
      </c>
      <c r="E828">
        <v>903</v>
      </c>
      <c r="F828">
        <v>12274</v>
      </c>
      <c r="G828">
        <v>-0.6</v>
      </c>
      <c r="H828">
        <v>692</v>
      </c>
      <c r="I828">
        <v>2.7</v>
      </c>
      <c r="J828" t="s">
        <v>247</v>
      </c>
      <c r="K828">
        <v>1039</v>
      </c>
      <c r="L828" t="s">
        <v>7</v>
      </c>
    </row>
    <row r="829" spans="1:12" hidden="1" x14ac:dyDescent="0.2">
      <c r="A829" t="str">
        <f t="shared" si="12"/>
        <v>Crenshaw2015</v>
      </c>
      <c r="B829" t="s">
        <v>430</v>
      </c>
      <c r="C829">
        <v>2015</v>
      </c>
      <c r="D829" t="s">
        <v>245</v>
      </c>
      <c r="E829">
        <v>258</v>
      </c>
      <c r="F829">
        <v>3745</v>
      </c>
      <c r="G829">
        <v>0.9</v>
      </c>
      <c r="H829">
        <v>764</v>
      </c>
      <c r="I829">
        <v>6.4</v>
      </c>
      <c r="J829" t="s">
        <v>247</v>
      </c>
      <c r="K829">
        <v>1041</v>
      </c>
      <c r="L829" t="s">
        <v>7</v>
      </c>
    </row>
    <row r="830" spans="1:12" hidden="1" x14ac:dyDescent="0.2">
      <c r="A830" t="str">
        <f t="shared" si="12"/>
        <v>Cullman2015</v>
      </c>
      <c r="B830" t="s">
        <v>324</v>
      </c>
      <c r="C830">
        <v>2015</v>
      </c>
      <c r="D830" t="s">
        <v>245</v>
      </c>
      <c r="E830">
        <v>1819</v>
      </c>
      <c r="F830">
        <v>28652</v>
      </c>
      <c r="G830">
        <v>5.2</v>
      </c>
      <c r="H830">
        <v>770</v>
      </c>
      <c r="I830">
        <v>3.4</v>
      </c>
      <c r="J830" t="s">
        <v>247</v>
      </c>
      <c r="K830">
        <v>1043</v>
      </c>
      <c r="L830" t="s">
        <v>7</v>
      </c>
    </row>
    <row r="831" spans="1:12" hidden="1" x14ac:dyDescent="0.2">
      <c r="A831" t="str">
        <f t="shared" si="12"/>
        <v>Dale2015</v>
      </c>
      <c r="B831" t="s">
        <v>431</v>
      </c>
      <c r="C831">
        <v>2015</v>
      </c>
      <c r="D831" t="s">
        <v>245</v>
      </c>
      <c r="E831">
        <v>878</v>
      </c>
      <c r="F831">
        <v>16787</v>
      </c>
      <c r="G831">
        <v>2.6</v>
      </c>
      <c r="H831">
        <v>1054</v>
      </c>
      <c r="I831">
        <v>1.6</v>
      </c>
      <c r="J831" t="s">
        <v>247</v>
      </c>
      <c r="K831">
        <v>1045</v>
      </c>
      <c r="L831" t="s">
        <v>7</v>
      </c>
    </row>
    <row r="832" spans="1:12" hidden="1" x14ac:dyDescent="0.2">
      <c r="A832" t="str">
        <f t="shared" si="12"/>
        <v>Dallas2015</v>
      </c>
      <c r="B832" t="s">
        <v>432</v>
      </c>
      <c r="C832">
        <v>2015</v>
      </c>
      <c r="D832" t="s">
        <v>245</v>
      </c>
      <c r="E832">
        <v>856</v>
      </c>
      <c r="F832">
        <v>12896</v>
      </c>
      <c r="G832">
        <v>1.3</v>
      </c>
      <c r="H832">
        <v>727</v>
      </c>
      <c r="I832">
        <v>2</v>
      </c>
      <c r="J832" t="s">
        <v>247</v>
      </c>
      <c r="K832">
        <v>1047</v>
      </c>
      <c r="L832" t="s">
        <v>7</v>
      </c>
    </row>
    <row r="833" spans="1:12" hidden="1" x14ac:dyDescent="0.2">
      <c r="A833" t="str">
        <f t="shared" si="12"/>
        <v>DeKalb2015</v>
      </c>
      <c r="B833" t="s">
        <v>337</v>
      </c>
      <c r="C833">
        <v>2015</v>
      </c>
      <c r="D833" t="s">
        <v>245</v>
      </c>
      <c r="E833">
        <v>1147</v>
      </c>
      <c r="F833">
        <v>20846</v>
      </c>
      <c r="G833">
        <v>-1.3</v>
      </c>
      <c r="H833">
        <v>705</v>
      </c>
      <c r="I833">
        <v>4.8</v>
      </c>
      <c r="J833" t="s">
        <v>247</v>
      </c>
      <c r="K833">
        <v>1049</v>
      </c>
      <c r="L833" t="s">
        <v>7</v>
      </c>
    </row>
    <row r="834" spans="1:12" hidden="1" x14ac:dyDescent="0.2">
      <c r="A834" t="str">
        <f t="shared" si="12"/>
        <v>Elmore2015</v>
      </c>
      <c r="B834" t="s">
        <v>325</v>
      </c>
      <c r="C834">
        <v>2015</v>
      </c>
      <c r="D834" t="s">
        <v>245</v>
      </c>
      <c r="E834">
        <v>1333</v>
      </c>
      <c r="F834">
        <v>19381</v>
      </c>
      <c r="G834">
        <v>3.2</v>
      </c>
      <c r="H834">
        <v>688</v>
      </c>
      <c r="I834">
        <v>1.9</v>
      </c>
      <c r="J834" t="s">
        <v>247</v>
      </c>
      <c r="K834">
        <v>1051</v>
      </c>
      <c r="L834" t="s">
        <v>7</v>
      </c>
    </row>
    <row r="835" spans="1:12" hidden="1" x14ac:dyDescent="0.2">
      <c r="A835" t="str">
        <f t="shared" si="12"/>
        <v>Escambia2015</v>
      </c>
      <c r="B835" t="s">
        <v>433</v>
      </c>
      <c r="C835">
        <v>2015</v>
      </c>
      <c r="D835" t="s">
        <v>245</v>
      </c>
      <c r="E835">
        <v>837</v>
      </c>
      <c r="F835">
        <v>12805</v>
      </c>
      <c r="G835">
        <v>3.2</v>
      </c>
      <c r="H835">
        <v>787</v>
      </c>
      <c r="I835">
        <v>4.9000000000000004</v>
      </c>
      <c r="J835" t="s">
        <v>247</v>
      </c>
      <c r="K835">
        <v>1053</v>
      </c>
      <c r="L835" t="s">
        <v>7</v>
      </c>
    </row>
    <row r="836" spans="1:12" hidden="1" x14ac:dyDescent="0.2">
      <c r="A836" t="str">
        <f t="shared" si="12"/>
        <v>Etowah2015</v>
      </c>
      <c r="B836" t="s">
        <v>331</v>
      </c>
      <c r="C836">
        <v>2015</v>
      </c>
      <c r="D836" t="s">
        <v>245</v>
      </c>
      <c r="E836">
        <v>2070</v>
      </c>
      <c r="F836">
        <v>36233</v>
      </c>
      <c r="G836">
        <v>1.8</v>
      </c>
      <c r="H836">
        <v>718</v>
      </c>
      <c r="I836">
        <v>4.4000000000000004</v>
      </c>
      <c r="J836" t="s">
        <v>247</v>
      </c>
      <c r="K836">
        <v>1055</v>
      </c>
      <c r="L836" t="s">
        <v>7</v>
      </c>
    </row>
    <row r="837" spans="1:12" hidden="1" x14ac:dyDescent="0.2">
      <c r="A837" t="str">
        <f t="shared" si="12"/>
        <v>Fayette2015</v>
      </c>
      <c r="B837" t="s">
        <v>332</v>
      </c>
      <c r="C837">
        <v>2015</v>
      </c>
      <c r="D837" t="s">
        <v>245</v>
      </c>
      <c r="E837">
        <v>338</v>
      </c>
      <c r="F837">
        <v>3973</v>
      </c>
      <c r="G837">
        <v>2.1</v>
      </c>
      <c r="H837">
        <v>660</v>
      </c>
      <c r="I837">
        <v>2.6</v>
      </c>
      <c r="J837" t="s">
        <v>247</v>
      </c>
      <c r="K837">
        <v>1057</v>
      </c>
      <c r="L837" t="s">
        <v>7</v>
      </c>
    </row>
    <row r="838" spans="1:12" hidden="1" x14ac:dyDescent="0.2">
      <c r="A838" t="str">
        <f t="shared" ref="A838:A901" si="13">_xlfn.CONCAT(B838, C838)</f>
        <v>Franklin2015</v>
      </c>
      <c r="B838" t="s">
        <v>434</v>
      </c>
      <c r="C838">
        <v>2015</v>
      </c>
      <c r="D838" t="s">
        <v>245</v>
      </c>
      <c r="E838">
        <v>569</v>
      </c>
      <c r="F838">
        <v>10516</v>
      </c>
      <c r="G838">
        <v>5.0999999999999996</v>
      </c>
      <c r="H838">
        <v>689</v>
      </c>
      <c r="I838">
        <v>2.7</v>
      </c>
      <c r="J838" t="s">
        <v>247</v>
      </c>
      <c r="K838">
        <v>1059</v>
      </c>
      <c r="L838" t="s">
        <v>7</v>
      </c>
    </row>
    <row r="839" spans="1:12" hidden="1" x14ac:dyDescent="0.2">
      <c r="A839" t="str">
        <f t="shared" si="13"/>
        <v>Geneva2015</v>
      </c>
      <c r="B839" t="s">
        <v>435</v>
      </c>
      <c r="C839">
        <v>2015</v>
      </c>
      <c r="D839" t="s">
        <v>245</v>
      </c>
      <c r="E839">
        <v>489</v>
      </c>
      <c r="F839">
        <v>5053</v>
      </c>
      <c r="G839">
        <v>2.7</v>
      </c>
      <c r="H839">
        <v>633</v>
      </c>
      <c r="I839">
        <v>4.5</v>
      </c>
      <c r="J839" t="s">
        <v>247</v>
      </c>
      <c r="K839">
        <v>1061</v>
      </c>
      <c r="L839" t="s">
        <v>7</v>
      </c>
    </row>
    <row r="840" spans="1:12" hidden="1" x14ac:dyDescent="0.2">
      <c r="A840" t="str">
        <f t="shared" si="13"/>
        <v>Greene2015</v>
      </c>
      <c r="B840" t="s">
        <v>436</v>
      </c>
      <c r="C840">
        <v>2015</v>
      </c>
      <c r="D840" t="s">
        <v>245</v>
      </c>
      <c r="E840">
        <v>152</v>
      </c>
      <c r="F840">
        <v>1783</v>
      </c>
      <c r="G840">
        <v>-1.4</v>
      </c>
      <c r="H840">
        <v>647</v>
      </c>
      <c r="I840">
        <v>0.9</v>
      </c>
      <c r="J840" t="s">
        <v>247</v>
      </c>
      <c r="K840">
        <v>1063</v>
      </c>
      <c r="L840" t="s">
        <v>7</v>
      </c>
    </row>
    <row r="841" spans="1:12" hidden="1" x14ac:dyDescent="0.2">
      <c r="A841" t="str">
        <f t="shared" si="13"/>
        <v>Hale2015</v>
      </c>
      <c r="B841" t="s">
        <v>437</v>
      </c>
      <c r="C841">
        <v>2015</v>
      </c>
      <c r="D841" t="s">
        <v>245</v>
      </c>
      <c r="E841">
        <v>281</v>
      </c>
      <c r="F841">
        <v>2839</v>
      </c>
      <c r="G841">
        <v>2</v>
      </c>
      <c r="H841">
        <v>697</v>
      </c>
      <c r="I841">
        <v>3.6</v>
      </c>
      <c r="J841" t="s">
        <v>247</v>
      </c>
      <c r="K841">
        <v>1065</v>
      </c>
      <c r="L841" t="s">
        <v>7</v>
      </c>
    </row>
    <row r="842" spans="1:12" hidden="1" x14ac:dyDescent="0.2">
      <c r="A842" t="str">
        <f t="shared" si="13"/>
        <v>Henry2015</v>
      </c>
      <c r="B842" t="s">
        <v>416</v>
      </c>
      <c r="C842">
        <v>2015</v>
      </c>
      <c r="D842" t="s">
        <v>245</v>
      </c>
      <c r="E842">
        <v>334</v>
      </c>
      <c r="F842">
        <v>3319</v>
      </c>
      <c r="G842">
        <v>-3.9</v>
      </c>
      <c r="H842">
        <v>794</v>
      </c>
      <c r="I842">
        <v>5.2</v>
      </c>
      <c r="J842" t="s">
        <v>247</v>
      </c>
      <c r="K842">
        <v>1067</v>
      </c>
      <c r="L842" t="s">
        <v>7</v>
      </c>
    </row>
    <row r="843" spans="1:12" hidden="1" x14ac:dyDescent="0.2">
      <c r="A843" t="str">
        <f t="shared" si="13"/>
        <v>Houston2015</v>
      </c>
      <c r="B843" t="s">
        <v>333</v>
      </c>
      <c r="C843">
        <v>2015</v>
      </c>
      <c r="D843" t="s">
        <v>245</v>
      </c>
      <c r="E843">
        <v>2934</v>
      </c>
      <c r="F843">
        <v>46896</v>
      </c>
      <c r="G843">
        <v>-0.3</v>
      </c>
      <c r="H843">
        <v>822</v>
      </c>
      <c r="I843">
        <v>2</v>
      </c>
      <c r="J843" t="s">
        <v>247</v>
      </c>
      <c r="K843">
        <v>1069</v>
      </c>
      <c r="L843" t="s">
        <v>7</v>
      </c>
    </row>
    <row r="844" spans="1:12" hidden="1" x14ac:dyDescent="0.2">
      <c r="A844" t="str">
        <f t="shared" si="13"/>
        <v>Jackson2015</v>
      </c>
      <c r="B844" t="s">
        <v>318</v>
      </c>
      <c r="C844">
        <v>2015</v>
      </c>
      <c r="D844" t="s">
        <v>245</v>
      </c>
      <c r="E844">
        <v>979</v>
      </c>
      <c r="F844">
        <v>16498</v>
      </c>
      <c r="G844">
        <v>3.2</v>
      </c>
      <c r="H844">
        <v>707</v>
      </c>
      <c r="I844">
        <v>0.7</v>
      </c>
      <c r="J844" t="s">
        <v>247</v>
      </c>
      <c r="K844">
        <v>1071</v>
      </c>
      <c r="L844" t="s">
        <v>7</v>
      </c>
    </row>
    <row r="845" spans="1:12" hidden="1" x14ac:dyDescent="0.2">
      <c r="A845" t="str">
        <f t="shared" si="13"/>
        <v>Jefferson2015</v>
      </c>
      <c r="B845" t="s">
        <v>314</v>
      </c>
      <c r="C845">
        <v>2015</v>
      </c>
      <c r="D845" t="s">
        <v>245</v>
      </c>
      <c r="E845">
        <v>18061</v>
      </c>
      <c r="F845">
        <v>342062</v>
      </c>
      <c r="G845">
        <v>-0.1</v>
      </c>
      <c r="H845">
        <v>1050</v>
      </c>
      <c r="I845">
        <v>2.2000000000000002</v>
      </c>
      <c r="J845" t="s">
        <v>247</v>
      </c>
      <c r="K845">
        <v>1073</v>
      </c>
      <c r="L845" t="s">
        <v>7</v>
      </c>
    </row>
    <row r="846" spans="1:12" hidden="1" x14ac:dyDescent="0.2">
      <c r="A846" t="str">
        <f t="shared" si="13"/>
        <v>Lamar2015</v>
      </c>
      <c r="B846" t="s">
        <v>438</v>
      </c>
      <c r="C846">
        <v>2015</v>
      </c>
      <c r="D846" t="s">
        <v>245</v>
      </c>
      <c r="E846">
        <v>278</v>
      </c>
      <c r="F846">
        <v>3393</v>
      </c>
      <c r="G846">
        <v>1.6</v>
      </c>
      <c r="H846">
        <v>745</v>
      </c>
      <c r="I846">
        <v>2.2999999999999998</v>
      </c>
      <c r="J846" t="s">
        <v>247</v>
      </c>
      <c r="K846">
        <v>1075</v>
      </c>
      <c r="L846" t="s">
        <v>7</v>
      </c>
    </row>
    <row r="847" spans="1:12" hidden="1" x14ac:dyDescent="0.2">
      <c r="A847" t="str">
        <f t="shared" si="13"/>
        <v>Lauderdale2015</v>
      </c>
      <c r="B847" t="s">
        <v>439</v>
      </c>
      <c r="C847">
        <v>2015</v>
      </c>
      <c r="D847" t="s">
        <v>245</v>
      </c>
      <c r="E847">
        <v>2066</v>
      </c>
      <c r="F847">
        <v>29791</v>
      </c>
      <c r="G847">
        <v>0.9</v>
      </c>
      <c r="H847">
        <v>683</v>
      </c>
      <c r="I847">
        <v>5.4</v>
      </c>
      <c r="J847" t="s">
        <v>247</v>
      </c>
      <c r="K847">
        <v>1077</v>
      </c>
      <c r="L847" t="s">
        <v>7</v>
      </c>
    </row>
    <row r="848" spans="1:12" hidden="1" x14ac:dyDescent="0.2">
      <c r="A848" t="str">
        <f t="shared" si="13"/>
        <v>Lawrence2015</v>
      </c>
      <c r="B848" t="s">
        <v>440</v>
      </c>
      <c r="C848">
        <v>2015</v>
      </c>
      <c r="D848" t="s">
        <v>245</v>
      </c>
      <c r="E848">
        <v>435</v>
      </c>
      <c r="F848">
        <v>4730</v>
      </c>
      <c r="G848">
        <v>0.8</v>
      </c>
      <c r="H848">
        <v>674</v>
      </c>
      <c r="I848">
        <v>0.4</v>
      </c>
      <c r="J848" t="s">
        <v>247</v>
      </c>
      <c r="K848">
        <v>1079</v>
      </c>
      <c r="L848" t="s">
        <v>7</v>
      </c>
    </row>
    <row r="849" spans="1:12" hidden="1" x14ac:dyDescent="0.2">
      <c r="A849" t="str">
        <f t="shared" si="13"/>
        <v>Lee2015</v>
      </c>
      <c r="B849" t="s">
        <v>315</v>
      </c>
      <c r="C849">
        <v>2015</v>
      </c>
      <c r="D849" t="s">
        <v>245</v>
      </c>
      <c r="E849">
        <v>3024</v>
      </c>
      <c r="F849">
        <v>55867</v>
      </c>
      <c r="G849">
        <v>1.3</v>
      </c>
      <c r="H849">
        <v>758</v>
      </c>
      <c r="I849">
        <v>6.5</v>
      </c>
      <c r="J849" t="s">
        <v>247</v>
      </c>
      <c r="K849">
        <v>1081</v>
      </c>
      <c r="L849" t="s">
        <v>7</v>
      </c>
    </row>
    <row r="850" spans="1:12" hidden="1" x14ac:dyDescent="0.2">
      <c r="A850" t="str">
        <f t="shared" si="13"/>
        <v>Limestone2015</v>
      </c>
      <c r="B850" t="s">
        <v>319</v>
      </c>
      <c r="C850">
        <v>2015</v>
      </c>
      <c r="D850" t="s">
        <v>245</v>
      </c>
      <c r="E850">
        <v>1400</v>
      </c>
      <c r="F850">
        <v>22979</v>
      </c>
      <c r="G850">
        <v>1.9</v>
      </c>
      <c r="H850">
        <v>967</v>
      </c>
      <c r="I850">
        <v>-1.2</v>
      </c>
      <c r="J850" t="s">
        <v>247</v>
      </c>
      <c r="K850">
        <v>1083</v>
      </c>
      <c r="L850" t="s">
        <v>7</v>
      </c>
    </row>
    <row r="851" spans="1:12" hidden="1" x14ac:dyDescent="0.2">
      <c r="A851" t="str">
        <f t="shared" si="13"/>
        <v>Lowndes2015</v>
      </c>
      <c r="B851" t="s">
        <v>356</v>
      </c>
      <c r="C851">
        <v>2015</v>
      </c>
      <c r="D851" t="s">
        <v>245</v>
      </c>
      <c r="E851">
        <v>159</v>
      </c>
      <c r="F851">
        <v>2442</v>
      </c>
      <c r="G851">
        <v>-0.2</v>
      </c>
      <c r="H851">
        <v>887</v>
      </c>
      <c r="I851">
        <v>7.9</v>
      </c>
      <c r="J851" t="s">
        <v>247</v>
      </c>
      <c r="K851">
        <v>1085</v>
      </c>
      <c r="L851" t="s">
        <v>7</v>
      </c>
    </row>
    <row r="852" spans="1:12" hidden="1" x14ac:dyDescent="0.2">
      <c r="A852" t="str">
        <f t="shared" si="13"/>
        <v>Macon2015</v>
      </c>
      <c r="B852" t="s">
        <v>441</v>
      </c>
      <c r="C852">
        <v>2015</v>
      </c>
      <c r="D852" t="s">
        <v>245</v>
      </c>
      <c r="E852">
        <v>238</v>
      </c>
      <c r="F852">
        <v>4830</v>
      </c>
      <c r="G852">
        <v>-2</v>
      </c>
      <c r="H852">
        <v>798</v>
      </c>
      <c r="I852">
        <v>3.4</v>
      </c>
      <c r="J852" t="s">
        <v>247</v>
      </c>
      <c r="K852">
        <v>1087</v>
      </c>
      <c r="L852" t="s">
        <v>7</v>
      </c>
    </row>
    <row r="853" spans="1:12" hidden="1" x14ac:dyDescent="0.2">
      <c r="A853" t="str">
        <f t="shared" si="13"/>
        <v>Madison2015</v>
      </c>
      <c r="B853" t="s">
        <v>313</v>
      </c>
      <c r="C853">
        <v>2015</v>
      </c>
      <c r="D853" t="s">
        <v>245</v>
      </c>
      <c r="E853">
        <v>9370</v>
      </c>
      <c r="F853">
        <v>191632</v>
      </c>
      <c r="G853">
        <v>2.7</v>
      </c>
      <c r="H853">
        <v>1142</v>
      </c>
      <c r="I853">
        <v>3.3</v>
      </c>
      <c r="J853" t="s">
        <v>247</v>
      </c>
      <c r="K853">
        <v>1089</v>
      </c>
      <c r="L853" t="s">
        <v>7</v>
      </c>
    </row>
    <row r="854" spans="1:12" hidden="1" x14ac:dyDescent="0.2">
      <c r="A854" t="str">
        <f t="shared" si="13"/>
        <v>Marengo2015</v>
      </c>
      <c r="B854" t="s">
        <v>442</v>
      </c>
      <c r="C854">
        <v>2015</v>
      </c>
      <c r="D854" t="s">
        <v>245</v>
      </c>
      <c r="E854">
        <v>511</v>
      </c>
      <c r="F854">
        <v>7169</v>
      </c>
      <c r="G854">
        <v>3.5</v>
      </c>
      <c r="H854">
        <v>791</v>
      </c>
      <c r="I854">
        <v>1.8</v>
      </c>
      <c r="J854" t="s">
        <v>247</v>
      </c>
      <c r="K854">
        <v>1091</v>
      </c>
      <c r="L854" t="s">
        <v>7</v>
      </c>
    </row>
    <row r="855" spans="1:12" hidden="1" x14ac:dyDescent="0.2">
      <c r="A855" t="str">
        <f t="shared" si="13"/>
        <v>Marion2015</v>
      </c>
      <c r="B855" t="s">
        <v>399</v>
      </c>
      <c r="C855">
        <v>2015</v>
      </c>
      <c r="D855" t="s">
        <v>245</v>
      </c>
      <c r="E855">
        <v>626</v>
      </c>
      <c r="F855">
        <v>9911</v>
      </c>
      <c r="G855">
        <v>4.2</v>
      </c>
      <c r="H855">
        <v>672</v>
      </c>
      <c r="I855">
        <v>4.3</v>
      </c>
      <c r="J855" t="s">
        <v>247</v>
      </c>
      <c r="K855">
        <v>1093</v>
      </c>
      <c r="L855" t="s">
        <v>7</v>
      </c>
    </row>
    <row r="856" spans="1:12" hidden="1" x14ac:dyDescent="0.2">
      <c r="A856" t="str">
        <f t="shared" si="13"/>
        <v>Marshall2015</v>
      </c>
      <c r="B856" t="s">
        <v>322</v>
      </c>
      <c r="C856">
        <v>2015</v>
      </c>
      <c r="D856" t="s">
        <v>245</v>
      </c>
      <c r="E856">
        <v>2058</v>
      </c>
      <c r="F856">
        <v>35396</v>
      </c>
      <c r="G856">
        <v>3.7</v>
      </c>
      <c r="H856">
        <v>695</v>
      </c>
      <c r="I856">
        <v>5.5</v>
      </c>
      <c r="J856" t="s">
        <v>247</v>
      </c>
      <c r="K856">
        <v>1095</v>
      </c>
      <c r="L856" t="s">
        <v>7</v>
      </c>
    </row>
    <row r="857" spans="1:12" hidden="1" x14ac:dyDescent="0.2">
      <c r="A857" t="str">
        <f t="shared" si="13"/>
        <v>Mobile2015</v>
      </c>
      <c r="B857" t="s">
        <v>312</v>
      </c>
      <c r="C857">
        <v>2015</v>
      </c>
      <c r="D857" t="s">
        <v>245</v>
      </c>
      <c r="E857">
        <v>9904</v>
      </c>
      <c r="F857">
        <v>169846</v>
      </c>
      <c r="G857">
        <v>1.4</v>
      </c>
      <c r="H857">
        <v>943</v>
      </c>
      <c r="I857">
        <v>5</v>
      </c>
      <c r="J857" t="s">
        <v>247</v>
      </c>
      <c r="K857">
        <v>1097</v>
      </c>
      <c r="L857" t="s">
        <v>7</v>
      </c>
    </row>
    <row r="858" spans="1:12" hidden="1" x14ac:dyDescent="0.2">
      <c r="A858" t="str">
        <f t="shared" si="13"/>
        <v>Monroe2015</v>
      </c>
      <c r="B858" t="s">
        <v>443</v>
      </c>
      <c r="C858">
        <v>2015</v>
      </c>
      <c r="D858" t="s">
        <v>245</v>
      </c>
      <c r="E858">
        <v>447</v>
      </c>
      <c r="F858">
        <v>6176</v>
      </c>
      <c r="G858">
        <v>-0.5</v>
      </c>
      <c r="H858">
        <v>839</v>
      </c>
      <c r="I858">
        <v>1.5</v>
      </c>
      <c r="J858" t="s">
        <v>247</v>
      </c>
      <c r="K858">
        <v>1099</v>
      </c>
      <c r="L858" t="s">
        <v>7</v>
      </c>
    </row>
    <row r="859" spans="1:12" hidden="1" x14ac:dyDescent="0.2">
      <c r="A859" t="str">
        <f t="shared" si="13"/>
        <v>Montgomery2015</v>
      </c>
      <c r="B859" t="s">
        <v>329</v>
      </c>
      <c r="C859">
        <v>2015</v>
      </c>
      <c r="D859" t="s">
        <v>245</v>
      </c>
      <c r="E859">
        <v>6440</v>
      </c>
      <c r="F859">
        <v>130750</v>
      </c>
      <c r="G859">
        <v>0.8</v>
      </c>
      <c r="H859">
        <v>934</v>
      </c>
      <c r="I859">
        <v>3.5</v>
      </c>
      <c r="J859" t="s">
        <v>247</v>
      </c>
      <c r="K859">
        <v>1101</v>
      </c>
      <c r="L859" t="s">
        <v>7</v>
      </c>
    </row>
    <row r="860" spans="1:12" hidden="1" x14ac:dyDescent="0.2">
      <c r="A860" t="str">
        <f t="shared" si="13"/>
        <v>Morgan2015</v>
      </c>
      <c r="B860" t="s">
        <v>444</v>
      </c>
      <c r="C860">
        <v>2015</v>
      </c>
      <c r="D860" t="s">
        <v>245</v>
      </c>
      <c r="E860">
        <v>2759</v>
      </c>
      <c r="F860">
        <v>46916</v>
      </c>
      <c r="G860">
        <v>-0.8</v>
      </c>
      <c r="H860">
        <v>872</v>
      </c>
      <c r="I860">
        <v>4.0999999999999996</v>
      </c>
      <c r="J860" t="s">
        <v>247</v>
      </c>
      <c r="K860">
        <v>1103</v>
      </c>
      <c r="L860" t="s">
        <v>7</v>
      </c>
    </row>
    <row r="861" spans="1:12" hidden="1" x14ac:dyDescent="0.2">
      <c r="A861" t="str">
        <f t="shared" si="13"/>
        <v>Perry2015</v>
      </c>
      <c r="B861" t="s">
        <v>445</v>
      </c>
      <c r="C861">
        <v>2015</v>
      </c>
      <c r="D861" t="s">
        <v>245</v>
      </c>
      <c r="E861">
        <v>155</v>
      </c>
      <c r="F861">
        <v>2044</v>
      </c>
      <c r="G861">
        <v>-1.8</v>
      </c>
      <c r="H861">
        <v>601</v>
      </c>
      <c r="I861">
        <v>3.1</v>
      </c>
      <c r="J861" t="s">
        <v>247</v>
      </c>
      <c r="K861">
        <v>1105</v>
      </c>
      <c r="L861" t="s">
        <v>7</v>
      </c>
    </row>
    <row r="862" spans="1:12" hidden="1" x14ac:dyDescent="0.2">
      <c r="A862" t="str">
        <f t="shared" si="13"/>
        <v>Pickens2015</v>
      </c>
      <c r="B862" t="s">
        <v>446</v>
      </c>
      <c r="C862">
        <v>2015</v>
      </c>
      <c r="D862" t="s">
        <v>245</v>
      </c>
      <c r="E862">
        <v>329</v>
      </c>
      <c r="F862">
        <v>3807</v>
      </c>
      <c r="G862">
        <v>2</v>
      </c>
      <c r="H862">
        <v>728</v>
      </c>
      <c r="I862">
        <v>1.1000000000000001</v>
      </c>
      <c r="J862" t="s">
        <v>247</v>
      </c>
      <c r="K862">
        <v>1107</v>
      </c>
      <c r="L862" t="s">
        <v>7</v>
      </c>
    </row>
    <row r="863" spans="1:12" hidden="1" x14ac:dyDescent="0.2">
      <c r="A863" t="str">
        <f t="shared" si="13"/>
        <v>Pike2015</v>
      </c>
      <c r="B863" t="s">
        <v>447</v>
      </c>
      <c r="C863">
        <v>2015</v>
      </c>
      <c r="D863" t="s">
        <v>245</v>
      </c>
      <c r="E863">
        <v>704</v>
      </c>
      <c r="F863">
        <v>13871</v>
      </c>
      <c r="G863">
        <v>1.9</v>
      </c>
      <c r="H863">
        <v>814</v>
      </c>
      <c r="I863">
        <v>7.2</v>
      </c>
      <c r="J863" t="s">
        <v>247</v>
      </c>
      <c r="K863">
        <v>1109</v>
      </c>
      <c r="L863" t="s">
        <v>7</v>
      </c>
    </row>
    <row r="864" spans="1:12" hidden="1" x14ac:dyDescent="0.2">
      <c r="A864" t="str">
        <f t="shared" si="13"/>
        <v>Randolph2015</v>
      </c>
      <c r="B864" t="s">
        <v>448</v>
      </c>
      <c r="C864">
        <v>2015</v>
      </c>
      <c r="D864" t="s">
        <v>245</v>
      </c>
      <c r="E864">
        <v>378</v>
      </c>
      <c r="F864">
        <v>4948</v>
      </c>
      <c r="G864">
        <v>3.2</v>
      </c>
      <c r="H864">
        <v>629</v>
      </c>
      <c r="I864">
        <v>3.1</v>
      </c>
      <c r="J864" t="s">
        <v>247</v>
      </c>
      <c r="K864">
        <v>1111</v>
      </c>
      <c r="L864" t="s">
        <v>7</v>
      </c>
    </row>
    <row r="865" spans="1:12" hidden="1" x14ac:dyDescent="0.2">
      <c r="A865" t="str">
        <f t="shared" si="13"/>
        <v>Russell2015</v>
      </c>
      <c r="B865" t="s">
        <v>449</v>
      </c>
      <c r="C865">
        <v>2015</v>
      </c>
      <c r="D865" t="s">
        <v>245</v>
      </c>
      <c r="E865">
        <v>882</v>
      </c>
      <c r="F865">
        <v>13464</v>
      </c>
      <c r="G865">
        <v>-1.3</v>
      </c>
      <c r="H865">
        <v>735</v>
      </c>
      <c r="I865">
        <v>4.9000000000000004</v>
      </c>
      <c r="J865" t="s">
        <v>247</v>
      </c>
      <c r="K865">
        <v>1113</v>
      </c>
      <c r="L865" t="s">
        <v>7</v>
      </c>
    </row>
    <row r="866" spans="1:12" hidden="1" x14ac:dyDescent="0.2">
      <c r="A866" t="str">
        <f t="shared" si="13"/>
        <v>St. Clair2015</v>
      </c>
      <c r="B866" t="s">
        <v>321</v>
      </c>
      <c r="C866">
        <v>2015</v>
      </c>
      <c r="D866" t="s">
        <v>245</v>
      </c>
      <c r="E866">
        <v>1446</v>
      </c>
      <c r="F866">
        <v>19015</v>
      </c>
      <c r="G866">
        <v>3.4</v>
      </c>
      <c r="H866">
        <v>733</v>
      </c>
      <c r="I866">
        <v>1.5</v>
      </c>
      <c r="J866" t="s">
        <v>247</v>
      </c>
      <c r="K866">
        <v>1115</v>
      </c>
      <c r="L866" t="s">
        <v>7</v>
      </c>
    </row>
    <row r="867" spans="1:12" hidden="1" x14ac:dyDescent="0.2">
      <c r="A867" t="str">
        <f t="shared" si="13"/>
        <v>Shelby2015</v>
      </c>
      <c r="B867" t="s">
        <v>405</v>
      </c>
      <c r="C867">
        <v>2015</v>
      </c>
      <c r="D867" t="s">
        <v>245</v>
      </c>
      <c r="E867">
        <v>5623</v>
      </c>
      <c r="F867">
        <v>84744</v>
      </c>
      <c r="G867">
        <v>5.0999999999999996</v>
      </c>
      <c r="H867">
        <v>1026</v>
      </c>
      <c r="I867">
        <v>4.9000000000000004</v>
      </c>
      <c r="J867" t="s">
        <v>247</v>
      </c>
      <c r="K867">
        <v>1117</v>
      </c>
      <c r="L867" t="s">
        <v>7</v>
      </c>
    </row>
    <row r="868" spans="1:12" hidden="1" x14ac:dyDescent="0.2">
      <c r="A868" t="str">
        <f t="shared" si="13"/>
        <v>Sumter2015</v>
      </c>
      <c r="B868" t="s">
        <v>385</v>
      </c>
      <c r="C868">
        <v>2015</v>
      </c>
      <c r="D868" t="s">
        <v>245</v>
      </c>
      <c r="E868">
        <v>236</v>
      </c>
      <c r="F868">
        <v>2990</v>
      </c>
      <c r="G868">
        <v>-3.1</v>
      </c>
      <c r="H868">
        <v>762</v>
      </c>
      <c r="I868">
        <v>9</v>
      </c>
      <c r="J868" t="s">
        <v>247</v>
      </c>
      <c r="K868">
        <v>1119</v>
      </c>
      <c r="L868" t="s">
        <v>7</v>
      </c>
    </row>
    <row r="869" spans="1:12" hidden="1" x14ac:dyDescent="0.2">
      <c r="A869" t="str">
        <f t="shared" si="13"/>
        <v>Talladega2015</v>
      </c>
      <c r="B869" t="s">
        <v>326</v>
      </c>
      <c r="C869">
        <v>2015</v>
      </c>
      <c r="D869" t="s">
        <v>245</v>
      </c>
      <c r="E869">
        <v>1344</v>
      </c>
      <c r="F869">
        <v>29623</v>
      </c>
      <c r="G869">
        <v>1.2</v>
      </c>
      <c r="H869">
        <v>959</v>
      </c>
      <c r="I869">
        <v>3.2</v>
      </c>
      <c r="J869" t="s">
        <v>247</v>
      </c>
      <c r="K869">
        <v>1121</v>
      </c>
      <c r="L869" t="s">
        <v>7</v>
      </c>
    </row>
    <row r="870" spans="1:12" hidden="1" x14ac:dyDescent="0.2">
      <c r="A870" t="str">
        <f t="shared" si="13"/>
        <v>Tallapoosa2015</v>
      </c>
      <c r="B870" t="s">
        <v>450</v>
      </c>
      <c r="C870">
        <v>2015</v>
      </c>
      <c r="D870" t="s">
        <v>245</v>
      </c>
      <c r="E870">
        <v>809</v>
      </c>
      <c r="F870">
        <v>13634</v>
      </c>
      <c r="G870">
        <v>4.4000000000000004</v>
      </c>
      <c r="H870">
        <v>663</v>
      </c>
      <c r="I870">
        <v>5.6</v>
      </c>
      <c r="J870" t="s">
        <v>247</v>
      </c>
      <c r="K870">
        <v>1123</v>
      </c>
      <c r="L870" t="s">
        <v>7</v>
      </c>
    </row>
    <row r="871" spans="1:12" hidden="1" x14ac:dyDescent="0.2">
      <c r="A871" t="str">
        <f t="shared" si="13"/>
        <v>Tuscaloosa2015</v>
      </c>
      <c r="B871" t="s">
        <v>317</v>
      </c>
      <c r="C871">
        <v>2015</v>
      </c>
      <c r="D871" t="s">
        <v>245</v>
      </c>
      <c r="E871">
        <v>4439</v>
      </c>
      <c r="F871">
        <v>92607</v>
      </c>
      <c r="G871">
        <v>0.9</v>
      </c>
      <c r="H871">
        <v>883</v>
      </c>
      <c r="I871">
        <v>1.5</v>
      </c>
      <c r="J871" t="s">
        <v>247</v>
      </c>
      <c r="K871">
        <v>1125</v>
      </c>
      <c r="L871" t="s">
        <v>7</v>
      </c>
    </row>
    <row r="872" spans="1:12" hidden="1" x14ac:dyDescent="0.2">
      <c r="A872" t="str">
        <f t="shared" si="13"/>
        <v>Walker2015</v>
      </c>
      <c r="B872" t="s">
        <v>451</v>
      </c>
      <c r="C872">
        <v>2015</v>
      </c>
      <c r="D872" t="s">
        <v>245</v>
      </c>
      <c r="E872">
        <v>1381</v>
      </c>
      <c r="F872">
        <v>18201</v>
      </c>
      <c r="G872">
        <v>-1.7</v>
      </c>
      <c r="H872">
        <v>728</v>
      </c>
      <c r="I872">
        <v>3.4</v>
      </c>
      <c r="J872" t="s">
        <v>247</v>
      </c>
      <c r="K872">
        <v>1127</v>
      </c>
      <c r="L872" t="s">
        <v>7</v>
      </c>
    </row>
    <row r="873" spans="1:12" hidden="1" x14ac:dyDescent="0.2">
      <c r="A873" t="str">
        <f t="shared" si="13"/>
        <v>Washington2015</v>
      </c>
      <c r="B873" t="s">
        <v>452</v>
      </c>
      <c r="C873">
        <v>2015</v>
      </c>
      <c r="D873" t="s">
        <v>245</v>
      </c>
      <c r="E873">
        <v>249</v>
      </c>
      <c r="F873">
        <v>3503</v>
      </c>
      <c r="G873">
        <v>-1.3</v>
      </c>
      <c r="H873">
        <v>1128</v>
      </c>
      <c r="I873">
        <v>4.3</v>
      </c>
      <c r="J873" t="s">
        <v>247</v>
      </c>
      <c r="K873">
        <v>1129</v>
      </c>
      <c r="L873" t="s">
        <v>7</v>
      </c>
    </row>
    <row r="874" spans="1:12" hidden="1" x14ac:dyDescent="0.2">
      <c r="A874" t="str">
        <f t="shared" si="13"/>
        <v>Wilcox2015</v>
      </c>
      <c r="B874" t="s">
        <v>316</v>
      </c>
      <c r="C874">
        <v>2015</v>
      </c>
      <c r="D874" t="s">
        <v>245</v>
      </c>
      <c r="E874">
        <v>233</v>
      </c>
      <c r="F874">
        <v>2772</v>
      </c>
      <c r="G874">
        <v>1.9</v>
      </c>
      <c r="H874">
        <v>836</v>
      </c>
      <c r="I874">
        <v>5.6</v>
      </c>
      <c r="J874" t="s">
        <v>247</v>
      </c>
      <c r="K874">
        <v>1131</v>
      </c>
      <c r="L874" t="s">
        <v>7</v>
      </c>
    </row>
    <row r="875" spans="1:12" hidden="1" x14ac:dyDescent="0.2">
      <c r="A875" t="str">
        <f t="shared" si="13"/>
        <v>Winston2015</v>
      </c>
      <c r="B875" t="s">
        <v>453</v>
      </c>
      <c r="C875">
        <v>2015</v>
      </c>
      <c r="D875" t="s">
        <v>245</v>
      </c>
      <c r="E875">
        <v>474</v>
      </c>
      <c r="F875">
        <v>7348</v>
      </c>
      <c r="G875">
        <v>-0.5</v>
      </c>
      <c r="H875">
        <v>667</v>
      </c>
      <c r="I875">
        <v>3.9</v>
      </c>
      <c r="J875" t="s">
        <v>247</v>
      </c>
      <c r="K875">
        <v>1133</v>
      </c>
      <c r="L875" t="s">
        <v>7</v>
      </c>
    </row>
    <row r="876" spans="1:12" hidden="1" x14ac:dyDescent="0.2">
      <c r="A876" t="str">
        <f t="shared" si="13"/>
        <v>Autauga2016</v>
      </c>
      <c r="B876" t="s">
        <v>330</v>
      </c>
      <c r="C876">
        <v>2016</v>
      </c>
      <c r="D876" t="s">
        <v>245</v>
      </c>
      <c r="E876">
        <v>868</v>
      </c>
      <c r="F876">
        <v>10944</v>
      </c>
      <c r="G876">
        <v>0.1</v>
      </c>
      <c r="H876">
        <v>710</v>
      </c>
      <c r="I876">
        <v>0.3</v>
      </c>
      <c r="J876" t="s">
        <v>247</v>
      </c>
      <c r="K876">
        <v>1001</v>
      </c>
      <c r="L876" t="s">
        <v>7</v>
      </c>
    </row>
    <row r="877" spans="1:12" hidden="1" x14ac:dyDescent="0.2">
      <c r="A877" t="str">
        <f t="shared" si="13"/>
        <v>Baldwin2016</v>
      </c>
      <c r="B877" t="s">
        <v>334</v>
      </c>
      <c r="C877">
        <v>2016</v>
      </c>
      <c r="D877" t="s">
        <v>245</v>
      </c>
      <c r="E877">
        <v>5963</v>
      </c>
      <c r="F877">
        <v>69211</v>
      </c>
      <c r="G877">
        <v>2.9</v>
      </c>
      <c r="H877">
        <v>700</v>
      </c>
      <c r="I877">
        <v>-1.5</v>
      </c>
      <c r="J877" t="s">
        <v>247</v>
      </c>
      <c r="K877">
        <v>1003</v>
      </c>
      <c r="L877" t="s">
        <v>7</v>
      </c>
    </row>
    <row r="878" spans="1:12" hidden="1" x14ac:dyDescent="0.2">
      <c r="A878" t="str">
        <f t="shared" si="13"/>
        <v>Barbour2016</v>
      </c>
      <c r="B878" t="s">
        <v>420</v>
      </c>
      <c r="C878">
        <v>2016</v>
      </c>
      <c r="D878" t="s">
        <v>245</v>
      </c>
      <c r="E878">
        <v>559</v>
      </c>
      <c r="F878">
        <v>8054</v>
      </c>
      <c r="G878">
        <v>-1.9</v>
      </c>
      <c r="H878">
        <v>695</v>
      </c>
      <c r="I878">
        <v>-4</v>
      </c>
      <c r="J878" t="s">
        <v>247</v>
      </c>
      <c r="K878">
        <v>1005</v>
      </c>
      <c r="L878" t="s">
        <v>7</v>
      </c>
    </row>
    <row r="879" spans="1:12" hidden="1" x14ac:dyDescent="0.2">
      <c r="A879" t="str">
        <f t="shared" si="13"/>
        <v>Bibb2016</v>
      </c>
      <c r="B879" t="s">
        <v>341</v>
      </c>
      <c r="C879">
        <v>2016</v>
      </c>
      <c r="D879" t="s">
        <v>245</v>
      </c>
      <c r="E879">
        <v>353</v>
      </c>
      <c r="F879">
        <v>4081</v>
      </c>
      <c r="G879">
        <v>-1.7</v>
      </c>
      <c r="H879">
        <v>786</v>
      </c>
      <c r="I879">
        <v>-1.8</v>
      </c>
      <c r="J879" t="s">
        <v>247</v>
      </c>
      <c r="K879">
        <v>1007</v>
      </c>
      <c r="L879" t="s">
        <v>7</v>
      </c>
    </row>
    <row r="880" spans="1:12" hidden="1" x14ac:dyDescent="0.2">
      <c r="A880" t="str">
        <f t="shared" si="13"/>
        <v>Blount2016</v>
      </c>
      <c r="B880" t="s">
        <v>421</v>
      </c>
      <c r="C880">
        <v>2016</v>
      </c>
      <c r="D880" t="s">
        <v>245</v>
      </c>
      <c r="E880">
        <v>766</v>
      </c>
      <c r="F880">
        <v>8051</v>
      </c>
      <c r="G880">
        <v>-0.4</v>
      </c>
      <c r="H880">
        <v>698</v>
      </c>
      <c r="I880">
        <v>2</v>
      </c>
      <c r="J880" t="s">
        <v>247</v>
      </c>
      <c r="K880">
        <v>1009</v>
      </c>
      <c r="L880" t="s">
        <v>7</v>
      </c>
    </row>
    <row r="881" spans="1:12" hidden="1" x14ac:dyDescent="0.2">
      <c r="A881" t="str">
        <f t="shared" si="13"/>
        <v>Bullock2016</v>
      </c>
      <c r="B881" t="s">
        <v>422</v>
      </c>
      <c r="C881">
        <v>2016</v>
      </c>
      <c r="D881" t="s">
        <v>245</v>
      </c>
      <c r="E881">
        <v>147</v>
      </c>
      <c r="F881">
        <v>2920</v>
      </c>
      <c r="G881">
        <v>0.9</v>
      </c>
      <c r="H881">
        <v>697</v>
      </c>
      <c r="I881">
        <v>-3.2</v>
      </c>
      <c r="J881" t="s">
        <v>247</v>
      </c>
      <c r="K881">
        <v>1011</v>
      </c>
      <c r="L881" t="s">
        <v>7</v>
      </c>
    </row>
    <row r="882" spans="1:12" hidden="1" x14ac:dyDescent="0.2">
      <c r="A882" t="str">
        <f t="shared" si="13"/>
        <v>Butler2016</v>
      </c>
      <c r="B882" t="s">
        <v>423</v>
      </c>
      <c r="C882">
        <v>2016</v>
      </c>
      <c r="D882" t="s">
        <v>245</v>
      </c>
      <c r="E882">
        <v>490</v>
      </c>
      <c r="F882">
        <v>6752</v>
      </c>
      <c r="G882">
        <v>-1.3</v>
      </c>
      <c r="H882">
        <v>688</v>
      </c>
      <c r="I882">
        <v>-1.4</v>
      </c>
      <c r="J882" t="s">
        <v>247</v>
      </c>
      <c r="K882">
        <v>1013</v>
      </c>
      <c r="L882" t="s">
        <v>7</v>
      </c>
    </row>
    <row r="883" spans="1:12" hidden="1" x14ac:dyDescent="0.2">
      <c r="A883" t="str">
        <f t="shared" si="13"/>
        <v>Calhoun2016</v>
      </c>
      <c r="B883" t="s">
        <v>327</v>
      </c>
      <c r="C883">
        <v>2016</v>
      </c>
      <c r="D883" t="s">
        <v>245</v>
      </c>
      <c r="E883">
        <v>2537</v>
      </c>
      <c r="F883">
        <v>44128</v>
      </c>
      <c r="G883">
        <v>0.9</v>
      </c>
      <c r="H883">
        <v>742</v>
      </c>
      <c r="I883">
        <v>-2.5</v>
      </c>
      <c r="J883" t="s">
        <v>247</v>
      </c>
      <c r="K883">
        <v>1015</v>
      </c>
      <c r="L883" t="s">
        <v>7</v>
      </c>
    </row>
    <row r="884" spans="1:12" hidden="1" x14ac:dyDescent="0.2">
      <c r="A884" t="str">
        <f t="shared" si="13"/>
        <v>Chambers2016</v>
      </c>
      <c r="B884" t="s">
        <v>320</v>
      </c>
      <c r="C884">
        <v>2016</v>
      </c>
      <c r="D884" t="s">
        <v>245</v>
      </c>
      <c r="E884">
        <v>607</v>
      </c>
      <c r="F884">
        <v>8258</v>
      </c>
      <c r="G884">
        <v>2</v>
      </c>
      <c r="H884">
        <v>725</v>
      </c>
      <c r="I884">
        <v>-0.8</v>
      </c>
      <c r="J884" t="s">
        <v>247</v>
      </c>
      <c r="K884">
        <v>1017</v>
      </c>
      <c r="L884" t="s">
        <v>7</v>
      </c>
    </row>
    <row r="885" spans="1:12" hidden="1" x14ac:dyDescent="0.2">
      <c r="A885" t="str">
        <f t="shared" si="13"/>
        <v>Cherokee2016</v>
      </c>
      <c r="B885" t="s">
        <v>424</v>
      </c>
      <c r="C885">
        <v>2016</v>
      </c>
      <c r="D885" t="s">
        <v>245</v>
      </c>
      <c r="E885">
        <v>407</v>
      </c>
      <c r="F885">
        <v>5021</v>
      </c>
      <c r="G885">
        <v>-1.1000000000000001</v>
      </c>
      <c r="H885">
        <v>665</v>
      </c>
      <c r="I885">
        <v>-1.8</v>
      </c>
      <c r="J885" t="s">
        <v>247</v>
      </c>
      <c r="K885">
        <v>1019</v>
      </c>
      <c r="L885" t="s">
        <v>7</v>
      </c>
    </row>
    <row r="886" spans="1:12" hidden="1" x14ac:dyDescent="0.2">
      <c r="A886" t="str">
        <f t="shared" si="13"/>
        <v>Chilton2016</v>
      </c>
      <c r="B886" t="s">
        <v>425</v>
      </c>
      <c r="C886">
        <v>2016</v>
      </c>
      <c r="D886" t="s">
        <v>245</v>
      </c>
      <c r="E886">
        <v>768</v>
      </c>
      <c r="F886">
        <v>9435</v>
      </c>
      <c r="G886">
        <v>2.6</v>
      </c>
      <c r="H886">
        <v>718</v>
      </c>
      <c r="I886">
        <v>-0.4</v>
      </c>
      <c r="J886" t="s">
        <v>247</v>
      </c>
      <c r="K886">
        <v>1021</v>
      </c>
      <c r="L886" t="s">
        <v>7</v>
      </c>
    </row>
    <row r="887" spans="1:12" hidden="1" x14ac:dyDescent="0.2">
      <c r="A887" t="str">
        <f t="shared" si="13"/>
        <v>Choctaw2016</v>
      </c>
      <c r="B887" t="s">
        <v>370</v>
      </c>
      <c r="C887">
        <v>2016</v>
      </c>
      <c r="D887" t="s">
        <v>245</v>
      </c>
      <c r="E887">
        <v>285</v>
      </c>
      <c r="F887">
        <v>3430</v>
      </c>
      <c r="G887">
        <v>-0.8</v>
      </c>
      <c r="H887">
        <v>911</v>
      </c>
      <c r="I887">
        <v>-6.3</v>
      </c>
      <c r="J887" t="s">
        <v>247</v>
      </c>
      <c r="K887">
        <v>1023</v>
      </c>
      <c r="L887" t="s">
        <v>7</v>
      </c>
    </row>
    <row r="888" spans="1:12" hidden="1" x14ac:dyDescent="0.2">
      <c r="A888" t="str">
        <f t="shared" si="13"/>
        <v>Clarke2016</v>
      </c>
      <c r="B888" t="s">
        <v>360</v>
      </c>
      <c r="C888">
        <v>2016</v>
      </c>
      <c r="D888" t="s">
        <v>245</v>
      </c>
      <c r="E888">
        <v>661</v>
      </c>
      <c r="F888">
        <v>8152</v>
      </c>
      <c r="G888">
        <v>-0.1</v>
      </c>
      <c r="H888">
        <v>774</v>
      </c>
      <c r="I888">
        <v>-2.9</v>
      </c>
      <c r="J888" t="s">
        <v>247</v>
      </c>
      <c r="K888">
        <v>1025</v>
      </c>
      <c r="L888" t="s">
        <v>7</v>
      </c>
    </row>
    <row r="889" spans="1:12" hidden="1" x14ac:dyDescent="0.2">
      <c r="A889" t="str">
        <f t="shared" si="13"/>
        <v>Clay2016</v>
      </c>
      <c r="B889" t="s">
        <v>353</v>
      </c>
      <c r="C889">
        <v>2016</v>
      </c>
      <c r="D889" t="s">
        <v>245</v>
      </c>
      <c r="E889">
        <v>213</v>
      </c>
      <c r="F889">
        <v>4031</v>
      </c>
      <c r="G889">
        <v>3.3</v>
      </c>
      <c r="H889">
        <v>651</v>
      </c>
      <c r="I889">
        <v>-1.2</v>
      </c>
      <c r="J889" t="s">
        <v>247</v>
      </c>
      <c r="K889">
        <v>1027</v>
      </c>
      <c r="L889" t="s">
        <v>7</v>
      </c>
    </row>
    <row r="890" spans="1:12" hidden="1" x14ac:dyDescent="0.2">
      <c r="A890" t="str">
        <f t="shared" si="13"/>
        <v>Cleburne2016</v>
      </c>
      <c r="B890" t="s">
        <v>426</v>
      </c>
      <c r="C890">
        <v>2016</v>
      </c>
      <c r="D890" t="s">
        <v>245</v>
      </c>
      <c r="E890">
        <v>216</v>
      </c>
      <c r="F890">
        <v>2344</v>
      </c>
      <c r="G890">
        <v>-1.6</v>
      </c>
      <c r="H890">
        <v>884</v>
      </c>
      <c r="I890">
        <v>-2.8</v>
      </c>
      <c r="J890" t="s">
        <v>247</v>
      </c>
      <c r="K890">
        <v>1029</v>
      </c>
      <c r="L890" t="s">
        <v>7</v>
      </c>
    </row>
    <row r="891" spans="1:12" hidden="1" x14ac:dyDescent="0.2">
      <c r="A891" t="str">
        <f t="shared" si="13"/>
        <v>Coffee2016</v>
      </c>
      <c r="B891" t="s">
        <v>340</v>
      </c>
      <c r="C891">
        <v>2016</v>
      </c>
      <c r="D891" t="s">
        <v>245</v>
      </c>
      <c r="E891">
        <v>1089</v>
      </c>
      <c r="F891">
        <v>15675</v>
      </c>
      <c r="G891">
        <v>3.2</v>
      </c>
      <c r="H891">
        <v>668</v>
      </c>
      <c r="I891">
        <v>-1.8</v>
      </c>
      <c r="J891" t="s">
        <v>247</v>
      </c>
      <c r="K891">
        <v>1031</v>
      </c>
      <c r="L891" t="s">
        <v>7</v>
      </c>
    </row>
    <row r="892" spans="1:12" hidden="1" x14ac:dyDescent="0.2">
      <c r="A892" t="str">
        <f t="shared" si="13"/>
        <v>Colbert2016</v>
      </c>
      <c r="B892" t="s">
        <v>323</v>
      </c>
      <c r="C892">
        <v>2016</v>
      </c>
      <c r="D892" t="s">
        <v>245</v>
      </c>
      <c r="E892">
        <v>1299</v>
      </c>
      <c r="F892">
        <v>24076</v>
      </c>
      <c r="G892">
        <v>0</v>
      </c>
      <c r="H892">
        <v>856</v>
      </c>
      <c r="I892">
        <v>-1.4</v>
      </c>
      <c r="J892" t="s">
        <v>247</v>
      </c>
      <c r="K892">
        <v>1033</v>
      </c>
      <c r="L892" t="s">
        <v>7</v>
      </c>
    </row>
    <row r="893" spans="1:12" hidden="1" x14ac:dyDescent="0.2">
      <c r="A893" t="str">
        <f t="shared" si="13"/>
        <v>Conecuh2016</v>
      </c>
      <c r="B893" t="s">
        <v>427</v>
      </c>
      <c r="C893">
        <v>2016</v>
      </c>
      <c r="D893" t="s">
        <v>245</v>
      </c>
      <c r="E893">
        <v>251</v>
      </c>
      <c r="F893">
        <v>3413</v>
      </c>
      <c r="G893">
        <v>-3.9</v>
      </c>
      <c r="H893">
        <v>697</v>
      </c>
      <c r="I893">
        <v>-0.6</v>
      </c>
      <c r="J893" t="s">
        <v>247</v>
      </c>
      <c r="K893">
        <v>1035</v>
      </c>
      <c r="L893" t="s">
        <v>7</v>
      </c>
    </row>
    <row r="894" spans="1:12" hidden="1" x14ac:dyDescent="0.2">
      <c r="A894" t="str">
        <f t="shared" si="13"/>
        <v>Coosa2016</v>
      </c>
      <c r="B894" t="s">
        <v>428</v>
      </c>
      <c r="C894">
        <v>2016</v>
      </c>
      <c r="D894" t="s">
        <v>245</v>
      </c>
      <c r="E894">
        <v>125</v>
      </c>
      <c r="F894">
        <v>1377</v>
      </c>
      <c r="G894">
        <v>4.8</v>
      </c>
      <c r="H894">
        <v>796</v>
      </c>
      <c r="I894">
        <v>-1.5</v>
      </c>
      <c r="J894" t="s">
        <v>247</v>
      </c>
      <c r="K894">
        <v>1037</v>
      </c>
      <c r="L894" t="s">
        <v>7</v>
      </c>
    </row>
    <row r="895" spans="1:12" hidden="1" x14ac:dyDescent="0.2">
      <c r="A895" t="str">
        <f t="shared" si="13"/>
        <v>Covington2016</v>
      </c>
      <c r="B895" t="s">
        <v>429</v>
      </c>
      <c r="C895">
        <v>2016</v>
      </c>
      <c r="D895" t="s">
        <v>245</v>
      </c>
      <c r="E895">
        <v>906</v>
      </c>
      <c r="F895">
        <v>12408</v>
      </c>
      <c r="G895">
        <v>1.1000000000000001</v>
      </c>
      <c r="H895">
        <v>685</v>
      </c>
      <c r="I895">
        <v>-1</v>
      </c>
      <c r="J895" t="s">
        <v>247</v>
      </c>
      <c r="K895">
        <v>1039</v>
      </c>
      <c r="L895" t="s">
        <v>7</v>
      </c>
    </row>
    <row r="896" spans="1:12" hidden="1" x14ac:dyDescent="0.2">
      <c r="A896" t="str">
        <f t="shared" si="13"/>
        <v>Crenshaw2016</v>
      </c>
      <c r="B896" t="s">
        <v>430</v>
      </c>
      <c r="C896">
        <v>2016</v>
      </c>
      <c r="D896" t="s">
        <v>245</v>
      </c>
      <c r="E896">
        <v>259</v>
      </c>
      <c r="F896">
        <v>3691</v>
      </c>
      <c r="G896">
        <v>-1.4</v>
      </c>
      <c r="H896">
        <v>694</v>
      </c>
      <c r="I896">
        <v>-9.1999999999999993</v>
      </c>
      <c r="J896" t="s">
        <v>247</v>
      </c>
      <c r="K896">
        <v>1041</v>
      </c>
      <c r="L896" t="s">
        <v>7</v>
      </c>
    </row>
    <row r="897" spans="1:12" hidden="1" x14ac:dyDescent="0.2">
      <c r="A897" t="str">
        <f t="shared" si="13"/>
        <v>Cullman2016</v>
      </c>
      <c r="B897" t="s">
        <v>324</v>
      </c>
      <c r="C897">
        <v>2016</v>
      </c>
      <c r="D897" t="s">
        <v>245</v>
      </c>
      <c r="E897">
        <v>1824</v>
      </c>
      <c r="F897">
        <v>29003</v>
      </c>
      <c r="G897">
        <v>1.2</v>
      </c>
      <c r="H897">
        <v>756</v>
      </c>
      <c r="I897">
        <v>-1.8</v>
      </c>
      <c r="J897" t="s">
        <v>247</v>
      </c>
      <c r="K897">
        <v>1043</v>
      </c>
      <c r="L897" t="s">
        <v>7</v>
      </c>
    </row>
    <row r="898" spans="1:12" hidden="1" x14ac:dyDescent="0.2">
      <c r="A898" t="str">
        <f t="shared" si="13"/>
        <v>Dale2016</v>
      </c>
      <c r="B898" t="s">
        <v>431</v>
      </c>
      <c r="C898">
        <v>2016</v>
      </c>
      <c r="D898" t="s">
        <v>245</v>
      </c>
      <c r="E898">
        <v>878</v>
      </c>
      <c r="F898">
        <v>16883</v>
      </c>
      <c r="G898">
        <v>0.6</v>
      </c>
      <c r="H898">
        <v>992</v>
      </c>
      <c r="I898">
        <v>-5.9</v>
      </c>
      <c r="J898" t="s">
        <v>247</v>
      </c>
      <c r="K898">
        <v>1045</v>
      </c>
      <c r="L898" t="s">
        <v>7</v>
      </c>
    </row>
    <row r="899" spans="1:12" hidden="1" x14ac:dyDescent="0.2">
      <c r="A899" t="str">
        <f t="shared" si="13"/>
        <v>Dallas2016</v>
      </c>
      <c r="B899" t="s">
        <v>432</v>
      </c>
      <c r="C899">
        <v>2016</v>
      </c>
      <c r="D899" t="s">
        <v>245</v>
      </c>
      <c r="E899">
        <v>851</v>
      </c>
      <c r="F899">
        <v>12822</v>
      </c>
      <c r="G899">
        <v>-0.6</v>
      </c>
      <c r="H899">
        <v>715</v>
      </c>
      <c r="I899">
        <v>-1.7</v>
      </c>
      <c r="J899" t="s">
        <v>247</v>
      </c>
      <c r="K899">
        <v>1047</v>
      </c>
      <c r="L899" t="s">
        <v>7</v>
      </c>
    </row>
    <row r="900" spans="1:12" hidden="1" x14ac:dyDescent="0.2">
      <c r="A900" t="str">
        <f t="shared" si="13"/>
        <v>DeKalb2016</v>
      </c>
      <c r="B900" t="s">
        <v>337</v>
      </c>
      <c r="C900">
        <v>2016</v>
      </c>
      <c r="D900" t="s">
        <v>245</v>
      </c>
      <c r="E900">
        <v>1160</v>
      </c>
      <c r="F900">
        <v>20716</v>
      </c>
      <c r="G900">
        <v>-0.6</v>
      </c>
      <c r="H900">
        <v>699</v>
      </c>
      <c r="I900">
        <v>-0.9</v>
      </c>
      <c r="J900" t="s">
        <v>247</v>
      </c>
      <c r="K900">
        <v>1049</v>
      </c>
      <c r="L900" t="s">
        <v>7</v>
      </c>
    </row>
    <row r="901" spans="1:12" hidden="1" x14ac:dyDescent="0.2">
      <c r="A901" t="str">
        <f t="shared" si="13"/>
        <v>Elmore2016</v>
      </c>
      <c r="B901" t="s">
        <v>325</v>
      </c>
      <c r="C901">
        <v>2016</v>
      </c>
      <c r="D901" t="s">
        <v>245</v>
      </c>
      <c r="E901">
        <v>1373</v>
      </c>
      <c r="F901">
        <v>19606</v>
      </c>
      <c r="G901">
        <v>1.2</v>
      </c>
      <c r="H901">
        <v>682</v>
      </c>
      <c r="I901">
        <v>-0.9</v>
      </c>
      <c r="J901" t="s">
        <v>247</v>
      </c>
      <c r="K901">
        <v>1051</v>
      </c>
      <c r="L901" t="s">
        <v>7</v>
      </c>
    </row>
    <row r="902" spans="1:12" hidden="1" x14ac:dyDescent="0.2">
      <c r="A902" t="str">
        <f t="shared" ref="A902:A965" si="14">_xlfn.CONCAT(B902, C902)</f>
        <v>Escambia2016</v>
      </c>
      <c r="B902" t="s">
        <v>433</v>
      </c>
      <c r="C902">
        <v>2016</v>
      </c>
      <c r="D902" t="s">
        <v>245</v>
      </c>
      <c r="E902">
        <v>848</v>
      </c>
      <c r="F902">
        <v>12840</v>
      </c>
      <c r="G902">
        <v>0.3</v>
      </c>
      <c r="H902">
        <v>771</v>
      </c>
      <c r="I902">
        <v>-2</v>
      </c>
      <c r="J902" t="s">
        <v>247</v>
      </c>
      <c r="K902">
        <v>1053</v>
      </c>
      <c r="L902" t="s">
        <v>7</v>
      </c>
    </row>
    <row r="903" spans="1:12" hidden="1" x14ac:dyDescent="0.2">
      <c r="A903" t="str">
        <f t="shared" si="14"/>
        <v>Etowah2016</v>
      </c>
      <c r="B903" t="s">
        <v>331</v>
      </c>
      <c r="C903">
        <v>2016</v>
      </c>
      <c r="D903" t="s">
        <v>245</v>
      </c>
      <c r="E903">
        <v>2056</v>
      </c>
      <c r="F903">
        <v>36428</v>
      </c>
      <c r="G903">
        <v>0.5</v>
      </c>
      <c r="H903">
        <v>702</v>
      </c>
      <c r="I903">
        <v>-2.2000000000000002</v>
      </c>
      <c r="J903" t="s">
        <v>247</v>
      </c>
      <c r="K903">
        <v>1055</v>
      </c>
      <c r="L903" t="s">
        <v>7</v>
      </c>
    </row>
    <row r="904" spans="1:12" hidden="1" x14ac:dyDescent="0.2">
      <c r="A904" t="str">
        <f t="shared" si="14"/>
        <v>Fayette2016</v>
      </c>
      <c r="B904" t="s">
        <v>332</v>
      </c>
      <c r="C904">
        <v>2016</v>
      </c>
      <c r="D904" t="s">
        <v>245</v>
      </c>
      <c r="E904">
        <v>344</v>
      </c>
      <c r="F904">
        <v>4065</v>
      </c>
      <c r="G904">
        <v>2.2999999999999998</v>
      </c>
      <c r="H904">
        <v>637</v>
      </c>
      <c r="I904">
        <v>-3.5</v>
      </c>
      <c r="J904" t="s">
        <v>247</v>
      </c>
      <c r="K904">
        <v>1057</v>
      </c>
      <c r="L904" t="s">
        <v>7</v>
      </c>
    </row>
    <row r="905" spans="1:12" hidden="1" x14ac:dyDescent="0.2">
      <c r="A905" t="str">
        <f t="shared" si="14"/>
        <v>Franklin2016</v>
      </c>
      <c r="B905" t="s">
        <v>434</v>
      </c>
      <c r="C905">
        <v>2016</v>
      </c>
      <c r="D905" t="s">
        <v>245</v>
      </c>
      <c r="E905">
        <v>563</v>
      </c>
      <c r="F905">
        <v>10539</v>
      </c>
      <c r="G905">
        <v>0.2</v>
      </c>
      <c r="H905">
        <v>683</v>
      </c>
      <c r="I905">
        <v>-0.9</v>
      </c>
      <c r="J905" t="s">
        <v>247</v>
      </c>
      <c r="K905">
        <v>1059</v>
      </c>
      <c r="L905" t="s">
        <v>7</v>
      </c>
    </row>
    <row r="906" spans="1:12" hidden="1" x14ac:dyDescent="0.2">
      <c r="A906" t="str">
        <f t="shared" si="14"/>
        <v>Geneva2016</v>
      </c>
      <c r="B906" t="s">
        <v>435</v>
      </c>
      <c r="C906">
        <v>2016</v>
      </c>
      <c r="D906" t="s">
        <v>245</v>
      </c>
      <c r="E906">
        <v>492</v>
      </c>
      <c r="F906">
        <v>4964</v>
      </c>
      <c r="G906">
        <v>-1.8</v>
      </c>
      <c r="H906">
        <v>651</v>
      </c>
      <c r="I906">
        <v>2.8</v>
      </c>
      <c r="J906" t="s">
        <v>247</v>
      </c>
      <c r="K906">
        <v>1061</v>
      </c>
      <c r="L906" t="s">
        <v>7</v>
      </c>
    </row>
    <row r="907" spans="1:12" hidden="1" x14ac:dyDescent="0.2">
      <c r="A907" t="str">
        <f t="shared" si="14"/>
        <v>Greene2016</v>
      </c>
      <c r="B907" t="s">
        <v>436</v>
      </c>
      <c r="C907">
        <v>2016</v>
      </c>
      <c r="D907" t="s">
        <v>245</v>
      </c>
      <c r="E907">
        <v>162</v>
      </c>
      <c r="F907">
        <v>1684</v>
      </c>
      <c r="G907">
        <v>-5.6</v>
      </c>
      <c r="H907">
        <v>685</v>
      </c>
      <c r="I907">
        <v>5.9</v>
      </c>
      <c r="J907" t="s">
        <v>247</v>
      </c>
      <c r="K907">
        <v>1063</v>
      </c>
      <c r="L907" t="s">
        <v>7</v>
      </c>
    </row>
    <row r="908" spans="1:12" hidden="1" x14ac:dyDescent="0.2">
      <c r="A908" t="str">
        <f t="shared" si="14"/>
        <v>Hale2016</v>
      </c>
      <c r="B908" t="s">
        <v>437</v>
      </c>
      <c r="C908">
        <v>2016</v>
      </c>
      <c r="D908" t="s">
        <v>245</v>
      </c>
      <c r="E908">
        <v>274</v>
      </c>
      <c r="F908">
        <v>2760</v>
      </c>
      <c r="G908">
        <v>-2.8</v>
      </c>
      <c r="H908">
        <v>713</v>
      </c>
      <c r="I908">
        <v>2.2999999999999998</v>
      </c>
      <c r="J908" t="s">
        <v>247</v>
      </c>
      <c r="K908">
        <v>1065</v>
      </c>
      <c r="L908" t="s">
        <v>7</v>
      </c>
    </row>
    <row r="909" spans="1:12" hidden="1" x14ac:dyDescent="0.2">
      <c r="A909" t="str">
        <f t="shared" si="14"/>
        <v>Henry2016</v>
      </c>
      <c r="B909" t="s">
        <v>416</v>
      </c>
      <c r="C909">
        <v>2016</v>
      </c>
      <c r="D909" t="s">
        <v>245</v>
      </c>
      <c r="E909">
        <v>334</v>
      </c>
      <c r="F909">
        <v>3325</v>
      </c>
      <c r="G909">
        <v>0.2</v>
      </c>
      <c r="H909">
        <v>816</v>
      </c>
      <c r="I909">
        <v>2.8</v>
      </c>
      <c r="J909" t="s">
        <v>247</v>
      </c>
      <c r="K909">
        <v>1067</v>
      </c>
      <c r="L909" t="s">
        <v>7</v>
      </c>
    </row>
    <row r="910" spans="1:12" hidden="1" x14ac:dyDescent="0.2">
      <c r="A910" t="str">
        <f t="shared" si="14"/>
        <v>Houston2016</v>
      </c>
      <c r="B910" t="s">
        <v>333</v>
      </c>
      <c r="C910">
        <v>2016</v>
      </c>
      <c r="D910" t="s">
        <v>245</v>
      </c>
      <c r="E910">
        <v>2955</v>
      </c>
      <c r="F910">
        <v>47990</v>
      </c>
      <c r="G910">
        <v>2.2999999999999998</v>
      </c>
      <c r="H910">
        <v>822</v>
      </c>
      <c r="I910">
        <v>0</v>
      </c>
      <c r="J910" t="s">
        <v>247</v>
      </c>
      <c r="K910">
        <v>1069</v>
      </c>
      <c r="L910" t="s">
        <v>7</v>
      </c>
    </row>
    <row r="911" spans="1:12" hidden="1" x14ac:dyDescent="0.2">
      <c r="A911" t="str">
        <f t="shared" si="14"/>
        <v>Jackson2016</v>
      </c>
      <c r="B911" t="s">
        <v>318</v>
      </c>
      <c r="C911">
        <v>2016</v>
      </c>
      <c r="D911" t="s">
        <v>245</v>
      </c>
      <c r="E911">
        <v>962</v>
      </c>
      <c r="F911">
        <v>16125</v>
      </c>
      <c r="G911">
        <v>-2.2999999999999998</v>
      </c>
      <c r="H911">
        <v>690</v>
      </c>
      <c r="I911">
        <v>-2.4</v>
      </c>
      <c r="J911" t="s">
        <v>247</v>
      </c>
      <c r="K911">
        <v>1071</v>
      </c>
      <c r="L911" t="s">
        <v>7</v>
      </c>
    </row>
    <row r="912" spans="1:12" hidden="1" x14ac:dyDescent="0.2">
      <c r="A912" t="str">
        <f t="shared" si="14"/>
        <v>Jefferson2016</v>
      </c>
      <c r="B912" t="s">
        <v>314</v>
      </c>
      <c r="C912">
        <v>2016</v>
      </c>
      <c r="D912" t="s">
        <v>245</v>
      </c>
      <c r="E912">
        <v>18517</v>
      </c>
      <c r="F912">
        <v>344657</v>
      </c>
      <c r="G912">
        <v>0.8</v>
      </c>
      <c r="H912">
        <v>1043</v>
      </c>
      <c r="I912">
        <v>-0.7</v>
      </c>
      <c r="J912" t="s">
        <v>247</v>
      </c>
      <c r="K912">
        <v>1073</v>
      </c>
      <c r="L912" t="s">
        <v>7</v>
      </c>
    </row>
    <row r="913" spans="1:12" hidden="1" x14ac:dyDescent="0.2">
      <c r="A913" t="str">
        <f t="shared" si="14"/>
        <v>Lamar2016</v>
      </c>
      <c r="B913" t="s">
        <v>438</v>
      </c>
      <c r="C913">
        <v>2016</v>
      </c>
      <c r="D913" t="s">
        <v>245</v>
      </c>
      <c r="E913">
        <v>277</v>
      </c>
      <c r="F913">
        <v>3488</v>
      </c>
      <c r="G913">
        <v>2.8</v>
      </c>
      <c r="H913">
        <v>736</v>
      </c>
      <c r="I913">
        <v>-1.2</v>
      </c>
      <c r="J913" t="s">
        <v>247</v>
      </c>
      <c r="K913">
        <v>1075</v>
      </c>
      <c r="L913" t="s">
        <v>7</v>
      </c>
    </row>
    <row r="914" spans="1:12" hidden="1" x14ac:dyDescent="0.2">
      <c r="A914" t="str">
        <f t="shared" si="14"/>
        <v>Lauderdale2016</v>
      </c>
      <c r="B914" t="s">
        <v>439</v>
      </c>
      <c r="C914">
        <v>2016</v>
      </c>
      <c r="D914" t="s">
        <v>245</v>
      </c>
      <c r="E914">
        <v>2119</v>
      </c>
      <c r="F914">
        <v>29599</v>
      </c>
      <c r="G914">
        <v>-0.6</v>
      </c>
      <c r="H914">
        <v>680</v>
      </c>
      <c r="I914">
        <v>-0.4</v>
      </c>
      <c r="J914" t="s">
        <v>247</v>
      </c>
      <c r="K914">
        <v>1077</v>
      </c>
      <c r="L914" t="s">
        <v>7</v>
      </c>
    </row>
    <row r="915" spans="1:12" hidden="1" x14ac:dyDescent="0.2">
      <c r="A915" t="str">
        <f t="shared" si="14"/>
        <v>Lawrence2016</v>
      </c>
      <c r="B915" t="s">
        <v>440</v>
      </c>
      <c r="C915">
        <v>2016</v>
      </c>
      <c r="D915" t="s">
        <v>245</v>
      </c>
      <c r="E915">
        <v>441</v>
      </c>
      <c r="F915">
        <v>4665</v>
      </c>
      <c r="G915">
        <v>-1.4</v>
      </c>
      <c r="H915">
        <v>665</v>
      </c>
      <c r="I915">
        <v>-1.3</v>
      </c>
      <c r="J915" t="s">
        <v>247</v>
      </c>
      <c r="K915">
        <v>1079</v>
      </c>
      <c r="L915" t="s">
        <v>7</v>
      </c>
    </row>
    <row r="916" spans="1:12" hidden="1" x14ac:dyDescent="0.2">
      <c r="A916" t="str">
        <f t="shared" si="14"/>
        <v>Lee2016</v>
      </c>
      <c r="B916" t="s">
        <v>315</v>
      </c>
      <c r="C916">
        <v>2016</v>
      </c>
      <c r="D916" t="s">
        <v>245</v>
      </c>
      <c r="E916">
        <v>3137</v>
      </c>
      <c r="F916">
        <v>58331</v>
      </c>
      <c r="G916">
        <v>4.4000000000000004</v>
      </c>
      <c r="H916">
        <v>769</v>
      </c>
      <c r="I916">
        <v>1.5</v>
      </c>
      <c r="J916" t="s">
        <v>247</v>
      </c>
      <c r="K916">
        <v>1081</v>
      </c>
      <c r="L916" t="s">
        <v>7</v>
      </c>
    </row>
    <row r="917" spans="1:12" hidden="1" x14ac:dyDescent="0.2">
      <c r="A917" t="str">
        <f t="shared" si="14"/>
        <v>Limestone2016</v>
      </c>
      <c r="B917" t="s">
        <v>319</v>
      </c>
      <c r="C917">
        <v>2016</v>
      </c>
      <c r="D917" t="s">
        <v>245</v>
      </c>
      <c r="E917">
        <v>1422</v>
      </c>
      <c r="F917">
        <v>22309</v>
      </c>
      <c r="G917">
        <v>-2.9</v>
      </c>
      <c r="H917">
        <v>993</v>
      </c>
      <c r="I917">
        <v>2.7</v>
      </c>
      <c r="J917" t="s">
        <v>247</v>
      </c>
      <c r="K917">
        <v>1083</v>
      </c>
      <c r="L917" t="s">
        <v>7</v>
      </c>
    </row>
    <row r="918" spans="1:12" hidden="1" x14ac:dyDescent="0.2">
      <c r="A918" t="str">
        <f t="shared" si="14"/>
        <v>Lowndes2016</v>
      </c>
      <c r="B918" t="s">
        <v>356</v>
      </c>
      <c r="C918">
        <v>2016</v>
      </c>
      <c r="D918" t="s">
        <v>245</v>
      </c>
      <c r="E918">
        <v>163</v>
      </c>
      <c r="F918">
        <v>2449</v>
      </c>
      <c r="G918">
        <v>0.3</v>
      </c>
      <c r="H918">
        <v>869</v>
      </c>
      <c r="I918">
        <v>-2</v>
      </c>
      <c r="J918" t="s">
        <v>247</v>
      </c>
      <c r="K918">
        <v>1085</v>
      </c>
      <c r="L918" t="s">
        <v>7</v>
      </c>
    </row>
    <row r="919" spans="1:12" hidden="1" x14ac:dyDescent="0.2">
      <c r="A919" t="str">
        <f t="shared" si="14"/>
        <v>Macon2016</v>
      </c>
      <c r="B919" t="s">
        <v>441</v>
      </c>
      <c r="C919">
        <v>2016</v>
      </c>
      <c r="D919" t="s">
        <v>245</v>
      </c>
      <c r="E919">
        <v>233</v>
      </c>
      <c r="F919">
        <v>4886</v>
      </c>
      <c r="G919">
        <v>1.2</v>
      </c>
      <c r="H919">
        <v>812</v>
      </c>
      <c r="I919">
        <v>1.8</v>
      </c>
      <c r="J919" t="s">
        <v>247</v>
      </c>
      <c r="K919">
        <v>1087</v>
      </c>
      <c r="L919" t="s">
        <v>7</v>
      </c>
    </row>
    <row r="920" spans="1:12" hidden="1" x14ac:dyDescent="0.2">
      <c r="A920" t="str">
        <f t="shared" si="14"/>
        <v>Madison2016</v>
      </c>
      <c r="B920" t="s">
        <v>313</v>
      </c>
      <c r="C920">
        <v>2016</v>
      </c>
      <c r="D920" t="s">
        <v>245</v>
      </c>
      <c r="E920">
        <v>9556</v>
      </c>
      <c r="F920">
        <v>195243</v>
      </c>
      <c r="G920">
        <v>1.9</v>
      </c>
      <c r="H920">
        <v>1098</v>
      </c>
      <c r="I920">
        <v>-3.9</v>
      </c>
      <c r="J920" t="s">
        <v>247</v>
      </c>
      <c r="K920">
        <v>1089</v>
      </c>
      <c r="L920" t="s">
        <v>7</v>
      </c>
    </row>
    <row r="921" spans="1:12" hidden="1" x14ac:dyDescent="0.2">
      <c r="A921" t="str">
        <f t="shared" si="14"/>
        <v>Marengo2016</v>
      </c>
      <c r="B921" t="s">
        <v>442</v>
      </c>
      <c r="C921">
        <v>2016</v>
      </c>
      <c r="D921" t="s">
        <v>245</v>
      </c>
      <c r="E921">
        <v>519</v>
      </c>
      <c r="F921">
        <v>7159</v>
      </c>
      <c r="G921">
        <v>-0.1</v>
      </c>
      <c r="H921">
        <v>771</v>
      </c>
      <c r="I921">
        <v>-2.5</v>
      </c>
      <c r="J921" t="s">
        <v>247</v>
      </c>
      <c r="K921">
        <v>1091</v>
      </c>
      <c r="L921" t="s">
        <v>7</v>
      </c>
    </row>
    <row r="922" spans="1:12" hidden="1" x14ac:dyDescent="0.2">
      <c r="A922" t="str">
        <f t="shared" si="14"/>
        <v>Marion2016</v>
      </c>
      <c r="B922" t="s">
        <v>399</v>
      </c>
      <c r="C922">
        <v>2016</v>
      </c>
      <c r="D922" t="s">
        <v>245</v>
      </c>
      <c r="E922">
        <v>618</v>
      </c>
      <c r="F922">
        <v>9967</v>
      </c>
      <c r="G922">
        <v>0.6</v>
      </c>
      <c r="H922">
        <v>670</v>
      </c>
      <c r="I922">
        <v>-0.3</v>
      </c>
      <c r="J922" t="s">
        <v>247</v>
      </c>
      <c r="K922">
        <v>1093</v>
      </c>
      <c r="L922" t="s">
        <v>7</v>
      </c>
    </row>
    <row r="923" spans="1:12" hidden="1" x14ac:dyDescent="0.2">
      <c r="A923" t="str">
        <f t="shared" si="14"/>
        <v>Marshall2016</v>
      </c>
      <c r="B923" t="s">
        <v>322</v>
      </c>
      <c r="C923">
        <v>2016</v>
      </c>
      <c r="D923" t="s">
        <v>245</v>
      </c>
      <c r="E923">
        <v>2076</v>
      </c>
      <c r="F923">
        <v>36316</v>
      </c>
      <c r="G923">
        <v>2.6</v>
      </c>
      <c r="H923">
        <v>691</v>
      </c>
      <c r="I923">
        <v>-0.6</v>
      </c>
      <c r="J923" t="s">
        <v>247</v>
      </c>
      <c r="K923">
        <v>1095</v>
      </c>
      <c r="L923" t="s">
        <v>7</v>
      </c>
    </row>
    <row r="924" spans="1:12" hidden="1" x14ac:dyDescent="0.2">
      <c r="A924" t="str">
        <f t="shared" si="14"/>
        <v>Mobile2016</v>
      </c>
      <c r="B924" t="s">
        <v>312</v>
      </c>
      <c r="C924">
        <v>2016</v>
      </c>
      <c r="D924" t="s">
        <v>245</v>
      </c>
      <c r="E924">
        <v>10053</v>
      </c>
      <c r="F924">
        <v>169929</v>
      </c>
      <c r="G924">
        <v>0</v>
      </c>
      <c r="H924">
        <v>937</v>
      </c>
      <c r="I924">
        <v>-0.6</v>
      </c>
      <c r="J924" t="s">
        <v>247</v>
      </c>
      <c r="K924">
        <v>1097</v>
      </c>
      <c r="L924" t="s">
        <v>7</v>
      </c>
    </row>
    <row r="925" spans="1:12" hidden="1" x14ac:dyDescent="0.2">
      <c r="A925" t="str">
        <f t="shared" si="14"/>
        <v>Monroe2016</v>
      </c>
      <c r="B925" t="s">
        <v>443</v>
      </c>
      <c r="C925">
        <v>2016</v>
      </c>
      <c r="D925" t="s">
        <v>245</v>
      </c>
      <c r="E925">
        <v>444</v>
      </c>
      <c r="F925">
        <v>6155</v>
      </c>
      <c r="G925">
        <v>-0.3</v>
      </c>
      <c r="H925">
        <v>822</v>
      </c>
      <c r="I925">
        <v>-2</v>
      </c>
      <c r="J925" t="s">
        <v>247</v>
      </c>
      <c r="K925">
        <v>1099</v>
      </c>
      <c r="L925" t="s">
        <v>7</v>
      </c>
    </row>
    <row r="926" spans="1:12" hidden="1" x14ac:dyDescent="0.2">
      <c r="A926" t="str">
        <f t="shared" si="14"/>
        <v>Montgomery2016</v>
      </c>
      <c r="B926" t="s">
        <v>329</v>
      </c>
      <c r="C926">
        <v>2016</v>
      </c>
      <c r="D926" t="s">
        <v>245</v>
      </c>
      <c r="E926">
        <v>6419</v>
      </c>
      <c r="F926">
        <v>132649</v>
      </c>
      <c r="G926">
        <v>1.5</v>
      </c>
      <c r="H926">
        <v>942</v>
      </c>
      <c r="I926">
        <v>0.9</v>
      </c>
      <c r="J926" t="s">
        <v>247</v>
      </c>
      <c r="K926">
        <v>1101</v>
      </c>
      <c r="L926" t="s">
        <v>7</v>
      </c>
    </row>
    <row r="927" spans="1:12" hidden="1" x14ac:dyDescent="0.2">
      <c r="A927" t="str">
        <f t="shared" si="14"/>
        <v>Morgan2016</v>
      </c>
      <c r="B927" t="s">
        <v>444</v>
      </c>
      <c r="C927">
        <v>2016</v>
      </c>
      <c r="D927" t="s">
        <v>245</v>
      </c>
      <c r="E927">
        <v>2797</v>
      </c>
      <c r="F927">
        <v>47306</v>
      </c>
      <c r="G927">
        <v>0.8</v>
      </c>
      <c r="H927">
        <v>854</v>
      </c>
      <c r="I927">
        <v>-2.1</v>
      </c>
      <c r="J927" t="s">
        <v>247</v>
      </c>
      <c r="K927">
        <v>1103</v>
      </c>
      <c r="L927" t="s">
        <v>7</v>
      </c>
    </row>
    <row r="928" spans="1:12" hidden="1" x14ac:dyDescent="0.2">
      <c r="A928" t="str">
        <f t="shared" si="14"/>
        <v>Perry2016</v>
      </c>
      <c r="B928" t="s">
        <v>445</v>
      </c>
      <c r="C928">
        <v>2016</v>
      </c>
      <c r="D928" t="s">
        <v>245</v>
      </c>
      <c r="E928">
        <v>155</v>
      </c>
      <c r="F928">
        <v>2115</v>
      </c>
      <c r="G928">
        <v>3.5</v>
      </c>
      <c r="H928">
        <v>603</v>
      </c>
      <c r="I928">
        <v>0.3</v>
      </c>
      <c r="J928" t="s">
        <v>247</v>
      </c>
      <c r="K928">
        <v>1105</v>
      </c>
      <c r="L928" t="s">
        <v>7</v>
      </c>
    </row>
    <row r="929" spans="1:12" hidden="1" x14ac:dyDescent="0.2">
      <c r="A929" t="str">
        <f t="shared" si="14"/>
        <v>Pickens2016</v>
      </c>
      <c r="B929" t="s">
        <v>446</v>
      </c>
      <c r="C929">
        <v>2016</v>
      </c>
      <c r="D929" t="s">
        <v>245</v>
      </c>
      <c r="E929">
        <v>335</v>
      </c>
      <c r="F929">
        <v>3819</v>
      </c>
      <c r="G929">
        <v>0.3</v>
      </c>
      <c r="H929">
        <v>753</v>
      </c>
      <c r="I929">
        <v>3.4</v>
      </c>
      <c r="J929" t="s">
        <v>247</v>
      </c>
      <c r="K929">
        <v>1107</v>
      </c>
      <c r="L929" t="s">
        <v>7</v>
      </c>
    </row>
    <row r="930" spans="1:12" hidden="1" x14ac:dyDescent="0.2">
      <c r="A930" t="str">
        <f t="shared" si="14"/>
        <v>Pike2016</v>
      </c>
      <c r="B930" t="s">
        <v>447</v>
      </c>
      <c r="C930">
        <v>2016</v>
      </c>
      <c r="D930" t="s">
        <v>245</v>
      </c>
      <c r="E930">
        <v>698</v>
      </c>
      <c r="F930">
        <v>13963</v>
      </c>
      <c r="G930">
        <v>0.7</v>
      </c>
      <c r="H930">
        <v>801</v>
      </c>
      <c r="I930">
        <v>-1.6</v>
      </c>
      <c r="J930" t="s">
        <v>247</v>
      </c>
      <c r="K930">
        <v>1109</v>
      </c>
      <c r="L930" t="s">
        <v>7</v>
      </c>
    </row>
    <row r="931" spans="1:12" hidden="1" x14ac:dyDescent="0.2">
      <c r="A931" t="str">
        <f t="shared" si="14"/>
        <v>Randolph2016</v>
      </c>
      <c r="B931" t="s">
        <v>448</v>
      </c>
      <c r="C931">
        <v>2016</v>
      </c>
      <c r="D931" t="s">
        <v>245</v>
      </c>
      <c r="E931">
        <v>370</v>
      </c>
      <c r="F931">
        <v>4676</v>
      </c>
      <c r="G931">
        <v>-5.5</v>
      </c>
      <c r="H931">
        <v>650</v>
      </c>
      <c r="I931">
        <v>3.3</v>
      </c>
      <c r="J931" t="s">
        <v>247</v>
      </c>
      <c r="K931">
        <v>1111</v>
      </c>
      <c r="L931" t="s">
        <v>7</v>
      </c>
    </row>
    <row r="932" spans="1:12" hidden="1" x14ac:dyDescent="0.2">
      <c r="A932" t="str">
        <f t="shared" si="14"/>
        <v>Russell2016</v>
      </c>
      <c r="B932" t="s">
        <v>449</v>
      </c>
      <c r="C932">
        <v>2016</v>
      </c>
      <c r="D932" t="s">
        <v>245</v>
      </c>
      <c r="E932">
        <v>904</v>
      </c>
      <c r="F932">
        <v>13827</v>
      </c>
      <c r="G932">
        <v>2.7</v>
      </c>
      <c r="H932">
        <v>740</v>
      </c>
      <c r="I932">
        <v>0.7</v>
      </c>
      <c r="J932" t="s">
        <v>247</v>
      </c>
      <c r="K932">
        <v>1113</v>
      </c>
      <c r="L932" t="s">
        <v>7</v>
      </c>
    </row>
    <row r="933" spans="1:12" hidden="1" x14ac:dyDescent="0.2">
      <c r="A933" t="str">
        <f t="shared" si="14"/>
        <v>St. Clair2016</v>
      </c>
      <c r="B933" t="s">
        <v>321</v>
      </c>
      <c r="C933">
        <v>2016</v>
      </c>
      <c r="D933" t="s">
        <v>245</v>
      </c>
      <c r="E933">
        <v>1478</v>
      </c>
      <c r="F933">
        <v>19577</v>
      </c>
      <c r="G933">
        <v>3</v>
      </c>
      <c r="H933">
        <v>732</v>
      </c>
      <c r="I933">
        <v>-0.1</v>
      </c>
      <c r="J933" t="s">
        <v>247</v>
      </c>
      <c r="K933">
        <v>1115</v>
      </c>
      <c r="L933" t="s">
        <v>7</v>
      </c>
    </row>
    <row r="934" spans="1:12" hidden="1" x14ac:dyDescent="0.2">
      <c r="A934" t="str">
        <f t="shared" si="14"/>
        <v>Shelby2016</v>
      </c>
      <c r="B934" t="s">
        <v>405</v>
      </c>
      <c r="C934">
        <v>2016</v>
      </c>
      <c r="D934" t="s">
        <v>245</v>
      </c>
      <c r="E934">
        <v>5793</v>
      </c>
      <c r="F934">
        <v>84341</v>
      </c>
      <c r="G934">
        <v>-0.5</v>
      </c>
      <c r="H934">
        <v>1004</v>
      </c>
      <c r="I934">
        <v>-2.1</v>
      </c>
      <c r="J934" t="s">
        <v>247</v>
      </c>
      <c r="K934">
        <v>1117</v>
      </c>
      <c r="L934" t="s">
        <v>7</v>
      </c>
    </row>
    <row r="935" spans="1:12" hidden="1" x14ac:dyDescent="0.2">
      <c r="A935" t="str">
        <f t="shared" si="14"/>
        <v>Sumter2016</v>
      </c>
      <c r="B935" t="s">
        <v>385</v>
      </c>
      <c r="C935">
        <v>2016</v>
      </c>
      <c r="D935" t="s">
        <v>245</v>
      </c>
      <c r="E935">
        <v>239</v>
      </c>
      <c r="F935">
        <v>3067</v>
      </c>
      <c r="G935">
        <v>2.6</v>
      </c>
      <c r="H935">
        <v>766</v>
      </c>
      <c r="I935">
        <v>0.5</v>
      </c>
      <c r="J935" t="s">
        <v>247</v>
      </c>
      <c r="K935">
        <v>1119</v>
      </c>
      <c r="L935" t="s">
        <v>7</v>
      </c>
    </row>
    <row r="936" spans="1:12" hidden="1" x14ac:dyDescent="0.2">
      <c r="A936" t="str">
        <f t="shared" si="14"/>
        <v>Talladega2016</v>
      </c>
      <c r="B936" t="s">
        <v>326</v>
      </c>
      <c r="C936">
        <v>2016</v>
      </c>
      <c r="D936" t="s">
        <v>245</v>
      </c>
      <c r="E936">
        <v>1332</v>
      </c>
      <c r="F936">
        <v>29126</v>
      </c>
      <c r="G936">
        <v>-1.7</v>
      </c>
      <c r="H936">
        <v>957</v>
      </c>
      <c r="I936">
        <v>-0.2</v>
      </c>
      <c r="J936" t="s">
        <v>247</v>
      </c>
      <c r="K936">
        <v>1121</v>
      </c>
      <c r="L936" t="s">
        <v>7</v>
      </c>
    </row>
    <row r="937" spans="1:12" hidden="1" x14ac:dyDescent="0.2">
      <c r="A937" t="str">
        <f t="shared" si="14"/>
        <v>Tallapoosa2016</v>
      </c>
      <c r="B937" t="s">
        <v>450</v>
      </c>
      <c r="C937">
        <v>2016</v>
      </c>
      <c r="D937" t="s">
        <v>245</v>
      </c>
      <c r="E937">
        <v>832</v>
      </c>
      <c r="F937">
        <v>13377</v>
      </c>
      <c r="G937">
        <v>-1.9</v>
      </c>
      <c r="H937">
        <v>687</v>
      </c>
      <c r="I937">
        <v>3.6</v>
      </c>
      <c r="J937" t="s">
        <v>247</v>
      </c>
      <c r="K937">
        <v>1123</v>
      </c>
      <c r="L937" t="s">
        <v>7</v>
      </c>
    </row>
    <row r="938" spans="1:12" hidden="1" x14ac:dyDescent="0.2">
      <c r="A938" t="str">
        <f t="shared" si="14"/>
        <v>Tuscaloosa2016</v>
      </c>
      <c r="B938" t="s">
        <v>317</v>
      </c>
      <c r="C938">
        <v>2016</v>
      </c>
      <c r="D938" t="s">
        <v>245</v>
      </c>
      <c r="E938">
        <v>4546</v>
      </c>
      <c r="F938">
        <v>91899</v>
      </c>
      <c r="G938">
        <v>-0.8</v>
      </c>
      <c r="H938">
        <v>873</v>
      </c>
      <c r="I938">
        <v>-1.1000000000000001</v>
      </c>
      <c r="J938" t="s">
        <v>247</v>
      </c>
      <c r="K938">
        <v>1125</v>
      </c>
      <c r="L938" t="s">
        <v>7</v>
      </c>
    </row>
    <row r="939" spans="1:12" hidden="1" x14ac:dyDescent="0.2">
      <c r="A939" t="str">
        <f t="shared" si="14"/>
        <v>Walker2016</v>
      </c>
      <c r="B939" t="s">
        <v>451</v>
      </c>
      <c r="C939">
        <v>2016</v>
      </c>
      <c r="D939" t="s">
        <v>245</v>
      </c>
      <c r="E939">
        <v>1368</v>
      </c>
      <c r="F939">
        <v>18056</v>
      </c>
      <c r="G939">
        <v>-0.8</v>
      </c>
      <c r="H939">
        <v>707</v>
      </c>
      <c r="I939">
        <v>-2.9</v>
      </c>
      <c r="J939" t="s">
        <v>247</v>
      </c>
      <c r="K939">
        <v>1127</v>
      </c>
      <c r="L939" t="s">
        <v>7</v>
      </c>
    </row>
    <row r="940" spans="1:12" hidden="1" x14ac:dyDescent="0.2">
      <c r="A940" t="str">
        <f t="shared" si="14"/>
        <v>Washington2016</v>
      </c>
      <c r="B940" t="s">
        <v>452</v>
      </c>
      <c r="C940">
        <v>2016</v>
      </c>
      <c r="D940" t="s">
        <v>245</v>
      </c>
      <c r="E940">
        <v>257</v>
      </c>
      <c r="F940">
        <v>3611</v>
      </c>
      <c r="G940">
        <v>3.1</v>
      </c>
      <c r="H940">
        <v>1165</v>
      </c>
      <c r="I940">
        <v>3.3</v>
      </c>
      <c r="J940" t="s">
        <v>247</v>
      </c>
      <c r="K940">
        <v>1129</v>
      </c>
      <c r="L940" t="s">
        <v>7</v>
      </c>
    </row>
    <row r="941" spans="1:12" hidden="1" x14ac:dyDescent="0.2">
      <c r="A941" t="str">
        <f t="shared" si="14"/>
        <v>Wilcox2016</v>
      </c>
      <c r="B941" t="s">
        <v>316</v>
      </c>
      <c r="C941">
        <v>2016</v>
      </c>
      <c r="D941" t="s">
        <v>245</v>
      </c>
      <c r="E941">
        <v>226</v>
      </c>
      <c r="F941">
        <v>2723</v>
      </c>
      <c r="G941">
        <v>-1.8</v>
      </c>
      <c r="H941">
        <v>828</v>
      </c>
      <c r="I941">
        <v>-1</v>
      </c>
      <c r="J941" t="s">
        <v>247</v>
      </c>
      <c r="K941">
        <v>1131</v>
      </c>
      <c r="L941" t="s">
        <v>7</v>
      </c>
    </row>
    <row r="942" spans="1:12" hidden="1" x14ac:dyDescent="0.2">
      <c r="A942" t="str">
        <f t="shared" si="14"/>
        <v>Winston2016</v>
      </c>
      <c r="B942" t="s">
        <v>453</v>
      </c>
      <c r="C942">
        <v>2016</v>
      </c>
      <c r="D942" t="s">
        <v>245</v>
      </c>
      <c r="E942">
        <v>482</v>
      </c>
      <c r="F942">
        <v>7634</v>
      </c>
      <c r="G942">
        <v>3.9</v>
      </c>
      <c r="H942">
        <v>674</v>
      </c>
      <c r="I942">
        <v>1</v>
      </c>
      <c r="J942" t="s">
        <v>247</v>
      </c>
      <c r="K942">
        <v>1133</v>
      </c>
      <c r="L942" t="s">
        <v>7</v>
      </c>
    </row>
    <row r="943" spans="1:12" hidden="1" x14ac:dyDescent="0.2">
      <c r="A943" t="str">
        <f t="shared" si="14"/>
        <v>Autauga2017</v>
      </c>
      <c r="B943" t="s">
        <v>330</v>
      </c>
      <c r="C943">
        <v>2017</v>
      </c>
      <c r="D943" t="s">
        <v>245</v>
      </c>
      <c r="E943">
        <v>885</v>
      </c>
      <c r="F943">
        <v>10851</v>
      </c>
      <c r="G943">
        <v>-0.8</v>
      </c>
      <c r="H943">
        <v>734</v>
      </c>
      <c r="I943">
        <v>3.4</v>
      </c>
      <c r="J943" t="s">
        <v>247</v>
      </c>
      <c r="K943">
        <v>1001</v>
      </c>
      <c r="L943" t="s">
        <v>7</v>
      </c>
    </row>
    <row r="944" spans="1:12" hidden="1" x14ac:dyDescent="0.2">
      <c r="A944" t="str">
        <f t="shared" si="14"/>
        <v>Baldwin2017</v>
      </c>
      <c r="B944" t="s">
        <v>334</v>
      </c>
      <c r="C944">
        <v>2017</v>
      </c>
      <c r="D944" t="s">
        <v>245</v>
      </c>
      <c r="E944">
        <v>6225</v>
      </c>
      <c r="F944">
        <v>70787</v>
      </c>
      <c r="G944">
        <v>2.2999999999999998</v>
      </c>
      <c r="H944">
        <v>724</v>
      </c>
      <c r="I944">
        <v>3.4</v>
      </c>
      <c r="J944" t="s">
        <v>247</v>
      </c>
      <c r="K944">
        <v>1003</v>
      </c>
      <c r="L944" t="s">
        <v>7</v>
      </c>
    </row>
    <row r="945" spans="1:12" hidden="1" x14ac:dyDescent="0.2">
      <c r="A945" t="str">
        <f t="shared" si="14"/>
        <v>Barbour2017</v>
      </c>
      <c r="B945" t="s">
        <v>420</v>
      </c>
      <c r="C945">
        <v>2017</v>
      </c>
      <c r="D945" t="s">
        <v>245</v>
      </c>
      <c r="E945">
        <v>557</v>
      </c>
      <c r="F945">
        <v>8159</v>
      </c>
      <c r="G945">
        <v>1.3</v>
      </c>
      <c r="H945">
        <v>709</v>
      </c>
      <c r="I945">
        <v>2</v>
      </c>
      <c r="J945" t="s">
        <v>247</v>
      </c>
      <c r="K945">
        <v>1005</v>
      </c>
      <c r="L945" t="s">
        <v>7</v>
      </c>
    </row>
    <row r="946" spans="1:12" hidden="1" x14ac:dyDescent="0.2">
      <c r="A946" t="str">
        <f t="shared" si="14"/>
        <v>Bibb2017</v>
      </c>
      <c r="B946" t="s">
        <v>341</v>
      </c>
      <c r="C946">
        <v>2017</v>
      </c>
      <c r="D946" t="s">
        <v>245</v>
      </c>
      <c r="E946">
        <v>371</v>
      </c>
      <c r="F946">
        <v>4113</v>
      </c>
      <c r="G946">
        <v>0.8</v>
      </c>
      <c r="H946">
        <v>811</v>
      </c>
      <c r="I946">
        <v>3.2</v>
      </c>
      <c r="J946" t="s">
        <v>247</v>
      </c>
      <c r="K946">
        <v>1007</v>
      </c>
      <c r="L946" t="s">
        <v>7</v>
      </c>
    </row>
    <row r="947" spans="1:12" hidden="1" x14ac:dyDescent="0.2">
      <c r="A947" t="str">
        <f t="shared" si="14"/>
        <v>Blount2017</v>
      </c>
      <c r="B947" t="s">
        <v>421</v>
      </c>
      <c r="C947">
        <v>2017</v>
      </c>
      <c r="D947" t="s">
        <v>245</v>
      </c>
      <c r="E947">
        <v>783</v>
      </c>
      <c r="F947">
        <v>8378</v>
      </c>
      <c r="G947">
        <v>4.0999999999999996</v>
      </c>
      <c r="H947">
        <v>709</v>
      </c>
      <c r="I947">
        <v>1.6</v>
      </c>
      <c r="J947" t="s">
        <v>247</v>
      </c>
      <c r="K947">
        <v>1009</v>
      </c>
      <c r="L947" t="s">
        <v>7</v>
      </c>
    </row>
    <row r="948" spans="1:12" hidden="1" x14ac:dyDescent="0.2">
      <c r="A948" t="str">
        <f t="shared" si="14"/>
        <v>Bullock2017</v>
      </c>
      <c r="B948" t="s">
        <v>422</v>
      </c>
      <c r="C948">
        <v>2017</v>
      </c>
      <c r="D948" t="s">
        <v>245</v>
      </c>
      <c r="E948">
        <v>153</v>
      </c>
      <c r="F948">
        <v>3032</v>
      </c>
      <c r="G948">
        <v>3.8</v>
      </c>
      <c r="H948">
        <v>698</v>
      </c>
      <c r="I948">
        <v>0.1</v>
      </c>
      <c r="J948" t="s">
        <v>247</v>
      </c>
      <c r="K948">
        <v>1011</v>
      </c>
      <c r="L948" t="s">
        <v>7</v>
      </c>
    </row>
    <row r="949" spans="1:12" hidden="1" x14ac:dyDescent="0.2">
      <c r="A949" t="str">
        <f t="shared" si="14"/>
        <v>Butler2017</v>
      </c>
      <c r="B949" t="s">
        <v>423</v>
      </c>
      <c r="C949">
        <v>2017</v>
      </c>
      <c r="D949" t="s">
        <v>245</v>
      </c>
      <c r="E949">
        <v>493</v>
      </c>
      <c r="F949">
        <v>6606</v>
      </c>
      <c r="G949">
        <v>-2.2000000000000002</v>
      </c>
      <c r="H949">
        <v>689</v>
      </c>
      <c r="I949">
        <v>0.1</v>
      </c>
      <c r="J949" t="s">
        <v>247</v>
      </c>
      <c r="K949">
        <v>1013</v>
      </c>
      <c r="L949" t="s">
        <v>7</v>
      </c>
    </row>
    <row r="950" spans="1:12" hidden="1" x14ac:dyDescent="0.2">
      <c r="A950" t="str">
        <f t="shared" si="14"/>
        <v>Calhoun2017</v>
      </c>
      <c r="B950" t="s">
        <v>327</v>
      </c>
      <c r="C950">
        <v>2017</v>
      </c>
      <c r="D950" t="s">
        <v>245</v>
      </c>
      <c r="E950">
        <v>2550</v>
      </c>
      <c r="F950">
        <v>44437</v>
      </c>
      <c r="G950">
        <v>0.7</v>
      </c>
      <c r="H950">
        <v>763</v>
      </c>
      <c r="I950">
        <v>2.8</v>
      </c>
      <c r="J950" t="s">
        <v>247</v>
      </c>
      <c r="K950">
        <v>1015</v>
      </c>
      <c r="L950" t="s">
        <v>7</v>
      </c>
    </row>
    <row r="951" spans="1:12" hidden="1" x14ac:dyDescent="0.2">
      <c r="A951" t="str">
        <f t="shared" si="14"/>
        <v>Chambers2017</v>
      </c>
      <c r="B951" t="s">
        <v>320</v>
      </c>
      <c r="C951">
        <v>2017</v>
      </c>
      <c r="D951" t="s">
        <v>245</v>
      </c>
      <c r="E951">
        <v>602</v>
      </c>
      <c r="F951">
        <v>8495</v>
      </c>
      <c r="G951">
        <v>2.9</v>
      </c>
      <c r="H951">
        <v>749</v>
      </c>
      <c r="I951">
        <v>3.3</v>
      </c>
      <c r="J951" t="s">
        <v>247</v>
      </c>
      <c r="K951">
        <v>1017</v>
      </c>
      <c r="L951" t="s">
        <v>7</v>
      </c>
    </row>
    <row r="952" spans="1:12" hidden="1" x14ac:dyDescent="0.2">
      <c r="A952" t="str">
        <f t="shared" si="14"/>
        <v>Cherokee2017</v>
      </c>
      <c r="B952" t="s">
        <v>424</v>
      </c>
      <c r="C952">
        <v>2017</v>
      </c>
      <c r="D952" t="s">
        <v>245</v>
      </c>
      <c r="E952">
        <v>408</v>
      </c>
      <c r="F952">
        <v>5068</v>
      </c>
      <c r="G952">
        <v>0.9</v>
      </c>
      <c r="H952">
        <v>684</v>
      </c>
      <c r="I952">
        <v>2.9</v>
      </c>
      <c r="J952" t="s">
        <v>247</v>
      </c>
      <c r="K952">
        <v>1019</v>
      </c>
      <c r="L952" t="s">
        <v>7</v>
      </c>
    </row>
    <row r="953" spans="1:12" hidden="1" x14ac:dyDescent="0.2">
      <c r="A953" t="str">
        <f t="shared" si="14"/>
        <v>Chilton2017</v>
      </c>
      <c r="B953" t="s">
        <v>425</v>
      </c>
      <c r="C953">
        <v>2017</v>
      </c>
      <c r="D953" t="s">
        <v>245</v>
      </c>
      <c r="E953">
        <v>784</v>
      </c>
      <c r="F953">
        <v>9310</v>
      </c>
      <c r="G953">
        <v>-1.3</v>
      </c>
      <c r="H953">
        <v>765</v>
      </c>
      <c r="I953">
        <v>6.5</v>
      </c>
      <c r="J953" t="s">
        <v>247</v>
      </c>
      <c r="K953">
        <v>1021</v>
      </c>
      <c r="L953" t="s">
        <v>7</v>
      </c>
    </row>
    <row r="954" spans="1:12" hidden="1" x14ac:dyDescent="0.2">
      <c r="A954" t="str">
        <f t="shared" si="14"/>
        <v>Choctaw2017</v>
      </c>
      <c r="B954" t="s">
        <v>370</v>
      </c>
      <c r="C954">
        <v>2017</v>
      </c>
      <c r="D954" t="s">
        <v>245</v>
      </c>
      <c r="E954">
        <v>304</v>
      </c>
      <c r="F954">
        <v>3676</v>
      </c>
      <c r="G954">
        <v>7.2</v>
      </c>
      <c r="H954">
        <v>919</v>
      </c>
      <c r="I954">
        <v>0.9</v>
      </c>
      <c r="J954" t="s">
        <v>247</v>
      </c>
      <c r="K954">
        <v>1023</v>
      </c>
      <c r="L954" t="s">
        <v>7</v>
      </c>
    </row>
    <row r="955" spans="1:12" hidden="1" x14ac:dyDescent="0.2">
      <c r="A955" t="str">
        <f t="shared" si="14"/>
        <v>Clarke2017</v>
      </c>
      <c r="B955" t="s">
        <v>360</v>
      </c>
      <c r="C955">
        <v>2017</v>
      </c>
      <c r="D955" t="s">
        <v>245</v>
      </c>
      <c r="E955">
        <v>659</v>
      </c>
      <c r="F955">
        <v>8120</v>
      </c>
      <c r="G955">
        <v>-0.4</v>
      </c>
      <c r="H955">
        <v>777</v>
      </c>
      <c r="I955">
        <v>0.4</v>
      </c>
      <c r="J955" t="s">
        <v>247</v>
      </c>
      <c r="K955">
        <v>1025</v>
      </c>
      <c r="L955" t="s">
        <v>7</v>
      </c>
    </row>
    <row r="956" spans="1:12" hidden="1" x14ac:dyDescent="0.2">
      <c r="A956" t="str">
        <f t="shared" si="14"/>
        <v>Clay2017</v>
      </c>
      <c r="B956" t="s">
        <v>353</v>
      </c>
      <c r="C956">
        <v>2017</v>
      </c>
      <c r="D956" t="s">
        <v>245</v>
      </c>
      <c r="E956">
        <v>211</v>
      </c>
      <c r="F956">
        <v>4234</v>
      </c>
      <c r="G956">
        <v>5</v>
      </c>
      <c r="H956">
        <v>662</v>
      </c>
      <c r="I956">
        <v>1.7</v>
      </c>
      <c r="J956" t="s">
        <v>247</v>
      </c>
      <c r="K956">
        <v>1027</v>
      </c>
      <c r="L956" t="s">
        <v>7</v>
      </c>
    </row>
    <row r="957" spans="1:12" hidden="1" x14ac:dyDescent="0.2">
      <c r="A957" t="str">
        <f t="shared" si="14"/>
        <v>Cleburne2017</v>
      </c>
      <c r="B957" t="s">
        <v>426</v>
      </c>
      <c r="C957">
        <v>2017</v>
      </c>
      <c r="D957" t="s">
        <v>245</v>
      </c>
      <c r="E957">
        <v>220</v>
      </c>
      <c r="F957">
        <v>2254</v>
      </c>
      <c r="G957">
        <v>-3.8</v>
      </c>
      <c r="H957">
        <v>875</v>
      </c>
      <c r="I957">
        <v>-1</v>
      </c>
      <c r="J957" t="s">
        <v>247</v>
      </c>
      <c r="K957">
        <v>1029</v>
      </c>
      <c r="L957" t="s">
        <v>7</v>
      </c>
    </row>
    <row r="958" spans="1:12" hidden="1" x14ac:dyDescent="0.2">
      <c r="A958" t="str">
        <f t="shared" si="14"/>
        <v>Coffee2017</v>
      </c>
      <c r="B958" t="s">
        <v>340</v>
      </c>
      <c r="C958">
        <v>2017</v>
      </c>
      <c r="D958" t="s">
        <v>245</v>
      </c>
      <c r="E958">
        <v>1094</v>
      </c>
      <c r="F958">
        <v>15721</v>
      </c>
      <c r="G958">
        <v>0.3</v>
      </c>
      <c r="H958">
        <v>680</v>
      </c>
      <c r="I958">
        <v>1.8</v>
      </c>
      <c r="J958" t="s">
        <v>247</v>
      </c>
      <c r="K958">
        <v>1031</v>
      </c>
      <c r="L958" t="s">
        <v>7</v>
      </c>
    </row>
    <row r="959" spans="1:12" hidden="1" x14ac:dyDescent="0.2">
      <c r="A959" t="str">
        <f t="shared" si="14"/>
        <v>Colbert2017</v>
      </c>
      <c r="B959" t="s">
        <v>323</v>
      </c>
      <c r="C959">
        <v>2017</v>
      </c>
      <c r="D959" t="s">
        <v>245</v>
      </c>
      <c r="E959">
        <v>1304</v>
      </c>
      <c r="F959">
        <v>23724</v>
      </c>
      <c r="G959">
        <v>-1.5</v>
      </c>
      <c r="H959">
        <v>882</v>
      </c>
      <c r="I959">
        <v>3</v>
      </c>
      <c r="J959" t="s">
        <v>247</v>
      </c>
      <c r="K959">
        <v>1033</v>
      </c>
      <c r="L959" t="s">
        <v>7</v>
      </c>
    </row>
    <row r="960" spans="1:12" hidden="1" x14ac:dyDescent="0.2">
      <c r="A960" t="str">
        <f t="shared" si="14"/>
        <v>Conecuh2017</v>
      </c>
      <c r="B960" t="s">
        <v>427</v>
      </c>
      <c r="C960">
        <v>2017</v>
      </c>
      <c r="D960" t="s">
        <v>245</v>
      </c>
      <c r="E960">
        <v>256</v>
      </c>
      <c r="F960">
        <v>3442</v>
      </c>
      <c r="G960">
        <v>0.8</v>
      </c>
      <c r="H960">
        <v>709</v>
      </c>
      <c r="I960">
        <v>1.7</v>
      </c>
      <c r="J960" t="s">
        <v>247</v>
      </c>
      <c r="K960">
        <v>1035</v>
      </c>
      <c r="L960" t="s">
        <v>7</v>
      </c>
    </row>
    <row r="961" spans="1:12" hidden="1" x14ac:dyDescent="0.2">
      <c r="A961" t="str">
        <f t="shared" si="14"/>
        <v>Coosa2017</v>
      </c>
      <c r="B961" t="s">
        <v>428</v>
      </c>
      <c r="C961">
        <v>2017</v>
      </c>
      <c r="D961" t="s">
        <v>245</v>
      </c>
      <c r="E961">
        <v>124</v>
      </c>
      <c r="F961">
        <v>1417</v>
      </c>
      <c r="G961">
        <v>2.9</v>
      </c>
      <c r="H961">
        <v>791</v>
      </c>
      <c r="I961">
        <v>-0.6</v>
      </c>
      <c r="J961" t="s">
        <v>247</v>
      </c>
      <c r="K961">
        <v>1037</v>
      </c>
      <c r="L961" t="s">
        <v>7</v>
      </c>
    </row>
    <row r="962" spans="1:12" hidden="1" x14ac:dyDescent="0.2">
      <c r="A962" t="str">
        <f t="shared" si="14"/>
        <v>Covington2017</v>
      </c>
      <c r="B962" t="s">
        <v>429</v>
      </c>
      <c r="C962">
        <v>2017</v>
      </c>
      <c r="D962" t="s">
        <v>245</v>
      </c>
      <c r="E962">
        <v>907</v>
      </c>
      <c r="F962">
        <v>12474</v>
      </c>
      <c r="G962">
        <v>0.5</v>
      </c>
      <c r="H962">
        <v>716</v>
      </c>
      <c r="I962">
        <v>4.5</v>
      </c>
      <c r="J962" t="s">
        <v>247</v>
      </c>
      <c r="K962">
        <v>1039</v>
      </c>
      <c r="L962" t="s">
        <v>7</v>
      </c>
    </row>
    <row r="963" spans="1:12" hidden="1" x14ac:dyDescent="0.2">
      <c r="A963" t="str">
        <f t="shared" si="14"/>
        <v>Crenshaw2017</v>
      </c>
      <c r="B963" t="s">
        <v>430</v>
      </c>
      <c r="C963">
        <v>2017</v>
      </c>
      <c r="D963" t="s">
        <v>245</v>
      </c>
      <c r="E963">
        <v>260</v>
      </c>
      <c r="F963">
        <v>3599</v>
      </c>
      <c r="G963">
        <v>-2.5</v>
      </c>
      <c r="H963">
        <v>710</v>
      </c>
      <c r="I963">
        <v>2.2999999999999998</v>
      </c>
      <c r="J963" t="s">
        <v>247</v>
      </c>
      <c r="K963">
        <v>1041</v>
      </c>
      <c r="L963" t="s">
        <v>7</v>
      </c>
    </row>
    <row r="964" spans="1:12" hidden="1" x14ac:dyDescent="0.2">
      <c r="A964" t="str">
        <f t="shared" si="14"/>
        <v>Cullman2017</v>
      </c>
      <c r="B964" t="s">
        <v>324</v>
      </c>
      <c r="C964">
        <v>2017</v>
      </c>
      <c r="D964" t="s">
        <v>245</v>
      </c>
      <c r="E964">
        <v>1839</v>
      </c>
      <c r="F964">
        <v>28825</v>
      </c>
      <c r="G964">
        <v>-0.6</v>
      </c>
      <c r="H964">
        <v>780</v>
      </c>
      <c r="I964">
        <v>3.2</v>
      </c>
      <c r="J964" t="s">
        <v>247</v>
      </c>
      <c r="K964">
        <v>1043</v>
      </c>
      <c r="L964" t="s">
        <v>7</v>
      </c>
    </row>
    <row r="965" spans="1:12" hidden="1" x14ac:dyDescent="0.2">
      <c r="A965" t="str">
        <f t="shared" si="14"/>
        <v>Dale2017</v>
      </c>
      <c r="B965" t="s">
        <v>431</v>
      </c>
      <c r="C965">
        <v>2017</v>
      </c>
      <c r="D965" t="s">
        <v>245</v>
      </c>
      <c r="E965">
        <v>891</v>
      </c>
      <c r="F965">
        <v>16790</v>
      </c>
      <c r="G965">
        <v>-0.6</v>
      </c>
      <c r="H965">
        <v>1014</v>
      </c>
      <c r="I965">
        <v>2.2000000000000002</v>
      </c>
      <c r="J965" t="s">
        <v>247</v>
      </c>
      <c r="K965">
        <v>1045</v>
      </c>
      <c r="L965" t="s">
        <v>7</v>
      </c>
    </row>
    <row r="966" spans="1:12" hidden="1" x14ac:dyDescent="0.2">
      <c r="A966" t="str">
        <f t="shared" ref="A966:A1029" si="15">_xlfn.CONCAT(B966, C966)</f>
        <v>Dallas2017</v>
      </c>
      <c r="B966" t="s">
        <v>432</v>
      </c>
      <c r="C966">
        <v>2017</v>
      </c>
      <c r="D966" t="s">
        <v>245</v>
      </c>
      <c r="E966">
        <v>857</v>
      </c>
      <c r="F966">
        <v>12461</v>
      </c>
      <c r="G966">
        <v>-2.8</v>
      </c>
      <c r="H966">
        <v>718</v>
      </c>
      <c r="I966">
        <v>0.4</v>
      </c>
      <c r="J966" t="s">
        <v>247</v>
      </c>
      <c r="K966">
        <v>1047</v>
      </c>
      <c r="L966" t="s">
        <v>7</v>
      </c>
    </row>
    <row r="967" spans="1:12" hidden="1" x14ac:dyDescent="0.2">
      <c r="A967" t="str">
        <f t="shared" si="15"/>
        <v>DeKalb2017</v>
      </c>
      <c r="B967" t="s">
        <v>337</v>
      </c>
      <c r="C967">
        <v>2017</v>
      </c>
      <c r="D967" t="s">
        <v>245</v>
      </c>
      <c r="E967">
        <v>1190</v>
      </c>
      <c r="F967">
        <v>21622</v>
      </c>
      <c r="G967">
        <v>4.4000000000000004</v>
      </c>
      <c r="H967">
        <v>732</v>
      </c>
      <c r="I967">
        <v>4.7</v>
      </c>
      <c r="J967" t="s">
        <v>247</v>
      </c>
      <c r="K967">
        <v>1049</v>
      </c>
      <c r="L967" t="s">
        <v>7</v>
      </c>
    </row>
    <row r="968" spans="1:12" hidden="1" x14ac:dyDescent="0.2">
      <c r="A968" t="str">
        <f t="shared" si="15"/>
        <v>Elmore2017</v>
      </c>
      <c r="B968" t="s">
        <v>325</v>
      </c>
      <c r="C968">
        <v>2017</v>
      </c>
      <c r="D968" t="s">
        <v>245</v>
      </c>
      <c r="E968">
        <v>1398</v>
      </c>
      <c r="F968">
        <v>20025</v>
      </c>
      <c r="G968">
        <v>2.1</v>
      </c>
      <c r="H968">
        <v>696</v>
      </c>
      <c r="I968">
        <v>2.1</v>
      </c>
      <c r="J968" t="s">
        <v>247</v>
      </c>
      <c r="K968">
        <v>1051</v>
      </c>
      <c r="L968" t="s">
        <v>7</v>
      </c>
    </row>
    <row r="969" spans="1:12" hidden="1" x14ac:dyDescent="0.2">
      <c r="A969" t="str">
        <f t="shared" si="15"/>
        <v>Escambia2017</v>
      </c>
      <c r="B969" t="s">
        <v>433</v>
      </c>
      <c r="C969">
        <v>2017</v>
      </c>
      <c r="D969" t="s">
        <v>245</v>
      </c>
      <c r="E969">
        <v>852</v>
      </c>
      <c r="F969">
        <v>12985</v>
      </c>
      <c r="G969">
        <v>1.1000000000000001</v>
      </c>
      <c r="H969">
        <v>789</v>
      </c>
      <c r="I969">
        <v>2.2999999999999998</v>
      </c>
      <c r="J969" t="s">
        <v>247</v>
      </c>
      <c r="K969">
        <v>1053</v>
      </c>
      <c r="L969" t="s">
        <v>7</v>
      </c>
    </row>
    <row r="970" spans="1:12" hidden="1" x14ac:dyDescent="0.2">
      <c r="A970" t="str">
        <f t="shared" si="15"/>
        <v>Etowah2017</v>
      </c>
      <c r="B970" t="s">
        <v>331</v>
      </c>
      <c r="C970">
        <v>2017</v>
      </c>
      <c r="D970" t="s">
        <v>245</v>
      </c>
      <c r="E970">
        <v>2085</v>
      </c>
      <c r="F970">
        <v>36523</v>
      </c>
      <c r="G970">
        <v>0.3</v>
      </c>
      <c r="H970">
        <v>723</v>
      </c>
      <c r="I970">
        <v>3</v>
      </c>
      <c r="J970" t="s">
        <v>247</v>
      </c>
      <c r="K970">
        <v>1055</v>
      </c>
      <c r="L970" t="s">
        <v>7</v>
      </c>
    </row>
    <row r="971" spans="1:12" hidden="1" x14ac:dyDescent="0.2">
      <c r="A971" t="str">
        <f t="shared" si="15"/>
        <v>Fayette2017</v>
      </c>
      <c r="B971" t="s">
        <v>332</v>
      </c>
      <c r="C971">
        <v>2017</v>
      </c>
      <c r="D971" t="s">
        <v>245</v>
      </c>
      <c r="E971">
        <v>339</v>
      </c>
      <c r="F971">
        <v>4034</v>
      </c>
      <c r="G971">
        <v>-0.8</v>
      </c>
      <c r="H971">
        <v>645</v>
      </c>
      <c r="I971">
        <v>1.3</v>
      </c>
      <c r="J971" t="s">
        <v>247</v>
      </c>
      <c r="K971">
        <v>1057</v>
      </c>
      <c r="L971" t="s">
        <v>7</v>
      </c>
    </row>
    <row r="972" spans="1:12" hidden="1" x14ac:dyDescent="0.2">
      <c r="A972" t="str">
        <f t="shared" si="15"/>
        <v>Franklin2017</v>
      </c>
      <c r="B972" t="s">
        <v>434</v>
      </c>
      <c r="C972">
        <v>2017</v>
      </c>
      <c r="D972" t="s">
        <v>245</v>
      </c>
      <c r="E972">
        <v>578</v>
      </c>
      <c r="F972">
        <v>10499</v>
      </c>
      <c r="G972">
        <v>-0.4</v>
      </c>
      <c r="H972">
        <v>714</v>
      </c>
      <c r="I972">
        <v>4.5</v>
      </c>
      <c r="J972" t="s">
        <v>247</v>
      </c>
      <c r="K972">
        <v>1059</v>
      </c>
      <c r="L972" t="s">
        <v>7</v>
      </c>
    </row>
    <row r="973" spans="1:12" hidden="1" x14ac:dyDescent="0.2">
      <c r="A973" t="str">
        <f t="shared" si="15"/>
        <v>Geneva2017</v>
      </c>
      <c r="B973" t="s">
        <v>435</v>
      </c>
      <c r="C973">
        <v>2017</v>
      </c>
      <c r="D973" t="s">
        <v>245</v>
      </c>
      <c r="E973">
        <v>501</v>
      </c>
      <c r="F973">
        <v>4928</v>
      </c>
      <c r="G973">
        <v>-0.7</v>
      </c>
      <c r="H973">
        <v>678</v>
      </c>
      <c r="I973">
        <v>4.0999999999999996</v>
      </c>
      <c r="J973" t="s">
        <v>247</v>
      </c>
      <c r="K973">
        <v>1061</v>
      </c>
      <c r="L973" t="s">
        <v>7</v>
      </c>
    </row>
    <row r="974" spans="1:12" hidden="1" x14ac:dyDescent="0.2">
      <c r="A974" t="str">
        <f t="shared" si="15"/>
        <v>Greene2017</v>
      </c>
      <c r="B974" t="s">
        <v>436</v>
      </c>
      <c r="C974">
        <v>2017</v>
      </c>
      <c r="D974" t="s">
        <v>245</v>
      </c>
      <c r="E974">
        <v>164</v>
      </c>
      <c r="F974">
        <v>1785</v>
      </c>
      <c r="G974">
        <v>6</v>
      </c>
      <c r="H974">
        <v>692</v>
      </c>
      <c r="I974">
        <v>1</v>
      </c>
      <c r="J974" t="s">
        <v>247</v>
      </c>
      <c r="K974">
        <v>1063</v>
      </c>
      <c r="L974" t="s">
        <v>7</v>
      </c>
    </row>
    <row r="975" spans="1:12" hidden="1" x14ac:dyDescent="0.2">
      <c r="A975" t="str">
        <f t="shared" si="15"/>
        <v>Hale2017</v>
      </c>
      <c r="B975" t="s">
        <v>437</v>
      </c>
      <c r="C975">
        <v>2017</v>
      </c>
      <c r="D975" t="s">
        <v>245</v>
      </c>
      <c r="E975">
        <v>280</v>
      </c>
      <c r="F975">
        <v>2738</v>
      </c>
      <c r="G975">
        <v>-0.8</v>
      </c>
      <c r="H975">
        <v>727</v>
      </c>
      <c r="I975">
        <v>2</v>
      </c>
      <c r="J975" t="s">
        <v>247</v>
      </c>
      <c r="K975">
        <v>1065</v>
      </c>
      <c r="L975" t="s">
        <v>7</v>
      </c>
    </row>
    <row r="976" spans="1:12" hidden="1" x14ac:dyDescent="0.2">
      <c r="A976" t="str">
        <f t="shared" si="15"/>
        <v>Henry2017</v>
      </c>
      <c r="B976" t="s">
        <v>416</v>
      </c>
      <c r="C976">
        <v>2017</v>
      </c>
      <c r="D976" t="s">
        <v>245</v>
      </c>
      <c r="E976">
        <v>336</v>
      </c>
      <c r="F976">
        <v>3302</v>
      </c>
      <c r="G976">
        <v>-0.7</v>
      </c>
      <c r="H976">
        <v>837</v>
      </c>
      <c r="I976">
        <v>2.6</v>
      </c>
      <c r="J976" t="s">
        <v>247</v>
      </c>
      <c r="K976">
        <v>1067</v>
      </c>
      <c r="L976" t="s">
        <v>7</v>
      </c>
    </row>
    <row r="977" spans="1:12" hidden="1" x14ac:dyDescent="0.2">
      <c r="A977" t="str">
        <f t="shared" si="15"/>
        <v>Houston2017</v>
      </c>
      <c r="B977" t="s">
        <v>333</v>
      </c>
      <c r="C977">
        <v>2017</v>
      </c>
      <c r="D977" t="s">
        <v>245</v>
      </c>
      <c r="E977">
        <v>2985</v>
      </c>
      <c r="F977">
        <v>48425</v>
      </c>
      <c r="G977">
        <v>0.9</v>
      </c>
      <c r="H977">
        <v>843</v>
      </c>
      <c r="I977">
        <v>2.6</v>
      </c>
      <c r="J977" t="s">
        <v>247</v>
      </c>
      <c r="K977">
        <v>1069</v>
      </c>
      <c r="L977" t="s">
        <v>7</v>
      </c>
    </row>
    <row r="978" spans="1:12" hidden="1" x14ac:dyDescent="0.2">
      <c r="A978" t="str">
        <f t="shared" si="15"/>
        <v>Jackson2017</v>
      </c>
      <c r="B978" t="s">
        <v>318</v>
      </c>
      <c r="C978">
        <v>2017</v>
      </c>
      <c r="D978" t="s">
        <v>245</v>
      </c>
      <c r="E978">
        <v>986</v>
      </c>
      <c r="F978">
        <v>15773</v>
      </c>
      <c r="G978">
        <v>-2.2000000000000002</v>
      </c>
      <c r="H978">
        <v>715</v>
      </c>
      <c r="I978">
        <v>3.6</v>
      </c>
      <c r="J978" t="s">
        <v>247</v>
      </c>
      <c r="K978">
        <v>1071</v>
      </c>
      <c r="L978" t="s">
        <v>7</v>
      </c>
    </row>
    <row r="979" spans="1:12" hidden="1" x14ac:dyDescent="0.2">
      <c r="A979" t="str">
        <f t="shared" si="15"/>
        <v>Jefferson2017</v>
      </c>
      <c r="B979" t="s">
        <v>314</v>
      </c>
      <c r="C979">
        <v>2017</v>
      </c>
      <c r="D979" t="s">
        <v>245</v>
      </c>
      <c r="E979">
        <v>18869</v>
      </c>
      <c r="F979">
        <v>350215</v>
      </c>
      <c r="G979">
        <v>1.6</v>
      </c>
      <c r="H979">
        <v>1084</v>
      </c>
      <c r="I979">
        <v>3.9</v>
      </c>
      <c r="J979" t="s">
        <v>247</v>
      </c>
      <c r="K979">
        <v>1073</v>
      </c>
      <c r="L979" t="s">
        <v>7</v>
      </c>
    </row>
    <row r="980" spans="1:12" hidden="1" x14ac:dyDescent="0.2">
      <c r="A980" t="str">
        <f t="shared" si="15"/>
        <v>Lamar2017</v>
      </c>
      <c r="B980" t="s">
        <v>438</v>
      </c>
      <c r="C980">
        <v>2017</v>
      </c>
      <c r="D980" t="s">
        <v>245</v>
      </c>
      <c r="E980">
        <v>287</v>
      </c>
      <c r="F980">
        <v>3489</v>
      </c>
      <c r="G980">
        <v>0</v>
      </c>
      <c r="H980">
        <v>764</v>
      </c>
      <c r="I980">
        <v>3.8</v>
      </c>
      <c r="J980" t="s">
        <v>247</v>
      </c>
      <c r="K980">
        <v>1075</v>
      </c>
      <c r="L980" t="s">
        <v>7</v>
      </c>
    </row>
    <row r="981" spans="1:12" hidden="1" x14ac:dyDescent="0.2">
      <c r="A981" t="str">
        <f t="shared" si="15"/>
        <v>Lauderdale2017</v>
      </c>
      <c r="B981" t="s">
        <v>439</v>
      </c>
      <c r="C981">
        <v>2017</v>
      </c>
      <c r="D981" t="s">
        <v>245</v>
      </c>
      <c r="E981">
        <v>2128</v>
      </c>
      <c r="F981">
        <v>29902</v>
      </c>
      <c r="G981">
        <v>1</v>
      </c>
      <c r="H981">
        <v>706</v>
      </c>
      <c r="I981">
        <v>3.8</v>
      </c>
      <c r="J981" t="s">
        <v>247</v>
      </c>
      <c r="K981">
        <v>1077</v>
      </c>
      <c r="L981" t="s">
        <v>7</v>
      </c>
    </row>
    <row r="982" spans="1:12" hidden="1" x14ac:dyDescent="0.2">
      <c r="A982" t="str">
        <f t="shared" si="15"/>
        <v>Lawrence2017</v>
      </c>
      <c r="B982" t="s">
        <v>440</v>
      </c>
      <c r="C982">
        <v>2017</v>
      </c>
      <c r="D982" t="s">
        <v>245</v>
      </c>
      <c r="E982">
        <v>449</v>
      </c>
      <c r="F982">
        <v>4947</v>
      </c>
      <c r="G982">
        <v>6</v>
      </c>
      <c r="H982">
        <v>680</v>
      </c>
      <c r="I982">
        <v>2.2999999999999998</v>
      </c>
      <c r="J982" t="s">
        <v>247</v>
      </c>
      <c r="K982">
        <v>1079</v>
      </c>
      <c r="L982" t="s">
        <v>7</v>
      </c>
    </row>
    <row r="983" spans="1:12" hidden="1" x14ac:dyDescent="0.2">
      <c r="A983" t="str">
        <f t="shared" si="15"/>
        <v>Lee2017</v>
      </c>
      <c r="B983" t="s">
        <v>315</v>
      </c>
      <c r="C983">
        <v>2017</v>
      </c>
      <c r="D983" t="s">
        <v>245</v>
      </c>
      <c r="E983">
        <v>3182</v>
      </c>
      <c r="F983">
        <v>58282</v>
      </c>
      <c r="G983">
        <v>-0.1</v>
      </c>
      <c r="H983">
        <v>772</v>
      </c>
      <c r="I983">
        <v>0.4</v>
      </c>
      <c r="J983" t="s">
        <v>247</v>
      </c>
      <c r="K983">
        <v>1081</v>
      </c>
      <c r="L983" t="s">
        <v>7</v>
      </c>
    </row>
    <row r="984" spans="1:12" hidden="1" x14ac:dyDescent="0.2">
      <c r="A984" t="str">
        <f t="shared" si="15"/>
        <v>Limestone2017</v>
      </c>
      <c r="B984" t="s">
        <v>319</v>
      </c>
      <c r="C984">
        <v>2017</v>
      </c>
      <c r="D984" t="s">
        <v>245</v>
      </c>
      <c r="E984">
        <v>1464</v>
      </c>
      <c r="F984">
        <v>23574</v>
      </c>
      <c r="G984">
        <v>5.7</v>
      </c>
      <c r="H984">
        <v>992</v>
      </c>
      <c r="I984">
        <v>-0.1</v>
      </c>
      <c r="J984" t="s">
        <v>247</v>
      </c>
      <c r="K984">
        <v>1083</v>
      </c>
      <c r="L984" t="s">
        <v>7</v>
      </c>
    </row>
    <row r="985" spans="1:12" hidden="1" x14ac:dyDescent="0.2">
      <c r="A985" t="str">
        <f t="shared" si="15"/>
        <v>Lowndes2017</v>
      </c>
      <c r="B985" t="s">
        <v>356</v>
      </c>
      <c r="C985">
        <v>2017</v>
      </c>
      <c r="D985" t="s">
        <v>245</v>
      </c>
      <c r="E985">
        <v>167</v>
      </c>
      <c r="F985">
        <v>2368</v>
      </c>
      <c r="G985">
        <v>-3.3</v>
      </c>
      <c r="H985">
        <v>1044</v>
      </c>
      <c r="I985">
        <v>20.100000000000001</v>
      </c>
      <c r="J985" t="s">
        <v>247</v>
      </c>
      <c r="K985">
        <v>1085</v>
      </c>
      <c r="L985" t="s">
        <v>7</v>
      </c>
    </row>
    <row r="986" spans="1:12" hidden="1" x14ac:dyDescent="0.2">
      <c r="A986" t="str">
        <f t="shared" si="15"/>
        <v>Macon2017</v>
      </c>
      <c r="B986" t="s">
        <v>441</v>
      </c>
      <c r="C986">
        <v>2017</v>
      </c>
      <c r="D986" t="s">
        <v>245</v>
      </c>
      <c r="E986">
        <v>235</v>
      </c>
      <c r="F986">
        <v>4756</v>
      </c>
      <c r="G986">
        <v>-2.7</v>
      </c>
      <c r="H986">
        <v>830</v>
      </c>
      <c r="I986">
        <v>2.2000000000000002</v>
      </c>
      <c r="J986" t="s">
        <v>247</v>
      </c>
      <c r="K986">
        <v>1087</v>
      </c>
      <c r="L986" t="s">
        <v>7</v>
      </c>
    </row>
    <row r="987" spans="1:12" hidden="1" x14ac:dyDescent="0.2">
      <c r="A987" t="str">
        <f t="shared" si="15"/>
        <v>Madison2017</v>
      </c>
      <c r="B987" t="s">
        <v>313</v>
      </c>
      <c r="C987">
        <v>2017</v>
      </c>
      <c r="D987" t="s">
        <v>245</v>
      </c>
      <c r="E987">
        <v>9705</v>
      </c>
      <c r="F987">
        <v>198791</v>
      </c>
      <c r="G987">
        <v>1.8</v>
      </c>
      <c r="H987">
        <v>1137</v>
      </c>
      <c r="I987">
        <v>3.6</v>
      </c>
      <c r="J987" t="s">
        <v>247</v>
      </c>
      <c r="K987">
        <v>1089</v>
      </c>
      <c r="L987" t="s">
        <v>7</v>
      </c>
    </row>
    <row r="988" spans="1:12" hidden="1" x14ac:dyDescent="0.2">
      <c r="A988" t="str">
        <f t="shared" si="15"/>
        <v>Marengo2017</v>
      </c>
      <c r="B988" t="s">
        <v>442</v>
      </c>
      <c r="C988">
        <v>2017</v>
      </c>
      <c r="D988" t="s">
        <v>245</v>
      </c>
      <c r="E988">
        <v>524</v>
      </c>
      <c r="F988">
        <v>7199</v>
      </c>
      <c r="G988">
        <v>0.6</v>
      </c>
      <c r="H988">
        <v>782</v>
      </c>
      <c r="I988">
        <v>1.4</v>
      </c>
      <c r="J988" t="s">
        <v>247</v>
      </c>
      <c r="K988">
        <v>1091</v>
      </c>
      <c r="L988" t="s">
        <v>7</v>
      </c>
    </row>
    <row r="989" spans="1:12" hidden="1" x14ac:dyDescent="0.2">
      <c r="A989" t="str">
        <f t="shared" si="15"/>
        <v>Marion2017</v>
      </c>
      <c r="B989" t="s">
        <v>399</v>
      </c>
      <c r="C989">
        <v>2017</v>
      </c>
      <c r="D989" t="s">
        <v>245</v>
      </c>
      <c r="E989">
        <v>635</v>
      </c>
      <c r="F989">
        <v>10051</v>
      </c>
      <c r="G989">
        <v>0.8</v>
      </c>
      <c r="H989">
        <v>688</v>
      </c>
      <c r="I989">
        <v>2.7</v>
      </c>
      <c r="J989" t="s">
        <v>247</v>
      </c>
      <c r="K989">
        <v>1093</v>
      </c>
      <c r="L989" t="s">
        <v>7</v>
      </c>
    </row>
    <row r="990" spans="1:12" hidden="1" x14ac:dyDescent="0.2">
      <c r="A990" t="str">
        <f t="shared" si="15"/>
        <v>Marshall2017</v>
      </c>
      <c r="B990" t="s">
        <v>322</v>
      </c>
      <c r="C990">
        <v>2017</v>
      </c>
      <c r="D990" t="s">
        <v>245</v>
      </c>
      <c r="E990">
        <v>2095</v>
      </c>
      <c r="F990">
        <v>36827</v>
      </c>
      <c r="G990">
        <v>1.4</v>
      </c>
      <c r="H990">
        <v>711</v>
      </c>
      <c r="I990">
        <v>2.9</v>
      </c>
      <c r="J990" t="s">
        <v>247</v>
      </c>
      <c r="K990">
        <v>1095</v>
      </c>
      <c r="L990" t="s">
        <v>7</v>
      </c>
    </row>
    <row r="991" spans="1:12" hidden="1" x14ac:dyDescent="0.2">
      <c r="A991" t="str">
        <f t="shared" si="15"/>
        <v>Mobile2017</v>
      </c>
      <c r="B991" t="s">
        <v>312</v>
      </c>
      <c r="C991">
        <v>2017</v>
      </c>
      <c r="D991" t="s">
        <v>245</v>
      </c>
      <c r="E991">
        <v>10251</v>
      </c>
      <c r="F991">
        <v>171805</v>
      </c>
      <c r="G991">
        <v>1.1000000000000001</v>
      </c>
      <c r="H991">
        <v>974</v>
      </c>
      <c r="I991">
        <v>3.9</v>
      </c>
      <c r="J991" t="s">
        <v>247</v>
      </c>
      <c r="K991">
        <v>1097</v>
      </c>
      <c r="L991" t="s">
        <v>7</v>
      </c>
    </row>
    <row r="992" spans="1:12" hidden="1" x14ac:dyDescent="0.2">
      <c r="A992" t="str">
        <f t="shared" si="15"/>
        <v>Monroe2017</v>
      </c>
      <c r="B992" t="s">
        <v>443</v>
      </c>
      <c r="C992">
        <v>2017</v>
      </c>
      <c r="D992" t="s">
        <v>245</v>
      </c>
      <c r="E992">
        <v>446</v>
      </c>
      <c r="F992">
        <v>6127</v>
      </c>
      <c r="G992">
        <v>-0.5</v>
      </c>
      <c r="H992">
        <v>829</v>
      </c>
      <c r="I992">
        <v>0.9</v>
      </c>
      <c r="J992" t="s">
        <v>247</v>
      </c>
      <c r="K992">
        <v>1099</v>
      </c>
      <c r="L992" t="s">
        <v>7</v>
      </c>
    </row>
    <row r="993" spans="1:12" hidden="1" x14ac:dyDescent="0.2">
      <c r="A993" t="str">
        <f t="shared" si="15"/>
        <v>Montgomery2017</v>
      </c>
      <c r="B993" t="s">
        <v>329</v>
      </c>
      <c r="C993">
        <v>2017</v>
      </c>
      <c r="D993" t="s">
        <v>245</v>
      </c>
      <c r="E993">
        <v>6465</v>
      </c>
      <c r="F993">
        <v>132326</v>
      </c>
      <c r="G993">
        <v>-0.2</v>
      </c>
      <c r="H993">
        <v>939</v>
      </c>
      <c r="I993">
        <v>-0.3</v>
      </c>
      <c r="J993" t="s">
        <v>247</v>
      </c>
      <c r="K993">
        <v>1101</v>
      </c>
      <c r="L993" t="s">
        <v>7</v>
      </c>
    </row>
    <row r="994" spans="1:12" hidden="1" x14ac:dyDescent="0.2">
      <c r="A994" t="str">
        <f t="shared" si="15"/>
        <v>Morgan2017</v>
      </c>
      <c r="B994" t="s">
        <v>444</v>
      </c>
      <c r="C994">
        <v>2017</v>
      </c>
      <c r="D994" t="s">
        <v>245</v>
      </c>
      <c r="E994">
        <v>2814</v>
      </c>
      <c r="F994">
        <v>47572</v>
      </c>
      <c r="G994">
        <v>0.6</v>
      </c>
      <c r="H994">
        <v>885</v>
      </c>
      <c r="I994">
        <v>3.6</v>
      </c>
      <c r="J994" t="s">
        <v>247</v>
      </c>
      <c r="K994">
        <v>1103</v>
      </c>
      <c r="L994" t="s">
        <v>7</v>
      </c>
    </row>
    <row r="995" spans="1:12" hidden="1" x14ac:dyDescent="0.2">
      <c r="A995" t="str">
        <f t="shared" si="15"/>
        <v>Perry2017</v>
      </c>
      <c r="B995" t="s">
        <v>445</v>
      </c>
      <c r="C995">
        <v>2017</v>
      </c>
      <c r="D995" t="s">
        <v>245</v>
      </c>
      <c r="E995">
        <v>154</v>
      </c>
      <c r="F995">
        <v>2156</v>
      </c>
      <c r="G995">
        <v>1.9</v>
      </c>
      <c r="H995">
        <v>596</v>
      </c>
      <c r="I995">
        <v>-1.2</v>
      </c>
      <c r="J995" t="s">
        <v>247</v>
      </c>
      <c r="K995">
        <v>1105</v>
      </c>
      <c r="L995" t="s">
        <v>7</v>
      </c>
    </row>
    <row r="996" spans="1:12" hidden="1" x14ac:dyDescent="0.2">
      <c r="A996" t="str">
        <f t="shared" si="15"/>
        <v>Pickens2017</v>
      </c>
      <c r="B996" t="s">
        <v>446</v>
      </c>
      <c r="C996">
        <v>2017</v>
      </c>
      <c r="D996" t="s">
        <v>245</v>
      </c>
      <c r="E996">
        <v>340</v>
      </c>
      <c r="F996">
        <v>3844</v>
      </c>
      <c r="G996">
        <v>0.7</v>
      </c>
      <c r="H996">
        <v>746</v>
      </c>
      <c r="I996">
        <v>-0.9</v>
      </c>
      <c r="J996" t="s">
        <v>247</v>
      </c>
      <c r="K996">
        <v>1107</v>
      </c>
      <c r="L996" t="s">
        <v>7</v>
      </c>
    </row>
    <row r="997" spans="1:12" hidden="1" x14ac:dyDescent="0.2">
      <c r="A997" t="str">
        <f t="shared" si="15"/>
        <v>Pike2017</v>
      </c>
      <c r="B997" t="s">
        <v>447</v>
      </c>
      <c r="C997">
        <v>2017</v>
      </c>
      <c r="D997" t="s">
        <v>245</v>
      </c>
      <c r="E997">
        <v>704</v>
      </c>
      <c r="F997">
        <v>14421</v>
      </c>
      <c r="G997">
        <v>3.3</v>
      </c>
      <c r="H997">
        <v>778</v>
      </c>
      <c r="I997">
        <v>-2.9</v>
      </c>
      <c r="J997" t="s">
        <v>247</v>
      </c>
      <c r="K997">
        <v>1109</v>
      </c>
      <c r="L997" t="s">
        <v>7</v>
      </c>
    </row>
    <row r="998" spans="1:12" hidden="1" x14ac:dyDescent="0.2">
      <c r="A998" t="str">
        <f t="shared" si="15"/>
        <v>Randolph2017</v>
      </c>
      <c r="B998" t="s">
        <v>448</v>
      </c>
      <c r="C998">
        <v>2017</v>
      </c>
      <c r="D998" t="s">
        <v>245</v>
      </c>
      <c r="E998">
        <v>390</v>
      </c>
      <c r="F998">
        <v>4820</v>
      </c>
      <c r="G998">
        <v>3.1</v>
      </c>
      <c r="H998">
        <v>644</v>
      </c>
      <c r="I998">
        <v>-0.9</v>
      </c>
      <c r="J998" t="s">
        <v>247</v>
      </c>
      <c r="K998">
        <v>1111</v>
      </c>
      <c r="L998" t="s">
        <v>7</v>
      </c>
    </row>
    <row r="999" spans="1:12" hidden="1" x14ac:dyDescent="0.2">
      <c r="A999" t="str">
        <f t="shared" si="15"/>
        <v>Russell2017</v>
      </c>
      <c r="B999" t="s">
        <v>449</v>
      </c>
      <c r="C999">
        <v>2017</v>
      </c>
      <c r="D999" t="s">
        <v>245</v>
      </c>
      <c r="E999">
        <v>913</v>
      </c>
      <c r="F999">
        <v>14061</v>
      </c>
      <c r="G999">
        <v>1.7</v>
      </c>
      <c r="H999">
        <v>740</v>
      </c>
      <c r="I999">
        <v>0</v>
      </c>
      <c r="J999" t="s">
        <v>247</v>
      </c>
      <c r="K999">
        <v>1113</v>
      </c>
      <c r="L999" t="s">
        <v>7</v>
      </c>
    </row>
    <row r="1000" spans="1:12" hidden="1" x14ac:dyDescent="0.2">
      <c r="A1000" t="str">
        <f t="shared" si="15"/>
        <v>St. Clair2017</v>
      </c>
      <c r="B1000" t="s">
        <v>321</v>
      </c>
      <c r="C1000">
        <v>2017</v>
      </c>
      <c r="D1000" t="s">
        <v>245</v>
      </c>
      <c r="E1000">
        <v>1518</v>
      </c>
      <c r="F1000">
        <v>19709</v>
      </c>
      <c r="G1000">
        <v>0.7</v>
      </c>
      <c r="H1000">
        <v>736</v>
      </c>
      <c r="I1000">
        <v>0.5</v>
      </c>
      <c r="J1000" t="s">
        <v>247</v>
      </c>
      <c r="K1000">
        <v>1115</v>
      </c>
      <c r="L1000" t="s">
        <v>7</v>
      </c>
    </row>
    <row r="1001" spans="1:12" hidden="1" x14ac:dyDescent="0.2">
      <c r="A1001" t="str">
        <f t="shared" si="15"/>
        <v>Shelby2017</v>
      </c>
      <c r="B1001" t="s">
        <v>405</v>
      </c>
      <c r="C1001">
        <v>2017</v>
      </c>
      <c r="D1001" t="s">
        <v>245</v>
      </c>
      <c r="E1001">
        <v>5899</v>
      </c>
      <c r="F1001">
        <v>85327</v>
      </c>
      <c r="G1001">
        <v>1.2</v>
      </c>
      <c r="H1001">
        <v>1031</v>
      </c>
      <c r="I1001">
        <v>2.7</v>
      </c>
      <c r="J1001" t="s">
        <v>247</v>
      </c>
      <c r="K1001">
        <v>1117</v>
      </c>
      <c r="L1001" t="s">
        <v>7</v>
      </c>
    </row>
    <row r="1002" spans="1:12" hidden="1" x14ac:dyDescent="0.2">
      <c r="A1002" t="str">
        <f t="shared" si="15"/>
        <v>Sumter2017</v>
      </c>
      <c r="B1002" t="s">
        <v>385</v>
      </c>
      <c r="C1002">
        <v>2017</v>
      </c>
      <c r="D1002" t="s">
        <v>245</v>
      </c>
      <c r="E1002">
        <v>237</v>
      </c>
      <c r="F1002">
        <v>2937</v>
      </c>
      <c r="G1002">
        <v>-4.2</v>
      </c>
      <c r="H1002">
        <v>784</v>
      </c>
      <c r="I1002">
        <v>2.2999999999999998</v>
      </c>
      <c r="J1002" t="s">
        <v>247</v>
      </c>
      <c r="K1002">
        <v>1119</v>
      </c>
      <c r="L1002" t="s">
        <v>7</v>
      </c>
    </row>
    <row r="1003" spans="1:12" hidden="1" x14ac:dyDescent="0.2">
      <c r="A1003" t="str">
        <f t="shared" si="15"/>
        <v>Talladega2017</v>
      </c>
      <c r="B1003" t="s">
        <v>326</v>
      </c>
      <c r="C1003">
        <v>2017</v>
      </c>
      <c r="D1003" t="s">
        <v>245</v>
      </c>
      <c r="E1003">
        <v>1367</v>
      </c>
      <c r="F1003">
        <v>29379</v>
      </c>
      <c r="G1003">
        <v>0.9</v>
      </c>
      <c r="H1003">
        <v>948</v>
      </c>
      <c r="I1003">
        <v>-0.9</v>
      </c>
      <c r="J1003" t="s">
        <v>247</v>
      </c>
      <c r="K1003">
        <v>1121</v>
      </c>
      <c r="L1003" t="s">
        <v>7</v>
      </c>
    </row>
    <row r="1004" spans="1:12" hidden="1" x14ac:dyDescent="0.2">
      <c r="A1004" t="str">
        <f t="shared" si="15"/>
        <v>Tallapoosa2017</v>
      </c>
      <c r="B1004" t="s">
        <v>450</v>
      </c>
      <c r="C1004">
        <v>2017</v>
      </c>
      <c r="D1004" t="s">
        <v>245</v>
      </c>
      <c r="E1004">
        <v>850</v>
      </c>
      <c r="F1004">
        <v>13180</v>
      </c>
      <c r="G1004">
        <v>-1.5</v>
      </c>
      <c r="H1004">
        <v>676</v>
      </c>
      <c r="I1004">
        <v>-1.6</v>
      </c>
      <c r="J1004" t="s">
        <v>247</v>
      </c>
      <c r="K1004">
        <v>1123</v>
      </c>
      <c r="L1004" t="s">
        <v>7</v>
      </c>
    </row>
    <row r="1005" spans="1:12" hidden="1" x14ac:dyDescent="0.2">
      <c r="A1005" t="str">
        <f t="shared" si="15"/>
        <v>Tuscaloosa2017</v>
      </c>
      <c r="B1005" t="s">
        <v>317</v>
      </c>
      <c r="C1005">
        <v>2017</v>
      </c>
      <c r="D1005" t="s">
        <v>245</v>
      </c>
      <c r="E1005">
        <v>4620</v>
      </c>
      <c r="F1005">
        <v>93960</v>
      </c>
      <c r="G1005">
        <v>2.2000000000000002</v>
      </c>
      <c r="H1005">
        <v>913</v>
      </c>
      <c r="I1005">
        <v>4.5999999999999996</v>
      </c>
      <c r="J1005" t="s">
        <v>247</v>
      </c>
      <c r="K1005">
        <v>1125</v>
      </c>
      <c r="L1005" t="s">
        <v>7</v>
      </c>
    </row>
    <row r="1006" spans="1:12" hidden="1" x14ac:dyDescent="0.2">
      <c r="A1006" t="str">
        <f t="shared" si="15"/>
        <v>Walker2017</v>
      </c>
      <c r="B1006" t="s">
        <v>451</v>
      </c>
      <c r="C1006">
        <v>2017</v>
      </c>
      <c r="D1006" t="s">
        <v>245</v>
      </c>
      <c r="E1006">
        <v>1380</v>
      </c>
      <c r="F1006">
        <v>17986</v>
      </c>
      <c r="G1006">
        <v>-0.4</v>
      </c>
      <c r="H1006">
        <v>752</v>
      </c>
      <c r="I1006">
        <v>6.4</v>
      </c>
      <c r="J1006" t="s">
        <v>247</v>
      </c>
      <c r="K1006">
        <v>1127</v>
      </c>
      <c r="L1006" t="s">
        <v>7</v>
      </c>
    </row>
    <row r="1007" spans="1:12" hidden="1" x14ac:dyDescent="0.2">
      <c r="A1007" t="str">
        <f t="shared" si="15"/>
        <v>Washington2017</v>
      </c>
      <c r="B1007" t="s">
        <v>452</v>
      </c>
      <c r="C1007">
        <v>2017</v>
      </c>
      <c r="D1007" t="s">
        <v>245</v>
      </c>
      <c r="E1007">
        <v>270</v>
      </c>
      <c r="F1007">
        <v>3611</v>
      </c>
      <c r="G1007">
        <v>0</v>
      </c>
      <c r="H1007">
        <v>1199</v>
      </c>
      <c r="I1007">
        <v>2.9</v>
      </c>
      <c r="J1007" t="s">
        <v>247</v>
      </c>
      <c r="K1007">
        <v>1129</v>
      </c>
      <c r="L1007" t="s">
        <v>7</v>
      </c>
    </row>
    <row r="1008" spans="1:12" hidden="1" x14ac:dyDescent="0.2">
      <c r="A1008" t="str">
        <f t="shared" si="15"/>
        <v>Wilcox2017</v>
      </c>
      <c r="B1008" t="s">
        <v>316</v>
      </c>
      <c r="C1008">
        <v>2017</v>
      </c>
      <c r="D1008" t="s">
        <v>245</v>
      </c>
      <c r="E1008">
        <v>242</v>
      </c>
      <c r="F1008">
        <v>2837</v>
      </c>
      <c r="G1008">
        <v>4.2</v>
      </c>
      <c r="H1008">
        <v>851</v>
      </c>
      <c r="I1008">
        <v>2.8</v>
      </c>
      <c r="J1008" t="s">
        <v>247</v>
      </c>
      <c r="K1008">
        <v>1131</v>
      </c>
      <c r="L1008" t="s">
        <v>7</v>
      </c>
    </row>
    <row r="1009" spans="1:12" hidden="1" x14ac:dyDescent="0.2">
      <c r="A1009" t="str">
        <f t="shared" si="15"/>
        <v>Winston2017</v>
      </c>
      <c r="B1009" t="s">
        <v>453</v>
      </c>
      <c r="C1009">
        <v>2017</v>
      </c>
      <c r="D1009" t="s">
        <v>245</v>
      </c>
      <c r="E1009">
        <v>492</v>
      </c>
      <c r="F1009">
        <v>7844</v>
      </c>
      <c r="G1009">
        <v>2.8</v>
      </c>
      <c r="H1009">
        <v>714</v>
      </c>
      <c r="I1009">
        <v>5.9</v>
      </c>
      <c r="J1009" t="s">
        <v>247</v>
      </c>
      <c r="K1009">
        <v>1133</v>
      </c>
      <c r="L1009" t="s">
        <v>7</v>
      </c>
    </row>
    <row r="1010" spans="1:12" hidden="1" x14ac:dyDescent="0.2">
      <c r="A1010" t="str">
        <f t="shared" si="15"/>
        <v>Autauga2018</v>
      </c>
      <c r="B1010" t="s">
        <v>330</v>
      </c>
      <c r="C1010">
        <v>2018</v>
      </c>
      <c r="D1010" t="s">
        <v>245</v>
      </c>
      <c r="E1010">
        <v>874</v>
      </c>
      <c r="F1010">
        <v>10998</v>
      </c>
      <c r="G1010">
        <v>1.4</v>
      </c>
      <c r="H1010">
        <v>756</v>
      </c>
      <c r="I1010">
        <v>3</v>
      </c>
      <c r="J1010" t="s">
        <v>247</v>
      </c>
      <c r="K1010">
        <v>1001</v>
      </c>
      <c r="L1010" t="s">
        <v>7</v>
      </c>
    </row>
    <row r="1011" spans="1:12" hidden="1" x14ac:dyDescent="0.2">
      <c r="A1011" t="str">
        <f t="shared" si="15"/>
        <v>Baldwin2018</v>
      </c>
      <c r="B1011" t="s">
        <v>334</v>
      </c>
      <c r="C1011">
        <v>2018</v>
      </c>
      <c r="D1011" t="s">
        <v>245</v>
      </c>
      <c r="E1011">
        <v>6440</v>
      </c>
      <c r="F1011">
        <v>73662</v>
      </c>
      <c r="G1011">
        <v>4.0999999999999996</v>
      </c>
      <c r="H1011">
        <v>760</v>
      </c>
      <c r="I1011">
        <v>5</v>
      </c>
      <c r="J1011" t="s">
        <v>247</v>
      </c>
      <c r="K1011">
        <v>1003</v>
      </c>
      <c r="L1011" t="s">
        <v>7</v>
      </c>
    </row>
    <row r="1012" spans="1:12" hidden="1" x14ac:dyDescent="0.2">
      <c r="A1012" t="str">
        <f t="shared" si="15"/>
        <v>Barbour2018</v>
      </c>
      <c r="B1012" t="s">
        <v>420</v>
      </c>
      <c r="C1012">
        <v>2018</v>
      </c>
      <c r="D1012" t="s">
        <v>245</v>
      </c>
      <c r="E1012">
        <v>555</v>
      </c>
      <c r="F1012">
        <v>8159</v>
      </c>
      <c r="G1012">
        <v>0</v>
      </c>
      <c r="H1012">
        <v>777</v>
      </c>
      <c r="I1012">
        <v>9.6</v>
      </c>
      <c r="J1012" t="s">
        <v>247</v>
      </c>
      <c r="K1012">
        <v>1005</v>
      </c>
      <c r="L1012" t="s">
        <v>7</v>
      </c>
    </row>
    <row r="1013" spans="1:12" hidden="1" x14ac:dyDescent="0.2">
      <c r="A1013" t="str">
        <f t="shared" si="15"/>
        <v>Bibb2018</v>
      </c>
      <c r="B1013" t="s">
        <v>341</v>
      </c>
      <c r="C1013">
        <v>2018</v>
      </c>
      <c r="D1013" t="s">
        <v>245</v>
      </c>
      <c r="E1013">
        <v>375</v>
      </c>
      <c r="F1013">
        <v>4319</v>
      </c>
      <c r="G1013">
        <v>5</v>
      </c>
      <c r="H1013">
        <v>842</v>
      </c>
      <c r="I1013">
        <v>3.8</v>
      </c>
      <c r="J1013" t="s">
        <v>247</v>
      </c>
      <c r="K1013">
        <v>1007</v>
      </c>
      <c r="L1013" t="s">
        <v>7</v>
      </c>
    </row>
    <row r="1014" spans="1:12" hidden="1" x14ac:dyDescent="0.2">
      <c r="A1014" t="str">
        <f t="shared" si="15"/>
        <v>Blount2018</v>
      </c>
      <c r="B1014" t="s">
        <v>421</v>
      </c>
      <c r="C1014">
        <v>2018</v>
      </c>
      <c r="D1014" t="s">
        <v>245</v>
      </c>
      <c r="E1014">
        <v>794</v>
      </c>
      <c r="F1014">
        <v>8582</v>
      </c>
      <c r="G1014">
        <v>2.4</v>
      </c>
      <c r="H1014">
        <v>722</v>
      </c>
      <c r="I1014">
        <v>1.8</v>
      </c>
      <c r="J1014" t="s">
        <v>247</v>
      </c>
      <c r="K1014">
        <v>1009</v>
      </c>
      <c r="L1014" t="s">
        <v>7</v>
      </c>
    </row>
    <row r="1015" spans="1:12" hidden="1" x14ac:dyDescent="0.2">
      <c r="A1015" t="str">
        <f t="shared" si="15"/>
        <v>Bullock2018</v>
      </c>
      <c r="B1015" t="s">
        <v>422</v>
      </c>
      <c r="C1015">
        <v>2018</v>
      </c>
      <c r="D1015" t="s">
        <v>245</v>
      </c>
      <c r="E1015">
        <v>166</v>
      </c>
      <c r="F1015">
        <v>2889</v>
      </c>
      <c r="G1015">
        <v>-4.7</v>
      </c>
      <c r="H1015">
        <v>784</v>
      </c>
      <c r="I1015">
        <v>12.3</v>
      </c>
      <c r="J1015" t="s">
        <v>247</v>
      </c>
      <c r="K1015">
        <v>1011</v>
      </c>
      <c r="L1015" t="s">
        <v>7</v>
      </c>
    </row>
    <row r="1016" spans="1:12" hidden="1" x14ac:dyDescent="0.2">
      <c r="A1016" t="str">
        <f t="shared" si="15"/>
        <v>Butler2018</v>
      </c>
      <c r="B1016" t="s">
        <v>423</v>
      </c>
      <c r="C1016">
        <v>2018</v>
      </c>
      <c r="D1016" t="s">
        <v>245</v>
      </c>
      <c r="E1016">
        <v>480</v>
      </c>
      <c r="F1016">
        <v>6813</v>
      </c>
      <c r="G1016">
        <v>3.1</v>
      </c>
      <c r="H1016">
        <v>726</v>
      </c>
      <c r="I1016">
        <v>5.4</v>
      </c>
      <c r="J1016" t="s">
        <v>247</v>
      </c>
      <c r="K1016">
        <v>1013</v>
      </c>
      <c r="L1016" t="s">
        <v>7</v>
      </c>
    </row>
    <row r="1017" spans="1:12" hidden="1" x14ac:dyDescent="0.2">
      <c r="A1017" t="str">
        <f t="shared" si="15"/>
        <v>Calhoun2018</v>
      </c>
      <c r="B1017" t="s">
        <v>327</v>
      </c>
      <c r="C1017">
        <v>2018</v>
      </c>
      <c r="D1017" t="s">
        <v>245</v>
      </c>
      <c r="E1017">
        <v>2553</v>
      </c>
      <c r="F1017">
        <v>44554</v>
      </c>
      <c r="G1017">
        <v>0.3</v>
      </c>
      <c r="H1017">
        <v>783</v>
      </c>
      <c r="I1017">
        <v>2.6</v>
      </c>
      <c r="J1017" t="s">
        <v>247</v>
      </c>
      <c r="K1017">
        <v>1015</v>
      </c>
      <c r="L1017" t="s">
        <v>7</v>
      </c>
    </row>
    <row r="1018" spans="1:12" hidden="1" x14ac:dyDescent="0.2">
      <c r="A1018" t="str">
        <f t="shared" si="15"/>
        <v>Chambers2018</v>
      </c>
      <c r="B1018" t="s">
        <v>320</v>
      </c>
      <c r="C1018">
        <v>2018</v>
      </c>
      <c r="D1018" t="s">
        <v>245</v>
      </c>
      <c r="E1018">
        <v>612</v>
      </c>
      <c r="F1018">
        <v>8252</v>
      </c>
      <c r="G1018">
        <v>-2.9</v>
      </c>
      <c r="H1018">
        <v>782</v>
      </c>
      <c r="I1018">
        <v>4.4000000000000004</v>
      </c>
      <c r="J1018" t="s">
        <v>247</v>
      </c>
      <c r="K1018">
        <v>1017</v>
      </c>
      <c r="L1018" t="s">
        <v>7</v>
      </c>
    </row>
    <row r="1019" spans="1:12" hidden="1" x14ac:dyDescent="0.2">
      <c r="A1019" t="str">
        <f t="shared" si="15"/>
        <v>Cherokee2018</v>
      </c>
      <c r="B1019" t="s">
        <v>424</v>
      </c>
      <c r="C1019">
        <v>2018</v>
      </c>
      <c r="D1019" t="s">
        <v>245</v>
      </c>
      <c r="E1019">
        <v>420</v>
      </c>
      <c r="F1019">
        <v>5215</v>
      </c>
      <c r="G1019">
        <v>2.9</v>
      </c>
      <c r="H1019">
        <v>709</v>
      </c>
      <c r="I1019">
        <v>3.7</v>
      </c>
      <c r="J1019" t="s">
        <v>247</v>
      </c>
      <c r="K1019">
        <v>1019</v>
      </c>
      <c r="L1019" t="s">
        <v>7</v>
      </c>
    </row>
    <row r="1020" spans="1:12" hidden="1" x14ac:dyDescent="0.2">
      <c r="A1020" t="str">
        <f t="shared" si="15"/>
        <v>Chilton2018</v>
      </c>
      <c r="B1020" t="s">
        <v>425</v>
      </c>
      <c r="C1020">
        <v>2018</v>
      </c>
      <c r="D1020" t="s">
        <v>245</v>
      </c>
      <c r="E1020">
        <v>818</v>
      </c>
      <c r="F1020">
        <v>9607</v>
      </c>
      <c r="G1020">
        <v>3.2</v>
      </c>
      <c r="H1020">
        <v>764</v>
      </c>
      <c r="I1020">
        <v>-0.1</v>
      </c>
      <c r="J1020" t="s">
        <v>247</v>
      </c>
      <c r="K1020">
        <v>1021</v>
      </c>
      <c r="L1020" t="s">
        <v>7</v>
      </c>
    </row>
    <row r="1021" spans="1:12" hidden="1" x14ac:dyDescent="0.2">
      <c r="A1021" t="str">
        <f t="shared" si="15"/>
        <v>Choctaw2018</v>
      </c>
      <c r="B1021" t="s">
        <v>370</v>
      </c>
      <c r="C1021">
        <v>2018</v>
      </c>
      <c r="D1021" t="s">
        <v>245</v>
      </c>
      <c r="E1021">
        <v>311</v>
      </c>
      <c r="F1021">
        <v>4062</v>
      </c>
      <c r="G1021">
        <v>10.5</v>
      </c>
      <c r="H1021">
        <v>994</v>
      </c>
      <c r="I1021">
        <v>8.1999999999999993</v>
      </c>
      <c r="J1021" t="s">
        <v>247</v>
      </c>
      <c r="K1021">
        <v>1023</v>
      </c>
      <c r="L1021" t="s">
        <v>7</v>
      </c>
    </row>
    <row r="1022" spans="1:12" hidden="1" x14ac:dyDescent="0.2">
      <c r="A1022" t="str">
        <f t="shared" si="15"/>
        <v>Clarke2018</v>
      </c>
      <c r="B1022" t="s">
        <v>360</v>
      </c>
      <c r="C1022">
        <v>2018</v>
      </c>
      <c r="D1022" t="s">
        <v>245</v>
      </c>
      <c r="E1022">
        <v>653</v>
      </c>
      <c r="F1022">
        <v>8071</v>
      </c>
      <c r="G1022">
        <v>-0.6</v>
      </c>
      <c r="H1022">
        <v>808</v>
      </c>
      <c r="I1022">
        <v>4</v>
      </c>
      <c r="J1022" t="s">
        <v>247</v>
      </c>
      <c r="K1022">
        <v>1025</v>
      </c>
      <c r="L1022" t="s">
        <v>7</v>
      </c>
    </row>
    <row r="1023" spans="1:12" hidden="1" x14ac:dyDescent="0.2">
      <c r="A1023" t="str">
        <f t="shared" si="15"/>
        <v>Clay2018</v>
      </c>
      <c r="B1023" t="s">
        <v>353</v>
      </c>
      <c r="C1023">
        <v>2018</v>
      </c>
      <c r="D1023" t="s">
        <v>245</v>
      </c>
      <c r="E1023">
        <v>215</v>
      </c>
      <c r="F1023">
        <v>4326</v>
      </c>
      <c r="G1023">
        <v>2.2000000000000002</v>
      </c>
      <c r="H1023">
        <v>676</v>
      </c>
      <c r="I1023">
        <v>2.1</v>
      </c>
      <c r="J1023" t="s">
        <v>247</v>
      </c>
      <c r="K1023">
        <v>1027</v>
      </c>
      <c r="L1023" t="s">
        <v>7</v>
      </c>
    </row>
    <row r="1024" spans="1:12" hidden="1" x14ac:dyDescent="0.2">
      <c r="A1024" t="str">
        <f t="shared" si="15"/>
        <v>Cleburne2018</v>
      </c>
      <c r="B1024" t="s">
        <v>426</v>
      </c>
      <c r="C1024">
        <v>2018</v>
      </c>
      <c r="D1024" t="s">
        <v>245</v>
      </c>
      <c r="E1024">
        <v>224</v>
      </c>
      <c r="F1024">
        <v>2209</v>
      </c>
      <c r="G1024">
        <v>-2</v>
      </c>
      <c r="H1024">
        <v>845</v>
      </c>
      <c r="I1024">
        <v>-3.4</v>
      </c>
      <c r="J1024" t="s">
        <v>247</v>
      </c>
      <c r="K1024">
        <v>1029</v>
      </c>
      <c r="L1024" t="s">
        <v>7</v>
      </c>
    </row>
    <row r="1025" spans="1:12" hidden="1" x14ac:dyDescent="0.2">
      <c r="A1025" t="str">
        <f t="shared" si="15"/>
        <v>Coffee2018</v>
      </c>
      <c r="B1025" t="s">
        <v>340</v>
      </c>
      <c r="C1025">
        <v>2018</v>
      </c>
      <c r="D1025" t="s">
        <v>245</v>
      </c>
      <c r="E1025">
        <v>1087</v>
      </c>
      <c r="F1025">
        <v>16281</v>
      </c>
      <c r="G1025">
        <v>3.6</v>
      </c>
      <c r="H1025">
        <v>701</v>
      </c>
      <c r="I1025">
        <v>3.1</v>
      </c>
      <c r="J1025" t="s">
        <v>247</v>
      </c>
      <c r="K1025">
        <v>1031</v>
      </c>
      <c r="L1025" t="s">
        <v>7</v>
      </c>
    </row>
    <row r="1026" spans="1:12" hidden="1" x14ac:dyDescent="0.2">
      <c r="A1026" t="str">
        <f t="shared" si="15"/>
        <v>Colbert2018</v>
      </c>
      <c r="B1026" t="s">
        <v>323</v>
      </c>
      <c r="C1026">
        <v>2018</v>
      </c>
      <c r="D1026" t="s">
        <v>245</v>
      </c>
      <c r="E1026">
        <v>1323</v>
      </c>
      <c r="F1026">
        <v>24252</v>
      </c>
      <c r="G1026">
        <v>2.2000000000000002</v>
      </c>
      <c r="H1026">
        <v>901</v>
      </c>
      <c r="I1026">
        <v>2.2000000000000002</v>
      </c>
      <c r="J1026" t="s">
        <v>247</v>
      </c>
      <c r="K1026">
        <v>1033</v>
      </c>
      <c r="L1026" t="s">
        <v>7</v>
      </c>
    </row>
    <row r="1027" spans="1:12" hidden="1" x14ac:dyDescent="0.2">
      <c r="A1027" t="str">
        <f t="shared" si="15"/>
        <v>Conecuh2018</v>
      </c>
      <c r="B1027" t="s">
        <v>427</v>
      </c>
      <c r="C1027">
        <v>2018</v>
      </c>
      <c r="D1027" t="s">
        <v>245</v>
      </c>
      <c r="E1027">
        <v>257</v>
      </c>
      <c r="F1027">
        <v>3471</v>
      </c>
      <c r="G1027">
        <v>0.8</v>
      </c>
      <c r="H1027">
        <v>717</v>
      </c>
      <c r="I1027">
        <v>1.1000000000000001</v>
      </c>
      <c r="J1027" t="s">
        <v>247</v>
      </c>
      <c r="K1027">
        <v>1035</v>
      </c>
      <c r="L1027" t="s">
        <v>7</v>
      </c>
    </row>
    <row r="1028" spans="1:12" hidden="1" x14ac:dyDescent="0.2">
      <c r="A1028" t="str">
        <f t="shared" si="15"/>
        <v>Coosa2018</v>
      </c>
      <c r="B1028" t="s">
        <v>428</v>
      </c>
      <c r="C1028">
        <v>2018</v>
      </c>
      <c r="D1028" t="s">
        <v>245</v>
      </c>
      <c r="E1028">
        <v>120</v>
      </c>
      <c r="F1028">
        <v>1435</v>
      </c>
      <c r="G1028">
        <v>1.3</v>
      </c>
      <c r="H1028">
        <v>818</v>
      </c>
      <c r="I1028">
        <v>3.4</v>
      </c>
      <c r="J1028" t="s">
        <v>247</v>
      </c>
      <c r="K1028">
        <v>1037</v>
      </c>
      <c r="L1028" t="s">
        <v>7</v>
      </c>
    </row>
    <row r="1029" spans="1:12" hidden="1" x14ac:dyDescent="0.2">
      <c r="A1029" t="str">
        <f t="shared" si="15"/>
        <v>Covington2018</v>
      </c>
      <c r="B1029" t="s">
        <v>429</v>
      </c>
      <c r="C1029">
        <v>2018</v>
      </c>
      <c r="D1029" t="s">
        <v>245</v>
      </c>
      <c r="E1029">
        <v>903</v>
      </c>
      <c r="F1029">
        <v>12341</v>
      </c>
      <c r="G1029">
        <v>-1.1000000000000001</v>
      </c>
      <c r="H1029">
        <v>721</v>
      </c>
      <c r="I1029">
        <v>0.7</v>
      </c>
      <c r="J1029" t="s">
        <v>247</v>
      </c>
      <c r="K1029">
        <v>1039</v>
      </c>
      <c r="L1029" t="s">
        <v>7</v>
      </c>
    </row>
    <row r="1030" spans="1:12" hidden="1" x14ac:dyDescent="0.2">
      <c r="A1030" t="str">
        <f t="shared" ref="A1030:A1093" si="16">_xlfn.CONCAT(B1030, C1030)</f>
        <v>Crenshaw2018</v>
      </c>
      <c r="B1030" t="s">
        <v>430</v>
      </c>
      <c r="C1030">
        <v>2018</v>
      </c>
      <c r="D1030" t="s">
        <v>245</v>
      </c>
      <c r="E1030">
        <v>264</v>
      </c>
      <c r="F1030">
        <v>3773</v>
      </c>
      <c r="G1030">
        <v>4.8</v>
      </c>
      <c r="H1030">
        <v>756</v>
      </c>
      <c r="I1030">
        <v>6.5</v>
      </c>
      <c r="J1030" t="s">
        <v>247</v>
      </c>
      <c r="K1030">
        <v>1041</v>
      </c>
      <c r="L1030" t="s">
        <v>7</v>
      </c>
    </row>
    <row r="1031" spans="1:12" hidden="1" x14ac:dyDescent="0.2">
      <c r="A1031" t="str">
        <f t="shared" si="16"/>
        <v>Cullman2018</v>
      </c>
      <c r="B1031" t="s">
        <v>324</v>
      </c>
      <c r="C1031">
        <v>2018</v>
      </c>
      <c r="D1031" t="s">
        <v>245</v>
      </c>
      <c r="E1031">
        <v>1875</v>
      </c>
      <c r="F1031">
        <v>28821</v>
      </c>
      <c r="G1031">
        <v>0</v>
      </c>
      <c r="H1031">
        <v>800</v>
      </c>
      <c r="I1031">
        <v>2.6</v>
      </c>
      <c r="J1031" t="s">
        <v>247</v>
      </c>
      <c r="K1031">
        <v>1043</v>
      </c>
      <c r="L1031" t="s">
        <v>7</v>
      </c>
    </row>
    <row r="1032" spans="1:12" hidden="1" x14ac:dyDescent="0.2">
      <c r="A1032" t="str">
        <f t="shared" si="16"/>
        <v>Dale2018</v>
      </c>
      <c r="B1032" t="s">
        <v>431</v>
      </c>
      <c r="C1032">
        <v>2018</v>
      </c>
      <c r="D1032" t="s">
        <v>245</v>
      </c>
      <c r="E1032">
        <v>879</v>
      </c>
      <c r="F1032">
        <v>17115</v>
      </c>
      <c r="G1032">
        <v>1.9</v>
      </c>
      <c r="H1032">
        <v>1003</v>
      </c>
      <c r="I1032">
        <v>-1.1000000000000001</v>
      </c>
      <c r="J1032" t="s">
        <v>247</v>
      </c>
      <c r="K1032">
        <v>1045</v>
      </c>
      <c r="L1032" t="s">
        <v>7</v>
      </c>
    </row>
    <row r="1033" spans="1:12" hidden="1" x14ac:dyDescent="0.2">
      <c r="A1033" t="str">
        <f t="shared" si="16"/>
        <v>Dallas2018</v>
      </c>
      <c r="B1033" t="s">
        <v>432</v>
      </c>
      <c r="C1033">
        <v>2018</v>
      </c>
      <c r="D1033" t="s">
        <v>245</v>
      </c>
      <c r="E1033">
        <v>842</v>
      </c>
      <c r="F1033">
        <v>12471</v>
      </c>
      <c r="G1033">
        <v>0.1</v>
      </c>
      <c r="H1033">
        <v>750</v>
      </c>
      <c r="I1033">
        <v>4.5</v>
      </c>
      <c r="J1033" t="s">
        <v>247</v>
      </c>
      <c r="K1033">
        <v>1047</v>
      </c>
      <c r="L1033" t="s">
        <v>7</v>
      </c>
    </row>
    <row r="1034" spans="1:12" hidden="1" x14ac:dyDescent="0.2">
      <c r="A1034" t="str">
        <f t="shared" si="16"/>
        <v>DeKalb2018</v>
      </c>
      <c r="B1034" t="s">
        <v>337</v>
      </c>
      <c r="C1034">
        <v>2018</v>
      </c>
      <c r="D1034" t="s">
        <v>245</v>
      </c>
      <c r="E1034">
        <v>1204</v>
      </c>
      <c r="F1034">
        <v>21814</v>
      </c>
      <c r="G1034">
        <v>0.9</v>
      </c>
      <c r="H1034">
        <v>768</v>
      </c>
      <c r="I1034">
        <v>4.9000000000000004</v>
      </c>
      <c r="J1034" t="s">
        <v>247</v>
      </c>
      <c r="K1034">
        <v>1049</v>
      </c>
      <c r="L1034" t="s">
        <v>7</v>
      </c>
    </row>
    <row r="1035" spans="1:12" hidden="1" x14ac:dyDescent="0.2">
      <c r="A1035" t="str">
        <f t="shared" si="16"/>
        <v>Elmore2018</v>
      </c>
      <c r="B1035" t="s">
        <v>325</v>
      </c>
      <c r="C1035">
        <v>2018</v>
      </c>
      <c r="D1035" t="s">
        <v>245</v>
      </c>
      <c r="E1035">
        <v>1410</v>
      </c>
      <c r="F1035">
        <v>20016</v>
      </c>
      <c r="G1035">
        <v>0</v>
      </c>
      <c r="H1035">
        <v>709</v>
      </c>
      <c r="I1035">
        <v>1.9</v>
      </c>
      <c r="J1035" t="s">
        <v>247</v>
      </c>
      <c r="K1035">
        <v>1051</v>
      </c>
      <c r="L1035" t="s">
        <v>7</v>
      </c>
    </row>
    <row r="1036" spans="1:12" hidden="1" x14ac:dyDescent="0.2">
      <c r="A1036" t="str">
        <f t="shared" si="16"/>
        <v>Escambia2018</v>
      </c>
      <c r="B1036" t="s">
        <v>433</v>
      </c>
      <c r="C1036">
        <v>2018</v>
      </c>
      <c r="D1036" t="s">
        <v>245</v>
      </c>
      <c r="E1036">
        <v>844</v>
      </c>
      <c r="F1036">
        <v>12748</v>
      </c>
      <c r="G1036">
        <v>-1.8</v>
      </c>
      <c r="H1036">
        <v>823</v>
      </c>
      <c r="I1036">
        <v>4.3</v>
      </c>
      <c r="J1036" t="s">
        <v>247</v>
      </c>
      <c r="K1036">
        <v>1053</v>
      </c>
      <c r="L1036" t="s">
        <v>7</v>
      </c>
    </row>
    <row r="1037" spans="1:12" hidden="1" x14ac:dyDescent="0.2">
      <c r="A1037" t="str">
        <f t="shared" si="16"/>
        <v>Etowah2018</v>
      </c>
      <c r="B1037" t="s">
        <v>331</v>
      </c>
      <c r="C1037">
        <v>2018</v>
      </c>
      <c r="D1037" t="s">
        <v>245</v>
      </c>
      <c r="E1037">
        <v>2095</v>
      </c>
      <c r="F1037">
        <v>36775</v>
      </c>
      <c r="G1037">
        <v>0.7</v>
      </c>
      <c r="H1037">
        <v>736</v>
      </c>
      <c r="I1037">
        <v>1.8</v>
      </c>
      <c r="J1037" t="s">
        <v>247</v>
      </c>
      <c r="K1037">
        <v>1055</v>
      </c>
      <c r="L1037" t="s">
        <v>7</v>
      </c>
    </row>
    <row r="1038" spans="1:12" hidden="1" x14ac:dyDescent="0.2">
      <c r="A1038" t="str">
        <f t="shared" si="16"/>
        <v>Fayette2018</v>
      </c>
      <c r="B1038" t="s">
        <v>332</v>
      </c>
      <c r="C1038">
        <v>2018</v>
      </c>
      <c r="D1038" t="s">
        <v>245</v>
      </c>
      <c r="E1038">
        <v>350</v>
      </c>
      <c r="F1038">
        <v>3990</v>
      </c>
      <c r="G1038">
        <v>-1.1000000000000001</v>
      </c>
      <c r="H1038">
        <v>663</v>
      </c>
      <c r="I1038">
        <v>2.8</v>
      </c>
      <c r="J1038" t="s">
        <v>247</v>
      </c>
      <c r="K1038">
        <v>1057</v>
      </c>
      <c r="L1038" t="s">
        <v>7</v>
      </c>
    </row>
    <row r="1039" spans="1:12" hidden="1" x14ac:dyDescent="0.2">
      <c r="A1039" t="str">
        <f t="shared" si="16"/>
        <v>Franklin2018</v>
      </c>
      <c r="B1039" t="s">
        <v>434</v>
      </c>
      <c r="C1039">
        <v>2018</v>
      </c>
      <c r="D1039" t="s">
        <v>245</v>
      </c>
      <c r="E1039">
        <v>600</v>
      </c>
      <c r="F1039">
        <v>10890</v>
      </c>
      <c r="G1039">
        <v>3.7</v>
      </c>
      <c r="H1039">
        <v>737</v>
      </c>
      <c r="I1039">
        <v>3.2</v>
      </c>
      <c r="J1039" t="s">
        <v>247</v>
      </c>
      <c r="K1039">
        <v>1059</v>
      </c>
      <c r="L1039" t="s">
        <v>7</v>
      </c>
    </row>
    <row r="1040" spans="1:12" hidden="1" x14ac:dyDescent="0.2">
      <c r="A1040" t="str">
        <f t="shared" si="16"/>
        <v>Geneva2018</v>
      </c>
      <c r="B1040" t="s">
        <v>435</v>
      </c>
      <c r="C1040">
        <v>2018</v>
      </c>
      <c r="D1040" t="s">
        <v>245</v>
      </c>
      <c r="E1040">
        <v>499</v>
      </c>
      <c r="F1040">
        <v>5046</v>
      </c>
      <c r="G1040">
        <v>2.4</v>
      </c>
      <c r="H1040">
        <v>686</v>
      </c>
      <c r="I1040">
        <v>1.2</v>
      </c>
      <c r="J1040" t="s">
        <v>247</v>
      </c>
      <c r="K1040">
        <v>1061</v>
      </c>
      <c r="L1040" t="s">
        <v>7</v>
      </c>
    </row>
    <row r="1041" spans="1:12" hidden="1" x14ac:dyDescent="0.2">
      <c r="A1041" t="str">
        <f t="shared" si="16"/>
        <v>Greene2018</v>
      </c>
      <c r="B1041" t="s">
        <v>436</v>
      </c>
      <c r="C1041">
        <v>2018</v>
      </c>
      <c r="D1041" t="s">
        <v>245</v>
      </c>
      <c r="E1041">
        <v>164</v>
      </c>
      <c r="F1041">
        <v>1777</v>
      </c>
      <c r="G1041">
        <v>-0.4</v>
      </c>
      <c r="H1041">
        <v>714</v>
      </c>
      <c r="I1041">
        <v>3.2</v>
      </c>
      <c r="J1041" t="s">
        <v>247</v>
      </c>
      <c r="K1041">
        <v>1063</v>
      </c>
      <c r="L1041" t="s">
        <v>7</v>
      </c>
    </row>
    <row r="1042" spans="1:12" hidden="1" x14ac:dyDescent="0.2">
      <c r="A1042" t="str">
        <f t="shared" si="16"/>
        <v>Hale2018</v>
      </c>
      <c r="B1042" t="s">
        <v>437</v>
      </c>
      <c r="C1042">
        <v>2018</v>
      </c>
      <c r="D1042" t="s">
        <v>245</v>
      </c>
      <c r="E1042">
        <v>285</v>
      </c>
      <c r="F1042">
        <v>2751</v>
      </c>
      <c r="G1042">
        <v>0.5</v>
      </c>
      <c r="H1042">
        <v>769</v>
      </c>
      <c r="I1042">
        <v>5.8</v>
      </c>
      <c r="J1042" t="s">
        <v>247</v>
      </c>
      <c r="K1042">
        <v>1065</v>
      </c>
      <c r="L1042" t="s">
        <v>7</v>
      </c>
    </row>
    <row r="1043" spans="1:12" hidden="1" x14ac:dyDescent="0.2">
      <c r="A1043" t="str">
        <f t="shared" si="16"/>
        <v>Henry2018</v>
      </c>
      <c r="B1043" t="s">
        <v>416</v>
      </c>
      <c r="C1043">
        <v>2018</v>
      </c>
      <c r="D1043" t="s">
        <v>245</v>
      </c>
      <c r="E1043">
        <v>342</v>
      </c>
      <c r="F1043">
        <v>3396</v>
      </c>
      <c r="G1043">
        <v>2.8</v>
      </c>
      <c r="H1043">
        <v>856</v>
      </c>
      <c r="I1043">
        <v>2.2999999999999998</v>
      </c>
      <c r="J1043" t="s">
        <v>247</v>
      </c>
      <c r="K1043">
        <v>1067</v>
      </c>
      <c r="L1043" t="s">
        <v>7</v>
      </c>
    </row>
    <row r="1044" spans="1:12" hidden="1" x14ac:dyDescent="0.2">
      <c r="A1044" t="str">
        <f t="shared" si="16"/>
        <v>Houston2018</v>
      </c>
      <c r="B1044" t="s">
        <v>333</v>
      </c>
      <c r="C1044">
        <v>2018</v>
      </c>
      <c r="D1044" t="s">
        <v>245</v>
      </c>
      <c r="E1044">
        <v>2988</v>
      </c>
      <c r="F1044">
        <v>48807</v>
      </c>
      <c r="G1044">
        <v>0.8</v>
      </c>
      <c r="H1044">
        <v>877</v>
      </c>
      <c r="I1044">
        <v>4</v>
      </c>
      <c r="J1044" t="s">
        <v>247</v>
      </c>
      <c r="K1044">
        <v>1069</v>
      </c>
      <c r="L1044" t="s">
        <v>7</v>
      </c>
    </row>
    <row r="1045" spans="1:12" hidden="1" x14ac:dyDescent="0.2">
      <c r="A1045" t="str">
        <f t="shared" si="16"/>
        <v>Jackson2018</v>
      </c>
      <c r="B1045" t="s">
        <v>318</v>
      </c>
      <c r="C1045">
        <v>2018</v>
      </c>
      <c r="D1045" t="s">
        <v>245</v>
      </c>
      <c r="E1045">
        <v>1006</v>
      </c>
      <c r="F1045">
        <v>15924</v>
      </c>
      <c r="G1045">
        <v>1</v>
      </c>
      <c r="H1045">
        <v>722</v>
      </c>
      <c r="I1045">
        <v>1</v>
      </c>
      <c r="J1045" t="s">
        <v>247</v>
      </c>
      <c r="K1045">
        <v>1071</v>
      </c>
      <c r="L1045" t="s">
        <v>7</v>
      </c>
    </row>
    <row r="1046" spans="1:12" hidden="1" x14ac:dyDescent="0.2">
      <c r="A1046" t="str">
        <f t="shared" si="16"/>
        <v>Jefferson2018</v>
      </c>
      <c r="B1046" t="s">
        <v>314</v>
      </c>
      <c r="C1046">
        <v>2018</v>
      </c>
      <c r="D1046" t="s">
        <v>245</v>
      </c>
      <c r="E1046">
        <v>19225</v>
      </c>
      <c r="F1046">
        <v>355886</v>
      </c>
      <c r="G1046">
        <v>1.6</v>
      </c>
      <c r="H1046">
        <v>1131</v>
      </c>
      <c r="I1046">
        <v>4.3</v>
      </c>
      <c r="J1046" t="s">
        <v>247</v>
      </c>
      <c r="K1046">
        <v>1073</v>
      </c>
      <c r="L1046" t="s">
        <v>7</v>
      </c>
    </row>
    <row r="1047" spans="1:12" hidden="1" x14ac:dyDescent="0.2">
      <c r="A1047" t="str">
        <f t="shared" si="16"/>
        <v>Lamar2018</v>
      </c>
      <c r="B1047" t="s">
        <v>438</v>
      </c>
      <c r="C1047">
        <v>2018</v>
      </c>
      <c r="D1047" t="s">
        <v>245</v>
      </c>
      <c r="E1047">
        <v>284</v>
      </c>
      <c r="F1047">
        <v>3416</v>
      </c>
      <c r="G1047">
        <v>-2.1</v>
      </c>
      <c r="H1047">
        <v>788</v>
      </c>
      <c r="I1047">
        <v>3.1</v>
      </c>
      <c r="J1047" t="s">
        <v>247</v>
      </c>
      <c r="K1047">
        <v>1075</v>
      </c>
      <c r="L1047" t="s">
        <v>7</v>
      </c>
    </row>
    <row r="1048" spans="1:12" hidden="1" x14ac:dyDescent="0.2">
      <c r="A1048" t="str">
        <f t="shared" si="16"/>
        <v>Lauderdale2018</v>
      </c>
      <c r="B1048" t="s">
        <v>439</v>
      </c>
      <c r="C1048">
        <v>2018</v>
      </c>
      <c r="D1048" t="s">
        <v>245</v>
      </c>
      <c r="E1048">
        <v>2141</v>
      </c>
      <c r="F1048">
        <v>30044</v>
      </c>
      <c r="G1048">
        <v>0.5</v>
      </c>
      <c r="H1048">
        <v>709</v>
      </c>
      <c r="I1048">
        <v>0.4</v>
      </c>
      <c r="J1048" t="s">
        <v>247</v>
      </c>
      <c r="K1048">
        <v>1077</v>
      </c>
      <c r="L1048" t="s">
        <v>7</v>
      </c>
    </row>
    <row r="1049" spans="1:12" hidden="1" x14ac:dyDescent="0.2">
      <c r="A1049" t="str">
        <f t="shared" si="16"/>
        <v>Lawrence2018</v>
      </c>
      <c r="B1049" t="s">
        <v>440</v>
      </c>
      <c r="C1049">
        <v>2018</v>
      </c>
      <c r="D1049" t="s">
        <v>245</v>
      </c>
      <c r="E1049">
        <v>471</v>
      </c>
      <c r="F1049">
        <v>5053</v>
      </c>
      <c r="G1049">
        <v>2.1</v>
      </c>
      <c r="H1049">
        <v>718</v>
      </c>
      <c r="I1049">
        <v>5.6</v>
      </c>
      <c r="J1049" t="s">
        <v>247</v>
      </c>
      <c r="K1049">
        <v>1079</v>
      </c>
      <c r="L1049" t="s">
        <v>7</v>
      </c>
    </row>
    <row r="1050" spans="1:12" hidden="1" x14ac:dyDescent="0.2">
      <c r="A1050" t="str">
        <f t="shared" si="16"/>
        <v>Lee2018</v>
      </c>
      <c r="B1050" t="s">
        <v>315</v>
      </c>
      <c r="C1050">
        <v>2018</v>
      </c>
      <c r="D1050" t="s">
        <v>245</v>
      </c>
      <c r="E1050">
        <v>3270</v>
      </c>
      <c r="F1050">
        <v>59741</v>
      </c>
      <c r="G1050">
        <v>2.5</v>
      </c>
      <c r="H1050">
        <v>810</v>
      </c>
      <c r="I1050">
        <v>4.9000000000000004</v>
      </c>
      <c r="J1050" t="s">
        <v>247</v>
      </c>
      <c r="K1050">
        <v>1081</v>
      </c>
      <c r="L1050" t="s">
        <v>7</v>
      </c>
    </row>
    <row r="1051" spans="1:12" hidden="1" x14ac:dyDescent="0.2">
      <c r="A1051" t="str">
        <f t="shared" si="16"/>
        <v>Limestone2018</v>
      </c>
      <c r="B1051" t="s">
        <v>319</v>
      </c>
      <c r="C1051">
        <v>2018</v>
      </c>
      <c r="D1051" t="s">
        <v>245</v>
      </c>
      <c r="E1051">
        <v>1477</v>
      </c>
      <c r="F1051">
        <v>24284</v>
      </c>
      <c r="G1051">
        <v>3</v>
      </c>
      <c r="H1051">
        <v>1088</v>
      </c>
      <c r="I1051">
        <v>9.6999999999999993</v>
      </c>
      <c r="J1051" t="s">
        <v>247</v>
      </c>
      <c r="K1051">
        <v>1083</v>
      </c>
      <c r="L1051" t="s">
        <v>7</v>
      </c>
    </row>
    <row r="1052" spans="1:12" hidden="1" x14ac:dyDescent="0.2">
      <c r="A1052" t="str">
        <f t="shared" si="16"/>
        <v>Lowndes2018</v>
      </c>
      <c r="B1052" t="s">
        <v>356</v>
      </c>
      <c r="C1052">
        <v>2018</v>
      </c>
      <c r="D1052" t="s">
        <v>245</v>
      </c>
      <c r="E1052">
        <v>174</v>
      </c>
      <c r="F1052">
        <v>2379</v>
      </c>
      <c r="G1052">
        <v>0.5</v>
      </c>
      <c r="H1052">
        <v>917</v>
      </c>
      <c r="I1052">
        <v>-12.2</v>
      </c>
      <c r="J1052" t="s">
        <v>247</v>
      </c>
      <c r="K1052">
        <v>1085</v>
      </c>
      <c r="L1052" t="s">
        <v>7</v>
      </c>
    </row>
    <row r="1053" spans="1:12" hidden="1" x14ac:dyDescent="0.2">
      <c r="A1053" t="str">
        <f t="shared" si="16"/>
        <v>Macon2018</v>
      </c>
      <c r="B1053" t="s">
        <v>441</v>
      </c>
      <c r="C1053">
        <v>2018</v>
      </c>
      <c r="D1053" t="s">
        <v>245</v>
      </c>
      <c r="E1053">
        <v>235</v>
      </c>
      <c r="F1053">
        <v>4720</v>
      </c>
      <c r="G1053">
        <v>-0.8</v>
      </c>
      <c r="H1053">
        <v>852</v>
      </c>
      <c r="I1053">
        <v>2.7</v>
      </c>
      <c r="J1053" t="s">
        <v>247</v>
      </c>
      <c r="K1053">
        <v>1087</v>
      </c>
      <c r="L1053" t="s">
        <v>7</v>
      </c>
    </row>
    <row r="1054" spans="1:12" hidden="1" x14ac:dyDescent="0.2">
      <c r="A1054" t="str">
        <f t="shared" si="16"/>
        <v>Madison2018</v>
      </c>
      <c r="B1054" t="s">
        <v>313</v>
      </c>
      <c r="C1054">
        <v>2018</v>
      </c>
      <c r="D1054" t="s">
        <v>245</v>
      </c>
      <c r="E1054">
        <v>9922</v>
      </c>
      <c r="F1054">
        <v>204066</v>
      </c>
      <c r="G1054">
        <v>2.7</v>
      </c>
      <c r="H1054">
        <v>1179</v>
      </c>
      <c r="I1054">
        <v>3.7</v>
      </c>
      <c r="J1054" t="s">
        <v>247</v>
      </c>
      <c r="K1054">
        <v>1089</v>
      </c>
      <c r="L1054" t="s">
        <v>7</v>
      </c>
    </row>
    <row r="1055" spans="1:12" hidden="1" x14ac:dyDescent="0.2">
      <c r="A1055" t="str">
        <f t="shared" si="16"/>
        <v>Marengo2018</v>
      </c>
      <c r="B1055" t="s">
        <v>442</v>
      </c>
      <c r="C1055">
        <v>2018</v>
      </c>
      <c r="D1055" t="s">
        <v>245</v>
      </c>
      <c r="E1055">
        <v>527</v>
      </c>
      <c r="F1055">
        <v>7269</v>
      </c>
      <c r="G1055">
        <v>1</v>
      </c>
      <c r="H1055">
        <v>803</v>
      </c>
      <c r="I1055">
        <v>2.7</v>
      </c>
      <c r="J1055" t="s">
        <v>247</v>
      </c>
      <c r="K1055">
        <v>1091</v>
      </c>
      <c r="L1055" t="s">
        <v>7</v>
      </c>
    </row>
    <row r="1056" spans="1:12" hidden="1" x14ac:dyDescent="0.2">
      <c r="A1056" t="str">
        <f t="shared" si="16"/>
        <v>Marion2018</v>
      </c>
      <c r="B1056" t="s">
        <v>399</v>
      </c>
      <c r="C1056">
        <v>2018</v>
      </c>
      <c r="D1056" t="s">
        <v>245</v>
      </c>
      <c r="E1056">
        <v>631</v>
      </c>
      <c r="F1056">
        <v>10021</v>
      </c>
      <c r="G1056">
        <v>-0.3</v>
      </c>
      <c r="H1056">
        <v>723</v>
      </c>
      <c r="I1056">
        <v>5.0999999999999996</v>
      </c>
      <c r="J1056" t="s">
        <v>247</v>
      </c>
      <c r="K1056">
        <v>1093</v>
      </c>
      <c r="L1056" t="s">
        <v>7</v>
      </c>
    </row>
    <row r="1057" spans="1:12" hidden="1" x14ac:dyDescent="0.2">
      <c r="A1057" t="str">
        <f t="shared" si="16"/>
        <v>Marshall2018</v>
      </c>
      <c r="B1057" t="s">
        <v>322</v>
      </c>
      <c r="C1057">
        <v>2018</v>
      </c>
      <c r="D1057" t="s">
        <v>245</v>
      </c>
      <c r="E1057">
        <v>2129</v>
      </c>
      <c r="F1057">
        <v>37668</v>
      </c>
      <c r="G1057">
        <v>2.2999999999999998</v>
      </c>
      <c r="H1057">
        <v>737</v>
      </c>
      <c r="I1057">
        <v>3.7</v>
      </c>
      <c r="J1057" t="s">
        <v>247</v>
      </c>
      <c r="K1057">
        <v>1095</v>
      </c>
      <c r="L1057" t="s">
        <v>7</v>
      </c>
    </row>
    <row r="1058" spans="1:12" hidden="1" x14ac:dyDescent="0.2">
      <c r="A1058" t="str">
        <f t="shared" si="16"/>
        <v>Mobile2018</v>
      </c>
      <c r="B1058" t="s">
        <v>312</v>
      </c>
      <c r="C1058">
        <v>2018</v>
      </c>
      <c r="D1058" t="s">
        <v>245</v>
      </c>
      <c r="E1058">
        <v>10337</v>
      </c>
      <c r="F1058">
        <v>174379</v>
      </c>
      <c r="G1058">
        <v>1.5</v>
      </c>
      <c r="H1058">
        <v>983</v>
      </c>
      <c r="I1058">
        <v>0.9</v>
      </c>
      <c r="J1058" t="s">
        <v>247</v>
      </c>
      <c r="K1058">
        <v>1097</v>
      </c>
      <c r="L1058" t="s">
        <v>7</v>
      </c>
    </row>
    <row r="1059" spans="1:12" hidden="1" x14ac:dyDescent="0.2">
      <c r="A1059" t="str">
        <f t="shared" si="16"/>
        <v>Monroe2018</v>
      </c>
      <c r="B1059" t="s">
        <v>443</v>
      </c>
      <c r="C1059">
        <v>2018</v>
      </c>
      <c r="D1059" t="s">
        <v>245</v>
      </c>
      <c r="E1059">
        <v>447</v>
      </c>
      <c r="F1059">
        <v>6145</v>
      </c>
      <c r="G1059">
        <v>0.3</v>
      </c>
      <c r="H1059">
        <v>861</v>
      </c>
      <c r="I1059">
        <v>3.9</v>
      </c>
      <c r="J1059" t="s">
        <v>247</v>
      </c>
      <c r="K1059">
        <v>1099</v>
      </c>
      <c r="L1059" t="s">
        <v>7</v>
      </c>
    </row>
    <row r="1060" spans="1:12" hidden="1" x14ac:dyDescent="0.2">
      <c r="A1060" t="str">
        <f t="shared" si="16"/>
        <v>Montgomery2018</v>
      </c>
      <c r="B1060" t="s">
        <v>329</v>
      </c>
      <c r="C1060">
        <v>2018</v>
      </c>
      <c r="D1060" t="s">
        <v>245</v>
      </c>
      <c r="E1060">
        <v>6479</v>
      </c>
      <c r="F1060">
        <v>131620</v>
      </c>
      <c r="G1060">
        <v>-0.5</v>
      </c>
      <c r="H1060">
        <v>963</v>
      </c>
      <c r="I1060">
        <v>2.6</v>
      </c>
      <c r="J1060" t="s">
        <v>247</v>
      </c>
      <c r="K1060">
        <v>1101</v>
      </c>
      <c r="L1060" t="s">
        <v>7</v>
      </c>
    </row>
    <row r="1061" spans="1:12" hidden="1" x14ac:dyDescent="0.2">
      <c r="A1061" t="str">
        <f t="shared" si="16"/>
        <v>Morgan2018</v>
      </c>
      <c r="B1061" t="s">
        <v>444</v>
      </c>
      <c r="C1061">
        <v>2018</v>
      </c>
      <c r="D1061" t="s">
        <v>245</v>
      </c>
      <c r="E1061">
        <v>2805</v>
      </c>
      <c r="F1061">
        <v>49208</v>
      </c>
      <c r="G1061">
        <v>3.4</v>
      </c>
      <c r="H1061">
        <v>917</v>
      </c>
      <c r="I1061">
        <v>3.6</v>
      </c>
      <c r="J1061" t="s">
        <v>247</v>
      </c>
      <c r="K1061">
        <v>1103</v>
      </c>
      <c r="L1061" t="s">
        <v>7</v>
      </c>
    </row>
    <row r="1062" spans="1:12" hidden="1" x14ac:dyDescent="0.2">
      <c r="A1062" t="str">
        <f t="shared" si="16"/>
        <v>Perry2018</v>
      </c>
      <c r="B1062" t="s">
        <v>445</v>
      </c>
      <c r="C1062">
        <v>2018</v>
      </c>
      <c r="D1062" t="s">
        <v>245</v>
      </c>
      <c r="E1062">
        <v>157</v>
      </c>
      <c r="F1062">
        <v>2206</v>
      </c>
      <c r="G1062">
        <v>2.2999999999999998</v>
      </c>
      <c r="H1062">
        <v>623</v>
      </c>
      <c r="I1062">
        <v>4.5</v>
      </c>
      <c r="J1062" t="s">
        <v>247</v>
      </c>
      <c r="K1062">
        <v>1105</v>
      </c>
      <c r="L1062" t="s">
        <v>7</v>
      </c>
    </row>
    <row r="1063" spans="1:12" hidden="1" x14ac:dyDescent="0.2">
      <c r="A1063" t="str">
        <f t="shared" si="16"/>
        <v>Pickens2018</v>
      </c>
      <c r="B1063" t="s">
        <v>446</v>
      </c>
      <c r="C1063">
        <v>2018</v>
      </c>
      <c r="D1063" t="s">
        <v>245</v>
      </c>
      <c r="E1063">
        <v>346</v>
      </c>
      <c r="F1063">
        <v>3785</v>
      </c>
      <c r="G1063">
        <v>-1.5</v>
      </c>
      <c r="H1063">
        <v>792</v>
      </c>
      <c r="I1063">
        <v>6.2</v>
      </c>
      <c r="J1063" t="s">
        <v>247</v>
      </c>
      <c r="K1063">
        <v>1107</v>
      </c>
      <c r="L1063" t="s">
        <v>7</v>
      </c>
    </row>
    <row r="1064" spans="1:12" hidden="1" x14ac:dyDescent="0.2">
      <c r="A1064" t="str">
        <f t="shared" si="16"/>
        <v>Pike2018</v>
      </c>
      <c r="B1064" t="s">
        <v>447</v>
      </c>
      <c r="C1064">
        <v>2018</v>
      </c>
      <c r="D1064" t="s">
        <v>245</v>
      </c>
      <c r="E1064">
        <v>725</v>
      </c>
      <c r="F1064">
        <v>14170</v>
      </c>
      <c r="G1064">
        <v>-1.7</v>
      </c>
      <c r="H1064">
        <v>802</v>
      </c>
      <c r="I1064">
        <v>3.1</v>
      </c>
      <c r="J1064" t="s">
        <v>247</v>
      </c>
      <c r="K1064">
        <v>1109</v>
      </c>
      <c r="L1064" t="s">
        <v>7</v>
      </c>
    </row>
    <row r="1065" spans="1:12" hidden="1" x14ac:dyDescent="0.2">
      <c r="A1065" t="str">
        <f t="shared" si="16"/>
        <v>Randolph2018</v>
      </c>
      <c r="B1065" t="s">
        <v>448</v>
      </c>
      <c r="C1065">
        <v>2018</v>
      </c>
      <c r="D1065" t="s">
        <v>245</v>
      </c>
      <c r="E1065">
        <v>402</v>
      </c>
      <c r="F1065">
        <v>4817</v>
      </c>
      <c r="G1065">
        <v>-0.1</v>
      </c>
      <c r="H1065">
        <v>673</v>
      </c>
      <c r="I1065">
        <v>4.5</v>
      </c>
      <c r="J1065" t="s">
        <v>247</v>
      </c>
      <c r="K1065">
        <v>1111</v>
      </c>
      <c r="L1065" t="s">
        <v>7</v>
      </c>
    </row>
    <row r="1066" spans="1:12" hidden="1" x14ac:dyDescent="0.2">
      <c r="A1066" t="str">
        <f t="shared" si="16"/>
        <v>Russell2018</v>
      </c>
      <c r="B1066" t="s">
        <v>449</v>
      </c>
      <c r="C1066">
        <v>2018</v>
      </c>
      <c r="D1066" t="s">
        <v>245</v>
      </c>
      <c r="E1066">
        <v>925</v>
      </c>
      <c r="F1066">
        <v>14156</v>
      </c>
      <c r="G1066">
        <v>0.7</v>
      </c>
      <c r="H1066">
        <v>749</v>
      </c>
      <c r="I1066">
        <v>1.2</v>
      </c>
      <c r="J1066" t="s">
        <v>247</v>
      </c>
      <c r="K1066">
        <v>1113</v>
      </c>
      <c r="L1066" t="s">
        <v>7</v>
      </c>
    </row>
    <row r="1067" spans="1:12" hidden="1" x14ac:dyDescent="0.2">
      <c r="A1067" t="str">
        <f t="shared" si="16"/>
        <v>St. Clair2018</v>
      </c>
      <c r="B1067" t="s">
        <v>321</v>
      </c>
      <c r="C1067">
        <v>2018</v>
      </c>
      <c r="D1067" t="s">
        <v>245</v>
      </c>
      <c r="E1067">
        <v>1543</v>
      </c>
      <c r="F1067">
        <v>19854</v>
      </c>
      <c r="G1067">
        <v>0.7</v>
      </c>
      <c r="H1067">
        <v>766</v>
      </c>
      <c r="I1067">
        <v>4.0999999999999996</v>
      </c>
      <c r="J1067" t="s">
        <v>247</v>
      </c>
      <c r="K1067">
        <v>1115</v>
      </c>
      <c r="L1067" t="s">
        <v>7</v>
      </c>
    </row>
    <row r="1068" spans="1:12" hidden="1" x14ac:dyDescent="0.2">
      <c r="A1068" t="str">
        <f t="shared" si="16"/>
        <v>Shelby2018</v>
      </c>
      <c r="B1068" t="s">
        <v>405</v>
      </c>
      <c r="C1068">
        <v>2018</v>
      </c>
      <c r="D1068" t="s">
        <v>245</v>
      </c>
      <c r="E1068">
        <v>5952</v>
      </c>
      <c r="F1068">
        <v>85075</v>
      </c>
      <c r="G1068">
        <v>-0.3</v>
      </c>
      <c r="H1068">
        <v>1082</v>
      </c>
      <c r="I1068">
        <v>4.9000000000000004</v>
      </c>
      <c r="J1068" t="s">
        <v>247</v>
      </c>
      <c r="K1068">
        <v>1117</v>
      </c>
      <c r="L1068" t="s">
        <v>7</v>
      </c>
    </row>
    <row r="1069" spans="1:12" hidden="1" x14ac:dyDescent="0.2">
      <c r="A1069" t="str">
        <f t="shared" si="16"/>
        <v>Sumter2018</v>
      </c>
      <c r="B1069" t="s">
        <v>385</v>
      </c>
      <c r="C1069">
        <v>2018</v>
      </c>
      <c r="D1069" t="s">
        <v>245</v>
      </c>
      <c r="E1069">
        <v>243</v>
      </c>
      <c r="F1069">
        <v>2974</v>
      </c>
      <c r="G1069">
        <v>1.3</v>
      </c>
      <c r="H1069">
        <v>788</v>
      </c>
      <c r="I1069">
        <v>0.5</v>
      </c>
      <c r="J1069" t="s">
        <v>247</v>
      </c>
      <c r="K1069">
        <v>1119</v>
      </c>
      <c r="L1069" t="s">
        <v>7</v>
      </c>
    </row>
    <row r="1070" spans="1:12" hidden="1" x14ac:dyDescent="0.2">
      <c r="A1070" t="str">
        <f t="shared" si="16"/>
        <v>Talladega2018</v>
      </c>
      <c r="B1070" t="s">
        <v>326</v>
      </c>
      <c r="C1070">
        <v>2018</v>
      </c>
      <c r="D1070" t="s">
        <v>245</v>
      </c>
      <c r="E1070">
        <v>1405</v>
      </c>
      <c r="F1070">
        <v>30278</v>
      </c>
      <c r="G1070">
        <v>3.1</v>
      </c>
      <c r="H1070">
        <v>963</v>
      </c>
      <c r="I1070">
        <v>1.6</v>
      </c>
      <c r="J1070" t="s">
        <v>247</v>
      </c>
      <c r="K1070">
        <v>1121</v>
      </c>
      <c r="L1070" t="s">
        <v>7</v>
      </c>
    </row>
    <row r="1071" spans="1:12" hidden="1" x14ac:dyDescent="0.2">
      <c r="A1071" t="str">
        <f t="shared" si="16"/>
        <v>Tallapoosa2018</v>
      </c>
      <c r="B1071" t="s">
        <v>450</v>
      </c>
      <c r="C1071">
        <v>2018</v>
      </c>
      <c r="D1071" t="s">
        <v>245</v>
      </c>
      <c r="E1071">
        <v>852</v>
      </c>
      <c r="F1071">
        <v>13021</v>
      </c>
      <c r="G1071">
        <v>-1.2</v>
      </c>
      <c r="H1071">
        <v>732</v>
      </c>
      <c r="I1071">
        <v>8.3000000000000007</v>
      </c>
      <c r="J1071" t="s">
        <v>247</v>
      </c>
      <c r="K1071">
        <v>1123</v>
      </c>
      <c r="L1071" t="s">
        <v>7</v>
      </c>
    </row>
    <row r="1072" spans="1:12" hidden="1" x14ac:dyDescent="0.2">
      <c r="A1072" t="str">
        <f t="shared" si="16"/>
        <v>Tuscaloosa2018</v>
      </c>
      <c r="B1072" t="s">
        <v>317</v>
      </c>
      <c r="C1072">
        <v>2018</v>
      </c>
      <c r="D1072" t="s">
        <v>245</v>
      </c>
      <c r="E1072">
        <v>4626</v>
      </c>
      <c r="F1072">
        <v>96489</v>
      </c>
      <c r="G1072">
        <v>2.7</v>
      </c>
      <c r="H1072">
        <v>918</v>
      </c>
      <c r="I1072">
        <v>0.5</v>
      </c>
      <c r="J1072" t="s">
        <v>247</v>
      </c>
      <c r="K1072">
        <v>1125</v>
      </c>
      <c r="L1072" t="s">
        <v>7</v>
      </c>
    </row>
    <row r="1073" spans="1:12" hidden="1" x14ac:dyDescent="0.2">
      <c r="A1073" t="str">
        <f t="shared" si="16"/>
        <v>Walker2018</v>
      </c>
      <c r="B1073" t="s">
        <v>451</v>
      </c>
      <c r="C1073">
        <v>2018</v>
      </c>
      <c r="D1073" t="s">
        <v>245</v>
      </c>
      <c r="E1073">
        <v>1407</v>
      </c>
      <c r="F1073">
        <v>18447</v>
      </c>
      <c r="G1073">
        <v>2.6</v>
      </c>
      <c r="H1073">
        <v>764</v>
      </c>
      <c r="I1073">
        <v>1.6</v>
      </c>
      <c r="J1073" t="s">
        <v>247</v>
      </c>
      <c r="K1073">
        <v>1127</v>
      </c>
      <c r="L1073" t="s">
        <v>7</v>
      </c>
    </row>
    <row r="1074" spans="1:12" hidden="1" x14ac:dyDescent="0.2">
      <c r="A1074" t="str">
        <f t="shared" si="16"/>
        <v>Washington2018</v>
      </c>
      <c r="B1074" t="s">
        <v>452</v>
      </c>
      <c r="C1074">
        <v>2018</v>
      </c>
      <c r="D1074" t="s">
        <v>245</v>
      </c>
      <c r="E1074">
        <v>267</v>
      </c>
      <c r="F1074">
        <v>3594</v>
      </c>
      <c r="G1074">
        <v>-0.5</v>
      </c>
      <c r="H1074">
        <v>1227</v>
      </c>
      <c r="I1074">
        <v>2.2999999999999998</v>
      </c>
      <c r="J1074" t="s">
        <v>247</v>
      </c>
      <c r="K1074">
        <v>1129</v>
      </c>
      <c r="L1074" t="s">
        <v>7</v>
      </c>
    </row>
    <row r="1075" spans="1:12" hidden="1" x14ac:dyDescent="0.2">
      <c r="A1075" t="str">
        <f t="shared" si="16"/>
        <v>Wilcox2018</v>
      </c>
      <c r="B1075" t="s">
        <v>316</v>
      </c>
      <c r="C1075">
        <v>2018</v>
      </c>
      <c r="D1075" t="s">
        <v>245</v>
      </c>
      <c r="E1075">
        <v>242</v>
      </c>
      <c r="F1075">
        <v>2839</v>
      </c>
      <c r="G1075">
        <v>0.1</v>
      </c>
      <c r="H1075">
        <v>854</v>
      </c>
      <c r="I1075">
        <v>0.4</v>
      </c>
      <c r="J1075" t="s">
        <v>247</v>
      </c>
      <c r="K1075">
        <v>1131</v>
      </c>
      <c r="L1075" t="s">
        <v>7</v>
      </c>
    </row>
    <row r="1076" spans="1:12" hidden="1" x14ac:dyDescent="0.2">
      <c r="A1076" t="str">
        <f t="shared" si="16"/>
        <v>Winston2018</v>
      </c>
      <c r="B1076" t="s">
        <v>453</v>
      </c>
      <c r="C1076">
        <v>2018</v>
      </c>
      <c r="D1076" t="s">
        <v>245</v>
      </c>
      <c r="E1076">
        <v>499</v>
      </c>
      <c r="F1076">
        <v>7818</v>
      </c>
      <c r="G1076">
        <v>-0.3</v>
      </c>
      <c r="H1076">
        <v>734</v>
      </c>
      <c r="I1076">
        <v>2.8</v>
      </c>
      <c r="J1076" t="s">
        <v>247</v>
      </c>
      <c r="K1076">
        <v>1133</v>
      </c>
      <c r="L1076" t="s">
        <v>7</v>
      </c>
    </row>
    <row r="1077" spans="1:12" hidden="1" x14ac:dyDescent="0.2">
      <c r="A1077" t="str">
        <f t="shared" si="16"/>
        <v>Autauga2019</v>
      </c>
      <c r="B1077" t="s">
        <v>330</v>
      </c>
      <c r="C1077">
        <v>2019</v>
      </c>
      <c r="D1077" t="s">
        <v>245</v>
      </c>
      <c r="E1077">
        <v>896</v>
      </c>
      <c r="F1077">
        <v>11302</v>
      </c>
      <c r="G1077">
        <v>2.8</v>
      </c>
      <c r="H1077">
        <v>797</v>
      </c>
      <c r="I1077">
        <v>5.4</v>
      </c>
      <c r="J1077" t="s">
        <v>247</v>
      </c>
      <c r="K1077">
        <v>1001</v>
      </c>
      <c r="L1077" t="s">
        <v>7</v>
      </c>
    </row>
    <row r="1078" spans="1:12" hidden="1" x14ac:dyDescent="0.2">
      <c r="A1078" t="str">
        <f t="shared" si="16"/>
        <v>Baldwin2019</v>
      </c>
      <c r="B1078" t="s">
        <v>334</v>
      </c>
      <c r="C1078">
        <v>2019</v>
      </c>
      <c r="D1078" t="s">
        <v>245</v>
      </c>
      <c r="E1078">
        <v>6522</v>
      </c>
      <c r="F1078">
        <v>75519</v>
      </c>
      <c r="G1078">
        <v>2.5</v>
      </c>
      <c r="H1078">
        <v>783</v>
      </c>
      <c r="I1078">
        <v>3</v>
      </c>
      <c r="J1078" t="s">
        <v>247</v>
      </c>
      <c r="K1078">
        <v>1003</v>
      </c>
      <c r="L1078" t="s">
        <v>7</v>
      </c>
    </row>
    <row r="1079" spans="1:12" hidden="1" x14ac:dyDescent="0.2">
      <c r="A1079" t="str">
        <f t="shared" si="16"/>
        <v>Barbour2019</v>
      </c>
      <c r="B1079" t="s">
        <v>420</v>
      </c>
      <c r="C1079">
        <v>2019</v>
      </c>
      <c r="D1079" t="s">
        <v>245</v>
      </c>
      <c r="E1079">
        <v>565</v>
      </c>
      <c r="F1079">
        <v>8463</v>
      </c>
      <c r="G1079">
        <v>3.7</v>
      </c>
      <c r="H1079">
        <v>745</v>
      </c>
      <c r="I1079">
        <v>-4.0999999999999996</v>
      </c>
      <c r="J1079" t="s">
        <v>247</v>
      </c>
      <c r="K1079">
        <v>1005</v>
      </c>
      <c r="L1079" t="s">
        <v>7</v>
      </c>
    </row>
    <row r="1080" spans="1:12" hidden="1" x14ac:dyDescent="0.2">
      <c r="A1080" t="str">
        <f t="shared" si="16"/>
        <v>Bibb2019</v>
      </c>
      <c r="B1080" t="s">
        <v>341</v>
      </c>
      <c r="C1080">
        <v>2019</v>
      </c>
      <c r="D1080" t="s">
        <v>245</v>
      </c>
      <c r="E1080">
        <v>371</v>
      </c>
      <c r="F1080">
        <v>4870</v>
      </c>
      <c r="G1080">
        <v>12.8</v>
      </c>
      <c r="H1080">
        <v>903</v>
      </c>
      <c r="I1080">
        <v>7.2</v>
      </c>
      <c r="J1080" t="s">
        <v>247</v>
      </c>
      <c r="K1080">
        <v>1007</v>
      </c>
      <c r="L1080" t="s">
        <v>7</v>
      </c>
    </row>
    <row r="1081" spans="1:12" hidden="1" x14ac:dyDescent="0.2">
      <c r="A1081" t="str">
        <f t="shared" si="16"/>
        <v>Blount2019</v>
      </c>
      <c r="B1081" t="s">
        <v>421</v>
      </c>
      <c r="C1081">
        <v>2019</v>
      </c>
      <c r="D1081" t="s">
        <v>245</v>
      </c>
      <c r="E1081">
        <v>791</v>
      </c>
      <c r="F1081">
        <v>8689</v>
      </c>
      <c r="G1081">
        <v>1.2</v>
      </c>
      <c r="H1081">
        <v>730</v>
      </c>
      <c r="I1081">
        <v>1.1000000000000001</v>
      </c>
      <c r="J1081" t="s">
        <v>247</v>
      </c>
      <c r="K1081">
        <v>1009</v>
      </c>
      <c r="L1081" t="s">
        <v>7</v>
      </c>
    </row>
    <row r="1082" spans="1:12" hidden="1" x14ac:dyDescent="0.2">
      <c r="A1082" t="str">
        <f t="shared" si="16"/>
        <v>Bullock2019</v>
      </c>
      <c r="B1082" t="s">
        <v>422</v>
      </c>
      <c r="C1082">
        <v>2019</v>
      </c>
      <c r="D1082" t="s">
        <v>245</v>
      </c>
      <c r="E1082">
        <v>179</v>
      </c>
      <c r="F1082">
        <v>2894</v>
      </c>
      <c r="G1082">
        <v>0.2</v>
      </c>
      <c r="H1082">
        <v>776</v>
      </c>
      <c r="I1082">
        <v>-1</v>
      </c>
      <c r="J1082" t="s">
        <v>247</v>
      </c>
      <c r="K1082">
        <v>1011</v>
      </c>
      <c r="L1082" t="s">
        <v>7</v>
      </c>
    </row>
    <row r="1083" spans="1:12" hidden="1" x14ac:dyDescent="0.2">
      <c r="A1083" t="str">
        <f t="shared" si="16"/>
        <v>Butler2019</v>
      </c>
      <c r="B1083" t="s">
        <v>423</v>
      </c>
      <c r="C1083">
        <v>2019</v>
      </c>
      <c r="D1083" t="s">
        <v>245</v>
      </c>
      <c r="E1083">
        <v>485</v>
      </c>
      <c r="F1083">
        <v>6737</v>
      </c>
      <c r="G1083">
        <v>-1.1000000000000001</v>
      </c>
      <c r="H1083">
        <v>737</v>
      </c>
      <c r="I1083">
        <v>1.5</v>
      </c>
      <c r="J1083" t="s">
        <v>247</v>
      </c>
      <c r="K1083">
        <v>1013</v>
      </c>
      <c r="L1083" t="s">
        <v>7</v>
      </c>
    </row>
    <row r="1084" spans="1:12" hidden="1" x14ac:dyDescent="0.2">
      <c r="A1084" t="str">
        <f t="shared" si="16"/>
        <v>Calhoun2019</v>
      </c>
      <c r="B1084" t="s">
        <v>327</v>
      </c>
      <c r="C1084">
        <v>2019</v>
      </c>
      <c r="D1084" t="s">
        <v>245</v>
      </c>
      <c r="E1084">
        <v>2546</v>
      </c>
      <c r="F1084">
        <v>44683</v>
      </c>
      <c r="G1084">
        <v>0.3</v>
      </c>
      <c r="H1084">
        <v>821</v>
      </c>
      <c r="I1084">
        <v>4.9000000000000004</v>
      </c>
      <c r="J1084" t="s">
        <v>247</v>
      </c>
      <c r="K1084">
        <v>1015</v>
      </c>
      <c r="L1084" t="s">
        <v>7</v>
      </c>
    </row>
    <row r="1085" spans="1:12" hidden="1" x14ac:dyDescent="0.2">
      <c r="A1085" t="str">
        <f t="shared" si="16"/>
        <v>Chambers2019</v>
      </c>
      <c r="B1085" t="s">
        <v>320</v>
      </c>
      <c r="C1085">
        <v>2019</v>
      </c>
      <c r="D1085" t="s">
        <v>245</v>
      </c>
      <c r="E1085">
        <v>627</v>
      </c>
      <c r="F1085">
        <v>8510</v>
      </c>
      <c r="G1085">
        <v>3.1</v>
      </c>
      <c r="H1085">
        <v>799</v>
      </c>
      <c r="I1085">
        <v>2.2000000000000002</v>
      </c>
      <c r="J1085" t="s">
        <v>247</v>
      </c>
      <c r="K1085">
        <v>1017</v>
      </c>
      <c r="L1085" t="s">
        <v>7</v>
      </c>
    </row>
    <row r="1086" spans="1:12" hidden="1" x14ac:dyDescent="0.2">
      <c r="A1086" t="str">
        <f t="shared" si="16"/>
        <v>Cherokee2019</v>
      </c>
      <c r="B1086" t="s">
        <v>424</v>
      </c>
      <c r="C1086">
        <v>2019</v>
      </c>
      <c r="D1086" t="s">
        <v>245</v>
      </c>
      <c r="E1086">
        <v>420</v>
      </c>
      <c r="F1086">
        <v>5241</v>
      </c>
      <c r="G1086">
        <v>0.5</v>
      </c>
      <c r="H1086">
        <v>709</v>
      </c>
      <c r="I1086">
        <v>0</v>
      </c>
      <c r="J1086" t="s">
        <v>247</v>
      </c>
      <c r="K1086">
        <v>1019</v>
      </c>
      <c r="L1086" t="s">
        <v>7</v>
      </c>
    </row>
    <row r="1087" spans="1:12" hidden="1" x14ac:dyDescent="0.2">
      <c r="A1087" t="str">
        <f t="shared" si="16"/>
        <v>Chilton2019</v>
      </c>
      <c r="B1087" t="s">
        <v>425</v>
      </c>
      <c r="C1087">
        <v>2019</v>
      </c>
      <c r="D1087" t="s">
        <v>245</v>
      </c>
      <c r="E1087">
        <v>828</v>
      </c>
      <c r="F1087">
        <v>9497</v>
      </c>
      <c r="G1087">
        <v>-1.1000000000000001</v>
      </c>
      <c r="H1087">
        <v>796</v>
      </c>
      <c r="I1087">
        <v>4.2</v>
      </c>
      <c r="J1087" t="s">
        <v>247</v>
      </c>
      <c r="K1087">
        <v>1021</v>
      </c>
      <c r="L1087" t="s">
        <v>7</v>
      </c>
    </row>
    <row r="1088" spans="1:12" hidden="1" x14ac:dyDescent="0.2">
      <c r="A1088" t="str">
        <f t="shared" si="16"/>
        <v>Choctaw2019</v>
      </c>
      <c r="B1088" t="s">
        <v>370</v>
      </c>
      <c r="C1088">
        <v>2019</v>
      </c>
      <c r="D1088" t="s">
        <v>245</v>
      </c>
      <c r="E1088">
        <v>326</v>
      </c>
      <c r="F1088">
        <v>3618</v>
      </c>
      <c r="G1088">
        <v>-10.9</v>
      </c>
      <c r="H1088">
        <v>984</v>
      </c>
      <c r="I1088">
        <v>-1</v>
      </c>
      <c r="J1088" t="s">
        <v>247</v>
      </c>
      <c r="K1088">
        <v>1023</v>
      </c>
      <c r="L1088" t="s">
        <v>7</v>
      </c>
    </row>
    <row r="1089" spans="1:12" hidden="1" x14ac:dyDescent="0.2">
      <c r="A1089" t="str">
        <f t="shared" si="16"/>
        <v>Clarke2019</v>
      </c>
      <c r="B1089" t="s">
        <v>360</v>
      </c>
      <c r="C1089">
        <v>2019</v>
      </c>
      <c r="D1089" t="s">
        <v>245</v>
      </c>
      <c r="E1089">
        <v>663</v>
      </c>
      <c r="F1089">
        <v>8043</v>
      </c>
      <c r="G1089">
        <v>-0.3</v>
      </c>
      <c r="H1089">
        <v>827</v>
      </c>
      <c r="I1089">
        <v>2.4</v>
      </c>
      <c r="J1089" t="s">
        <v>247</v>
      </c>
      <c r="K1089">
        <v>1025</v>
      </c>
      <c r="L1089" t="s">
        <v>7</v>
      </c>
    </row>
    <row r="1090" spans="1:12" hidden="1" x14ac:dyDescent="0.2">
      <c r="A1090" t="str">
        <f t="shared" si="16"/>
        <v>Clay2019</v>
      </c>
      <c r="B1090" t="s">
        <v>353</v>
      </c>
      <c r="C1090">
        <v>2019</v>
      </c>
      <c r="D1090" t="s">
        <v>245</v>
      </c>
      <c r="E1090">
        <v>224</v>
      </c>
      <c r="F1090">
        <v>4385</v>
      </c>
      <c r="G1090">
        <v>1.4</v>
      </c>
      <c r="H1090">
        <v>720</v>
      </c>
      <c r="I1090">
        <v>6.5</v>
      </c>
      <c r="J1090" t="s">
        <v>247</v>
      </c>
      <c r="K1090">
        <v>1027</v>
      </c>
      <c r="L1090" t="s">
        <v>7</v>
      </c>
    </row>
    <row r="1091" spans="1:12" hidden="1" x14ac:dyDescent="0.2">
      <c r="A1091" t="str">
        <f t="shared" si="16"/>
        <v>Cleburne2019</v>
      </c>
      <c r="B1091" t="s">
        <v>426</v>
      </c>
      <c r="C1091">
        <v>2019</v>
      </c>
      <c r="D1091" t="s">
        <v>245</v>
      </c>
      <c r="E1091">
        <v>233</v>
      </c>
      <c r="F1091">
        <v>2080</v>
      </c>
      <c r="G1091">
        <v>-5.8</v>
      </c>
      <c r="H1091">
        <v>959</v>
      </c>
      <c r="I1091">
        <v>13.5</v>
      </c>
      <c r="J1091" t="s">
        <v>247</v>
      </c>
      <c r="K1091">
        <v>1029</v>
      </c>
      <c r="L1091" t="s">
        <v>7</v>
      </c>
    </row>
    <row r="1092" spans="1:12" hidden="1" x14ac:dyDescent="0.2">
      <c r="A1092" t="str">
        <f t="shared" si="16"/>
        <v>Coffee2019</v>
      </c>
      <c r="B1092" t="s">
        <v>340</v>
      </c>
      <c r="C1092">
        <v>2019</v>
      </c>
      <c r="D1092" t="s">
        <v>245</v>
      </c>
      <c r="E1092">
        <v>1072</v>
      </c>
      <c r="F1092">
        <v>16431</v>
      </c>
      <c r="G1092">
        <v>0.9</v>
      </c>
      <c r="H1092">
        <v>720</v>
      </c>
      <c r="I1092">
        <v>2.7</v>
      </c>
      <c r="J1092" t="s">
        <v>247</v>
      </c>
      <c r="K1092">
        <v>1031</v>
      </c>
      <c r="L1092" t="s">
        <v>7</v>
      </c>
    </row>
    <row r="1093" spans="1:12" hidden="1" x14ac:dyDescent="0.2">
      <c r="A1093" t="str">
        <f t="shared" si="16"/>
        <v>Colbert2019</v>
      </c>
      <c r="B1093" t="s">
        <v>323</v>
      </c>
      <c r="C1093">
        <v>2019</v>
      </c>
      <c r="D1093" t="s">
        <v>245</v>
      </c>
      <c r="E1093">
        <v>1355</v>
      </c>
      <c r="F1093">
        <v>24445</v>
      </c>
      <c r="G1093">
        <v>0.8</v>
      </c>
      <c r="H1093">
        <v>912</v>
      </c>
      <c r="I1093">
        <v>1.2</v>
      </c>
      <c r="J1093" t="s">
        <v>247</v>
      </c>
      <c r="K1093">
        <v>1033</v>
      </c>
      <c r="L1093" t="s">
        <v>7</v>
      </c>
    </row>
    <row r="1094" spans="1:12" hidden="1" x14ac:dyDescent="0.2">
      <c r="A1094" t="str">
        <f t="shared" ref="A1094:A1157" si="17">_xlfn.CONCAT(B1094, C1094)</f>
        <v>Conecuh2019</v>
      </c>
      <c r="B1094" t="s">
        <v>427</v>
      </c>
      <c r="C1094">
        <v>2019</v>
      </c>
      <c r="D1094" t="s">
        <v>245</v>
      </c>
      <c r="E1094">
        <v>252</v>
      </c>
      <c r="F1094">
        <v>3405</v>
      </c>
      <c r="G1094">
        <v>-1.9</v>
      </c>
      <c r="H1094">
        <v>746</v>
      </c>
      <c r="I1094">
        <v>4</v>
      </c>
      <c r="J1094" t="s">
        <v>247</v>
      </c>
      <c r="K1094">
        <v>1035</v>
      </c>
      <c r="L1094" t="s">
        <v>7</v>
      </c>
    </row>
    <row r="1095" spans="1:12" hidden="1" x14ac:dyDescent="0.2">
      <c r="A1095" t="str">
        <f t="shared" si="17"/>
        <v>Coosa2019</v>
      </c>
      <c r="B1095" t="s">
        <v>428</v>
      </c>
      <c r="C1095">
        <v>2019</v>
      </c>
      <c r="D1095" t="s">
        <v>245</v>
      </c>
      <c r="E1095">
        <v>133</v>
      </c>
      <c r="F1095">
        <v>1421</v>
      </c>
      <c r="G1095">
        <v>-1</v>
      </c>
      <c r="H1095">
        <v>750</v>
      </c>
      <c r="I1095">
        <v>-8.3000000000000007</v>
      </c>
      <c r="J1095" t="s">
        <v>247</v>
      </c>
      <c r="K1095">
        <v>1037</v>
      </c>
      <c r="L1095" t="s">
        <v>7</v>
      </c>
    </row>
    <row r="1096" spans="1:12" hidden="1" x14ac:dyDescent="0.2">
      <c r="A1096" t="str">
        <f t="shared" si="17"/>
        <v>Covington2019</v>
      </c>
      <c r="B1096" t="s">
        <v>429</v>
      </c>
      <c r="C1096">
        <v>2019</v>
      </c>
      <c r="D1096" t="s">
        <v>245</v>
      </c>
      <c r="E1096">
        <v>919</v>
      </c>
      <c r="F1096">
        <v>12098</v>
      </c>
      <c r="G1096">
        <v>-2</v>
      </c>
      <c r="H1096">
        <v>753</v>
      </c>
      <c r="I1096">
        <v>4.4000000000000004</v>
      </c>
      <c r="J1096" t="s">
        <v>247</v>
      </c>
      <c r="K1096">
        <v>1039</v>
      </c>
      <c r="L1096" t="s">
        <v>7</v>
      </c>
    </row>
    <row r="1097" spans="1:12" hidden="1" x14ac:dyDescent="0.2">
      <c r="A1097" t="str">
        <f t="shared" si="17"/>
        <v>Crenshaw2019</v>
      </c>
      <c r="B1097" t="s">
        <v>430</v>
      </c>
      <c r="C1097">
        <v>2019</v>
      </c>
      <c r="D1097" t="s">
        <v>245</v>
      </c>
      <c r="E1097">
        <v>261</v>
      </c>
      <c r="F1097">
        <v>3631</v>
      </c>
      <c r="G1097">
        <v>-3.8</v>
      </c>
      <c r="H1097">
        <v>785</v>
      </c>
      <c r="I1097">
        <v>3.8</v>
      </c>
      <c r="J1097" t="s">
        <v>247</v>
      </c>
      <c r="K1097">
        <v>1041</v>
      </c>
      <c r="L1097" t="s">
        <v>7</v>
      </c>
    </row>
    <row r="1098" spans="1:12" hidden="1" x14ac:dyDescent="0.2">
      <c r="A1098" t="str">
        <f t="shared" si="17"/>
        <v>Cullman2019</v>
      </c>
      <c r="B1098" t="s">
        <v>324</v>
      </c>
      <c r="C1098">
        <v>2019</v>
      </c>
      <c r="D1098" t="s">
        <v>245</v>
      </c>
      <c r="E1098">
        <v>1861</v>
      </c>
      <c r="F1098">
        <v>29328</v>
      </c>
      <c r="G1098">
        <v>1.8</v>
      </c>
      <c r="H1098">
        <v>827</v>
      </c>
      <c r="I1098">
        <v>3.4</v>
      </c>
      <c r="J1098" t="s">
        <v>247</v>
      </c>
      <c r="K1098">
        <v>1043</v>
      </c>
      <c r="L1098" t="s">
        <v>7</v>
      </c>
    </row>
    <row r="1099" spans="1:12" hidden="1" x14ac:dyDescent="0.2">
      <c r="A1099" t="str">
        <f t="shared" si="17"/>
        <v>Dale2019</v>
      </c>
      <c r="B1099" t="s">
        <v>431</v>
      </c>
      <c r="C1099">
        <v>2019</v>
      </c>
      <c r="D1099" t="s">
        <v>245</v>
      </c>
      <c r="E1099">
        <v>888</v>
      </c>
      <c r="F1099">
        <v>17259</v>
      </c>
      <c r="G1099">
        <v>0.8</v>
      </c>
      <c r="H1099">
        <v>1027</v>
      </c>
      <c r="I1099">
        <v>2.4</v>
      </c>
      <c r="J1099" t="s">
        <v>247</v>
      </c>
      <c r="K1099">
        <v>1045</v>
      </c>
      <c r="L1099" t="s">
        <v>7</v>
      </c>
    </row>
    <row r="1100" spans="1:12" hidden="1" x14ac:dyDescent="0.2">
      <c r="A1100" t="str">
        <f t="shared" si="17"/>
        <v>Dallas2019</v>
      </c>
      <c r="B1100" t="s">
        <v>432</v>
      </c>
      <c r="C1100">
        <v>2019</v>
      </c>
      <c r="D1100" t="s">
        <v>245</v>
      </c>
      <c r="E1100">
        <v>861</v>
      </c>
      <c r="F1100">
        <v>12166</v>
      </c>
      <c r="G1100">
        <v>-2.4</v>
      </c>
      <c r="H1100">
        <v>804</v>
      </c>
      <c r="I1100">
        <v>7.2</v>
      </c>
      <c r="J1100" t="s">
        <v>247</v>
      </c>
      <c r="K1100">
        <v>1047</v>
      </c>
      <c r="L1100" t="s">
        <v>7</v>
      </c>
    </row>
    <row r="1101" spans="1:12" hidden="1" x14ac:dyDescent="0.2">
      <c r="A1101" t="str">
        <f t="shared" si="17"/>
        <v>DeKalb2019</v>
      </c>
      <c r="B1101" t="s">
        <v>337</v>
      </c>
      <c r="C1101">
        <v>2019</v>
      </c>
      <c r="D1101" t="s">
        <v>245</v>
      </c>
      <c r="E1101">
        <v>1214</v>
      </c>
      <c r="F1101">
        <v>22587</v>
      </c>
      <c r="G1101">
        <v>3.5</v>
      </c>
      <c r="H1101">
        <v>772</v>
      </c>
      <c r="I1101">
        <v>0.5</v>
      </c>
      <c r="J1101" t="s">
        <v>247</v>
      </c>
      <c r="K1101">
        <v>1049</v>
      </c>
      <c r="L1101" t="s">
        <v>7</v>
      </c>
    </row>
    <row r="1102" spans="1:12" hidden="1" x14ac:dyDescent="0.2">
      <c r="A1102" t="str">
        <f t="shared" si="17"/>
        <v>Elmore2019</v>
      </c>
      <c r="B1102" t="s">
        <v>325</v>
      </c>
      <c r="C1102">
        <v>2019</v>
      </c>
      <c r="D1102" t="s">
        <v>245</v>
      </c>
      <c r="E1102">
        <v>1425</v>
      </c>
      <c r="F1102">
        <v>19974</v>
      </c>
      <c r="G1102">
        <v>-0.2</v>
      </c>
      <c r="H1102">
        <v>744</v>
      </c>
      <c r="I1102">
        <v>4.9000000000000004</v>
      </c>
      <c r="J1102" t="s">
        <v>247</v>
      </c>
      <c r="K1102">
        <v>1051</v>
      </c>
      <c r="L1102" t="s">
        <v>7</v>
      </c>
    </row>
    <row r="1103" spans="1:12" hidden="1" x14ac:dyDescent="0.2">
      <c r="A1103" t="str">
        <f t="shared" si="17"/>
        <v>Escambia2019</v>
      </c>
      <c r="B1103" t="s">
        <v>433</v>
      </c>
      <c r="C1103">
        <v>2019</v>
      </c>
      <c r="D1103" t="s">
        <v>245</v>
      </c>
      <c r="E1103">
        <v>832</v>
      </c>
      <c r="F1103">
        <v>12801</v>
      </c>
      <c r="G1103">
        <v>0.4</v>
      </c>
      <c r="H1103">
        <v>826</v>
      </c>
      <c r="I1103">
        <v>0.4</v>
      </c>
      <c r="J1103" t="s">
        <v>247</v>
      </c>
      <c r="K1103">
        <v>1053</v>
      </c>
      <c r="L1103" t="s">
        <v>7</v>
      </c>
    </row>
    <row r="1104" spans="1:12" hidden="1" x14ac:dyDescent="0.2">
      <c r="A1104" t="str">
        <f t="shared" si="17"/>
        <v>Etowah2019</v>
      </c>
      <c r="B1104" t="s">
        <v>331</v>
      </c>
      <c r="C1104">
        <v>2019</v>
      </c>
      <c r="D1104" t="s">
        <v>245</v>
      </c>
      <c r="E1104">
        <v>2148</v>
      </c>
      <c r="F1104">
        <v>35568</v>
      </c>
      <c r="G1104">
        <v>-3.3</v>
      </c>
      <c r="H1104">
        <v>762</v>
      </c>
      <c r="I1104">
        <v>3.5</v>
      </c>
      <c r="J1104" t="s">
        <v>247</v>
      </c>
      <c r="K1104">
        <v>1055</v>
      </c>
      <c r="L1104" t="s">
        <v>7</v>
      </c>
    </row>
    <row r="1105" spans="1:12" hidden="1" x14ac:dyDescent="0.2">
      <c r="A1105" t="str">
        <f t="shared" si="17"/>
        <v>Fayette2019</v>
      </c>
      <c r="B1105" t="s">
        <v>332</v>
      </c>
      <c r="C1105">
        <v>2019</v>
      </c>
      <c r="D1105" t="s">
        <v>245</v>
      </c>
      <c r="E1105">
        <v>344</v>
      </c>
      <c r="F1105">
        <v>4016</v>
      </c>
      <c r="G1105">
        <v>0.7</v>
      </c>
      <c r="H1105">
        <v>694</v>
      </c>
      <c r="I1105">
        <v>4.7</v>
      </c>
      <c r="J1105" t="s">
        <v>247</v>
      </c>
      <c r="K1105">
        <v>1057</v>
      </c>
      <c r="L1105" t="s">
        <v>7</v>
      </c>
    </row>
    <row r="1106" spans="1:12" hidden="1" x14ac:dyDescent="0.2">
      <c r="A1106" t="str">
        <f t="shared" si="17"/>
        <v>Franklin2019</v>
      </c>
      <c r="B1106" t="s">
        <v>434</v>
      </c>
      <c r="C1106">
        <v>2019</v>
      </c>
      <c r="D1106" t="s">
        <v>245</v>
      </c>
      <c r="E1106">
        <v>602</v>
      </c>
      <c r="F1106">
        <v>11120</v>
      </c>
      <c r="G1106">
        <v>2.1</v>
      </c>
      <c r="H1106">
        <v>749</v>
      </c>
      <c r="I1106">
        <v>1.6</v>
      </c>
      <c r="J1106" t="s">
        <v>247</v>
      </c>
      <c r="K1106">
        <v>1059</v>
      </c>
      <c r="L1106" t="s">
        <v>7</v>
      </c>
    </row>
    <row r="1107" spans="1:12" hidden="1" x14ac:dyDescent="0.2">
      <c r="A1107" t="str">
        <f t="shared" si="17"/>
        <v>Geneva2019</v>
      </c>
      <c r="B1107" t="s">
        <v>435</v>
      </c>
      <c r="C1107">
        <v>2019</v>
      </c>
      <c r="D1107" t="s">
        <v>245</v>
      </c>
      <c r="E1107">
        <v>508</v>
      </c>
      <c r="F1107">
        <v>5225</v>
      </c>
      <c r="G1107">
        <v>3.5</v>
      </c>
      <c r="H1107">
        <v>702</v>
      </c>
      <c r="I1107">
        <v>2.2999999999999998</v>
      </c>
      <c r="J1107" t="s">
        <v>247</v>
      </c>
      <c r="K1107">
        <v>1061</v>
      </c>
      <c r="L1107" t="s">
        <v>7</v>
      </c>
    </row>
    <row r="1108" spans="1:12" hidden="1" x14ac:dyDescent="0.2">
      <c r="A1108" t="str">
        <f t="shared" si="17"/>
        <v>Greene2019</v>
      </c>
      <c r="B1108" t="s">
        <v>436</v>
      </c>
      <c r="C1108">
        <v>2019</v>
      </c>
      <c r="D1108" t="s">
        <v>245</v>
      </c>
      <c r="E1108">
        <v>166</v>
      </c>
      <c r="F1108">
        <v>1877</v>
      </c>
      <c r="G1108">
        <v>5.6</v>
      </c>
      <c r="H1108">
        <v>680</v>
      </c>
      <c r="I1108">
        <v>-4.8</v>
      </c>
      <c r="J1108" t="s">
        <v>247</v>
      </c>
      <c r="K1108">
        <v>1063</v>
      </c>
      <c r="L1108" t="s">
        <v>7</v>
      </c>
    </row>
    <row r="1109" spans="1:12" hidden="1" x14ac:dyDescent="0.2">
      <c r="A1109" t="str">
        <f t="shared" si="17"/>
        <v>Hale2019</v>
      </c>
      <c r="B1109" t="s">
        <v>437</v>
      </c>
      <c r="C1109">
        <v>2019</v>
      </c>
      <c r="D1109" t="s">
        <v>245</v>
      </c>
      <c r="E1109">
        <v>290</v>
      </c>
      <c r="F1109">
        <v>2680</v>
      </c>
      <c r="G1109">
        <v>-2.6</v>
      </c>
      <c r="H1109">
        <v>774</v>
      </c>
      <c r="I1109">
        <v>0.7</v>
      </c>
      <c r="J1109" t="s">
        <v>247</v>
      </c>
      <c r="K1109">
        <v>1065</v>
      </c>
      <c r="L1109" t="s">
        <v>7</v>
      </c>
    </row>
    <row r="1110" spans="1:12" hidden="1" x14ac:dyDescent="0.2">
      <c r="A1110" t="str">
        <f t="shared" si="17"/>
        <v>Henry2019</v>
      </c>
      <c r="B1110" t="s">
        <v>416</v>
      </c>
      <c r="C1110">
        <v>2019</v>
      </c>
      <c r="D1110" t="s">
        <v>245</v>
      </c>
      <c r="E1110">
        <v>347</v>
      </c>
      <c r="F1110">
        <v>3504</v>
      </c>
      <c r="G1110">
        <v>3.2</v>
      </c>
      <c r="H1110">
        <v>884</v>
      </c>
      <c r="I1110">
        <v>3.3</v>
      </c>
      <c r="J1110" t="s">
        <v>247</v>
      </c>
      <c r="K1110">
        <v>1067</v>
      </c>
      <c r="L1110" t="s">
        <v>7</v>
      </c>
    </row>
    <row r="1111" spans="1:12" hidden="1" x14ac:dyDescent="0.2">
      <c r="A1111" t="str">
        <f t="shared" si="17"/>
        <v>Houston2019</v>
      </c>
      <c r="B1111" t="s">
        <v>333</v>
      </c>
      <c r="C1111">
        <v>2019</v>
      </c>
      <c r="D1111" t="s">
        <v>245</v>
      </c>
      <c r="E1111">
        <v>3035</v>
      </c>
      <c r="F1111">
        <v>49584</v>
      </c>
      <c r="G1111">
        <v>1.6</v>
      </c>
      <c r="H1111">
        <v>909</v>
      </c>
      <c r="I1111">
        <v>3.6</v>
      </c>
      <c r="J1111" t="s">
        <v>247</v>
      </c>
      <c r="K1111">
        <v>1069</v>
      </c>
      <c r="L1111" t="s">
        <v>7</v>
      </c>
    </row>
    <row r="1112" spans="1:12" hidden="1" x14ac:dyDescent="0.2">
      <c r="A1112" t="str">
        <f t="shared" si="17"/>
        <v>Jackson2019</v>
      </c>
      <c r="B1112" t="s">
        <v>318</v>
      </c>
      <c r="C1112">
        <v>2019</v>
      </c>
      <c r="D1112" t="s">
        <v>245</v>
      </c>
      <c r="E1112">
        <v>1000</v>
      </c>
      <c r="F1112">
        <v>15318</v>
      </c>
      <c r="G1112">
        <v>-3.8</v>
      </c>
      <c r="H1112">
        <v>746</v>
      </c>
      <c r="I1112">
        <v>3.3</v>
      </c>
      <c r="J1112" t="s">
        <v>247</v>
      </c>
      <c r="K1112">
        <v>1071</v>
      </c>
      <c r="L1112" t="s">
        <v>7</v>
      </c>
    </row>
    <row r="1113" spans="1:12" hidden="1" x14ac:dyDescent="0.2">
      <c r="A1113" t="str">
        <f t="shared" si="17"/>
        <v>Jefferson2019</v>
      </c>
      <c r="B1113" t="s">
        <v>314</v>
      </c>
      <c r="C1113">
        <v>2019</v>
      </c>
      <c r="D1113" t="s">
        <v>245</v>
      </c>
      <c r="E1113">
        <v>19330</v>
      </c>
      <c r="F1113">
        <v>358417</v>
      </c>
      <c r="G1113">
        <v>0.7</v>
      </c>
      <c r="H1113">
        <v>1141</v>
      </c>
      <c r="I1113">
        <v>0.9</v>
      </c>
      <c r="J1113" t="s">
        <v>247</v>
      </c>
      <c r="K1113">
        <v>1073</v>
      </c>
      <c r="L1113" t="s">
        <v>7</v>
      </c>
    </row>
    <row r="1114" spans="1:12" hidden="1" x14ac:dyDescent="0.2">
      <c r="A1114" t="str">
        <f t="shared" si="17"/>
        <v>Lamar2019</v>
      </c>
      <c r="B1114" t="s">
        <v>438</v>
      </c>
      <c r="C1114">
        <v>2019</v>
      </c>
      <c r="D1114" t="s">
        <v>245</v>
      </c>
      <c r="E1114">
        <v>281</v>
      </c>
      <c r="F1114">
        <v>3503</v>
      </c>
      <c r="G1114">
        <v>2.5</v>
      </c>
      <c r="H1114">
        <v>830</v>
      </c>
      <c r="I1114">
        <v>5.3</v>
      </c>
      <c r="J1114" t="s">
        <v>247</v>
      </c>
      <c r="K1114">
        <v>1075</v>
      </c>
      <c r="L1114" t="s">
        <v>7</v>
      </c>
    </row>
    <row r="1115" spans="1:12" hidden="1" x14ac:dyDescent="0.2">
      <c r="A1115" t="str">
        <f t="shared" si="17"/>
        <v>Lauderdale2019</v>
      </c>
      <c r="B1115" t="s">
        <v>439</v>
      </c>
      <c r="C1115">
        <v>2019</v>
      </c>
      <c r="D1115" t="s">
        <v>245</v>
      </c>
      <c r="E1115">
        <v>2136</v>
      </c>
      <c r="F1115">
        <v>30204</v>
      </c>
      <c r="G1115">
        <v>0.5</v>
      </c>
      <c r="H1115">
        <v>736</v>
      </c>
      <c r="I1115">
        <v>3.8</v>
      </c>
      <c r="J1115" t="s">
        <v>247</v>
      </c>
      <c r="K1115">
        <v>1077</v>
      </c>
      <c r="L1115" t="s">
        <v>7</v>
      </c>
    </row>
    <row r="1116" spans="1:12" hidden="1" x14ac:dyDescent="0.2">
      <c r="A1116" t="str">
        <f t="shared" si="17"/>
        <v>Lawrence2019</v>
      </c>
      <c r="B1116" t="s">
        <v>440</v>
      </c>
      <c r="C1116">
        <v>2019</v>
      </c>
      <c r="D1116" t="s">
        <v>245</v>
      </c>
      <c r="E1116">
        <v>476</v>
      </c>
      <c r="F1116">
        <v>5078</v>
      </c>
      <c r="G1116">
        <v>0.5</v>
      </c>
      <c r="H1116">
        <v>738</v>
      </c>
      <c r="I1116">
        <v>2.8</v>
      </c>
      <c r="J1116" t="s">
        <v>247</v>
      </c>
      <c r="K1116">
        <v>1079</v>
      </c>
      <c r="L1116" t="s">
        <v>7</v>
      </c>
    </row>
    <row r="1117" spans="1:12" hidden="1" x14ac:dyDescent="0.2">
      <c r="A1117" t="str">
        <f t="shared" si="17"/>
        <v>Lee2019</v>
      </c>
      <c r="B1117" t="s">
        <v>315</v>
      </c>
      <c r="C1117">
        <v>2019</v>
      </c>
      <c r="D1117" t="s">
        <v>245</v>
      </c>
      <c r="E1117">
        <v>3369</v>
      </c>
      <c r="F1117">
        <v>61143</v>
      </c>
      <c r="G1117">
        <v>2.2999999999999998</v>
      </c>
      <c r="H1117">
        <v>841</v>
      </c>
      <c r="I1117">
        <v>3.8</v>
      </c>
      <c r="J1117" t="s">
        <v>247</v>
      </c>
      <c r="K1117">
        <v>1081</v>
      </c>
      <c r="L1117" t="s">
        <v>7</v>
      </c>
    </row>
    <row r="1118" spans="1:12" hidden="1" x14ac:dyDescent="0.2">
      <c r="A1118" t="str">
        <f t="shared" si="17"/>
        <v>Limestone2019</v>
      </c>
      <c r="B1118" t="s">
        <v>319</v>
      </c>
      <c r="C1118">
        <v>2019</v>
      </c>
      <c r="D1118" t="s">
        <v>245</v>
      </c>
      <c r="E1118">
        <v>1504</v>
      </c>
      <c r="F1118">
        <v>24652</v>
      </c>
      <c r="G1118">
        <v>1.5</v>
      </c>
      <c r="H1118">
        <v>1019</v>
      </c>
      <c r="I1118">
        <v>-6.3</v>
      </c>
      <c r="J1118" t="s">
        <v>247</v>
      </c>
      <c r="K1118">
        <v>1083</v>
      </c>
      <c r="L1118" t="s">
        <v>7</v>
      </c>
    </row>
    <row r="1119" spans="1:12" hidden="1" x14ac:dyDescent="0.2">
      <c r="A1119" t="str">
        <f t="shared" si="17"/>
        <v>Lowndes2019</v>
      </c>
      <c r="B1119" t="s">
        <v>356</v>
      </c>
      <c r="C1119">
        <v>2019</v>
      </c>
      <c r="D1119" t="s">
        <v>245</v>
      </c>
      <c r="E1119">
        <v>184</v>
      </c>
      <c r="F1119">
        <v>2395</v>
      </c>
      <c r="G1119">
        <v>0.7</v>
      </c>
      <c r="H1119">
        <v>937</v>
      </c>
      <c r="I1119">
        <v>2.2000000000000002</v>
      </c>
      <c r="J1119" t="s">
        <v>247</v>
      </c>
      <c r="K1119">
        <v>1085</v>
      </c>
      <c r="L1119" t="s">
        <v>7</v>
      </c>
    </row>
    <row r="1120" spans="1:12" hidden="1" x14ac:dyDescent="0.2">
      <c r="A1120" t="str">
        <f t="shared" si="17"/>
        <v>Macon2019</v>
      </c>
      <c r="B1120" t="s">
        <v>441</v>
      </c>
      <c r="C1120">
        <v>2019</v>
      </c>
      <c r="D1120" t="s">
        <v>245</v>
      </c>
      <c r="E1120">
        <v>242</v>
      </c>
      <c r="F1120">
        <v>4841</v>
      </c>
      <c r="G1120">
        <v>2.6</v>
      </c>
      <c r="H1120">
        <v>872</v>
      </c>
      <c r="I1120">
        <v>2.2999999999999998</v>
      </c>
      <c r="J1120" t="s">
        <v>247</v>
      </c>
      <c r="K1120">
        <v>1087</v>
      </c>
      <c r="L1120" t="s">
        <v>7</v>
      </c>
    </row>
    <row r="1121" spans="1:12" hidden="1" x14ac:dyDescent="0.2">
      <c r="A1121" t="str">
        <f t="shared" si="17"/>
        <v>Madison2019</v>
      </c>
      <c r="B1121" t="s">
        <v>313</v>
      </c>
      <c r="C1121">
        <v>2019</v>
      </c>
      <c r="D1121" t="s">
        <v>245</v>
      </c>
      <c r="E1121">
        <v>10079</v>
      </c>
      <c r="F1121">
        <v>210848</v>
      </c>
      <c r="G1121">
        <v>3.3</v>
      </c>
      <c r="H1121">
        <v>1234</v>
      </c>
      <c r="I1121">
        <v>4.7</v>
      </c>
      <c r="J1121" t="s">
        <v>247</v>
      </c>
      <c r="K1121">
        <v>1089</v>
      </c>
      <c r="L1121" t="s">
        <v>7</v>
      </c>
    </row>
    <row r="1122" spans="1:12" hidden="1" x14ac:dyDescent="0.2">
      <c r="A1122" t="str">
        <f t="shared" si="17"/>
        <v>Marengo2019</v>
      </c>
      <c r="B1122" t="s">
        <v>442</v>
      </c>
      <c r="C1122">
        <v>2019</v>
      </c>
      <c r="D1122" t="s">
        <v>245</v>
      </c>
      <c r="E1122">
        <v>524</v>
      </c>
      <c r="F1122">
        <v>7203</v>
      </c>
      <c r="G1122">
        <v>-0.9</v>
      </c>
      <c r="H1122">
        <v>829</v>
      </c>
      <c r="I1122">
        <v>3.2</v>
      </c>
      <c r="J1122" t="s">
        <v>247</v>
      </c>
      <c r="K1122">
        <v>1091</v>
      </c>
      <c r="L1122" t="s">
        <v>7</v>
      </c>
    </row>
    <row r="1123" spans="1:12" hidden="1" x14ac:dyDescent="0.2">
      <c r="A1123" t="str">
        <f t="shared" si="17"/>
        <v>Marion2019</v>
      </c>
      <c r="B1123" t="s">
        <v>399</v>
      </c>
      <c r="C1123">
        <v>2019</v>
      </c>
      <c r="D1123" t="s">
        <v>245</v>
      </c>
      <c r="E1123">
        <v>630</v>
      </c>
      <c r="F1123">
        <v>10275</v>
      </c>
      <c r="G1123">
        <v>2.5</v>
      </c>
      <c r="H1123">
        <v>730</v>
      </c>
      <c r="I1123">
        <v>1</v>
      </c>
      <c r="J1123" t="s">
        <v>247</v>
      </c>
      <c r="K1123">
        <v>1093</v>
      </c>
      <c r="L1123" t="s">
        <v>7</v>
      </c>
    </row>
    <row r="1124" spans="1:12" hidden="1" x14ac:dyDescent="0.2">
      <c r="A1124" t="str">
        <f t="shared" si="17"/>
        <v>Marshall2019</v>
      </c>
      <c r="B1124" t="s">
        <v>322</v>
      </c>
      <c r="C1124">
        <v>2019</v>
      </c>
      <c r="D1124" t="s">
        <v>245</v>
      </c>
      <c r="E1124">
        <v>2133</v>
      </c>
      <c r="F1124">
        <v>38613</v>
      </c>
      <c r="G1124">
        <v>2.5</v>
      </c>
      <c r="H1124">
        <v>760</v>
      </c>
      <c r="I1124">
        <v>3.1</v>
      </c>
      <c r="J1124" t="s">
        <v>247</v>
      </c>
      <c r="K1124">
        <v>1095</v>
      </c>
      <c r="L1124" t="s">
        <v>7</v>
      </c>
    </row>
    <row r="1125" spans="1:12" hidden="1" x14ac:dyDescent="0.2">
      <c r="A1125" t="str">
        <f t="shared" si="17"/>
        <v>Mobile2019</v>
      </c>
      <c r="B1125" t="s">
        <v>312</v>
      </c>
      <c r="C1125">
        <v>2019</v>
      </c>
      <c r="D1125" t="s">
        <v>245</v>
      </c>
      <c r="E1125">
        <v>10360</v>
      </c>
      <c r="F1125">
        <v>174243</v>
      </c>
      <c r="G1125">
        <v>-0.1</v>
      </c>
      <c r="H1125">
        <v>1000</v>
      </c>
      <c r="I1125">
        <v>1.7</v>
      </c>
      <c r="J1125" t="s">
        <v>247</v>
      </c>
      <c r="K1125">
        <v>1097</v>
      </c>
      <c r="L1125" t="s">
        <v>7</v>
      </c>
    </row>
    <row r="1126" spans="1:12" hidden="1" x14ac:dyDescent="0.2">
      <c r="A1126" t="str">
        <f t="shared" si="17"/>
        <v>Monroe2019</v>
      </c>
      <c r="B1126" t="s">
        <v>443</v>
      </c>
      <c r="C1126">
        <v>2019</v>
      </c>
      <c r="D1126" t="s">
        <v>245</v>
      </c>
      <c r="E1126">
        <v>452</v>
      </c>
      <c r="F1126">
        <v>6271</v>
      </c>
      <c r="G1126">
        <v>2.1</v>
      </c>
      <c r="H1126">
        <v>852</v>
      </c>
      <c r="I1126">
        <v>-1</v>
      </c>
      <c r="J1126" t="s">
        <v>247</v>
      </c>
      <c r="K1126">
        <v>1099</v>
      </c>
      <c r="L1126" t="s">
        <v>7</v>
      </c>
    </row>
    <row r="1127" spans="1:12" hidden="1" x14ac:dyDescent="0.2">
      <c r="A1127" t="str">
        <f t="shared" si="17"/>
        <v>Montgomery2019</v>
      </c>
      <c r="B1127" t="s">
        <v>329</v>
      </c>
      <c r="C1127">
        <v>2019</v>
      </c>
      <c r="D1127" t="s">
        <v>245</v>
      </c>
      <c r="E1127">
        <v>6454</v>
      </c>
      <c r="F1127">
        <v>131026</v>
      </c>
      <c r="G1127">
        <v>-0.5</v>
      </c>
      <c r="H1127">
        <v>996</v>
      </c>
      <c r="I1127">
        <v>3.4</v>
      </c>
      <c r="J1127" t="s">
        <v>247</v>
      </c>
      <c r="K1127">
        <v>1101</v>
      </c>
      <c r="L1127" t="s">
        <v>7</v>
      </c>
    </row>
    <row r="1128" spans="1:12" hidden="1" x14ac:dyDescent="0.2">
      <c r="A1128" t="str">
        <f t="shared" si="17"/>
        <v>Morgan2019</v>
      </c>
      <c r="B1128" t="s">
        <v>444</v>
      </c>
      <c r="C1128">
        <v>2019</v>
      </c>
      <c r="D1128" t="s">
        <v>245</v>
      </c>
      <c r="E1128">
        <v>2828</v>
      </c>
      <c r="F1128">
        <v>50785</v>
      </c>
      <c r="G1128">
        <v>3.2</v>
      </c>
      <c r="H1128">
        <v>948</v>
      </c>
      <c r="I1128">
        <v>3.4</v>
      </c>
      <c r="J1128" t="s">
        <v>247</v>
      </c>
      <c r="K1128">
        <v>1103</v>
      </c>
      <c r="L1128" t="s">
        <v>7</v>
      </c>
    </row>
    <row r="1129" spans="1:12" hidden="1" x14ac:dyDescent="0.2">
      <c r="A1129" t="str">
        <f t="shared" si="17"/>
        <v>Perry2019</v>
      </c>
      <c r="B1129" t="s">
        <v>445</v>
      </c>
      <c r="C1129">
        <v>2019</v>
      </c>
      <c r="D1129" t="s">
        <v>245</v>
      </c>
      <c r="E1129">
        <v>161</v>
      </c>
      <c r="F1129">
        <v>2056</v>
      </c>
      <c r="G1129">
        <v>-6.8</v>
      </c>
      <c r="H1129">
        <v>650</v>
      </c>
      <c r="I1129">
        <v>4.3</v>
      </c>
      <c r="J1129" t="s">
        <v>247</v>
      </c>
      <c r="K1129">
        <v>1105</v>
      </c>
      <c r="L1129" t="s">
        <v>7</v>
      </c>
    </row>
    <row r="1130" spans="1:12" hidden="1" x14ac:dyDescent="0.2">
      <c r="A1130" t="str">
        <f t="shared" si="17"/>
        <v>Pickens2019</v>
      </c>
      <c r="B1130" t="s">
        <v>446</v>
      </c>
      <c r="C1130">
        <v>2019</v>
      </c>
      <c r="D1130" t="s">
        <v>245</v>
      </c>
      <c r="E1130">
        <v>339</v>
      </c>
      <c r="F1130">
        <v>3745</v>
      </c>
      <c r="G1130">
        <v>-1.1000000000000001</v>
      </c>
      <c r="H1130">
        <v>811</v>
      </c>
      <c r="I1130">
        <v>2.4</v>
      </c>
      <c r="J1130" t="s">
        <v>247</v>
      </c>
      <c r="K1130">
        <v>1107</v>
      </c>
      <c r="L1130" t="s">
        <v>7</v>
      </c>
    </row>
    <row r="1131" spans="1:12" hidden="1" x14ac:dyDescent="0.2">
      <c r="A1131" t="str">
        <f t="shared" si="17"/>
        <v>Pike2019</v>
      </c>
      <c r="B1131" t="s">
        <v>447</v>
      </c>
      <c r="C1131">
        <v>2019</v>
      </c>
      <c r="D1131" t="s">
        <v>245</v>
      </c>
      <c r="E1131">
        <v>728</v>
      </c>
      <c r="F1131">
        <v>14609</v>
      </c>
      <c r="G1131">
        <v>3.1</v>
      </c>
      <c r="H1131">
        <v>818</v>
      </c>
      <c r="I1131">
        <v>2</v>
      </c>
      <c r="J1131" t="s">
        <v>247</v>
      </c>
      <c r="K1131">
        <v>1109</v>
      </c>
      <c r="L1131" t="s">
        <v>7</v>
      </c>
    </row>
    <row r="1132" spans="1:12" hidden="1" x14ac:dyDescent="0.2">
      <c r="A1132" t="str">
        <f t="shared" si="17"/>
        <v>Randolph2019</v>
      </c>
      <c r="B1132" t="s">
        <v>448</v>
      </c>
      <c r="C1132">
        <v>2019</v>
      </c>
      <c r="D1132" t="s">
        <v>245</v>
      </c>
      <c r="E1132">
        <v>411</v>
      </c>
      <c r="F1132">
        <v>4834</v>
      </c>
      <c r="G1132">
        <v>0.4</v>
      </c>
      <c r="H1132">
        <v>686</v>
      </c>
      <c r="I1132">
        <v>1.9</v>
      </c>
      <c r="J1132" t="s">
        <v>247</v>
      </c>
      <c r="K1132">
        <v>1111</v>
      </c>
      <c r="L1132" t="s">
        <v>7</v>
      </c>
    </row>
    <row r="1133" spans="1:12" hidden="1" x14ac:dyDescent="0.2">
      <c r="A1133" t="str">
        <f t="shared" si="17"/>
        <v>Russell2019</v>
      </c>
      <c r="B1133" t="s">
        <v>449</v>
      </c>
      <c r="C1133">
        <v>2019</v>
      </c>
      <c r="D1133" t="s">
        <v>245</v>
      </c>
      <c r="E1133">
        <v>945</v>
      </c>
      <c r="F1133">
        <v>14372</v>
      </c>
      <c r="G1133">
        <v>1.5</v>
      </c>
      <c r="H1133">
        <v>788</v>
      </c>
      <c r="I1133">
        <v>5.2</v>
      </c>
      <c r="J1133" t="s">
        <v>247</v>
      </c>
      <c r="K1133">
        <v>1113</v>
      </c>
      <c r="L1133" t="s">
        <v>7</v>
      </c>
    </row>
    <row r="1134" spans="1:12" hidden="1" x14ac:dyDescent="0.2">
      <c r="A1134" t="str">
        <f t="shared" si="17"/>
        <v>St. Clair2019</v>
      </c>
      <c r="B1134" t="s">
        <v>321</v>
      </c>
      <c r="C1134">
        <v>2019</v>
      </c>
      <c r="D1134" t="s">
        <v>245</v>
      </c>
      <c r="E1134">
        <v>1564</v>
      </c>
      <c r="F1134">
        <v>20073</v>
      </c>
      <c r="G1134">
        <v>1.1000000000000001</v>
      </c>
      <c r="H1134">
        <v>796</v>
      </c>
      <c r="I1134">
        <v>3.9</v>
      </c>
      <c r="J1134" t="s">
        <v>247</v>
      </c>
      <c r="K1134">
        <v>1115</v>
      </c>
      <c r="L1134" t="s">
        <v>7</v>
      </c>
    </row>
    <row r="1135" spans="1:12" hidden="1" x14ac:dyDescent="0.2">
      <c r="A1135" t="str">
        <f t="shared" si="17"/>
        <v>Shelby2019</v>
      </c>
      <c r="B1135" t="s">
        <v>405</v>
      </c>
      <c r="C1135">
        <v>2019</v>
      </c>
      <c r="D1135" t="s">
        <v>245</v>
      </c>
      <c r="E1135">
        <v>5944</v>
      </c>
      <c r="F1135">
        <v>85681</v>
      </c>
      <c r="G1135">
        <v>0.7</v>
      </c>
      <c r="H1135">
        <v>1099</v>
      </c>
      <c r="I1135">
        <v>1.6</v>
      </c>
      <c r="J1135" t="s">
        <v>247</v>
      </c>
      <c r="K1135">
        <v>1117</v>
      </c>
      <c r="L1135" t="s">
        <v>7</v>
      </c>
    </row>
    <row r="1136" spans="1:12" hidden="1" x14ac:dyDescent="0.2">
      <c r="A1136" t="str">
        <f t="shared" si="17"/>
        <v>Sumter2019</v>
      </c>
      <c r="B1136" t="s">
        <v>385</v>
      </c>
      <c r="C1136">
        <v>2019</v>
      </c>
      <c r="D1136" t="s">
        <v>245</v>
      </c>
      <c r="E1136">
        <v>252</v>
      </c>
      <c r="F1136">
        <v>3040</v>
      </c>
      <c r="G1136">
        <v>2.2000000000000002</v>
      </c>
      <c r="H1136">
        <v>785</v>
      </c>
      <c r="I1136">
        <v>-0.4</v>
      </c>
      <c r="J1136" t="s">
        <v>247</v>
      </c>
      <c r="K1136">
        <v>1119</v>
      </c>
      <c r="L1136" t="s">
        <v>7</v>
      </c>
    </row>
    <row r="1137" spans="1:12" hidden="1" x14ac:dyDescent="0.2">
      <c r="A1137" t="str">
        <f t="shared" si="17"/>
        <v>Talladega2019</v>
      </c>
      <c r="B1137" t="s">
        <v>326</v>
      </c>
      <c r="C1137">
        <v>2019</v>
      </c>
      <c r="D1137" t="s">
        <v>245</v>
      </c>
      <c r="E1137">
        <v>1423</v>
      </c>
      <c r="F1137">
        <v>30128</v>
      </c>
      <c r="G1137">
        <v>-0.5</v>
      </c>
      <c r="H1137">
        <v>985</v>
      </c>
      <c r="I1137">
        <v>2.2999999999999998</v>
      </c>
      <c r="J1137" t="s">
        <v>247</v>
      </c>
      <c r="K1137">
        <v>1121</v>
      </c>
      <c r="L1137" t="s">
        <v>7</v>
      </c>
    </row>
    <row r="1138" spans="1:12" hidden="1" x14ac:dyDescent="0.2">
      <c r="A1138" t="str">
        <f t="shared" si="17"/>
        <v>Tallapoosa2019</v>
      </c>
      <c r="B1138" t="s">
        <v>450</v>
      </c>
      <c r="C1138">
        <v>2019</v>
      </c>
      <c r="D1138" t="s">
        <v>245</v>
      </c>
      <c r="E1138">
        <v>881</v>
      </c>
      <c r="F1138">
        <v>13425</v>
      </c>
      <c r="G1138">
        <v>3.1</v>
      </c>
      <c r="H1138">
        <v>756</v>
      </c>
      <c r="I1138">
        <v>3.3</v>
      </c>
      <c r="J1138" t="s">
        <v>247</v>
      </c>
      <c r="K1138">
        <v>1123</v>
      </c>
      <c r="L1138" t="s">
        <v>7</v>
      </c>
    </row>
    <row r="1139" spans="1:12" hidden="1" x14ac:dyDescent="0.2">
      <c r="A1139" t="str">
        <f t="shared" si="17"/>
        <v>Tuscaloosa2019</v>
      </c>
      <c r="B1139" t="s">
        <v>317</v>
      </c>
      <c r="C1139">
        <v>2019</v>
      </c>
      <c r="D1139" t="s">
        <v>245</v>
      </c>
      <c r="E1139">
        <v>4641</v>
      </c>
      <c r="F1139">
        <v>98450</v>
      </c>
      <c r="G1139">
        <v>2</v>
      </c>
      <c r="H1139">
        <v>939</v>
      </c>
      <c r="I1139">
        <v>2.2999999999999998</v>
      </c>
      <c r="J1139" t="s">
        <v>247</v>
      </c>
      <c r="K1139">
        <v>1125</v>
      </c>
      <c r="L1139" t="s">
        <v>7</v>
      </c>
    </row>
    <row r="1140" spans="1:12" hidden="1" x14ac:dyDescent="0.2">
      <c r="A1140" t="str">
        <f t="shared" si="17"/>
        <v>Walker2019</v>
      </c>
      <c r="B1140" t="s">
        <v>451</v>
      </c>
      <c r="C1140">
        <v>2019</v>
      </c>
      <c r="D1140" t="s">
        <v>245</v>
      </c>
      <c r="E1140">
        <v>1403</v>
      </c>
      <c r="F1140">
        <v>18220</v>
      </c>
      <c r="G1140">
        <v>-1.2</v>
      </c>
      <c r="H1140">
        <v>768</v>
      </c>
      <c r="I1140">
        <v>0.5</v>
      </c>
      <c r="J1140" t="s">
        <v>247</v>
      </c>
      <c r="K1140">
        <v>1127</v>
      </c>
      <c r="L1140" t="s">
        <v>7</v>
      </c>
    </row>
    <row r="1141" spans="1:12" hidden="1" x14ac:dyDescent="0.2">
      <c r="A1141" t="str">
        <f t="shared" si="17"/>
        <v>Washington2019</v>
      </c>
      <c r="B1141" t="s">
        <v>452</v>
      </c>
      <c r="C1141">
        <v>2019</v>
      </c>
      <c r="D1141" t="s">
        <v>245</v>
      </c>
      <c r="E1141">
        <v>272</v>
      </c>
      <c r="F1141">
        <v>3601</v>
      </c>
      <c r="G1141">
        <v>0.2</v>
      </c>
      <c r="H1141">
        <v>1237</v>
      </c>
      <c r="I1141">
        <v>0.8</v>
      </c>
      <c r="J1141" t="s">
        <v>247</v>
      </c>
      <c r="K1141">
        <v>1129</v>
      </c>
      <c r="L1141" t="s">
        <v>7</v>
      </c>
    </row>
    <row r="1142" spans="1:12" hidden="1" x14ac:dyDescent="0.2">
      <c r="A1142" t="str">
        <f t="shared" si="17"/>
        <v>Wilcox2019</v>
      </c>
      <c r="B1142" t="s">
        <v>316</v>
      </c>
      <c r="C1142">
        <v>2019</v>
      </c>
      <c r="D1142" t="s">
        <v>245</v>
      </c>
      <c r="E1142">
        <v>245</v>
      </c>
      <c r="F1142">
        <v>2780</v>
      </c>
      <c r="G1142">
        <v>-2.1</v>
      </c>
      <c r="H1142">
        <v>896</v>
      </c>
      <c r="I1142">
        <v>4.9000000000000004</v>
      </c>
      <c r="J1142" t="s">
        <v>247</v>
      </c>
      <c r="K1142">
        <v>1131</v>
      </c>
      <c r="L1142" t="s">
        <v>7</v>
      </c>
    </row>
    <row r="1143" spans="1:12" hidden="1" x14ac:dyDescent="0.2">
      <c r="A1143" t="str">
        <f t="shared" si="17"/>
        <v>Winston2019</v>
      </c>
      <c r="B1143" t="s">
        <v>453</v>
      </c>
      <c r="C1143">
        <v>2019</v>
      </c>
      <c r="D1143" t="s">
        <v>245</v>
      </c>
      <c r="E1143">
        <v>493</v>
      </c>
      <c r="F1143">
        <v>8253</v>
      </c>
      <c r="G1143">
        <v>5.6</v>
      </c>
      <c r="H1143">
        <v>771</v>
      </c>
      <c r="I1143">
        <v>5</v>
      </c>
      <c r="J1143" t="s">
        <v>247</v>
      </c>
      <c r="K1143">
        <v>1133</v>
      </c>
      <c r="L1143" t="s">
        <v>7</v>
      </c>
    </row>
    <row r="1144" spans="1:12" hidden="1" x14ac:dyDescent="0.2">
      <c r="A1144" t="str">
        <f t="shared" si="17"/>
        <v>Autauga2020</v>
      </c>
      <c r="B1144" t="s">
        <v>330</v>
      </c>
      <c r="C1144">
        <v>2020</v>
      </c>
      <c r="D1144" t="s">
        <v>245</v>
      </c>
      <c r="E1144">
        <v>936</v>
      </c>
      <c r="F1144">
        <v>10958</v>
      </c>
      <c r="G1144">
        <v>-3</v>
      </c>
      <c r="H1144">
        <v>886</v>
      </c>
      <c r="I1144">
        <v>11.2</v>
      </c>
      <c r="J1144" t="s">
        <v>247</v>
      </c>
      <c r="K1144">
        <v>1001</v>
      </c>
      <c r="L1144" t="s">
        <v>7</v>
      </c>
    </row>
    <row r="1145" spans="1:12" hidden="1" x14ac:dyDescent="0.2">
      <c r="A1145" t="str">
        <f t="shared" si="17"/>
        <v>Baldwin2020</v>
      </c>
      <c r="B1145" t="s">
        <v>334</v>
      </c>
      <c r="C1145">
        <v>2020</v>
      </c>
      <c r="D1145" t="s">
        <v>245</v>
      </c>
      <c r="E1145">
        <v>6895</v>
      </c>
      <c r="F1145">
        <v>74124</v>
      </c>
      <c r="G1145">
        <v>-1.8</v>
      </c>
      <c r="H1145">
        <v>880</v>
      </c>
      <c r="I1145">
        <v>12.4</v>
      </c>
      <c r="J1145" t="s">
        <v>247</v>
      </c>
      <c r="K1145">
        <v>1003</v>
      </c>
      <c r="L1145" t="s">
        <v>7</v>
      </c>
    </row>
    <row r="1146" spans="1:12" hidden="1" x14ac:dyDescent="0.2">
      <c r="A1146" t="str">
        <f t="shared" si="17"/>
        <v>Barbour2020</v>
      </c>
      <c r="B1146" t="s">
        <v>420</v>
      </c>
      <c r="C1146">
        <v>2020</v>
      </c>
      <c r="D1146" t="s">
        <v>245</v>
      </c>
      <c r="E1146">
        <v>572</v>
      </c>
      <c r="F1146">
        <v>7818</v>
      </c>
      <c r="G1146">
        <v>-7.6</v>
      </c>
      <c r="H1146">
        <v>890</v>
      </c>
      <c r="I1146">
        <v>19.5</v>
      </c>
      <c r="J1146" t="s">
        <v>247</v>
      </c>
      <c r="K1146">
        <v>1005</v>
      </c>
      <c r="L1146" t="s">
        <v>7</v>
      </c>
    </row>
    <row r="1147" spans="1:12" hidden="1" x14ac:dyDescent="0.2">
      <c r="A1147" t="str">
        <f t="shared" si="17"/>
        <v>Bibb2020</v>
      </c>
      <c r="B1147" t="s">
        <v>341</v>
      </c>
      <c r="C1147">
        <v>2020</v>
      </c>
      <c r="D1147" t="s">
        <v>245</v>
      </c>
      <c r="E1147">
        <v>376</v>
      </c>
      <c r="F1147">
        <v>4716</v>
      </c>
      <c r="G1147">
        <v>-3.2</v>
      </c>
      <c r="H1147">
        <v>970</v>
      </c>
      <c r="I1147">
        <v>7.4</v>
      </c>
      <c r="J1147" t="s">
        <v>247</v>
      </c>
      <c r="K1147">
        <v>1007</v>
      </c>
      <c r="L1147" t="s">
        <v>7</v>
      </c>
    </row>
    <row r="1148" spans="1:12" hidden="1" x14ac:dyDescent="0.2">
      <c r="A1148" t="str">
        <f t="shared" si="17"/>
        <v>Blount2020</v>
      </c>
      <c r="B1148" t="s">
        <v>421</v>
      </c>
      <c r="C1148">
        <v>2020</v>
      </c>
      <c r="D1148" t="s">
        <v>245</v>
      </c>
      <c r="E1148">
        <v>829</v>
      </c>
      <c r="F1148">
        <v>8416</v>
      </c>
      <c r="G1148">
        <v>-3.1</v>
      </c>
      <c r="H1148">
        <v>808</v>
      </c>
      <c r="I1148">
        <v>10.7</v>
      </c>
      <c r="J1148" t="s">
        <v>247</v>
      </c>
      <c r="K1148">
        <v>1009</v>
      </c>
      <c r="L1148" t="s">
        <v>7</v>
      </c>
    </row>
    <row r="1149" spans="1:12" hidden="1" x14ac:dyDescent="0.2">
      <c r="A1149" t="str">
        <f t="shared" si="17"/>
        <v>Bullock2020</v>
      </c>
      <c r="B1149" t="s">
        <v>422</v>
      </c>
      <c r="C1149">
        <v>2020</v>
      </c>
      <c r="D1149" t="s">
        <v>245</v>
      </c>
      <c r="E1149">
        <v>183</v>
      </c>
      <c r="F1149">
        <v>2928</v>
      </c>
      <c r="G1149">
        <v>1.2</v>
      </c>
      <c r="H1149">
        <v>957</v>
      </c>
      <c r="I1149">
        <v>23.3</v>
      </c>
      <c r="J1149" t="s">
        <v>247</v>
      </c>
      <c r="K1149">
        <v>1011</v>
      </c>
      <c r="L1149" t="s">
        <v>7</v>
      </c>
    </row>
    <row r="1150" spans="1:12" hidden="1" x14ac:dyDescent="0.2">
      <c r="A1150" t="str">
        <f t="shared" si="17"/>
        <v>Butler2020</v>
      </c>
      <c r="B1150" t="s">
        <v>423</v>
      </c>
      <c r="C1150">
        <v>2020</v>
      </c>
      <c r="D1150" t="s">
        <v>245</v>
      </c>
      <c r="E1150">
        <v>498</v>
      </c>
      <c r="F1150">
        <v>6435</v>
      </c>
      <c r="G1150">
        <v>-4.5</v>
      </c>
      <c r="H1150">
        <v>830</v>
      </c>
      <c r="I1150">
        <v>12.6</v>
      </c>
      <c r="J1150" t="s">
        <v>247</v>
      </c>
      <c r="K1150">
        <v>1013</v>
      </c>
      <c r="L1150" t="s">
        <v>7</v>
      </c>
    </row>
    <row r="1151" spans="1:12" hidden="1" x14ac:dyDescent="0.2">
      <c r="A1151" t="str">
        <f t="shared" si="17"/>
        <v>Calhoun2020</v>
      </c>
      <c r="B1151" t="s">
        <v>327</v>
      </c>
      <c r="C1151">
        <v>2020</v>
      </c>
      <c r="D1151" t="s">
        <v>245</v>
      </c>
      <c r="E1151">
        <v>2596</v>
      </c>
      <c r="F1151">
        <v>43714</v>
      </c>
      <c r="G1151">
        <v>-2.2000000000000002</v>
      </c>
      <c r="H1151">
        <v>900</v>
      </c>
      <c r="I1151">
        <v>9.6</v>
      </c>
      <c r="J1151" t="s">
        <v>247</v>
      </c>
      <c r="K1151">
        <v>1015</v>
      </c>
      <c r="L1151" t="s">
        <v>7</v>
      </c>
    </row>
    <row r="1152" spans="1:12" hidden="1" x14ac:dyDescent="0.2">
      <c r="A1152" t="str">
        <f t="shared" si="17"/>
        <v>Chambers2020</v>
      </c>
      <c r="B1152" t="s">
        <v>320</v>
      </c>
      <c r="C1152">
        <v>2020</v>
      </c>
      <c r="D1152" t="s">
        <v>245</v>
      </c>
      <c r="E1152">
        <v>648</v>
      </c>
      <c r="F1152">
        <v>8546</v>
      </c>
      <c r="G1152">
        <v>0.4</v>
      </c>
      <c r="H1152">
        <v>890</v>
      </c>
      <c r="I1152">
        <v>11.4</v>
      </c>
      <c r="J1152" t="s">
        <v>247</v>
      </c>
      <c r="K1152">
        <v>1017</v>
      </c>
      <c r="L1152" t="s">
        <v>7</v>
      </c>
    </row>
    <row r="1153" spans="1:12" hidden="1" x14ac:dyDescent="0.2">
      <c r="A1153" t="str">
        <f t="shared" si="17"/>
        <v>Cherokee2020</v>
      </c>
      <c r="B1153" t="s">
        <v>424</v>
      </c>
      <c r="C1153">
        <v>2020</v>
      </c>
      <c r="D1153" t="s">
        <v>245</v>
      </c>
      <c r="E1153">
        <v>426</v>
      </c>
      <c r="F1153">
        <v>5036</v>
      </c>
      <c r="G1153">
        <v>-3.9</v>
      </c>
      <c r="H1153">
        <v>774</v>
      </c>
      <c r="I1153">
        <v>9.1999999999999993</v>
      </c>
      <c r="J1153" t="s">
        <v>247</v>
      </c>
      <c r="K1153">
        <v>1019</v>
      </c>
      <c r="L1153" t="s">
        <v>7</v>
      </c>
    </row>
    <row r="1154" spans="1:12" hidden="1" x14ac:dyDescent="0.2">
      <c r="A1154" t="str">
        <f t="shared" si="17"/>
        <v>Chilton2020</v>
      </c>
      <c r="B1154" t="s">
        <v>425</v>
      </c>
      <c r="C1154">
        <v>2020</v>
      </c>
      <c r="D1154" t="s">
        <v>245</v>
      </c>
      <c r="E1154">
        <v>839</v>
      </c>
      <c r="F1154">
        <v>9076</v>
      </c>
      <c r="G1154">
        <v>-4.4000000000000004</v>
      </c>
      <c r="H1154">
        <v>873</v>
      </c>
      <c r="I1154">
        <v>9.6999999999999993</v>
      </c>
      <c r="J1154" t="s">
        <v>247</v>
      </c>
      <c r="K1154">
        <v>1021</v>
      </c>
      <c r="L1154" t="s">
        <v>7</v>
      </c>
    </row>
    <row r="1155" spans="1:12" hidden="1" x14ac:dyDescent="0.2">
      <c r="A1155" t="str">
        <f t="shared" si="17"/>
        <v>Choctaw2020</v>
      </c>
      <c r="B1155" t="s">
        <v>370</v>
      </c>
      <c r="C1155">
        <v>2020</v>
      </c>
      <c r="D1155" t="s">
        <v>245</v>
      </c>
      <c r="E1155">
        <v>335</v>
      </c>
      <c r="F1155">
        <v>3733</v>
      </c>
      <c r="G1155">
        <v>3.2</v>
      </c>
      <c r="H1155">
        <v>1141</v>
      </c>
      <c r="I1155">
        <v>16</v>
      </c>
      <c r="J1155" t="s">
        <v>247</v>
      </c>
      <c r="K1155">
        <v>1023</v>
      </c>
      <c r="L1155" t="s">
        <v>7</v>
      </c>
    </row>
    <row r="1156" spans="1:12" hidden="1" x14ac:dyDescent="0.2">
      <c r="A1156" t="str">
        <f t="shared" si="17"/>
        <v>Clarke2020</v>
      </c>
      <c r="B1156" t="s">
        <v>360</v>
      </c>
      <c r="C1156">
        <v>2020</v>
      </c>
      <c r="D1156" t="s">
        <v>245</v>
      </c>
      <c r="E1156">
        <v>691</v>
      </c>
      <c r="F1156">
        <v>8007</v>
      </c>
      <c r="G1156">
        <v>-0.4</v>
      </c>
      <c r="H1156">
        <v>910</v>
      </c>
      <c r="I1156">
        <v>10</v>
      </c>
      <c r="J1156" t="s">
        <v>247</v>
      </c>
      <c r="K1156">
        <v>1025</v>
      </c>
      <c r="L1156" t="s">
        <v>7</v>
      </c>
    </row>
    <row r="1157" spans="1:12" hidden="1" x14ac:dyDescent="0.2">
      <c r="A1157" t="str">
        <f t="shared" si="17"/>
        <v>Clay2020</v>
      </c>
      <c r="B1157" t="s">
        <v>353</v>
      </c>
      <c r="C1157">
        <v>2020</v>
      </c>
      <c r="D1157" t="s">
        <v>245</v>
      </c>
      <c r="E1157">
        <v>226</v>
      </c>
      <c r="F1157">
        <v>4317</v>
      </c>
      <c r="G1157">
        <v>-1.6</v>
      </c>
      <c r="H1157">
        <v>787</v>
      </c>
      <c r="I1157">
        <v>9.3000000000000007</v>
      </c>
      <c r="J1157" t="s">
        <v>247</v>
      </c>
      <c r="K1157">
        <v>1027</v>
      </c>
      <c r="L1157" t="s">
        <v>7</v>
      </c>
    </row>
    <row r="1158" spans="1:12" hidden="1" x14ac:dyDescent="0.2">
      <c r="A1158" t="str">
        <f t="shared" ref="A1158:A1210" si="18">_xlfn.CONCAT(B1158, C1158)</f>
        <v>Cleburne2020</v>
      </c>
      <c r="B1158" t="s">
        <v>426</v>
      </c>
      <c r="C1158">
        <v>2020</v>
      </c>
      <c r="D1158" t="s">
        <v>245</v>
      </c>
      <c r="E1158">
        <v>243</v>
      </c>
      <c r="F1158">
        <v>2125</v>
      </c>
      <c r="G1158">
        <v>2.2000000000000002</v>
      </c>
      <c r="H1158">
        <v>1036</v>
      </c>
      <c r="I1158">
        <v>8</v>
      </c>
      <c r="J1158" t="s">
        <v>247</v>
      </c>
      <c r="K1158">
        <v>1029</v>
      </c>
      <c r="L1158" t="s">
        <v>7</v>
      </c>
    </row>
    <row r="1159" spans="1:12" hidden="1" x14ac:dyDescent="0.2">
      <c r="A1159" t="str">
        <f t="shared" si="18"/>
        <v>Coffee2020</v>
      </c>
      <c r="B1159" t="s">
        <v>340</v>
      </c>
      <c r="C1159">
        <v>2020</v>
      </c>
      <c r="D1159" t="s">
        <v>245</v>
      </c>
      <c r="E1159">
        <v>1093</v>
      </c>
      <c r="F1159">
        <v>16224</v>
      </c>
      <c r="G1159">
        <v>-1.3</v>
      </c>
      <c r="H1159">
        <v>797</v>
      </c>
      <c r="I1159">
        <v>10.7</v>
      </c>
      <c r="J1159" t="s">
        <v>247</v>
      </c>
      <c r="K1159">
        <v>1031</v>
      </c>
      <c r="L1159" t="s">
        <v>7</v>
      </c>
    </row>
    <row r="1160" spans="1:12" hidden="1" x14ac:dyDescent="0.2">
      <c r="A1160" t="str">
        <f t="shared" si="18"/>
        <v>Colbert2020</v>
      </c>
      <c r="B1160" t="s">
        <v>323</v>
      </c>
      <c r="C1160">
        <v>2020</v>
      </c>
      <c r="D1160" t="s">
        <v>245</v>
      </c>
      <c r="E1160">
        <v>1402</v>
      </c>
      <c r="F1160">
        <v>23702</v>
      </c>
      <c r="G1160">
        <v>-3</v>
      </c>
      <c r="H1160">
        <v>1022</v>
      </c>
      <c r="I1160">
        <v>12.1</v>
      </c>
      <c r="J1160" t="s">
        <v>247</v>
      </c>
      <c r="K1160">
        <v>1033</v>
      </c>
      <c r="L1160" t="s">
        <v>7</v>
      </c>
    </row>
    <row r="1161" spans="1:12" hidden="1" x14ac:dyDescent="0.2">
      <c r="A1161" t="str">
        <f t="shared" si="18"/>
        <v>Conecuh2020</v>
      </c>
      <c r="B1161" t="s">
        <v>427</v>
      </c>
      <c r="C1161">
        <v>2020</v>
      </c>
      <c r="D1161" t="s">
        <v>245</v>
      </c>
      <c r="E1161">
        <v>255</v>
      </c>
      <c r="F1161">
        <v>3326</v>
      </c>
      <c r="G1161">
        <v>-2.2999999999999998</v>
      </c>
      <c r="H1161">
        <v>844</v>
      </c>
      <c r="I1161">
        <v>13.1</v>
      </c>
      <c r="J1161" t="s">
        <v>247</v>
      </c>
      <c r="K1161">
        <v>1035</v>
      </c>
      <c r="L1161" t="s">
        <v>7</v>
      </c>
    </row>
    <row r="1162" spans="1:12" hidden="1" x14ac:dyDescent="0.2">
      <c r="A1162" t="str">
        <f t="shared" si="18"/>
        <v>Coosa2020</v>
      </c>
      <c r="B1162" t="s">
        <v>428</v>
      </c>
      <c r="C1162">
        <v>2020</v>
      </c>
      <c r="D1162" t="s">
        <v>245</v>
      </c>
      <c r="E1162">
        <v>142</v>
      </c>
      <c r="F1162">
        <v>1274</v>
      </c>
      <c r="G1162">
        <v>-10.3</v>
      </c>
      <c r="H1162">
        <v>863</v>
      </c>
      <c r="I1162">
        <v>15.1</v>
      </c>
      <c r="J1162" t="s">
        <v>247</v>
      </c>
      <c r="K1162">
        <v>1037</v>
      </c>
      <c r="L1162" t="s">
        <v>7</v>
      </c>
    </row>
    <row r="1163" spans="1:12" hidden="1" x14ac:dyDescent="0.2">
      <c r="A1163" t="str">
        <f t="shared" si="18"/>
        <v>Covington2020</v>
      </c>
      <c r="B1163" t="s">
        <v>429</v>
      </c>
      <c r="C1163">
        <v>2020</v>
      </c>
      <c r="D1163" t="s">
        <v>245</v>
      </c>
      <c r="E1163">
        <v>938</v>
      </c>
      <c r="F1163">
        <v>11674</v>
      </c>
      <c r="G1163">
        <v>-3.5</v>
      </c>
      <c r="H1163">
        <v>849</v>
      </c>
      <c r="I1163">
        <v>12.7</v>
      </c>
      <c r="J1163" t="s">
        <v>247</v>
      </c>
      <c r="K1163">
        <v>1039</v>
      </c>
      <c r="L1163" t="s">
        <v>7</v>
      </c>
    </row>
    <row r="1164" spans="1:12" hidden="1" x14ac:dyDescent="0.2">
      <c r="A1164" t="str">
        <f t="shared" si="18"/>
        <v>Crenshaw2020</v>
      </c>
      <c r="B1164" t="s">
        <v>430</v>
      </c>
      <c r="C1164">
        <v>2020</v>
      </c>
      <c r="D1164" t="s">
        <v>245</v>
      </c>
      <c r="E1164">
        <v>287</v>
      </c>
      <c r="F1164">
        <v>3454</v>
      </c>
      <c r="G1164">
        <v>-4.9000000000000004</v>
      </c>
      <c r="H1164">
        <v>853</v>
      </c>
      <c r="I1164">
        <v>8.6999999999999993</v>
      </c>
      <c r="J1164" t="s">
        <v>247</v>
      </c>
      <c r="K1164">
        <v>1041</v>
      </c>
      <c r="L1164" t="s">
        <v>7</v>
      </c>
    </row>
    <row r="1165" spans="1:12" hidden="1" x14ac:dyDescent="0.2">
      <c r="A1165" t="str">
        <f t="shared" si="18"/>
        <v>Cullman2020</v>
      </c>
      <c r="B1165" t="s">
        <v>324</v>
      </c>
      <c r="C1165">
        <v>2020</v>
      </c>
      <c r="D1165" t="s">
        <v>245</v>
      </c>
      <c r="E1165">
        <v>1925</v>
      </c>
      <c r="F1165">
        <v>28901</v>
      </c>
      <c r="G1165">
        <v>-1.5</v>
      </c>
      <c r="H1165">
        <v>912</v>
      </c>
      <c r="I1165">
        <v>10.3</v>
      </c>
      <c r="J1165" t="s">
        <v>247</v>
      </c>
      <c r="K1165">
        <v>1043</v>
      </c>
      <c r="L1165" t="s">
        <v>7</v>
      </c>
    </row>
    <row r="1166" spans="1:12" hidden="1" x14ac:dyDescent="0.2">
      <c r="A1166" t="str">
        <f t="shared" si="18"/>
        <v>Dale2020</v>
      </c>
      <c r="B1166" t="s">
        <v>431</v>
      </c>
      <c r="C1166">
        <v>2020</v>
      </c>
      <c r="D1166" t="s">
        <v>245</v>
      </c>
      <c r="E1166">
        <v>910</v>
      </c>
      <c r="F1166">
        <v>17126</v>
      </c>
      <c r="G1166">
        <v>-0.8</v>
      </c>
      <c r="H1166">
        <v>1190</v>
      </c>
      <c r="I1166">
        <v>15.9</v>
      </c>
      <c r="J1166" t="s">
        <v>247</v>
      </c>
      <c r="K1166">
        <v>1045</v>
      </c>
      <c r="L1166" t="s">
        <v>7</v>
      </c>
    </row>
    <row r="1167" spans="1:12" hidden="1" x14ac:dyDescent="0.2">
      <c r="A1167" t="str">
        <f t="shared" si="18"/>
        <v>Dallas2020</v>
      </c>
      <c r="B1167" t="s">
        <v>432</v>
      </c>
      <c r="C1167">
        <v>2020</v>
      </c>
      <c r="D1167" t="s">
        <v>245</v>
      </c>
      <c r="E1167">
        <v>870</v>
      </c>
      <c r="F1167">
        <v>11321</v>
      </c>
      <c r="G1167">
        <v>-6.9</v>
      </c>
      <c r="H1167">
        <v>910</v>
      </c>
      <c r="I1167">
        <v>13.2</v>
      </c>
      <c r="J1167" t="s">
        <v>247</v>
      </c>
      <c r="K1167">
        <v>1047</v>
      </c>
      <c r="L1167" t="s">
        <v>7</v>
      </c>
    </row>
    <row r="1168" spans="1:12" hidden="1" x14ac:dyDescent="0.2">
      <c r="A1168" t="str">
        <f t="shared" si="18"/>
        <v>DeKalb2020</v>
      </c>
      <c r="B1168" t="s">
        <v>337</v>
      </c>
      <c r="C1168">
        <v>2020</v>
      </c>
      <c r="D1168" t="s">
        <v>245</v>
      </c>
      <c r="E1168">
        <v>1273</v>
      </c>
      <c r="F1168">
        <v>21978</v>
      </c>
      <c r="G1168">
        <v>-2.7</v>
      </c>
      <c r="H1168">
        <v>867</v>
      </c>
      <c r="I1168">
        <v>12.3</v>
      </c>
      <c r="J1168" t="s">
        <v>247</v>
      </c>
      <c r="K1168">
        <v>1049</v>
      </c>
      <c r="L1168" t="s">
        <v>7</v>
      </c>
    </row>
    <row r="1169" spans="1:12" hidden="1" x14ac:dyDescent="0.2">
      <c r="A1169" t="str">
        <f t="shared" si="18"/>
        <v>Elmore2020</v>
      </c>
      <c r="B1169" t="s">
        <v>325</v>
      </c>
      <c r="C1169">
        <v>2020</v>
      </c>
      <c r="D1169" t="s">
        <v>245</v>
      </c>
      <c r="E1169">
        <v>1490</v>
      </c>
      <c r="F1169">
        <v>19682</v>
      </c>
      <c r="G1169">
        <v>-1.5</v>
      </c>
      <c r="H1169">
        <v>796</v>
      </c>
      <c r="I1169">
        <v>7</v>
      </c>
      <c r="J1169" t="s">
        <v>247</v>
      </c>
      <c r="K1169">
        <v>1051</v>
      </c>
      <c r="L1169" t="s">
        <v>7</v>
      </c>
    </row>
    <row r="1170" spans="1:12" hidden="1" x14ac:dyDescent="0.2">
      <c r="A1170" t="str">
        <f t="shared" si="18"/>
        <v>Escambia2020</v>
      </c>
      <c r="B1170" t="s">
        <v>433</v>
      </c>
      <c r="C1170">
        <v>2020</v>
      </c>
      <c r="D1170" t="s">
        <v>245</v>
      </c>
      <c r="E1170">
        <v>852</v>
      </c>
      <c r="F1170">
        <v>12121</v>
      </c>
      <c r="G1170">
        <v>-5.3</v>
      </c>
      <c r="H1170">
        <v>926</v>
      </c>
      <c r="I1170">
        <v>12.1</v>
      </c>
      <c r="J1170" t="s">
        <v>247</v>
      </c>
      <c r="K1170">
        <v>1053</v>
      </c>
      <c r="L1170" t="s">
        <v>7</v>
      </c>
    </row>
    <row r="1171" spans="1:12" hidden="1" x14ac:dyDescent="0.2">
      <c r="A1171" t="str">
        <f t="shared" si="18"/>
        <v>Etowah2020</v>
      </c>
      <c r="B1171" t="s">
        <v>331</v>
      </c>
      <c r="C1171">
        <v>2020</v>
      </c>
      <c r="D1171" t="s">
        <v>245</v>
      </c>
      <c r="E1171">
        <v>2128</v>
      </c>
      <c r="F1171">
        <v>32493</v>
      </c>
      <c r="G1171">
        <v>-8.6</v>
      </c>
      <c r="H1171">
        <v>840</v>
      </c>
      <c r="I1171">
        <v>10.199999999999999</v>
      </c>
      <c r="J1171" t="s">
        <v>247</v>
      </c>
      <c r="K1171">
        <v>1055</v>
      </c>
      <c r="L1171" t="s">
        <v>7</v>
      </c>
    </row>
    <row r="1172" spans="1:12" hidden="1" x14ac:dyDescent="0.2">
      <c r="A1172" t="str">
        <f t="shared" si="18"/>
        <v>Fayette2020</v>
      </c>
      <c r="B1172" t="s">
        <v>332</v>
      </c>
      <c r="C1172">
        <v>2020</v>
      </c>
      <c r="D1172" t="s">
        <v>245</v>
      </c>
      <c r="E1172">
        <v>348</v>
      </c>
      <c r="F1172">
        <v>3947</v>
      </c>
      <c r="G1172">
        <v>-1.7</v>
      </c>
      <c r="H1172">
        <v>757</v>
      </c>
      <c r="I1172">
        <v>9.1</v>
      </c>
      <c r="J1172" t="s">
        <v>247</v>
      </c>
      <c r="K1172">
        <v>1057</v>
      </c>
      <c r="L1172" t="s">
        <v>7</v>
      </c>
    </row>
    <row r="1173" spans="1:12" hidden="1" x14ac:dyDescent="0.2">
      <c r="A1173" t="str">
        <f t="shared" si="18"/>
        <v>Franklin2020</v>
      </c>
      <c r="B1173" t="s">
        <v>434</v>
      </c>
      <c r="C1173">
        <v>2020</v>
      </c>
      <c r="D1173" t="s">
        <v>245</v>
      </c>
      <c r="E1173">
        <v>597</v>
      </c>
      <c r="F1173">
        <v>10848</v>
      </c>
      <c r="G1173">
        <v>-2.4</v>
      </c>
      <c r="H1173">
        <v>829</v>
      </c>
      <c r="I1173">
        <v>10.7</v>
      </c>
      <c r="J1173" t="s">
        <v>247</v>
      </c>
      <c r="K1173">
        <v>1059</v>
      </c>
      <c r="L1173" t="s">
        <v>7</v>
      </c>
    </row>
    <row r="1174" spans="1:12" hidden="1" x14ac:dyDescent="0.2">
      <c r="A1174" t="str">
        <f t="shared" si="18"/>
        <v>Geneva2020</v>
      </c>
      <c r="B1174" t="s">
        <v>435</v>
      </c>
      <c r="C1174">
        <v>2020</v>
      </c>
      <c r="D1174" t="s">
        <v>245</v>
      </c>
      <c r="E1174">
        <v>532</v>
      </c>
      <c r="F1174">
        <v>5188</v>
      </c>
      <c r="G1174">
        <v>-0.7</v>
      </c>
      <c r="H1174">
        <v>740</v>
      </c>
      <c r="I1174">
        <v>5.4</v>
      </c>
      <c r="J1174" t="s">
        <v>247</v>
      </c>
      <c r="K1174">
        <v>1061</v>
      </c>
      <c r="L1174" t="s">
        <v>7</v>
      </c>
    </row>
    <row r="1175" spans="1:12" hidden="1" x14ac:dyDescent="0.2">
      <c r="A1175" t="str">
        <f t="shared" si="18"/>
        <v>Greene2020</v>
      </c>
      <c r="B1175" t="s">
        <v>436</v>
      </c>
      <c r="C1175">
        <v>2020</v>
      </c>
      <c r="D1175" t="s">
        <v>245</v>
      </c>
      <c r="E1175">
        <v>170</v>
      </c>
      <c r="F1175">
        <v>1832</v>
      </c>
      <c r="G1175">
        <v>-2.4</v>
      </c>
      <c r="H1175">
        <v>770</v>
      </c>
      <c r="I1175">
        <v>13.2</v>
      </c>
      <c r="J1175" t="s">
        <v>247</v>
      </c>
      <c r="K1175">
        <v>1063</v>
      </c>
      <c r="L1175" t="s">
        <v>7</v>
      </c>
    </row>
    <row r="1176" spans="1:12" hidden="1" x14ac:dyDescent="0.2">
      <c r="A1176" t="str">
        <f t="shared" si="18"/>
        <v>Hale2020</v>
      </c>
      <c r="B1176" t="s">
        <v>437</v>
      </c>
      <c r="C1176">
        <v>2020</v>
      </c>
      <c r="D1176" t="s">
        <v>245</v>
      </c>
      <c r="E1176">
        <v>290</v>
      </c>
      <c r="F1176">
        <v>2504</v>
      </c>
      <c r="G1176">
        <v>-6.6</v>
      </c>
      <c r="H1176">
        <v>879</v>
      </c>
      <c r="I1176">
        <v>13.6</v>
      </c>
      <c r="J1176" t="s">
        <v>247</v>
      </c>
      <c r="K1176">
        <v>1065</v>
      </c>
      <c r="L1176" t="s">
        <v>7</v>
      </c>
    </row>
    <row r="1177" spans="1:12" hidden="1" x14ac:dyDescent="0.2">
      <c r="A1177" t="str">
        <f t="shared" si="18"/>
        <v>Henry2020</v>
      </c>
      <c r="B1177" t="s">
        <v>416</v>
      </c>
      <c r="C1177">
        <v>2020</v>
      </c>
      <c r="D1177" t="s">
        <v>245</v>
      </c>
      <c r="E1177">
        <v>363</v>
      </c>
      <c r="F1177">
        <v>3640</v>
      </c>
      <c r="G1177">
        <v>3.9</v>
      </c>
      <c r="H1177">
        <v>1040</v>
      </c>
      <c r="I1177">
        <v>17.600000000000001</v>
      </c>
      <c r="J1177" t="s">
        <v>247</v>
      </c>
      <c r="K1177">
        <v>1067</v>
      </c>
      <c r="L1177" t="s">
        <v>7</v>
      </c>
    </row>
    <row r="1178" spans="1:12" hidden="1" x14ac:dyDescent="0.2">
      <c r="A1178" t="str">
        <f t="shared" si="18"/>
        <v>Houston2020</v>
      </c>
      <c r="B1178" t="s">
        <v>333</v>
      </c>
      <c r="C1178">
        <v>2020</v>
      </c>
      <c r="D1178" t="s">
        <v>245</v>
      </c>
      <c r="E1178">
        <v>3130</v>
      </c>
      <c r="F1178">
        <v>48298</v>
      </c>
      <c r="G1178">
        <v>-2.6</v>
      </c>
      <c r="H1178">
        <v>996</v>
      </c>
      <c r="I1178">
        <v>9.6</v>
      </c>
      <c r="J1178" t="s">
        <v>247</v>
      </c>
      <c r="K1178">
        <v>1069</v>
      </c>
      <c r="L1178" t="s">
        <v>7</v>
      </c>
    </row>
    <row r="1179" spans="1:12" hidden="1" x14ac:dyDescent="0.2">
      <c r="A1179" t="str">
        <f t="shared" si="18"/>
        <v>Jackson2020</v>
      </c>
      <c r="B1179" t="s">
        <v>318</v>
      </c>
      <c r="C1179">
        <v>2020</v>
      </c>
      <c r="D1179" t="s">
        <v>245</v>
      </c>
      <c r="E1179">
        <v>1036</v>
      </c>
      <c r="F1179">
        <v>14765</v>
      </c>
      <c r="G1179">
        <v>-3.6</v>
      </c>
      <c r="H1179">
        <v>851</v>
      </c>
      <c r="I1179">
        <v>14.1</v>
      </c>
      <c r="J1179" t="s">
        <v>247</v>
      </c>
      <c r="K1179">
        <v>1071</v>
      </c>
      <c r="L1179" t="s">
        <v>7</v>
      </c>
    </row>
    <row r="1180" spans="1:12" hidden="1" x14ac:dyDescent="0.2">
      <c r="A1180" t="str">
        <f t="shared" si="18"/>
        <v>Jefferson2020</v>
      </c>
      <c r="B1180" t="s">
        <v>314</v>
      </c>
      <c r="C1180">
        <v>2020</v>
      </c>
      <c r="D1180" t="s">
        <v>245</v>
      </c>
      <c r="E1180">
        <v>19978</v>
      </c>
      <c r="F1180">
        <v>343138</v>
      </c>
      <c r="G1180">
        <v>-4.3</v>
      </c>
      <c r="H1180">
        <v>1266</v>
      </c>
      <c r="I1180">
        <v>11</v>
      </c>
      <c r="J1180" t="s">
        <v>247</v>
      </c>
      <c r="K1180">
        <v>1073</v>
      </c>
      <c r="L1180" t="s">
        <v>7</v>
      </c>
    </row>
    <row r="1181" spans="1:12" hidden="1" x14ac:dyDescent="0.2">
      <c r="A1181" t="str">
        <f t="shared" si="18"/>
        <v>Lamar2020</v>
      </c>
      <c r="B1181" t="s">
        <v>438</v>
      </c>
      <c r="C1181">
        <v>2020</v>
      </c>
      <c r="D1181" t="s">
        <v>245</v>
      </c>
      <c r="E1181">
        <v>288</v>
      </c>
      <c r="F1181">
        <v>3306</v>
      </c>
      <c r="G1181">
        <v>-5.6</v>
      </c>
      <c r="H1181">
        <v>855</v>
      </c>
      <c r="I1181">
        <v>3</v>
      </c>
      <c r="J1181" t="s">
        <v>247</v>
      </c>
      <c r="K1181">
        <v>1075</v>
      </c>
      <c r="L1181" t="s">
        <v>7</v>
      </c>
    </row>
    <row r="1182" spans="1:12" hidden="1" x14ac:dyDescent="0.2">
      <c r="A1182" t="str">
        <f t="shared" si="18"/>
        <v>Lauderdale2020</v>
      </c>
      <c r="B1182" t="s">
        <v>439</v>
      </c>
      <c r="C1182">
        <v>2020</v>
      </c>
      <c r="D1182" t="s">
        <v>245</v>
      </c>
      <c r="E1182">
        <v>2173</v>
      </c>
      <c r="F1182">
        <v>29074</v>
      </c>
      <c r="G1182">
        <v>-3.7</v>
      </c>
      <c r="H1182">
        <v>817</v>
      </c>
      <c r="I1182">
        <v>11</v>
      </c>
      <c r="J1182" t="s">
        <v>247</v>
      </c>
      <c r="K1182">
        <v>1077</v>
      </c>
      <c r="L1182" t="s">
        <v>7</v>
      </c>
    </row>
    <row r="1183" spans="1:12" hidden="1" x14ac:dyDescent="0.2">
      <c r="A1183" t="str">
        <f t="shared" si="18"/>
        <v>Lawrence2020</v>
      </c>
      <c r="B1183" t="s">
        <v>440</v>
      </c>
      <c r="C1183">
        <v>2020</v>
      </c>
      <c r="D1183" t="s">
        <v>245</v>
      </c>
      <c r="E1183">
        <v>486</v>
      </c>
      <c r="F1183">
        <v>4995</v>
      </c>
      <c r="G1183">
        <v>-1.6</v>
      </c>
      <c r="H1183">
        <v>828</v>
      </c>
      <c r="I1183">
        <v>12.2</v>
      </c>
      <c r="J1183" t="s">
        <v>247</v>
      </c>
      <c r="K1183">
        <v>1079</v>
      </c>
      <c r="L1183" t="s">
        <v>7</v>
      </c>
    </row>
    <row r="1184" spans="1:12" hidden="1" x14ac:dyDescent="0.2">
      <c r="A1184" t="str">
        <f t="shared" si="18"/>
        <v>Lee2020</v>
      </c>
      <c r="B1184" t="s">
        <v>315</v>
      </c>
      <c r="C1184">
        <v>2020</v>
      </c>
      <c r="D1184" t="s">
        <v>245</v>
      </c>
      <c r="E1184">
        <v>3494</v>
      </c>
      <c r="F1184">
        <v>59244</v>
      </c>
      <c r="G1184">
        <v>-3.1</v>
      </c>
      <c r="H1184">
        <v>922</v>
      </c>
      <c r="I1184">
        <v>9.6</v>
      </c>
      <c r="J1184" t="s">
        <v>247</v>
      </c>
      <c r="K1184">
        <v>1081</v>
      </c>
      <c r="L1184" t="s">
        <v>7</v>
      </c>
    </row>
    <row r="1185" spans="1:12" hidden="1" x14ac:dyDescent="0.2">
      <c r="A1185" t="str">
        <f t="shared" si="18"/>
        <v>Limestone2020</v>
      </c>
      <c r="B1185" t="s">
        <v>319</v>
      </c>
      <c r="C1185">
        <v>2020</v>
      </c>
      <c r="D1185" t="s">
        <v>245</v>
      </c>
      <c r="E1185">
        <v>1560</v>
      </c>
      <c r="F1185">
        <v>25260</v>
      </c>
      <c r="G1185">
        <v>2.5</v>
      </c>
      <c r="H1185">
        <v>1141</v>
      </c>
      <c r="I1185">
        <v>12</v>
      </c>
      <c r="J1185" t="s">
        <v>247</v>
      </c>
      <c r="K1185">
        <v>1083</v>
      </c>
      <c r="L1185" t="s">
        <v>7</v>
      </c>
    </row>
    <row r="1186" spans="1:12" hidden="1" x14ac:dyDescent="0.2">
      <c r="A1186" t="str">
        <f t="shared" si="18"/>
        <v>Lowndes2020</v>
      </c>
      <c r="B1186" t="s">
        <v>356</v>
      </c>
      <c r="C1186">
        <v>2020</v>
      </c>
      <c r="D1186" t="s">
        <v>245</v>
      </c>
      <c r="E1186">
        <v>181</v>
      </c>
      <c r="F1186">
        <v>2327</v>
      </c>
      <c r="G1186">
        <v>-2.8</v>
      </c>
      <c r="H1186">
        <v>1008</v>
      </c>
      <c r="I1186">
        <v>7.6</v>
      </c>
      <c r="J1186" t="s">
        <v>247</v>
      </c>
      <c r="K1186">
        <v>1085</v>
      </c>
      <c r="L1186" t="s">
        <v>7</v>
      </c>
    </row>
    <row r="1187" spans="1:12" hidden="1" x14ac:dyDescent="0.2">
      <c r="A1187" t="str">
        <f t="shared" si="18"/>
        <v>Macon2020</v>
      </c>
      <c r="B1187" t="s">
        <v>441</v>
      </c>
      <c r="C1187">
        <v>2020</v>
      </c>
      <c r="D1187" t="s">
        <v>245</v>
      </c>
      <c r="E1187">
        <v>266</v>
      </c>
      <c r="F1187">
        <v>4515</v>
      </c>
      <c r="G1187">
        <v>-6.7</v>
      </c>
      <c r="H1187">
        <v>971</v>
      </c>
      <c r="I1187">
        <v>11.4</v>
      </c>
      <c r="J1187" t="s">
        <v>247</v>
      </c>
      <c r="K1187">
        <v>1087</v>
      </c>
      <c r="L1187" t="s">
        <v>7</v>
      </c>
    </row>
    <row r="1188" spans="1:12" hidden="1" x14ac:dyDescent="0.2">
      <c r="A1188" t="str">
        <f t="shared" si="18"/>
        <v>Madison2020</v>
      </c>
      <c r="B1188" t="s">
        <v>313</v>
      </c>
      <c r="C1188">
        <v>2020</v>
      </c>
      <c r="D1188" t="s">
        <v>245</v>
      </c>
      <c r="E1188">
        <v>10592</v>
      </c>
      <c r="F1188">
        <v>206655</v>
      </c>
      <c r="G1188">
        <v>-2</v>
      </c>
      <c r="H1188">
        <v>1424</v>
      </c>
      <c r="I1188">
        <v>15.4</v>
      </c>
      <c r="J1188" t="s">
        <v>247</v>
      </c>
      <c r="K1188">
        <v>1089</v>
      </c>
      <c r="L1188" t="s">
        <v>7</v>
      </c>
    </row>
    <row r="1189" spans="1:12" hidden="1" x14ac:dyDescent="0.2">
      <c r="A1189" t="str">
        <f t="shared" si="18"/>
        <v>Marengo2020</v>
      </c>
      <c r="B1189" t="s">
        <v>442</v>
      </c>
      <c r="C1189">
        <v>2020</v>
      </c>
      <c r="D1189" t="s">
        <v>245</v>
      </c>
      <c r="E1189">
        <v>519</v>
      </c>
      <c r="F1189">
        <v>6946</v>
      </c>
      <c r="G1189">
        <v>-3.6</v>
      </c>
      <c r="H1189">
        <v>940</v>
      </c>
      <c r="I1189">
        <v>13.4</v>
      </c>
      <c r="J1189" t="s">
        <v>247</v>
      </c>
      <c r="K1189">
        <v>1091</v>
      </c>
      <c r="L1189" t="s">
        <v>7</v>
      </c>
    </row>
    <row r="1190" spans="1:12" hidden="1" x14ac:dyDescent="0.2">
      <c r="A1190" t="str">
        <f t="shared" si="18"/>
        <v>Marion2020</v>
      </c>
      <c r="B1190" t="s">
        <v>399</v>
      </c>
      <c r="C1190">
        <v>2020</v>
      </c>
      <c r="D1190" t="s">
        <v>245</v>
      </c>
      <c r="E1190">
        <v>637</v>
      </c>
      <c r="F1190">
        <v>10477</v>
      </c>
      <c r="G1190">
        <v>2</v>
      </c>
      <c r="H1190">
        <v>799</v>
      </c>
      <c r="I1190">
        <v>9.5</v>
      </c>
      <c r="J1190" t="s">
        <v>247</v>
      </c>
      <c r="K1190">
        <v>1093</v>
      </c>
      <c r="L1190" t="s">
        <v>7</v>
      </c>
    </row>
    <row r="1191" spans="1:12" hidden="1" x14ac:dyDescent="0.2">
      <c r="A1191" t="str">
        <f t="shared" si="18"/>
        <v>Marshall2020</v>
      </c>
      <c r="B1191" t="s">
        <v>322</v>
      </c>
      <c r="C1191">
        <v>2020</v>
      </c>
      <c r="D1191" t="s">
        <v>245</v>
      </c>
      <c r="E1191">
        <v>2166</v>
      </c>
      <c r="F1191">
        <v>37926</v>
      </c>
      <c r="G1191">
        <v>-1.8</v>
      </c>
      <c r="H1191">
        <v>834</v>
      </c>
      <c r="I1191">
        <v>9.6999999999999993</v>
      </c>
      <c r="J1191" t="s">
        <v>247</v>
      </c>
      <c r="K1191">
        <v>1095</v>
      </c>
      <c r="L1191" t="s">
        <v>7</v>
      </c>
    </row>
    <row r="1192" spans="1:12" hidden="1" x14ac:dyDescent="0.2">
      <c r="A1192" t="str">
        <f t="shared" si="18"/>
        <v>Mobile2020</v>
      </c>
      <c r="B1192" t="s">
        <v>312</v>
      </c>
      <c r="C1192">
        <v>2020</v>
      </c>
      <c r="D1192" t="s">
        <v>245</v>
      </c>
      <c r="E1192">
        <v>10649</v>
      </c>
      <c r="F1192">
        <v>166045</v>
      </c>
      <c r="G1192">
        <v>-4.7</v>
      </c>
      <c r="H1192">
        <v>1117</v>
      </c>
      <c r="I1192">
        <v>11.7</v>
      </c>
      <c r="J1192" t="s">
        <v>247</v>
      </c>
      <c r="K1192">
        <v>1097</v>
      </c>
      <c r="L1192" t="s">
        <v>7</v>
      </c>
    </row>
    <row r="1193" spans="1:12" hidden="1" x14ac:dyDescent="0.2">
      <c r="A1193" t="str">
        <f t="shared" si="18"/>
        <v>Monroe2020</v>
      </c>
      <c r="B1193" t="s">
        <v>443</v>
      </c>
      <c r="C1193">
        <v>2020</v>
      </c>
      <c r="D1193" t="s">
        <v>245</v>
      </c>
      <c r="E1193">
        <v>477</v>
      </c>
      <c r="F1193">
        <v>6215</v>
      </c>
      <c r="G1193">
        <v>-0.9</v>
      </c>
      <c r="H1193">
        <v>955</v>
      </c>
      <c r="I1193">
        <v>12.1</v>
      </c>
      <c r="J1193" t="s">
        <v>247</v>
      </c>
      <c r="K1193">
        <v>1099</v>
      </c>
      <c r="L1193" t="s">
        <v>7</v>
      </c>
    </row>
    <row r="1194" spans="1:12" hidden="1" x14ac:dyDescent="0.2">
      <c r="A1194" t="str">
        <f t="shared" si="18"/>
        <v>Montgomery2020</v>
      </c>
      <c r="B1194" t="s">
        <v>329</v>
      </c>
      <c r="C1194">
        <v>2020</v>
      </c>
      <c r="D1194" t="s">
        <v>245</v>
      </c>
      <c r="E1194">
        <v>6577</v>
      </c>
      <c r="F1194">
        <v>126825</v>
      </c>
      <c r="G1194">
        <v>-3.2</v>
      </c>
      <c r="H1194">
        <v>1108</v>
      </c>
      <c r="I1194">
        <v>11.2</v>
      </c>
      <c r="J1194" t="s">
        <v>247</v>
      </c>
      <c r="K1194">
        <v>1101</v>
      </c>
      <c r="L1194" t="s">
        <v>7</v>
      </c>
    </row>
    <row r="1195" spans="1:12" hidden="1" x14ac:dyDescent="0.2">
      <c r="A1195" t="str">
        <f t="shared" si="18"/>
        <v>Morgan2020</v>
      </c>
      <c r="B1195" t="s">
        <v>444</v>
      </c>
      <c r="C1195">
        <v>2020</v>
      </c>
      <c r="D1195" t="s">
        <v>245</v>
      </c>
      <c r="E1195">
        <v>2889</v>
      </c>
      <c r="F1195">
        <v>49833</v>
      </c>
      <c r="G1195">
        <v>-1.9</v>
      </c>
      <c r="H1195">
        <v>1069</v>
      </c>
      <c r="I1195">
        <v>12.8</v>
      </c>
      <c r="J1195" t="s">
        <v>247</v>
      </c>
      <c r="K1195">
        <v>1103</v>
      </c>
      <c r="L1195" t="s">
        <v>7</v>
      </c>
    </row>
    <row r="1196" spans="1:12" hidden="1" x14ac:dyDescent="0.2">
      <c r="A1196" t="str">
        <f t="shared" si="18"/>
        <v>Perry2020</v>
      </c>
      <c r="B1196" t="s">
        <v>445</v>
      </c>
      <c r="C1196">
        <v>2020</v>
      </c>
      <c r="D1196" t="s">
        <v>245</v>
      </c>
      <c r="E1196">
        <v>165</v>
      </c>
      <c r="F1196">
        <v>1924</v>
      </c>
      <c r="G1196">
        <v>-6.4</v>
      </c>
      <c r="H1196">
        <v>701</v>
      </c>
      <c r="I1196">
        <v>7.8</v>
      </c>
      <c r="J1196" t="s">
        <v>247</v>
      </c>
      <c r="K1196">
        <v>1105</v>
      </c>
      <c r="L1196" t="s">
        <v>7</v>
      </c>
    </row>
    <row r="1197" spans="1:12" hidden="1" x14ac:dyDescent="0.2">
      <c r="A1197" t="str">
        <f t="shared" si="18"/>
        <v>Pickens2020</v>
      </c>
      <c r="B1197" t="s">
        <v>446</v>
      </c>
      <c r="C1197">
        <v>2020</v>
      </c>
      <c r="D1197" t="s">
        <v>245</v>
      </c>
      <c r="E1197">
        <v>348</v>
      </c>
      <c r="F1197">
        <v>3504</v>
      </c>
      <c r="G1197">
        <v>-6.4</v>
      </c>
      <c r="H1197">
        <v>884</v>
      </c>
      <c r="I1197">
        <v>9</v>
      </c>
      <c r="J1197" t="s">
        <v>247</v>
      </c>
      <c r="K1197">
        <v>1107</v>
      </c>
      <c r="L1197" t="s">
        <v>7</v>
      </c>
    </row>
    <row r="1198" spans="1:12" hidden="1" x14ac:dyDescent="0.2">
      <c r="A1198" t="str">
        <f t="shared" si="18"/>
        <v>Pike2020</v>
      </c>
      <c r="B1198" t="s">
        <v>447</v>
      </c>
      <c r="C1198">
        <v>2020</v>
      </c>
      <c r="D1198" t="s">
        <v>245</v>
      </c>
      <c r="E1198">
        <v>737</v>
      </c>
      <c r="F1198">
        <v>14683</v>
      </c>
      <c r="G1198">
        <v>0.5</v>
      </c>
      <c r="H1198">
        <v>901</v>
      </c>
      <c r="I1198">
        <v>10.1</v>
      </c>
      <c r="J1198" t="s">
        <v>247</v>
      </c>
      <c r="K1198">
        <v>1109</v>
      </c>
      <c r="L1198" t="s">
        <v>7</v>
      </c>
    </row>
    <row r="1199" spans="1:12" hidden="1" x14ac:dyDescent="0.2">
      <c r="A1199" t="str">
        <f t="shared" si="18"/>
        <v>Randolph2020</v>
      </c>
      <c r="B1199" t="s">
        <v>448</v>
      </c>
      <c r="C1199">
        <v>2020</v>
      </c>
      <c r="D1199" t="s">
        <v>245</v>
      </c>
      <c r="E1199">
        <v>413</v>
      </c>
      <c r="F1199">
        <v>4637</v>
      </c>
      <c r="G1199">
        <v>-4.0999999999999996</v>
      </c>
      <c r="H1199">
        <v>753</v>
      </c>
      <c r="I1199">
        <v>9.8000000000000007</v>
      </c>
      <c r="J1199" t="s">
        <v>247</v>
      </c>
      <c r="K1199">
        <v>1111</v>
      </c>
      <c r="L1199" t="s">
        <v>7</v>
      </c>
    </row>
    <row r="1200" spans="1:12" hidden="1" x14ac:dyDescent="0.2">
      <c r="A1200" t="str">
        <f t="shared" si="18"/>
        <v>Russell2020</v>
      </c>
      <c r="B1200" t="s">
        <v>449</v>
      </c>
      <c r="C1200">
        <v>2020</v>
      </c>
      <c r="D1200" t="s">
        <v>245</v>
      </c>
      <c r="E1200">
        <v>1002</v>
      </c>
      <c r="F1200">
        <v>13800</v>
      </c>
      <c r="G1200">
        <v>-4</v>
      </c>
      <c r="H1200">
        <v>867</v>
      </c>
      <c r="I1200">
        <v>10</v>
      </c>
      <c r="J1200" t="s">
        <v>247</v>
      </c>
      <c r="K1200">
        <v>1113</v>
      </c>
      <c r="L1200" t="s">
        <v>7</v>
      </c>
    </row>
    <row r="1201" spans="1:12" hidden="1" x14ac:dyDescent="0.2">
      <c r="A1201" t="str">
        <f t="shared" si="18"/>
        <v>St. Clair2020</v>
      </c>
      <c r="B1201" t="s">
        <v>321</v>
      </c>
      <c r="C1201">
        <v>2020</v>
      </c>
      <c r="D1201" t="s">
        <v>245</v>
      </c>
      <c r="E1201">
        <v>1618</v>
      </c>
      <c r="F1201">
        <v>18880</v>
      </c>
      <c r="G1201">
        <v>-5.9</v>
      </c>
      <c r="H1201">
        <v>905</v>
      </c>
      <c r="I1201">
        <v>13.7</v>
      </c>
      <c r="J1201" t="s">
        <v>247</v>
      </c>
      <c r="K1201">
        <v>1115</v>
      </c>
      <c r="L1201" t="s">
        <v>7</v>
      </c>
    </row>
    <row r="1202" spans="1:12" hidden="1" x14ac:dyDescent="0.2">
      <c r="A1202" t="str">
        <f t="shared" si="18"/>
        <v>Shelby2020</v>
      </c>
      <c r="B1202" t="s">
        <v>405</v>
      </c>
      <c r="C1202">
        <v>2020</v>
      </c>
      <c r="D1202" t="s">
        <v>245</v>
      </c>
      <c r="E1202">
        <v>6130</v>
      </c>
      <c r="F1202">
        <v>82646</v>
      </c>
      <c r="G1202">
        <v>-3.5</v>
      </c>
      <c r="H1202">
        <v>1217</v>
      </c>
      <c r="I1202">
        <v>10.7</v>
      </c>
      <c r="J1202" t="s">
        <v>247</v>
      </c>
      <c r="K1202">
        <v>1117</v>
      </c>
      <c r="L1202" t="s">
        <v>7</v>
      </c>
    </row>
    <row r="1203" spans="1:12" hidden="1" x14ac:dyDescent="0.2">
      <c r="A1203" t="str">
        <f t="shared" si="18"/>
        <v>Sumter2020</v>
      </c>
      <c r="B1203" t="s">
        <v>385</v>
      </c>
      <c r="C1203">
        <v>2020</v>
      </c>
      <c r="D1203" t="s">
        <v>245</v>
      </c>
      <c r="E1203">
        <v>266</v>
      </c>
      <c r="F1203">
        <v>2858</v>
      </c>
      <c r="G1203">
        <v>-6</v>
      </c>
      <c r="H1203">
        <v>860</v>
      </c>
      <c r="I1203">
        <v>9.6</v>
      </c>
      <c r="J1203" t="s">
        <v>247</v>
      </c>
      <c r="K1203">
        <v>1119</v>
      </c>
      <c r="L1203" t="s">
        <v>7</v>
      </c>
    </row>
    <row r="1204" spans="1:12" hidden="1" x14ac:dyDescent="0.2">
      <c r="A1204" t="str">
        <f t="shared" si="18"/>
        <v>Talladega2020</v>
      </c>
      <c r="B1204" t="s">
        <v>326</v>
      </c>
      <c r="C1204">
        <v>2020</v>
      </c>
      <c r="D1204" t="s">
        <v>245</v>
      </c>
      <c r="E1204">
        <v>1443</v>
      </c>
      <c r="F1204">
        <v>29506</v>
      </c>
      <c r="G1204">
        <v>-2.1</v>
      </c>
      <c r="H1204">
        <v>1055</v>
      </c>
      <c r="I1204">
        <v>7.1</v>
      </c>
      <c r="J1204" t="s">
        <v>247</v>
      </c>
      <c r="K1204">
        <v>1121</v>
      </c>
      <c r="L1204" t="s">
        <v>7</v>
      </c>
    </row>
    <row r="1205" spans="1:12" hidden="1" x14ac:dyDescent="0.2">
      <c r="A1205" t="str">
        <f t="shared" si="18"/>
        <v>Tallapoosa2020</v>
      </c>
      <c r="B1205" t="s">
        <v>450</v>
      </c>
      <c r="C1205">
        <v>2020</v>
      </c>
      <c r="D1205" t="s">
        <v>245</v>
      </c>
      <c r="E1205">
        <v>892</v>
      </c>
      <c r="F1205">
        <v>12959</v>
      </c>
      <c r="G1205">
        <v>-3.5</v>
      </c>
      <c r="H1205">
        <v>824</v>
      </c>
      <c r="I1205">
        <v>9</v>
      </c>
      <c r="J1205" t="s">
        <v>247</v>
      </c>
      <c r="K1205">
        <v>1123</v>
      </c>
      <c r="L1205" t="s">
        <v>7</v>
      </c>
    </row>
    <row r="1206" spans="1:12" hidden="1" x14ac:dyDescent="0.2">
      <c r="A1206" t="str">
        <f t="shared" si="18"/>
        <v>Tuscaloosa2020</v>
      </c>
      <c r="B1206" t="s">
        <v>317</v>
      </c>
      <c r="C1206">
        <v>2020</v>
      </c>
      <c r="D1206" t="s">
        <v>245</v>
      </c>
      <c r="E1206">
        <v>4761</v>
      </c>
      <c r="F1206">
        <v>90683</v>
      </c>
      <c r="G1206">
        <v>-7.9</v>
      </c>
      <c r="H1206">
        <v>1038</v>
      </c>
      <c r="I1206">
        <v>10.5</v>
      </c>
      <c r="J1206" t="s">
        <v>247</v>
      </c>
      <c r="K1206">
        <v>1125</v>
      </c>
      <c r="L1206" t="s">
        <v>7</v>
      </c>
    </row>
    <row r="1207" spans="1:12" hidden="1" x14ac:dyDescent="0.2">
      <c r="A1207" t="str">
        <f t="shared" si="18"/>
        <v>Walker2020</v>
      </c>
      <c r="B1207" t="s">
        <v>451</v>
      </c>
      <c r="C1207">
        <v>2020</v>
      </c>
      <c r="D1207" t="s">
        <v>245</v>
      </c>
      <c r="E1207">
        <v>1429</v>
      </c>
      <c r="F1207">
        <v>17632</v>
      </c>
      <c r="G1207">
        <v>-3.2</v>
      </c>
      <c r="H1207">
        <v>852</v>
      </c>
      <c r="I1207">
        <v>10.9</v>
      </c>
      <c r="J1207" t="s">
        <v>247</v>
      </c>
      <c r="K1207">
        <v>1127</v>
      </c>
      <c r="L1207" t="s">
        <v>7</v>
      </c>
    </row>
    <row r="1208" spans="1:12" hidden="1" x14ac:dyDescent="0.2">
      <c r="A1208" t="str">
        <f t="shared" si="18"/>
        <v>Washington2020</v>
      </c>
      <c r="B1208" t="s">
        <v>452</v>
      </c>
      <c r="C1208">
        <v>2020</v>
      </c>
      <c r="D1208" t="s">
        <v>245</v>
      </c>
      <c r="E1208">
        <v>272</v>
      </c>
      <c r="F1208">
        <v>3421</v>
      </c>
      <c r="G1208">
        <v>-5</v>
      </c>
      <c r="H1208">
        <v>1342</v>
      </c>
      <c r="I1208">
        <v>8.5</v>
      </c>
      <c r="J1208" t="s">
        <v>247</v>
      </c>
      <c r="K1208">
        <v>1129</v>
      </c>
      <c r="L1208" t="s">
        <v>7</v>
      </c>
    </row>
    <row r="1209" spans="1:12" hidden="1" x14ac:dyDescent="0.2">
      <c r="A1209" t="str">
        <f t="shared" si="18"/>
        <v>Wilcox2020</v>
      </c>
      <c r="B1209" t="s">
        <v>316</v>
      </c>
      <c r="C1209">
        <v>2020</v>
      </c>
      <c r="D1209" t="s">
        <v>245</v>
      </c>
      <c r="E1209">
        <v>253</v>
      </c>
      <c r="F1209">
        <v>2654</v>
      </c>
      <c r="G1209">
        <v>-4.5</v>
      </c>
      <c r="H1209">
        <v>1021</v>
      </c>
      <c r="I1209">
        <v>14</v>
      </c>
      <c r="J1209" t="s">
        <v>247</v>
      </c>
      <c r="K1209">
        <v>1131</v>
      </c>
      <c r="L1209" t="s">
        <v>7</v>
      </c>
    </row>
    <row r="1210" spans="1:12" hidden="1" x14ac:dyDescent="0.2">
      <c r="A1210" t="str">
        <f t="shared" si="18"/>
        <v>Winston2020</v>
      </c>
      <c r="B1210" t="s">
        <v>453</v>
      </c>
      <c r="C1210">
        <v>2020</v>
      </c>
      <c r="D1210" t="s">
        <v>245</v>
      </c>
      <c r="E1210">
        <v>494</v>
      </c>
      <c r="F1210">
        <v>8053</v>
      </c>
      <c r="G1210">
        <v>-2.4</v>
      </c>
      <c r="H1210">
        <v>843</v>
      </c>
      <c r="I1210">
        <v>9.3000000000000007</v>
      </c>
      <c r="J1210" t="s">
        <v>247</v>
      </c>
      <c r="K1210">
        <v>1133</v>
      </c>
      <c r="L1210" t="s">
        <v>7</v>
      </c>
    </row>
  </sheetData>
  <autoFilter ref="A4:L1210" xr:uid="{0D3EBF48-80FA-E54C-ADF7-154F82E53B0B}">
    <filterColumn colId="2">
      <filters>
        <filter val="2008"/>
      </filters>
    </filterColumn>
  </autoFilter>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139E9-ED69-FC4B-9B52-61E7EEC11BF9}">
  <sheetPr codeName="Sheet8">
    <tabColor theme="9"/>
  </sheetPr>
  <dimension ref="A1:L2867"/>
  <sheetViews>
    <sheetView topLeftCell="B1204" workbookViewId="0">
      <selection activeCell="A1204" sqref="A1:A1048576"/>
    </sheetView>
  </sheetViews>
  <sheetFormatPr baseColWidth="10" defaultRowHeight="16" x14ac:dyDescent="0.2"/>
  <cols>
    <col min="1" max="1" width="15.6640625" hidden="1" customWidth="1"/>
  </cols>
  <sheetData>
    <row r="1" spans="1:12" x14ac:dyDescent="0.2">
      <c r="B1" t="s">
        <v>242</v>
      </c>
      <c r="C1" t="s">
        <v>243</v>
      </c>
    </row>
    <row r="2" spans="1:12" x14ac:dyDescent="0.2">
      <c r="B2" t="s">
        <v>244</v>
      </c>
      <c r="C2" t="s">
        <v>245</v>
      </c>
    </row>
    <row r="3" spans="1:12" x14ac:dyDescent="0.2">
      <c r="B3" t="s">
        <v>246</v>
      </c>
      <c r="C3" t="s">
        <v>247</v>
      </c>
    </row>
    <row r="4" spans="1:12" x14ac:dyDescent="0.2">
      <c r="A4" t="s">
        <v>846</v>
      </c>
      <c r="B4" t="s">
        <v>248</v>
      </c>
      <c r="C4" t="s">
        <v>3</v>
      </c>
      <c r="D4" t="s">
        <v>249</v>
      </c>
      <c r="E4" t="s">
        <v>250</v>
      </c>
      <c r="F4" t="s">
        <v>251</v>
      </c>
      <c r="G4" t="s">
        <v>252</v>
      </c>
      <c r="H4" t="s">
        <v>253</v>
      </c>
      <c r="I4" t="s">
        <v>254</v>
      </c>
      <c r="J4" t="s">
        <v>246</v>
      </c>
      <c r="K4" t="s">
        <v>255</v>
      </c>
      <c r="L4" t="s">
        <v>256</v>
      </c>
    </row>
    <row r="5" spans="1:12" x14ac:dyDescent="0.2">
      <c r="A5" t="str">
        <f>_xlfn.CONCAT(B5, C5)</f>
        <v>Appling2003</v>
      </c>
      <c r="B5" t="s">
        <v>454</v>
      </c>
      <c r="C5">
        <v>2003</v>
      </c>
      <c r="D5" t="s">
        <v>245</v>
      </c>
      <c r="E5">
        <v>423</v>
      </c>
      <c r="F5">
        <v>5626</v>
      </c>
      <c r="G5">
        <v>-1.1000000000000001</v>
      </c>
      <c r="H5">
        <v>610</v>
      </c>
      <c r="I5">
        <v>-0.3</v>
      </c>
      <c r="J5" t="s">
        <v>247</v>
      </c>
      <c r="K5">
        <v>13001</v>
      </c>
      <c r="L5" t="s">
        <v>54</v>
      </c>
    </row>
    <row r="6" spans="1:12" x14ac:dyDescent="0.2">
      <c r="A6" t="str">
        <f t="shared" ref="A6:A69" si="0">_xlfn.CONCAT(B6, C6)</f>
        <v>Atkinson2003</v>
      </c>
      <c r="B6" t="s">
        <v>455</v>
      </c>
      <c r="C6">
        <v>2003</v>
      </c>
      <c r="D6" t="s">
        <v>245</v>
      </c>
      <c r="E6">
        <v>120</v>
      </c>
      <c r="F6">
        <v>1861</v>
      </c>
      <c r="G6">
        <v>7.6</v>
      </c>
      <c r="H6">
        <v>457</v>
      </c>
      <c r="I6">
        <v>6</v>
      </c>
      <c r="J6" t="s">
        <v>247</v>
      </c>
      <c r="K6">
        <v>13003</v>
      </c>
      <c r="L6" t="s">
        <v>54</v>
      </c>
    </row>
    <row r="7" spans="1:12" x14ac:dyDescent="0.2">
      <c r="A7" t="str">
        <f t="shared" si="0"/>
        <v>Bacon2003</v>
      </c>
      <c r="B7" t="s">
        <v>456</v>
      </c>
      <c r="C7">
        <v>2003</v>
      </c>
      <c r="D7" t="s">
        <v>245</v>
      </c>
      <c r="E7">
        <v>252</v>
      </c>
      <c r="F7">
        <v>3196</v>
      </c>
      <c r="G7">
        <v>0.9</v>
      </c>
      <c r="H7">
        <v>490</v>
      </c>
      <c r="I7">
        <v>2.7</v>
      </c>
      <c r="J7" t="s">
        <v>247</v>
      </c>
      <c r="K7">
        <v>13005</v>
      </c>
      <c r="L7" t="s">
        <v>54</v>
      </c>
    </row>
    <row r="8" spans="1:12" x14ac:dyDescent="0.2">
      <c r="A8" t="str">
        <f t="shared" si="0"/>
        <v>Baker2003</v>
      </c>
      <c r="B8" t="s">
        <v>457</v>
      </c>
      <c r="C8">
        <v>2003</v>
      </c>
      <c r="D8" t="s">
        <v>245</v>
      </c>
      <c r="E8">
        <v>58</v>
      </c>
      <c r="F8">
        <v>593</v>
      </c>
      <c r="G8">
        <v>-4.2</v>
      </c>
      <c r="H8">
        <v>484</v>
      </c>
      <c r="I8">
        <v>4.0999999999999996</v>
      </c>
      <c r="J8" t="s">
        <v>247</v>
      </c>
      <c r="K8">
        <v>13007</v>
      </c>
      <c r="L8" t="s">
        <v>54</v>
      </c>
    </row>
    <row r="9" spans="1:12" x14ac:dyDescent="0.2">
      <c r="A9" t="str">
        <f t="shared" si="0"/>
        <v>Baldwin2003</v>
      </c>
      <c r="B9" t="s">
        <v>334</v>
      </c>
      <c r="C9">
        <v>2003</v>
      </c>
      <c r="D9" t="s">
        <v>245</v>
      </c>
      <c r="E9">
        <v>885</v>
      </c>
      <c r="F9">
        <v>19633</v>
      </c>
      <c r="G9">
        <v>0.5</v>
      </c>
      <c r="H9">
        <v>506</v>
      </c>
      <c r="I9">
        <v>1</v>
      </c>
      <c r="J9" t="s">
        <v>247</v>
      </c>
      <c r="K9">
        <v>13009</v>
      </c>
      <c r="L9" t="s">
        <v>54</v>
      </c>
    </row>
    <row r="10" spans="1:12" x14ac:dyDescent="0.2">
      <c r="A10" t="str">
        <f t="shared" si="0"/>
        <v>Banks2003</v>
      </c>
      <c r="B10" t="s">
        <v>458</v>
      </c>
      <c r="C10">
        <v>2003</v>
      </c>
      <c r="D10" t="s">
        <v>245</v>
      </c>
      <c r="E10">
        <v>204</v>
      </c>
      <c r="F10">
        <v>3166</v>
      </c>
      <c r="G10">
        <v>0.2</v>
      </c>
      <c r="H10">
        <v>433</v>
      </c>
      <c r="I10">
        <v>-8.3000000000000007</v>
      </c>
      <c r="J10" t="s">
        <v>247</v>
      </c>
      <c r="K10">
        <v>13011</v>
      </c>
      <c r="L10" t="s">
        <v>54</v>
      </c>
    </row>
    <row r="11" spans="1:12" x14ac:dyDescent="0.2">
      <c r="A11" t="str">
        <f t="shared" si="0"/>
        <v>Barrow2003</v>
      </c>
      <c r="B11" t="s">
        <v>459</v>
      </c>
      <c r="C11">
        <v>2003</v>
      </c>
      <c r="D11" t="s">
        <v>245</v>
      </c>
      <c r="E11">
        <v>960</v>
      </c>
      <c r="F11">
        <v>13173</v>
      </c>
      <c r="G11">
        <v>10.1</v>
      </c>
      <c r="H11">
        <v>561</v>
      </c>
      <c r="I11">
        <v>2.6</v>
      </c>
      <c r="J11" t="s">
        <v>247</v>
      </c>
      <c r="K11">
        <v>13013</v>
      </c>
      <c r="L11" t="s">
        <v>54</v>
      </c>
    </row>
    <row r="12" spans="1:12" x14ac:dyDescent="0.2">
      <c r="A12" t="str">
        <f t="shared" si="0"/>
        <v>Bartow2003</v>
      </c>
      <c r="B12" t="s">
        <v>460</v>
      </c>
      <c r="C12">
        <v>2003</v>
      </c>
      <c r="D12" t="s">
        <v>245</v>
      </c>
      <c r="E12">
        <v>1822</v>
      </c>
      <c r="F12">
        <v>31521</v>
      </c>
      <c r="G12">
        <v>2</v>
      </c>
      <c r="H12">
        <v>620</v>
      </c>
      <c r="I12">
        <v>3.7</v>
      </c>
      <c r="J12" t="s">
        <v>247</v>
      </c>
      <c r="K12">
        <v>13015</v>
      </c>
      <c r="L12" t="s">
        <v>54</v>
      </c>
    </row>
    <row r="13" spans="1:12" x14ac:dyDescent="0.2">
      <c r="A13" t="str">
        <f t="shared" si="0"/>
        <v>Ben Hill2003</v>
      </c>
      <c r="B13" t="s">
        <v>461</v>
      </c>
      <c r="C13">
        <v>2003</v>
      </c>
      <c r="D13" t="s">
        <v>245</v>
      </c>
      <c r="E13">
        <v>405</v>
      </c>
      <c r="F13">
        <v>7779</v>
      </c>
      <c r="G13">
        <v>-0.8</v>
      </c>
      <c r="H13">
        <v>530</v>
      </c>
      <c r="I13">
        <v>7.7</v>
      </c>
      <c r="J13" t="s">
        <v>247</v>
      </c>
      <c r="K13">
        <v>13017</v>
      </c>
      <c r="L13" t="s">
        <v>54</v>
      </c>
    </row>
    <row r="14" spans="1:12" x14ac:dyDescent="0.2">
      <c r="A14" t="str">
        <f t="shared" si="0"/>
        <v>Berrien2003</v>
      </c>
      <c r="B14" t="s">
        <v>462</v>
      </c>
      <c r="C14">
        <v>2003</v>
      </c>
      <c r="D14" t="s">
        <v>245</v>
      </c>
      <c r="E14">
        <v>298</v>
      </c>
      <c r="F14">
        <v>4869</v>
      </c>
      <c r="G14">
        <v>5.3</v>
      </c>
      <c r="H14">
        <v>491</v>
      </c>
      <c r="I14">
        <v>0.8</v>
      </c>
      <c r="J14" t="s">
        <v>247</v>
      </c>
      <c r="K14">
        <v>13019</v>
      </c>
      <c r="L14" t="s">
        <v>54</v>
      </c>
    </row>
    <row r="15" spans="1:12" x14ac:dyDescent="0.2">
      <c r="A15" t="str">
        <f t="shared" si="0"/>
        <v>Bibb2003</v>
      </c>
      <c r="B15" t="s">
        <v>341</v>
      </c>
      <c r="C15">
        <v>2003</v>
      </c>
      <c r="D15" t="s">
        <v>245</v>
      </c>
      <c r="E15">
        <v>4689</v>
      </c>
      <c r="F15">
        <v>87177</v>
      </c>
      <c r="G15">
        <v>2</v>
      </c>
      <c r="H15">
        <v>643</v>
      </c>
      <c r="I15">
        <v>-0.2</v>
      </c>
      <c r="J15" t="s">
        <v>247</v>
      </c>
      <c r="K15">
        <v>13021</v>
      </c>
      <c r="L15" t="s">
        <v>54</v>
      </c>
    </row>
    <row r="16" spans="1:12" x14ac:dyDescent="0.2">
      <c r="A16" t="str">
        <f t="shared" si="0"/>
        <v>Bleckley2003</v>
      </c>
      <c r="B16" t="s">
        <v>463</v>
      </c>
      <c r="C16">
        <v>2003</v>
      </c>
      <c r="D16" t="s">
        <v>245</v>
      </c>
      <c r="E16">
        <v>231</v>
      </c>
      <c r="F16">
        <v>4149</v>
      </c>
      <c r="G16">
        <v>2</v>
      </c>
      <c r="H16">
        <v>605</v>
      </c>
      <c r="I16">
        <v>17.5</v>
      </c>
      <c r="J16" t="s">
        <v>247</v>
      </c>
      <c r="K16">
        <v>13023</v>
      </c>
      <c r="L16" t="s">
        <v>54</v>
      </c>
    </row>
    <row r="17" spans="1:12" x14ac:dyDescent="0.2">
      <c r="A17" t="str">
        <f t="shared" si="0"/>
        <v>Brantley2003</v>
      </c>
      <c r="B17" t="s">
        <v>464</v>
      </c>
      <c r="C17">
        <v>2003</v>
      </c>
      <c r="D17" t="s">
        <v>245</v>
      </c>
      <c r="E17">
        <v>226</v>
      </c>
      <c r="F17">
        <v>2134</v>
      </c>
      <c r="G17">
        <v>-5.7</v>
      </c>
      <c r="H17">
        <v>480</v>
      </c>
      <c r="I17">
        <v>8.6</v>
      </c>
      <c r="J17" t="s">
        <v>247</v>
      </c>
      <c r="K17">
        <v>13025</v>
      </c>
      <c r="L17" t="s">
        <v>54</v>
      </c>
    </row>
    <row r="18" spans="1:12" x14ac:dyDescent="0.2">
      <c r="A18" t="str">
        <f t="shared" si="0"/>
        <v>Brooks2003</v>
      </c>
      <c r="B18" t="s">
        <v>465</v>
      </c>
      <c r="C18">
        <v>2003</v>
      </c>
      <c r="D18" t="s">
        <v>245</v>
      </c>
      <c r="E18">
        <v>273</v>
      </c>
      <c r="F18">
        <v>2873</v>
      </c>
      <c r="G18">
        <v>-3.3</v>
      </c>
      <c r="H18">
        <v>446</v>
      </c>
      <c r="I18">
        <v>0.5</v>
      </c>
      <c r="J18" t="s">
        <v>247</v>
      </c>
      <c r="K18">
        <v>13027</v>
      </c>
      <c r="L18" t="s">
        <v>54</v>
      </c>
    </row>
    <row r="19" spans="1:12" x14ac:dyDescent="0.2">
      <c r="A19" t="str">
        <f t="shared" si="0"/>
        <v>Bryan2003</v>
      </c>
      <c r="B19" t="s">
        <v>466</v>
      </c>
      <c r="C19">
        <v>2003</v>
      </c>
      <c r="D19" t="s">
        <v>245</v>
      </c>
      <c r="E19">
        <v>467</v>
      </c>
      <c r="F19">
        <v>4520</v>
      </c>
      <c r="G19">
        <v>0.8</v>
      </c>
      <c r="H19">
        <v>497</v>
      </c>
      <c r="I19">
        <v>5.7</v>
      </c>
      <c r="J19" t="s">
        <v>247</v>
      </c>
      <c r="K19">
        <v>13029</v>
      </c>
      <c r="L19" t="s">
        <v>54</v>
      </c>
    </row>
    <row r="20" spans="1:12" x14ac:dyDescent="0.2">
      <c r="A20" t="str">
        <f t="shared" si="0"/>
        <v>Bulloch2003</v>
      </c>
      <c r="B20" t="s">
        <v>467</v>
      </c>
      <c r="C20">
        <v>2003</v>
      </c>
      <c r="D20" t="s">
        <v>245</v>
      </c>
      <c r="E20">
        <v>1411</v>
      </c>
      <c r="F20">
        <v>21871</v>
      </c>
      <c r="G20">
        <v>0.4</v>
      </c>
      <c r="H20">
        <v>505</v>
      </c>
      <c r="I20">
        <v>4.5999999999999996</v>
      </c>
      <c r="J20" t="s">
        <v>247</v>
      </c>
      <c r="K20">
        <v>13031</v>
      </c>
      <c r="L20" t="s">
        <v>54</v>
      </c>
    </row>
    <row r="21" spans="1:12" x14ac:dyDescent="0.2">
      <c r="A21" t="str">
        <f t="shared" si="0"/>
        <v>Burke2003</v>
      </c>
      <c r="B21" t="s">
        <v>468</v>
      </c>
      <c r="C21">
        <v>2003</v>
      </c>
      <c r="D21" t="s">
        <v>245</v>
      </c>
      <c r="E21">
        <v>347</v>
      </c>
      <c r="F21">
        <v>6055</v>
      </c>
      <c r="G21">
        <v>-8.8000000000000007</v>
      </c>
      <c r="H21">
        <v>676</v>
      </c>
      <c r="I21">
        <v>7</v>
      </c>
      <c r="J21" t="s">
        <v>247</v>
      </c>
      <c r="K21">
        <v>13033</v>
      </c>
      <c r="L21" t="s">
        <v>54</v>
      </c>
    </row>
    <row r="22" spans="1:12" x14ac:dyDescent="0.2">
      <c r="A22" t="str">
        <f t="shared" si="0"/>
        <v>Butts2003</v>
      </c>
      <c r="B22" t="s">
        <v>469</v>
      </c>
      <c r="C22">
        <v>2003</v>
      </c>
      <c r="D22" t="s">
        <v>245</v>
      </c>
      <c r="E22">
        <v>395</v>
      </c>
      <c r="F22">
        <v>5850</v>
      </c>
      <c r="G22">
        <v>8.6</v>
      </c>
      <c r="H22">
        <v>538</v>
      </c>
      <c r="I22">
        <v>-0.7</v>
      </c>
      <c r="J22" t="s">
        <v>247</v>
      </c>
      <c r="K22">
        <v>13035</v>
      </c>
      <c r="L22" t="s">
        <v>54</v>
      </c>
    </row>
    <row r="23" spans="1:12" x14ac:dyDescent="0.2">
      <c r="A23" t="str">
        <f t="shared" si="0"/>
        <v>Calhoun2003</v>
      </c>
      <c r="B23" t="s">
        <v>327</v>
      </c>
      <c r="C23">
        <v>2003</v>
      </c>
      <c r="D23" t="s">
        <v>245</v>
      </c>
      <c r="E23">
        <v>129</v>
      </c>
      <c r="F23">
        <v>1739</v>
      </c>
      <c r="G23">
        <v>2.7</v>
      </c>
      <c r="H23">
        <v>447</v>
      </c>
      <c r="I23">
        <v>-1.3</v>
      </c>
      <c r="J23" t="s">
        <v>247</v>
      </c>
      <c r="K23">
        <v>13037</v>
      </c>
      <c r="L23" t="s">
        <v>54</v>
      </c>
    </row>
    <row r="24" spans="1:12" x14ac:dyDescent="0.2">
      <c r="A24" t="str">
        <f t="shared" si="0"/>
        <v>Camden2003</v>
      </c>
      <c r="B24" t="s">
        <v>470</v>
      </c>
      <c r="C24">
        <v>2003</v>
      </c>
      <c r="D24" t="s">
        <v>245</v>
      </c>
      <c r="E24">
        <v>828</v>
      </c>
      <c r="F24">
        <v>13779</v>
      </c>
      <c r="G24">
        <v>5.5</v>
      </c>
      <c r="H24">
        <v>556</v>
      </c>
      <c r="I24">
        <v>2.6</v>
      </c>
      <c r="J24" t="s">
        <v>247</v>
      </c>
      <c r="K24">
        <v>13039</v>
      </c>
      <c r="L24" t="s">
        <v>54</v>
      </c>
    </row>
    <row r="25" spans="1:12" x14ac:dyDescent="0.2">
      <c r="A25" t="str">
        <f t="shared" si="0"/>
        <v>Candler2003</v>
      </c>
      <c r="B25" t="s">
        <v>471</v>
      </c>
      <c r="C25">
        <v>2003</v>
      </c>
      <c r="D25" t="s">
        <v>245</v>
      </c>
      <c r="E25">
        <v>237</v>
      </c>
      <c r="F25">
        <v>2809</v>
      </c>
      <c r="G25">
        <v>-2.6</v>
      </c>
      <c r="H25">
        <v>446</v>
      </c>
      <c r="I25">
        <v>11.8</v>
      </c>
      <c r="J25" t="s">
        <v>247</v>
      </c>
      <c r="K25">
        <v>13043</v>
      </c>
      <c r="L25" t="s">
        <v>54</v>
      </c>
    </row>
    <row r="26" spans="1:12" x14ac:dyDescent="0.2">
      <c r="A26" t="str">
        <f t="shared" si="0"/>
        <v>Carroll2003</v>
      </c>
      <c r="B26" t="s">
        <v>373</v>
      </c>
      <c r="C26">
        <v>2003</v>
      </c>
      <c r="D26" t="s">
        <v>245</v>
      </c>
      <c r="E26">
        <v>1963</v>
      </c>
      <c r="F26">
        <v>32469</v>
      </c>
      <c r="G26">
        <v>2.5</v>
      </c>
      <c r="H26">
        <v>593</v>
      </c>
      <c r="I26">
        <v>3.7</v>
      </c>
      <c r="J26" t="s">
        <v>247</v>
      </c>
      <c r="K26">
        <v>13045</v>
      </c>
      <c r="L26" t="s">
        <v>54</v>
      </c>
    </row>
    <row r="27" spans="1:12" x14ac:dyDescent="0.2">
      <c r="A27" t="str">
        <f t="shared" si="0"/>
        <v>Catoosa2003</v>
      </c>
      <c r="B27" t="s">
        <v>472</v>
      </c>
      <c r="C27">
        <v>2003</v>
      </c>
      <c r="D27" t="s">
        <v>245</v>
      </c>
      <c r="E27">
        <v>880</v>
      </c>
      <c r="F27">
        <v>14080</v>
      </c>
      <c r="G27">
        <v>-3.3</v>
      </c>
      <c r="H27">
        <v>562</v>
      </c>
      <c r="I27">
        <v>7.3</v>
      </c>
      <c r="J27" t="s">
        <v>247</v>
      </c>
      <c r="K27">
        <v>13047</v>
      </c>
      <c r="L27" t="s">
        <v>54</v>
      </c>
    </row>
    <row r="28" spans="1:12" x14ac:dyDescent="0.2">
      <c r="A28" t="str">
        <f t="shared" si="0"/>
        <v>Charlton2003</v>
      </c>
      <c r="B28" t="s">
        <v>473</v>
      </c>
      <c r="C28">
        <v>2003</v>
      </c>
      <c r="D28" t="s">
        <v>245</v>
      </c>
      <c r="E28">
        <v>209</v>
      </c>
      <c r="F28">
        <v>2400</v>
      </c>
      <c r="G28">
        <v>-2.8</v>
      </c>
      <c r="H28">
        <v>457</v>
      </c>
      <c r="I28">
        <v>0.7</v>
      </c>
      <c r="J28" t="s">
        <v>247</v>
      </c>
      <c r="K28">
        <v>13049</v>
      </c>
      <c r="L28" t="s">
        <v>54</v>
      </c>
    </row>
    <row r="29" spans="1:12" x14ac:dyDescent="0.2">
      <c r="A29" t="str">
        <f t="shared" si="0"/>
        <v>Chatham2003</v>
      </c>
      <c r="B29" t="s">
        <v>474</v>
      </c>
      <c r="C29">
        <v>2003</v>
      </c>
      <c r="D29" t="s">
        <v>245</v>
      </c>
      <c r="E29">
        <v>6888</v>
      </c>
      <c r="F29">
        <v>126288</v>
      </c>
      <c r="G29">
        <v>1.5</v>
      </c>
      <c r="H29">
        <v>642</v>
      </c>
      <c r="I29">
        <v>2.2000000000000002</v>
      </c>
      <c r="J29" t="s">
        <v>247</v>
      </c>
      <c r="K29">
        <v>13051</v>
      </c>
      <c r="L29" t="s">
        <v>54</v>
      </c>
    </row>
    <row r="30" spans="1:12" x14ac:dyDescent="0.2">
      <c r="A30" t="str">
        <f t="shared" si="0"/>
        <v>Chattahoochee2003</v>
      </c>
      <c r="B30" t="s">
        <v>475</v>
      </c>
      <c r="C30">
        <v>2003</v>
      </c>
      <c r="D30" t="s">
        <v>245</v>
      </c>
      <c r="E30">
        <v>76</v>
      </c>
      <c r="F30">
        <v>994</v>
      </c>
      <c r="G30">
        <v>-31.4</v>
      </c>
      <c r="H30">
        <v>532</v>
      </c>
      <c r="I30">
        <v>14.4</v>
      </c>
      <c r="J30" t="s">
        <v>247</v>
      </c>
      <c r="K30">
        <v>13053</v>
      </c>
      <c r="L30" t="s">
        <v>54</v>
      </c>
    </row>
    <row r="31" spans="1:12" x14ac:dyDescent="0.2">
      <c r="A31" t="str">
        <f t="shared" si="0"/>
        <v>Chattooga2003</v>
      </c>
      <c r="B31" t="s">
        <v>476</v>
      </c>
      <c r="C31">
        <v>2003</v>
      </c>
      <c r="D31" t="s">
        <v>245</v>
      </c>
      <c r="E31">
        <v>339</v>
      </c>
      <c r="F31">
        <v>7333</v>
      </c>
      <c r="G31">
        <v>-4.5999999999999996</v>
      </c>
      <c r="H31">
        <v>487</v>
      </c>
      <c r="I31">
        <v>-0.4</v>
      </c>
      <c r="J31" t="s">
        <v>247</v>
      </c>
      <c r="K31">
        <v>13055</v>
      </c>
      <c r="L31" t="s">
        <v>54</v>
      </c>
    </row>
    <row r="32" spans="1:12" x14ac:dyDescent="0.2">
      <c r="A32" t="str">
        <f t="shared" si="0"/>
        <v>Cherokee2003</v>
      </c>
      <c r="B32" t="s">
        <v>424</v>
      </c>
      <c r="C32">
        <v>2003</v>
      </c>
      <c r="D32" t="s">
        <v>245</v>
      </c>
      <c r="E32">
        <v>4098</v>
      </c>
      <c r="F32">
        <v>39573</v>
      </c>
      <c r="G32">
        <v>3.4</v>
      </c>
      <c r="H32">
        <v>611</v>
      </c>
      <c r="I32">
        <v>3.9</v>
      </c>
      <c r="J32" t="s">
        <v>247</v>
      </c>
      <c r="K32">
        <v>13057</v>
      </c>
      <c r="L32" t="s">
        <v>54</v>
      </c>
    </row>
    <row r="33" spans="1:12" x14ac:dyDescent="0.2">
      <c r="A33" t="str">
        <f t="shared" si="0"/>
        <v>Clarke2003</v>
      </c>
      <c r="B33" t="s">
        <v>360</v>
      </c>
      <c r="C33">
        <v>2003</v>
      </c>
      <c r="D33" t="s">
        <v>245</v>
      </c>
      <c r="E33">
        <v>3013</v>
      </c>
      <c r="F33">
        <v>62245</v>
      </c>
      <c r="G33">
        <v>-1.4</v>
      </c>
      <c r="H33">
        <v>661</v>
      </c>
      <c r="I33">
        <v>6.6</v>
      </c>
      <c r="J33" t="s">
        <v>247</v>
      </c>
      <c r="K33">
        <v>13059</v>
      </c>
      <c r="L33" t="s">
        <v>54</v>
      </c>
    </row>
    <row r="34" spans="1:12" x14ac:dyDescent="0.2">
      <c r="A34" t="str">
        <f t="shared" si="0"/>
        <v>Clay2003</v>
      </c>
      <c r="B34" t="s">
        <v>353</v>
      </c>
      <c r="C34">
        <v>2003</v>
      </c>
      <c r="D34" t="s">
        <v>245</v>
      </c>
      <c r="E34">
        <v>76</v>
      </c>
      <c r="F34">
        <v>798</v>
      </c>
      <c r="G34">
        <v>-9</v>
      </c>
      <c r="H34">
        <v>458</v>
      </c>
      <c r="I34">
        <v>-6.5</v>
      </c>
      <c r="J34" t="s">
        <v>247</v>
      </c>
      <c r="K34">
        <v>13061</v>
      </c>
      <c r="L34" t="s">
        <v>54</v>
      </c>
    </row>
    <row r="35" spans="1:12" x14ac:dyDescent="0.2">
      <c r="A35" t="str">
        <f t="shared" si="0"/>
        <v>Clayton2003</v>
      </c>
      <c r="B35" t="s">
        <v>477</v>
      </c>
      <c r="C35">
        <v>2003</v>
      </c>
      <c r="D35" t="s">
        <v>245</v>
      </c>
      <c r="E35">
        <v>4295</v>
      </c>
      <c r="F35">
        <v>109387</v>
      </c>
      <c r="G35">
        <v>-2.2000000000000002</v>
      </c>
      <c r="H35">
        <v>784</v>
      </c>
      <c r="I35">
        <v>3.6</v>
      </c>
      <c r="J35" t="s">
        <v>247</v>
      </c>
      <c r="K35">
        <v>13063</v>
      </c>
      <c r="L35" t="s">
        <v>54</v>
      </c>
    </row>
    <row r="36" spans="1:12" x14ac:dyDescent="0.2">
      <c r="A36" t="str">
        <f t="shared" si="0"/>
        <v>Clinch2003</v>
      </c>
      <c r="B36" t="s">
        <v>478</v>
      </c>
      <c r="C36">
        <v>2003</v>
      </c>
      <c r="D36" t="s">
        <v>245</v>
      </c>
      <c r="E36">
        <v>176</v>
      </c>
      <c r="F36">
        <v>2299</v>
      </c>
      <c r="G36">
        <v>-0.4</v>
      </c>
      <c r="H36">
        <v>516</v>
      </c>
      <c r="I36">
        <v>6.2</v>
      </c>
      <c r="J36" t="s">
        <v>247</v>
      </c>
      <c r="K36">
        <v>13065</v>
      </c>
      <c r="L36" t="s">
        <v>54</v>
      </c>
    </row>
    <row r="37" spans="1:12" x14ac:dyDescent="0.2">
      <c r="A37" t="str">
        <f t="shared" si="0"/>
        <v>Cobb2003</v>
      </c>
      <c r="B37" t="s">
        <v>479</v>
      </c>
      <c r="C37">
        <v>2003</v>
      </c>
      <c r="D37" t="s">
        <v>245</v>
      </c>
      <c r="E37">
        <v>19525</v>
      </c>
      <c r="F37">
        <v>302609</v>
      </c>
      <c r="G37">
        <v>2.1</v>
      </c>
      <c r="H37">
        <v>851</v>
      </c>
      <c r="I37">
        <v>4.3</v>
      </c>
      <c r="J37" t="s">
        <v>247</v>
      </c>
      <c r="K37">
        <v>13067</v>
      </c>
      <c r="L37" t="s">
        <v>54</v>
      </c>
    </row>
    <row r="38" spans="1:12" x14ac:dyDescent="0.2">
      <c r="A38" t="str">
        <f t="shared" si="0"/>
        <v>Coffee2003</v>
      </c>
      <c r="B38" t="s">
        <v>340</v>
      </c>
      <c r="C38">
        <v>2003</v>
      </c>
      <c r="D38" t="s">
        <v>245</v>
      </c>
      <c r="E38">
        <v>897</v>
      </c>
      <c r="F38">
        <v>17743</v>
      </c>
      <c r="G38">
        <v>-3.4</v>
      </c>
      <c r="H38">
        <v>510</v>
      </c>
      <c r="I38">
        <v>6.3</v>
      </c>
      <c r="J38" t="s">
        <v>247</v>
      </c>
      <c r="K38">
        <v>13069</v>
      </c>
      <c r="L38" t="s">
        <v>54</v>
      </c>
    </row>
    <row r="39" spans="1:12" x14ac:dyDescent="0.2">
      <c r="A39" t="str">
        <f t="shared" si="0"/>
        <v>Colquitt2003</v>
      </c>
      <c r="B39" t="s">
        <v>480</v>
      </c>
      <c r="C39">
        <v>2003</v>
      </c>
      <c r="D39" t="s">
        <v>245</v>
      </c>
      <c r="E39">
        <v>991</v>
      </c>
      <c r="F39">
        <v>13832</v>
      </c>
      <c r="G39">
        <v>-1.9</v>
      </c>
      <c r="H39">
        <v>471</v>
      </c>
      <c r="I39">
        <v>2.8</v>
      </c>
      <c r="J39" t="s">
        <v>247</v>
      </c>
      <c r="K39">
        <v>13071</v>
      </c>
      <c r="L39" t="s">
        <v>54</v>
      </c>
    </row>
    <row r="40" spans="1:12" x14ac:dyDescent="0.2">
      <c r="A40" t="str">
        <f t="shared" si="0"/>
        <v>Columbia2003</v>
      </c>
      <c r="B40" t="s">
        <v>481</v>
      </c>
      <c r="C40">
        <v>2003</v>
      </c>
      <c r="D40" t="s">
        <v>245</v>
      </c>
      <c r="E40">
        <v>1772</v>
      </c>
      <c r="F40">
        <v>24183</v>
      </c>
      <c r="G40">
        <v>10.199999999999999</v>
      </c>
      <c r="H40">
        <v>554</v>
      </c>
      <c r="I40">
        <v>2.2000000000000002</v>
      </c>
      <c r="J40" t="s">
        <v>247</v>
      </c>
      <c r="K40">
        <v>13073</v>
      </c>
      <c r="L40" t="s">
        <v>54</v>
      </c>
    </row>
    <row r="41" spans="1:12" x14ac:dyDescent="0.2">
      <c r="A41" t="str">
        <f t="shared" si="0"/>
        <v>Cook2003</v>
      </c>
      <c r="B41" t="s">
        <v>482</v>
      </c>
      <c r="C41">
        <v>2003</v>
      </c>
      <c r="D41" t="s">
        <v>245</v>
      </c>
      <c r="E41">
        <v>378</v>
      </c>
      <c r="F41">
        <v>4982</v>
      </c>
      <c r="G41">
        <v>-1.1000000000000001</v>
      </c>
      <c r="H41">
        <v>425</v>
      </c>
      <c r="I41">
        <v>-3</v>
      </c>
      <c r="J41" t="s">
        <v>247</v>
      </c>
      <c r="K41">
        <v>13075</v>
      </c>
      <c r="L41" t="s">
        <v>54</v>
      </c>
    </row>
    <row r="42" spans="1:12" x14ac:dyDescent="0.2">
      <c r="A42" t="str">
        <f t="shared" si="0"/>
        <v>Coweta2003</v>
      </c>
      <c r="B42" t="s">
        <v>483</v>
      </c>
      <c r="C42">
        <v>2003</v>
      </c>
      <c r="D42" t="s">
        <v>245</v>
      </c>
      <c r="E42">
        <v>2000</v>
      </c>
      <c r="F42">
        <v>29022</v>
      </c>
      <c r="G42">
        <v>1.3</v>
      </c>
      <c r="H42">
        <v>583</v>
      </c>
      <c r="I42">
        <v>1.4</v>
      </c>
      <c r="J42" t="s">
        <v>247</v>
      </c>
      <c r="K42">
        <v>13077</v>
      </c>
      <c r="L42" t="s">
        <v>54</v>
      </c>
    </row>
    <row r="43" spans="1:12" x14ac:dyDescent="0.2">
      <c r="A43" t="str">
        <f t="shared" si="0"/>
        <v>Crawford2003</v>
      </c>
      <c r="B43" t="s">
        <v>484</v>
      </c>
      <c r="C43">
        <v>2003</v>
      </c>
      <c r="D43" t="s">
        <v>245</v>
      </c>
      <c r="E43">
        <v>158</v>
      </c>
      <c r="F43">
        <v>1454</v>
      </c>
      <c r="G43">
        <v>3.2</v>
      </c>
      <c r="H43">
        <v>437</v>
      </c>
      <c r="I43">
        <v>4.3</v>
      </c>
      <c r="J43" t="s">
        <v>247</v>
      </c>
      <c r="K43">
        <v>13079</v>
      </c>
      <c r="L43" t="s">
        <v>54</v>
      </c>
    </row>
    <row r="44" spans="1:12" x14ac:dyDescent="0.2">
      <c r="A44" t="str">
        <f t="shared" si="0"/>
        <v>Crisp2003</v>
      </c>
      <c r="B44" t="s">
        <v>485</v>
      </c>
      <c r="C44">
        <v>2003</v>
      </c>
      <c r="D44" t="s">
        <v>245</v>
      </c>
      <c r="E44">
        <v>596</v>
      </c>
      <c r="F44">
        <v>8361</v>
      </c>
      <c r="G44">
        <v>0.1</v>
      </c>
      <c r="H44">
        <v>464</v>
      </c>
      <c r="I44">
        <v>-0.2</v>
      </c>
      <c r="J44" t="s">
        <v>247</v>
      </c>
      <c r="K44">
        <v>13081</v>
      </c>
      <c r="L44" t="s">
        <v>54</v>
      </c>
    </row>
    <row r="45" spans="1:12" x14ac:dyDescent="0.2">
      <c r="A45" t="str">
        <f t="shared" si="0"/>
        <v>Dade2003</v>
      </c>
      <c r="B45" t="s">
        <v>486</v>
      </c>
      <c r="C45">
        <v>2003</v>
      </c>
      <c r="D45" t="s">
        <v>245</v>
      </c>
      <c r="E45">
        <v>235</v>
      </c>
      <c r="F45">
        <v>3518</v>
      </c>
      <c r="G45">
        <v>7.9</v>
      </c>
      <c r="H45">
        <v>482</v>
      </c>
      <c r="I45">
        <v>6.2</v>
      </c>
      <c r="J45" t="s">
        <v>247</v>
      </c>
      <c r="K45">
        <v>13083</v>
      </c>
      <c r="L45" t="s">
        <v>54</v>
      </c>
    </row>
    <row r="46" spans="1:12" x14ac:dyDescent="0.2">
      <c r="A46" t="str">
        <f t="shared" si="0"/>
        <v>Dawson2003</v>
      </c>
      <c r="B46" t="s">
        <v>487</v>
      </c>
      <c r="C46">
        <v>2003</v>
      </c>
      <c r="D46" t="s">
        <v>245</v>
      </c>
      <c r="E46">
        <v>556</v>
      </c>
      <c r="F46">
        <v>5615</v>
      </c>
      <c r="G46">
        <v>12.3</v>
      </c>
      <c r="H46">
        <v>500</v>
      </c>
      <c r="I46">
        <v>-6.5</v>
      </c>
      <c r="J46" t="s">
        <v>247</v>
      </c>
      <c r="K46">
        <v>13085</v>
      </c>
      <c r="L46" t="s">
        <v>54</v>
      </c>
    </row>
    <row r="47" spans="1:12" x14ac:dyDescent="0.2">
      <c r="A47" t="str">
        <f t="shared" si="0"/>
        <v>Decatur2003</v>
      </c>
      <c r="B47" t="s">
        <v>488</v>
      </c>
      <c r="C47">
        <v>2003</v>
      </c>
      <c r="D47" t="s">
        <v>245</v>
      </c>
      <c r="E47">
        <v>644</v>
      </c>
      <c r="F47">
        <v>10535</v>
      </c>
      <c r="G47">
        <v>0.5</v>
      </c>
      <c r="H47">
        <v>479</v>
      </c>
      <c r="I47">
        <v>2.4</v>
      </c>
      <c r="J47" t="s">
        <v>247</v>
      </c>
      <c r="K47">
        <v>13087</v>
      </c>
      <c r="L47" t="s">
        <v>54</v>
      </c>
    </row>
    <row r="48" spans="1:12" x14ac:dyDescent="0.2">
      <c r="A48" t="str">
        <f t="shared" si="0"/>
        <v>DeKalb2003</v>
      </c>
      <c r="B48" t="s">
        <v>337</v>
      </c>
      <c r="C48">
        <v>2003</v>
      </c>
      <c r="D48" t="s">
        <v>245</v>
      </c>
      <c r="E48">
        <v>16885</v>
      </c>
      <c r="F48">
        <v>295154</v>
      </c>
      <c r="G48">
        <v>-1.1000000000000001</v>
      </c>
      <c r="H48">
        <v>832</v>
      </c>
      <c r="I48">
        <v>2</v>
      </c>
      <c r="J48" t="s">
        <v>247</v>
      </c>
      <c r="K48">
        <v>13089</v>
      </c>
      <c r="L48" t="s">
        <v>54</v>
      </c>
    </row>
    <row r="49" spans="1:12" x14ac:dyDescent="0.2">
      <c r="A49" t="str">
        <f t="shared" si="0"/>
        <v>Dodge2003</v>
      </c>
      <c r="B49" t="s">
        <v>489</v>
      </c>
      <c r="C49">
        <v>2003</v>
      </c>
      <c r="D49" t="s">
        <v>245</v>
      </c>
      <c r="E49">
        <v>421</v>
      </c>
      <c r="F49">
        <v>6085</v>
      </c>
      <c r="G49">
        <v>-0.6</v>
      </c>
      <c r="H49">
        <v>455</v>
      </c>
      <c r="I49">
        <v>3.2</v>
      </c>
      <c r="J49" t="s">
        <v>247</v>
      </c>
      <c r="K49">
        <v>13091</v>
      </c>
      <c r="L49" t="s">
        <v>54</v>
      </c>
    </row>
    <row r="50" spans="1:12" x14ac:dyDescent="0.2">
      <c r="A50" t="str">
        <f t="shared" si="0"/>
        <v>Dooly2003</v>
      </c>
      <c r="B50" t="s">
        <v>490</v>
      </c>
      <c r="C50">
        <v>2003</v>
      </c>
      <c r="D50" t="s">
        <v>245</v>
      </c>
      <c r="E50">
        <v>220</v>
      </c>
      <c r="F50">
        <v>3435</v>
      </c>
      <c r="G50">
        <v>-9.3000000000000007</v>
      </c>
      <c r="H50">
        <v>484</v>
      </c>
      <c r="I50">
        <v>7.3</v>
      </c>
      <c r="J50" t="s">
        <v>247</v>
      </c>
      <c r="K50">
        <v>13093</v>
      </c>
      <c r="L50" t="s">
        <v>54</v>
      </c>
    </row>
    <row r="51" spans="1:12" x14ac:dyDescent="0.2">
      <c r="A51" t="str">
        <f t="shared" si="0"/>
        <v>Dougherty2003</v>
      </c>
      <c r="B51" t="s">
        <v>491</v>
      </c>
      <c r="C51">
        <v>2003</v>
      </c>
      <c r="D51" t="s">
        <v>245</v>
      </c>
      <c r="E51">
        <v>2704</v>
      </c>
      <c r="F51">
        <v>52424</v>
      </c>
      <c r="G51">
        <v>0.7</v>
      </c>
      <c r="H51">
        <v>626</v>
      </c>
      <c r="I51">
        <v>2.2999999999999998</v>
      </c>
      <c r="J51" t="s">
        <v>247</v>
      </c>
      <c r="K51">
        <v>13095</v>
      </c>
      <c r="L51" t="s">
        <v>54</v>
      </c>
    </row>
    <row r="52" spans="1:12" x14ac:dyDescent="0.2">
      <c r="A52" t="str">
        <f t="shared" si="0"/>
        <v>Douglas2003</v>
      </c>
      <c r="B52" t="s">
        <v>492</v>
      </c>
      <c r="C52">
        <v>2003</v>
      </c>
      <c r="D52" t="s">
        <v>245</v>
      </c>
      <c r="E52">
        <v>2400</v>
      </c>
      <c r="F52">
        <v>33122</v>
      </c>
      <c r="G52">
        <v>3.4</v>
      </c>
      <c r="H52">
        <v>548</v>
      </c>
      <c r="I52">
        <v>2.2000000000000002</v>
      </c>
      <c r="J52" t="s">
        <v>247</v>
      </c>
      <c r="K52">
        <v>13097</v>
      </c>
      <c r="L52" t="s">
        <v>54</v>
      </c>
    </row>
    <row r="53" spans="1:12" x14ac:dyDescent="0.2">
      <c r="A53" t="str">
        <f t="shared" si="0"/>
        <v>Early2003</v>
      </c>
      <c r="B53" t="s">
        <v>493</v>
      </c>
      <c r="C53">
        <v>2003</v>
      </c>
      <c r="D53" t="s">
        <v>245</v>
      </c>
      <c r="E53">
        <v>320</v>
      </c>
      <c r="F53">
        <v>5502</v>
      </c>
      <c r="G53">
        <v>16.399999999999999</v>
      </c>
      <c r="H53">
        <v>743</v>
      </c>
      <c r="I53">
        <v>20.6</v>
      </c>
      <c r="J53" t="s">
        <v>247</v>
      </c>
      <c r="K53">
        <v>13099</v>
      </c>
      <c r="L53" t="s">
        <v>54</v>
      </c>
    </row>
    <row r="54" spans="1:12" x14ac:dyDescent="0.2">
      <c r="A54" t="str">
        <f t="shared" si="0"/>
        <v>Echols2003</v>
      </c>
      <c r="B54" t="s">
        <v>494</v>
      </c>
      <c r="C54">
        <v>2003</v>
      </c>
      <c r="D54" t="s">
        <v>245</v>
      </c>
      <c r="E54">
        <v>49</v>
      </c>
      <c r="F54">
        <v>761</v>
      </c>
      <c r="G54">
        <v>-19.399999999999999</v>
      </c>
      <c r="H54">
        <v>290</v>
      </c>
      <c r="I54">
        <v>17.399999999999999</v>
      </c>
      <c r="J54" t="s">
        <v>247</v>
      </c>
      <c r="K54">
        <v>13101</v>
      </c>
      <c r="L54" t="s">
        <v>54</v>
      </c>
    </row>
    <row r="55" spans="1:12" x14ac:dyDescent="0.2">
      <c r="A55" t="str">
        <f t="shared" si="0"/>
        <v>Effingham2003</v>
      </c>
      <c r="B55" t="s">
        <v>495</v>
      </c>
      <c r="C55">
        <v>2003</v>
      </c>
      <c r="D55" t="s">
        <v>245</v>
      </c>
      <c r="E55">
        <v>596</v>
      </c>
      <c r="F55">
        <v>7957</v>
      </c>
      <c r="G55">
        <v>6.9</v>
      </c>
      <c r="H55">
        <v>606</v>
      </c>
      <c r="I55">
        <v>-1.1000000000000001</v>
      </c>
      <c r="J55" t="s">
        <v>247</v>
      </c>
      <c r="K55">
        <v>13103</v>
      </c>
      <c r="L55" t="s">
        <v>54</v>
      </c>
    </row>
    <row r="56" spans="1:12" x14ac:dyDescent="0.2">
      <c r="A56" t="str">
        <f t="shared" si="0"/>
        <v>Elbert2003</v>
      </c>
      <c r="B56" t="s">
        <v>496</v>
      </c>
      <c r="C56">
        <v>2003</v>
      </c>
      <c r="D56" t="s">
        <v>245</v>
      </c>
      <c r="E56">
        <v>566</v>
      </c>
      <c r="F56">
        <v>7133</v>
      </c>
      <c r="G56">
        <v>-5.9</v>
      </c>
      <c r="H56">
        <v>485</v>
      </c>
      <c r="I56">
        <v>3.9</v>
      </c>
      <c r="J56" t="s">
        <v>247</v>
      </c>
      <c r="K56">
        <v>13105</v>
      </c>
      <c r="L56" t="s">
        <v>54</v>
      </c>
    </row>
    <row r="57" spans="1:12" x14ac:dyDescent="0.2">
      <c r="A57" t="str">
        <f t="shared" si="0"/>
        <v>Emanuel2003</v>
      </c>
      <c r="B57" t="s">
        <v>497</v>
      </c>
      <c r="C57">
        <v>2003</v>
      </c>
      <c r="D57" t="s">
        <v>245</v>
      </c>
      <c r="E57">
        <v>498</v>
      </c>
      <c r="F57">
        <v>7798</v>
      </c>
      <c r="G57">
        <v>6.5</v>
      </c>
      <c r="H57">
        <v>454</v>
      </c>
      <c r="I57">
        <v>0</v>
      </c>
      <c r="J57" t="s">
        <v>247</v>
      </c>
      <c r="K57">
        <v>13107</v>
      </c>
      <c r="L57" t="s">
        <v>54</v>
      </c>
    </row>
    <row r="58" spans="1:12" x14ac:dyDescent="0.2">
      <c r="A58" t="str">
        <f t="shared" si="0"/>
        <v>Evans2003</v>
      </c>
      <c r="B58" t="s">
        <v>498</v>
      </c>
      <c r="C58">
        <v>2003</v>
      </c>
      <c r="D58" t="s">
        <v>245</v>
      </c>
      <c r="E58">
        <v>261</v>
      </c>
      <c r="F58">
        <v>4831</v>
      </c>
      <c r="G58">
        <v>1</v>
      </c>
      <c r="H58">
        <v>498</v>
      </c>
      <c r="I58">
        <v>7.6</v>
      </c>
      <c r="J58" t="s">
        <v>247</v>
      </c>
      <c r="K58">
        <v>13109</v>
      </c>
      <c r="L58" t="s">
        <v>54</v>
      </c>
    </row>
    <row r="59" spans="1:12" x14ac:dyDescent="0.2">
      <c r="A59" t="str">
        <f t="shared" si="0"/>
        <v>Fannin2003</v>
      </c>
      <c r="B59" t="s">
        <v>499</v>
      </c>
      <c r="C59">
        <v>2003</v>
      </c>
      <c r="D59" t="s">
        <v>245</v>
      </c>
      <c r="E59">
        <v>495</v>
      </c>
      <c r="F59">
        <v>4888</v>
      </c>
      <c r="G59">
        <v>1.3</v>
      </c>
      <c r="H59">
        <v>462</v>
      </c>
      <c r="I59">
        <v>-0.2</v>
      </c>
      <c r="J59" t="s">
        <v>247</v>
      </c>
      <c r="K59">
        <v>13111</v>
      </c>
      <c r="L59" t="s">
        <v>54</v>
      </c>
    </row>
    <row r="60" spans="1:12" x14ac:dyDescent="0.2">
      <c r="A60" t="str">
        <f t="shared" si="0"/>
        <v>Fayette2003</v>
      </c>
      <c r="B60" t="s">
        <v>332</v>
      </c>
      <c r="C60">
        <v>2003</v>
      </c>
      <c r="D60" t="s">
        <v>245</v>
      </c>
      <c r="E60">
        <v>2872</v>
      </c>
      <c r="F60">
        <v>36872</v>
      </c>
      <c r="G60">
        <v>1.6</v>
      </c>
      <c r="H60">
        <v>661</v>
      </c>
      <c r="I60">
        <v>2.8</v>
      </c>
      <c r="J60" t="s">
        <v>247</v>
      </c>
      <c r="K60">
        <v>13113</v>
      </c>
      <c r="L60" t="s">
        <v>54</v>
      </c>
    </row>
    <row r="61" spans="1:12" x14ac:dyDescent="0.2">
      <c r="A61" t="str">
        <f t="shared" si="0"/>
        <v>Floyd2003</v>
      </c>
      <c r="B61" t="s">
        <v>500</v>
      </c>
      <c r="C61">
        <v>2003</v>
      </c>
      <c r="D61" t="s">
        <v>245</v>
      </c>
      <c r="E61">
        <v>2182</v>
      </c>
      <c r="F61">
        <v>40831</v>
      </c>
      <c r="G61">
        <v>1.4</v>
      </c>
      <c r="H61">
        <v>617</v>
      </c>
      <c r="I61">
        <v>1.6</v>
      </c>
      <c r="J61" t="s">
        <v>247</v>
      </c>
      <c r="K61">
        <v>13115</v>
      </c>
      <c r="L61" t="s">
        <v>54</v>
      </c>
    </row>
    <row r="62" spans="1:12" x14ac:dyDescent="0.2">
      <c r="A62" t="str">
        <f t="shared" si="0"/>
        <v>Forsyth2003</v>
      </c>
      <c r="B62" t="s">
        <v>376</v>
      </c>
      <c r="C62">
        <v>2003</v>
      </c>
      <c r="D62" t="s">
        <v>245</v>
      </c>
      <c r="E62">
        <v>3618</v>
      </c>
      <c r="F62">
        <v>40890</v>
      </c>
      <c r="G62">
        <v>8.3000000000000007</v>
      </c>
      <c r="H62">
        <v>754</v>
      </c>
      <c r="I62">
        <v>2.7</v>
      </c>
      <c r="J62" t="s">
        <v>247</v>
      </c>
      <c r="K62">
        <v>13117</v>
      </c>
      <c r="L62" t="s">
        <v>54</v>
      </c>
    </row>
    <row r="63" spans="1:12" x14ac:dyDescent="0.2">
      <c r="A63" t="str">
        <f t="shared" si="0"/>
        <v>Franklin2003</v>
      </c>
      <c r="B63" t="s">
        <v>434</v>
      </c>
      <c r="C63">
        <v>2003</v>
      </c>
      <c r="D63" t="s">
        <v>245</v>
      </c>
      <c r="E63">
        <v>478</v>
      </c>
      <c r="F63">
        <v>7707</v>
      </c>
      <c r="G63">
        <v>1.7</v>
      </c>
      <c r="H63">
        <v>523</v>
      </c>
      <c r="I63">
        <v>7.4</v>
      </c>
      <c r="J63" t="s">
        <v>247</v>
      </c>
      <c r="K63">
        <v>13119</v>
      </c>
      <c r="L63" t="s">
        <v>54</v>
      </c>
    </row>
    <row r="64" spans="1:12" x14ac:dyDescent="0.2">
      <c r="A64" t="str">
        <f t="shared" si="0"/>
        <v>Fulton2003</v>
      </c>
      <c r="B64" t="s">
        <v>335</v>
      </c>
      <c r="C64">
        <v>2003</v>
      </c>
      <c r="D64" t="s">
        <v>245</v>
      </c>
      <c r="E64">
        <v>37091</v>
      </c>
      <c r="F64">
        <v>729452</v>
      </c>
      <c r="G64">
        <v>-2.7</v>
      </c>
      <c r="H64">
        <v>993</v>
      </c>
      <c r="I64">
        <v>3.9</v>
      </c>
      <c r="J64" t="s">
        <v>247</v>
      </c>
      <c r="K64">
        <v>13121</v>
      </c>
      <c r="L64" t="s">
        <v>54</v>
      </c>
    </row>
    <row r="65" spans="1:12" x14ac:dyDescent="0.2">
      <c r="A65" t="str">
        <f t="shared" si="0"/>
        <v>Gilmer2003</v>
      </c>
      <c r="B65" t="s">
        <v>501</v>
      </c>
      <c r="C65">
        <v>2003</v>
      </c>
      <c r="D65" t="s">
        <v>245</v>
      </c>
      <c r="E65">
        <v>492</v>
      </c>
      <c r="F65">
        <v>7862</v>
      </c>
      <c r="G65">
        <v>5.3</v>
      </c>
      <c r="H65">
        <v>471</v>
      </c>
      <c r="I65">
        <v>0.4</v>
      </c>
      <c r="J65" t="s">
        <v>247</v>
      </c>
      <c r="K65">
        <v>13123</v>
      </c>
      <c r="L65" t="s">
        <v>54</v>
      </c>
    </row>
    <row r="66" spans="1:12" x14ac:dyDescent="0.2">
      <c r="A66" t="str">
        <f t="shared" si="0"/>
        <v>Glascock2003</v>
      </c>
      <c r="B66" t="s">
        <v>502</v>
      </c>
      <c r="C66">
        <v>2003</v>
      </c>
      <c r="D66" t="s">
        <v>245</v>
      </c>
      <c r="E66">
        <v>40</v>
      </c>
      <c r="F66">
        <v>574</v>
      </c>
      <c r="G66">
        <v>0.2</v>
      </c>
      <c r="H66">
        <v>541</v>
      </c>
      <c r="I66">
        <v>-0.2</v>
      </c>
      <c r="J66" t="s">
        <v>247</v>
      </c>
      <c r="K66">
        <v>13125</v>
      </c>
      <c r="L66" t="s">
        <v>54</v>
      </c>
    </row>
    <row r="67" spans="1:12" x14ac:dyDescent="0.2">
      <c r="A67" t="str">
        <f t="shared" si="0"/>
        <v>Glynn2003</v>
      </c>
      <c r="B67" t="s">
        <v>503</v>
      </c>
      <c r="C67">
        <v>2003</v>
      </c>
      <c r="D67" t="s">
        <v>245</v>
      </c>
      <c r="E67">
        <v>2669</v>
      </c>
      <c r="F67">
        <v>36079</v>
      </c>
      <c r="G67">
        <v>1.1000000000000001</v>
      </c>
      <c r="H67">
        <v>611</v>
      </c>
      <c r="I67">
        <v>6.8</v>
      </c>
      <c r="J67" t="s">
        <v>247</v>
      </c>
      <c r="K67">
        <v>13127</v>
      </c>
      <c r="L67" t="s">
        <v>54</v>
      </c>
    </row>
    <row r="68" spans="1:12" x14ac:dyDescent="0.2">
      <c r="A68" t="str">
        <f t="shared" si="0"/>
        <v>Gordon2003</v>
      </c>
      <c r="B68" t="s">
        <v>504</v>
      </c>
      <c r="C68">
        <v>2003</v>
      </c>
      <c r="D68" t="s">
        <v>245</v>
      </c>
      <c r="E68">
        <v>1051</v>
      </c>
      <c r="F68">
        <v>20891</v>
      </c>
      <c r="G68">
        <v>1.8</v>
      </c>
      <c r="H68">
        <v>571</v>
      </c>
      <c r="I68">
        <v>7.9</v>
      </c>
      <c r="J68" t="s">
        <v>247</v>
      </c>
      <c r="K68">
        <v>13129</v>
      </c>
      <c r="L68" t="s">
        <v>54</v>
      </c>
    </row>
    <row r="69" spans="1:12" x14ac:dyDescent="0.2">
      <c r="A69" t="str">
        <f t="shared" si="0"/>
        <v>Grady2003</v>
      </c>
      <c r="B69" t="s">
        <v>505</v>
      </c>
      <c r="C69">
        <v>2003</v>
      </c>
      <c r="D69" t="s">
        <v>245</v>
      </c>
      <c r="E69">
        <v>475</v>
      </c>
      <c r="F69">
        <v>6010</v>
      </c>
      <c r="G69">
        <v>1.5</v>
      </c>
      <c r="H69">
        <v>461</v>
      </c>
      <c r="I69">
        <v>0.4</v>
      </c>
      <c r="J69" t="s">
        <v>247</v>
      </c>
      <c r="K69">
        <v>13131</v>
      </c>
      <c r="L69" t="s">
        <v>54</v>
      </c>
    </row>
    <row r="70" spans="1:12" x14ac:dyDescent="0.2">
      <c r="A70" t="str">
        <f t="shared" ref="A70:A133" si="1">_xlfn.CONCAT(B70, C70)</f>
        <v>Greene2003</v>
      </c>
      <c r="B70" t="s">
        <v>436</v>
      </c>
      <c r="C70">
        <v>2003</v>
      </c>
      <c r="D70" t="s">
        <v>245</v>
      </c>
      <c r="E70">
        <v>383</v>
      </c>
      <c r="F70">
        <v>4732</v>
      </c>
      <c r="G70">
        <v>-1.2</v>
      </c>
      <c r="H70">
        <v>522</v>
      </c>
      <c r="I70">
        <v>3.8</v>
      </c>
      <c r="J70" t="s">
        <v>247</v>
      </c>
      <c r="K70">
        <v>13133</v>
      </c>
      <c r="L70" t="s">
        <v>54</v>
      </c>
    </row>
    <row r="71" spans="1:12" x14ac:dyDescent="0.2">
      <c r="A71" t="str">
        <f t="shared" si="1"/>
        <v>Gwinnett2003</v>
      </c>
      <c r="B71" t="s">
        <v>338</v>
      </c>
      <c r="C71">
        <v>2003</v>
      </c>
      <c r="D71" t="s">
        <v>245</v>
      </c>
      <c r="E71">
        <v>21113</v>
      </c>
      <c r="F71">
        <v>297805</v>
      </c>
      <c r="G71">
        <v>2.8</v>
      </c>
      <c r="H71">
        <v>823</v>
      </c>
      <c r="I71">
        <v>2.5</v>
      </c>
      <c r="J71" t="s">
        <v>247</v>
      </c>
      <c r="K71">
        <v>13135</v>
      </c>
      <c r="L71" t="s">
        <v>54</v>
      </c>
    </row>
    <row r="72" spans="1:12" x14ac:dyDescent="0.2">
      <c r="A72" t="str">
        <f t="shared" si="1"/>
        <v>Habersham2003</v>
      </c>
      <c r="B72" t="s">
        <v>506</v>
      </c>
      <c r="C72">
        <v>2003</v>
      </c>
      <c r="D72" t="s">
        <v>245</v>
      </c>
      <c r="E72">
        <v>911</v>
      </c>
      <c r="F72">
        <v>14578</v>
      </c>
      <c r="G72">
        <v>2</v>
      </c>
      <c r="H72">
        <v>515</v>
      </c>
      <c r="I72">
        <v>0.4</v>
      </c>
      <c r="J72" t="s">
        <v>247</v>
      </c>
      <c r="K72">
        <v>13137</v>
      </c>
      <c r="L72" t="s">
        <v>54</v>
      </c>
    </row>
    <row r="73" spans="1:12" x14ac:dyDescent="0.2">
      <c r="A73" t="str">
        <f t="shared" si="1"/>
        <v>Hall2003</v>
      </c>
      <c r="B73" t="s">
        <v>507</v>
      </c>
      <c r="C73">
        <v>2003</v>
      </c>
      <c r="D73" t="s">
        <v>245</v>
      </c>
      <c r="E73">
        <v>3822</v>
      </c>
      <c r="F73">
        <v>66678</v>
      </c>
      <c r="G73">
        <v>3.2</v>
      </c>
      <c r="H73">
        <v>637</v>
      </c>
      <c r="I73">
        <v>1.4</v>
      </c>
      <c r="J73" t="s">
        <v>247</v>
      </c>
      <c r="K73">
        <v>13139</v>
      </c>
      <c r="L73" t="s">
        <v>54</v>
      </c>
    </row>
    <row r="74" spans="1:12" x14ac:dyDescent="0.2">
      <c r="A74" t="str">
        <f t="shared" si="1"/>
        <v>Hancock2003</v>
      </c>
      <c r="B74" t="s">
        <v>508</v>
      </c>
      <c r="C74">
        <v>2003</v>
      </c>
      <c r="D74" t="s">
        <v>245</v>
      </c>
      <c r="E74">
        <v>96</v>
      </c>
      <c r="F74">
        <v>1643</v>
      </c>
      <c r="G74">
        <v>-0.7</v>
      </c>
      <c r="H74">
        <v>429</v>
      </c>
      <c r="I74">
        <v>1.2</v>
      </c>
      <c r="J74" t="s">
        <v>247</v>
      </c>
      <c r="K74">
        <v>13141</v>
      </c>
      <c r="L74" t="s">
        <v>54</v>
      </c>
    </row>
    <row r="75" spans="1:12" x14ac:dyDescent="0.2">
      <c r="A75" t="str">
        <f t="shared" si="1"/>
        <v>Haralson2003</v>
      </c>
      <c r="B75" t="s">
        <v>509</v>
      </c>
      <c r="C75">
        <v>2003</v>
      </c>
      <c r="D75" t="s">
        <v>245</v>
      </c>
      <c r="E75">
        <v>466</v>
      </c>
      <c r="F75">
        <v>6561</v>
      </c>
      <c r="G75">
        <v>-1.1000000000000001</v>
      </c>
      <c r="H75">
        <v>547</v>
      </c>
      <c r="I75">
        <v>4.5999999999999996</v>
      </c>
      <c r="J75" t="s">
        <v>247</v>
      </c>
      <c r="K75">
        <v>13143</v>
      </c>
      <c r="L75" t="s">
        <v>54</v>
      </c>
    </row>
    <row r="76" spans="1:12" x14ac:dyDescent="0.2">
      <c r="A76" t="str">
        <f t="shared" si="1"/>
        <v>Harris2003</v>
      </c>
      <c r="B76" t="s">
        <v>510</v>
      </c>
      <c r="C76">
        <v>2003</v>
      </c>
      <c r="D76" t="s">
        <v>245</v>
      </c>
      <c r="E76">
        <v>383</v>
      </c>
      <c r="F76">
        <v>4815</v>
      </c>
      <c r="G76">
        <v>-12.6</v>
      </c>
      <c r="H76">
        <v>423</v>
      </c>
      <c r="I76">
        <v>9.9</v>
      </c>
      <c r="J76" t="s">
        <v>247</v>
      </c>
      <c r="K76">
        <v>13145</v>
      </c>
      <c r="L76" t="s">
        <v>54</v>
      </c>
    </row>
    <row r="77" spans="1:12" x14ac:dyDescent="0.2">
      <c r="A77" t="str">
        <f t="shared" si="1"/>
        <v>Hart2003</v>
      </c>
      <c r="B77" t="s">
        <v>511</v>
      </c>
      <c r="C77">
        <v>2003</v>
      </c>
      <c r="D77" t="s">
        <v>245</v>
      </c>
      <c r="E77">
        <v>445</v>
      </c>
      <c r="F77">
        <v>7133</v>
      </c>
      <c r="G77">
        <v>2.5</v>
      </c>
      <c r="H77">
        <v>560</v>
      </c>
      <c r="I77">
        <v>4.0999999999999996</v>
      </c>
      <c r="J77" t="s">
        <v>247</v>
      </c>
      <c r="K77">
        <v>13147</v>
      </c>
      <c r="L77" t="s">
        <v>54</v>
      </c>
    </row>
    <row r="78" spans="1:12" x14ac:dyDescent="0.2">
      <c r="A78" t="str">
        <f t="shared" si="1"/>
        <v>Heard2003</v>
      </c>
      <c r="B78" t="s">
        <v>512</v>
      </c>
      <c r="C78">
        <v>2003</v>
      </c>
      <c r="D78" t="s">
        <v>245</v>
      </c>
      <c r="E78">
        <v>148</v>
      </c>
      <c r="F78">
        <v>2281</v>
      </c>
      <c r="G78">
        <v>-18</v>
      </c>
      <c r="H78">
        <v>673</v>
      </c>
      <c r="I78">
        <v>-1.5</v>
      </c>
      <c r="J78" t="s">
        <v>247</v>
      </c>
      <c r="K78">
        <v>13149</v>
      </c>
      <c r="L78" t="s">
        <v>54</v>
      </c>
    </row>
    <row r="79" spans="1:12" x14ac:dyDescent="0.2">
      <c r="A79" t="str">
        <f t="shared" si="1"/>
        <v>Henry2003</v>
      </c>
      <c r="B79" t="s">
        <v>416</v>
      </c>
      <c r="C79">
        <v>2003</v>
      </c>
      <c r="D79" t="s">
        <v>245</v>
      </c>
      <c r="E79">
        <v>2871</v>
      </c>
      <c r="F79">
        <v>39133</v>
      </c>
      <c r="G79">
        <v>2.5</v>
      </c>
      <c r="H79">
        <v>602</v>
      </c>
      <c r="I79">
        <v>1.5</v>
      </c>
      <c r="J79" t="s">
        <v>247</v>
      </c>
      <c r="K79">
        <v>13151</v>
      </c>
      <c r="L79" t="s">
        <v>54</v>
      </c>
    </row>
    <row r="80" spans="1:12" x14ac:dyDescent="0.2">
      <c r="A80" t="str">
        <f t="shared" si="1"/>
        <v>Houston2003</v>
      </c>
      <c r="B80" t="s">
        <v>333</v>
      </c>
      <c r="C80">
        <v>2003</v>
      </c>
      <c r="D80" t="s">
        <v>245</v>
      </c>
      <c r="E80">
        <v>2239</v>
      </c>
      <c r="F80">
        <v>49150</v>
      </c>
      <c r="G80">
        <v>1.8</v>
      </c>
      <c r="H80">
        <v>647</v>
      </c>
      <c r="I80">
        <v>3</v>
      </c>
      <c r="J80" t="s">
        <v>247</v>
      </c>
      <c r="K80">
        <v>13153</v>
      </c>
      <c r="L80" t="s">
        <v>54</v>
      </c>
    </row>
    <row r="81" spans="1:12" x14ac:dyDescent="0.2">
      <c r="A81" t="str">
        <f t="shared" si="1"/>
        <v>Irwin2003</v>
      </c>
      <c r="B81" t="s">
        <v>513</v>
      </c>
      <c r="C81">
        <v>2003</v>
      </c>
      <c r="D81" t="s">
        <v>245</v>
      </c>
      <c r="E81">
        <v>175</v>
      </c>
      <c r="F81">
        <v>2379</v>
      </c>
      <c r="G81">
        <v>0.7</v>
      </c>
      <c r="H81">
        <v>454</v>
      </c>
      <c r="I81">
        <v>4.4000000000000004</v>
      </c>
      <c r="J81" t="s">
        <v>247</v>
      </c>
      <c r="K81">
        <v>13155</v>
      </c>
      <c r="L81" t="s">
        <v>54</v>
      </c>
    </row>
    <row r="82" spans="1:12" x14ac:dyDescent="0.2">
      <c r="A82" t="str">
        <f t="shared" si="1"/>
        <v>Jackson2003</v>
      </c>
      <c r="B82" t="s">
        <v>318</v>
      </c>
      <c r="C82">
        <v>2003</v>
      </c>
      <c r="D82" t="s">
        <v>245</v>
      </c>
      <c r="E82">
        <v>1028</v>
      </c>
      <c r="F82">
        <v>15811</v>
      </c>
      <c r="G82">
        <v>2.6</v>
      </c>
      <c r="H82">
        <v>559</v>
      </c>
      <c r="I82">
        <v>9.1999999999999993</v>
      </c>
      <c r="J82" t="s">
        <v>247</v>
      </c>
      <c r="K82">
        <v>13157</v>
      </c>
      <c r="L82" t="s">
        <v>54</v>
      </c>
    </row>
    <row r="83" spans="1:12" x14ac:dyDescent="0.2">
      <c r="A83" t="str">
        <f t="shared" si="1"/>
        <v>Jasper2003</v>
      </c>
      <c r="B83" t="s">
        <v>368</v>
      </c>
      <c r="C83">
        <v>2003</v>
      </c>
      <c r="D83" t="s">
        <v>245</v>
      </c>
      <c r="E83">
        <v>209</v>
      </c>
      <c r="F83">
        <v>2625</v>
      </c>
      <c r="G83">
        <v>3.8</v>
      </c>
      <c r="H83">
        <v>503</v>
      </c>
      <c r="I83">
        <v>-2.9</v>
      </c>
      <c r="J83" t="s">
        <v>247</v>
      </c>
      <c r="K83">
        <v>13159</v>
      </c>
      <c r="L83" t="s">
        <v>54</v>
      </c>
    </row>
    <row r="84" spans="1:12" x14ac:dyDescent="0.2">
      <c r="A84" t="str">
        <f t="shared" si="1"/>
        <v>Jeff Davis2003</v>
      </c>
      <c r="B84" t="s">
        <v>514</v>
      </c>
      <c r="C84">
        <v>2003</v>
      </c>
      <c r="D84" t="s">
        <v>245</v>
      </c>
      <c r="E84">
        <v>335</v>
      </c>
      <c r="F84">
        <v>4925</v>
      </c>
      <c r="G84">
        <v>-0.9</v>
      </c>
      <c r="H84">
        <v>474</v>
      </c>
      <c r="I84">
        <v>2.4</v>
      </c>
      <c r="J84" t="s">
        <v>247</v>
      </c>
      <c r="K84">
        <v>13161</v>
      </c>
      <c r="L84" t="s">
        <v>54</v>
      </c>
    </row>
    <row r="85" spans="1:12" x14ac:dyDescent="0.2">
      <c r="A85" t="str">
        <f t="shared" si="1"/>
        <v>Jefferson2003</v>
      </c>
      <c r="B85" t="s">
        <v>314</v>
      </c>
      <c r="C85">
        <v>2003</v>
      </c>
      <c r="D85" t="s">
        <v>245</v>
      </c>
      <c r="E85">
        <v>419</v>
      </c>
      <c r="F85">
        <v>5559</v>
      </c>
      <c r="G85">
        <v>2.9</v>
      </c>
      <c r="H85">
        <v>508</v>
      </c>
      <c r="I85">
        <v>4.0999999999999996</v>
      </c>
      <c r="J85" t="s">
        <v>247</v>
      </c>
      <c r="K85">
        <v>13163</v>
      </c>
      <c r="L85" t="s">
        <v>54</v>
      </c>
    </row>
    <row r="86" spans="1:12" x14ac:dyDescent="0.2">
      <c r="A86" t="str">
        <f t="shared" si="1"/>
        <v>Jenkins2003</v>
      </c>
      <c r="B86" t="s">
        <v>515</v>
      </c>
      <c r="C86">
        <v>2003</v>
      </c>
      <c r="D86" t="s">
        <v>245</v>
      </c>
      <c r="E86">
        <v>167</v>
      </c>
      <c r="F86">
        <v>2527</v>
      </c>
      <c r="G86">
        <v>1.3</v>
      </c>
      <c r="H86">
        <v>433</v>
      </c>
      <c r="I86">
        <v>-0.7</v>
      </c>
      <c r="J86" t="s">
        <v>247</v>
      </c>
      <c r="K86">
        <v>13165</v>
      </c>
      <c r="L86" t="s">
        <v>54</v>
      </c>
    </row>
    <row r="87" spans="1:12" x14ac:dyDescent="0.2">
      <c r="A87" t="str">
        <f t="shared" si="1"/>
        <v>Johnson2003</v>
      </c>
      <c r="B87" t="s">
        <v>516</v>
      </c>
      <c r="C87">
        <v>2003</v>
      </c>
      <c r="D87" t="s">
        <v>245</v>
      </c>
      <c r="E87">
        <v>145</v>
      </c>
      <c r="F87">
        <v>2005</v>
      </c>
      <c r="G87">
        <v>-3.2</v>
      </c>
      <c r="H87">
        <v>460</v>
      </c>
      <c r="I87">
        <v>3.8</v>
      </c>
      <c r="J87" t="s">
        <v>247</v>
      </c>
      <c r="K87">
        <v>13167</v>
      </c>
      <c r="L87" t="s">
        <v>54</v>
      </c>
    </row>
    <row r="88" spans="1:12" x14ac:dyDescent="0.2">
      <c r="A88" t="str">
        <f t="shared" si="1"/>
        <v>Jones2003</v>
      </c>
      <c r="B88" t="s">
        <v>517</v>
      </c>
      <c r="C88">
        <v>2003</v>
      </c>
      <c r="D88" t="s">
        <v>245</v>
      </c>
      <c r="E88">
        <v>349</v>
      </c>
      <c r="F88">
        <v>3337</v>
      </c>
      <c r="G88">
        <v>1.9</v>
      </c>
      <c r="H88">
        <v>486</v>
      </c>
      <c r="I88">
        <v>1.9</v>
      </c>
      <c r="J88" t="s">
        <v>247</v>
      </c>
      <c r="K88">
        <v>13169</v>
      </c>
      <c r="L88" t="s">
        <v>54</v>
      </c>
    </row>
    <row r="89" spans="1:12" x14ac:dyDescent="0.2">
      <c r="A89" t="str">
        <f t="shared" si="1"/>
        <v>Lamar2003</v>
      </c>
      <c r="B89" t="s">
        <v>438</v>
      </c>
      <c r="C89">
        <v>2003</v>
      </c>
      <c r="D89" t="s">
        <v>245</v>
      </c>
      <c r="E89">
        <v>253</v>
      </c>
      <c r="F89">
        <v>3458</v>
      </c>
      <c r="G89">
        <v>-1.7</v>
      </c>
      <c r="H89">
        <v>519</v>
      </c>
      <c r="I89">
        <v>3.2</v>
      </c>
      <c r="J89" t="s">
        <v>247</v>
      </c>
      <c r="K89">
        <v>13171</v>
      </c>
      <c r="L89" t="s">
        <v>54</v>
      </c>
    </row>
    <row r="90" spans="1:12" x14ac:dyDescent="0.2">
      <c r="A90" t="str">
        <f t="shared" si="1"/>
        <v>Lanier2003</v>
      </c>
      <c r="B90" t="s">
        <v>518</v>
      </c>
      <c r="C90">
        <v>2003</v>
      </c>
      <c r="D90" t="s">
        <v>245</v>
      </c>
      <c r="E90">
        <v>141</v>
      </c>
      <c r="F90">
        <v>1297</v>
      </c>
      <c r="G90">
        <v>4.4000000000000004</v>
      </c>
      <c r="H90">
        <v>480</v>
      </c>
      <c r="I90">
        <v>1.7</v>
      </c>
      <c r="J90" t="s">
        <v>247</v>
      </c>
      <c r="K90">
        <v>13173</v>
      </c>
      <c r="L90" t="s">
        <v>54</v>
      </c>
    </row>
    <row r="91" spans="1:12" x14ac:dyDescent="0.2">
      <c r="A91" t="str">
        <f t="shared" si="1"/>
        <v>Laurens2003</v>
      </c>
      <c r="B91" t="s">
        <v>339</v>
      </c>
      <c r="C91">
        <v>2003</v>
      </c>
      <c r="D91" t="s">
        <v>245</v>
      </c>
      <c r="E91">
        <v>1133</v>
      </c>
      <c r="F91">
        <v>19966</v>
      </c>
      <c r="G91">
        <v>-0.3</v>
      </c>
      <c r="H91">
        <v>549</v>
      </c>
      <c r="I91">
        <v>0.9</v>
      </c>
      <c r="J91" t="s">
        <v>247</v>
      </c>
      <c r="K91">
        <v>13175</v>
      </c>
      <c r="L91" t="s">
        <v>54</v>
      </c>
    </row>
    <row r="92" spans="1:12" x14ac:dyDescent="0.2">
      <c r="A92" t="str">
        <f t="shared" si="1"/>
        <v>Lee2003</v>
      </c>
      <c r="B92" t="s">
        <v>315</v>
      </c>
      <c r="C92">
        <v>2003</v>
      </c>
      <c r="D92" t="s">
        <v>245</v>
      </c>
      <c r="E92">
        <v>392</v>
      </c>
      <c r="F92">
        <v>4379</v>
      </c>
      <c r="G92">
        <v>6.3</v>
      </c>
      <c r="H92">
        <v>500</v>
      </c>
      <c r="I92">
        <v>0.2</v>
      </c>
      <c r="J92" t="s">
        <v>247</v>
      </c>
      <c r="K92">
        <v>13177</v>
      </c>
      <c r="L92" t="s">
        <v>54</v>
      </c>
    </row>
    <row r="93" spans="1:12" x14ac:dyDescent="0.2">
      <c r="A93" t="str">
        <f t="shared" si="1"/>
        <v>Liberty2003</v>
      </c>
      <c r="B93" t="s">
        <v>343</v>
      </c>
      <c r="C93">
        <v>2003</v>
      </c>
      <c r="D93" t="s">
        <v>245</v>
      </c>
      <c r="E93">
        <v>774</v>
      </c>
      <c r="F93">
        <v>15501</v>
      </c>
      <c r="G93">
        <v>4.2</v>
      </c>
      <c r="H93">
        <v>557</v>
      </c>
      <c r="I93">
        <v>7.7</v>
      </c>
      <c r="J93" t="s">
        <v>247</v>
      </c>
      <c r="K93">
        <v>13179</v>
      </c>
      <c r="L93" t="s">
        <v>54</v>
      </c>
    </row>
    <row r="94" spans="1:12" x14ac:dyDescent="0.2">
      <c r="A94" t="str">
        <f t="shared" si="1"/>
        <v>Lincoln2003</v>
      </c>
      <c r="B94" t="s">
        <v>519</v>
      </c>
      <c r="C94">
        <v>2003</v>
      </c>
      <c r="D94" t="s">
        <v>245</v>
      </c>
      <c r="E94">
        <v>160</v>
      </c>
      <c r="F94">
        <v>1467</v>
      </c>
      <c r="G94">
        <v>3.9</v>
      </c>
      <c r="H94">
        <v>421</v>
      </c>
      <c r="I94">
        <v>5.8</v>
      </c>
      <c r="J94" t="s">
        <v>247</v>
      </c>
      <c r="K94">
        <v>13181</v>
      </c>
      <c r="L94" t="s">
        <v>54</v>
      </c>
    </row>
    <row r="95" spans="1:12" x14ac:dyDescent="0.2">
      <c r="A95" t="str">
        <f t="shared" si="1"/>
        <v>Long2003</v>
      </c>
      <c r="B95" t="s">
        <v>520</v>
      </c>
      <c r="C95">
        <v>2003</v>
      </c>
      <c r="D95" t="s">
        <v>245</v>
      </c>
      <c r="E95">
        <v>83</v>
      </c>
      <c r="F95">
        <v>829</v>
      </c>
      <c r="G95">
        <v>-6.9</v>
      </c>
      <c r="H95">
        <v>361</v>
      </c>
      <c r="I95">
        <v>-3.5</v>
      </c>
      <c r="J95" t="s">
        <v>247</v>
      </c>
      <c r="K95">
        <v>13183</v>
      </c>
      <c r="L95" t="s">
        <v>54</v>
      </c>
    </row>
    <row r="96" spans="1:12" x14ac:dyDescent="0.2">
      <c r="A96" t="str">
        <f t="shared" si="1"/>
        <v>Lowndes2003</v>
      </c>
      <c r="B96" t="s">
        <v>356</v>
      </c>
      <c r="C96">
        <v>2003</v>
      </c>
      <c r="D96" t="s">
        <v>245</v>
      </c>
      <c r="E96">
        <v>2611</v>
      </c>
      <c r="F96">
        <v>47171</v>
      </c>
      <c r="G96">
        <v>2.8</v>
      </c>
      <c r="H96">
        <v>504</v>
      </c>
      <c r="I96">
        <v>2</v>
      </c>
      <c r="J96" t="s">
        <v>247</v>
      </c>
      <c r="K96">
        <v>13185</v>
      </c>
      <c r="L96" t="s">
        <v>54</v>
      </c>
    </row>
    <row r="97" spans="1:12" x14ac:dyDescent="0.2">
      <c r="A97" t="str">
        <f t="shared" si="1"/>
        <v>Lumpkin2003</v>
      </c>
      <c r="B97" t="s">
        <v>521</v>
      </c>
      <c r="C97">
        <v>2003</v>
      </c>
      <c r="D97" t="s">
        <v>245</v>
      </c>
      <c r="E97">
        <v>485</v>
      </c>
      <c r="F97">
        <v>6048</v>
      </c>
      <c r="G97">
        <v>4.4000000000000004</v>
      </c>
      <c r="H97">
        <v>559</v>
      </c>
      <c r="I97">
        <v>2.9</v>
      </c>
      <c r="J97" t="s">
        <v>247</v>
      </c>
      <c r="K97">
        <v>13187</v>
      </c>
      <c r="L97" t="s">
        <v>54</v>
      </c>
    </row>
    <row r="98" spans="1:12" x14ac:dyDescent="0.2">
      <c r="A98" t="str">
        <f t="shared" si="1"/>
        <v>McDuffie2003</v>
      </c>
      <c r="B98" t="s">
        <v>522</v>
      </c>
      <c r="C98">
        <v>2003</v>
      </c>
      <c r="D98" t="s">
        <v>245</v>
      </c>
      <c r="E98">
        <v>536</v>
      </c>
      <c r="F98">
        <v>7923</v>
      </c>
      <c r="G98">
        <v>2.2999999999999998</v>
      </c>
      <c r="H98">
        <v>529</v>
      </c>
      <c r="I98">
        <v>6.4</v>
      </c>
      <c r="J98" t="s">
        <v>247</v>
      </c>
      <c r="K98">
        <v>13189</v>
      </c>
      <c r="L98" t="s">
        <v>54</v>
      </c>
    </row>
    <row r="99" spans="1:12" x14ac:dyDescent="0.2">
      <c r="A99" t="str">
        <f t="shared" si="1"/>
        <v>McIntosh2003</v>
      </c>
      <c r="B99" t="s">
        <v>523</v>
      </c>
      <c r="C99">
        <v>2003</v>
      </c>
      <c r="D99" t="s">
        <v>245</v>
      </c>
      <c r="E99">
        <v>221</v>
      </c>
      <c r="F99">
        <v>2596</v>
      </c>
      <c r="G99">
        <v>3.9</v>
      </c>
      <c r="H99">
        <v>391</v>
      </c>
      <c r="I99">
        <v>1.6</v>
      </c>
      <c r="J99" t="s">
        <v>247</v>
      </c>
      <c r="K99">
        <v>13191</v>
      </c>
      <c r="L99" t="s">
        <v>54</v>
      </c>
    </row>
    <row r="100" spans="1:12" x14ac:dyDescent="0.2">
      <c r="A100" t="str">
        <f t="shared" si="1"/>
        <v>Macon2003</v>
      </c>
      <c r="B100" t="s">
        <v>441</v>
      </c>
      <c r="C100">
        <v>2003</v>
      </c>
      <c r="D100" t="s">
        <v>245</v>
      </c>
      <c r="E100">
        <v>259</v>
      </c>
      <c r="F100">
        <v>3869</v>
      </c>
      <c r="G100">
        <v>1.9</v>
      </c>
      <c r="H100">
        <v>569</v>
      </c>
      <c r="I100">
        <v>4</v>
      </c>
      <c r="J100" t="s">
        <v>247</v>
      </c>
      <c r="K100">
        <v>13193</v>
      </c>
      <c r="L100" t="s">
        <v>54</v>
      </c>
    </row>
    <row r="101" spans="1:12" x14ac:dyDescent="0.2">
      <c r="A101" t="str">
        <f t="shared" si="1"/>
        <v>Madison2003</v>
      </c>
      <c r="B101" t="s">
        <v>313</v>
      </c>
      <c r="C101">
        <v>2003</v>
      </c>
      <c r="D101" t="s">
        <v>245</v>
      </c>
      <c r="E101">
        <v>396</v>
      </c>
      <c r="F101">
        <v>3616</v>
      </c>
      <c r="G101">
        <v>2.5</v>
      </c>
      <c r="H101">
        <v>479</v>
      </c>
      <c r="I101">
        <v>1.1000000000000001</v>
      </c>
      <c r="J101" t="s">
        <v>247</v>
      </c>
      <c r="K101">
        <v>13195</v>
      </c>
      <c r="L101" t="s">
        <v>54</v>
      </c>
    </row>
    <row r="102" spans="1:12" x14ac:dyDescent="0.2">
      <c r="A102" t="str">
        <f t="shared" si="1"/>
        <v>Marion2003</v>
      </c>
      <c r="B102" t="s">
        <v>399</v>
      </c>
      <c r="C102">
        <v>2003</v>
      </c>
      <c r="D102" t="s">
        <v>245</v>
      </c>
      <c r="E102">
        <v>104</v>
      </c>
      <c r="F102">
        <v>1840</v>
      </c>
      <c r="G102">
        <v>-16.7</v>
      </c>
      <c r="H102">
        <v>431</v>
      </c>
      <c r="I102">
        <v>4.4000000000000004</v>
      </c>
      <c r="J102" t="s">
        <v>247</v>
      </c>
      <c r="K102">
        <v>13197</v>
      </c>
      <c r="L102" t="s">
        <v>54</v>
      </c>
    </row>
    <row r="103" spans="1:12" x14ac:dyDescent="0.2">
      <c r="A103" t="str">
        <f t="shared" si="1"/>
        <v>Meriwether2003</v>
      </c>
      <c r="B103" t="s">
        <v>524</v>
      </c>
      <c r="C103">
        <v>2003</v>
      </c>
      <c r="D103" t="s">
        <v>245</v>
      </c>
      <c r="E103">
        <v>366</v>
      </c>
      <c r="F103">
        <v>5631</v>
      </c>
      <c r="G103">
        <v>0.1</v>
      </c>
      <c r="H103">
        <v>504</v>
      </c>
      <c r="I103">
        <v>4.0999999999999996</v>
      </c>
      <c r="J103" t="s">
        <v>247</v>
      </c>
      <c r="K103">
        <v>13199</v>
      </c>
      <c r="L103" t="s">
        <v>54</v>
      </c>
    </row>
    <row r="104" spans="1:12" x14ac:dyDescent="0.2">
      <c r="A104" t="str">
        <f t="shared" si="1"/>
        <v>Miller2003</v>
      </c>
      <c r="B104" t="s">
        <v>525</v>
      </c>
      <c r="C104">
        <v>2003</v>
      </c>
      <c r="D104" t="s">
        <v>245</v>
      </c>
      <c r="E104">
        <v>173</v>
      </c>
      <c r="F104">
        <v>1600</v>
      </c>
      <c r="G104">
        <v>-1.2</v>
      </c>
      <c r="H104">
        <v>474</v>
      </c>
      <c r="I104">
        <v>6.3</v>
      </c>
      <c r="J104" t="s">
        <v>247</v>
      </c>
      <c r="K104">
        <v>13201</v>
      </c>
      <c r="L104" t="s">
        <v>54</v>
      </c>
    </row>
    <row r="105" spans="1:12" x14ac:dyDescent="0.2">
      <c r="A105" t="str">
        <f t="shared" si="1"/>
        <v>Mitchell2003</v>
      </c>
      <c r="B105" t="s">
        <v>526</v>
      </c>
      <c r="C105">
        <v>2003</v>
      </c>
      <c r="D105" t="s">
        <v>245</v>
      </c>
      <c r="E105">
        <v>521</v>
      </c>
      <c r="F105">
        <v>8467</v>
      </c>
      <c r="G105">
        <v>-3</v>
      </c>
      <c r="H105">
        <v>442</v>
      </c>
      <c r="I105">
        <v>5.2</v>
      </c>
      <c r="J105" t="s">
        <v>247</v>
      </c>
      <c r="K105">
        <v>13205</v>
      </c>
      <c r="L105" t="s">
        <v>54</v>
      </c>
    </row>
    <row r="106" spans="1:12" x14ac:dyDescent="0.2">
      <c r="A106" t="str">
        <f t="shared" si="1"/>
        <v>Monroe2003</v>
      </c>
      <c r="B106" t="s">
        <v>443</v>
      </c>
      <c r="C106">
        <v>2003</v>
      </c>
      <c r="D106" t="s">
        <v>245</v>
      </c>
      <c r="E106">
        <v>442</v>
      </c>
      <c r="F106">
        <v>5508</v>
      </c>
      <c r="G106">
        <v>11.9</v>
      </c>
      <c r="H106">
        <v>574</v>
      </c>
      <c r="I106">
        <v>2</v>
      </c>
      <c r="J106" t="s">
        <v>247</v>
      </c>
      <c r="K106">
        <v>13207</v>
      </c>
      <c r="L106" t="s">
        <v>54</v>
      </c>
    </row>
    <row r="107" spans="1:12" x14ac:dyDescent="0.2">
      <c r="A107" t="str">
        <f t="shared" si="1"/>
        <v>Montgomery2003</v>
      </c>
      <c r="B107" t="s">
        <v>329</v>
      </c>
      <c r="C107">
        <v>2003</v>
      </c>
      <c r="D107" t="s">
        <v>245</v>
      </c>
      <c r="E107">
        <v>135</v>
      </c>
      <c r="F107">
        <v>1908</v>
      </c>
      <c r="G107">
        <v>3.4</v>
      </c>
      <c r="H107">
        <v>489</v>
      </c>
      <c r="I107">
        <v>9.9</v>
      </c>
      <c r="J107" t="s">
        <v>247</v>
      </c>
      <c r="K107">
        <v>13209</v>
      </c>
      <c r="L107" t="s">
        <v>54</v>
      </c>
    </row>
    <row r="108" spans="1:12" x14ac:dyDescent="0.2">
      <c r="A108" t="str">
        <f t="shared" si="1"/>
        <v>Morgan2003</v>
      </c>
      <c r="B108" t="s">
        <v>444</v>
      </c>
      <c r="C108">
        <v>2003</v>
      </c>
      <c r="D108" t="s">
        <v>245</v>
      </c>
      <c r="E108">
        <v>460</v>
      </c>
      <c r="F108">
        <v>5790</v>
      </c>
      <c r="G108">
        <v>-3.6</v>
      </c>
      <c r="H108">
        <v>553</v>
      </c>
      <c r="I108">
        <v>7.6</v>
      </c>
      <c r="J108" t="s">
        <v>247</v>
      </c>
      <c r="K108">
        <v>13211</v>
      </c>
      <c r="L108" t="s">
        <v>54</v>
      </c>
    </row>
    <row r="109" spans="1:12" x14ac:dyDescent="0.2">
      <c r="A109" t="str">
        <f t="shared" si="1"/>
        <v>Murray2003</v>
      </c>
      <c r="B109" t="s">
        <v>527</v>
      </c>
      <c r="C109">
        <v>2003</v>
      </c>
      <c r="D109" t="s">
        <v>245</v>
      </c>
      <c r="E109">
        <v>489</v>
      </c>
      <c r="F109">
        <v>12054</v>
      </c>
      <c r="G109">
        <v>0.2</v>
      </c>
      <c r="H109">
        <v>533</v>
      </c>
      <c r="I109">
        <v>2.9</v>
      </c>
      <c r="J109" t="s">
        <v>247</v>
      </c>
      <c r="K109">
        <v>13213</v>
      </c>
      <c r="L109" t="s">
        <v>54</v>
      </c>
    </row>
    <row r="110" spans="1:12" x14ac:dyDescent="0.2">
      <c r="A110" t="str">
        <f t="shared" si="1"/>
        <v>Muscogee2003</v>
      </c>
      <c r="B110" t="s">
        <v>336</v>
      </c>
      <c r="C110">
        <v>2003</v>
      </c>
      <c r="D110" t="s">
        <v>245</v>
      </c>
      <c r="E110">
        <v>4711</v>
      </c>
      <c r="F110">
        <v>96736</v>
      </c>
      <c r="G110">
        <v>1.1000000000000001</v>
      </c>
      <c r="H110">
        <v>603</v>
      </c>
      <c r="I110">
        <v>-1.1000000000000001</v>
      </c>
      <c r="J110" t="s">
        <v>247</v>
      </c>
      <c r="K110">
        <v>13215</v>
      </c>
      <c r="L110" t="s">
        <v>54</v>
      </c>
    </row>
    <row r="111" spans="1:12" x14ac:dyDescent="0.2">
      <c r="A111" t="str">
        <f t="shared" si="1"/>
        <v>Newton2003</v>
      </c>
      <c r="B111" t="s">
        <v>528</v>
      </c>
      <c r="C111">
        <v>2003</v>
      </c>
      <c r="D111" t="s">
        <v>245</v>
      </c>
      <c r="E111">
        <v>1356</v>
      </c>
      <c r="F111">
        <v>18992</v>
      </c>
      <c r="G111">
        <v>5.9</v>
      </c>
      <c r="H111">
        <v>638</v>
      </c>
      <c r="I111">
        <v>2.4</v>
      </c>
      <c r="J111" t="s">
        <v>247</v>
      </c>
      <c r="K111">
        <v>13217</v>
      </c>
      <c r="L111" t="s">
        <v>54</v>
      </c>
    </row>
    <row r="112" spans="1:12" x14ac:dyDescent="0.2">
      <c r="A112" t="str">
        <f t="shared" si="1"/>
        <v>Oconee2003</v>
      </c>
      <c r="B112" t="s">
        <v>401</v>
      </c>
      <c r="C112">
        <v>2003</v>
      </c>
      <c r="D112" t="s">
        <v>245</v>
      </c>
      <c r="E112">
        <v>776</v>
      </c>
      <c r="F112">
        <v>7250</v>
      </c>
      <c r="G112">
        <v>2.2999999999999998</v>
      </c>
      <c r="H112">
        <v>531</v>
      </c>
      <c r="I112">
        <v>4.5</v>
      </c>
      <c r="J112" t="s">
        <v>247</v>
      </c>
      <c r="K112">
        <v>13219</v>
      </c>
      <c r="L112" t="s">
        <v>54</v>
      </c>
    </row>
    <row r="113" spans="1:12" x14ac:dyDescent="0.2">
      <c r="A113" t="str">
        <f t="shared" si="1"/>
        <v>Oglethorpe2003</v>
      </c>
      <c r="B113" t="s">
        <v>529</v>
      </c>
      <c r="C113">
        <v>2003</v>
      </c>
      <c r="D113" t="s">
        <v>245</v>
      </c>
      <c r="E113">
        <v>207</v>
      </c>
      <c r="F113">
        <v>1731</v>
      </c>
      <c r="G113">
        <v>1.6</v>
      </c>
      <c r="H113">
        <v>470</v>
      </c>
      <c r="I113">
        <v>3.1</v>
      </c>
      <c r="J113" t="s">
        <v>247</v>
      </c>
      <c r="K113">
        <v>13221</v>
      </c>
      <c r="L113" t="s">
        <v>54</v>
      </c>
    </row>
    <row r="114" spans="1:12" x14ac:dyDescent="0.2">
      <c r="A114" t="str">
        <f t="shared" si="1"/>
        <v>Paulding2003</v>
      </c>
      <c r="B114" t="s">
        <v>530</v>
      </c>
      <c r="C114">
        <v>2003</v>
      </c>
      <c r="D114" t="s">
        <v>245</v>
      </c>
      <c r="E114">
        <v>1334</v>
      </c>
      <c r="F114">
        <v>15466</v>
      </c>
      <c r="G114">
        <v>6.9</v>
      </c>
      <c r="H114">
        <v>554</v>
      </c>
      <c r="I114">
        <v>2</v>
      </c>
      <c r="J114" t="s">
        <v>247</v>
      </c>
      <c r="K114">
        <v>13223</v>
      </c>
      <c r="L114" t="s">
        <v>54</v>
      </c>
    </row>
    <row r="115" spans="1:12" x14ac:dyDescent="0.2">
      <c r="A115" t="str">
        <f t="shared" si="1"/>
        <v>Peach2003</v>
      </c>
      <c r="B115" t="s">
        <v>531</v>
      </c>
      <c r="C115">
        <v>2003</v>
      </c>
      <c r="D115" t="s">
        <v>245</v>
      </c>
      <c r="E115">
        <v>515</v>
      </c>
      <c r="F115">
        <v>7654</v>
      </c>
      <c r="G115">
        <v>-4.2</v>
      </c>
      <c r="H115">
        <v>587</v>
      </c>
      <c r="I115">
        <v>1.4</v>
      </c>
      <c r="J115" t="s">
        <v>247</v>
      </c>
      <c r="K115">
        <v>13225</v>
      </c>
      <c r="L115" t="s">
        <v>54</v>
      </c>
    </row>
    <row r="116" spans="1:12" x14ac:dyDescent="0.2">
      <c r="A116" t="str">
        <f t="shared" si="1"/>
        <v>Pickens2003</v>
      </c>
      <c r="B116" t="s">
        <v>446</v>
      </c>
      <c r="C116">
        <v>2003</v>
      </c>
      <c r="D116" t="s">
        <v>245</v>
      </c>
      <c r="E116">
        <v>570</v>
      </c>
      <c r="F116">
        <v>6132</v>
      </c>
      <c r="G116">
        <v>4</v>
      </c>
      <c r="H116">
        <v>570</v>
      </c>
      <c r="I116">
        <v>3.8</v>
      </c>
      <c r="J116" t="s">
        <v>247</v>
      </c>
      <c r="K116">
        <v>13227</v>
      </c>
      <c r="L116" t="s">
        <v>54</v>
      </c>
    </row>
    <row r="117" spans="1:12" x14ac:dyDescent="0.2">
      <c r="A117" t="str">
        <f t="shared" si="1"/>
        <v>Pierce2003</v>
      </c>
      <c r="B117" t="s">
        <v>532</v>
      </c>
      <c r="C117">
        <v>2003</v>
      </c>
      <c r="D117" t="s">
        <v>245</v>
      </c>
      <c r="E117">
        <v>354</v>
      </c>
      <c r="F117">
        <v>4110</v>
      </c>
      <c r="G117">
        <v>6.2</v>
      </c>
      <c r="H117">
        <v>460</v>
      </c>
      <c r="I117">
        <v>-2.7</v>
      </c>
      <c r="J117" t="s">
        <v>247</v>
      </c>
      <c r="K117">
        <v>13229</v>
      </c>
      <c r="L117" t="s">
        <v>54</v>
      </c>
    </row>
    <row r="118" spans="1:12" x14ac:dyDescent="0.2">
      <c r="A118" t="str">
        <f t="shared" si="1"/>
        <v>Pike2003</v>
      </c>
      <c r="B118" t="s">
        <v>447</v>
      </c>
      <c r="C118">
        <v>2003</v>
      </c>
      <c r="D118" t="s">
        <v>245</v>
      </c>
      <c r="E118">
        <v>232</v>
      </c>
      <c r="F118">
        <v>2381</v>
      </c>
      <c r="G118">
        <v>10.8</v>
      </c>
      <c r="H118">
        <v>460</v>
      </c>
      <c r="I118">
        <v>-1.5</v>
      </c>
      <c r="J118" t="s">
        <v>247</v>
      </c>
      <c r="K118">
        <v>13231</v>
      </c>
      <c r="L118" t="s">
        <v>54</v>
      </c>
    </row>
    <row r="119" spans="1:12" x14ac:dyDescent="0.2">
      <c r="A119" t="str">
        <f t="shared" si="1"/>
        <v>Polk2003</v>
      </c>
      <c r="B119" t="s">
        <v>533</v>
      </c>
      <c r="C119">
        <v>2003</v>
      </c>
      <c r="D119" t="s">
        <v>245</v>
      </c>
      <c r="E119">
        <v>649</v>
      </c>
      <c r="F119">
        <v>11209</v>
      </c>
      <c r="G119">
        <v>1.7</v>
      </c>
      <c r="H119">
        <v>522</v>
      </c>
      <c r="I119">
        <v>-1.7</v>
      </c>
      <c r="J119" t="s">
        <v>247</v>
      </c>
      <c r="K119">
        <v>13233</v>
      </c>
      <c r="L119" t="s">
        <v>54</v>
      </c>
    </row>
    <row r="120" spans="1:12" x14ac:dyDescent="0.2">
      <c r="A120" t="str">
        <f t="shared" si="1"/>
        <v>Pulaski2003</v>
      </c>
      <c r="B120" t="s">
        <v>415</v>
      </c>
      <c r="C120">
        <v>2003</v>
      </c>
      <c r="D120" t="s">
        <v>245</v>
      </c>
      <c r="E120">
        <v>232</v>
      </c>
      <c r="F120">
        <v>3076</v>
      </c>
      <c r="G120">
        <v>4.9000000000000004</v>
      </c>
      <c r="H120">
        <v>554</v>
      </c>
      <c r="I120">
        <v>2.8</v>
      </c>
      <c r="J120" t="s">
        <v>247</v>
      </c>
      <c r="K120">
        <v>13235</v>
      </c>
      <c r="L120" t="s">
        <v>54</v>
      </c>
    </row>
    <row r="121" spans="1:12" x14ac:dyDescent="0.2">
      <c r="A121" t="str">
        <f t="shared" si="1"/>
        <v>Putnam2003</v>
      </c>
      <c r="B121" t="s">
        <v>534</v>
      </c>
      <c r="C121">
        <v>2003</v>
      </c>
      <c r="D121" t="s">
        <v>245</v>
      </c>
      <c r="E121">
        <v>431</v>
      </c>
      <c r="F121">
        <v>5799</v>
      </c>
      <c r="G121">
        <v>-5.4</v>
      </c>
      <c r="H121">
        <v>532</v>
      </c>
      <c r="I121">
        <v>0</v>
      </c>
      <c r="J121" t="s">
        <v>247</v>
      </c>
      <c r="K121">
        <v>13237</v>
      </c>
      <c r="L121" t="s">
        <v>54</v>
      </c>
    </row>
    <row r="122" spans="1:12" x14ac:dyDescent="0.2">
      <c r="A122" t="str">
        <f t="shared" si="1"/>
        <v>Quitman2003</v>
      </c>
      <c r="B122" t="s">
        <v>535</v>
      </c>
      <c r="C122">
        <v>2003</v>
      </c>
      <c r="D122" t="s">
        <v>245</v>
      </c>
      <c r="E122">
        <v>48</v>
      </c>
      <c r="F122">
        <v>346</v>
      </c>
      <c r="G122">
        <v>13.4</v>
      </c>
      <c r="H122">
        <v>444</v>
      </c>
      <c r="I122">
        <v>-2.4</v>
      </c>
      <c r="J122" t="s">
        <v>247</v>
      </c>
      <c r="K122">
        <v>13239</v>
      </c>
      <c r="L122" t="s">
        <v>54</v>
      </c>
    </row>
    <row r="123" spans="1:12" x14ac:dyDescent="0.2">
      <c r="A123" t="str">
        <f t="shared" si="1"/>
        <v>Rabun2003</v>
      </c>
      <c r="B123" t="s">
        <v>536</v>
      </c>
      <c r="C123">
        <v>2003</v>
      </c>
      <c r="D123" t="s">
        <v>245</v>
      </c>
      <c r="E123">
        <v>521</v>
      </c>
      <c r="F123">
        <v>5858</v>
      </c>
      <c r="G123">
        <v>5.5</v>
      </c>
      <c r="H123">
        <v>507</v>
      </c>
      <c r="I123">
        <v>4.8</v>
      </c>
      <c r="J123" t="s">
        <v>247</v>
      </c>
      <c r="K123">
        <v>13241</v>
      </c>
      <c r="L123" t="s">
        <v>54</v>
      </c>
    </row>
    <row r="124" spans="1:12" x14ac:dyDescent="0.2">
      <c r="A124" t="str">
        <f t="shared" si="1"/>
        <v>Randolph2003</v>
      </c>
      <c r="B124" t="s">
        <v>448</v>
      </c>
      <c r="C124">
        <v>2003</v>
      </c>
      <c r="D124" t="s">
        <v>245</v>
      </c>
      <c r="E124">
        <v>205</v>
      </c>
      <c r="F124">
        <v>2472</v>
      </c>
      <c r="G124">
        <v>3.3</v>
      </c>
      <c r="H124">
        <v>485</v>
      </c>
      <c r="I124">
        <v>2.2999999999999998</v>
      </c>
      <c r="J124" t="s">
        <v>247</v>
      </c>
      <c r="K124">
        <v>13243</v>
      </c>
      <c r="L124" t="s">
        <v>54</v>
      </c>
    </row>
    <row r="125" spans="1:12" x14ac:dyDescent="0.2">
      <c r="A125" t="str">
        <f t="shared" si="1"/>
        <v>Richmond2003</v>
      </c>
      <c r="B125" t="s">
        <v>342</v>
      </c>
      <c r="C125">
        <v>2003</v>
      </c>
      <c r="D125" t="s">
        <v>245</v>
      </c>
      <c r="E125">
        <v>4774</v>
      </c>
      <c r="F125">
        <v>105862</v>
      </c>
      <c r="G125">
        <v>0.8</v>
      </c>
      <c r="H125">
        <v>641</v>
      </c>
      <c r="I125">
        <v>3.7</v>
      </c>
      <c r="J125" t="s">
        <v>247</v>
      </c>
      <c r="K125">
        <v>13245</v>
      </c>
      <c r="L125" t="s">
        <v>54</v>
      </c>
    </row>
    <row r="126" spans="1:12" x14ac:dyDescent="0.2">
      <c r="A126" t="str">
        <f t="shared" si="1"/>
        <v>Rockdale2003</v>
      </c>
      <c r="B126" t="s">
        <v>537</v>
      </c>
      <c r="C126">
        <v>2003</v>
      </c>
      <c r="D126" t="s">
        <v>245</v>
      </c>
      <c r="E126">
        <v>2125</v>
      </c>
      <c r="F126">
        <v>33251</v>
      </c>
      <c r="G126">
        <v>-5.2</v>
      </c>
      <c r="H126">
        <v>675</v>
      </c>
      <c r="I126">
        <v>8</v>
      </c>
      <c r="J126" t="s">
        <v>247</v>
      </c>
      <c r="K126">
        <v>13247</v>
      </c>
      <c r="L126" t="s">
        <v>54</v>
      </c>
    </row>
    <row r="127" spans="1:12" x14ac:dyDescent="0.2">
      <c r="A127" t="str">
        <f t="shared" si="1"/>
        <v>Schley2003</v>
      </c>
      <c r="B127" t="s">
        <v>538</v>
      </c>
      <c r="C127">
        <v>2003</v>
      </c>
      <c r="D127" t="s">
        <v>245</v>
      </c>
      <c r="E127">
        <v>75</v>
      </c>
      <c r="F127">
        <v>1219</v>
      </c>
      <c r="G127">
        <v>11.4</v>
      </c>
      <c r="H127">
        <v>497</v>
      </c>
      <c r="I127">
        <v>1.4</v>
      </c>
      <c r="J127" t="s">
        <v>247</v>
      </c>
      <c r="K127">
        <v>13249</v>
      </c>
      <c r="L127" t="s">
        <v>54</v>
      </c>
    </row>
    <row r="128" spans="1:12" x14ac:dyDescent="0.2">
      <c r="A128" t="str">
        <f t="shared" si="1"/>
        <v>Screven2003</v>
      </c>
      <c r="B128" t="s">
        <v>539</v>
      </c>
      <c r="C128">
        <v>2003</v>
      </c>
      <c r="D128" t="s">
        <v>245</v>
      </c>
      <c r="E128">
        <v>283</v>
      </c>
      <c r="F128">
        <v>3812</v>
      </c>
      <c r="G128">
        <v>2.6</v>
      </c>
      <c r="H128">
        <v>491</v>
      </c>
      <c r="I128">
        <v>2.5</v>
      </c>
      <c r="J128" t="s">
        <v>247</v>
      </c>
      <c r="K128">
        <v>13251</v>
      </c>
      <c r="L128" t="s">
        <v>54</v>
      </c>
    </row>
    <row r="129" spans="1:12" x14ac:dyDescent="0.2">
      <c r="A129" t="str">
        <f t="shared" si="1"/>
        <v>Seminole2003</v>
      </c>
      <c r="B129" t="s">
        <v>540</v>
      </c>
      <c r="C129">
        <v>2003</v>
      </c>
      <c r="D129" t="s">
        <v>245</v>
      </c>
      <c r="E129">
        <v>224</v>
      </c>
      <c r="F129">
        <v>2352</v>
      </c>
      <c r="G129">
        <v>2.2000000000000002</v>
      </c>
      <c r="H129">
        <v>520</v>
      </c>
      <c r="I129">
        <v>2.8</v>
      </c>
      <c r="J129" t="s">
        <v>247</v>
      </c>
      <c r="K129">
        <v>13253</v>
      </c>
      <c r="L129" t="s">
        <v>54</v>
      </c>
    </row>
    <row r="130" spans="1:12" x14ac:dyDescent="0.2">
      <c r="A130" t="str">
        <f t="shared" si="1"/>
        <v>Spalding2003</v>
      </c>
      <c r="B130" t="s">
        <v>541</v>
      </c>
      <c r="C130">
        <v>2003</v>
      </c>
      <c r="D130" t="s">
        <v>245</v>
      </c>
      <c r="E130">
        <v>1329</v>
      </c>
      <c r="F130">
        <v>22765</v>
      </c>
      <c r="G130">
        <v>-0.4</v>
      </c>
      <c r="H130">
        <v>551</v>
      </c>
      <c r="I130">
        <v>0.9</v>
      </c>
      <c r="J130" t="s">
        <v>247</v>
      </c>
      <c r="K130">
        <v>13255</v>
      </c>
      <c r="L130" t="s">
        <v>54</v>
      </c>
    </row>
    <row r="131" spans="1:12" x14ac:dyDescent="0.2">
      <c r="A131" t="str">
        <f t="shared" si="1"/>
        <v>Stephens2003</v>
      </c>
      <c r="B131" t="s">
        <v>542</v>
      </c>
      <c r="C131">
        <v>2003</v>
      </c>
      <c r="D131" t="s">
        <v>245</v>
      </c>
      <c r="E131">
        <v>597</v>
      </c>
      <c r="F131">
        <v>9538</v>
      </c>
      <c r="G131">
        <v>-9.6999999999999993</v>
      </c>
      <c r="H131">
        <v>548</v>
      </c>
      <c r="I131">
        <v>5</v>
      </c>
      <c r="J131" t="s">
        <v>247</v>
      </c>
      <c r="K131">
        <v>13257</v>
      </c>
      <c r="L131" t="s">
        <v>54</v>
      </c>
    </row>
    <row r="132" spans="1:12" x14ac:dyDescent="0.2">
      <c r="A132" t="str">
        <f t="shared" si="1"/>
        <v>Stewart2003</v>
      </c>
      <c r="B132" t="s">
        <v>543</v>
      </c>
      <c r="C132">
        <v>2003</v>
      </c>
      <c r="D132" t="s">
        <v>245</v>
      </c>
      <c r="E132">
        <v>113</v>
      </c>
      <c r="F132">
        <v>983</v>
      </c>
      <c r="G132">
        <v>-13.9</v>
      </c>
      <c r="H132">
        <v>450</v>
      </c>
      <c r="I132">
        <v>5.4</v>
      </c>
      <c r="J132" t="s">
        <v>247</v>
      </c>
      <c r="K132">
        <v>13259</v>
      </c>
      <c r="L132" t="s">
        <v>54</v>
      </c>
    </row>
    <row r="133" spans="1:12" x14ac:dyDescent="0.2">
      <c r="A133" t="str">
        <f t="shared" si="1"/>
        <v>Sumter2003</v>
      </c>
      <c r="B133" t="s">
        <v>385</v>
      </c>
      <c r="C133">
        <v>2003</v>
      </c>
      <c r="D133" t="s">
        <v>245</v>
      </c>
      <c r="E133">
        <v>760</v>
      </c>
      <c r="F133">
        <v>13324</v>
      </c>
      <c r="G133">
        <v>-1.4</v>
      </c>
      <c r="H133">
        <v>531</v>
      </c>
      <c r="I133">
        <v>5.0999999999999996</v>
      </c>
      <c r="J133" t="s">
        <v>247</v>
      </c>
      <c r="K133">
        <v>13261</v>
      </c>
      <c r="L133" t="s">
        <v>54</v>
      </c>
    </row>
    <row r="134" spans="1:12" x14ac:dyDescent="0.2">
      <c r="A134" t="str">
        <f t="shared" ref="A134:A197" si="2">_xlfn.CONCAT(B134, C134)</f>
        <v>Talbot2003</v>
      </c>
      <c r="B134" t="s">
        <v>544</v>
      </c>
      <c r="C134">
        <v>2003</v>
      </c>
      <c r="D134" t="s">
        <v>245</v>
      </c>
      <c r="E134">
        <v>83</v>
      </c>
      <c r="F134">
        <v>1007</v>
      </c>
      <c r="G134">
        <v>19.3</v>
      </c>
      <c r="H134">
        <v>585</v>
      </c>
      <c r="I134">
        <v>9.6</v>
      </c>
      <c r="J134" t="s">
        <v>247</v>
      </c>
      <c r="K134">
        <v>13263</v>
      </c>
      <c r="L134" t="s">
        <v>54</v>
      </c>
    </row>
    <row r="135" spans="1:12" x14ac:dyDescent="0.2">
      <c r="A135" t="str">
        <f t="shared" si="2"/>
        <v>Taliaferro2003</v>
      </c>
      <c r="B135" t="s">
        <v>545</v>
      </c>
      <c r="C135">
        <v>2003</v>
      </c>
      <c r="D135" t="s">
        <v>245</v>
      </c>
      <c r="E135">
        <v>39</v>
      </c>
      <c r="F135">
        <v>255</v>
      </c>
      <c r="G135">
        <v>23.2</v>
      </c>
      <c r="H135">
        <v>381</v>
      </c>
      <c r="I135">
        <v>-5.7</v>
      </c>
      <c r="J135" t="s">
        <v>247</v>
      </c>
      <c r="K135">
        <v>13265</v>
      </c>
      <c r="L135" t="s">
        <v>54</v>
      </c>
    </row>
    <row r="136" spans="1:12" x14ac:dyDescent="0.2">
      <c r="A136" t="str">
        <f t="shared" si="2"/>
        <v>Tattnall2003</v>
      </c>
      <c r="B136" t="s">
        <v>546</v>
      </c>
      <c r="C136">
        <v>2003</v>
      </c>
      <c r="D136" t="s">
        <v>245</v>
      </c>
      <c r="E136">
        <v>351</v>
      </c>
      <c r="F136">
        <v>5642</v>
      </c>
      <c r="G136">
        <v>-2.2999999999999998</v>
      </c>
      <c r="H136">
        <v>451</v>
      </c>
      <c r="I136">
        <v>3.4</v>
      </c>
      <c r="J136" t="s">
        <v>247</v>
      </c>
      <c r="K136">
        <v>13267</v>
      </c>
      <c r="L136" t="s">
        <v>54</v>
      </c>
    </row>
    <row r="137" spans="1:12" x14ac:dyDescent="0.2">
      <c r="A137" t="str">
        <f t="shared" si="2"/>
        <v>Taylor2003</v>
      </c>
      <c r="B137" t="s">
        <v>547</v>
      </c>
      <c r="C137">
        <v>2003</v>
      </c>
      <c r="D137" t="s">
        <v>245</v>
      </c>
      <c r="E137">
        <v>161</v>
      </c>
      <c r="F137">
        <v>1909</v>
      </c>
      <c r="G137">
        <v>-6.3</v>
      </c>
      <c r="H137">
        <v>563</v>
      </c>
      <c r="I137">
        <v>6.4</v>
      </c>
      <c r="J137" t="s">
        <v>247</v>
      </c>
      <c r="K137">
        <v>13269</v>
      </c>
      <c r="L137" t="s">
        <v>54</v>
      </c>
    </row>
    <row r="138" spans="1:12" x14ac:dyDescent="0.2">
      <c r="A138" t="str">
        <f t="shared" si="2"/>
        <v>Telfair2003</v>
      </c>
      <c r="B138" t="s">
        <v>548</v>
      </c>
      <c r="C138">
        <v>2003</v>
      </c>
      <c r="D138" t="s">
        <v>245</v>
      </c>
      <c r="E138">
        <v>253</v>
      </c>
      <c r="F138">
        <v>3787</v>
      </c>
      <c r="G138">
        <v>15.2</v>
      </c>
      <c r="H138">
        <v>413</v>
      </c>
      <c r="I138">
        <v>2.2000000000000002</v>
      </c>
      <c r="J138" t="s">
        <v>247</v>
      </c>
      <c r="K138">
        <v>13271</v>
      </c>
      <c r="L138" t="s">
        <v>54</v>
      </c>
    </row>
    <row r="139" spans="1:12" x14ac:dyDescent="0.2">
      <c r="A139" t="str">
        <f t="shared" si="2"/>
        <v>Terrell2003</v>
      </c>
      <c r="B139" t="s">
        <v>549</v>
      </c>
      <c r="C139">
        <v>2003</v>
      </c>
      <c r="D139" t="s">
        <v>245</v>
      </c>
      <c r="E139">
        <v>224</v>
      </c>
      <c r="F139">
        <v>2492</v>
      </c>
      <c r="G139">
        <v>-1.2</v>
      </c>
      <c r="H139">
        <v>462</v>
      </c>
      <c r="I139">
        <v>3.1</v>
      </c>
      <c r="J139" t="s">
        <v>247</v>
      </c>
      <c r="K139">
        <v>13273</v>
      </c>
      <c r="L139" t="s">
        <v>54</v>
      </c>
    </row>
    <row r="140" spans="1:12" x14ac:dyDescent="0.2">
      <c r="A140" t="str">
        <f t="shared" si="2"/>
        <v>Thomas2003</v>
      </c>
      <c r="B140" t="s">
        <v>550</v>
      </c>
      <c r="C140">
        <v>2003</v>
      </c>
      <c r="D140" t="s">
        <v>245</v>
      </c>
      <c r="E140">
        <v>1208</v>
      </c>
      <c r="F140">
        <v>21955</v>
      </c>
      <c r="G140">
        <v>-3.3</v>
      </c>
      <c r="H140">
        <v>545</v>
      </c>
      <c r="I140">
        <v>1.9</v>
      </c>
      <c r="J140" t="s">
        <v>247</v>
      </c>
      <c r="K140">
        <v>13275</v>
      </c>
      <c r="L140" t="s">
        <v>54</v>
      </c>
    </row>
    <row r="141" spans="1:12" x14ac:dyDescent="0.2">
      <c r="A141" t="str">
        <f t="shared" si="2"/>
        <v>Tift2003</v>
      </c>
      <c r="B141" t="s">
        <v>551</v>
      </c>
      <c r="C141">
        <v>2003</v>
      </c>
      <c r="D141" t="s">
        <v>245</v>
      </c>
      <c r="E141">
        <v>1203</v>
      </c>
      <c r="F141">
        <v>20794</v>
      </c>
      <c r="G141">
        <v>0.7</v>
      </c>
      <c r="H141">
        <v>526</v>
      </c>
      <c r="I141">
        <v>2.7</v>
      </c>
      <c r="J141" t="s">
        <v>247</v>
      </c>
      <c r="K141">
        <v>13277</v>
      </c>
      <c r="L141" t="s">
        <v>54</v>
      </c>
    </row>
    <row r="142" spans="1:12" x14ac:dyDescent="0.2">
      <c r="A142" t="str">
        <f t="shared" si="2"/>
        <v>Toombs2003</v>
      </c>
      <c r="B142" t="s">
        <v>552</v>
      </c>
      <c r="C142">
        <v>2003</v>
      </c>
      <c r="D142" t="s">
        <v>245</v>
      </c>
      <c r="E142">
        <v>750</v>
      </c>
      <c r="F142">
        <v>10812</v>
      </c>
      <c r="G142">
        <v>1.8</v>
      </c>
      <c r="H142">
        <v>468</v>
      </c>
      <c r="I142">
        <v>6.4</v>
      </c>
      <c r="J142" t="s">
        <v>247</v>
      </c>
      <c r="K142">
        <v>13279</v>
      </c>
      <c r="L142" t="s">
        <v>54</v>
      </c>
    </row>
    <row r="143" spans="1:12" x14ac:dyDescent="0.2">
      <c r="A143" t="str">
        <f t="shared" si="2"/>
        <v>Towns2003</v>
      </c>
      <c r="B143" t="s">
        <v>553</v>
      </c>
      <c r="C143">
        <v>2003</v>
      </c>
      <c r="D143" t="s">
        <v>245</v>
      </c>
      <c r="E143">
        <v>320</v>
      </c>
      <c r="F143">
        <v>3221</v>
      </c>
      <c r="G143">
        <v>7.4</v>
      </c>
      <c r="H143">
        <v>423</v>
      </c>
      <c r="I143">
        <v>1.4</v>
      </c>
      <c r="J143" t="s">
        <v>247</v>
      </c>
      <c r="K143">
        <v>13281</v>
      </c>
      <c r="L143" t="s">
        <v>54</v>
      </c>
    </row>
    <row r="144" spans="1:12" x14ac:dyDescent="0.2">
      <c r="A144" t="str">
        <f t="shared" si="2"/>
        <v>Treutlen2003</v>
      </c>
      <c r="B144" t="s">
        <v>554</v>
      </c>
      <c r="C144">
        <v>2003</v>
      </c>
      <c r="D144" t="s">
        <v>245</v>
      </c>
      <c r="E144">
        <v>113</v>
      </c>
      <c r="F144">
        <v>1122</v>
      </c>
      <c r="G144">
        <v>1.1000000000000001</v>
      </c>
      <c r="H144">
        <v>406</v>
      </c>
      <c r="I144">
        <v>3.3</v>
      </c>
      <c r="J144" t="s">
        <v>247</v>
      </c>
      <c r="K144">
        <v>13283</v>
      </c>
      <c r="L144" t="s">
        <v>54</v>
      </c>
    </row>
    <row r="145" spans="1:12" x14ac:dyDescent="0.2">
      <c r="A145" t="str">
        <f t="shared" si="2"/>
        <v>Troup2003</v>
      </c>
      <c r="B145" t="s">
        <v>555</v>
      </c>
      <c r="C145">
        <v>2003</v>
      </c>
      <c r="D145" t="s">
        <v>245</v>
      </c>
      <c r="E145">
        <v>1553</v>
      </c>
      <c r="F145">
        <v>32201</v>
      </c>
      <c r="G145">
        <v>2.6</v>
      </c>
      <c r="H145">
        <v>652</v>
      </c>
      <c r="I145">
        <v>7.6</v>
      </c>
      <c r="J145" t="s">
        <v>247</v>
      </c>
      <c r="K145">
        <v>13285</v>
      </c>
      <c r="L145" t="s">
        <v>54</v>
      </c>
    </row>
    <row r="146" spans="1:12" x14ac:dyDescent="0.2">
      <c r="A146" t="str">
        <f t="shared" si="2"/>
        <v>Turner2003</v>
      </c>
      <c r="B146" t="s">
        <v>556</v>
      </c>
      <c r="C146">
        <v>2003</v>
      </c>
      <c r="D146" t="s">
        <v>245</v>
      </c>
      <c r="E146">
        <v>211</v>
      </c>
      <c r="F146">
        <v>2612</v>
      </c>
      <c r="G146">
        <v>2.2000000000000002</v>
      </c>
      <c r="H146">
        <v>405</v>
      </c>
      <c r="I146">
        <v>-3.6</v>
      </c>
      <c r="J146" t="s">
        <v>247</v>
      </c>
      <c r="K146">
        <v>13287</v>
      </c>
      <c r="L146" t="s">
        <v>54</v>
      </c>
    </row>
    <row r="147" spans="1:12" x14ac:dyDescent="0.2">
      <c r="A147" t="str">
        <f t="shared" si="2"/>
        <v>Twiggs2003</v>
      </c>
      <c r="B147" t="s">
        <v>557</v>
      </c>
      <c r="C147">
        <v>2003</v>
      </c>
      <c r="D147" t="s">
        <v>245</v>
      </c>
      <c r="E147">
        <v>108</v>
      </c>
      <c r="F147">
        <v>1482</v>
      </c>
      <c r="G147">
        <v>-2</v>
      </c>
      <c r="H147">
        <v>764</v>
      </c>
      <c r="I147">
        <v>-0.1</v>
      </c>
      <c r="J147" t="s">
        <v>247</v>
      </c>
      <c r="K147">
        <v>13289</v>
      </c>
      <c r="L147" t="s">
        <v>54</v>
      </c>
    </row>
    <row r="148" spans="1:12" x14ac:dyDescent="0.2">
      <c r="A148" t="str">
        <f t="shared" si="2"/>
        <v>Union2003</v>
      </c>
      <c r="B148" t="s">
        <v>403</v>
      </c>
      <c r="C148">
        <v>2003</v>
      </c>
      <c r="D148" t="s">
        <v>245</v>
      </c>
      <c r="E148">
        <v>573</v>
      </c>
      <c r="F148">
        <v>5569</v>
      </c>
      <c r="G148">
        <v>2.8</v>
      </c>
      <c r="H148">
        <v>513</v>
      </c>
      <c r="I148">
        <v>2</v>
      </c>
      <c r="J148" t="s">
        <v>247</v>
      </c>
      <c r="K148">
        <v>13291</v>
      </c>
      <c r="L148" t="s">
        <v>54</v>
      </c>
    </row>
    <row r="149" spans="1:12" x14ac:dyDescent="0.2">
      <c r="A149" t="str">
        <f t="shared" si="2"/>
        <v>Upson2003</v>
      </c>
      <c r="B149" t="s">
        <v>558</v>
      </c>
      <c r="C149">
        <v>2003</v>
      </c>
      <c r="D149" t="s">
        <v>245</v>
      </c>
      <c r="E149">
        <v>515</v>
      </c>
      <c r="F149">
        <v>8051</v>
      </c>
      <c r="G149">
        <v>-1.2</v>
      </c>
      <c r="H149">
        <v>510</v>
      </c>
      <c r="I149">
        <v>3</v>
      </c>
      <c r="J149" t="s">
        <v>247</v>
      </c>
      <c r="K149">
        <v>13293</v>
      </c>
      <c r="L149" t="s">
        <v>54</v>
      </c>
    </row>
    <row r="150" spans="1:12" x14ac:dyDescent="0.2">
      <c r="A150" t="str">
        <f t="shared" si="2"/>
        <v>Walker2003</v>
      </c>
      <c r="B150" t="s">
        <v>451</v>
      </c>
      <c r="C150">
        <v>2003</v>
      </c>
      <c r="D150" t="s">
        <v>245</v>
      </c>
      <c r="E150">
        <v>827</v>
      </c>
      <c r="F150">
        <v>14775</v>
      </c>
      <c r="G150">
        <v>-2.4</v>
      </c>
      <c r="H150">
        <v>551</v>
      </c>
      <c r="I150">
        <v>6.2</v>
      </c>
      <c r="J150" t="s">
        <v>247</v>
      </c>
      <c r="K150">
        <v>13295</v>
      </c>
      <c r="L150" t="s">
        <v>54</v>
      </c>
    </row>
    <row r="151" spans="1:12" x14ac:dyDescent="0.2">
      <c r="A151" t="str">
        <f t="shared" si="2"/>
        <v>Walton2003</v>
      </c>
      <c r="B151" t="s">
        <v>559</v>
      </c>
      <c r="C151">
        <v>2003</v>
      </c>
      <c r="D151" t="s">
        <v>245</v>
      </c>
      <c r="E151">
        <v>1468</v>
      </c>
      <c r="F151">
        <v>16510</v>
      </c>
      <c r="G151">
        <v>5.6</v>
      </c>
      <c r="H151">
        <v>588</v>
      </c>
      <c r="I151">
        <v>3.9</v>
      </c>
      <c r="J151" t="s">
        <v>247</v>
      </c>
      <c r="K151">
        <v>13297</v>
      </c>
      <c r="L151" t="s">
        <v>54</v>
      </c>
    </row>
    <row r="152" spans="1:12" x14ac:dyDescent="0.2">
      <c r="A152" t="str">
        <f t="shared" si="2"/>
        <v>Ware2003</v>
      </c>
      <c r="B152" t="s">
        <v>560</v>
      </c>
      <c r="C152">
        <v>2003</v>
      </c>
      <c r="D152" t="s">
        <v>245</v>
      </c>
      <c r="E152">
        <v>1058</v>
      </c>
      <c r="F152">
        <v>15111</v>
      </c>
      <c r="G152">
        <v>-1.7</v>
      </c>
      <c r="H152">
        <v>501</v>
      </c>
      <c r="I152">
        <v>2.5</v>
      </c>
      <c r="J152" t="s">
        <v>247</v>
      </c>
      <c r="K152">
        <v>13299</v>
      </c>
      <c r="L152" t="s">
        <v>54</v>
      </c>
    </row>
    <row r="153" spans="1:12" x14ac:dyDescent="0.2">
      <c r="A153" t="str">
        <f t="shared" si="2"/>
        <v>Warren2003</v>
      </c>
      <c r="B153" t="s">
        <v>561</v>
      </c>
      <c r="C153">
        <v>2003</v>
      </c>
      <c r="D153" t="s">
        <v>245</v>
      </c>
      <c r="E153">
        <v>101</v>
      </c>
      <c r="F153">
        <v>1425</v>
      </c>
      <c r="G153">
        <v>-4.5999999999999996</v>
      </c>
      <c r="H153">
        <v>518</v>
      </c>
      <c r="I153">
        <v>5.0999999999999996</v>
      </c>
      <c r="J153" t="s">
        <v>247</v>
      </c>
      <c r="K153">
        <v>13301</v>
      </c>
      <c r="L153" t="s">
        <v>54</v>
      </c>
    </row>
    <row r="154" spans="1:12" x14ac:dyDescent="0.2">
      <c r="A154" t="str">
        <f t="shared" si="2"/>
        <v>Washington2003</v>
      </c>
      <c r="B154" t="s">
        <v>452</v>
      </c>
      <c r="C154">
        <v>2003</v>
      </c>
      <c r="D154" t="s">
        <v>245</v>
      </c>
      <c r="E154">
        <v>459</v>
      </c>
      <c r="F154">
        <v>8131</v>
      </c>
      <c r="G154">
        <v>-0.2</v>
      </c>
      <c r="H154">
        <v>613</v>
      </c>
      <c r="I154">
        <v>2</v>
      </c>
      <c r="J154" t="s">
        <v>247</v>
      </c>
      <c r="K154">
        <v>13303</v>
      </c>
      <c r="L154" t="s">
        <v>54</v>
      </c>
    </row>
    <row r="155" spans="1:12" x14ac:dyDescent="0.2">
      <c r="A155" t="str">
        <f t="shared" si="2"/>
        <v>Wayne2003</v>
      </c>
      <c r="B155" t="s">
        <v>382</v>
      </c>
      <c r="C155">
        <v>2003</v>
      </c>
      <c r="D155" t="s">
        <v>245</v>
      </c>
      <c r="E155">
        <v>551</v>
      </c>
      <c r="F155">
        <v>8916</v>
      </c>
      <c r="G155">
        <v>0.6</v>
      </c>
      <c r="H155">
        <v>582</v>
      </c>
      <c r="I155">
        <v>3.6</v>
      </c>
      <c r="J155" t="s">
        <v>247</v>
      </c>
      <c r="K155">
        <v>13305</v>
      </c>
      <c r="L155" t="s">
        <v>54</v>
      </c>
    </row>
    <row r="156" spans="1:12" x14ac:dyDescent="0.2">
      <c r="A156" t="str">
        <f t="shared" si="2"/>
        <v>Webster2003</v>
      </c>
      <c r="B156" t="s">
        <v>562</v>
      </c>
      <c r="C156">
        <v>2003</v>
      </c>
      <c r="D156" t="s">
        <v>245</v>
      </c>
      <c r="E156">
        <v>44</v>
      </c>
      <c r="F156">
        <v>460</v>
      </c>
      <c r="G156">
        <v>7.2</v>
      </c>
      <c r="H156">
        <v>458</v>
      </c>
      <c r="I156">
        <v>26.5</v>
      </c>
      <c r="J156" t="s">
        <v>247</v>
      </c>
      <c r="K156">
        <v>13307</v>
      </c>
      <c r="L156" t="s">
        <v>54</v>
      </c>
    </row>
    <row r="157" spans="1:12" x14ac:dyDescent="0.2">
      <c r="A157" t="str">
        <f t="shared" si="2"/>
        <v>Wheeler2003</v>
      </c>
      <c r="B157" t="s">
        <v>563</v>
      </c>
      <c r="C157">
        <v>2003</v>
      </c>
      <c r="D157" t="s">
        <v>245</v>
      </c>
      <c r="E157">
        <v>101</v>
      </c>
      <c r="F157">
        <v>1042</v>
      </c>
      <c r="G157">
        <v>1</v>
      </c>
      <c r="H157">
        <v>488</v>
      </c>
      <c r="I157">
        <v>8.4</v>
      </c>
      <c r="J157" t="s">
        <v>247</v>
      </c>
      <c r="K157">
        <v>13309</v>
      </c>
      <c r="L157" t="s">
        <v>54</v>
      </c>
    </row>
    <row r="158" spans="1:12" x14ac:dyDescent="0.2">
      <c r="A158" t="str">
        <f t="shared" si="2"/>
        <v>White2003</v>
      </c>
      <c r="B158" t="s">
        <v>564</v>
      </c>
      <c r="C158">
        <v>2003</v>
      </c>
      <c r="D158" t="s">
        <v>245</v>
      </c>
      <c r="E158">
        <v>654</v>
      </c>
      <c r="F158">
        <v>5916</v>
      </c>
      <c r="G158">
        <v>-2.6</v>
      </c>
      <c r="H158">
        <v>485</v>
      </c>
      <c r="I158">
        <v>-11.7</v>
      </c>
      <c r="J158" t="s">
        <v>247</v>
      </c>
      <c r="K158">
        <v>13311</v>
      </c>
      <c r="L158" t="s">
        <v>54</v>
      </c>
    </row>
    <row r="159" spans="1:12" x14ac:dyDescent="0.2">
      <c r="A159" t="str">
        <f t="shared" si="2"/>
        <v>Whitfield2003</v>
      </c>
      <c r="B159" t="s">
        <v>565</v>
      </c>
      <c r="C159">
        <v>2003</v>
      </c>
      <c r="D159" t="s">
        <v>245</v>
      </c>
      <c r="E159">
        <v>2714</v>
      </c>
      <c r="F159">
        <v>62705</v>
      </c>
      <c r="G159">
        <v>-0.2</v>
      </c>
      <c r="H159">
        <v>637</v>
      </c>
      <c r="I159">
        <v>4.9000000000000004</v>
      </c>
      <c r="J159" t="s">
        <v>247</v>
      </c>
      <c r="K159">
        <v>13313</v>
      </c>
      <c r="L159" t="s">
        <v>54</v>
      </c>
    </row>
    <row r="160" spans="1:12" x14ac:dyDescent="0.2">
      <c r="A160" t="str">
        <f t="shared" si="2"/>
        <v>Wilcox2003</v>
      </c>
      <c r="B160" t="s">
        <v>316</v>
      </c>
      <c r="C160">
        <v>2003</v>
      </c>
      <c r="D160" t="s">
        <v>245</v>
      </c>
      <c r="E160">
        <v>129</v>
      </c>
      <c r="F160">
        <v>1398</v>
      </c>
      <c r="G160">
        <v>1</v>
      </c>
      <c r="H160">
        <v>440</v>
      </c>
      <c r="I160">
        <v>3.8</v>
      </c>
      <c r="J160" t="s">
        <v>247</v>
      </c>
      <c r="K160">
        <v>13315</v>
      </c>
      <c r="L160" t="s">
        <v>54</v>
      </c>
    </row>
    <row r="161" spans="1:12" x14ac:dyDescent="0.2">
      <c r="A161" t="str">
        <f t="shared" si="2"/>
        <v>Wilkes2003</v>
      </c>
      <c r="B161" t="s">
        <v>566</v>
      </c>
      <c r="C161">
        <v>2003</v>
      </c>
      <c r="D161" t="s">
        <v>245</v>
      </c>
      <c r="E161">
        <v>300</v>
      </c>
      <c r="F161">
        <v>3612</v>
      </c>
      <c r="G161">
        <v>-6.5</v>
      </c>
      <c r="H161">
        <v>478</v>
      </c>
      <c r="I161">
        <v>5.5</v>
      </c>
      <c r="J161" t="s">
        <v>247</v>
      </c>
      <c r="K161">
        <v>13317</v>
      </c>
      <c r="L161" t="s">
        <v>54</v>
      </c>
    </row>
    <row r="162" spans="1:12" x14ac:dyDescent="0.2">
      <c r="A162" t="str">
        <f t="shared" si="2"/>
        <v>Wilkinson2003</v>
      </c>
      <c r="B162" t="s">
        <v>567</v>
      </c>
      <c r="C162">
        <v>2003</v>
      </c>
      <c r="D162" t="s">
        <v>245</v>
      </c>
      <c r="E162">
        <v>170</v>
      </c>
      <c r="F162">
        <v>2998</v>
      </c>
      <c r="G162">
        <v>-2.2000000000000002</v>
      </c>
      <c r="H162">
        <v>699</v>
      </c>
      <c r="I162">
        <v>8</v>
      </c>
      <c r="J162" t="s">
        <v>247</v>
      </c>
      <c r="K162">
        <v>13319</v>
      </c>
      <c r="L162" t="s">
        <v>54</v>
      </c>
    </row>
    <row r="163" spans="1:12" x14ac:dyDescent="0.2">
      <c r="A163" t="str">
        <f t="shared" si="2"/>
        <v>Worth2003</v>
      </c>
      <c r="B163" t="s">
        <v>568</v>
      </c>
      <c r="C163">
        <v>2003</v>
      </c>
      <c r="D163" t="s">
        <v>245</v>
      </c>
      <c r="E163">
        <v>342</v>
      </c>
      <c r="F163">
        <v>3427</v>
      </c>
      <c r="G163">
        <v>1.1000000000000001</v>
      </c>
      <c r="H163">
        <v>479</v>
      </c>
      <c r="I163">
        <v>5.5</v>
      </c>
      <c r="J163" t="s">
        <v>247</v>
      </c>
      <c r="K163">
        <v>13321</v>
      </c>
      <c r="L163" t="s">
        <v>54</v>
      </c>
    </row>
    <row r="164" spans="1:12" x14ac:dyDescent="0.2">
      <c r="A164" t="str">
        <f t="shared" si="2"/>
        <v>Appling2004</v>
      </c>
      <c r="B164" t="s">
        <v>454</v>
      </c>
      <c r="C164">
        <v>2004</v>
      </c>
      <c r="D164" t="s">
        <v>245</v>
      </c>
      <c r="E164">
        <v>423</v>
      </c>
      <c r="F164">
        <v>6131</v>
      </c>
      <c r="G164">
        <v>9</v>
      </c>
      <c r="H164">
        <v>628</v>
      </c>
      <c r="I164">
        <v>3</v>
      </c>
      <c r="J164" t="s">
        <v>247</v>
      </c>
      <c r="K164">
        <v>13001</v>
      </c>
      <c r="L164" t="s">
        <v>54</v>
      </c>
    </row>
    <row r="165" spans="1:12" x14ac:dyDescent="0.2">
      <c r="A165" t="str">
        <f t="shared" si="2"/>
        <v>Atkinson2004</v>
      </c>
      <c r="B165" t="s">
        <v>455</v>
      </c>
      <c r="C165">
        <v>2004</v>
      </c>
      <c r="D165" t="s">
        <v>245</v>
      </c>
      <c r="E165">
        <v>123</v>
      </c>
      <c r="F165">
        <v>1761</v>
      </c>
      <c r="G165">
        <v>-5.4</v>
      </c>
      <c r="H165">
        <v>506</v>
      </c>
      <c r="I165">
        <v>10.7</v>
      </c>
      <c r="J165" t="s">
        <v>247</v>
      </c>
      <c r="K165">
        <v>13003</v>
      </c>
      <c r="L165" t="s">
        <v>54</v>
      </c>
    </row>
    <row r="166" spans="1:12" x14ac:dyDescent="0.2">
      <c r="A166" t="str">
        <f t="shared" si="2"/>
        <v>Bacon2004</v>
      </c>
      <c r="B166" t="s">
        <v>456</v>
      </c>
      <c r="C166">
        <v>2004</v>
      </c>
      <c r="D166" t="s">
        <v>245</v>
      </c>
      <c r="E166">
        <v>248</v>
      </c>
      <c r="F166">
        <v>3439</v>
      </c>
      <c r="G166">
        <v>7.6</v>
      </c>
      <c r="H166">
        <v>507</v>
      </c>
      <c r="I166">
        <v>3.5</v>
      </c>
      <c r="J166" t="s">
        <v>247</v>
      </c>
      <c r="K166">
        <v>13005</v>
      </c>
      <c r="L166" t="s">
        <v>54</v>
      </c>
    </row>
    <row r="167" spans="1:12" x14ac:dyDescent="0.2">
      <c r="A167" t="str">
        <f t="shared" si="2"/>
        <v>Baker2004</v>
      </c>
      <c r="B167" t="s">
        <v>457</v>
      </c>
      <c r="C167">
        <v>2004</v>
      </c>
      <c r="D167" t="s">
        <v>245</v>
      </c>
      <c r="E167">
        <v>56</v>
      </c>
      <c r="F167">
        <v>573</v>
      </c>
      <c r="G167">
        <v>-3.4</v>
      </c>
      <c r="H167">
        <v>473</v>
      </c>
      <c r="I167">
        <v>-2.2999999999999998</v>
      </c>
      <c r="J167" t="s">
        <v>247</v>
      </c>
      <c r="K167">
        <v>13007</v>
      </c>
      <c r="L167" t="s">
        <v>54</v>
      </c>
    </row>
    <row r="168" spans="1:12" x14ac:dyDescent="0.2">
      <c r="A168" t="str">
        <f t="shared" si="2"/>
        <v>Baldwin2004</v>
      </c>
      <c r="B168" t="s">
        <v>334</v>
      </c>
      <c r="C168">
        <v>2004</v>
      </c>
      <c r="D168" t="s">
        <v>245</v>
      </c>
      <c r="E168">
        <v>898</v>
      </c>
      <c r="F168">
        <v>19643</v>
      </c>
      <c r="G168">
        <v>0.1</v>
      </c>
      <c r="H168">
        <v>517</v>
      </c>
      <c r="I168">
        <v>2.2000000000000002</v>
      </c>
      <c r="J168" t="s">
        <v>247</v>
      </c>
      <c r="K168">
        <v>13009</v>
      </c>
      <c r="L168" t="s">
        <v>54</v>
      </c>
    </row>
    <row r="169" spans="1:12" x14ac:dyDescent="0.2">
      <c r="A169" t="str">
        <f t="shared" si="2"/>
        <v>Banks2004</v>
      </c>
      <c r="B169" t="s">
        <v>458</v>
      </c>
      <c r="C169">
        <v>2004</v>
      </c>
      <c r="D169" t="s">
        <v>245</v>
      </c>
      <c r="E169">
        <v>212</v>
      </c>
      <c r="F169">
        <v>3666</v>
      </c>
      <c r="G169">
        <v>15.8</v>
      </c>
      <c r="H169">
        <v>490</v>
      </c>
      <c r="I169">
        <v>13.2</v>
      </c>
      <c r="J169" t="s">
        <v>247</v>
      </c>
      <c r="K169">
        <v>13011</v>
      </c>
      <c r="L169" t="s">
        <v>54</v>
      </c>
    </row>
    <row r="170" spans="1:12" x14ac:dyDescent="0.2">
      <c r="A170" t="str">
        <f t="shared" si="2"/>
        <v>Barrow2004</v>
      </c>
      <c r="B170" t="s">
        <v>459</v>
      </c>
      <c r="C170">
        <v>2004</v>
      </c>
      <c r="D170" t="s">
        <v>245</v>
      </c>
      <c r="E170">
        <v>1206</v>
      </c>
      <c r="F170">
        <v>15640</v>
      </c>
      <c r="G170">
        <v>18.7</v>
      </c>
      <c r="H170">
        <v>577</v>
      </c>
      <c r="I170">
        <v>2.9</v>
      </c>
      <c r="J170" t="s">
        <v>247</v>
      </c>
      <c r="K170">
        <v>13013</v>
      </c>
      <c r="L170" t="s">
        <v>54</v>
      </c>
    </row>
    <row r="171" spans="1:12" x14ac:dyDescent="0.2">
      <c r="A171" t="str">
        <f t="shared" si="2"/>
        <v>Bartow2004</v>
      </c>
      <c r="B171" t="s">
        <v>460</v>
      </c>
      <c r="C171">
        <v>2004</v>
      </c>
      <c r="D171" t="s">
        <v>245</v>
      </c>
      <c r="E171">
        <v>1927</v>
      </c>
      <c r="F171">
        <v>32946</v>
      </c>
      <c r="G171">
        <v>4.5</v>
      </c>
      <c r="H171">
        <v>630</v>
      </c>
      <c r="I171">
        <v>1.6</v>
      </c>
      <c r="J171" t="s">
        <v>247</v>
      </c>
      <c r="K171">
        <v>13015</v>
      </c>
      <c r="L171" t="s">
        <v>54</v>
      </c>
    </row>
    <row r="172" spans="1:12" x14ac:dyDescent="0.2">
      <c r="A172" t="str">
        <f t="shared" si="2"/>
        <v>Ben Hill2004</v>
      </c>
      <c r="B172" t="s">
        <v>461</v>
      </c>
      <c r="C172">
        <v>2004</v>
      </c>
      <c r="D172" t="s">
        <v>245</v>
      </c>
      <c r="E172">
        <v>429</v>
      </c>
      <c r="F172">
        <v>8329</v>
      </c>
      <c r="G172">
        <v>7.1</v>
      </c>
      <c r="H172">
        <v>556</v>
      </c>
      <c r="I172">
        <v>4.9000000000000004</v>
      </c>
      <c r="J172" t="s">
        <v>247</v>
      </c>
      <c r="K172">
        <v>13017</v>
      </c>
      <c r="L172" t="s">
        <v>54</v>
      </c>
    </row>
    <row r="173" spans="1:12" x14ac:dyDescent="0.2">
      <c r="A173" t="str">
        <f t="shared" si="2"/>
        <v>Berrien2004</v>
      </c>
      <c r="B173" t="s">
        <v>462</v>
      </c>
      <c r="C173">
        <v>2004</v>
      </c>
      <c r="D173" t="s">
        <v>245</v>
      </c>
      <c r="E173">
        <v>288</v>
      </c>
      <c r="F173">
        <v>4953</v>
      </c>
      <c r="G173">
        <v>1.7</v>
      </c>
      <c r="H173">
        <v>535</v>
      </c>
      <c r="I173">
        <v>9</v>
      </c>
      <c r="J173" t="s">
        <v>247</v>
      </c>
      <c r="K173">
        <v>13019</v>
      </c>
      <c r="L173" t="s">
        <v>54</v>
      </c>
    </row>
    <row r="174" spans="1:12" x14ac:dyDescent="0.2">
      <c r="A174" t="str">
        <f t="shared" si="2"/>
        <v>Bibb2004</v>
      </c>
      <c r="B174" t="s">
        <v>341</v>
      </c>
      <c r="C174">
        <v>2004</v>
      </c>
      <c r="D174" t="s">
        <v>245</v>
      </c>
      <c r="E174">
        <v>4681</v>
      </c>
      <c r="F174">
        <v>87115</v>
      </c>
      <c r="G174">
        <v>-0.1</v>
      </c>
      <c r="H174">
        <v>672</v>
      </c>
      <c r="I174">
        <v>4.5</v>
      </c>
      <c r="J174" t="s">
        <v>247</v>
      </c>
      <c r="K174">
        <v>13021</v>
      </c>
      <c r="L174" t="s">
        <v>54</v>
      </c>
    </row>
    <row r="175" spans="1:12" x14ac:dyDescent="0.2">
      <c r="A175" t="str">
        <f t="shared" si="2"/>
        <v>Bleckley2004</v>
      </c>
      <c r="B175" t="s">
        <v>463</v>
      </c>
      <c r="C175">
        <v>2004</v>
      </c>
      <c r="D175" t="s">
        <v>245</v>
      </c>
      <c r="E175">
        <v>223</v>
      </c>
      <c r="F175">
        <v>3565</v>
      </c>
      <c r="G175">
        <v>-14.1</v>
      </c>
      <c r="H175">
        <v>651</v>
      </c>
      <c r="I175">
        <v>7.6</v>
      </c>
      <c r="J175" t="s">
        <v>247</v>
      </c>
      <c r="K175">
        <v>13023</v>
      </c>
      <c r="L175" t="s">
        <v>54</v>
      </c>
    </row>
    <row r="176" spans="1:12" x14ac:dyDescent="0.2">
      <c r="A176" t="str">
        <f t="shared" si="2"/>
        <v>Brantley2004</v>
      </c>
      <c r="B176" t="s">
        <v>464</v>
      </c>
      <c r="C176">
        <v>2004</v>
      </c>
      <c r="D176" t="s">
        <v>245</v>
      </c>
      <c r="E176">
        <v>222</v>
      </c>
      <c r="F176">
        <v>2240</v>
      </c>
      <c r="G176">
        <v>5</v>
      </c>
      <c r="H176">
        <v>503</v>
      </c>
      <c r="I176">
        <v>4.8</v>
      </c>
      <c r="J176" t="s">
        <v>247</v>
      </c>
      <c r="K176">
        <v>13025</v>
      </c>
      <c r="L176" t="s">
        <v>54</v>
      </c>
    </row>
    <row r="177" spans="1:12" x14ac:dyDescent="0.2">
      <c r="A177" t="str">
        <f t="shared" si="2"/>
        <v>Brooks2004</v>
      </c>
      <c r="B177" t="s">
        <v>465</v>
      </c>
      <c r="C177">
        <v>2004</v>
      </c>
      <c r="D177" t="s">
        <v>245</v>
      </c>
      <c r="E177">
        <v>266</v>
      </c>
      <c r="F177">
        <v>2844</v>
      </c>
      <c r="G177">
        <v>-1</v>
      </c>
      <c r="H177">
        <v>492</v>
      </c>
      <c r="I177">
        <v>10.3</v>
      </c>
      <c r="J177" t="s">
        <v>247</v>
      </c>
      <c r="K177">
        <v>13027</v>
      </c>
      <c r="L177" t="s">
        <v>54</v>
      </c>
    </row>
    <row r="178" spans="1:12" x14ac:dyDescent="0.2">
      <c r="A178" t="str">
        <f t="shared" si="2"/>
        <v>Bryan2004</v>
      </c>
      <c r="B178" t="s">
        <v>466</v>
      </c>
      <c r="C178">
        <v>2004</v>
      </c>
      <c r="D178" t="s">
        <v>245</v>
      </c>
      <c r="E178">
        <v>481</v>
      </c>
      <c r="F178">
        <v>4648</v>
      </c>
      <c r="G178">
        <v>2.8</v>
      </c>
      <c r="H178">
        <v>554</v>
      </c>
      <c r="I178">
        <v>11.5</v>
      </c>
      <c r="J178" t="s">
        <v>247</v>
      </c>
      <c r="K178">
        <v>13029</v>
      </c>
      <c r="L178" t="s">
        <v>54</v>
      </c>
    </row>
    <row r="179" spans="1:12" x14ac:dyDescent="0.2">
      <c r="A179" t="str">
        <f t="shared" si="2"/>
        <v>Bulloch2004</v>
      </c>
      <c r="B179" t="s">
        <v>467</v>
      </c>
      <c r="C179">
        <v>2004</v>
      </c>
      <c r="D179" t="s">
        <v>245</v>
      </c>
      <c r="E179">
        <v>1441</v>
      </c>
      <c r="F179">
        <v>21440</v>
      </c>
      <c r="G179">
        <v>-2</v>
      </c>
      <c r="H179">
        <v>516</v>
      </c>
      <c r="I179">
        <v>2.2000000000000002</v>
      </c>
      <c r="J179" t="s">
        <v>247</v>
      </c>
      <c r="K179">
        <v>13031</v>
      </c>
      <c r="L179" t="s">
        <v>54</v>
      </c>
    </row>
    <row r="180" spans="1:12" x14ac:dyDescent="0.2">
      <c r="A180" t="str">
        <f t="shared" si="2"/>
        <v>Burke2004</v>
      </c>
      <c r="B180" t="s">
        <v>468</v>
      </c>
      <c r="C180">
        <v>2004</v>
      </c>
      <c r="D180" t="s">
        <v>245</v>
      </c>
      <c r="E180">
        <v>355</v>
      </c>
      <c r="F180">
        <v>6038</v>
      </c>
      <c r="G180">
        <v>-0.3</v>
      </c>
      <c r="H180">
        <v>674</v>
      </c>
      <c r="I180">
        <v>-0.3</v>
      </c>
      <c r="J180" t="s">
        <v>247</v>
      </c>
      <c r="K180">
        <v>13033</v>
      </c>
      <c r="L180" t="s">
        <v>54</v>
      </c>
    </row>
    <row r="181" spans="1:12" x14ac:dyDescent="0.2">
      <c r="A181" t="str">
        <f t="shared" si="2"/>
        <v>Butts2004</v>
      </c>
      <c r="B181" t="s">
        <v>469</v>
      </c>
      <c r="C181">
        <v>2004</v>
      </c>
      <c r="D181" t="s">
        <v>245</v>
      </c>
      <c r="E181">
        <v>417</v>
      </c>
      <c r="F181">
        <v>6034</v>
      </c>
      <c r="G181">
        <v>3.1</v>
      </c>
      <c r="H181">
        <v>573</v>
      </c>
      <c r="I181">
        <v>6.5</v>
      </c>
      <c r="J181" t="s">
        <v>247</v>
      </c>
      <c r="K181">
        <v>13035</v>
      </c>
      <c r="L181" t="s">
        <v>54</v>
      </c>
    </row>
    <row r="182" spans="1:12" x14ac:dyDescent="0.2">
      <c r="A182" t="str">
        <f t="shared" si="2"/>
        <v>Calhoun2004</v>
      </c>
      <c r="B182" t="s">
        <v>327</v>
      </c>
      <c r="C182">
        <v>2004</v>
      </c>
      <c r="D182" t="s">
        <v>245</v>
      </c>
      <c r="E182">
        <v>127</v>
      </c>
      <c r="F182">
        <v>1644</v>
      </c>
      <c r="G182">
        <v>-5.5</v>
      </c>
      <c r="H182">
        <v>456</v>
      </c>
      <c r="I182">
        <v>2</v>
      </c>
      <c r="J182" t="s">
        <v>247</v>
      </c>
      <c r="K182">
        <v>13037</v>
      </c>
      <c r="L182" t="s">
        <v>54</v>
      </c>
    </row>
    <row r="183" spans="1:12" x14ac:dyDescent="0.2">
      <c r="A183" t="str">
        <f t="shared" si="2"/>
        <v>Camden2004</v>
      </c>
      <c r="B183" t="s">
        <v>470</v>
      </c>
      <c r="C183">
        <v>2004</v>
      </c>
      <c r="D183" t="s">
        <v>245</v>
      </c>
      <c r="E183">
        <v>882</v>
      </c>
      <c r="F183">
        <v>14454</v>
      </c>
      <c r="G183">
        <v>4.9000000000000004</v>
      </c>
      <c r="H183">
        <v>567</v>
      </c>
      <c r="I183">
        <v>2</v>
      </c>
      <c r="J183" t="s">
        <v>247</v>
      </c>
      <c r="K183">
        <v>13039</v>
      </c>
      <c r="L183" t="s">
        <v>54</v>
      </c>
    </row>
    <row r="184" spans="1:12" x14ac:dyDescent="0.2">
      <c r="A184" t="str">
        <f t="shared" si="2"/>
        <v>Candler2004</v>
      </c>
      <c r="B184" t="s">
        <v>471</v>
      </c>
      <c r="C184">
        <v>2004</v>
      </c>
      <c r="D184" t="s">
        <v>245</v>
      </c>
      <c r="E184">
        <v>234</v>
      </c>
      <c r="F184">
        <v>3113</v>
      </c>
      <c r="G184">
        <v>10.8</v>
      </c>
      <c r="H184">
        <v>439</v>
      </c>
      <c r="I184">
        <v>-1.6</v>
      </c>
      <c r="J184" t="s">
        <v>247</v>
      </c>
      <c r="K184">
        <v>13043</v>
      </c>
      <c r="L184" t="s">
        <v>54</v>
      </c>
    </row>
    <row r="185" spans="1:12" x14ac:dyDescent="0.2">
      <c r="A185" t="str">
        <f t="shared" si="2"/>
        <v>Carroll2004</v>
      </c>
      <c r="B185" t="s">
        <v>373</v>
      </c>
      <c r="C185">
        <v>2004</v>
      </c>
      <c r="D185" t="s">
        <v>245</v>
      </c>
      <c r="E185">
        <v>2016</v>
      </c>
      <c r="F185">
        <v>33297</v>
      </c>
      <c r="G185">
        <v>2.6</v>
      </c>
      <c r="H185">
        <v>626</v>
      </c>
      <c r="I185">
        <v>5.6</v>
      </c>
      <c r="J185" t="s">
        <v>247</v>
      </c>
      <c r="K185">
        <v>13045</v>
      </c>
      <c r="L185" t="s">
        <v>54</v>
      </c>
    </row>
    <row r="186" spans="1:12" x14ac:dyDescent="0.2">
      <c r="A186" t="str">
        <f t="shared" si="2"/>
        <v>Catoosa2004</v>
      </c>
      <c r="B186" t="s">
        <v>472</v>
      </c>
      <c r="C186">
        <v>2004</v>
      </c>
      <c r="D186" t="s">
        <v>245</v>
      </c>
      <c r="E186">
        <v>870</v>
      </c>
      <c r="F186">
        <v>14731</v>
      </c>
      <c r="G186">
        <v>4.5999999999999996</v>
      </c>
      <c r="H186">
        <v>574</v>
      </c>
      <c r="I186">
        <v>2.1</v>
      </c>
      <c r="J186" t="s">
        <v>247</v>
      </c>
      <c r="K186">
        <v>13047</v>
      </c>
      <c r="L186" t="s">
        <v>54</v>
      </c>
    </row>
    <row r="187" spans="1:12" x14ac:dyDescent="0.2">
      <c r="A187" t="str">
        <f t="shared" si="2"/>
        <v>Charlton2004</v>
      </c>
      <c r="B187" t="s">
        <v>473</v>
      </c>
      <c r="C187">
        <v>2004</v>
      </c>
      <c r="D187" t="s">
        <v>245</v>
      </c>
      <c r="E187">
        <v>207</v>
      </c>
      <c r="F187">
        <v>2396</v>
      </c>
      <c r="G187">
        <v>-0.2</v>
      </c>
      <c r="H187">
        <v>517</v>
      </c>
      <c r="I187">
        <v>13.1</v>
      </c>
      <c r="J187" t="s">
        <v>247</v>
      </c>
      <c r="K187">
        <v>13049</v>
      </c>
      <c r="L187" t="s">
        <v>54</v>
      </c>
    </row>
    <row r="188" spans="1:12" x14ac:dyDescent="0.2">
      <c r="A188" t="str">
        <f t="shared" si="2"/>
        <v>Chatham2004</v>
      </c>
      <c r="B188" t="s">
        <v>474</v>
      </c>
      <c r="C188">
        <v>2004</v>
      </c>
      <c r="D188" t="s">
        <v>245</v>
      </c>
      <c r="E188">
        <v>7107</v>
      </c>
      <c r="F188">
        <v>130757</v>
      </c>
      <c r="G188">
        <v>3.5</v>
      </c>
      <c r="H188">
        <v>686</v>
      </c>
      <c r="I188">
        <v>6.9</v>
      </c>
      <c r="J188" t="s">
        <v>247</v>
      </c>
      <c r="K188">
        <v>13051</v>
      </c>
      <c r="L188" t="s">
        <v>54</v>
      </c>
    </row>
    <row r="189" spans="1:12" x14ac:dyDescent="0.2">
      <c r="A189" t="str">
        <f t="shared" si="2"/>
        <v>Chattahoochee2004</v>
      </c>
      <c r="B189" t="s">
        <v>475</v>
      </c>
      <c r="C189">
        <v>2004</v>
      </c>
      <c r="D189" t="s">
        <v>245</v>
      </c>
      <c r="E189">
        <v>66</v>
      </c>
      <c r="F189">
        <v>1133</v>
      </c>
      <c r="G189">
        <v>14</v>
      </c>
      <c r="H189">
        <v>509</v>
      </c>
      <c r="I189">
        <v>-4.3</v>
      </c>
      <c r="J189" t="s">
        <v>247</v>
      </c>
      <c r="K189">
        <v>13053</v>
      </c>
      <c r="L189" t="s">
        <v>54</v>
      </c>
    </row>
    <row r="190" spans="1:12" x14ac:dyDescent="0.2">
      <c r="A190" t="str">
        <f t="shared" si="2"/>
        <v>Chattooga2004</v>
      </c>
      <c r="B190" t="s">
        <v>476</v>
      </c>
      <c r="C190">
        <v>2004</v>
      </c>
      <c r="D190" t="s">
        <v>245</v>
      </c>
      <c r="E190">
        <v>349</v>
      </c>
      <c r="F190">
        <v>6950</v>
      </c>
      <c r="G190">
        <v>-5.2</v>
      </c>
      <c r="H190">
        <v>522</v>
      </c>
      <c r="I190">
        <v>7.2</v>
      </c>
      <c r="J190" t="s">
        <v>247</v>
      </c>
      <c r="K190">
        <v>13055</v>
      </c>
      <c r="L190" t="s">
        <v>54</v>
      </c>
    </row>
    <row r="191" spans="1:12" x14ac:dyDescent="0.2">
      <c r="A191" t="str">
        <f t="shared" si="2"/>
        <v>Cherokee2004</v>
      </c>
      <c r="B191" t="s">
        <v>424</v>
      </c>
      <c r="C191">
        <v>2004</v>
      </c>
      <c r="D191" t="s">
        <v>245</v>
      </c>
      <c r="E191">
        <v>4371</v>
      </c>
      <c r="F191">
        <v>40624</v>
      </c>
      <c r="G191">
        <v>2.7</v>
      </c>
      <c r="H191">
        <v>645</v>
      </c>
      <c r="I191">
        <v>5.6</v>
      </c>
      <c r="J191" t="s">
        <v>247</v>
      </c>
      <c r="K191">
        <v>13057</v>
      </c>
      <c r="L191" t="s">
        <v>54</v>
      </c>
    </row>
    <row r="192" spans="1:12" x14ac:dyDescent="0.2">
      <c r="A192" t="str">
        <f t="shared" si="2"/>
        <v>Clarke2004</v>
      </c>
      <c r="B192" t="s">
        <v>360</v>
      </c>
      <c r="C192">
        <v>2004</v>
      </c>
      <c r="D192" t="s">
        <v>245</v>
      </c>
      <c r="E192">
        <v>3041</v>
      </c>
      <c r="F192">
        <v>63018</v>
      </c>
      <c r="G192">
        <v>1.2</v>
      </c>
      <c r="H192">
        <v>672</v>
      </c>
      <c r="I192">
        <v>1.7</v>
      </c>
      <c r="J192" t="s">
        <v>247</v>
      </c>
      <c r="K192">
        <v>13059</v>
      </c>
      <c r="L192" t="s">
        <v>54</v>
      </c>
    </row>
    <row r="193" spans="1:12" x14ac:dyDescent="0.2">
      <c r="A193" t="str">
        <f t="shared" si="2"/>
        <v>Clay2004</v>
      </c>
      <c r="B193" t="s">
        <v>353</v>
      </c>
      <c r="C193">
        <v>2004</v>
      </c>
      <c r="D193" t="s">
        <v>245</v>
      </c>
      <c r="E193">
        <v>75</v>
      </c>
      <c r="F193">
        <v>779</v>
      </c>
      <c r="G193">
        <v>-2.4</v>
      </c>
      <c r="H193">
        <v>442</v>
      </c>
      <c r="I193">
        <v>-3.5</v>
      </c>
      <c r="J193" t="s">
        <v>247</v>
      </c>
      <c r="K193">
        <v>13061</v>
      </c>
      <c r="L193" t="s">
        <v>54</v>
      </c>
    </row>
    <row r="194" spans="1:12" x14ac:dyDescent="0.2">
      <c r="A194" t="str">
        <f t="shared" si="2"/>
        <v>Clayton2004</v>
      </c>
      <c r="B194" t="s">
        <v>477</v>
      </c>
      <c r="C194">
        <v>2004</v>
      </c>
      <c r="D194" t="s">
        <v>245</v>
      </c>
      <c r="E194">
        <v>4356</v>
      </c>
      <c r="F194">
        <v>107738</v>
      </c>
      <c r="G194">
        <v>-1.5</v>
      </c>
      <c r="H194">
        <v>829</v>
      </c>
      <c r="I194">
        <v>5.7</v>
      </c>
      <c r="J194" t="s">
        <v>247</v>
      </c>
      <c r="K194">
        <v>13063</v>
      </c>
      <c r="L194" t="s">
        <v>54</v>
      </c>
    </row>
    <row r="195" spans="1:12" x14ac:dyDescent="0.2">
      <c r="A195" t="str">
        <f t="shared" si="2"/>
        <v>Clinch2004</v>
      </c>
      <c r="B195" t="s">
        <v>478</v>
      </c>
      <c r="C195">
        <v>2004</v>
      </c>
      <c r="D195" t="s">
        <v>245</v>
      </c>
      <c r="E195">
        <v>175</v>
      </c>
      <c r="F195">
        <v>2327</v>
      </c>
      <c r="G195">
        <v>1.2</v>
      </c>
      <c r="H195">
        <v>513</v>
      </c>
      <c r="I195">
        <v>-0.6</v>
      </c>
      <c r="J195" t="s">
        <v>247</v>
      </c>
      <c r="K195">
        <v>13065</v>
      </c>
      <c r="L195" t="s">
        <v>54</v>
      </c>
    </row>
    <row r="196" spans="1:12" x14ac:dyDescent="0.2">
      <c r="A196" t="str">
        <f t="shared" si="2"/>
        <v>Cobb2004</v>
      </c>
      <c r="B196" t="s">
        <v>479</v>
      </c>
      <c r="C196">
        <v>2004</v>
      </c>
      <c r="D196" t="s">
        <v>245</v>
      </c>
      <c r="E196">
        <v>19898</v>
      </c>
      <c r="F196">
        <v>305412</v>
      </c>
      <c r="G196">
        <v>0.9</v>
      </c>
      <c r="H196">
        <v>882</v>
      </c>
      <c r="I196">
        <v>3.6</v>
      </c>
      <c r="J196" t="s">
        <v>247</v>
      </c>
      <c r="K196">
        <v>13067</v>
      </c>
      <c r="L196" t="s">
        <v>54</v>
      </c>
    </row>
    <row r="197" spans="1:12" x14ac:dyDescent="0.2">
      <c r="A197" t="str">
        <f t="shared" si="2"/>
        <v>Coffee2004</v>
      </c>
      <c r="B197" t="s">
        <v>340</v>
      </c>
      <c r="C197">
        <v>2004</v>
      </c>
      <c r="D197" t="s">
        <v>245</v>
      </c>
      <c r="E197">
        <v>902</v>
      </c>
      <c r="F197">
        <v>18661</v>
      </c>
      <c r="G197">
        <v>5.2</v>
      </c>
      <c r="H197">
        <v>538</v>
      </c>
      <c r="I197">
        <v>5.5</v>
      </c>
      <c r="J197" t="s">
        <v>247</v>
      </c>
      <c r="K197">
        <v>13069</v>
      </c>
      <c r="L197" t="s">
        <v>54</v>
      </c>
    </row>
    <row r="198" spans="1:12" x14ac:dyDescent="0.2">
      <c r="A198" t="str">
        <f t="shared" ref="A198:A261" si="3">_xlfn.CONCAT(B198, C198)</f>
        <v>Colquitt2004</v>
      </c>
      <c r="B198" t="s">
        <v>480</v>
      </c>
      <c r="C198">
        <v>2004</v>
      </c>
      <c r="D198" t="s">
        <v>245</v>
      </c>
      <c r="E198">
        <v>1001</v>
      </c>
      <c r="F198">
        <v>14426</v>
      </c>
      <c r="G198">
        <v>4.3</v>
      </c>
      <c r="H198">
        <v>488</v>
      </c>
      <c r="I198">
        <v>3.6</v>
      </c>
      <c r="J198" t="s">
        <v>247</v>
      </c>
      <c r="K198">
        <v>13071</v>
      </c>
      <c r="L198" t="s">
        <v>54</v>
      </c>
    </row>
    <row r="199" spans="1:12" x14ac:dyDescent="0.2">
      <c r="A199" t="str">
        <f t="shared" si="3"/>
        <v>Columbia2004</v>
      </c>
      <c r="B199" t="s">
        <v>481</v>
      </c>
      <c r="C199">
        <v>2004</v>
      </c>
      <c r="D199" t="s">
        <v>245</v>
      </c>
      <c r="E199">
        <v>1853</v>
      </c>
      <c r="F199">
        <v>25106</v>
      </c>
      <c r="G199">
        <v>3.8</v>
      </c>
      <c r="H199">
        <v>587</v>
      </c>
      <c r="I199">
        <v>6</v>
      </c>
      <c r="J199" t="s">
        <v>247</v>
      </c>
      <c r="K199">
        <v>13073</v>
      </c>
      <c r="L199" t="s">
        <v>54</v>
      </c>
    </row>
    <row r="200" spans="1:12" x14ac:dyDescent="0.2">
      <c r="A200" t="str">
        <f t="shared" si="3"/>
        <v>Cook2004</v>
      </c>
      <c r="B200" t="s">
        <v>482</v>
      </c>
      <c r="C200">
        <v>2004</v>
      </c>
      <c r="D200" t="s">
        <v>245</v>
      </c>
      <c r="E200">
        <v>371</v>
      </c>
      <c r="F200">
        <v>5004</v>
      </c>
      <c r="G200">
        <v>0.4</v>
      </c>
      <c r="H200">
        <v>427</v>
      </c>
      <c r="I200">
        <v>0.5</v>
      </c>
      <c r="J200" t="s">
        <v>247</v>
      </c>
      <c r="K200">
        <v>13075</v>
      </c>
      <c r="L200" t="s">
        <v>54</v>
      </c>
    </row>
    <row r="201" spans="1:12" x14ac:dyDescent="0.2">
      <c r="A201" t="str">
        <f t="shared" si="3"/>
        <v>Coweta2004</v>
      </c>
      <c r="B201" t="s">
        <v>483</v>
      </c>
      <c r="C201">
        <v>2004</v>
      </c>
      <c r="D201" t="s">
        <v>245</v>
      </c>
      <c r="E201">
        <v>2110</v>
      </c>
      <c r="F201">
        <v>29959</v>
      </c>
      <c r="G201">
        <v>3.2</v>
      </c>
      <c r="H201">
        <v>615</v>
      </c>
      <c r="I201">
        <v>5.5</v>
      </c>
      <c r="J201" t="s">
        <v>247</v>
      </c>
      <c r="K201">
        <v>13077</v>
      </c>
      <c r="L201" t="s">
        <v>54</v>
      </c>
    </row>
    <row r="202" spans="1:12" x14ac:dyDescent="0.2">
      <c r="A202" t="str">
        <f t="shared" si="3"/>
        <v>Crawford2004</v>
      </c>
      <c r="B202" t="s">
        <v>484</v>
      </c>
      <c r="C202">
        <v>2004</v>
      </c>
      <c r="D202" t="s">
        <v>245</v>
      </c>
      <c r="E202">
        <v>151</v>
      </c>
      <c r="F202">
        <v>1379</v>
      </c>
      <c r="G202">
        <v>-5.2</v>
      </c>
      <c r="H202">
        <v>483</v>
      </c>
      <c r="I202">
        <v>10.5</v>
      </c>
      <c r="J202" t="s">
        <v>247</v>
      </c>
      <c r="K202">
        <v>13079</v>
      </c>
      <c r="L202" t="s">
        <v>54</v>
      </c>
    </row>
    <row r="203" spans="1:12" x14ac:dyDescent="0.2">
      <c r="A203" t="str">
        <f t="shared" si="3"/>
        <v>Crisp2004</v>
      </c>
      <c r="B203" t="s">
        <v>485</v>
      </c>
      <c r="C203">
        <v>2004</v>
      </c>
      <c r="D203" t="s">
        <v>245</v>
      </c>
      <c r="E203">
        <v>588</v>
      </c>
      <c r="F203">
        <v>8849</v>
      </c>
      <c r="G203">
        <v>5.8</v>
      </c>
      <c r="H203">
        <v>492</v>
      </c>
      <c r="I203">
        <v>6</v>
      </c>
      <c r="J203" t="s">
        <v>247</v>
      </c>
      <c r="K203">
        <v>13081</v>
      </c>
      <c r="L203" t="s">
        <v>54</v>
      </c>
    </row>
    <row r="204" spans="1:12" x14ac:dyDescent="0.2">
      <c r="A204" t="str">
        <f t="shared" si="3"/>
        <v>Dade2004</v>
      </c>
      <c r="B204" t="s">
        <v>486</v>
      </c>
      <c r="C204">
        <v>2004</v>
      </c>
      <c r="D204" t="s">
        <v>245</v>
      </c>
      <c r="E204">
        <v>233</v>
      </c>
      <c r="F204">
        <v>3630</v>
      </c>
      <c r="G204">
        <v>3.2</v>
      </c>
      <c r="H204">
        <v>497</v>
      </c>
      <c r="I204">
        <v>3.1</v>
      </c>
      <c r="J204" t="s">
        <v>247</v>
      </c>
      <c r="K204">
        <v>13083</v>
      </c>
      <c r="L204" t="s">
        <v>54</v>
      </c>
    </row>
    <row r="205" spans="1:12" x14ac:dyDescent="0.2">
      <c r="A205" t="str">
        <f t="shared" si="3"/>
        <v>Dawson2004</v>
      </c>
      <c r="B205" t="s">
        <v>487</v>
      </c>
      <c r="C205">
        <v>2004</v>
      </c>
      <c r="D205" t="s">
        <v>245</v>
      </c>
      <c r="E205">
        <v>588</v>
      </c>
      <c r="F205">
        <v>5707</v>
      </c>
      <c r="G205">
        <v>1.6</v>
      </c>
      <c r="H205">
        <v>556</v>
      </c>
      <c r="I205">
        <v>11.2</v>
      </c>
      <c r="J205" t="s">
        <v>247</v>
      </c>
      <c r="K205">
        <v>13085</v>
      </c>
      <c r="L205" t="s">
        <v>54</v>
      </c>
    </row>
    <row r="206" spans="1:12" x14ac:dyDescent="0.2">
      <c r="A206" t="str">
        <f t="shared" si="3"/>
        <v>Decatur2004</v>
      </c>
      <c r="B206" t="s">
        <v>488</v>
      </c>
      <c r="C206">
        <v>2004</v>
      </c>
      <c r="D206" t="s">
        <v>245</v>
      </c>
      <c r="E206">
        <v>667</v>
      </c>
      <c r="F206">
        <v>10427</v>
      </c>
      <c r="G206">
        <v>-1</v>
      </c>
      <c r="H206">
        <v>479</v>
      </c>
      <c r="I206">
        <v>0</v>
      </c>
      <c r="J206" t="s">
        <v>247</v>
      </c>
      <c r="K206">
        <v>13087</v>
      </c>
      <c r="L206" t="s">
        <v>54</v>
      </c>
    </row>
    <row r="207" spans="1:12" x14ac:dyDescent="0.2">
      <c r="A207" t="str">
        <f t="shared" si="3"/>
        <v>DeKalb2004</v>
      </c>
      <c r="B207" t="s">
        <v>337</v>
      </c>
      <c r="C207">
        <v>2004</v>
      </c>
      <c r="D207" t="s">
        <v>245</v>
      </c>
      <c r="E207">
        <v>16917</v>
      </c>
      <c r="F207">
        <v>295508</v>
      </c>
      <c r="G207">
        <v>0.1</v>
      </c>
      <c r="H207">
        <v>874</v>
      </c>
      <c r="I207">
        <v>5</v>
      </c>
      <c r="J207" t="s">
        <v>247</v>
      </c>
      <c r="K207">
        <v>13089</v>
      </c>
      <c r="L207" t="s">
        <v>54</v>
      </c>
    </row>
    <row r="208" spans="1:12" x14ac:dyDescent="0.2">
      <c r="A208" t="str">
        <f t="shared" si="3"/>
        <v>Dodge2004</v>
      </c>
      <c r="B208" t="s">
        <v>489</v>
      </c>
      <c r="C208">
        <v>2004</v>
      </c>
      <c r="D208" t="s">
        <v>245</v>
      </c>
      <c r="E208">
        <v>413</v>
      </c>
      <c r="F208">
        <v>5995</v>
      </c>
      <c r="G208">
        <v>-1.5</v>
      </c>
      <c r="H208">
        <v>483</v>
      </c>
      <c r="I208">
        <v>6.2</v>
      </c>
      <c r="J208" t="s">
        <v>247</v>
      </c>
      <c r="K208">
        <v>13091</v>
      </c>
      <c r="L208" t="s">
        <v>54</v>
      </c>
    </row>
    <row r="209" spans="1:12" x14ac:dyDescent="0.2">
      <c r="A209" t="str">
        <f t="shared" si="3"/>
        <v>Dooly2004</v>
      </c>
      <c r="B209" t="s">
        <v>490</v>
      </c>
      <c r="C209">
        <v>2004</v>
      </c>
      <c r="D209" t="s">
        <v>245</v>
      </c>
      <c r="E209">
        <v>230</v>
      </c>
      <c r="F209">
        <v>3427</v>
      </c>
      <c r="G209">
        <v>-0.2</v>
      </c>
      <c r="H209">
        <v>517</v>
      </c>
      <c r="I209">
        <v>6.8</v>
      </c>
      <c r="J209" t="s">
        <v>247</v>
      </c>
      <c r="K209">
        <v>13093</v>
      </c>
      <c r="L209" t="s">
        <v>54</v>
      </c>
    </row>
    <row r="210" spans="1:12" x14ac:dyDescent="0.2">
      <c r="A210" t="str">
        <f t="shared" si="3"/>
        <v>Dougherty2004</v>
      </c>
      <c r="B210" t="s">
        <v>491</v>
      </c>
      <c r="C210">
        <v>2004</v>
      </c>
      <c r="D210" t="s">
        <v>245</v>
      </c>
      <c r="E210">
        <v>2675</v>
      </c>
      <c r="F210">
        <v>52285</v>
      </c>
      <c r="G210">
        <v>-0.3</v>
      </c>
      <c r="H210">
        <v>666</v>
      </c>
      <c r="I210">
        <v>6.4</v>
      </c>
      <c r="J210" t="s">
        <v>247</v>
      </c>
      <c r="K210">
        <v>13095</v>
      </c>
      <c r="L210" t="s">
        <v>54</v>
      </c>
    </row>
    <row r="211" spans="1:12" x14ac:dyDescent="0.2">
      <c r="A211" t="str">
        <f t="shared" si="3"/>
        <v>Douglas2004</v>
      </c>
      <c r="B211" t="s">
        <v>492</v>
      </c>
      <c r="C211">
        <v>2004</v>
      </c>
      <c r="D211" t="s">
        <v>245</v>
      </c>
      <c r="E211">
        <v>2520</v>
      </c>
      <c r="F211">
        <v>35478</v>
      </c>
      <c r="G211">
        <v>7.1</v>
      </c>
      <c r="H211">
        <v>574</v>
      </c>
      <c r="I211">
        <v>4.7</v>
      </c>
      <c r="J211" t="s">
        <v>247</v>
      </c>
      <c r="K211">
        <v>13097</v>
      </c>
      <c r="L211" t="s">
        <v>54</v>
      </c>
    </row>
    <row r="212" spans="1:12" x14ac:dyDescent="0.2">
      <c r="A212" t="str">
        <f t="shared" si="3"/>
        <v>Early2004</v>
      </c>
      <c r="B212" t="s">
        <v>493</v>
      </c>
      <c r="C212">
        <v>2004</v>
      </c>
      <c r="D212" t="s">
        <v>245</v>
      </c>
      <c r="E212">
        <v>322</v>
      </c>
      <c r="F212">
        <v>4849</v>
      </c>
      <c r="G212">
        <v>-11.9</v>
      </c>
      <c r="H212">
        <v>671</v>
      </c>
      <c r="I212">
        <v>-9.6999999999999993</v>
      </c>
      <c r="J212" t="s">
        <v>247</v>
      </c>
      <c r="K212">
        <v>13099</v>
      </c>
      <c r="L212" t="s">
        <v>54</v>
      </c>
    </row>
    <row r="213" spans="1:12" x14ac:dyDescent="0.2">
      <c r="A213" t="str">
        <f t="shared" si="3"/>
        <v>Echols2004</v>
      </c>
      <c r="B213" t="s">
        <v>494</v>
      </c>
      <c r="C213">
        <v>2004</v>
      </c>
      <c r="D213" t="s">
        <v>245</v>
      </c>
      <c r="E213">
        <v>48</v>
      </c>
      <c r="F213">
        <v>699</v>
      </c>
      <c r="G213">
        <v>-8.1</v>
      </c>
      <c r="H213">
        <v>325</v>
      </c>
      <c r="I213">
        <v>12.1</v>
      </c>
      <c r="J213" t="s">
        <v>247</v>
      </c>
      <c r="K213">
        <v>13101</v>
      </c>
      <c r="L213" t="s">
        <v>54</v>
      </c>
    </row>
    <row r="214" spans="1:12" x14ac:dyDescent="0.2">
      <c r="A214" t="str">
        <f t="shared" si="3"/>
        <v>Effingham2004</v>
      </c>
      <c r="B214" t="s">
        <v>495</v>
      </c>
      <c r="C214">
        <v>2004</v>
      </c>
      <c r="D214" t="s">
        <v>245</v>
      </c>
      <c r="E214">
        <v>623</v>
      </c>
      <c r="F214">
        <v>8115</v>
      </c>
      <c r="G214">
        <v>2</v>
      </c>
      <c r="H214">
        <v>643</v>
      </c>
      <c r="I214">
        <v>6.1</v>
      </c>
      <c r="J214" t="s">
        <v>247</v>
      </c>
      <c r="K214">
        <v>13103</v>
      </c>
      <c r="L214" t="s">
        <v>54</v>
      </c>
    </row>
    <row r="215" spans="1:12" x14ac:dyDescent="0.2">
      <c r="A215" t="str">
        <f t="shared" si="3"/>
        <v>Elbert2004</v>
      </c>
      <c r="B215" t="s">
        <v>496</v>
      </c>
      <c r="C215">
        <v>2004</v>
      </c>
      <c r="D215" t="s">
        <v>245</v>
      </c>
      <c r="E215">
        <v>564</v>
      </c>
      <c r="F215">
        <v>7059</v>
      </c>
      <c r="G215">
        <v>-1</v>
      </c>
      <c r="H215">
        <v>512</v>
      </c>
      <c r="I215">
        <v>5.6</v>
      </c>
      <c r="J215" t="s">
        <v>247</v>
      </c>
      <c r="K215">
        <v>13105</v>
      </c>
      <c r="L215" t="s">
        <v>54</v>
      </c>
    </row>
    <row r="216" spans="1:12" x14ac:dyDescent="0.2">
      <c r="A216" t="str">
        <f t="shared" si="3"/>
        <v>Emanuel2004</v>
      </c>
      <c r="B216" t="s">
        <v>497</v>
      </c>
      <c r="C216">
        <v>2004</v>
      </c>
      <c r="D216" t="s">
        <v>245</v>
      </c>
      <c r="E216">
        <v>505</v>
      </c>
      <c r="F216">
        <v>7651</v>
      </c>
      <c r="G216">
        <v>-1.9</v>
      </c>
      <c r="H216">
        <v>478</v>
      </c>
      <c r="I216">
        <v>5.3</v>
      </c>
      <c r="J216" t="s">
        <v>247</v>
      </c>
      <c r="K216">
        <v>13107</v>
      </c>
      <c r="L216" t="s">
        <v>54</v>
      </c>
    </row>
    <row r="217" spans="1:12" x14ac:dyDescent="0.2">
      <c r="A217" t="str">
        <f t="shared" si="3"/>
        <v>Evans2004</v>
      </c>
      <c r="B217" t="s">
        <v>498</v>
      </c>
      <c r="C217">
        <v>2004</v>
      </c>
      <c r="D217" t="s">
        <v>245</v>
      </c>
      <c r="E217">
        <v>270</v>
      </c>
      <c r="F217">
        <v>4716</v>
      </c>
      <c r="G217">
        <v>-2.4</v>
      </c>
      <c r="H217">
        <v>597</v>
      </c>
      <c r="I217">
        <v>19.899999999999999</v>
      </c>
      <c r="J217" t="s">
        <v>247</v>
      </c>
      <c r="K217">
        <v>13109</v>
      </c>
      <c r="L217" t="s">
        <v>54</v>
      </c>
    </row>
    <row r="218" spans="1:12" x14ac:dyDescent="0.2">
      <c r="A218" t="str">
        <f t="shared" si="3"/>
        <v>Fannin2004</v>
      </c>
      <c r="B218" t="s">
        <v>499</v>
      </c>
      <c r="C218">
        <v>2004</v>
      </c>
      <c r="D218" t="s">
        <v>245</v>
      </c>
      <c r="E218">
        <v>516</v>
      </c>
      <c r="F218">
        <v>4986</v>
      </c>
      <c r="G218">
        <v>2</v>
      </c>
      <c r="H218">
        <v>503</v>
      </c>
      <c r="I218">
        <v>8.9</v>
      </c>
      <c r="J218" t="s">
        <v>247</v>
      </c>
      <c r="K218">
        <v>13111</v>
      </c>
      <c r="L218" t="s">
        <v>54</v>
      </c>
    </row>
    <row r="219" spans="1:12" x14ac:dyDescent="0.2">
      <c r="A219" t="str">
        <f t="shared" si="3"/>
        <v>Fayette2004</v>
      </c>
      <c r="B219" t="s">
        <v>332</v>
      </c>
      <c r="C219">
        <v>2004</v>
      </c>
      <c r="D219" t="s">
        <v>245</v>
      </c>
      <c r="E219">
        <v>2992</v>
      </c>
      <c r="F219">
        <v>37369</v>
      </c>
      <c r="G219">
        <v>1.3</v>
      </c>
      <c r="H219">
        <v>683</v>
      </c>
      <c r="I219">
        <v>3.3</v>
      </c>
      <c r="J219" t="s">
        <v>247</v>
      </c>
      <c r="K219">
        <v>13113</v>
      </c>
      <c r="L219" t="s">
        <v>54</v>
      </c>
    </row>
    <row r="220" spans="1:12" x14ac:dyDescent="0.2">
      <c r="A220" t="str">
        <f t="shared" si="3"/>
        <v>Floyd2004</v>
      </c>
      <c r="B220" t="s">
        <v>500</v>
      </c>
      <c r="C220">
        <v>2004</v>
      </c>
      <c r="D220" t="s">
        <v>245</v>
      </c>
      <c r="E220">
        <v>2143</v>
      </c>
      <c r="F220">
        <v>41222</v>
      </c>
      <c r="G220">
        <v>1</v>
      </c>
      <c r="H220">
        <v>670</v>
      </c>
      <c r="I220">
        <v>8.6</v>
      </c>
      <c r="J220" t="s">
        <v>247</v>
      </c>
      <c r="K220">
        <v>13115</v>
      </c>
      <c r="L220" t="s">
        <v>54</v>
      </c>
    </row>
    <row r="221" spans="1:12" x14ac:dyDescent="0.2">
      <c r="A221" t="str">
        <f t="shared" si="3"/>
        <v>Forsyth2004</v>
      </c>
      <c r="B221" t="s">
        <v>376</v>
      </c>
      <c r="C221">
        <v>2004</v>
      </c>
      <c r="D221" t="s">
        <v>245</v>
      </c>
      <c r="E221">
        <v>4007</v>
      </c>
      <c r="F221">
        <v>43142</v>
      </c>
      <c r="G221">
        <v>5.5</v>
      </c>
      <c r="H221">
        <v>825</v>
      </c>
      <c r="I221">
        <v>9.4</v>
      </c>
      <c r="J221" t="s">
        <v>247</v>
      </c>
      <c r="K221">
        <v>13117</v>
      </c>
      <c r="L221" t="s">
        <v>54</v>
      </c>
    </row>
    <row r="222" spans="1:12" x14ac:dyDescent="0.2">
      <c r="A222" t="str">
        <f t="shared" si="3"/>
        <v>Franklin2004</v>
      </c>
      <c r="B222" t="s">
        <v>434</v>
      </c>
      <c r="C222">
        <v>2004</v>
      </c>
      <c r="D222" t="s">
        <v>245</v>
      </c>
      <c r="E222">
        <v>472</v>
      </c>
      <c r="F222">
        <v>7773</v>
      </c>
      <c r="G222">
        <v>0.9</v>
      </c>
      <c r="H222">
        <v>537</v>
      </c>
      <c r="I222">
        <v>2.7</v>
      </c>
      <c r="J222" t="s">
        <v>247</v>
      </c>
      <c r="K222">
        <v>13119</v>
      </c>
      <c r="L222" t="s">
        <v>54</v>
      </c>
    </row>
    <row r="223" spans="1:12" x14ac:dyDescent="0.2">
      <c r="A223" t="str">
        <f t="shared" si="3"/>
        <v>Fulton2004</v>
      </c>
      <c r="B223" t="s">
        <v>335</v>
      </c>
      <c r="C223">
        <v>2004</v>
      </c>
      <c r="D223" t="s">
        <v>245</v>
      </c>
      <c r="E223">
        <v>37498</v>
      </c>
      <c r="F223">
        <v>746791</v>
      </c>
      <c r="G223">
        <v>2.4</v>
      </c>
      <c r="H223">
        <v>1055</v>
      </c>
      <c r="I223">
        <v>6.2</v>
      </c>
      <c r="J223" t="s">
        <v>247</v>
      </c>
      <c r="K223">
        <v>13121</v>
      </c>
      <c r="L223" t="s">
        <v>54</v>
      </c>
    </row>
    <row r="224" spans="1:12" x14ac:dyDescent="0.2">
      <c r="A224" t="str">
        <f t="shared" si="3"/>
        <v>Gilmer2004</v>
      </c>
      <c r="B224" t="s">
        <v>501</v>
      </c>
      <c r="C224">
        <v>2004</v>
      </c>
      <c r="D224" t="s">
        <v>245</v>
      </c>
      <c r="E224">
        <v>518</v>
      </c>
      <c r="F224">
        <v>8087</v>
      </c>
      <c r="G224">
        <v>2.9</v>
      </c>
      <c r="H224">
        <v>524</v>
      </c>
      <c r="I224">
        <v>11.3</v>
      </c>
      <c r="J224" t="s">
        <v>247</v>
      </c>
      <c r="K224">
        <v>13123</v>
      </c>
      <c r="L224" t="s">
        <v>54</v>
      </c>
    </row>
    <row r="225" spans="1:12" x14ac:dyDescent="0.2">
      <c r="A225" t="str">
        <f t="shared" si="3"/>
        <v>Glascock2004</v>
      </c>
      <c r="B225" t="s">
        <v>502</v>
      </c>
      <c r="C225">
        <v>2004</v>
      </c>
      <c r="D225" t="s">
        <v>245</v>
      </c>
      <c r="E225">
        <v>42</v>
      </c>
      <c r="F225">
        <v>559</v>
      </c>
      <c r="G225">
        <v>-2.6</v>
      </c>
      <c r="H225">
        <v>559</v>
      </c>
      <c r="I225">
        <v>3.3</v>
      </c>
      <c r="J225" t="s">
        <v>247</v>
      </c>
      <c r="K225">
        <v>13125</v>
      </c>
      <c r="L225" t="s">
        <v>54</v>
      </c>
    </row>
    <row r="226" spans="1:12" x14ac:dyDescent="0.2">
      <c r="A226" t="str">
        <f t="shared" si="3"/>
        <v>Glynn2004</v>
      </c>
      <c r="B226" t="s">
        <v>503</v>
      </c>
      <c r="C226">
        <v>2004</v>
      </c>
      <c r="D226" t="s">
        <v>245</v>
      </c>
      <c r="E226">
        <v>2688</v>
      </c>
      <c r="F226">
        <v>37105</v>
      </c>
      <c r="G226">
        <v>2.8</v>
      </c>
      <c r="H226">
        <v>628</v>
      </c>
      <c r="I226">
        <v>2.8</v>
      </c>
      <c r="J226" t="s">
        <v>247</v>
      </c>
      <c r="K226">
        <v>13127</v>
      </c>
      <c r="L226" t="s">
        <v>54</v>
      </c>
    </row>
    <row r="227" spans="1:12" x14ac:dyDescent="0.2">
      <c r="A227" t="str">
        <f t="shared" si="3"/>
        <v>Gordon2004</v>
      </c>
      <c r="B227" t="s">
        <v>504</v>
      </c>
      <c r="C227">
        <v>2004</v>
      </c>
      <c r="D227" t="s">
        <v>245</v>
      </c>
      <c r="E227">
        <v>1053</v>
      </c>
      <c r="F227">
        <v>21382</v>
      </c>
      <c r="G227">
        <v>2.4</v>
      </c>
      <c r="H227">
        <v>590</v>
      </c>
      <c r="I227">
        <v>3.3</v>
      </c>
      <c r="J227" t="s">
        <v>247</v>
      </c>
      <c r="K227">
        <v>13129</v>
      </c>
      <c r="L227" t="s">
        <v>54</v>
      </c>
    </row>
    <row r="228" spans="1:12" x14ac:dyDescent="0.2">
      <c r="A228" t="str">
        <f t="shared" si="3"/>
        <v>Grady2004</v>
      </c>
      <c r="B228" t="s">
        <v>505</v>
      </c>
      <c r="C228">
        <v>2004</v>
      </c>
      <c r="D228" t="s">
        <v>245</v>
      </c>
      <c r="E228">
        <v>474</v>
      </c>
      <c r="F228">
        <v>5960</v>
      </c>
      <c r="G228">
        <v>-0.8</v>
      </c>
      <c r="H228">
        <v>488</v>
      </c>
      <c r="I228">
        <v>5.9</v>
      </c>
      <c r="J228" t="s">
        <v>247</v>
      </c>
      <c r="K228">
        <v>13131</v>
      </c>
      <c r="L228" t="s">
        <v>54</v>
      </c>
    </row>
    <row r="229" spans="1:12" x14ac:dyDescent="0.2">
      <c r="A229" t="str">
        <f t="shared" si="3"/>
        <v>Greene2004</v>
      </c>
      <c r="B229" t="s">
        <v>436</v>
      </c>
      <c r="C229">
        <v>2004</v>
      </c>
      <c r="D229" t="s">
        <v>245</v>
      </c>
      <c r="E229">
        <v>395</v>
      </c>
      <c r="F229">
        <v>4723</v>
      </c>
      <c r="G229">
        <v>-0.2</v>
      </c>
      <c r="H229">
        <v>549</v>
      </c>
      <c r="I229">
        <v>5.2</v>
      </c>
      <c r="J229" t="s">
        <v>247</v>
      </c>
      <c r="K229">
        <v>13133</v>
      </c>
      <c r="L229" t="s">
        <v>54</v>
      </c>
    </row>
    <row r="230" spans="1:12" x14ac:dyDescent="0.2">
      <c r="A230" t="str">
        <f t="shared" si="3"/>
        <v>Gwinnett2004</v>
      </c>
      <c r="B230" t="s">
        <v>338</v>
      </c>
      <c r="C230">
        <v>2004</v>
      </c>
      <c r="D230" t="s">
        <v>245</v>
      </c>
      <c r="E230">
        <v>21518</v>
      </c>
      <c r="F230">
        <v>311778</v>
      </c>
      <c r="G230">
        <v>4.7</v>
      </c>
      <c r="H230">
        <v>849</v>
      </c>
      <c r="I230">
        <v>3.2</v>
      </c>
      <c r="J230" t="s">
        <v>247</v>
      </c>
      <c r="K230">
        <v>13135</v>
      </c>
      <c r="L230" t="s">
        <v>54</v>
      </c>
    </row>
    <row r="231" spans="1:12" x14ac:dyDescent="0.2">
      <c r="A231" t="str">
        <f t="shared" si="3"/>
        <v>Habersham2004</v>
      </c>
      <c r="B231" t="s">
        <v>506</v>
      </c>
      <c r="C231">
        <v>2004</v>
      </c>
      <c r="D231" t="s">
        <v>245</v>
      </c>
      <c r="E231">
        <v>905</v>
      </c>
      <c r="F231">
        <v>14718</v>
      </c>
      <c r="G231">
        <v>1</v>
      </c>
      <c r="H231">
        <v>546</v>
      </c>
      <c r="I231">
        <v>6</v>
      </c>
      <c r="J231" t="s">
        <v>247</v>
      </c>
      <c r="K231">
        <v>13137</v>
      </c>
      <c r="L231" t="s">
        <v>54</v>
      </c>
    </row>
    <row r="232" spans="1:12" x14ac:dyDescent="0.2">
      <c r="A232" t="str">
        <f t="shared" si="3"/>
        <v>Hall2004</v>
      </c>
      <c r="B232" t="s">
        <v>507</v>
      </c>
      <c r="C232">
        <v>2004</v>
      </c>
      <c r="D232" t="s">
        <v>245</v>
      </c>
      <c r="E232">
        <v>3989</v>
      </c>
      <c r="F232">
        <v>67313</v>
      </c>
      <c r="G232">
        <v>1</v>
      </c>
      <c r="H232">
        <v>678</v>
      </c>
      <c r="I232">
        <v>6.4</v>
      </c>
      <c r="J232" t="s">
        <v>247</v>
      </c>
      <c r="K232">
        <v>13139</v>
      </c>
      <c r="L232" t="s">
        <v>54</v>
      </c>
    </row>
    <row r="233" spans="1:12" x14ac:dyDescent="0.2">
      <c r="A233" t="str">
        <f t="shared" si="3"/>
        <v>Hancock2004</v>
      </c>
      <c r="B233" t="s">
        <v>508</v>
      </c>
      <c r="C233">
        <v>2004</v>
      </c>
      <c r="D233" t="s">
        <v>245</v>
      </c>
      <c r="E233">
        <v>91</v>
      </c>
      <c r="F233">
        <v>1455</v>
      </c>
      <c r="G233">
        <v>-11.4</v>
      </c>
      <c r="H233">
        <v>465</v>
      </c>
      <c r="I233">
        <v>8.4</v>
      </c>
      <c r="J233" t="s">
        <v>247</v>
      </c>
      <c r="K233">
        <v>13141</v>
      </c>
      <c r="L233" t="s">
        <v>54</v>
      </c>
    </row>
    <row r="234" spans="1:12" x14ac:dyDescent="0.2">
      <c r="A234" t="str">
        <f t="shared" si="3"/>
        <v>Haralson2004</v>
      </c>
      <c r="B234" t="s">
        <v>509</v>
      </c>
      <c r="C234">
        <v>2004</v>
      </c>
      <c r="D234" t="s">
        <v>245</v>
      </c>
      <c r="E234">
        <v>474</v>
      </c>
      <c r="F234">
        <v>7053</v>
      </c>
      <c r="G234">
        <v>7.5</v>
      </c>
      <c r="H234">
        <v>572</v>
      </c>
      <c r="I234">
        <v>4.5999999999999996</v>
      </c>
      <c r="J234" t="s">
        <v>247</v>
      </c>
      <c r="K234">
        <v>13143</v>
      </c>
      <c r="L234" t="s">
        <v>54</v>
      </c>
    </row>
    <row r="235" spans="1:12" x14ac:dyDescent="0.2">
      <c r="A235" t="str">
        <f t="shared" si="3"/>
        <v>Harris2004</v>
      </c>
      <c r="B235" t="s">
        <v>510</v>
      </c>
      <c r="C235">
        <v>2004</v>
      </c>
      <c r="D235" t="s">
        <v>245</v>
      </c>
      <c r="E235">
        <v>419</v>
      </c>
      <c r="F235">
        <v>4772</v>
      </c>
      <c r="G235">
        <v>-0.9</v>
      </c>
      <c r="H235">
        <v>436</v>
      </c>
      <c r="I235">
        <v>3.1</v>
      </c>
      <c r="J235" t="s">
        <v>247</v>
      </c>
      <c r="K235">
        <v>13145</v>
      </c>
      <c r="L235" t="s">
        <v>54</v>
      </c>
    </row>
    <row r="236" spans="1:12" x14ac:dyDescent="0.2">
      <c r="A236" t="str">
        <f t="shared" si="3"/>
        <v>Hart2004</v>
      </c>
      <c r="B236" t="s">
        <v>511</v>
      </c>
      <c r="C236">
        <v>2004</v>
      </c>
      <c r="D236" t="s">
        <v>245</v>
      </c>
      <c r="E236">
        <v>453</v>
      </c>
      <c r="F236">
        <v>7206</v>
      </c>
      <c r="G236">
        <v>1</v>
      </c>
      <c r="H236">
        <v>557</v>
      </c>
      <c r="I236">
        <v>-0.5</v>
      </c>
      <c r="J236" t="s">
        <v>247</v>
      </c>
      <c r="K236">
        <v>13147</v>
      </c>
      <c r="L236" t="s">
        <v>54</v>
      </c>
    </row>
    <row r="237" spans="1:12" x14ac:dyDescent="0.2">
      <c r="A237" t="str">
        <f t="shared" si="3"/>
        <v>Heard2004</v>
      </c>
      <c r="B237" t="s">
        <v>512</v>
      </c>
      <c r="C237">
        <v>2004</v>
      </c>
      <c r="D237" t="s">
        <v>245</v>
      </c>
      <c r="E237">
        <v>140</v>
      </c>
      <c r="F237">
        <v>2978</v>
      </c>
      <c r="G237">
        <v>30.6</v>
      </c>
      <c r="H237">
        <v>802</v>
      </c>
      <c r="I237">
        <v>19.2</v>
      </c>
      <c r="J237" t="s">
        <v>247</v>
      </c>
      <c r="K237">
        <v>13149</v>
      </c>
      <c r="L237" t="s">
        <v>54</v>
      </c>
    </row>
    <row r="238" spans="1:12" x14ac:dyDescent="0.2">
      <c r="A238" t="str">
        <f t="shared" si="3"/>
        <v>Henry2004</v>
      </c>
      <c r="B238" t="s">
        <v>416</v>
      </c>
      <c r="C238">
        <v>2004</v>
      </c>
      <c r="D238" t="s">
        <v>245</v>
      </c>
      <c r="E238">
        <v>3089</v>
      </c>
      <c r="F238">
        <v>42084</v>
      </c>
      <c r="G238">
        <v>7.5</v>
      </c>
      <c r="H238">
        <v>630</v>
      </c>
      <c r="I238">
        <v>4.7</v>
      </c>
      <c r="J238" t="s">
        <v>247</v>
      </c>
      <c r="K238">
        <v>13151</v>
      </c>
      <c r="L238" t="s">
        <v>54</v>
      </c>
    </row>
    <row r="239" spans="1:12" x14ac:dyDescent="0.2">
      <c r="A239" t="str">
        <f t="shared" si="3"/>
        <v>Houston2004</v>
      </c>
      <c r="B239" t="s">
        <v>333</v>
      </c>
      <c r="C239">
        <v>2004</v>
      </c>
      <c r="D239" t="s">
        <v>245</v>
      </c>
      <c r="E239">
        <v>2302</v>
      </c>
      <c r="F239">
        <v>51060</v>
      </c>
      <c r="G239">
        <v>3.9</v>
      </c>
      <c r="H239">
        <v>686</v>
      </c>
      <c r="I239">
        <v>6</v>
      </c>
      <c r="J239" t="s">
        <v>247</v>
      </c>
      <c r="K239">
        <v>13153</v>
      </c>
      <c r="L239" t="s">
        <v>54</v>
      </c>
    </row>
    <row r="240" spans="1:12" x14ac:dyDescent="0.2">
      <c r="A240" t="str">
        <f t="shared" si="3"/>
        <v>Irwin2004</v>
      </c>
      <c r="B240" t="s">
        <v>513</v>
      </c>
      <c r="C240">
        <v>2004</v>
      </c>
      <c r="D240" t="s">
        <v>245</v>
      </c>
      <c r="E240">
        <v>159</v>
      </c>
      <c r="F240">
        <v>2299</v>
      </c>
      <c r="G240">
        <v>-3.4</v>
      </c>
      <c r="H240">
        <v>490</v>
      </c>
      <c r="I240">
        <v>7.9</v>
      </c>
      <c r="J240" t="s">
        <v>247</v>
      </c>
      <c r="K240">
        <v>13155</v>
      </c>
      <c r="L240" t="s">
        <v>54</v>
      </c>
    </row>
    <row r="241" spans="1:12" x14ac:dyDescent="0.2">
      <c r="A241" t="str">
        <f t="shared" si="3"/>
        <v>Jackson2004</v>
      </c>
      <c r="B241" t="s">
        <v>318</v>
      </c>
      <c r="C241">
        <v>2004</v>
      </c>
      <c r="D241" t="s">
        <v>245</v>
      </c>
      <c r="E241">
        <v>1157</v>
      </c>
      <c r="F241">
        <v>17535</v>
      </c>
      <c r="G241">
        <v>10.9</v>
      </c>
      <c r="H241">
        <v>582</v>
      </c>
      <c r="I241">
        <v>4.0999999999999996</v>
      </c>
      <c r="J241" t="s">
        <v>247</v>
      </c>
      <c r="K241">
        <v>13157</v>
      </c>
      <c r="L241" t="s">
        <v>54</v>
      </c>
    </row>
    <row r="242" spans="1:12" x14ac:dyDescent="0.2">
      <c r="A242" t="str">
        <f t="shared" si="3"/>
        <v>Jasper2004</v>
      </c>
      <c r="B242" t="s">
        <v>368</v>
      </c>
      <c r="C242">
        <v>2004</v>
      </c>
      <c r="D242" t="s">
        <v>245</v>
      </c>
      <c r="E242">
        <v>222</v>
      </c>
      <c r="F242">
        <v>2688</v>
      </c>
      <c r="G242">
        <v>2.4</v>
      </c>
      <c r="H242">
        <v>549</v>
      </c>
      <c r="I242">
        <v>9.1</v>
      </c>
      <c r="J242" t="s">
        <v>247</v>
      </c>
      <c r="K242">
        <v>13159</v>
      </c>
      <c r="L242" t="s">
        <v>54</v>
      </c>
    </row>
    <row r="243" spans="1:12" x14ac:dyDescent="0.2">
      <c r="A243" t="str">
        <f t="shared" si="3"/>
        <v>Jeff Davis2004</v>
      </c>
      <c r="B243" t="s">
        <v>514</v>
      </c>
      <c r="C243">
        <v>2004</v>
      </c>
      <c r="D243" t="s">
        <v>245</v>
      </c>
      <c r="E243">
        <v>322</v>
      </c>
      <c r="F243">
        <v>4743</v>
      </c>
      <c r="G243">
        <v>-3.7</v>
      </c>
      <c r="H243">
        <v>502</v>
      </c>
      <c r="I243">
        <v>5.9</v>
      </c>
      <c r="J243" t="s">
        <v>247</v>
      </c>
      <c r="K243">
        <v>13161</v>
      </c>
      <c r="L243" t="s">
        <v>54</v>
      </c>
    </row>
    <row r="244" spans="1:12" x14ac:dyDescent="0.2">
      <c r="A244" t="str">
        <f t="shared" si="3"/>
        <v>Jefferson2004</v>
      </c>
      <c r="B244" t="s">
        <v>314</v>
      </c>
      <c r="C244">
        <v>2004</v>
      </c>
      <c r="D244" t="s">
        <v>245</v>
      </c>
      <c r="E244">
        <v>412</v>
      </c>
      <c r="F244">
        <v>5794</v>
      </c>
      <c r="G244">
        <v>4.2</v>
      </c>
      <c r="H244">
        <v>529</v>
      </c>
      <c r="I244">
        <v>4.0999999999999996</v>
      </c>
      <c r="J244" t="s">
        <v>247</v>
      </c>
      <c r="K244">
        <v>13163</v>
      </c>
      <c r="L244" t="s">
        <v>54</v>
      </c>
    </row>
    <row r="245" spans="1:12" x14ac:dyDescent="0.2">
      <c r="A245" t="str">
        <f t="shared" si="3"/>
        <v>Jenkins2004</v>
      </c>
      <c r="B245" t="s">
        <v>515</v>
      </c>
      <c r="C245">
        <v>2004</v>
      </c>
      <c r="D245" t="s">
        <v>245</v>
      </c>
      <c r="E245">
        <v>164</v>
      </c>
      <c r="F245">
        <v>2454</v>
      </c>
      <c r="G245">
        <v>-2.9</v>
      </c>
      <c r="H245">
        <v>469</v>
      </c>
      <c r="I245">
        <v>8.3000000000000007</v>
      </c>
      <c r="J245" t="s">
        <v>247</v>
      </c>
      <c r="K245">
        <v>13165</v>
      </c>
      <c r="L245" t="s">
        <v>54</v>
      </c>
    </row>
    <row r="246" spans="1:12" x14ac:dyDescent="0.2">
      <c r="A246" t="str">
        <f t="shared" si="3"/>
        <v>Johnson2004</v>
      </c>
      <c r="B246" t="s">
        <v>516</v>
      </c>
      <c r="C246">
        <v>2004</v>
      </c>
      <c r="D246" t="s">
        <v>245</v>
      </c>
      <c r="E246">
        <v>144</v>
      </c>
      <c r="F246">
        <v>2044</v>
      </c>
      <c r="G246">
        <v>1.9</v>
      </c>
      <c r="H246">
        <v>545</v>
      </c>
      <c r="I246">
        <v>18.5</v>
      </c>
      <c r="J246" t="s">
        <v>247</v>
      </c>
      <c r="K246">
        <v>13167</v>
      </c>
      <c r="L246" t="s">
        <v>54</v>
      </c>
    </row>
    <row r="247" spans="1:12" x14ac:dyDescent="0.2">
      <c r="A247" t="str">
        <f t="shared" si="3"/>
        <v>Jones2004</v>
      </c>
      <c r="B247" t="s">
        <v>517</v>
      </c>
      <c r="C247">
        <v>2004</v>
      </c>
      <c r="D247" t="s">
        <v>245</v>
      </c>
      <c r="E247">
        <v>361</v>
      </c>
      <c r="F247">
        <v>3397</v>
      </c>
      <c r="G247">
        <v>1.8</v>
      </c>
      <c r="H247">
        <v>508</v>
      </c>
      <c r="I247">
        <v>4.5</v>
      </c>
      <c r="J247" t="s">
        <v>247</v>
      </c>
      <c r="K247">
        <v>13169</v>
      </c>
      <c r="L247" t="s">
        <v>54</v>
      </c>
    </row>
    <row r="248" spans="1:12" x14ac:dyDescent="0.2">
      <c r="A248" t="str">
        <f t="shared" si="3"/>
        <v>Lamar2004</v>
      </c>
      <c r="B248" t="s">
        <v>438</v>
      </c>
      <c r="C248">
        <v>2004</v>
      </c>
      <c r="D248" t="s">
        <v>245</v>
      </c>
      <c r="E248">
        <v>264</v>
      </c>
      <c r="F248">
        <v>3308</v>
      </c>
      <c r="G248">
        <v>-4.3</v>
      </c>
      <c r="H248">
        <v>529</v>
      </c>
      <c r="I248">
        <v>1.9</v>
      </c>
      <c r="J248" t="s">
        <v>247</v>
      </c>
      <c r="K248">
        <v>13171</v>
      </c>
      <c r="L248" t="s">
        <v>54</v>
      </c>
    </row>
    <row r="249" spans="1:12" x14ac:dyDescent="0.2">
      <c r="A249" t="str">
        <f t="shared" si="3"/>
        <v>Lanier2004</v>
      </c>
      <c r="B249" t="s">
        <v>518</v>
      </c>
      <c r="C249">
        <v>2004</v>
      </c>
      <c r="D249" t="s">
        <v>245</v>
      </c>
      <c r="E249">
        <v>131</v>
      </c>
      <c r="F249">
        <v>1202</v>
      </c>
      <c r="G249">
        <v>-7.3</v>
      </c>
      <c r="H249">
        <v>511</v>
      </c>
      <c r="I249">
        <v>6.5</v>
      </c>
      <c r="J249" t="s">
        <v>247</v>
      </c>
      <c r="K249">
        <v>13173</v>
      </c>
      <c r="L249" t="s">
        <v>54</v>
      </c>
    </row>
    <row r="250" spans="1:12" x14ac:dyDescent="0.2">
      <c r="A250" t="str">
        <f t="shared" si="3"/>
        <v>Laurens2004</v>
      </c>
      <c r="B250" t="s">
        <v>339</v>
      </c>
      <c r="C250">
        <v>2004</v>
      </c>
      <c r="D250" t="s">
        <v>245</v>
      </c>
      <c r="E250">
        <v>1156</v>
      </c>
      <c r="F250">
        <v>20516</v>
      </c>
      <c r="G250">
        <v>2.8</v>
      </c>
      <c r="H250">
        <v>565</v>
      </c>
      <c r="I250">
        <v>2.9</v>
      </c>
      <c r="J250" t="s">
        <v>247</v>
      </c>
      <c r="K250">
        <v>13175</v>
      </c>
      <c r="L250" t="s">
        <v>54</v>
      </c>
    </row>
    <row r="251" spans="1:12" x14ac:dyDescent="0.2">
      <c r="A251" t="str">
        <f t="shared" si="3"/>
        <v>Lee2004</v>
      </c>
      <c r="B251" t="s">
        <v>315</v>
      </c>
      <c r="C251">
        <v>2004</v>
      </c>
      <c r="D251" t="s">
        <v>245</v>
      </c>
      <c r="E251">
        <v>385</v>
      </c>
      <c r="F251">
        <v>4462</v>
      </c>
      <c r="G251">
        <v>1.9</v>
      </c>
      <c r="H251">
        <v>572</v>
      </c>
      <c r="I251">
        <v>14.4</v>
      </c>
      <c r="J251" t="s">
        <v>247</v>
      </c>
      <c r="K251">
        <v>13177</v>
      </c>
      <c r="L251" t="s">
        <v>54</v>
      </c>
    </row>
    <row r="252" spans="1:12" x14ac:dyDescent="0.2">
      <c r="A252" t="str">
        <f t="shared" si="3"/>
        <v>Liberty2004</v>
      </c>
      <c r="B252" t="s">
        <v>343</v>
      </c>
      <c r="C252">
        <v>2004</v>
      </c>
      <c r="D252" t="s">
        <v>245</v>
      </c>
      <c r="E252">
        <v>815</v>
      </c>
      <c r="F252">
        <v>16115</v>
      </c>
      <c r="G252">
        <v>4</v>
      </c>
      <c r="H252">
        <v>587</v>
      </c>
      <c r="I252">
        <v>5.4</v>
      </c>
      <c r="J252" t="s">
        <v>247</v>
      </c>
      <c r="K252">
        <v>13179</v>
      </c>
      <c r="L252" t="s">
        <v>54</v>
      </c>
    </row>
    <row r="253" spans="1:12" x14ac:dyDescent="0.2">
      <c r="A253" t="str">
        <f t="shared" si="3"/>
        <v>Lincoln2004</v>
      </c>
      <c r="B253" t="s">
        <v>519</v>
      </c>
      <c r="C253">
        <v>2004</v>
      </c>
      <c r="D253" t="s">
        <v>245</v>
      </c>
      <c r="E253">
        <v>169</v>
      </c>
      <c r="F253">
        <v>1501</v>
      </c>
      <c r="G253">
        <v>2.2999999999999998</v>
      </c>
      <c r="H253">
        <v>418</v>
      </c>
      <c r="I253">
        <v>-0.7</v>
      </c>
      <c r="J253" t="s">
        <v>247</v>
      </c>
      <c r="K253">
        <v>13181</v>
      </c>
      <c r="L253" t="s">
        <v>54</v>
      </c>
    </row>
    <row r="254" spans="1:12" x14ac:dyDescent="0.2">
      <c r="A254" t="str">
        <f t="shared" si="3"/>
        <v>Long2004</v>
      </c>
      <c r="B254" t="s">
        <v>520</v>
      </c>
      <c r="C254">
        <v>2004</v>
      </c>
      <c r="D254" t="s">
        <v>245</v>
      </c>
      <c r="E254">
        <v>85</v>
      </c>
      <c r="F254">
        <v>918</v>
      </c>
      <c r="G254">
        <v>10.7</v>
      </c>
      <c r="H254">
        <v>369</v>
      </c>
      <c r="I254">
        <v>2.2000000000000002</v>
      </c>
      <c r="J254" t="s">
        <v>247</v>
      </c>
      <c r="K254">
        <v>13183</v>
      </c>
      <c r="L254" t="s">
        <v>54</v>
      </c>
    </row>
    <row r="255" spans="1:12" x14ac:dyDescent="0.2">
      <c r="A255" t="str">
        <f t="shared" si="3"/>
        <v>Lowndes2004</v>
      </c>
      <c r="B255" t="s">
        <v>356</v>
      </c>
      <c r="C255">
        <v>2004</v>
      </c>
      <c r="D255" t="s">
        <v>245</v>
      </c>
      <c r="E255">
        <v>2687</v>
      </c>
      <c r="F255">
        <v>48104</v>
      </c>
      <c r="G255">
        <v>2</v>
      </c>
      <c r="H255">
        <v>518</v>
      </c>
      <c r="I255">
        <v>2.8</v>
      </c>
      <c r="J255" t="s">
        <v>247</v>
      </c>
      <c r="K255">
        <v>13185</v>
      </c>
      <c r="L255" t="s">
        <v>54</v>
      </c>
    </row>
    <row r="256" spans="1:12" x14ac:dyDescent="0.2">
      <c r="A256" t="str">
        <f t="shared" si="3"/>
        <v>Lumpkin2004</v>
      </c>
      <c r="B256" t="s">
        <v>521</v>
      </c>
      <c r="C256">
        <v>2004</v>
      </c>
      <c r="D256" t="s">
        <v>245</v>
      </c>
      <c r="E256">
        <v>497</v>
      </c>
      <c r="F256">
        <v>6048</v>
      </c>
      <c r="G256">
        <v>0</v>
      </c>
      <c r="H256">
        <v>586</v>
      </c>
      <c r="I256">
        <v>4.8</v>
      </c>
      <c r="J256" t="s">
        <v>247</v>
      </c>
      <c r="K256">
        <v>13187</v>
      </c>
      <c r="L256" t="s">
        <v>54</v>
      </c>
    </row>
    <row r="257" spans="1:12" x14ac:dyDescent="0.2">
      <c r="A257" t="str">
        <f t="shared" si="3"/>
        <v>McDuffie2004</v>
      </c>
      <c r="B257" t="s">
        <v>522</v>
      </c>
      <c r="C257">
        <v>2004</v>
      </c>
      <c r="D257" t="s">
        <v>245</v>
      </c>
      <c r="E257">
        <v>519</v>
      </c>
      <c r="F257">
        <v>7924</v>
      </c>
      <c r="G257">
        <v>0</v>
      </c>
      <c r="H257">
        <v>552</v>
      </c>
      <c r="I257">
        <v>4.3</v>
      </c>
      <c r="J257" t="s">
        <v>247</v>
      </c>
      <c r="K257">
        <v>13189</v>
      </c>
      <c r="L257" t="s">
        <v>54</v>
      </c>
    </row>
    <row r="258" spans="1:12" x14ac:dyDescent="0.2">
      <c r="A258" t="str">
        <f t="shared" si="3"/>
        <v>McIntosh2004</v>
      </c>
      <c r="B258" t="s">
        <v>523</v>
      </c>
      <c r="C258">
        <v>2004</v>
      </c>
      <c r="D258" t="s">
        <v>245</v>
      </c>
      <c r="E258">
        <v>225</v>
      </c>
      <c r="F258">
        <v>2275</v>
      </c>
      <c r="G258">
        <v>-12.4</v>
      </c>
      <c r="H258">
        <v>409</v>
      </c>
      <c r="I258">
        <v>4.5999999999999996</v>
      </c>
      <c r="J258" t="s">
        <v>247</v>
      </c>
      <c r="K258">
        <v>13191</v>
      </c>
      <c r="L258" t="s">
        <v>54</v>
      </c>
    </row>
    <row r="259" spans="1:12" x14ac:dyDescent="0.2">
      <c r="A259" t="str">
        <f t="shared" si="3"/>
        <v>Macon2004</v>
      </c>
      <c r="B259" t="s">
        <v>441</v>
      </c>
      <c r="C259">
        <v>2004</v>
      </c>
      <c r="D259" t="s">
        <v>245</v>
      </c>
      <c r="E259">
        <v>257</v>
      </c>
      <c r="F259">
        <v>4089</v>
      </c>
      <c r="G259">
        <v>5.7</v>
      </c>
      <c r="H259">
        <v>587</v>
      </c>
      <c r="I259">
        <v>3.2</v>
      </c>
      <c r="J259" t="s">
        <v>247</v>
      </c>
      <c r="K259">
        <v>13193</v>
      </c>
      <c r="L259" t="s">
        <v>54</v>
      </c>
    </row>
    <row r="260" spans="1:12" x14ac:dyDescent="0.2">
      <c r="A260" t="str">
        <f t="shared" si="3"/>
        <v>Madison2004</v>
      </c>
      <c r="B260" t="s">
        <v>313</v>
      </c>
      <c r="C260">
        <v>2004</v>
      </c>
      <c r="D260" t="s">
        <v>245</v>
      </c>
      <c r="E260">
        <v>418</v>
      </c>
      <c r="F260">
        <v>3677</v>
      </c>
      <c r="G260">
        <v>1.7</v>
      </c>
      <c r="H260">
        <v>514</v>
      </c>
      <c r="I260">
        <v>7.3</v>
      </c>
      <c r="J260" t="s">
        <v>247</v>
      </c>
      <c r="K260">
        <v>13195</v>
      </c>
      <c r="L260" t="s">
        <v>54</v>
      </c>
    </row>
    <row r="261" spans="1:12" x14ac:dyDescent="0.2">
      <c r="A261" t="str">
        <f t="shared" si="3"/>
        <v>Marion2004</v>
      </c>
      <c r="B261" t="s">
        <v>399</v>
      </c>
      <c r="C261">
        <v>2004</v>
      </c>
      <c r="D261" t="s">
        <v>245</v>
      </c>
      <c r="E261">
        <v>100</v>
      </c>
      <c r="F261">
        <v>1819</v>
      </c>
      <c r="G261">
        <v>-1.1000000000000001</v>
      </c>
      <c r="H261">
        <v>460</v>
      </c>
      <c r="I261">
        <v>6.7</v>
      </c>
      <c r="J261" t="s">
        <v>247</v>
      </c>
      <c r="K261">
        <v>13197</v>
      </c>
      <c r="L261" t="s">
        <v>54</v>
      </c>
    </row>
    <row r="262" spans="1:12" x14ac:dyDescent="0.2">
      <c r="A262" t="str">
        <f t="shared" ref="A262:A325" si="4">_xlfn.CONCAT(B262, C262)</f>
        <v>Meriwether2004</v>
      </c>
      <c r="B262" t="s">
        <v>524</v>
      </c>
      <c r="C262">
        <v>2004</v>
      </c>
      <c r="D262" t="s">
        <v>245</v>
      </c>
      <c r="E262">
        <v>354</v>
      </c>
      <c r="F262">
        <v>5217</v>
      </c>
      <c r="G262">
        <v>-7.4</v>
      </c>
      <c r="H262">
        <v>549</v>
      </c>
      <c r="I262">
        <v>8.9</v>
      </c>
      <c r="J262" t="s">
        <v>247</v>
      </c>
      <c r="K262">
        <v>13199</v>
      </c>
      <c r="L262" t="s">
        <v>54</v>
      </c>
    </row>
    <row r="263" spans="1:12" x14ac:dyDescent="0.2">
      <c r="A263" t="str">
        <f t="shared" si="4"/>
        <v>Miller2004</v>
      </c>
      <c r="B263" t="s">
        <v>525</v>
      </c>
      <c r="C263">
        <v>2004</v>
      </c>
      <c r="D263" t="s">
        <v>245</v>
      </c>
      <c r="E263">
        <v>172</v>
      </c>
      <c r="F263">
        <v>1647</v>
      </c>
      <c r="G263">
        <v>2.9</v>
      </c>
      <c r="H263">
        <v>474</v>
      </c>
      <c r="I263">
        <v>0</v>
      </c>
      <c r="J263" t="s">
        <v>247</v>
      </c>
      <c r="K263">
        <v>13201</v>
      </c>
      <c r="L263" t="s">
        <v>54</v>
      </c>
    </row>
    <row r="264" spans="1:12" x14ac:dyDescent="0.2">
      <c r="A264" t="str">
        <f t="shared" si="4"/>
        <v>Mitchell2004</v>
      </c>
      <c r="B264" t="s">
        <v>526</v>
      </c>
      <c r="C264">
        <v>2004</v>
      </c>
      <c r="D264" t="s">
        <v>245</v>
      </c>
      <c r="E264">
        <v>513</v>
      </c>
      <c r="F264">
        <v>8844</v>
      </c>
      <c r="G264">
        <v>4.5</v>
      </c>
      <c r="H264">
        <v>444</v>
      </c>
      <c r="I264">
        <v>0.5</v>
      </c>
      <c r="J264" t="s">
        <v>247</v>
      </c>
      <c r="K264">
        <v>13205</v>
      </c>
      <c r="L264" t="s">
        <v>54</v>
      </c>
    </row>
    <row r="265" spans="1:12" x14ac:dyDescent="0.2">
      <c r="A265" t="str">
        <f t="shared" si="4"/>
        <v>Monroe2004</v>
      </c>
      <c r="B265" t="s">
        <v>443</v>
      </c>
      <c r="C265">
        <v>2004</v>
      </c>
      <c r="D265" t="s">
        <v>245</v>
      </c>
      <c r="E265">
        <v>457</v>
      </c>
      <c r="F265">
        <v>5411</v>
      </c>
      <c r="G265">
        <v>-1.8</v>
      </c>
      <c r="H265">
        <v>610</v>
      </c>
      <c r="I265">
        <v>6.3</v>
      </c>
      <c r="J265" t="s">
        <v>247</v>
      </c>
      <c r="K265">
        <v>13207</v>
      </c>
      <c r="L265" t="s">
        <v>54</v>
      </c>
    </row>
    <row r="266" spans="1:12" x14ac:dyDescent="0.2">
      <c r="A266" t="str">
        <f t="shared" si="4"/>
        <v>Montgomery2004</v>
      </c>
      <c r="B266" t="s">
        <v>329</v>
      </c>
      <c r="C266">
        <v>2004</v>
      </c>
      <c r="D266" t="s">
        <v>245</v>
      </c>
      <c r="E266">
        <v>148</v>
      </c>
      <c r="F266">
        <v>1855</v>
      </c>
      <c r="G266">
        <v>-2.8</v>
      </c>
      <c r="H266">
        <v>485</v>
      </c>
      <c r="I266">
        <v>-0.8</v>
      </c>
      <c r="J266" t="s">
        <v>247</v>
      </c>
      <c r="K266">
        <v>13209</v>
      </c>
      <c r="L266" t="s">
        <v>54</v>
      </c>
    </row>
    <row r="267" spans="1:12" x14ac:dyDescent="0.2">
      <c r="A267" t="str">
        <f t="shared" si="4"/>
        <v>Morgan2004</v>
      </c>
      <c r="B267" t="s">
        <v>444</v>
      </c>
      <c r="C267">
        <v>2004</v>
      </c>
      <c r="D267" t="s">
        <v>245</v>
      </c>
      <c r="E267">
        <v>482</v>
      </c>
      <c r="F267">
        <v>6081</v>
      </c>
      <c r="G267">
        <v>5</v>
      </c>
      <c r="H267">
        <v>576</v>
      </c>
      <c r="I267">
        <v>4.2</v>
      </c>
      <c r="J267" t="s">
        <v>247</v>
      </c>
      <c r="K267">
        <v>13211</v>
      </c>
      <c r="L267" t="s">
        <v>54</v>
      </c>
    </row>
    <row r="268" spans="1:12" x14ac:dyDescent="0.2">
      <c r="A268" t="str">
        <f t="shared" si="4"/>
        <v>Murray2004</v>
      </c>
      <c r="B268" t="s">
        <v>527</v>
      </c>
      <c r="C268">
        <v>2004</v>
      </c>
      <c r="D268" t="s">
        <v>245</v>
      </c>
      <c r="E268">
        <v>480</v>
      </c>
      <c r="F268">
        <v>11664</v>
      </c>
      <c r="G268">
        <v>-3.2</v>
      </c>
      <c r="H268">
        <v>577</v>
      </c>
      <c r="I268">
        <v>8.3000000000000007</v>
      </c>
      <c r="J268" t="s">
        <v>247</v>
      </c>
      <c r="K268">
        <v>13213</v>
      </c>
      <c r="L268" t="s">
        <v>54</v>
      </c>
    </row>
    <row r="269" spans="1:12" x14ac:dyDescent="0.2">
      <c r="A269" t="str">
        <f t="shared" si="4"/>
        <v>Muscogee2004</v>
      </c>
      <c r="B269" t="s">
        <v>336</v>
      </c>
      <c r="C269">
        <v>2004</v>
      </c>
      <c r="D269" t="s">
        <v>245</v>
      </c>
      <c r="E269">
        <v>4696</v>
      </c>
      <c r="F269">
        <v>97597</v>
      </c>
      <c r="G269">
        <v>0.9</v>
      </c>
      <c r="H269">
        <v>624</v>
      </c>
      <c r="I269">
        <v>3.5</v>
      </c>
      <c r="J269" t="s">
        <v>247</v>
      </c>
      <c r="K269">
        <v>13215</v>
      </c>
      <c r="L269" t="s">
        <v>54</v>
      </c>
    </row>
    <row r="270" spans="1:12" x14ac:dyDescent="0.2">
      <c r="A270" t="str">
        <f t="shared" si="4"/>
        <v>Newton2004</v>
      </c>
      <c r="B270" t="s">
        <v>528</v>
      </c>
      <c r="C270">
        <v>2004</v>
      </c>
      <c r="D270" t="s">
        <v>245</v>
      </c>
      <c r="E270">
        <v>1435</v>
      </c>
      <c r="F270">
        <v>19545</v>
      </c>
      <c r="G270">
        <v>2.9</v>
      </c>
      <c r="H270">
        <v>675</v>
      </c>
      <c r="I270">
        <v>5.8</v>
      </c>
      <c r="J270" t="s">
        <v>247</v>
      </c>
      <c r="K270">
        <v>13217</v>
      </c>
      <c r="L270" t="s">
        <v>54</v>
      </c>
    </row>
    <row r="271" spans="1:12" x14ac:dyDescent="0.2">
      <c r="A271" t="str">
        <f t="shared" si="4"/>
        <v>Oconee2004</v>
      </c>
      <c r="B271" t="s">
        <v>401</v>
      </c>
      <c r="C271">
        <v>2004</v>
      </c>
      <c r="D271" t="s">
        <v>245</v>
      </c>
      <c r="E271">
        <v>886</v>
      </c>
      <c r="F271">
        <v>7800</v>
      </c>
      <c r="G271">
        <v>7.6</v>
      </c>
      <c r="H271">
        <v>571</v>
      </c>
      <c r="I271">
        <v>7.5</v>
      </c>
      <c r="J271" t="s">
        <v>247</v>
      </c>
      <c r="K271">
        <v>13219</v>
      </c>
      <c r="L271" t="s">
        <v>54</v>
      </c>
    </row>
    <row r="272" spans="1:12" x14ac:dyDescent="0.2">
      <c r="A272" t="str">
        <f t="shared" si="4"/>
        <v>Oglethorpe2004</v>
      </c>
      <c r="B272" t="s">
        <v>529</v>
      </c>
      <c r="C272">
        <v>2004</v>
      </c>
      <c r="D272" t="s">
        <v>245</v>
      </c>
      <c r="E272">
        <v>204</v>
      </c>
      <c r="F272">
        <v>1678</v>
      </c>
      <c r="G272">
        <v>-3.1</v>
      </c>
      <c r="H272">
        <v>477</v>
      </c>
      <c r="I272">
        <v>1.5</v>
      </c>
      <c r="J272" t="s">
        <v>247</v>
      </c>
      <c r="K272">
        <v>13221</v>
      </c>
      <c r="L272" t="s">
        <v>54</v>
      </c>
    </row>
    <row r="273" spans="1:12" x14ac:dyDescent="0.2">
      <c r="A273" t="str">
        <f t="shared" si="4"/>
        <v>Paulding2004</v>
      </c>
      <c r="B273" t="s">
        <v>530</v>
      </c>
      <c r="C273">
        <v>2004</v>
      </c>
      <c r="D273" t="s">
        <v>245</v>
      </c>
      <c r="E273">
        <v>1429</v>
      </c>
      <c r="F273">
        <v>16511</v>
      </c>
      <c r="G273">
        <v>6.8</v>
      </c>
      <c r="H273">
        <v>582</v>
      </c>
      <c r="I273">
        <v>5.0999999999999996</v>
      </c>
      <c r="J273" t="s">
        <v>247</v>
      </c>
      <c r="K273">
        <v>13223</v>
      </c>
      <c r="L273" t="s">
        <v>54</v>
      </c>
    </row>
    <row r="274" spans="1:12" x14ac:dyDescent="0.2">
      <c r="A274" t="str">
        <f t="shared" si="4"/>
        <v>Peach2004</v>
      </c>
      <c r="B274" t="s">
        <v>531</v>
      </c>
      <c r="C274">
        <v>2004</v>
      </c>
      <c r="D274" t="s">
        <v>245</v>
      </c>
      <c r="E274">
        <v>514</v>
      </c>
      <c r="F274">
        <v>7692</v>
      </c>
      <c r="G274">
        <v>0.5</v>
      </c>
      <c r="H274">
        <v>564</v>
      </c>
      <c r="I274">
        <v>-3.9</v>
      </c>
      <c r="J274" t="s">
        <v>247</v>
      </c>
      <c r="K274">
        <v>13225</v>
      </c>
      <c r="L274" t="s">
        <v>54</v>
      </c>
    </row>
    <row r="275" spans="1:12" x14ac:dyDescent="0.2">
      <c r="A275" t="str">
        <f t="shared" si="4"/>
        <v>Pickens2004</v>
      </c>
      <c r="B275" t="s">
        <v>446</v>
      </c>
      <c r="C275">
        <v>2004</v>
      </c>
      <c r="D275" t="s">
        <v>245</v>
      </c>
      <c r="E275">
        <v>614</v>
      </c>
      <c r="F275">
        <v>6282</v>
      </c>
      <c r="G275">
        <v>2.4</v>
      </c>
      <c r="H275">
        <v>607</v>
      </c>
      <c r="I275">
        <v>6.5</v>
      </c>
      <c r="J275" t="s">
        <v>247</v>
      </c>
      <c r="K275">
        <v>13227</v>
      </c>
      <c r="L275" t="s">
        <v>54</v>
      </c>
    </row>
    <row r="276" spans="1:12" x14ac:dyDescent="0.2">
      <c r="A276" t="str">
        <f t="shared" si="4"/>
        <v>Pierce2004</v>
      </c>
      <c r="B276" t="s">
        <v>532</v>
      </c>
      <c r="C276">
        <v>2004</v>
      </c>
      <c r="D276" t="s">
        <v>245</v>
      </c>
      <c r="E276">
        <v>347</v>
      </c>
      <c r="F276">
        <v>3959</v>
      </c>
      <c r="G276">
        <v>-3.7</v>
      </c>
      <c r="H276">
        <v>519</v>
      </c>
      <c r="I276">
        <v>12.8</v>
      </c>
      <c r="J276" t="s">
        <v>247</v>
      </c>
      <c r="K276">
        <v>13229</v>
      </c>
      <c r="L276" t="s">
        <v>54</v>
      </c>
    </row>
    <row r="277" spans="1:12" x14ac:dyDescent="0.2">
      <c r="A277" t="str">
        <f t="shared" si="4"/>
        <v>Pike2004</v>
      </c>
      <c r="B277" t="s">
        <v>447</v>
      </c>
      <c r="C277">
        <v>2004</v>
      </c>
      <c r="D277" t="s">
        <v>245</v>
      </c>
      <c r="E277">
        <v>252</v>
      </c>
      <c r="F277">
        <v>2324</v>
      </c>
      <c r="G277">
        <v>-2.4</v>
      </c>
      <c r="H277">
        <v>483</v>
      </c>
      <c r="I277">
        <v>5</v>
      </c>
      <c r="J277" t="s">
        <v>247</v>
      </c>
      <c r="K277">
        <v>13231</v>
      </c>
      <c r="L277" t="s">
        <v>54</v>
      </c>
    </row>
    <row r="278" spans="1:12" x14ac:dyDescent="0.2">
      <c r="A278" t="str">
        <f t="shared" si="4"/>
        <v>Polk2004</v>
      </c>
      <c r="B278" t="s">
        <v>533</v>
      </c>
      <c r="C278">
        <v>2004</v>
      </c>
      <c r="D278" t="s">
        <v>245</v>
      </c>
      <c r="E278">
        <v>641</v>
      </c>
      <c r="F278">
        <v>11537</v>
      </c>
      <c r="G278">
        <v>2.9</v>
      </c>
      <c r="H278">
        <v>590</v>
      </c>
      <c r="I278">
        <v>13</v>
      </c>
      <c r="J278" t="s">
        <v>247</v>
      </c>
      <c r="K278">
        <v>13233</v>
      </c>
      <c r="L278" t="s">
        <v>54</v>
      </c>
    </row>
    <row r="279" spans="1:12" x14ac:dyDescent="0.2">
      <c r="A279" t="str">
        <f t="shared" si="4"/>
        <v>Pulaski2004</v>
      </c>
      <c r="B279" t="s">
        <v>415</v>
      </c>
      <c r="C279">
        <v>2004</v>
      </c>
      <c r="D279" t="s">
        <v>245</v>
      </c>
      <c r="E279">
        <v>231</v>
      </c>
      <c r="F279">
        <v>3098</v>
      </c>
      <c r="G279">
        <v>0.7</v>
      </c>
      <c r="H279">
        <v>544</v>
      </c>
      <c r="I279">
        <v>-1.8</v>
      </c>
      <c r="J279" t="s">
        <v>247</v>
      </c>
      <c r="K279">
        <v>13235</v>
      </c>
      <c r="L279" t="s">
        <v>54</v>
      </c>
    </row>
    <row r="280" spans="1:12" x14ac:dyDescent="0.2">
      <c r="A280" t="str">
        <f t="shared" si="4"/>
        <v>Putnam2004</v>
      </c>
      <c r="B280" t="s">
        <v>534</v>
      </c>
      <c r="C280">
        <v>2004</v>
      </c>
      <c r="D280" t="s">
        <v>245</v>
      </c>
      <c r="E280">
        <v>464</v>
      </c>
      <c r="F280">
        <v>6435</v>
      </c>
      <c r="G280">
        <v>11</v>
      </c>
      <c r="H280">
        <v>557</v>
      </c>
      <c r="I280">
        <v>4.7</v>
      </c>
      <c r="J280" t="s">
        <v>247</v>
      </c>
      <c r="K280">
        <v>13237</v>
      </c>
      <c r="L280" t="s">
        <v>54</v>
      </c>
    </row>
    <row r="281" spans="1:12" x14ac:dyDescent="0.2">
      <c r="A281" t="str">
        <f t="shared" si="4"/>
        <v>Quitman2004</v>
      </c>
      <c r="B281" t="s">
        <v>535</v>
      </c>
      <c r="C281">
        <v>2004</v>
      </c>
      <c r="D281" t="s">
        <v>245</v>
      </c>
      <c r="E281">
        <v>46</v>
      </c>
      <c r="F281">
        <v>487</v>
      </c>
      <c r="G281">
        <v>40.799999999999997</v>
      </c>
      <c r="H281">
        <v>464</v>
      </c>
      <c r="I281">
        <v>4.5</v>
      </c>
      <c r="J281" t="s">
        <v>247</v>
      </c>
      <c r="K281">
        <v>13239</v>
      </c>
      <c r="L281" t="s">
        <v>54</v>
      </c>
    </row>
    <row r="282" spans="1:12" x14ac:dyDescent="0.2">
      <c r="A282" t="str">
        <f t="shared" si="4"/>
        <v>Rabun2004</v>
      </c>
      <c r="B282" t="s">
        <v>536</v>
      </c>
      <c r="C282">
        <v>2004</v>
      </c>
      <c r="D282" t="s">
        <v>245</v>
      </c>
      <c r="E282">
        <v>533</v>
      </c>
      <c r="F282">
        <v>5882</v>
      </c>
      <c r="G282">
        <v>0.4</v>
      </c>
      <c r="H282">
        <v>516</v>
      </c>
      <c r="I282">
        <v>1.8</v>
      </c>
      <c r="J282" t="s">
        <v>247</v>
      </c>
      <c r="K282">
        <v>13241</v>
      </c>
      <c r="L282" t="s">
        <v>54</v>
      </c>
    </row>
    <row r="283" spans="1:12" x14ac:dyDescent="0.2">
      <c r="A283" t="str">
        <f t="shared" si="4"/>
        <v>Randolph2004</v>
      </c>
      <c r="B283" t="s">
        <v>448</v>
      </c>
      <c r="C283">
        <v>2004</v>
      </c>
      <c r="D283" t="s">
        <v>245</v>
      </c>
      <c r="E283">
        <v>203</v>
      </c>
      <c r="F283">
        <v>2368</v>
      </c>
      <c r="G283">
        <v>-4.2</v>
      </c>
      <c r="H283">
        <v>484</v>
      </c>
      <c r="I283">
        <v>-0.2</v>
      </c>
      <c r="J283" t="s">
        <v>247</v>
      </c>
      <c r="K283">
        <v>13243</v>
      </c>
      <c r="L283" t="s">
        <v>54</v>
      </c>
    </row>
    <row r="284" spans="1:12" x14ac:dyDescent="0.2">
      <c r="A284" t="str">
        <f t="shared" si="4"/>
        <v>Richmond2004</v>
      </c>
      <c r="B284" t="s">
        <v>342</v>
      </c>
      <c r="C284">
        <v>2004</v>
      </c>
      <c r="D284" t="s">
        <v>245</v>
      </c>
      <c r="E284">
        <v>4751</v>
      </c>
      <c r="F284">
        <v>105912</v>
      </c>
      <c r="G284">
        <v>0</v>
      </c>
      <c r="H284">
        <v>679</v>
      </c>
      <c r="I284">
        <v>5.9</v>
      </c>
      <c r="J284" t="s">
        <v>247</v>
      </c>
      <c r="K284">
        <v>13245</v>
      </c>
      <c r="L284" t="s">
        <v>54</v>
      </c>
    </row>
    <row r="285" spans="1:12" x14ac:dyDescent="0.2">
      <c r="A285" t="str">
        <f t="shared" si="4"/>
        <v>Rockdale2004</v>
      </c>
      <c r="B285" t="s">
        <v>537</v>
      </c>
      <c r="C285">
        <v>2004</v>
      </c>
      <c r="D285" t="s">
        <v>245</v>
      </c>
      <c r="E285">
        <v>2171</v>
      </c>
      <c r="F285">
        <v>33457</v>
      </c>
      <c r="G285">
        <v>0.6</v>
      </c>
      <c r="H285">
        <v>698</v>
      </c>
      <c r="I285">
        <v>3.4</v>
      </c>
      <c r="J285" t="s">
        <v>247</v>
      </c>
      <c r="K285">
        <v>13247</v>
      </c>
      <c r="L285" t="s">
        <v>54</v>
      </c>
    </row>
    <row r="286" spans="1:12" x14ac:dyDescent="0.2">
      <c r="A286" t="str">
        <f t="shared" si="4"/>
        <v>Schley2004</v>
      </c>
      <c r="B286" t="s">
        <v>538</v>
      </c>
      <c r="C286">
        <v>2004</v>
      </c>
      <c r="D286" t="s">
        <v>245</v>
      </c>
      <c r="E286">
        <v>69</v>
      </c>
      <c r="F286">
        <v>1268</v>
      </c>
      <c r="G286">
        <v>4</v>
      </c>
      <c r="H286">
        <v>602</v>
      </c>
      <c r="I286">
        <v>21.1</v>
      </c>
      <c r="J286" t="s">
        <v>247</v>
      </c>
      <c r="K286">
        <v>13249</v>
      </c>
      <c r="L286" t="s">
        <v>54</v>
      </c>
    </row>
    <row r="287" spans="1:12" x14ac:dyDescent="0.2">
      <c r="A287" t="str">
        <f t="shared" si="4"/>
        <v>Screven2004</v>
      </c>
      <c r="B287" t="s">
        <v>539</v>
      </c>
      <c r="C287">
        <v>2004</v>
      </c>
      <c r="D287" t="s">
        <v>245</v>
      </c>
      <c r="E287">
        <v>283</v>
      </c>
      <c r="F287">
        <v>3944</v>
      </c>
      <c r="G287">
        <v>3.5</v>
      </c>
      <c r="H287">
        <v>504</v>
      </c>
      <c r="I287">
        <v>2.6</v>
      </c>
      <c r="J287" t="s">
        <v>247</v>
      </c>
      <c r="K287">
        <v>13251</v>
      </c>
      <c r="L287" t="s">
        <v>54</v>
      </c>
    </row>
    <row r="288" spans="1:12" x14ac:dyDescent="0.2">
      <c r="A288" t="str">
        <f t="shared" si="4"/>
        <v>Seminole2004</v>
      </c>
      <c r="B288" t="s">
        <v>540</v>
      </c>
      <c r="C288">
        <v>2004</v>
      </c>
      <c r="D288" t="s">
        <v>245</v>
      </c>
      <c r="E288">
        <v>228</v>
      </c>
      <c r="F288">
        <v>2215</v>
      </c>
      <c r="G288">
        <v>-5.8</v>
      </c>
      <c r="H288">
        <v>497</v>
      </c>
      <c r="I288">
        <v>-4.4000000000000004</v>
      </c>
      <c r="J288" t="s">
        <v>247</v>
      </c>
      <c r="K288">
        <v>13253</v>
      </c>
      <c r="L288" t="s">
        <v>54</v>
      </c>
    </row>
    <row r="289" spans="1:12" x14ac:dyDescent="0.2">
      <c r="A289" t="str">
        <f t="shared" si="4"/>
        <v>Spalding2004</v>
      </c>
      <c r="B289" t="s">
        <v>541</v>
      </c>
      <c r="C289">
        <v>2004</v>
      </c>
      <c r="D289" t="s">
        <v>245</v>
      </c>
      <c r="E289">
        <v>1328</v>
      </c>
      <c r="F289">
        <v>23857</v>
      </c>
      <c r="G289">
        <v>4.8</v>
      </c>
      <c r="H289">
        <v>584</v>
      </c>
      <c r="I289">
        <v>6</v>
      </c>
      <c r="J289" t="s">
        <v>247</v>
      </c>
      <c r="K289">
        <v>13255</v>
      </c>
      <c r="L289" t="s">
        <v>54</v>
      </c>
    </row>
    <row r="290" spans="1:12" x14ac:dyDescent="0.2">
      <c r="A290" t="str">
        <f t="shared" si="4"/>
        <v>Stephens2004</v>
      </c>
      <c r="B290" t="s">
        <v>542</v>
      </c>
      <c r="C290">
        <v>2004</v>
      </c>
      <c r="D290" t="s">
        <v>245</v>
      </c>
      <c r="E290">
        <v>606</v>
      </c>
      <c r="F290">
        <v>9266</v>
      </c>
      <c r="G290">
        <v>-2.9</v>
      </c>
      <c r="H290">
        <v>578</v>
      </c>
      <c r="I290">
        <v>5.5</v>
      </c>
      <c r="J290" t="s">
        <v>247</v>
      </c>
      <c r="K290">
        <v>13257</v>
      </c>
      <c r="L290" t="s">
        <v>54</v>
      </c>
    </row>
    <row r="291" spans="1:12" x14ac:dyDescent="0.2">
      <c r="A291" t="str">
        <f t="shared" si="4"/>
        <v>Stewart2004</v>
      </c>
      <c r="B291" t="s">
        <v>543</v>
      </c>
      <c r="C291">
        <v>2004</v>
      </c>
      <c r="D291" t="s">
        <v>245</v>
      </c>
      <c r="E291">
        <v>108</v>
      </c>
      <c r="F291">
        <v>946</v>
      </c>
      <c r="G291">
        <v>-3.8</v>
      </c>
      <c r="H291">
        <v>441</v>
      </c>
      <c r="I291">
        <v>-2</v>
      </c>
      <c r="J291" t="s">
        <v>247</v>
      </c>
      <c r="K291">
        <v>13259</v>
      </c>
      <c r="L291" t="s">
        <v>54</v>
      </c>
    </row>
    <row r="292" spans="1:12" x14ac:dyDescent="0.2">
      <c r="A292" t="str">
        <f t="shared" si="4"/>
        <v>Sumter2004</v>
      </c>
      <c r="B292" t="s">
        <v>385</v>
      </c>
      <c r="C292">
        <v>2004</v>
      </c>
      <c r="D292" t="s">
        <v>245</v>
      </c>
      <c r="E292">
        <v>757</v>
      </c>
      <c r="F292">
        <v>12604</v>
      </c>
      <c r="G292">
        <v>-5.4</v>
      </c>
      <c r="H292">
        <v>536</v>
      </c>
      <c r="I292">
        <v>0.9</v>
      </c>
      <c r="J292" t="s">
        <v>247</v>
      </c>
      <c r="K292">
        <v>13261</v>
      </c>
      <c r="L292" t="s">
        <v>54</v>
      </c>
    </row>
    <row r="293" spans="1:12" x14ac:dyDescent="0.2">
      <c r="A293" t="str">
        <f t="shared" si="4"/>
        <v>Talbot2004</v>
      </c>
      <c r="B293" t="s">
        <v>544</v>
      </c>
      <c r="C293">
        <v>2004</v>
      </c>
      <c r="D293" t="s">
        <v>245</v>
      </c>
      <c r="E293">
        <v>79</v>
      </c>
      <c r="F293">
        <v>824</v>
      </c>
      <c r="G293">
        <v>-18.2</v>
      </c>
      <c r="H293">
        <v>534</v>
      </c>
      <c r="I293">
        <v>-8.6999999999999993</v>
      </c>
      <c r="J293" t="s">
        <v>247</v>
      </c>
      <c r="K293">
        <v>13263</v>
      </c>
      <c r="L293" t="s">
        <v>54</v>
      </c>
    </row>
    <row r="294" spans="1:12" x14ac:dyDescent="0.2">
      <c r="A294" t="str">
        <f t="shared" si="4"/>
        <v>Taliaferro2004</v>
      </c>
      <c r="B294" t="s">
        <v>545</v>
      </c>
      <c r="C294">
        <v>2004</v>
      </c>
      <c r="D294" t="s">
        <v>245</v>
      </c>
      <c r="E294">
        <v>39</v>
      </c>
      <c r="F294">
        <v>245</v>
      </c>
      <c r="G294">
        <v>-3.9</v>
      </c>
      <c r="H294">
        <v>382</v>
      </c>
      <c r="I294">
        <v>0.3</v>
      </c>
      <c r="J294" t="s">
        <v>247</v>
      </c>
      <c r="K294">
        <v>13265</v>
      </c>
      <c r="L294" t="s">
        <v>54</v>
      </c>
    </row>
    <row r="295" spans="1:12" x14ac:dyDescent="0.2">
      <c r="A295" t="str">
        <f t="shared" si="4"/>
        <v>Tattnall2004</v>
      </c>
      <c r="B295" t="s">
        <v>546</v>
      </c>
      <c r="C295">
        <v>2004</v>
      </c>
      <c r="D295" t="s">
        <v>245</v>
      </c>
      <c r="E295">
        <v>359</v>
      </c>
      <c r="F295">
        <v>5621</v>
      </c>
      <c r="G295">
        <v>-0.4</v>
      </c>
      <c r="H295">
        <v>473</v>
      </c>
      <c r="I295">
        <v>4.9000000000000004</v>
      </c>
      <c r="J295" t="s">
        <v>247</v>
      </c>
      <c r="K295">
        <v>13267</v>
      </c>
      <c r="L295" t="s">
        <v>54</v>
      </c>
    </row>
    <row r="296" spans="1:12" x14ac:dyDescent="0.2">
      <c r="A296" t="str">
        <f t="shared" si="4"/>
        <v>Taylor2004</v>
      </c>
      <c r="B296" t="s">
        <v>547</v>
      </c>
      <c r="C296">
        <v>2004</v>
      </c>
      <c r="D296" t="s">
        <v>245</v>
      </c>
      <c r="E296">
        <v>176</v>
      </c>
      <c r="F296">
        <v>1848</v>
      </c>
      <c r="G296">
        <v>-3.2</v>
      </c>
      <c r="H296">
        <v>617</v>
      </c>
      <c r="I296">
        <v>9.6</v>
      </c>
      <c r="J296" t="s">
        <v>247</v>
      </c>
      <c r="K296">
        <v>13269</v>
      </c>
      <c r="L296" t="s">
        <v>54</v>
      </c>
    </row>
    <row r="297" spans="1:12" x14ac:dyDescent="0.2">
      <c r="A297" t="str">
        <f t="shared" si="4"/>
        <v>Telfair2004</v>
      </c>
      <c r="B297" t="s">
        <v>548</v>
      </c>
      <c r="C297">
        <v>2004</v>
      </c>
      <c r="D297" t="s">
        <v>245</v>
      </c>
      <c r="E297">
        <v>257</v>
      </c>
      <c r="F297">
        <v>4075</v>
      </c>
      <c r="G297">
        <v>7.6</v>
      </c>
      <c r="H297">
        <v>429</v>
      </c>
      <c r="I297">
        <v>3.9</v>
      </c>
      <c r="J297" t="s">
        <v>247</v>
      </c>
      <c r="K297">
        <v>13271</v>
      </c>
      <c r="L297" t="s">
        <v>54</v>
      </c>
    </row>
    <row r="298" spans="1:12" x14ac:dyDescent="0.2">
      <c r="A298" t="str">
        <f t="shared" si="4"/>
        <v>Terrell2004</v>
      </c>
      <c r="B298" t="s">
        <v>549</v>
      </c>
      <c r="C298">
        <v>2004</v>
      </c>
      <c r="D298" t="s">
        <v>245</v>
      </c>
      <c r="E298">
        <v>214</v>
      </c>
      <c r="F298">
        <v>2393</v>
      </c>
      <c r="G298">
        <v>-4</v>
      </c>
      <c r="H298">
        <v>503</v>
      </c>
      <c r="I298">
        <v>8.9</v>
      </c>
      <c r="J298" t="s">
        <v>247</v>
      </c>
      <c r="K298">
        <v>13273</v>
      </c>
      <c r="L298" t="s">
        <v>54</v>
      </c>
    </row>
    <row r="299" spans="1:12" x14ac:dyDescent="0.2">
      <c r="A299" t="str">
        <f t="shared" si="4"/>
        <v>Thomas2004</v>
      </c>
      <c r="B299" t="s">
        <v>550</v>
      </c>
      <c r="C299">
        <v>2004</v>
      </c>
      <c r="D299" t="s">
        <v>245</v>
      </c>
      <c r="E299">
        <v>1241</v>
      </c>
      <c r="F299">
        <v>22197</v>
      </c>
      <c r="G299">
        <v>1.1000000000000001</v>
      </c>
      <c r="H299">
        <v>580</v>
      </c>
      <c r="I299">
        <v>6.4</v>
      </c>
      <c r="J299" t="s">
        <v>247</v>
      </c>
      <c r="K299">
        <v>13275</v>
      </c>
      <c r="L299" t="s">
        <v>54</v>
      </c>
    </row>
    <row r="300" spans="1:12" x14ac:dyDescent="0.2">
      <c r="A300" t="str">
        <f t="shared" si="4"/>
        <v>Tift2004</v>
      </c>
      <c r="B300" t="s">
        <v>551</v>
      </c>
      <c r="C300">
        <v>2004</v>
      </c>
      <c r="D300" t="s">
        <v>245</v>
      </c>
      <c r="E300">
        <v>1209</v>
      </c>
      <c r="F300">
        <v>20596</v>
      </c>
      <c r="G300">
        <v>-1</v>
      </c>
      <c r="H300">
        <v>554</v>
      </c>
      <c r="I300">
        <v>5.3</v>
      </c>
      <c r="J300" t="s">
        <v>247</v>
      </c>
      <c r="K300">
        <v>13277</v>
      </c>
      <c r="L300" t="s">
        <v>54</v>
      </c>
    </row>
    <row r="301" spans="1:12" x14ac:dyDescent="0.2">
      <c r="A301" t="str">
        <f t="shared" si="4"/>
        <v>Toombs2004</v>
      </c>
      <c r="B301" t="s">
        <v>552</v>
      </c>
      <c r="C301">
        <v>2004</v>
      </c>
      <c r="D301" t="s">
        <v>245</v>
      </c>
      <c r="E301">
        <v>755</v>
      </c>
      <c r="F301">
        <v>11115</v>
      </c>
      <c r="G301">
        <v>2.8</v>
      </c>
      <c r="H301">
        <v>482</v>
      </c>
      <c r="I301">
        <v>3</v>
      </c>
      <c r="J301" t="s">
        <v>247</v>
      </c>
      <c r="K301">
        <v>13279</v>
      </c>
      <c r="L301" t="s">
        <v>54</v>
      </c>
    </row>
    <row r="302" spans="1:12" x14ac:dyDescent="0.2">
      <c r="A302" t="str">
        <f t="shared" si="4"/>
        <v>Towns2004</v>
      </c>
      <c r="B302" t="s">
        <v>553</v>
      </c>
      <c r="C302">
        <v>2004</v>
      </c>
      <c r="D302" t="s">
        <v>245</v>
      </c>
      <c r="E302">
        <v>335</v>
      </c>
      <c r="F302">
        <v>3442</v>
      </c>
      <c r="G302">
        <v>6.9</v>
      </c>
      <c r="H302">
        <v>440</v>
      </c>
      <c r="I302">
        <v>4</v>
      </c>
      <c r="J302" t="s">
        <v>247</v>
      </c>
      <c r="K302">
        <v>13281</v>
      </c>
      <c r="L302" t="s">
        <v>54</v>
      </c>
    </row>
    <row r="303" spans="1:12" x14ac:dyDescent="0.2">
      <c r="A303" t="str">
        <f t="shared" si="4"/>
        <v>Treutlen2004</v>
      </c>
      <c r="B303" t="s">
        <v>554</v>
      </c>
      <c r="C303">
        <v>2004</v>
      </c>
      <c r="D303" t="s">
        <v>245</v>
      </c>
      <c r="E303">
        <v>114</v>
      </c>
      <c r="F303">
        <v>1179</v>
      </c>
      <c r="G303">
        <v>5.0999999999999996</v>
      </c>
      <c r="H303">
        <v>401</v>
      </c>
      <c r="I303">
        <v>-1.2</v>
      </c>
      <c r="J303" t="s">
        <v>247</v>
      </c>
      <c r="K303">
        <v>13283</v>
      </c>
      <c r="L303" t="s">
        <v>54</v>
      </c>
    </row>
    <row r="304" spans="1:12" x14ac:dyDescent="0.2">
      <c r="A304" t="str">
        <f t="shared" si="4"/>
        <v>Troup2004</v>
      </c>
      <c r="B304" t="s">
        <v>555</v>
      </c>
      <c r="C304">
        <v>2004</v>
      </c>
      <c r="D304" t="s">
        <v>245</v>
      </c>
      <c r="E304">
        <v>1524</v>
      </c>
      <c r="F304">
        <v>31744</v>
      </c>
      <c r="G304">
        <v>-1.4</v>
      </c>
      <c r="H304">
        <v>649</v>
      </c>
      <c r="I304">
        <v>-0.5</v>
      </c>
      <c r="J304" t="s">
        <v>247</v>
      </c>
      <c r="K304">
        <v>13285</v>
      </c>
      <c r="L304" t="s">
        <v>54</v>
      </c>
    </row>
    <row r="305" spans="1:12" x14ac:dyDescent="0.2">
      <c r="A305" t="str">
        <f t="shared" si="4"/>
        <v>Turner2004</v>
      </c>
      <c r="B305" t="s">
        <v>556</v>
      </c>
      <c r="C305">
        <v>2004</v>
      </c>
      <c r="D305" t="s">
        <v>245</v>
      </c>
      <c r="E305">
        <v>209</v>
      </c>
      <c r="F305">
        <v>2944</v>
      </c>
      <c r="G305">
        <v>12.7</v>
      </c>
      <c r="H305">
        <v>429</v>
      </c>
      <c r="I305">
        <v>5.9</v>
      </c>
      <c r="J305" t="s">
        <v>247</v>
      </c>
      <c r="K305">
        <v>13287</v>
      </c>
      <c r="L305" t="s">
        <v>54</v>
      </c>
    </row>
    <row r="306" spans="1:12" x14ac:dyDescent="0.2">
      <c r="A306" t="str">
        <f t="shared" si="4"/>
        <v>Twiggs2004</v>
      </c>
      <c r="B306" t="s">
        <v>557</v>
      </c>
      <c r="C306">
        <v>2004</v>
      </c>
      <c r="D306" t="s">
        <v>245</v>
      </c>
      <c r="E306">
        <v>107</v>
      </c>
      <c r="F306">
        <v>1411</v>
      </c>
      <c r="G306">
        <v>-4.8</v>
      </c>
      <c r="H306">
        <v>698</v>
      </c>
      <c r="I306">
        <v>-8.6</v>
      </c>
      <c r="J306" t="s">
        <v>247</v>
      </c>
      <c r="K306">
        <v>13289</v>
      </c>
      <c r="L306" t="s">
        <v>54</v>
      </c>
    </row>
    <row r="307" spans="1:12" x14ac:dyDescent="0.2">
      <c r="A307" t="str">
        <f t="shared" si="4"/>
        <v>Union2004</v>
      </c>
      <c r="B307" t="s">
        <v>403</v>
      </c>
      <c r="C307">
        <v>2004</v>
      </c>
      <c r="D307" t="s">
        <v>245</v>
      </c>
      <c r="E307">
        <v>611</v>
      </c>
      <c r="F307">
        <v>5649</v>
      </c>
      <c r="G307">
        <v>1.4</v>
      </c>
      <c r="H307">
        <v>544</v>
      </c>
      <c r="I307">
        <v>6</v>
      </c>
      <c r="J307" t="s">
        <v>247</v>
      </c>
      <c r="K307">
        <v>13291</v>
      </c>
      <c r="L307" t="s">
        <v>54</v>
      </c>
    </row>
    <row r="308" spans="1:12" x14ac:dyDescent="0.2">
      <c r="A308" t="str">
        <f t="shared" si="4"/>
        <v>Upson2004</v>
      </c>
      <c r="B308" t="s">
        <v>558</v>
      </c>
      <c r="C308">
        <v>2004</v>
      </c>
      <c r="D308" t="s">
        <v>245</v>
      </c>
      <c r="E308">
        <v>529</v>
      </c>
      <c r="F308">
        <v>8059</v>
      </c>
      <c r="G308">
        <v>0.1</v>
      </c>
      <c r="H308">
        <v>528</v>
      </c>
      <c r="I308">
        <v>3.5</v>
      </c>
      <c r="J308" t="s">
        <v>247</v>
      </c>
      <c r="K308">
        <v>13293</v>
      </c>
      <c r="L308" t="s">
        <v>54</v>
      </c>
    </row>
    <row r="309" spans="1:12" x14ac:dyDescent="0.2">
      <c r="A309" t="str">
        <f t="shared" si="4"/>
        <v>Walker2004</v>
      </c>
      <c r="B309" t="s">
        <v>451</v>
      </c>
      <c r="C309">
        <v>2004</v>
      </c>
      <c r="D309" t="s">
        <v>245</v>
      </c>
      <c r="E309">
        <v>843</v>
      </c>
      <c r="F309">
        <v>14514</v>
      </c>
      <c r="G309">
        <v>-1.8</v>
      </c>
      <c r="H309">
        <v>574</v>
      </c>
      <c r="I309">
        <v>4.2</v>
      </c>
      <c r="J309" t="s">
        <v>247</v>
      </c>
      <c r="K309">
        <v>13295</v>
      </c>
      <c r="L309" t="s">
        <v>54</v>
      </c>
    </row>
    <row r="310" spans="1:12" x14ac:dyDescent="0.2">
      <c r="A310" t="str">
        <f t="shared" si="4"/>
        <v>Walton2004</v>
      </c>
      <c r="B310" t="s">
        <v>559</v>
      </c>
      <c r="C310">
        <v>2004</v>
      </c>
      <c r="D310" t="s">
        <v>245</v>
      </c>
      <c r="E310">
        <v>1629</v>
      </c>
      <c r="F310">
        <v>17923</v>
      </c>
      <c r="G310">
        <v>8.6</v>
      </c>
      <c r="H310">
        <v>608</v>
      </c>
      <c r="I310">
        <v>3.4</v>
      </c>
      <c r="J310" t="s">
        <v>247</v>
      </c>
      <c r="K310">
        <v>13297</v>
      </c>
      <c r="L310" t="s">
        <v>54</v>
      </c>
    </row>
    <row r="311" spans="1:12" x14ac:dyDescent="0.2">
      <c r="A311" t="str">
        <f t="shared" si="4"/>
        <v>Ware2004</v>
      </c>
      <c r="B311" t="s">
        <v>560</v>
      </c>
      <c r="C311">
        <v>2004</v>
      </c>
      <c r="D311" t="s">
        <v>245</v>
      </c>
      <c r="E311">
        <v>1060</v>
      </c>
      <c r="F311">
        <v>15325</v>
      </c>
      <c r="G311">
        <v>1.4</v>
      </c>
      <c r="H311">
        <v>515</v>
      </c>
      <c r="I311">
        <v>2.8</v>
      </c>
      <c r="J311" t="s">
        <v>247</v>
      </c>
      <c r="K311">
        <v>13299</v>
      </c>
      <c r="L311" t="s">
        <v>54</v>
      </c>
    </row>
    <row r="312" spans="1:12" x14ac:dyDescent="0.2">
      <c r="A312" t="str">
        <f t="shared" si="4"/>
        <v>Warren2004</v>
      </c>
      <c r="B312" t="s">
        <v>561</v>
      </c>
      <c r="C312">
        <v>2004</v>
      </c>
      <c r="D312" t="s">
        <v>245</v>
      </c>
      <c r="E312">
        <v>103</v>
      </c>
      <c r="F312">
        <v>1562</v>
      </c>
      <c r="G312">
        <v>9.6</v>
      </c>
      <c r="H312">
        <v>521</v>
      </c>
      <c r="I312">
        <v>0.6</v>
      </c>
      <c r="J312" t="s">
        <v>247</v>
      </c>
      <c r="K312">
        <v>13301</v>
      </c>
      <c r="L312" t="s">
        <v>54</v>
      </c>
    </row>
    <row r="313" spans="1:12" x14ac:dyDescent="0.2">
      <c r="A313" t="str">
        <f t="shared" si="4"/>
        <v>Washington2004</v>
      </c>
      <c r="B313" t="s">
        <v>452</v>
      </c>
      <c r="C313">
        <v>2004</v>
      </c>
      <c r="D313" t="s">
        <v>245</v>
      </c>
      <c r="E313">
        <v>454</v>
      </c>
      <c r="F313">
        <v>8228</v>
      </c>
      <c r="G313">
        <v>1.2</v>
      </c>
      <c r="H313">
        <v>650</v>
      </c>
      <c r="I313">
        <v>6</v>
      </c>
      <c r="J313" t="s">
        <v>247</v>
      </c>
      <c r="K313">
        <v>13303</v>
      </c>
      <c r="L313" t="s">
        <v>54</v>
      </c>
    </row>
    <row r="314" spans="1:12" x14ac:dyDescent="0.2">
      <c r="A314" t="str">
        <f t="shared" si="4"/>
        <v>Wayne2004</v>
      </c>
      <c r="B314" t="s">
        <v>382</v>
      </c>
      <c r="C314">
        <v>2004</v>
      </c>
      <c r="D314" t="s">
        <v>245</v>
      </c>
      <c r="E314">
        <v>553</v>
      </c>
      <c r="F314">
        <v>8940</v>
      </c>
      <c r="G314">
        <v>0.3</v>
      </c>
      <c r="H314">
        <v>563</v>
      </c>
      <c r="I314">
        <v>-3.3</v>
      </c>
      <c r="J314" t="s">
        <v>247</v>
      </c>
      <c r="K314">
        <v>13305</v>
      </c>
      <c r="L314" t="s">
        <v>54</v>
      </c>
    </row>
    <row r="315" spans="1:12" x14ac:dyDescent="0.2">
      <c r="A315" t="str">
        <f t="shared" si="4"/>
        <v>Webster2004</v>
      </c>
      <c r="B315" t="s">
        <v>562</v>
      </c>
      <c r="C315">
        <v>2004</v>
      </c>
      <c r="D315" t="s">
        <v>245</v>
      </c>
      <c r="E315">
        <v>48</v>
      </c>
      <c r="F315">
        <v>496</v>
      </c>
      <c r="G315">
        <v>7.8</v>
      </c>
      <c r="H315">
        <v>477</v>
      </c>
      <c r="I315">
        <v>4.0999999999999996</v>
      </c>
      <c r="J315" t="s">
        <v>247</v>
      </c>
      <c r="K315">
        <v>13307</v>
      </c>
      <c r="L315" t="s">
        <v>54</v>
      </c>
    </row>
    <row r="316" spans="1:12" x14ac:dyDescent="0.2">
      <c r="A316" t="str">
        <f t="shared" si="4"/>
        <v>Wheeler2004</v>
      </c>
      <c r="B316" t="s">
        <v>563</v>
      </c>
      <c r="C316">
        <v>2004</v>
      </c>
      <c r="D316" t="s">
        <v>245</v>
      </c>
      <c r="E316">
        <v>102</v>
      </c>
      <c r="F316">
        <v>1127</v>
      </c>
      <c r="G316">
        <v>8.1999999999999993</v>
      </c>
      <c r="H316">
        <v>547</v>
      </c>
      <c r="I316">
        <v>12.1</v>
      </c>
      <c r="J316" t="s">
        <v>247</v>
      </c>
      <c r="K316">
        <v>13309</v>
      </c>
      <c r="L316" t="s">
        <v>54</v>
      </c>
    </row>
    <row r="317" spans="1:12" x14ac:dyDescent="0.2">
      <c r="A317" t="str">
        <f t="shared" si="4"/>
        <v>White2004</v>
      </c>
      <c r="B317" t="s">
        <v>564</v>
      </c>
      <c r="C317">
        <v>2004</v>
      </c>
      <c r="D317" t="s">
        <v>245</v>
      </c>
      <c r="E317">
        <v>679</v>
      </c>
      <c r="F317">
        <v>5994</v>
      </c>
      <c r="G317">
        <v>1.3</v>
      </c>
      <c r="H317">
        <v>532</v>
      </c>
      <c r="I317">
        <v>9.6999999999999993</v>
      </c>
      <c r="J317" t="s">
        <v>247</v>
      </c>
      <c r="K317">
        <v>13311</v>
      </c>
      <c r="L317" t="s">
        <v>54</v>
      </c>
    </row>
    <row r="318" spans="1:12" x14ac:dyDescent="0.2">
      <c r="A318" t="str">
        <f t="shared" si="4"/>
        <v>Whitfield2004</v>
      </c>
      <c r="B318" t="s">
        <v>565</v>
      </c>
      <c r="C318">
        <v>2004</v>
      </c>
      <c r="D318" t="s">
        <v>245</v>
      </c>
      <c r="E318">
        <v>2655</v>
      </c>
      <c r="F318">
        <v>62770</v>
      </c>
      <c r="G318">
        <v>0.1</v>
      </c>
      <c r="H318">
        <v>660</v>
      </c>
      <c r="I318">
        <v>3.6</v>
      </c>
      <c r="J318" t="s">
        <v>247</v>
      </c>
      <c r="K318">
        <v>13313</v>
      </c>
      <c r="L318" t="s">
        <v>54</v>
      </c>
    </row>
    <row r="319" spans="1:12" x14ac:dyDescent="0.2">
      <c r="A319" t="str">
        <f t="shared" si="4"/>
        <v>Wilcox2004</v>
      </c>
      <c r="B319" t="s">
        <v>316</v>
      </c>
      <c r="C319">
        <v>2004</v>
      </c>
      <c r="D319" t="s">
        <v>245</v>
      </c>
      <c r="E319">
        <v>126</v>
      </c>
      <c r="F319">
        <v>1373</v>
      </c>
      <c r="G319">
        <v>-1.8</v>
      </c>
      <c r="H319">
        <v>441</v>
      </c>
      <c r="I319">
        <v>0.2</v>
      </c>
      <c r="J319" t="s">
        <v>247</v>
      </c>
      <c r="K319">
        <v>13315</v>
      </c>
      <c r="L319" t="s">
        <v>54</v>
      </c>
    </row>
    <row r="320" spans="1:12" x14ac:dyDescent="0.2">
      <c r="A320" t="str">
        <f t="shared" si="4"/>
        <v>Wilkes2004</v>
      </c>
      <c r="B320" t="s">
        <v>566</v>
      </c>
      <c r="C320">
        <v>2004</v>
      </c>
      <c r="D320" t="s">
        <v>245</v>
      </c>
      <c r="E320">
        <v>302</v>
      </c>
      <c r="F320">
        <v>3562</v>
      </c>
      <c r="G320">
        <v>-1.4</v>
      </c>
      <c r="H320">
        <v>497</v>
      </c>
      <c r="I320">
        <v>4</v>
      </c>
      <c r="J320" t="s">
        <v>247</v>
      </c>
      <c r="K320">
        <v>13317</v>
      </c>
      <c r="L320" t="s">
        <v>54</v>
      </c>
    </row>
    <row r="321" spans="1:12" x14ac:dyDescent="0.2">
      <c r="A321" t="str">
        <f t="shared" si="4"/>
        <v>Wilkinson2004</v>
      </c>
      <c r="B321" t="s">
        <v>567</v>
      </c>
      <c r="C321">
        <v>2004</v>
      </c>
      <c r="D321" t="s">
        <v>245</v>
      </c>
      <c r="E321">
        <v>169</v>
      </c>
      <c r="F321">
        <v>3050</v>
      </c>
      <c r="G321">
        <v>1.7</v>
      </c>
      <c r="H321">
        <v>690</v>
      </c>
      <c r="I321">
        <v>-1.3</v>
      </c>
      <c r="J321" t="s">
        <v>247</v>
      </c>
      <c r="K321">
        <v>13319</v>
      </c>
      <c r="L321" t="s">
        <v>54</v>
      </c>
    </row>
    <row r="322" spans="1:12" x14ac:dyDescent="0.2">
      <c r="A322" t="str">
        <f t="shared" si="4"/>
        <v>Worth2004</v>
      </c>
      <c r="B322" t="s">
        <v>568</v>
      </c>
      <c r="C322">
        <v>2004</v>
      </c>
      <c r="D322" t="s">
        <v>245</v>
      </c>
      <c r="E322">
        <v>339</v>
      </c>
      <c r="F322">
        <v>3230</v>
      </c>
      <c r="G322">
        <v>-5.7</v>
      </c>
      <c r="H322">
        <v>492</v>
      </c>
      <c r="I322">
        <v>2.7</v>
      </c>
      <c r="J322" t="s">
        <v>247</v>
      </c>
      <c r="K322">
        <v>13321</v>
      </c>
      <c r="L322" t="s">
        <v>54</v>
      </c>
    </row>
    <row r="323" spans="1:12" x14ac:dyDescent="0.2">
      <c r="A323" t="str">
        <f t="shared" si="4"/>
        <v>Appling2005</v>
      </c>
      <c r="B323" t="s">
        <v>454</v>
      </c>
      <c r="C323">
        <v>2005</v>
      </c>
      <c r="D323" t="s">
        <v>245</v>
      </c>
      <c r="E323">
        <v>433</v>
      </c>
      <c r="F323">
        <v>6503</v>
      </c>
      <c r="G323">
        <v>6.1</v>
      </c>
      <c r="H323">
        <v>598</v>
      </c>
      <c r="I323">
        <v>-4.8</v>
      </c>
      <c r="J323" t="s">
        <v>247</v>
      </c>
      <c r="K323">
        <v>13001</v>
      </c>
      <c r="L323" t="s">
        <v>54</v>
      </c>
    </row>
    <row r="324" spans="1:12" x14ac:dyDescent="0.2">
      <c r="A324" t="str">
        <f t="shared" si="4"/>
        <v>Atkinson2005</v>
      </c>
      <c r="B324" t="s">
        <v>455</v>
      </c>
      <c r="C324">
        <v>2005</v>
      </c>
      <c r="D324" t="s">
        <v>245</v>
      </c>
      <c r="E324">
        <v>121</v>
      </c>
      <c r="F324">
        <v>1860</v>
      </c>
      <c r="G324">
        <v>5.6</v>
      </c>
      <c r="H324">
        <v>524</v>
      </c>
      <c r="I324">
        <v>3.6</v>
      </c>
      <c r="J324" t="s">
        <v>247</v>
      </c>
      <c r="K324">
        <v>13003</v>
      </c>
      <c r="L324" t="s">
        <v>54</v>
      </c>
    </row>
    <row r="325" spans="1:12" x14ac:dyDescent="0.2">
      <c r="A325" t="str">
        <f t="shared" si="4"/>
        <v>Bacon2005</v>
      </c>
      <c r="B325" t="s">
        <v>456</v>
      </c>
      <c r="C325">
        <v>2005</v>
      </c>
      <c r="D325" t="s">
        <v>245</v>
      </c>
      <c r="E325">
        <v>267</v>
      </c>
      <c r="F325">
        <v>3581</v>
      </c>
      <c r="G325">
        <v>4.0999999999999996</v>
      </c>
      <c r="H325">
        <v>489</v>
      </c>
      <c r="I325">
        <v>-3.6</v>
      </c>
      <c r="J325" t="s">
        <v>247</v>
      </c>
      <c r="K325">
        <v>13005</v>
      </c>
      <c r="L325" t="s">
        <v>54</v>
      </c>
    </row>
    <row r="326" spans="1:12" x14ac:dyDescent="0.2">
      <c r="A326" t="str">
        <f t="shared" ref="A326:A389" si="5">_xlfn.CONCAT(B326, C326)</f>
        <v>Baker2005</v>
      </c>
      <c r="B326" t="s">
        <v>457</v>
      </c>
      <c r="C326">
        <v>2005</v>
      </c>
      <c r="D326" t="s">
        <v>245</v>
      </c>
      <c r="E326">
        <v>59</v>
      </c>
      <c r="F326">
        <v>541</v>
      </c>
      <c r="G326">
        <v>-5.6</v>
      </c>
      <c r="H326">
        <v>459</v>
      </c>
      <c r="I326">
        <v>-3</v>
      </c>
      <c r="J326" t="s">
        <v>247</v>
      </c>
      <c r="K326">
        <v>13007</v>
      </c>
      <c r="L326" t="s">
        <v>54</v>
      </c>
    </row>
    <row r="327" spans="1:12" x14ac:dyDescent="0.2">
      <c r="A327" t="str">
        <f t="shared" si="5"/>
        <v>Baldwin2005</v>
      </c>
      <c r="B327" t="s">
        <v>334</v>
      </c>
      <c r="C327">
        <v>2005</v>
      </c>
      <c r="D327" t="s">
        <v>245</v>
      </c>
      <c r="E327">
        <v>902</v>
      </c>
      <c r="F327">
        <v>19847</v>
      </c>
      <c r="G327">
        <v>1</v>
      </c>
      <c r="H327">
        <v>536</v>
      </c>
      <c r="I327">
        <v>3.7</v>
      </c>
      <c r="J327" t="s">
        <v>247</v>
      </c>
      <c r="K327">
        <v>13009</v>
      </c>
      <c r="L327" t="s">
        <v>54</v>
      </c>
    </row>
    <row r="328" spans="1:12" x14ac:dyDescent="0.2">
      <c r="A328" t="str">
        <f t="shared" si="5"/>
        <v>Banks2005</v>
      </c>
      <c r="B328" t="s">
        <v>458</v>
      </c>
      <c r="C328">
        <v>2005</v>
      </c>
      <c r="D328" t="s">
        <v>245</v>
      </c>
      <c r="E328">
        <v>207</v>
      </c>
      <c r="F328">
        <v>3673</v>
      </c>
      <c r="G328">
        <v>0.2</v>
      </c>
      <c r="H328">
        <v>490</v>
      </c>
      <c r="I328">
        <v>0</v>
      </c>
      <c r="J328" t="s">
        <v>247</v>
      </c>
      <c r="K328">
        <v>13011</v>
      </c>
      <c r="L328" t="s">
        <v>54</v>
      </c>
    </row>
    <row r="329" spans="1:12" x14ac:dyDescent="0.2">
      <c r="A329" t="str">
        <f t="shared" si="5"/>
        <v>Barrow2005</v>
      </c>
      <c r="B329" t="s">
        <v>459</v>
      </c>
      <c r="C329">
        <v>2005</v>
      </c>
      <c r="D329" t="s">
        <v>245</v>
      </c>
      <c r="E329">
        <v>1098</v>
      </c>
      <c r="F329">
        <v>14750</v>
      </c>
      <c r="G329">
        <v>-5.7</v>
      </c>
      <c r="H329">
        <v>587</v>
      </c>
      <c r="I329">
        <v>1.7</v>
      </c>
      <c r="J329" t="s">
        <v>247</v>
      </c>
      <c r="K329">
        <v>13013</v>
      </c>
      <c r="L329" t="s">
        <v>54</v>
      </c>
    </row>
    <row r="330" spans="1:12" x14ac:dyDescent="0.2">
      <c r="A330" t="str">
        <f t="shared" si="5"/>
        <v>Bartow2005</v>
      </c>
      <c r="B330" t="s">
        <v>460</v>
      </c>
      <c r="C330">
        <v>2005</v>
      </c>
      <c r="D330" t="s">
        <v>245</v>
      </c>
      <c r="E330">
        <v>2034</v>
      </c>
      <c r="F330">
        <v>33816</v>
      </c>
      <c r="G330">
        <v>2.6</v>
      </c>
      <c r="H330">
        <v>635</v>
      </c>
      <c r="I330">
        <v>0.8</v>
      </c>
      <c r="J330" t="s">
        <v>247</v>
      </c>
      <c r="K330">
        <v>13015</v>
      </c>
      <c r="L330" t="s">
        <v>54</v>
      </c>
    </row>
    <row r="331" spans="1:12" x14ac:dyDescent="0.2">
      <c r="A331" t="str">
        <f t="shared" si="5"/>
        <v>Ben Hill2005</v>
      </c>
      <c r="B331" t="s">
        <v>461</v>
      </c>
      <c r="C331">
        <v>2005</v>
      </c>
      <c r="D331" t="s">
        <v>245</v>
      </c>
      <c r="E331">
        <v>426</v>
      </c>
      <c r="F331">
        <v>8193</v>
      </c>
      <c r="G331">
        <v>-1.6</v>
      </c>
      <c r="H331">
        <v>547</v>
      </c>
      <c r="I331">
        <v>-1.6</v>
      </c>
      <c r="J331" t="s">
        <v>247</v>
      </c>
      <c r="K331">
        <v>13017</v>
      </c>
      <c r="L331" t="s">
        <v>54</v>
      </c>
    </row>
    <row r="332" spans="1:12" x14ac:dyDescent="0.2">
      <c r="A332" t="str">
        <f t="shared" si="5"/>
        <v>Berrien2005</v>
      </c>
      <c r="B332" t="s">
        <v>462</v>
      </c>
      <c r="C332">
        <v>2005</v>
      </c>
      <c r="D332" t="s">
        <v>245</v>
      </c>
      <c r="E332">
        <v>283</v>
      </c>
      <c r="F332">
        <v>4998</v>
      </c>
      <c r="G332">
        <v>0.9</v>
      </c>
      <c r="H332">
        <v>520</v>
      </c>
      <c r="I332">
        <v>-2.8</v>
      </c>
      <c r="J332" t="s">
        <v>247</v>
      </c>
      <c r="K332">
        <v>13019</v>
      </c>
      <c r="L332" t="s">
        <v>54</v>
      </c>
    </row>
    <row r="333" spans="1:12" x14ac:dyDescent="0.2">
      <c r="A333" t="str">
        <f t="shared" si="5"/>
        <v>Bibb2005</v>
      </c>
      <c r="B333" t="s">
        <v>341</v>
      </c>
      <c r="C333">
        <v>2005</v>
      </c>
      <c r="D333" t="s">
        <v>245</v>
      </c>
      <c r="E333">
        <v>4718</v>
      </c>
      <c r="F333">
        <v>86303</v>
      </c>
      <c r="G333">
        <v>-0.9</v>
      </c>
      <c r="H333">
        <v>677</v>
      </c>
      <c r="I333">
        <v>0.7</v>
      </c>
      <c r="J333" t="s">
        <v>247</v>
      </c>
      <c r="K333">
        <v>13021</v>
      </c>
      <c r="L333" t="s">
        <v>54</v>
      </c>
    </row>
    <row r="334" spans="1:12" x14ac:dyDescent="0.2">
      <c r="A334" t="str">
        <f t="shared" si="5"/>
        <v>Bleckley2005</v>
      </c>
      <c r="B334" t="s">
        <v>463</v>
      </c>
      <c r="C334">
        <v>2005</v>
      </c>
      <c r="D334" t="s">
        <v>245</v>
      </c>
      <c r="E334">
        <v>209</v>
      </c>
      <c r="F334">
        <v>3527</v>
      </c>
      <c r="G334">
        <v>-1.1000000000000001</v>
      </c>
      <c r="H334">
        <v>699</v>
      </c>
      <c r="I334">
        <v>7.4</v>
      </c>
      <c r="J334" t="s">
        <v>247</v>
      </c>
      <c r="K334">
        <v>13023</v>
      </c>
      <c r="L334" t="s">
        <v>54</v>
      </c>
    </row>
    <row r="335" spans="1:12" x14ac:dyDescent="0.2">
      <c r="A335" t="str">
        <f t="shared" si="5"/>
        <v>Brantley2005</v>
      </c>
      <c r="B335" t="s">
        <v>464</v>
      </c>
      <c r="C335">
        <v>2005</v>
      </c>
      <c r="D335" t="s">
        <v>245</v>
      </c>
      <c r="E335">
        <v>212</v>
      </c>
      <c r="F335">
        <v>2041</v>
      </c>
      <c r="G335">
        <v>-8.9</v>
      </c>
      <c r="H335">
        <v>502</v>
      </c>
      <c r="I335">
        <v>-0.2</v>
      </c>
      <c r="J335" t="s">
        <v>247</v>
      </c>
      <c r="K335">
        <v>13025</v>
      </c>
      <c r="L335" t="s">
        <v>54</v>
      </c>
    </row>
    <row r="336" spans="1:12" x14ac:dyDescent="0.2">
      <c r="A336" t="str">
        <f t="shared" si="5"/>
        <v>Brooks2005</v>
      </c>
      <c r="B336" t="s">
        <v>465</v>
      </c>
      <c r="C336">
        <v>2005</v>
      </c>
      <c r="D336" t="s">
        <v>245</v>
      </c>
      <c r="E336">
        <v>266</v>
      </c>
      <c r="F336">
        <v>2827</v>
      </c>
      <c r="G336">
        <v>-0.6</v>
      </c>
      <c r="H336">
        <v>484</v>
      </c>
      <c r="I336">
        <v>-1.6</v>
      </c>
      <c r="J336" t="s">
        <v>247</v>
      </c>
      <c r="K336">
        <v>13027</v>
      </c>
      <c r="L336" t="s">
        <v>54</v>
      </c>
    </row>
    <row r="337" spans="1:12" x14ac:dyDescent="0.2">
      <c r="A337" t="str">
        <f t="shared" si="5"/>
        <v>Bryan2005</v>
      </c>
      <c r="B337" t="s">
        <v>466</v>
      </c>
      <c r="C337">
        <v>2005</v>
      </c>
      <c r="D337" t="s">
        <v>245</v>
      </c>
      <c r="E337">
        <v>547</v>
      </c>
      <c r="F337">
        <v>5374</v>
      </c>
      <c r="G337">
        <v>15.6</v>
      </c>
      <c r="H337">
        <v>582</v>
      </c>
      <c r="I337">
        <v>5.0999999999999996</v>
      </c>
      <c r="J337" t="s">
        <v>247</v>
      </c>
      <c r="K337">
        <v>13029</v>
      </c>
      <c r="L337" t="s">
        <v>54</v>
      </c>
    </row>
    <row r="338" spans="1:12" x14ac:dyDescent="0.2">
      <c r="A338" t="str">
        <f t="shared" si="5"/>
        <v>Bulloch2005</v>
      </c>
      <c r="B338" t="s">
        <v>467</v>
      </c>
      <c r="C338">
        <v>2005</v>
      </c>
      <c r="D338" t="s">
        <v>245</v>
      </c>
      <c r="E338">
        <v>1466</v>
      </c>
      <c r="F338">
        <v>22280</v>
      </c>
      <c r="G338">
        <v>3.9</v>
      </c>
      <c r="H338">
        <v>524</v>
      </c>
      <c r="I338">
        <v>1.6</v>
      </c>
      <c r="J338" t="s">
        <v>247</v>
      </c>
      <c r="K338">
        <v>13031</v>
      </c>
      <c r="L338" t="s">
        <v>54</v>
      </c>
    </row>
    <row r="339" spans="1:12" x14ac:dyDescent="0.2">
      <c r="A339" t="str">
        <f t="shared" si="5"/>
        <v>Burke2005</v>
      </c>
      <c r="B339" t="s">
        <v>468</v>
      </c>
      <c r="C339">
        <v>2005</v>
      </c>
      <c r="D339" t="s">
        <v>245</v>
      </c>
      <c r="E339">
        <v>347</v>
      </c>
      <c r="F339">
        <v>5972</v>
      </c>
      <c r="G339">
        <v>-1.1000000000000001</v>
      </c>
      <c r="H339">
        <v>679</v>
      </c>
      <c r="I339">
        <v>0.7</v>
      </c>
      <c r="J339" t="s">
        <v>247</v>
      </c>
      <c r="K339">
        <v>13033</v>
      </c>
      <c r="L339" t="s">
        <v>54</v>
      </c>
    </row>
    <row r="340" spans="1:12" x14ac:dyDescent="0.2">
      <c r="A340" t="str">
        <f t="shared" si="5"/>
        <v>Butts2005</v>
      </c>
      <c r="B340" t="s">
        <v>469</v>
      </c>
      <c r="C340">
        <v>2005</v>
      </c>
      <c r="D340" t="s">
        <v>245</v>
      </c>
      <c r="E340">
        <v>422</v>
      </c>
      <c r="F340">
        <v>6338</v>
      </c>
      <c r="G340">
        <v>5</v>
      </c>
      <c r="H340">
        <v>601</v>
      </c>
      <c r="I340">
        <v>4.9000000000000004</v>
      </c>
      <c r="J340" t="s">
        <v>247</v>
      </c>
      <c r="K340">
        <v>13035</v>
      </c>
      <c r="L340" t="s">
        <v>54</v>
      </c>
    </row>
    <row r="341" spans="1:12" x14ac:dyDescent="0.2">
      <c r="A341" t="str">
        <f t="shared" si="5"/>
        <v>Calhoun2005</v>
      </c>
      <c r="B341" t="s">
        <v>327</v>
      </c>
      <c r="C341">
        <v>2005</v>
      </c>
      <c r="D341" t="s">
        <v>245</v>
      </c>
      <c r="E341">
        <v>124</v>
      </c>
      <c r="F341">
        <v>1569</v>
      </c>
      <c r="G341">
        <v>-4.5999999999999996</v>
      </c>
      <c r="H341">
        <v>453</v>
      </c>
      <c r="I341">
        <v>-0.7</v>
      </c>
      <c r="J341" t="s">
        <v>247</v>
      </c>
      <c r="K341">
        <v>13037</v>
      </c>
      <c r="L341" t="s">
        <v>54</v>
      </c>
    </row>
    <row r="342" spans="1:12" x14ac:dyDescent="0.2">
      <c r="A342" t="str">
        <f t="shared" si="5"/>
        <v>Camden2005</v>
      </c>
      <c r="B342" t="s">
        <v>470</v>
      </c>
      <c r="C342">
        <v>2005</v>
      </c>
      <c r="D342" t="s">
        <v>245</v>
      </c>
      <c r="E342">
        <v>913</v>
      </c>
      <c r="F342">
        <v>15294</v>
      </c>
      <c r="G342">
        <v>5.8</v>
      </c>
      <c r="H342">
        <v>598</v>
      </c>
      <c r="I342">
        <v>5.5</v>
      </c>
      <c r="J342" t="s">
        <v>247</v>
      </c>
      <c r="K342">
        <v>13039</v>
      </c>
      <c r="L342" t="s">
        <v>54</v>
      </c>
    </row>
    <row r="343" spans="1:12" x14ac:dyDescent="0.2">
      <c r="A343" t="str">
        <f t="shared" si="5"/>
        <v>Candler2005</v>
      </c>
      <c r="B343" t="s">
        <v>471</v>
      </c>
      <c r="C343">
        <v>2005</v>
      </c>
      <c r="D343" t="s">
        <v>245</v>
      </c>
      <c r="E343">
        <v>237</v>
      </c>
      <c r="F343">
        <v>3070</v>
      </c>
      <c r="G343">
        <v>-1.4</v>
      </c>
      <c r="H343">
        <v>477</v>
      </c>
      <c r="I343">
        <v>8.6999999999999993</v>
      </c>
      <c r="J343" t="s">
        <v>247</v>
      </c>
      <c r="K343">
        <v>13043</v>
      </c>
      <c r="L343" t="s">
        <v>54</v>
      </c>
    </row>
    <row r="344" spans="1:12" x14ac:dyDescent="0.2">
      <c r="A344" t="str">
        <f t="shared" si="5"/>
        <v>Carroll2005</v>
      </c>
      <c r="B344" t="s">
        <v>373</v>
      </c>
      <c r="C344">
        <v>2005</v>
      </c>
      <c r="D344" t="s">
        <v>245</v>
      </c>
      <c r="E344">
        <v>2053</v>
      </c>
      <c r="F344">
        <v>35118</v>
      </c>
      <c r="G344">
        <v>5.5</v>
      </c>
      <c r="H344">
        <v>637</v>
      </c>
      <c r="I344">
        <v>1.8</v>
      </c>
      <c r="J344" t="s">
        <v>247</v>
      </c>
      <c r="K344">
        <v>13045</v>
      </c>
      <c r="L344" t="s">
        <v>54</v>
      </c>
    </row>
    <row r="345" spans="1:12" x14ac:dyDescent="0.2">
      <c r="A345" t="str">
        <f t="shared" si="5"/>
        <v>Catoosa2005</v>
      </c>
      <c r="B345" t="s">
        <v>472</v>
      </c>
      <c r="C345">
        <v>2005</v>
      </c>
      <c r="D345" t="s">
        <v>245</v>
      </c>
      <c r="E345">
        <v>895</v>
      </c>
      <c r="F345">
        <v>15227</v>
      </c>
      <c r="G345">
        <v>3.4</v>
      </c>
      <c r="H345">
        <v>575</v>
      </c>
      <c r="I345">
        <v>0.2</v>
      </c>
      <c r="J345" t="s">
        <v>247</v>
      </c>
      <c r="K345">
        <v>13047</v>
      </c>
      <c r="L345" t="s">
        <v>54</v>
      </c>
    </row>
    <row r="346" spans="1:12" x14ac:dyDescent="0.2">
      <c r="A346" t="str">
        <f t="shared" si="5"/>
        <v>Charlton2005</v>
      </c>
      <c r="B346" t="s">
        <v>473</v>
      </c>
      <c r="C346">
        <v>2005</v>
      </c>
      <c r="D346" t="s">
        <v>245</v>
      </c>
      <c r="E346">
        <v>202</v>
      </c>
      <c r="F346">
        <v>2452</v>
      </c>
      <c r="G346">
        <v>2.2999999999999998</v>
      </c>
      <c r="H346">
        <v>535</v>
      </c>
      <c r="I346">
        <v>3.5</v>
      </c>
      <c r="J346" t="s">
        <v>247</v>
      </c>
      <c r="K346">
        <v>13049</v>
      </c>
      <c r="L346" t="s">
        <v>54</v>
      </c>
    </row>
    <row r="347" spans="1:12" x14ac:dyDescent="0.2">
      <c r="A347" t="str">
        <f t="shared" si="5"/>
        <v>Chatham2005</v>
      </c>
      <c r="B347" t="s">
        <v>474</v>
      </c>
      <c r="C347">
        <v>2005</v>
      </c>
      <c r="D347" t="s">
        <v>245</v>
      </c>
      <c r="E347">
        <v>7245</v>
      </c>
      <c r="F347">
        <v>132669</v>
      </c>
      <c r="G347">
        <v>1.5</v>
      </c>
      <c r="H347">
        <v>715</v>
      </c>
      <c r="I347">
        <v>4.2</v>
      </c>
      <c r="J347" t="s">
        <v>247</v>
      </c>
      <c r="K347">
        <v>13051</v>
      </c>
      <c r="L347" t="s">
        <v>54</v>
      </c>
    </row>
    <row r="348" spans="1:12" x14ac:dyDescent="0.2">
      <c r="A348" t="str">
        <f t="shared" si="5"/>
        <v>Chattahoochee2005</v>
      </c>
      <c r="B348" t="s">
        <v>475</v>
      </c>
      <c r="C348">
        <v>2005</v>
      </c>
      <c r="D348" t="s">
        <v>245</v>
      </c>
      <c r="E348">
        <v>72</v>
      </c>
      <c r="F348">
        <v>1523</v>
      </c>
      <c r="G348">
        <v>34.4</v>
      </c>
      <c r="H348">
        <v>544</v>
      </c>
      <c r="I348">
        <v>6.9</v>
      </c>
      <c r="J348" t="s">
        <v>247</v>
      </c>
      <c r="K348">
        <v>13053</v>
      </c>
      <c r="L348" t="s">
        <v>54</v>
      </c>
    </row>
    <row r="349" spans="1:12" x14ac:dyDescent="0.2">
      <c r="A349" t="str">
        <f t="shared" si="5"/>
        <v>Chattooga2005</v>
      </c>
      <c r="B349" t="s">
        <v>476</v>
      </c>
      <c r="C349">
        <v>2005</v>
      </c>
      <c r="D349" t="s">
        <v>245</v>
      </c>
      <c r="E349">
        <v>345</v>
      </c>
      <c r="F349">
        <v>6786</v>
      </c>
      <c r="G349">
        <v>-2.4</v>
      </c>
      <c r="H349">
        <v>529</v>
      </c>
      <c r="I349">
        <v>1.3</v>
      </c>
      <c r="J349" t="s">
        <v>247</v>
      </c>
      <c r="K349">
        <v>13055</v>
      </c>
      <c r="L349" t="s">
        <v>54</v>
      </c>
    </row>
    <row r="350" spans="1:12" x14ac:dyDescent="0.2">
      <c r="A350" t="str">
        <f t="shared" si="5"/>
        <v>Cherokee2005</v>
      </c>
      <c r="B350" t="s">
        <v>424</v>
      </c>
      <c r="C350">
        <v>2005</v>
      </c>
      <c r="D350" t="s">
        <v>245</v>
      </c>
      <c r="E350">
        <v>4581</v>
      </c>
      <c r="F350">
        <v>44598</v>
      </c>
      <c r="G350">
        <v>9.8000000000000007</v>
      </c>
      <c r="H350">
        <v>651</v>
      </c>
      <c r="I350">
        <v>0.9</v>
      </c>
      <c r="J350" t="s">
        <v>247</v>
      </c>
      <c r="K350">
        <v>13057</v>
      </c>
      <c r="L350" t="s">
        <v>54</v>
      </c>
    </row>
    <row r="351" spans="1:12" x14ac:dyDescent="0.2">
      <c r="A351" t="str">
        <f t="shared" si="5"/>
        <v>Clarke2005</v>
      </c>
      <c r="B351" t="s">
        <v>360</v>
      </c>
      <c r="C351">
        <v>2005</v>
      </c>
      <c r="D351" t="s">
        <v>245</v>
      </c>
      <c r="E351">
        <v>3092</v>
      </c>
      <c r="F351">
        <v>65119</v>
      </c>
      <c r="G351">
        <v>3.3</v>
      </c>
      <c r="H351">
        <v>678</v>
      </c>
      <c r="I351">
        <v>0.9</v>
      </c>
      <c r="J351" t="s">
        <v>247</v>
      </c>
      <c r="K351">
        <v>13059</v>
      </c>
      <c r="L351" t="s">
        <v>54</v>
      </c>
    </row>
    <row r="352" spans="1:12" x14ac:dyDescent="0.2">
      <c r="A352" t="str">
        <f t="shared" si="5"/>
        <v>Clay2005</v>
      </c>
      <c r="B352" t="s">
        <v>353</v>
      </c>
      <c r="C352">
        <v>2005</v>
      </c>
      <c r="D352" t="s">
        <v>245</v>
      </c>
      <c r="E352">
        <v>69</v>
      </c>
      <c r="F352">
        <v>718</v>
      </c>
      <c r="G352">
        <v>-7.8</v>
      </c>
      <c r="H352">
        <v>499</v>
      </c>
      <c r="I352">
        <v>12.9</v>
      </c>
      <c r="J352" t="s">
        <v>247</v>
      </c>
      <c r="K352">
        <v>13061</v>
      </c>
      <c r="L352" t="s">
        <v>54</v>
      </c>
    </row>
    <row r="353" spans="1:12" x14ac:dyDescent="0.2">
      <c r="A353" t="str">
        <f t="shared" si="5"/>
        <v>Clayton2005</v>
      </c>
      <c r="B353" t="s">
        <v>477</v>
      </c>
      <c r="C353">
        <v>2005</v>
      </c>
      <c r="D353" t="s">
        <v>245</v>
      </c>
      <c r="E353">
        <v>4361</v>
      </c>
      <c r="F353">
        <v>110802</v>
      </c>
      <c r="G353">
        <v>2.8</v>
      </c>
      <c r="H353">
        <v>759</v>
      </c>
      <c r="I353">
        <v>-8.4</v>
      </c>
      <c r="J353" t="s">
        <v>247</v>
      </c>
      <c r="K353">
        <v>13063</v>
      </c>
      <c r="L353" t="s">
        <v>54</v>
      </c>
    </row>
    <row r="354" spans="1:12" x14ac:dyDescent="0.2">
      <c r="A354" t="str">
        <f t="shared" si="5"/>
        <v>Clinch2005</v>
      </c>
      <c r="B354" t="s">
        <v>478</v>
      </c>
      <c r="C354">
        <v>2005</v>
      </c>
      <c r="D354" t="s">
        <v>245</v>
      </c>
      <c r="E354">
        <v>180</v>
      </c>
      <c r="F354">
        <v>2387</v>
      </c>
      <c r="G354">
        <v>2.6</v>
      </c>
      <c r="H354">
        <v>514</v>
      </c>
      <c r="I354">
        <v>0.2</v>
      </c>
      <c r="J354" t="s">
        <v>247</v>
      </c>
      <c r="K354">
        <v>13065</v>
      </c>
      <c r="L354" t="s">
        <v>54</v>
      </c>
    </row>
    <row r="355" spans="1:12" x14ac:dyDescent="0.2">
      <c r="A355" t="str">
        <f t="shared" si="5"/>
        <v>Cobb2005</v>
      </c>
      <c r="B355" t="s">
        <v>479</v>
      </c>
      <c r="C355">
        <v>2005</v>
      </c>
      <c r="D355" t="s">
        <v>245</v>
      </c>
      <c r="E355">
        <v>20113</v>
      </c>
      <c r="F355">
        <v>318726</v>
      </c>
      <c r="G355">
        <v>4.4000000000000004</v>
      </c>
      <c r="H355">
        <v>886</v>
      </c>
      <c r="I355">
        <v>0.5</v>
      </c>
      <c r="J355" t="s">
        <v>247</v>
      </c>
      <c r="K355">
        <v>13067</v>
      </c>
      <c r="L355" t="s">
        <v>54</v>
      </c>
    </row>
    <row r="356" spans="1:12" x14ac:dyDescent="0.2">
      <c r="A356" t="str">
        <f t="shared" si="5"/>
        <v>Coffee2005</v>
      </c>
      <c r="B356" t="s">
        <v>340</v>
      </c>
      <c r="C356">
        <v>2005</v>
      </c>
      <c r="D356" t="s">
        <v>245</v>
      </c>
      <c r="E356">
        <v>930</v>
      </c>
      <c r="F356">
        <v>18354</v>
      </c>
      <c r="G356">
        <v>-1.6</v>
      </c>
      <c r="H356">
        <v>542</v>
      </c>
      <c r="I356">
        <v>0.7</v>
      </c>
      <c r="J356" t="s">
        <v>247</v>
      </c>
      <c r="K356">
        <v>13069</v>
      </c>
      <c r="L356" t="s">
        <v>54</v>
      </c>
    </row>
    <row r="357" spans="1:12" x14ac:dyDescent="0.2">
      <c r="A357" t="str">
        <f t="shared" si="5"/>
        <v>Colquitt2005</v>
      </c>
      <c r="B357" t="s">
        <v>480</v>
      </c>
      <c r="C357">
        <v>2005</v>
      </c>
      <c r="D357" t="s">
        <v>245</v>
      </c>
      <c r="E357">
        <v>992</v>
      </c>
      <c r="F357">
        <v>15810</v>
      </c>
      <c r="G357">
        <v>9.6</v>
      </c>
      <c r="H357">
        <v>500</v>
      </c>
      <c r="I357">
        <v>2.5</v>
      </c>
      <c r="J357" t="s">
        <v>247</v>
      </c>
      <c r="K357">
        <v>13071</v>
      </c>
      <c r="L357" t="s">
        <v>54</v>
      </c>
    </row>
    <row r="358" spans="1:12" x14ac:dyDescent="0.2">
      <c r="A358" t="str">
        <f t="shared" si="5"/>
        <v>Columbia2005</v>
      </c>
      <c r="B358" t="s">
        <v>481</v>
      </c>
      <c r="C358">
        <v>2005</v>
      </c>
      <c r="D358" t="s">
        <v>245</v>
      </c>
      <c r="E358">
        <v>1940</v>
      </c>
      <c r="F358">
        <v>26775</v>
      </c>
      <c r="G358">
        <v>6.6</v>
      </c>
      <c r="H358">
        <v>606</v>
      </c>
      <c r="I358">
        <v>3.2</v>
      </c>
      <c r="J358" t="s">
        <v>247</v>
      </c>
      <c r="K358">
        <v>13073</v>
      </c>
      <c r="L358" t="s">
        <v>54</v>
      </c>
    </row>
    <row r="359" spans="1:12" x14ac:dyDescent="0.2">
      <c r="A359" t="str">
        <f t="shared" si="5"/>
        <v>Cook2005</v>
      </c>
      <c r="B359" t="s">
        <v>482</v>
      </c>
      <c r="C359">
        <v>2005</v>
      </c>
      <c r="D359" t="s">
        <v>245</v>
      </c>
      <c r="E359">
        <v>373</v>
      </c>
      <c r="F359">
        <v>4756</v>
      </c>
      <c r="G359">
        <v>-5</v>
      </c>
      <c r="H359">
        <v>450</v>
      </c>
      <c r="I359">
        <v>5.4</v>
      </c>
      <c r="J359" t="s">
        <v>247</v>
      </c>
      <c r="K359">
        <v>13075</v>
      </c>
      <c r="L359" t="s">
        <v>54</v>
      </c>
    </row>
    <row r="360" spans="1:12" x14ac:dyDescent="0.2">
      <c r="A360" t="str">
        <f t="shared" si="5"/>
        <v>Coweta2005</v>
      </c>
      <c r="B360" t="s">
        <v>483</v>
      </c>
      <c r="C360">
        <v>2005</v>
      </c>
      <c r="D360" t="s">
        <v>245</v>
      </c>
      <c r="E360">
        <v>2137</v>
      </c>
      <c r="F360">
        <v>31032</v>
      </c>
      <c r="G360">
        <v>3.6</v>
      </c>
      <c r="H360">
        <v>617</v>
      </c>
      <c r="I360">
        <v>0.3</v>
      </c>
      <c r="J360" t="s">
        <v>247</v>
      </c>
      <c r="K360">
        <v>13077</v>
      </c>
      <c r="L360" t="s">
        <v>54</v>
      </c>
    </row>
    <row r="361" spans="1:12" x14ac:dyDescent="0.2">
      <c r="A361" t="str">
        <f t="shared" si="5"/>
        <v>Crawford2005</v>
      </c>
      <c r="B361" t="s">
        <v>484</v>
      </c>
      <c r="C361">
        <v>2005</v>
      </c>
      <c r="D361" t="s">
        <v>245</v>
      </c>
      <c r="E361">
        <v>149</v>
      </c>
      <c r="F361">
        <v>1316</v>
      </c>
      <c r="G361">
        <v>-4.5999999999999996</v>
      </c>
      <c r="H361">
        <v>496</v>
      </c>
      <c r="I361">
        <v>2.7</v>
      </c>
      <c r="J361" t="s">
        <v>247</v>
      </c>
      <c r="K361">
        <v>13079</v>
      </c>
      <c r="L361" t="s">
        <v>54</v>
      </c>
    </row>
    <row r="362" spans="1:12" x14ac:dyDescent="0.2">
      <c r="A362" t="str">
        <f t="shared" si="5"/>
        <v>Crisp2005</v>
      </c>
      <c r="B362" t="s">
        <v>485</v>
      </c>
      <c r="C362">
        <v>2005</v>
      </c>
      <c r="D362" t="s">
        <v>245</v>
      </c>
      <c r="E362">
        <v>600</v>
      </c>
      <c r="F362">
        <v>8836</v>
      </c>
      <c r="G362">
        <v>-0.1</v>
      </c>
      <c r="H362">
        <v>502</v>
      </c>
      <c r="I362">
        <v>2</v>
      </c>
      <c r="J362" t="s">
        <v>247</v>
      </c>
      <c r="K362">
        <v>13081</v>
      </c>
      <c r="L362" t="s">
        <v>54</v>
      </c>
    </row>
    <row r="363" spans="1:12" x14ac:dyDescent="0.2">
      <c r="A363" t="str">
        <f t="shared" si="5"/>
        <v>Dade2005</v>
      </c>
      <c r="B363" t="s">
        <v>486</v>
      </c>
      <c r="C363">
        <v>2005</v>
      </c>
      <c r="D363" t="s">
        <v>245</v>
      </c>
      <c r="E363">
        <v>233</v>
      </c>
      <c r="F363">
        <v>3891</v>
      </c>
      <c r="G363">
        <v>7.2</v>
      </c>
      <c r="H363">
        <v>500</v>
      </c>
      <c r="I363">
        <v>0.6</v>
      </c>
      <c r="J363" t="s">
        <v>247</v>
      </c>
      <c r="K363">
        <v>13083</v>
      </c>
      <c r="L363" t="s">
        <v>54</v>
      </c>
    </row>
    <row r="364" spans="1:12" x14ac:dyDescent="0.2">
      <c r="A364" t="str">
        <f t="shared" si="5"/>
        <v>Dawson2005</v>
      </c>
      <c r="B364" t="s">
        <v>487</v>
      </c>
      <c r="C364">
        <v>2005</v>
      </c>
      <c r="D364" t="s">
        <v>245</v>
      </c>
      <c r="E364">
        <v>613</v>
      </c>
      <c r="F364">
        <v>6244</v>
      </c>
      <c r="G364">
        <v>9.4</v>
      </c>
      <c r="H364">
        <v>528</v>
      </c>
      <c r="I364">
        <v>-5</v>
      </c>
      <c r="J364" t="s">
        <v>247</v>
      </c>
      <c r="K364">
        <v>13085</v>
      </c>
      <c r="L364" t="s">
        <v>54</v>
      </c>
    </row>
    <row r="365" spans="1:12" x14ac:dyDescent="0.2">
      <c r="A365" t="str">
        <f t="shared" si="5"/>
        <v>Decatur2005</v>
      </c>
      <c r="B365" t="s">
        <v>488</v>
      </c>
      <c r="C365">
        <v>2005</v>
      </c>
      <c r="D365" t="s">
        <v>245</v>
      </c>
      <c r="E365">
        <v>703</v>
      </c>
      <c r="F365">
        <v>10696</v>
      </c>
      <c r="G365">
        <v>2.6</v>
      </c>
      <c r="H365">
        <v>498</v>
      </c>
      <c r="I365">
        <v>4</v>
      </c>
      <c r="J365" t="s">
        <v>247</v>
      </c>
      <c r="K365">
        <v>13087</v>
      </c>
      <c r="L365" t="s">
        <v>54</v>
      </c>
    </row>
    <row r="366" spans="1:12" x14ac:dyDescent="0.2">
      <c r="A366" t="str">
        <f t="shared" si="5"/>
        <v>DeKalb2005</v>
      </c>
      <c r="B366" t="s">
        <v>337</v>
      </c>
      <c r="C366">
        <v>2005</v>
      </c>
      <c r="D366" t="s">
        <v>245</v>
      </c>
      <c r="E366">
        <v>16823</v>
      </c>
      <c r="F366">
        <v>294983</v>
      </c>
      <c r="G366">
        <v>-0.2</v>
      </c>
      <c r="H366">
        <v>864</v>
      </c>
      <c r="I366">
        <v>-1.1000000000000001</v>
      </c>
      <c r="J366" t="s">
        <v>247</v>
      </c>
      <c r="K366">
        <v>13089</v>
      </c>
      <c r="L366" t="s">
        <v>54</v>
      </c>
    </row>
    <row r="367" spans="1:12" x14ac:dyDescent="0.2">
      <c r="A367" t="str">
        <f t="shared" si="5"/>
        <v>Dodge2005</v>
      </c>
      <c r="B367" t="s">
        <v>489</v>
      </c>
      <c r="C367">
        <v>2005</v>
      </c>
      <c r="D367" t="s">
        <v>245</v>
      </c>
      <c r="E367">
        <v>416</v>
      </c>
      <c r="F367">
        <v>6427</v>
      </c>
      <c r="G367">
        <v>7.2</v>
      </c>
      <c r="H367">
        <v>487</v>
      </c>
      <c r="I367">
        <v>0.8</v>
      </c>
      <c r="J367" t="s">
        <v>247</v>
      </c>
      <c r="K367">
        <v>13091</v>
      </c>
      <c r="L367" t="s">
        <v>54</v>
      </c>
    </row>
    <row r="368" spans="1:12" x14ac:dyDescent="0.2">
      <c r="A368" t="str">
        <f t="shared" si="5"/>
        <v>Dooly2005</v>
      </c>
      <c r="B368" t="s">
        <v>490</v>
      </c>
      <c r="C368">
        <v>2005</v>
      </c>
      <c r="D368" t="s">
        <v>245</v>
      </c>
      <c r="E368">
        <v>236</v>
      </c>
      <c r="F368">
        <v>3714</v>
      </c>
      <c r="G368">
        <v>8.4</v>
      </c>
      <c r="H368">
        <v>518</v>
      </c>
      <c r="I368">
        <v>0.2</v>
      </c>
      <c r="J368" t="s">
        <v>247</v>
      </c>
      <c r="K368">
        <v>13093</v>
      </c>
      <c r="L368" t="s">
        <v>54</v>
      </c>
    </row>
    <row r="369" spans="1:12" x14ac:dyDescent="0.2">
      <c r="A369" t="str">
        <f t="shared" si="5"/>
        <v>Dougherty2005</v>
      </c>
      <c r="B369" t="s">
        <v>491</v>
      </c>
      <c r="C369">
        <v>2005</v>
      </c>
      <c r="D369" t="s">
        <v>245</v>
      </c>
      <c r="E369">
        <v>2668</v>
      </c>
      <c r="F369">
        <v>53152</v>
      </c>
      <c r="G369">
        <v>1.7</v>
      </c>
      <c r="H369">
        <v>671</v>
      </c>
      <c r="I369">
        <v>0.8</v>
      </c>
      <c r="J369" t="s">
        <v>247</v>
      </c>
      <c r="K369">
        <v>13095</v>
      </c>
      <c r="L369" t="s">
        <v>54</v>
      </c>
    </row>
    <row r="370" spans="1:12" x14ac:dyDescent="0.2">
      <c r="A370" t="str">
        <f t="shared" si="5"/>
        <v>Douglas2005</v>
      </c>
      <c r="B370" t="s">
        <v>492</v>
      </c>
      <c r="C370">
        <v>2005</v>
      </c>
      <c r="D370" t="s">
        <v>245</v>
      </c>
      <c r="E370">
        <v>2560</v>
      </c>
      <c r="F370">
        <v>37065</v>
      </c>
      <c r="G370">
        <v>4.5</v>
      </c>
      <c r="H370">
        <v>584</v>
      </c>
      <c r="I370">
        <v>1.7</v>
      </c>
      <c r="J370" t="s">
        <v>247</v>
      </c>
      <c r="K370">
        <v>13097</v>
      </c>
      <c r="L370" t="s">
        <v>54</v>
      </c>
    </row>
    <row r="371" spans="1:12" x14ac:dyDescent="0.2">
      <c r="A371" t="str">
        <f t="shared" si="5"/>
        <v>Early2005</v>
      </c>
      <c r="B371" t="s">
        <v>493</v>
      </c>
      <c r="C371">
        <v>2005</v>
      </c>
      <c r="D371" t="s">
        <v>245</v>
      </c>
      <c r="E371">
        <v>320</v>
      </c>
      <c r="F371">
        <v>4818</v>
      </c>
      <c r="G371">
        <v>-0.6</v>
      </c>
      <c r="H371">
        <v>735</v>
      </c>
      <c r="I371">
        <v>9.5</v>
      </c>
      <c r="J371" t="s">
        <v>247</v>
      </c>
      <c r="K371">
        <v>13099</v>
      </c>
      <c r="L371" t="s">
        <v>54</v>
      </c>
    </row>
    <row r="372" spans="1:12" x14ac:dyDescent="0.2">
      <c r="A372" t="str">
        <f t="shared" si="5"/>
        <v>Echols2005</v>
      </c>
      <c r="B372" t="s">
        <v>494</v>
      </c>
      <c r="C372">
        <v>2005</v>
      </c>
      <c r="D372" t="s">
        <v>245</v>
      </c>
      <c r="E372">
        <v>43</v>
      </c>
      <c r="F372">
        <v>743</v>
      </c>
      <c r="G372">
        <v>6.3</v>
      </c>
      <c r="H372">
        <v>313</v>
      </c>
      <c r="I372">
        <v>-3.7</v>
      </c>
      <c r="J372" t="s">
        <v>247</v>
      </c>
      <c r="K372">
        <v>13101</v>
      </c>
      <c r="L372" t="s">
        <v>54</v>
      </c>
    </row>
    <row r="373" spans="1:12" x14ac:dyDescent="0.2">
      <c r="A373" t="str">
        <f t="shared" si="5"/>
        <v>Effingham2005</v>
      </c>
      <c r="B373" t="s">
        <v>495</v>
      </c>
      <c r="C373">
        <v>2005</v>
      </c>
      <c r="D373" t="s">
        <v>245</v>
      </c>
      <c r="E373">
        <v>666</v>
      </c>
      <c r="F373">
        <v>8492</v>
      </c>
      <c r="G373">
        <v>4.5999999999999996</v>
      </c>
      <c r="H373">
        <v>670</v>
      </c>
      <c r="I373">
        <v>4.2</v>
      </c>
      <c r="J373" t="s">
        <v>247</v>
      </c>
      <c r="K373">
        <v>13103</v>
      </c>
      <c r="L373" t="s">
        <v>54</v>
      </c>
    </row>
    <row r="374" spans="1:12" x14ac:dyDescent="0.2">
      <c r="A374" t="str">
        <f t="shared" si="5"/>
        <v>Elbert2005</v>
      </c>
      <c r="B374" t="s">
        <v>496</v>
      </c>
      <c r="C374">
        <v>2005</v>
      </c>
      <c r="D374" t="s">
        <v>245</v>
      </c>
      <c r="E374">
        <v>571</v>
      </c>
      <c r="F374">
        <v>6988</v>
      </c>
      <c r="G374">
        <v>-1</v>
      </c>
      <c r="H374">
        <v>531</v>
      </c>
      <c r="I374">
        <v>3.7</v>
      </c>
      <c r="J374" t="s">
        <v>247</v>
      </c>
      <c r="K374">
        <v>13105</v>
      </c>
      <c r="L374" t="s">
        <v>54</v>
      </c>
    </row>
    <row r="375" spans="1:12" x14ac:dyDescent="0.2">
      <c r="A375" t="str">
        <f t="shared" si="5"/>
        <v>Emanuel2005</v>
      </c>
      <c r="B375" t="s">
        <v>497</v>
      </c>
      <c r="C375">
        <v>2005</v>
      </c>
      <c r="D375" t="s">
        <v>245</v>
      </c>
      <c r="E375">
        <v>503</v>
      </c>
      <c r="F375">
        <v>7859</v>
      </c>
      <c r="G375">
        <v>2.7</v>
      </c>
      <c r="H375">
        <v>491</v>
      </c>
      <c r="I375">
        <v>2.7</v>
      </c>
      <c r="J375" t="s">
        <v>247</v>
      </c>
      <c r="K375">
        <v>13107</v>
      </c>
      <c r="L375" t="s">
        <v>54</v>
      </c>
    </row>
    <row r="376" spans="1:12" x14ac:dyDescent="0.2">
      <c r="A376" t="str">
        <f t="shared" si="5"/>
        <v>Evans2005</v>
      </c>
      <c r="B376" t="s">
        <v>498</v>
      </c>
      <c r="C376">
        <v>2005</v>
      </c>
      <c r="D376" t="s">
        <v>245</v>
      </c>
      <c r="E376">
        <v>261</v>
      </c>
      <c r="F376">
        <v>4803</v>
      </c>
      <c r="G376">
        <v>1.8</v>
      </c>
      <c r="H376">
        <v>574</v>
      </c>
      <c r="I376">
        <v>-3.9</v>
      </c>
      <c r="J376" t="s">
        <v>247</v>
      </c>
      <c r="K376">
        <v>13109</v>
      </c>
      <c r="L376" t="s">
        <v>54</v>
      </c>
    </row>
    <row r="377" spans="1:12" x14ac:dyDescent="0.2">
      <c r="A377" t="str">
        <f t="shared" si="5"/>
        <v>Fannin2005</v>
      </c>
      <c r="B377" t="s">
        <v>499</v>
      </c>
      <c r="C377">
        <v>2005</v>
      </c>
      <c r="D377" t="s">
        <v>245</v>
      </c>
      <c r="E377">
        <v>539</v>
      </c>
      <c r="F377">
        <v>5245</v>
      </c>
      <c r="G377">
        <v>5.2</v>
      </c>
      <c r="H377">
        <v>515</v>
      </c>
      <c r="I377">
        <v>2.4</v>
      </c>
      <c r="J377" t="s">
        <v>247</v>
      </c>
      <c r="K377">
        <v>13111</v>
      </c>
      <c r="L377" t="s">
        <v>54</v>
      </c>
    </row>
    <row r="378" spans="1:12" x14ac:dyDescent="0.2">
      <c r="A378" t="str">
        <f t="shared" si="5"/>
        <v>Fayette2005</v>
      </c>
      <c r="B378" t="s">
        <v>332</v>
      </c>
      <c r="C378">
        <v>2005</v>
      </c>
      <c r="D378" t="s">
        <v>245</v>
      </c>
      <c r="E378">
        <v>3126</v>
      </c>
      <c r="F378">
        <v>38719</v>
      </c>
      <c r="G378">
        <v>3.6</v>
      </c>
      <c r="H378">
        <v>704</v>
      </c>
      <c r="I378">
        <v>3.1</v>
      </c>
      <c r="J378" t="s">
        <v>247</v>
      </c>
      <c r="K378">
        <v>13113</v>
      </c>
      <c r="L378" t="s">
        <v>54</v>
      </c>
    </row>
    <row r="379" spans="1:12" x14ac:dyDescent="0.2">
      <c r="A379" t="str">
        <f t="shared" si="5"/>
        <v>Floyd2005</v>
      </c>
      <c r="B379" t="s">
        <v>500</v>
      </c>
      <c r="C379">
        <v>2005</v>
      </c>
      <c r="D379" t="s">
        <v>245</v>
      </c>
      <c r="E379">
        <v>2159</v>
      </c>
      <c r="F379">
        <v>42052</v>
      </c>
      <c r="G379">
        <v>2</v>
      </c>
      <c r="H379">
        <v>687</v>
      </c>
      <c r="I379">
        <v>2.5</v>
      </c>
      <c r="J379" t="s">
        <v>247</v>
      </c>
      <c r="K379">
        <v>13115</v>
      </c>
      <c r="L379" t="s">
        <v>54</v>
      </c>
    </row>
    <row r="380" spans="1:12" x14ac:dyDescent="0.2">
      <c r="A380" t="str">
        <f t="shared" si="5"/>
        <v>Forsyth2005</v>
      </c>
      <c r="B380" t="s">
        <v>376</v>
      </c>
      <c r="C380">
        <v>2005</v>
      </c>
      <c r="D380" t="s">
        <v>245</v>
      </c>
      <c r="E380">
        <v>4318</v>
      </c>
      <c r="F380">
        <v>46881</v>
      </c>
      <c r="G380">
        <v>8.6999999999999993</v>
      </c>
      <c r="H380">
        <v>812</v>
      </c>
      <c r="I380">
        <v>-1.6</v>
      </c>
      <c r="J380" t="s">
        <v>247</v>
      </c>
      <c r="K380">
        <v>13117</v>
      </c>
      <c r="L380" t="s">
        <v>54</v>
      </c>
    </row>
    <row r="381" spans="1:12" x14ac:dyDescent="0.2">
      <c r="A381" t="str">
        <f t="shared" si="5"/>
        <v>Franklin2005</v>
      </c>
      <c r="B381" t="s">
        <v>434</v>
      </c>
      <c r="C381">
        <v>2005</v>
      </c>
      <c r="D381" t="s">
        <v>245</v>
      </c>
      <c r="E381">
        <v>493</v>
      </c>
      <c r="F381">
        <v>7837</v>
      </c>
      <c r="G381">
        <v>0.8</v>
      </c>
      <c r="H381">
        <v>551</v>
      </c>
      <c r="I381">
        <v>2.6</v>
      </c>
      <c r="J381" t="s">
        <v>247</v>
      </c>
      <c r="K381">
        <v>13119</v>
      </c>
      <c r="L381" t="s">
        <v>54</v>
      </c>
    </row>
    <row r="382" spans="1:12" x14ac:dyDescent="0.2">
      <c r="A382" t="str">
        <f t="shared" si="5"/>
        <v>Fulton2005</v>
      </c>
      <c r="B382" t="s">
        <v>335</v>
      </c>
      <c r="C382">
        <v>2005</v>
      </c>
      <c r="D382" t="s">
        <v>245</v>
      </c>
      <c r="E382">
        <v>37929</v>
      </c>
      <c r="F382">
        <v>757278</v>
      </c>
      <c r="G382">
        <v>1.4</v>
      </c>
      <c r="H382">
        <v>1142</v>
      </c>
      <c r="I382">
        <v>8.1999999999999993</v>
      </c>
      <c r="J382" t="s">
        <v>247</v>
      </c>
      <c r="K382">
        <v>13121</v>
      </c>
      <c r="L382" t="s">
        <v>54</v>
      </c>
    </row>
    <row r="383" spans="1:12" x14ac:dyDescent="0.2">
      <c r="A383" t="str">
        <f t="shared" si="5"/>
        <v>Gilmer2005</v>
      </c>
      <c r="B383" t="s">
        <v>501</v>
      </c>
      <c r="C383">
        <v>2005</v>
      </c>
      <c r="D383" t="s">
        <v>245</v>
      </c>
      <c r="E383">
        <v>565</v>
      </c>
      <c r="F383">
        <v>8684</v>
      </c>
      <c r="G383">
        <v>7.4</v>
      </c>
      <c r="H383">
        <v>502</v>
      </c>
      <c r="I383">
        <v>-4.2</v>
      </c>
      <c r="J383" t="s">
        <v>247</v>
      </c>
      <c r="K383">
        <v>13123</v>
      </c>
      <c r="L383" t="s">
        <v>54</v>
      </c>
    </row>
    <row r="384" spans="1:12" x14ac:dyDescent="0.2">
      <c r="A384" t="str">
        <f t="shared" si="5"/>
        <v>Glascock2005</v>
      </c>
      <c r="B384" t="s">
        <v>502</v>
      </c>
      <c r="C384">
        <v>2005</v>
      </c>
      <c r="D384" t="s">
        <v>245</v>
      </c>
      <c r="E384">
        <v>37</v>
      </c>
      <c r="F384">
        <v>562</v>
      </c>
      <c r="G384">
        <v>0.5</v>
      </c>
      <c r="H384">
        <v>599</v>
      </c>
      <c r="I384">
        <v>7.2</v>
      </c>
      <c r="J384" t="s">
        <v>247</v>
      </c>
      <c r="K384">
        <v>13125</v>
      </c>
      <c r="L384" t="s">
        <v>54</v>
      </c>
    </row>
    <row r="385" spans="1:12" x14ac:dyDescent="0.2">
      <c r="A385" t="str">
        <f t="shared" si="5"/>
        <v>Glynn2005</v>
      </c>
      <c r="B385" t="s">
        <v>503</v>
      </c>
      <c r="C385">
        <v>2005</v>
      </c>
      <c r="D385" t="s">
        <v>245</v>
      </c>
      <c r="E385">
        <v>2746</v>
      </c>
      <c r="F385">
        <v>38605</v>
      </c>
      <c r="G385">
        <v>4</v>
      </c>
      <c r="H385">
        <v>650</v>
      </c>
      <c r="I385">
        <v>3.5</v>
      </c>
      <c r="J385" t="s">
        <v>247</v>
      </c>
      <c r="K385">
        <v>13127</v>
      </c>
      <c r="L385" t="s">
        <v>54</v>
      </c>
    </row>
    <row r="386" spans="1:12" x14ac:dyDescent="0.2">
      <c r="A386" t="str">
        <f t="shared" si="5"/>
        <v>Gordon2005</v>
      </c>
      <c r="B386" t="s">
        <v>504</v>
      </c>
      <c r="C386">
        <v>2005</v>
      </c>
      <c r="D386" t="s">
        <v>245</v>
      </c>
      <c r="E386">
        <v>1078</v>
      </c>
      <c r="F386">
        <v>22962</v>
      </c>
      <c r="G386">
        <v>7.4</v>
      </c>
      <c r="H386">
        <v>603</v>
      </c>
      <c r="I386">
        <v>2.2000000000000002</v>
      </c>
      <c r="J386" t="s">
        <v>247</v>
      </c>
      <c r="K386">
        <v>13129</v>
      </c>
      <c r="L386" t="s">
        <v>54</v>
      </c>
    </row>
    <row r="387" spans="1:12" x14ac:dyDescent="0.2">
      <c r="A387" t="str">
        <f t="shared" si="5"/>
        <v>Grady2005</v>
      </c>
      <c r="B387" t="s">
        <v>505</v>
      </c>
      <c r="C387">
        <v>2005</v>
      </c>
      <c r="D387" t="s">
        <v>245</v>
      </c>
      <c r="E387">
        <v>480</v>
      </c>
      <c r="F387">
        <v>6402</v>
      </c>
      <c r="G387">
        <v>7.4</v>
      </c>
      <c r="H387">
        <v>499</v>
      </c>
      <c r="I387">
        <v>2.2999999999999998</v>
      </c>
      <c r="J387" t="s">
        <v>247</v>
      </c>
      <c r="K387">
        <v>13131</v>
      </c>
      <c r="L387" t="s">
        <v>54</v>
      </c>
    </row>
    <row r="388" spans="1:12" x14ac:dyDescent="0.2">
      <c r="A388" t="str">
        <f t="shared" si="5"/>
        <v>Greene2005</v>
      </c>
      <c r="B388" t="s">
        <v>436</v>
      </c>
      <c r="C388">
        <v>2005</v>
      </c>
      <c r="D388" t="s">
        <v>245</v>
      </c>
      <c r="E388">
        <v>413</v>
      </c>
      <c r="F388">
        <v>4905</v>
      </c>
      <c r="G388">
        <v>3.9</v>
      </c>
      <c r="H388">
        <v>560</v>
      </c>
      <c r="I388">
        <v>2</v>
      </c>
      <c r="J388" t="s">
        <v>247</v>
      </c>
      <c r="K388">
        <v>13133</v>
      </c>
      <c r="L388" t="s">
        <v>54</v>
      </c>
    </row>
    <row r="389" spans="1:12" x14ac:dyDescent="0.2">
      <c r="A389" t="str">
        <f t="shared" si="5"/>
        <v>Gwinnett2005</v>
      </c>
      <c r="B389" t="s">
        <v>338</v>
      </c>
      <c r="C389">
        <v>2005</v>
      </c>
      <c r="D389" t="s">
        <v>245</v>
      </c>
      <c r="E389">
        <v>22260</v>
      </c>
      <c r="F389">
        <v>322647</v>
      </c>
      <c r="G389">
        <v>3.5</v>
      </c>
      <c r="H389">
        <v>864</v>
      </c>
      <c r="I389">
        <v>1.8</v>
      </c>
      <c r="J389" t="s">
        <v>247</v>
      </c>
      <c r="K389">
        <v>13135</v>
      </c>
      <c r="L389" t="s">
        <v>54</v>
      </c>
    </row>
    <row r="390" spans="1:12" x14ac:dyDescent="0.2">
      <c r="A390" t="str">
        <f t="shared" ref="A390:A453" si="6">_xlfn.CONCAT(B390, C390)</f>
        <v>Habersham2005</v>
      </c>
      <c r="B390" t="s">
        <v>506</v>
      </c>
      <c r="C390">
        <v>2005</v>
      </c>
      <c r="D390" t="s">
        <v>245</v>
      </c>
      <c r="E390">
        <v>940</v>
      </c>
      <c r="F390">
        <v>14685</v>
      </c>
      <c r="G390">
        <v>-0.2</v>
      </c>
      <c r="H390">
        <v>544</v>
      </c>
      <c r="I390">
        <v>-0.4</v>
      </c>
      <c r="J390" t="s">
        <v>247</v>
      </c>
      <c r="K390">
        <v>13137</v>
      </c>
      <c r="L390" t="s">
        <v>54</v>
      </c>
    </row>
    <row r="391" spans="1:12" x14ac:dyDescent="0.2">
      <c r="A391" t="str">
        <f t="shared" si="6"/>
        <v>Hall2005</v>
      </c>
      <c r="B391" t="s">
        <v>507</v>
      </c>
      <c r="C391">
        <v>2005</v>
      </c>
      <c r="D391" t="s">
        <v>245</v>
      </c>
      <c r="E391">
        <v>4188</v>
      </c>
      <c r="F391">
        <v>68453</v>
      </c>
      <c r="G391">
        <v>1.7</v>
      </c>
      <c r="H391">
        <v>687</v>
      </c>
      <c r="I391">
        <v>1.3</v>
      </c>
      <c r="J391" t="s">
        <v>247</v>
      </c>
      <c r="K391">
        <v>13139</v>
      </c>
      <c r="L391" t="s">
        <v>54</v>
      </c>
    </row>
    <row r="392" spans="1:12" x14ac:dyDescent="0.2">
      <c r="A392" t="str">
        <f t="shared" si="6"/>
        <v>Hancock2005</v>
      </c>
      <c r="B392" t="s">
        <v>508</v>
      </c>
      <c r="C392">
        <v>2005</v>
      </c>
      <c r="D392" t="s">
        <v>245</v>
      </c>
      <c r="E392">
        <v>87</v>
      </c>
      <c r="F392">
        <v>1458</v>
      </c>
      <c r="G392">
        <v>0.2</v>
      </c>
      <c r="H392">
        <v>454</v>
      </c>
      <c r="I392">
        <v>-2.4</v>
      </c>
      <c r="J392" t="s">
        <v>247</v>
      </c>
      <c r="K392">
        <v>13141</v>
      </c>
      <c r="L392" t="s">
        <v>54</v>
      </c>
    </row>
    <row r="393" spans="1:12" x14ac:dyDescent="0.2">
      <c r="A393" t="str">
        <f t="shared" si="6"/>
        <v>Haralson2005</v>
      </c>
      <c r="B393" t="s">
        <v>509</v>
      </c>
      <c r="C393">
        <v>2005</v>
      </c>
      <c r="D393" t="s">
        <v>245</v>
      </c>
      <c r="E393">
        <v>487</v>
      </c>
      <c r="F393">
        <v>7065</v>
      </c>
      <c r="G393">
        <v>0.2</v>
      </c>
      <c r="H393">
        <v>608</v>
      </c>
      <c r="I393">
        <v>6.3</v>
      </c>
      <c r="J393" t="s">
        <v>247</v>
      </c>
      <c r="K393">
        <v>13143</v>
      </c>
      <c r="L393" t="s">
        <v>54</v>
      </c>
    </row>
    <row r="394" spans="1:12" x14ac:dyDescent="0.2">
      <c r="A394" t="str">
        <f t="shared" si="6"/>
        <v>Harris2005</v>
      </c>
      <c r="B394" t="s">
        <v>510</v>
      </c>
      <c r="C394">
        <v>2005</v>
      </c>
      <c r="D394" t="s">
        <v>245</v>
      </c>
      <c r="E394">
        <v>421</v>
      </c>
      <c r="F394">
        <v>4878</v>
      </c>
      <c r="G394">
        <v>2.2000000000000002</v>
      </c>
      <c r="H394">
        <v>431</v>
      </c>
      <c r="I394">
        <v>-1.1000000000000001</v>
      </c>
      <c r="J394" t="s">
        <v>247</v>
      </c>
      <c r="K394">
        <v>13145</v>
      </c>
      <c r="L394" t="s">
        <v>54</v>
      </c>
    </row>
    <row r="395" spans="1:12" x14ac:dyDescent="0.2">
      <c r="A395" t="str">
        <f t="shared" si="6"/>
        <v>Hart2005</v>
      </c>
      <c r="B395" t="s">
        <v>511</v>
      </c>
      <c r="C395">
        <v>2005</v>
      </c>
      <c r="D395" t="s">
        <v>245</v>
      </c>
      <c r="E395">
        <v>460</v>
      </c>
      <c r="F395">
        <v>6666</v>
      </c>
      <c r="G395">
        <v>-7.5</v>
      </c>
      <c r="H395">
        <v>564</v>
      </c>
      <c r="I395">
        <v>1.3</v>
      </c>
      <c r="J395" t="s">
        <v>247</v>
      </c>
      <c r="K395">
        <v>13147</v>
      </c>
      <c r="L395" t="s">
        <v>54</v>
      </c>
    </row>
    <row r="396" spans="1:12" x14ac:dyDescent="0.2">
      <c r="A396" t="str">
        <f t="shared" si="6"/>
        <v>Heard2005</v>
      </c>
      <c r="B396" t="s">
        <v>512</v>
      </c>
      <c r="C396">
        <v>2005</v>
      </c>
      <c r="D396" t="s">
        <v>245</v>
      </c>
      <c r="E396">
        <v>142</v>
      </c>
      <c r="F396">
        <v>2470</v>
      </c>
      <c r="G396">
        <v>-17.100000000000001</v>
      </c>
      <c r="H396">
        <v>704</v>
      </c>
      <c r="I396">
        <v>-12.2</v>
      </c>
      <c r="J396" t="s">
        <v>247</v>
      </c>
      <c r="K396">
        <v>13149</v>
      </c>
      <c r="L396" t="s">
        <v>54</v>
      </c>
    </row>
    <row r="397" spans="1:12" x14ac:dyDescent="0.2">
      <c r="A397" t="str">
        <f t="shared" si="6"/>
        <v>Henry2005</v>
      </c>
      <c r="B397" t="s">
        <v>416</v>
      </c>
      <c r="C397">
        <v>2005</v>
      </c>
      <c r="D397" t="s">
        <v>245</v>
      </c>
      <c r="E397">
        <v>3258</v>
      </c>
      <c r="F397">
        <v>44214</v>
      </c>
      <c r="G397">
        <v>5.0999999999999996</v>
      </c>
      <c r="H397">
        <v>626</v>
      </c>
      <c r="I397">
        <v>-0.6</v>
      </c>
      <c r="J397" t="s">
        <v>247</v>
      </c>
      <c r="K397">
        <v>13151</v>
      </c>
      <c r="L397" t="s">
        <v>54</v>
      </c>
    </row>
    <row r="398" spans="1:12" x14ac:dyDescent="0.2">
      <c r="A398" t="str">
        <f t="shared" si="6"/>
        <v>Houston2005</v>
      </c>
      <c r="B398" t="s">
        <v>333</v>
      </c>
      <c r="C398">
        <v>2005</v>
      </c>
      <c r="D398" t="s">
        <v>245</v>
      </c>
      <c r="E398">
        <v>2339</v>
      </c>
      <c r="F398">
        <v>52527</v>
      </c>
      <c r="G398">
        <v>2.9</v>
      </c>
      <c r="H398">
        <v>741</v>
      </c>
      <c r="I398">
        <v>8</v>
      </c>
      <c r="J398" t="s">
        <v>247</v>
      </c>
      <c r="K398">
        <v>13153</v>
      </c>
      <c r="L398" t="s">
        <v>54</v>
      </c>
    </row>
    <row r="399" spans="1:12" x14ac:dyDescent="0.2">
      <c r="A399" t="str">
        <f t="shared" si="6"/>
        <v>Irwin2005</v>
      </c>
      <c r="B399" t="s">
        <v>513</v>
      </c>
      <c r="C399">
        <v>2005</v>
      </c>
      <c r="D399" t="s">
        <v>245</v>
      </c>
      <c r="E399">
        <v>167</v>
      </c>
      <c r="F399">
        <v>2391</v>
      </c>
      <c r="G399">
        <v>4</v>
      </c>
      <c r="H399">
        <v>506</v>
      </c>
      <c r="I399">
        <v>3.3</v>
      </c>
      <c r="J399" t="s">
        <v>247</v>
      </c>
      <c r="K399">
        <v>13155</v>
      </c>
      <c r="L399" t="s">
        <v>54</v>
      </c>
    </row>
    <row r="400" spans="1:12" x14ac:dyDescent="0.2">
      <c r="A400" t="str">
        <f t="shared" si="6"/>
        <v>Jackson2005</v>
      </c>
      <c r="B400" t="s">
        <v>318</v>
      </c>
      <c r="C400">
        <v>2005</v>
      </c>
      <c r="D400" t="s">
        <v>245</v>
      </c>
      <c r="E400">
        <v>1251</v>
      </c>
      <c r="F400">
        <v>19347</v>
      </c>
      <c r="G400">
        <v>10.3</v>
      </c>
      <c r="H400">
        <v>576</v>
      </c>
      <c r="I400">
        <v>-1</v>
      </c>
      <c r="J400" t="s">
        <v>247</v>
      </c>
      <c r="K400">
        <v>13157</v>
      </c>
      <c r="L400" t="s">
        <v>54</v>
      </c>
    </row>
    <row r="401" spans="1:12" x14ac:dyDescent="0.2">
      <c r="A401" t="str">
        <f t="shared" si="6"/>
        <v>Jasper2005</v>
      </c>
      <c r="B401" t="s">
        <v>368</v>
      </c>
      <c r="C401">
        <v>2005</v>
      </c>
      <c r="D401" t="s">
        <v>245</v>
      </c>
      <c r="E401">
        <v>213</v>
      </c>
      <c r="F401">
        <v>2647</v>
      </c>
      <c r="G401">
        <v>-1.5</v>
      </c>
      <c r="H401">
        <v>592</v>
      </c>
      <c r="I401">
        <v>7.8</v>
      </c>
      <c r="J401" t="s">
        <v>247</v>
      </c>
      <c r="K401">
        <v>13159</v>
      </c>
      <c r="L401" t="s">
        <v>54</v>
      </c>
    </row>
    <row r="402" spans="1:12" x14ac:dyDescent="0.2">
      <c r="A402" t="str">
        <f t="shared" si="6"/>
        <v>Jeff Davis2005</v>
      </c>
      <c r="B402" t="s">
        <v>514</v>
      </c>
      <c r="C402">
        <v>2005</v>
      </c>
      <c r="D402" t="s">
        <v>245</v>
      </c>
      <c r="E402">
        <v>330</v>
      </c>
      <c r="F402">
        <v>4706</v>
      </c>
      <c r="G402">
        <v>-0.8</v>
      </c>
      <c r="H402">
        <v>538</v>
      </c>
      <c r="I402">
        <v>7.2</v>
      </c>
      <c r="J402" t="s">
        <v>247</v>
      </c>
      <c r="K402">
        <v>13161</v>
      </c>
      <c r="L402" t="s">
        <v>54</v>
      </c>
    </row>
    <row r="403" spans="1:12" x14ac:dyDescent="0.2">
      <c r="A403" t="str">
        <f t="shared" si="6"/>
        <v>Jefferson2005</v>
      </c>
      <c r="B403" t="s">
        <v>314</v>
      </c>
      <c r="C403">
        <v>2005</v>
      </c>
      <c r="D403" t="s">
        <v>245</v>
      </c>
      <c r="E403">
        <v>420</v>
      </c>
      <c r="F403">
        <v>5533</v>
      </c>
      <c r="G403">
        <v>-4.5</v>
      </c>
      <c r="H403">
        <v>529</v>
      </c>
      <c r="I403">
        <v>0</v>
      </c>
      <c r="J403" t="s">
        <v>247</v>
      </c>
      <c r="K403">
        <v>13163</v>
      </c>
      <c r="L403" t="s">
        <v>54</v>
      </c>
    </row>
    <row r="404" spans="1:12" x14ac:dyDescent="0.2">
      <c r="A404" t="str">
        <f t="shared" si="6"/>
        <v>Jenkins2005</v>
      </c>
      <c r="B404" t="s">
        <v>515</v>
      </c>
      <c r="C404">
        <v>2005</v>
      </c>
      <c r="D404" t="s">
        <v>245</v>
      </c>
      <c r="E404">
        <v>160</v>
      </c>
      <c r="F404">
        <v>2702</v>
      </c>
      <c r="G404">
        <v>10.1</v>
      </c>
      <c r="H404">
        <v>477</v>
      </c>
      <c r="I404">
        <v>1.7</v>
      </c>
      <c r="J404" t="s">
        <v>247</v>
      </c>
      <c r="K404">
        <v>13165</v>
      </c>
      <c r="L404" t="s">
        <v>54</v>
      </c>
    </row>
    <row r="405" spans="1:12" x14ac:dyDescent="0.2">
      <c r="A405" t="str">
        <f t="shared" si="6"/>
        <v>Johnson2005</v>
      </c>
      <c r="B405" t="s">
        <v>516</v>
      </c>
      <c r="C405">
        <v>2005</v>
      </c>
      <c r="D405" t="s">
        <v>245</v>
      </c>
      <c r="E405">
        <v>147</v>
      </c>
      <c r="F405">
        <v>2114</v>
      </c>
      <c r="G405">
        <v>3.4</v>
      </c>
      <c r="H405">
        <v>532</v>
      </c>
      <c r="I405">
        <v>-2.4</v>
      </c>
      <c r="J405" t="s">
        <v>247</v>
      </c>
      <c r="K405">
        <v>13167</v>
      </c>
      <c r="L405" t="s">
        <v>54</v>
      </c>
    </row>
    <row r="406" spans="1:12" x14ac:dyDescent="0.2">
      <c r="A406" t="str">
        <f t="shared" si="6"/>
        <v>Jones2005</v>
      </c>
      <c r="B406" t="s">
        <v>517</v>
      </c>
      <c r="C406">
        <v>2005</v>
      </c>
      <c r="D406" t="s">
        <v>245</v>
      </c>
      <c r="E406">
        <v>352</v>
      </c>
      <c r="F406">
        <v>3267</v>
      </c>
      <c r="G406">
        <v>-3.8</v>
      </c>
      <c r="H406">
        <v>509</v>
      </c>
      <c r="I406">
        <v>0.2</v>
      </c>
      <c r="J406" t="s">
        <v>247</v>
      </c>
      <c r="K406">
        <v>13169</v>
      </c>
      <c r="L406" t="s">
        <v>54</v>
      </c>
    </row>
    <row r="407" spans="1:12" x14ac:dyDescent="0.2">
      <c r="A407" t="str">
        <f t="shared" si="6"/>
        <v>Lamar2005</v>
      </c>
      <c r="B407" t="s">
        <v>438</v>
      </c>
      <c r="C407">
        <v>2005</v>
      </c>
      <c r="D407" t="s">
        <v>245</v>
      </c>
      <c r="E407">
        <v>264</v>
      </c>
      <c r="F407">
        <v>3404</v>
      </c>
      <c r="G407">
        <v>2.9</v>
      </c>
      <c r="H407">
        <v>558</v>
      </c>
      <c r="I407">
        <v>5.5</v>
      </c>
      <c r="J407" t="s">
        <v>247</v>
      </c>
      <c r="K407">
        <v>13171</v>
      </c>
      <c r="L407" t="s">
        <v>54</v>
      </c>
    </row>
    <row r="408" spans="1:12" x14ac:dyDescent="0.2">
      <c r="A408" t="str">
        <f t="shared" si="6"/>
        <v>Lanier2005</v>
      </c>
      <c r="B408" t="s">
        <v>518</v>
      </c>
      <c r="C408">
        <v>2005</v>
      </c>
      <c r="D408" t="s">
        <v>245</v>
      </c>
      <c r="E408">
        <v>136</v>
      </c>
      <c r="F408">
        <v>1254</v>
      </c>
      <c r="G408">
        <v>4.3</v>
      </c>
      <c r="H408">
        <v>550</v>
      </c>
      <c r="I408">
        <v>7.6</v>
      </c>
      <c r="J408" t="s">
        <v>247</v>
      </c>
      <c r="K408">
        <v>13173</v>
      </c>
      <c r="L408" t="s">
        <v>54</v>
      </c>
    </row>
    <row r="409" spans="1:12" x14ac:dyDescent="0.2">
      <c r="A409" t="str">
        <f t="shared" si="6"/>
        <v>Laurens2005</v>
      </c>
      <c r="B409" t="s">
        <v>339</v>
      </c>
      <c r="C409">
        <v>2005</v>
      </c>
      <c r="D409" t="s">
        <v>245</v>
      </c>
      <c r="E409">
        <v>1134</v>
      </c>
      <c r="F409">
        <v>20199</v>
      </c>
      <c r="G409">
        <v>-1.5</v>
      </c>
      <c r="H409">
        <v>605</v>
      </c>
      <c r="I409">
        <v>7.1</v>
      </c>
      <c r="J409" t="s">
        <v>247</v>
      </c>
      <c r="K409">
        <v>13175</v>
      </c>
      <c r="L409" t="s">
        <v>54</v>
      </c>
    </row>
    <row r="410" spans="1:12" x14ac:dyDescent="0.2">
      <c r="A410" t="str">
        <f t="shared" si="6"/>
        <v>Lee2005</v>
      </c>
      <c r="B410" t="s">
        <v>315</v>
      </c>
      <c r="C410">
        <v>2005</v>
      </c>
      <c r="D410" t="s">
        <v>245</v>
      </c>
      <c r="E410">
        <v>397</v>
      </c>
      <c r="F410">
        <v>4745</v>
      </c>
      <c r="G410">
        <v>6.3</v>
      </c>
      <c r="H410">
        <v>562</v>
      </c>
      <c r="I410">
        <v>-1.7</v>
      </c>
      <c r="J410" t="s">
        <v>247</v>
      </c>
      <c r="K410">
        <v>13177</v>
      </c>
      <c r="L410" t="s">
        <v>54</v>
      </c>
    </row>
    <row r="411" spans="1:12" x14ac:dyDescent="0.2">
      <c r="A411" t="str">
        <f t="shared" si="6"/>
        <v>Liberty2005</v>
      </c>
      <c r="B411" t="s">
        <v>343</v>
      </c>
      <c r="C411">
        <v>2005</v>
      </c>
      <c r="D411" t="s">
        <v>245</v>
      </c>
      <c r="E411">
        <v>871</v>
      </c>
      <c r="F411">
        <v>16058</v>
      </c>
      <c r="G411">
        <v>-0.4</v>
      </c>
      <c r="H411">
        <v>610</v>
      </c>
      <c r="I411">
        <v>3.9</v>
      </c>
      <c r="J411" t="s">
        <v>247</v>
      </c>
      <c r="K411">
        <v>13179</v>
      </c>
      <c r="L411" t="s">
        <v>54</v>
      </c>
    </row>
    <row r="412" spans="1:12" x14ac:dyDescent="0.2">
      <c r="A412" t="str">
        <f t="shared" si="6"/>
        <v>Lincoln2005</v>
      </c>
      <c r="B412" t="s">
        <v>519</v>
      </c>
      <c r="C412">
        <v>2005</v>
      </c>
      <c r="D412" t="s">
        <v>245</v>
      </c>
      <c r="E412">
        <v>175</v>
      </c>
      <c r="F412">
        <v>1508</v>
      </c>
      <c r="G412">
        <v>0.5</v>
      </c>
      <c r="H412">
        <v>457</v>
      </c>
      <c r="I412">
        <v>9.3000000000000007</v>
      </c>
      <c r="J412" t="s">
        <v>247</v>
      </c>
      <c r="K412">
        <v>13181</v>
      </c>
      <c r="L412" t="s">
        <v>54</v>
      </c>
    </row>
    <row r="413" spans="1:12" x14ac:dyDescent="0.2">
      <c r="A413" t="str">
        <f t="shared" si="6"/>
        <v>Long2005</v>
      </c>
      <c r="B413" t="s">
        <v>520</v>
      </c>
      <c r="C413">
        <v>2005</v>
      </c>
      <c r="D413" t="s">
        <v>245</v>
      </c>
      <c r="E413">
        <v>90</v>
      </c>
      <c r="F413">
        <v>898</v>
      </c>
      <c r="G413">
        <v>-2.2000000000000002</v>
      </c>
      <c r="H413">
        <v>419</v>
      </c>
      <c r="I413">
        <v>13.6</v>
      </c>
      <c r="J413" t="s">
        <v>247</v>
      </c>
      <c r="K413">
        <v>13183</v>
      </c>
      <c r="L413" t="s">
        <v>54</v>
      </c>
    </row>
    <row r="414" spans="1:12" x14ac:dyDescent="0.2">
      <c r="A414" t="str">
        <f t="shared" si="6"/>
        <v>Lowndes2005</v>
      </c>
      <c r="B414" t="s">
        <v>356</v>
      </c>
      <c r="C414">
        <v>2005</v>
      </c>
      <c r="D414" t="s">
        <v>245</v>
      </c>
      <c r="E414">
        <v>2756</v>
      </c>
      <c r="F414">
        <v>49300</v>
      </c>
      <c r="G414">
        <v>2.5</v>
      </c>
      <c r="H414">
        <v>530</v>
      </c>
      <c r="I414">
        <v>2.2999999999999998</v>
      </c>
      <c r="J414" t="s">
        <v>247</v>
      </c>
      <c r="K414">
        <v>13185</v>
      </c>
      <c r="L414" t="s">
        <v>54</v>
      </c>
    </row>
    <row r="415" spans="1:12" x14ac:dyDescent="0.2">
      <c r="A415" t="str">
        <f t="shared" si="6"/>
        <v>Lumpkin2005</v>
      </c>
      <c r="B415" t="s">
        <v>521</v>
      </c>
      <c r="C415">
        <v>2005</v>
      </c>
      <c r="D415" t="s">
        <v>245</v>
      </c>
      <c r="E415">
        <v>514</v>
      </c>
      <c r="F415">
        <v>6174</v>
      </c>
      <c r="G415">
        <v>2.1</v>
      </c>
      <c r="H415">
        <v>595</v>
      </c>
      <c r="I415">
        <v>1.5</v>
      </c>
      <c r="J415" t="s">
        <v>247</v>
      </c>
      <c r="K415">
        <v>13187</v>
      </c>
      <c r="L415" t="s">
        <v>54</v>
      </c>
    </row>
    <row r="416" spans="1:12" x14ac:dyDescent="0.2">
      <c r="A416" t="str">
        <f t="shared" si="6"/>
        <v>McDuffie2005</v>
      </c>
      <c r="B416" t="s">
        <v>522</v>
      </c>
      <c r="C416">
        <v>2005</v>
      </c>
      <c r="D416" t="s">
        <v>245</v>
      </c>
      <c r="E416">
        <v>518</v>
      </c>
      <c r="F416">
        <v>8117</v>
      </c>
      <c r="G416">
        <v>2.4</v>
      </c>
      <c r="H416">
        <v>547</v>
      </c>
      <c r="I416">
        <v>-0.9</v>
      </c>
      <c r="J416" t="s">
        <v>247</v>
      </c>
      <c r="K416">
        <v>13189</v>
      </c>
      <c r="L416" t="s">
        <v>54</v>
      </c>
    </row>
    <row r="417" spans="1:12" x14ac:dyDescent="0.2">
      <c r="A417" t="str">
        <f t="shared" si="6"/>
        <v>McIntosh2005</v>
      </c>
      <c r="B417" t="s">
        <v>523</v>
      </c>
      <c r="C417">
        <v>2005</v>
      </c>
      <c r="D417" t="s">
        <v>245</v>
      </c>
      <c r="E417">
        <v>225</v>
      </c>
      <c r="F417">
        <v>2294</v>
      </c>
      <c r="G417">
        <v>0.8</v>
      </c>
      <c r="H417">
        <v>424</v>
      </c>
      <c r="I417">
        <v>3.7</v>
      </c>
      <c r="J417" t="s">
        <v>247</v>
      </c>
      <c r="K417">
        <v>13191</v>
      </c>
      <c r="L417" t="s">
        <v>54</v>
      </c>
    </row>
    <row r="418" spans="1:12" x14ac:dyDescent="0.2">
      <c r="A418" t="str">
        <f t="shared" si="6"/>
        <v>Macon2005</v>
      </c>
      <c r="B418" t="s">
        <v>441</v>
      </c>
      <c r="C418">
        <v>2005</v>
      </c>
      <c r="D418" t="s">
        <v>245</v>
      </c>
      <c r="E418">
        <v>259</v>
      </c>
      <c r="F418">
        <v>3901</v>
      </c>
      <c r="G418">
        <v>-4.5999999999999996</v>
      </c>
      <c r="H418">
        <v>578</v>
      </c>
      <c r="I418">
        <v>-1.5</v>
      </c>
      <c r="J418" t="s">
        <v>247</v>
      </c>
      <c r="K418">
        <v>13193</v>
      </c>
      <c r="L418" t="s">
        <v>54</v>
      </c>
    </row>
    <row r="419" spans="1:12" x14ac:dyDescent="0.2">
      <c r="A419" t="str">
        <f t="shared" si="6"/>
        <v>Madison2005</v>
      </c>
      <c r="B419" t="s">
        <v>313</v>
      </c>
      <c r="C419">
        <v>2005</v>
      </c>
      <c r="D419" t="s">
        <v>245</v>
      </c>
      <c r="E419">
        <v>417</v>
      </c>
      <c r="F419">
        <v>3804</v>
      </c>
      <c r="G419">
        <v>3.5</v>
      </c>
      <c r="H419">
        <v>526</v>
      </c>
      <c r="I419">
        <v>2.2999999999999998</v>
      </c>
      <c r="J419" t="s">
        <v>247</v>
      </c>
      <c r="K419">
        <v>13195</v>
      </c>
      <c r="L419" t="s">
        <v>54</v>
      </c>
    </row>
    <row r="420" spans="1:12" x14ac:dyDescent="0.2">
      <c r="A420" t="str">
        <f t="shared" si="6"/>
        <v>Marion2005</v>
      </c>
      <c r="B420" t="s">
        <v>399</v>
      </c>
      <c r="C420">
        <v>2005</v>
      </c>
      <c r="D420" t="s">
        <v>245</v>
      </c>
      <c r="E420">
        <v>108</v>
      </c>
      <c r="F420">
        <v>1748</v>
      </c>
      <c r="G420">
        <v>-3.9</v>
      </c>
      <c r="H420">
        <v>463</v>
      </c>
      <c r="I420">
        <v>0.7</v>
      </c>
      <c r="J420" t="s">
        <v>247</v>
      </c>
      <c r="K420">
        <v>13197</v>
      </c>
      <c r="L420" t="s">
        <v>54</v>
      </c>
    </row>
    <row r="421" spans="1:12" x14ac:dyDescent="0.2">
      <c r="A421" t="str">
        <f t="shared" si="6"/>
        <v>Meriwether2005</v>
      </c>
      <c r="B421" t="s">
        <v>524</v>
      </c>
      <c r="C421">
        <v>2005</v>
      </c>
      <c r="D421" t="s">
        <v>245</v>
      </c>
      <c r="E421">
        <v>366</v>
      </c>
      <c r="F421">
        <v>5193</v>
      </c>
      <c r="G421">
        <v>-0.5</v>
      </c>
      <c r="H421">
        <v>553</v>
      </c>
      <c r="I421">
        <v>0.7</v>
      </c>
      <c r="J421" t="s">
        <v>247</v>
      </c>
      <c r="K421">
        <v>13199</v>
      </c>
      <c r="L421" t="s">
        <v>54</v>
      </c>
    </row>
    <row r="422" spans="1:12" x14ac:dyDescent="0.2">
      <c r="A422" t="str">
        <f t="shared" si="6"/>
        <v>Miller2005</v>
      </c>
      <c r="B422" t="s">
        <v>525</v>
      </c>
      <c r="C422">
        <v>2005</v>
      </c>
      <c r="D422" t="s">
        <v>245</v>
      </c>
      <c r="E422">
        <v>178</v>
      </c>
      <c r="F422">
        <v>1689</v>
      </c>
      <c r="G422">
        <v>2.6</v>
      </c>
      <c r="H422">
        <v>487</v>
      </c>
      <c r="I422">
        <v>2.7</v>
      </c>
      <c r="J422" t="s">
        <v>247</v>
      </c>
      <c r="K422">
        <v>13201</v>
      </c>
      <c r="L422" t="s">
        <v>54</v>
      </c>
    </row>
    <row r="423" spans="1:12" x14ac:dyDescent="0.2">
      <c r="A423" t="str">
        <f t="shared" si="6"/>
        <v>Mitchell2005</v>
      </c>
      <c r="B423" t="s">
        <v>526</v>
      </c>
      <c r="C423">
        <v>2005</v>
      </c>
      <c r="D423" t="s">
        <v>245</v>
      </c>
      <c r="E423">
        <v>515</v>
      </c>
      <c r="F423">
        <v>9002</v>
      </c>
      <c r="G423">
        <v>1.8</v>
      </c>
      <c r="H423">
        <v>444</v>
      </c>
      <c r="I423">
        <v>0</v>
      </c>
      <c r="J423" t="s">
        <v>247</v>
      </c>
      <c r="K423">
        <v>13205</v>
      </c>
      <c r="L423" t="s">
        <v>54</v>
      </c>
    </row>
    <row r="424" spans="1:12" x14ac:dyDescent="0.2">
      <c r="A424" t="str">
        <f t="shared" si="6"/>
        <v>Monroe2005</v>
      </c>
      <c r="B424" t="s">
        <v>443</v>
      </c>
      <c r="C424">
        <v>2005</v>
      </c>
      <c r="D424" t="s">
        <v>245</v>
      </c>
      <c r="E424">
        <v>462</v>
      </c>
      <c r="F424">
        <v>5422</v>
      </c>
      <c r="G424">
        <v>0.2</v>
      </c>
      <c r="H424">
        <v>557</v>
      </c>
      <c r="I424">
        <v>-8.6999999999999993</v>
      </c>
      <c r="J424" t="s">
        <v>247</v>
      </c>
      <c r="K424">
        <v>13207</v>
      </c>
      <c r="L424" t="s">
        <v>54</v>
      </c>
    </row>
    <row r="425" spans="1:12" x14ac:dyDescent="0.2">
      <c r="A425" t="str">
        <f t="shared" si="6"/>
        <v>Montgomery2005</v>
      </c>
      <c r="B425" t="s">
        <v>329</v>
      </c>
      <c r="C425">
        <v>2005</v>
      </c>
      <c r="D425" t="s">
        <v>245</v>
      </c>
      <c r="E425">
        <v>148</v>
      </c>
      <c r="F425">
        <v>1876</v>
      </c>
      <c r="G425">
        <v>1.1000000000000001</v>
      </c>
      <c r="H425">
        <v>486</v>
      </c>
      <c r="I425">
        <v>0.2</v>
      </c>
      <c r="J425" t="s">
        <v>247</v>
      </c>
      <c r="K425">
        <v>13209</v>
      </c>
      <c r="L425" t="s">
        <v>54</v>
      </c>
    </row>
    <row r="426" spans="1:12" x14ac:dyDescent="0.2">
      <c r="A426" t="str">
        <f t="shared" si="6"/>
        <v>Morgan2005</v>
      </c>
      <c r="B426" t="s">
        <v>444</v>
      </c>
      <c r="C426">
        <v>2005</v>
      </c>
      <c r="D426" t="s">
        <v>245</v>
      </c>
      <c r="E426">
        <v>516</v>
      </c>
      <c r="F426">
        <v>6079</v>
      </c>
      <c r="G426">
        <v>0</v>
      </c>
      <c r="H426">
        <v>574</v>
      </c>
      <c r="I426">
        <v>-0.3</v>
      </c>
      <c r="J426" t="s">
        <v>247</v>
      </c>
      <c r="K426">
        <v>13211</v>
      </c>
      <c r="L426" t="s">
        <v>54</v>
      </c>
    </row>
    <row r="427" spans="1:12" x14ac:dyDescent="0.2">
      <c r="A427" t="str">
        <f t="shared" si="6"/>
        <v>Murray2005</v>
      </c>
      <c r="B427" t="s">
        <v>527</v>
      </c>
      <c r="C427">
        <v>2005</v>
      </c>
      <c r="D427" t="s">
        <v>245</v>
      </c>
      <c r="E427">
        <v>502</v>
      </c>
      <c r="F427">
        <v>12622</v>
      </c>
      <c r="G427">
        <v>8.1999999999999993</v>
      </c>
      <c r="H427">
        <v>577</v>
      </c>
      <c r="I427">
        <v>0</v>
      </c>
      <c r="J427" t="s">
        <v>247</v>
      </c>
      <c r="K427">
        <v>13213</v>
      </c>
      <c r="L427" t="s">
        <v>54</v>
      </c>
    </row>
    <row r="428" spans="1:12" x14ac:dyDescent="0.2">
      <c r="A428" t="str">
        <f t="shared" si="6"/>
        <v>Muscogee2005</v>
      </c>
      <c r="B428" t="s">
        <v>336</v>
      </c>
      <c r="C428">
        <v>2005</v>
      </c>
      <c r="D428" t="s">
        <v>245</v>
      </c>
      <c r="E428">
        <v>4777</v>
      </c>
      <c r="F428">
        <v>98429</v>
      </c>
      <c r="G428">
        <v>0.9</v>
      </c>
      <c r="H428">
        <v>648</v>
      </c>
      <c r="I428">
        <v>3.8</v>
      </c>
      <c r="J428" t="s">
        <v>247</v>
      </c>
      <c r="K428">
        <v>13215</v>
      </c>
      <c r="L428" t="s">
        <v>54</v>
      </c>
    </row>
    <row r="429" spans="1:12" x14ac:dyDescent="0.2">
      <c r="A429" t="str">
        <f t="shared" si="6"/>
        <v>Newton2005</v>
      </c>
      <c r="B429" t="s">
        <v>528</v>
      </c>
      <c r="C429">
        <v>2005</v>
      </c>
      <c r="D429" t="s">
        <v>245</v>
      </c>
      <c r="E429">
        <v>1493</v>
      </c>
      <c r="F429">
        <v>20859</v>
      </c>
      <c r="G429">
        <v>6.7</v>
      </c>
      <c r="H429">
        <v>676</v>
      </c>
      <c r="I429">
        <v>0.1</v>
      </c>
      <c r="J429" t="s">
        <v>247</v>
      </c>
      <c r="K429">
        <v>13217</v>
      </c>
      <c r="L429" t="s">
        <v>54</v>
      </c>
    </row>
    <row r="430" spans="1:12" x14ac:dyDescent="0.2">
      <c r="A430" t="str">
        <f t="shared" si="6"/>
        <v>Oconee2005</v>
      </c>
      <c r="B430" t="s">
        <v>401</v>
      </c>
      <c r="C430">
        <v>2005</v>
      </c>
      <c r="D430" t="s">
        <v>245</v>
      </c>
      <c r="E430">
        <v>903</v>
      </c>
      <c r="F430">
        <v>8032</v>
      </c>
      <c r="G430">
        <v>3</v>
      </c>
      <c r="H430">
        <v>595</v>
      </c>
      <c r="I430">
        <v>4.2</v>
      </c>
      <c r="J430" t="s">
        <v>247</v>
      </c>
      <c r="K430">
        <v>13219</v>
      </c>
      <c r="L430" t="s">
        <v>54</v>
      </c>
    </row>
    <row r="431" spans="1:12" x14ac:dyDescent="0.2">
      <c r="A431" t="str">
        <f t="shared" si="6"/>
        <v>Oglethorpe2005</v>
      </c>
      <c r="B431" t="s">
        <v>529</v>
      </c>
      <c r="C431">
        <v>2005</v>
      </c>
      <c r="D431" t="s">
        <v>245</v>
      </c>
      <c r="E431">
        <v>212</v>
      </c>
      <c r="F431">
        <v>1736</v>
      </c>
      <c r="G431">
        <v>3.5</v>
      </c>
      <c r="H431">
        <v>479</v>
      </c>
      <c r="I431">
        <v>0.4</v>
      </c>
      <c r="J431" t="s">
        <v>247</v>
      </c>
      <c r="K431">
        <v>13221</v>
      </c>
      <c r="L431" t="s">
        <v>54</v>
      </c>
    </row>
    <row r="432" spans="1:12" x14ac:dyDescent="0.2">
      <c r="A432" t="str">
        <f t="shared" si="6"/>
        <v>Paulding2005</v>
      </c>
      <c r="B432" t="s">
        <v>530</v>
      </c>
      <c r="C432">
        <v>2005</v>
      </c>
      <c r="D432" t="s">
        <v>245</v>
      </c>
      <c r="E432">
        <v>1541</v>
      </c>
      <c r="F432">
        <v>17610</v>
      </c>
      <c r="G432">
        <v>6.7</v>
      </c>
      <c r="H432">
        <v>592</v>
      </c>
      <c r="I432">
        <v>1.7</v>
      </c>
      <c r="J432" t="s">
        <v>247</v>
      </c>
      <c r="K432">
        <v>13223</v>
      </c>
      <c r="L432" t="s">
        <v>54</v>
      </c>
    </row>
    <row r="433" spans="1:12" x14ac:dyDescent="0.2">
      <c r="A433" t="str">
        <f t="shared" si="6"/>
        <v>Peach2005</v>
      </c>
      <c r="B433" t="s">
        <v>531</v>
      </c>
      <c r="C433">
        <v>2005</v>
      </c>
      <c r="D433" t="s">
        <v>245</v>
      </c>
      <c r="E433">
        <v>542</v>
      </c>
      <c r="F433">
        <v>7882</v>
      </c>
      <c r="G433">
        <v>2.5</v>
      </c>
      <c r="H433">
        <v>559</v>
      </c>
      <c r="I433">
        <v>-0.9</v>
      </c>
      <c r="J433" t="s">
        <v>247</v>
      </c>
      <c r="K433">
        <v>13225</v>
      </c>
      <c r="L433" t="s">
        <v>54</v>
      </c>
    </row>
    <row r="434" spans="1:12" x14ac:dyDescent="0.2">
      <c r="A434" t="str">
        <f t="shared" si="6"/>
        <v>Pickens2005</v>
      </c>
      <c r="B434" t="s">
        <v>446</v>
      </c>
      <c r="C434">
        <v>2005</v>
      </c>
      <c r="D434" t="s">
        <v>245</v>
      </c>
      <c r="E434">
        <v>631</v>
      </c>
      <c r="F434">
        <v>6719</v>
      </c>
      <c r="G434">
        <v>7</v>
      </c>
      <c r="H434">
        <v>612</v>
      </c>
      <c r="I434">
        <v>0.8</v>
      </c>
      <c r="J434" t="s">
        <v>247</v>
      </c>
      <c r="K434">
        <v>13227</v>
      </c>
      <c r="L434" t="s">
        <v>54</v>
      </c>
    </row>
    <row r="435" spans="1:12" x14ac:dyDescent="0.2">
      <c r="A435" t="str">
        <f t="shared" si="6"/>
        <v>Pierce2005</v>
      </c>
      <c r="B435" t="s">
        <v>532</v>
      </c>
      <c r="C435">
        <v>2005</v>
      </c>
      <c r="D435" t="s">
        <v>245</v>
      </c>
      <c r="E435">
        <v>352</v>
      </c>
      <c r="F435">
        <v>4127</v>
      </c>
      <c r="G435">
        <v>4.2</v>
      </c>
      <c r="H435">
        <v>531</v>
      </c>
      <c r="I435">
        <v>2.2999999999999998</v>
      </c>
      <c r="J435" t="s">
        <v>247</v>
      </c>
      <c r="K435">
        <v>13229</v>
      </c>
      <c r="L435" t="s">
        <v>54</v>
      </c>
    </row>
    <row r="436" spans="1:12" x14ac:dyDescent="0.2">
      <c r="A436" t="str">
        <f t="shared" si="6"/>
        <v>Pike2005</v>
      </c>
      <c r="B436" t="s">
        <v>447</v>
      </c>
      <c r="C436">
        <v>2005</v>
      </c>
      <c r="D436" t="s">
        <v>245</v>
      </c>
      <c r="E436">
        <v>262</v>
      </c>
      <c r="F436">
        <v>2455</v>
      </c>
      <c r="G436">
        <v>5.6</v>
      </c>
      <c r="H436">
        <v>495</v>
      </c>
      <c r="I436">
        <v>2.5</v>
      </c>
      <c r="J436" t="s">
        <v>247</v>
      </c>
      <c r="K436">
        <v>13231</v>
      </c>
      <c r="L436" t="s">
        <v>54</v>
      </c>
    </row>
    <row r="437" spans="1:12" x14ac:dyDescent="0.2">
      <c r="A437" t="str">
        <f t="shared" si="6"/>
        <v>Polk2005</v>
      </c>
      <c r="B437" t="s">
        <v>533</v>
      </c>
      <c r="C437">
        <v>2005</v>
      </c>
      <c r="D437" t="s">
        <v>245</v>
      </c>
      <c r="E437">
        <v>671</v>
      </c>
      <c r="F437">
        <v>11596</v>
      </c>
      <c r="G437">
        <v>0.5</v>
      </c>
      <c r="H437">
        <v>558</v>
      </c>
      <c r="I437">
        <v>-5.4</v>
      </c>
      <c r="J437" t="s">
        <v>247</v>
      </c>
      <c r="K437">
        <v>13233</v>
      </c>
      <c r="L437" t="s">
        <v>54</v>
      </c>
    </row>
    <row r="438" spans="1:12" x14ac:dyDescent="0.2">
      <c r="A438" t="str">
        <f t="shared" si="6"/>
        <v>Pulaski2005</v>
      </c>
      <c r="B438" t="s">
        <v>415</v>
      </c>
      <c r="C438">
        <v>2005</v>
      </c>
      <c r="D438" t="s">
        <v>245</v>
      </c>
      <c r="E438">
        <v>232</v>
      </c>
      <c r="F438">
        <v>3125</v>
      </c>
      <c r="G438">
        <v>0.9</v>
      </c>
      <c r="H438">
        <v>566</v>
      </c>
      <c r="I438">
        <v>4</v>
      </c>
      <c r="J438" t="s">
        <v>247</v>
      </c>
      <c r="K438">
        <v>13235</v>
      </c>
      <c r="L438" t="s">
        <v>54</v>
      </c>
    </row>
    <row r="439" spans="1:12" x14ac:dyDescent="0.2">
      <c r="A439" t="str">
        <f t="shared" si="6"/>
        <v>Putnam2005</v>
      </c>
      <c r="B439" t="s">
        <v>534</v>
      </c>
      <c r="C439">
        <v>2005</v>
      </c>
      <c r="D439" t="s">
        <v>245</v>
      </c>
      <c r="E439">
        <v>503</v>
      </c>
      <c r="F439">
        <v>7098</v>
      </c>
      <c r="G439">
        <v>10.3</v>
      </c>
      <c r="H439">
        <v>574</v>
      </c>
      <c r="I439">
        <v>3.1</v>
      </c>
      <c r="J439" t="s">
        <v>247</v>
      </c>
      <c r="K439">
        <v>13237</v>
      </c>
      <c r="L439" t="s">
        <v>54</v>
      </c>
    </row>
    <row r="440" spans="1:12" x14ac:dyDescent="0.2">
      <c r="A440" t="str">
        <f t="shared" si="6"/>
        <v>Quitman2005</v>
      </c>
      <c r="B440" t="s">
        <v>535</v>
      </c>
      <c r="C440">
        <v>2005</v>
      </c>
      <c r="D440" t="s">
        <v>245</v>
      </c>
      <c r="E440">
        <v>47</v>
      </c>
      <c r="F440">
        <v>526</v>
      </c>
      <c r="G440">
        <v>8</v>
      </c>
      <c r="H440">
        <v>481</v>
      </c>
      <c r="I440">
        <v>3.7</v>
      </c>
      <c r="J440" t="s">
        <v>247</v>
      </c>
      <c r="K440">
        <v>13239</v>
      </c>
      <c r="L440" t="s">
        <v>54</v>
      </c>
    </row>
    <row r="441" spans="1:12" x14ac:dyDescent="0.2">
      <c r="A441" t="str">
        <f t="shared" si="6"/>
        <v>Rabun2005</v>
      </c>
      <c r="B441" t="s">
        <v>536</v>
      </c>
      <c r="C441">
        <v>2005</v>
      </c>
      <c r="D441" t="s">
        <v>245</v>
      </c>
      <c r="E441">
        <v>530</v>
      </c>
      <c r="F441">
        <v>6154</v>
      </c>
      <c r="G441">
        <v>4.5999999999999996</v>
      </c>
      <c r="H441">
        <v>533</v>
      </c>
      <c r="I441">
        <v>3.3</v>
      </c>
      <c r="J441" t="s">
        <v>247</v>
      </c>
      <c r="K441">
        <v>13241</v>
      </c>
      <c r="L441" t="s">
        <v>54</v>
      </c>
    </row>
    <row r="442" spans="1:12" x14ac:dyDescent="0.2">
      <c r="A442" t="str">
        <f t="shared" si="6"/>
        <v>Randolph2005</v>
      </c>
      <c r="B442" t="s">
        <v>448</v>
      </c>
      <c r="C442">
        <v>2005</v>
      </c>
      <c r="D442" t="s">
        <v>245</v>
      </c>
      <c r="E442">
        <v>204</v>
      </c>
      <c r="F442">
        <v>2252</v>
      </c>
      <c r="G442">
        <v>-4.9000000000000004</v>
      </c>
      <c r="H442">
        <v>515</v>
      </c>
      <c r="I442">
        <v>6.4</v>
      </c>
      <c r="J442" t="s">
        <v>247</v>
      </c>
      <c r="K442">
        <v>13243</v>
      </c>
      <c r="L442" t="s">
        <v>54</v>
      </c>
    </row>
    <row r="443" spans="1:12" x14ac:dyDescent="0.2">
      <c r="A443" t="str">
        <f t="shared" si="6"/>
        <v>Richmond2005</v>
      </c>
      <c r="B443" t="s">
        <v>342</v>
      </c>
      <c r="C443">
        <v>2005</v>
      </c>
      <c r="D443" t="s">
        <v>245</v>
      </c>
      <c r="E443">
        <v>4820</v>
      </c>
      <c r="F443">
        <v>106932</v>
      </c>
      <c r="G443">
        <v>1</v>
      </c>
      <c r="H443">
        <v>676</v>
      </c>
      <c r="I443">
        <v>-0.4</v>
      </c>
      <c r="J443" t="s">
        <v>247</v>
      </c>
      <c r="K443">
        <v>13245</v>
      </c>
      <c r="L443" t="s">
        <v>54</v>
      </c>
    </row>
    <row r="444" spans="1:12" x14ac:dyDescent="0.2">
      <c r="A444" t="str">
        <f t="shared" si="6"/>
        <v>Rockdale2005</v>
      </c>
      <c r="B444" t="s">
        <v>537</v>
      </c>
      <c r="C444">
        <v>2005</v>
      </c>
      <c r="D444" t="s">
        <v>245</v>
      </c>
      <c r="E444">
        <v>2189</v>
      </c>
      <c r="F444">
        <v>32977</v>
      </c>
      <c r="G444">
        <v>-1.4</v>
      </c>
      <c r="H444">
        <v>680</v>
      </c>
      <c r="I444">
        <v>-2.6</v>
      </c>
      <c r="J444" t="s">
        <v>247</v>
      </c>
      <c r="K444">
        <v>13247</v>
      </c>
      <c r="L444" t="s">
        <v>54</v>
      </c>
    </row>
    <row r="445" spans="1:12" x14ac:dyDescent="0.2">
      <c r="A445" t="str">
        <f t="shared" si="6"/>
        <v>Schley2005</v>
      </c>
      <c r="B445" t="s">
        <v>538</v>
      </c>
      <c r="C445">
        <v>2005</v>
      </c>
      <c r="D445" t="s">
        <v>245</v>
      </c>
      <c r="E445">
        <v>70</v>
      </c>
      <c r="F445">
        <v>1363</v>
      </c>
      <c r="G445">
        <v>7.5</v>
      </c>
      <c r="H445">
        <v>657</v>
      </c>
      <c r="I445">
        <v>9.1</v>
      </c>
      <c r="J445" t="s">
        <v>247</v>
      </c>
      <c r="K445">
        <v>13249</v>
      </c>
      <c r="L445" t="s">
        <v>54</v>
      </c>
    </row>
    <row r="446" spans="1:12" x14ac:dyDescent="0.2">
      <c r="A446" t="str">
        <f t="shared" si="6"/>
        <v>Screven2005</v>
      </c>
      <c r="B446" t="s">
        <v>539</v>
      </c>
      <c r="C446">
        <v>2005</v>
      </c>
      <c r="D446" t="s">
        <v>245</v>
      </c>
      <c r="E446">
        <v>287</v>
      </c>
      <c r="F446">
        <v>4004</v>
      </c>
      <c r="G446">
        <v>1.5</v>
      </c>
      <c r="H446">
        <v>502</v>
      </c>
      <c r="I446">
        <v>-0.4</v>
      </c>
      <c r="J446" t="s">
        <v>247</v>
      </c>
      <c r="K446">
        <v>13251</v>
      </c>
      <c r="L446" t="s">
        <v>54</v>
      </c>
    </row>
    <row r="447" spans="1:12" x14ac:dyDescent="0.2">
      <c r="A447" t="str">
        <f t="shared" si="6"/>
        <v>Seminole2005</v>
      </c>
      <c r="B447" t="s">
        <v>540</v>
      </c>
      <c r="C447">
        <v>2005</v>
      </c>
      <c r="D447" t="s">
        <v>245</v>
      </c>
      <c r="E447">
        <v>235</v>
      </c>
      <c r="F447">
        <v>2267</v>
      </c>
      <c r="G447">
        <v>2.2999999999999998</v>
      </c>
      <c r="H447">
        <v>516</v>
      </c>
      <c r="I447">
        <v>3.8</v>
      </c>
      <c r="J447" t="s">
        <v>247</v>
      </c>
      <c r="K447">
        <v>13253</v>
      </c>
      <c r="L447" t="s">
        <v>54</v>
      </c>
    </row>
    <row r="448" spans="1:12" x14ac:dyDescent="0.2">
      <c r="A448" t="str">
        <f t="shared" si="6"/>
        <v>Spalding2005</v>
      </c>
      <c r="B448" t="s">
        <v>541</v>
      </c>
      <c r="C448">
        <v>2005</v>
      </c>
      <c r="D448" t="s">
        <v>245</v>
      </c>
      <c r="E448">
        <v>1358</v>
      </c>
      <c r="F448">
        <v>23941</v>
      </c>
      <c r="G448">
        <v>0.4</v>
      </c>
      <c r="H448">
        <v>576</v>
      </c>
      <c r="I448">
        <v>-1.4</v>
      </c>
      <c r="J448" t="s">
        <v>247</v>
      </c>
      <c r="K448">
        <v>13255</v>
      </c>
      <c r="L448" t="s">
        <v>54</v>
      </c>
    </row>
    <row r="449" spans="1:12" x14ac:dyDescent="0.2">
      <c r="A449" t="str">
        <f t="shared" si="6"/>
        <v>Stephens2005</v>
      </c>
      <c r="B449" t="s">
        <v>542</v>
      </c>
      <c r="C449">
        <v>2005</v>
      </c>
      <c r="D449" t="s">
        <v>245</v>
      </c>
      <c r="E449">
        <v>626</v>
      </c>
      <c r="F449">
        <v>9754</v>
      </c>
      <c r="G449">
        <v>5.3</v>
      </c>
      <c r="H449">
        <v>587</v>
      </c>
      <c r="I449">
        <v>1.6</v>
      </c>
      <c r="J449" t="s">
        <v>247</v>
      </c>
      <c r="K449">
        <v>13257</v>
      </c>
      <c r="L449" t="s">
        <v>54</v>
      </c>
    </row>
    <row r="450" spans="1:12" x14ac:dyDescent="0.2">
      <c r="A450" t="str">
        <f t="shared" si="6"/>
        <v>Stewart2005</v>
      </c>
      <c r="B450" t="s">
        <v>543</v>
      </c>
      <c r="C450">
        <v>2005</v>
      </c>
      <c r="D450" t="s">
        <v>245</v>
      </c>
      <c r="E450">
        <v>109</v>
      </c>
      <c r="F450">
        <v>996</v>
      </c>
      <c r="G450">
        <v>5.3</v>
      </c>
      <c r="H450">
        <v>424</v>
      </c>
      <c r="I450">
        <v>-3.9</v>
      </c>
      <c r="J450" t="s">
        <v>247</v>
      </c>
      <c r="K450">
        <v>13259</v>
      </c>
      <c r="L450" t="s">
        <v>54</v>
      </c>
    </row>
    <row r="451" spans="1:12" x14ac:dyDescent="0.2">
      <c r="A451" t="str">
        <f t="shared" si="6"/>
        <v>Sumter2005</v>
      </c>
      <c r="B451" t="s">
        <v>385</v>
      </c>
      <c r="C451">
        <v>2005</v>
      </c>
      <c r="D451" t="s">
        <v>245</v>
      </c>
      <c r="E451">
        <v>753</v>
      </c>
      <c r="F451">
        <v>12432</v>
      </c>
      <c r="G451">
        <v>-1.4</v>
      </c>
      <c r="H451">
        <v>548</v>
      </c>
      <c r="I451">
        <v>2.2000000000000002</v>
      </c>
      <c r="J451" t="s">
        <v>247</v>
      </c>
      <c r="K451">
        <v>13261</v>
      </c>
      <c r="L451" t="s">
        <v>54</v>
      </c>
    </row>
    <row r="452" spans="1:12" x14ac:dyDescent="0.2">
      <c r="A452" t="str">
        <f t="shared" si="6"/>
        <v>Talbot2005</v>
      </c>
      <c r="B452" t="s">
        <v>544</v>
      </c>
      <c r="C452">
        <v>2005</v>
      </c>
      <c r="D452" t="s">
        <v>245</v>
      </c>
      <c r="E452">
        <v>84</v>
      </c>
      <c r="F452">
        <v>796</v>
      </c>
      <c r="G452">
        <v>-3.4</v>
      </c>
      <c r="H452">
        <v>589</v>
      </c>
      <c r="I452">
        <v>10.3</v>
      </c>
      <c r="J452" t="s">
        <v>247</v>
      </c>
      <c r="K452">
        <v>13263</v>
      </c>
      <c r="L452" t="s">
        <v>54</v>
      </c>
    </row>
    <row r="453" spans="1:12" x14ac:dyDescent="0.2">
      <c r="A453" t="str">
        <f t="shared" si="6"/>
        <v>Taliaferro2005</v>
      </c>
      <c r="B453" t="s">
        <v>545</v>
      </c>
      <c r="C453">
        <v>2005</v>
      </c>
      <c r="D453" t="s">
        <v>245</v>
      </c>
      <c r="E453">
        <v>41</v>
      </c>
      <c r="F453">
        <v>251</v>
      </c>
      <c r="G453">
        <v>2.4</v>
      </c>
      <c r="H453">
        <v>438</v>
      </c>
      <c r="I453">
        <v>14.7</v>
      </c>
      <c r="J453" t="s">
        <v>247</v>
      </c>
      <c r="K453">
        <v>13265</v>
      </c>
      <c r="L453" t="s">
        <v>54</v>
      </c>
    </row>
    <row r="454" spans="1:12" x14ac:dyDescent="0.2">
      <c r="A454" t="str">
        <f t="shared" ref="A454:A517" si="7">_xlfn.CONCAT(B454, C454)</f>
        <v>Tattnall2005</v>
      </c>
      <c r="B454" t="s">
        <v>546</v>
      </c>
      <c r="C454">
        <v>2005</v>
      </c>
      <c r="D454" t="s">
        <v>245</v>
      </c>
      <c r="E454">
        <v>369</v>
      </c>
      <c r="F454">
        <v>5549</v>
      </c>
      <c r="G454">
        <v>-1.3</v>
      </c>
      <c r="H454">
        <v>501</v>
      </c>
      <c r="I454">
        <v>5.9</v>
      </c>
      <c r="J454" t="s">
        <v>247</v>
      </c>
      <c r="K454">
        <v>13267</v>
      </c>
      <c r="L454" t="s">
        <v>54</v>
      </c>
    </row>
    <row r="455" spans="1:12" x14ac:dyDescent="0.2">
      <c r="A455" t="str">
        <f t="shared" si="7"/>
        <v>Taylor2005</v>
      </c>
      <c r="B455" t="s">
        <v>547</v>
      </c>
      <c r="C455">
        <v>2005</v>
      </c>
      <c r="D455" t="s">
        <v>245</v>
      </c>
      <c r="E455">
        <v>178</v>
      </c>
      <c r="F455">
        <v>1790</v>
      </c>
      <c r="G455">
        <v>-3.1</v>
      </c>
      <c r="H455">
        <v>613</v>
      </c>
      <c r="I455">
        <v>-0.6</v>
      </c>
      <c r="J455" t="s">
        <v>247</v>
      </c>
      <c r="K455">
        <v>13269</v>
      </c>
      <c r="L455" t="s">
        <v>54</v>
      </c>
    </row>
    <row r="456" spans="1:12" x14ac:dyDescent="0.2">
      <c r="A456" t="str">
        <f t="shared" si="7"/>
        <v>Telfair2005</v>
      </c>
      <c r="B456" t="s">
        <v>548</v>
      </c>
      <c r="C456">
        <v>2005</v>
      </c>
      <c r="D456" t="s">
        <v>245</v>
      </c>
      <c r="E456">
        <v>252</v>
      </c>
      <c r="F456">
        <v>4641</v>
      </c>
      <c r="G456">
        <v>13.9</v>
      </c>
      <c r="H456">
        <v>387</v>
      </c>
      <c r="I456">
        <v>-9.8000000000000007</v>
      </c>
      <c r="J456" t="s">
        <v>247</v>
      </c>
      <c r="K456">
        <v>13271</v>
      </c>
      <c r="L456" t="s">
        <v>54</v>
      </c>
    </row>
    <row r="457" spans="1:12" x14ac:dyDescent="0.2">
      <c r="A457" t="str">
        <f t="shared" si="7"/>
        <v>Terrell2005</v>
      </c>
      <c r="B457" t="s">
        <v>549</v>
      </c>
      <c r="C457">
        <v>2005</v>
      </c>
      <c r="D457" t="s">
        <v>245</v>
      </c>
      <c r="E457">
        <v>212</v>
      </c>
      <c r="F457">
        <v>2420</v>
      </c>
      <c r="G457">
        <v>1.1000000000000001</v>
      </c>
      <c r="H457">
        <v>529</v>
      </c>
      <c r="I457">
        <v>5.2</v>
      </c>
      <c r="J457" t="s">
        <v>247</v>
      </c>
      <c r="K457">
        <v>13273</v>
      </c>
      <c r="L457" t="s">
        <v>54</v>
      </c>
    </row>
    <row r="458" spans="1:12" x14ac:dyDescent="0.2">
      <c r="A458" t="str">
        <f t="shared" si="7"/>
        <v>Thomas2005</v>
      </c>
      <c r="B458" t="s">
        <v>550</v>
      </c>
      <c r="C458">
        <v>2005</v>
      </c>
      <c r="D458" t="s">
        <v>245</v>
      </c>
      <c r="E458">
        <v>1282</v>
      </c>
      <c r="F458">
        <v>24047</v>
      </c>
      <c r="G458">
        <v>8.3000000000000007</v>
      </c>
      <c r="H458">
        <v>601</v>
      </c>
      <c r="I458">
        <v>3.6</v>
      </c>
      <c r="J458" t="s">
        <v>247</v>
      </c>
      <c r="K458">
        <v>13275</v>
      </c>
      <c r="L458" t="s">
        <v>54</v>
      </c>
    </row>
    <row r="459" spans="1:12" x14ac:dyDescent="0.2">
      <c r="A459" t="str">
        <f t="shared" si="7"/>
        <v>Tift2005</v>
      </c>
      <c r="B459" t="s">
        <v>551</v>
      </c>
      <c r="C459">
        <v>2005</v>
      </c>
      <c r="D459" t="s">
        <v>245</v>
      </c>
      <c r="E459">
        <v>1235</v>
      </c>
      <c r="F459">
        <v>21327</v>
      </c>
      <c r="G459">
        <v>3.5</v>
      </c>
      <c r="H459">
        <v>569</v>
      </c>
      <c r="I459">
        <v>2.7</v>
      </c>
      <c r="J459" t="s">
        <v>247</v>
      </c>
      <c r="K459">
        <v>13277</v>
      </c>
      <c r="L459" t="s">
        <v>54</v>
      </c>
    </row>
    <row r="460" spans="1:12" x14ac:dyDescent="0.2">
      <c r="A460" t="str">
        <f t="shared" si="7"/>
        <v>Toombs2005</v>
      </c>
      <c r="B460" t="s">
        <v>552</v>
      </c>
      <c r="C460">
        <v>2005</v>
      </c>
      <c r="D460" t="s">
        <v>245</v>
      </c>
      <c r="E460">
        <v>767</v>
      </c>
      <c r="F460">
        <v>11226</v>
      </c>
      <c r="G460">
        <v>1</v>
      </c>
      <c r="H460">
        <v>498</v>
      </c>
      <c r="I460">
        <v>3.3</v>
      </c>
      <c r="J460" t="s">
        <v>247</v>
      </c>
      <c r="K460">
        <v>13279</v>
      </c>
      <c r="L460" t="s">
        <v>54</v>
      </c>
    </row>
    <row r="461" spans="1:12" x14ac:dyDescent="0.2">
      <c r="A461" t="str">
        <f t="shared" si="7"/>
        <v>Towns2005</v>
      </c>
      <c r="B461" t="s">
        <v>553</v>
      </c>
      <c r="C461">
        <v>2005</v>
      </c>
      <c r="D461" t="s">
        <v>245</v>
      </c>
      <c r="E461">
        <v>355</v>
      </c>
      <c r="F461">
        <v>3637</v>
      </c>
      <c r="G461">
        <v>5.7</v>
      </c>
      <c r="H461">
        <v>440</v>
      </c>
      <c r="I461">
        <v>0</v>
      </c>
      <c r="J461" t="s">
        <v>247</v>
      </c>
      <c r="K461">
        <v>13281</v>
      </c>
      <c r="L461" t="s">
        <v>54</v>
      </c>
    </row>
    <row r="462" spans="1:12" x14ac:dyDescent="0.2">
      <c r="A462" t="str">
        <f t="shared" si="7"/>
        <v>Treutlen2005</v>
      </c>
      <c r="B462" t="s">
        <v>554</v>
      </c>
      <c r="C462">
        <v>2005</v>
      </c>
      <c r="D462" t="s">
        <v>245</v>
      </c>
      <c r="E462">
        <v>111</v>
      </c>
      <c r="F462">
        <v>1170</v>
      </c>
      <c r="G462">
        <v>-0.8</v>
      </c>
      <c r="H462">
        <v>395</v>
      </c>
      <c r="I462">
        <v>-1.5</v>
      </c>
      <c r="J462" t="s">
        <v>247</v>
      </c>
      <c r="K462">
        <v>13283</v>
      </c>
      <c r="L462" t="s">
        <v>54</v>
      </c>
    </row>
    <row r="463" spans="1:12" x14ac:dyDescent="0.2">
      <c r="A463" t="str">
        <f t="shared" si="7"/>
        <v>Troup2005</v>
      </c>
      <c r="B463" t="s">
        <v>555</v>
      </c>
      <c r="C463">
        <v>2005</v>
      </c>
      <c r="D463" t="s">
        <v>245</v>
      </c>
      <c r="E463">
        <v>1536</v>
      </c>
      <c r="F463">
        <v>31563</v>
      </c>
      <c r="G463">
        <v>-0.6</v>
      </c>
      <c r="H463">
        <v>646</v>
      </c>
      <c r="I463">
        <v>-0.5</v>
      </c>
      <c r="J463" t="s">
        <v>247</v>
      </c>
      <c r="K463">
        <v>13285</v>
      </c>
      <c r="L463" t="s">
        <v>54</v>
      </c>
    </row>
    <row r="464" spans="1:12" x14ac:dyDescent="0.2">
      <c r="A464" t="str">
        <f t="shared" si="7"/>
        <v>Turner2005</v>
      </c>
      <c r="B464" t="s">
        <v>556</v>
      </c>
      <c r="C464">
        <v>2005</v>
      </c>
      <c r="D464" t="s">
        <v>245</v>
      </c>
      <c r="E464">
        <v>198</v>
      </c>
      <c r="F464">
        <v>2516</v>
      </c>
      <c r="G464">
        <v>-14.5</v>
      </c>
      <c r="H464">
        <v>456</v>
      </c>
      <c r="I464">
        <v>6.3</v>
      </c>
      <c r="J464" t="s">
        <v>247</v>
      </c>
      <c r="K464">
        <v>13287</v>
      </c>
      <c r="L464" t="s">
        <v>54</v>
      </c>
    </row>
    <row r="465" spans="1:12" x14ac:dyDescent="0.2">
      <c r="A465" t="str">
        <f t="shared" si="7"/>
        <v>Twiggs2005</v>
      </c>
      <c r="B465" t="s">
        <v>557</v>
      </c>
      <c r="C465">
        <v>2005</v>
      </c>
      <c r="D465" t="s">
        <v>245</v>
      </c>
      <c r="E465">
        <v>103</v>
      </c>
      <c r="F465">
        <v>1290</v>
      </c>
      <c r="G465">
        <v>-8.6</v>
      </c>
      <c r="H465">
        <v>654</v>
      </c>
      <c r="I465">
        <v>-6.3</v>
      </c>
      <c r="J465" t="s">
        <v>247</v>
      </c>
      <c r="K465">
        <v>13289</v>
      </c>
      <c r="L465" t="s">
        <v>54</v>
      </c>
    </row>
    <row r="466" spans="1:12" x14ac:dyDescent="0.2">
      <c r="A466" t="str">
        <f t="shared" si="7"/>
        <v>Union2005</v>
      </c>
      <c r="B466" t="s">
        <v>403</v>
      </c>
      <c r="C466">
        <v>2005</v>
      </c>
      <c r="D466" t="s">
        <v>245</v>
      </c>
      <c r="E466">
        <v>628</v>
      </c>
      <c r="F466">
        <v>5861</v>
      </c>
      <c r="G466">
        <v>3.8</v>
      </c>
      <c r="H466">
        <v>567</v>
      </c>
      <c r="I466">
        <v>4.2</v>
      </c>
      <c r="J466" t="s">
        <v>247</v>
      </c>
      <c r="K466">
        <v>13291</v>
      </c>
      <c r="L466" t="s">
        <v>54</v>
      </c>
    </row>
    <row r="467" spans="1:12" x14ac:dyDescent="0.2">
      <c r="A467" t="str">
        <f t="shared" si="7"/>
        <v>Upson2005</v>
      </c>
      <c r="B467" t="s">
        <v>558</v>
      </c>
      <c r="C467">
        <v>2005</v>
      </c>
      <c r="D467" t="s">
        <v>245</v>
      </c>
      <c r="E467">
        <v>529</v>
      </c>
      <c r="F467">
        <v>8212</v>
      </c>
      <c r="G467">
        <v>1.9</v>
      </c>
      <c r="H467">
        <v>516</v>
      </c>
      <c r="I467">
        <v>-2.2999999999999998</v>
      </c>
      <c r="J467" t="s">
        <v>247</v>
      </c>
      <c r="K467">
        <v>13293</v>
      </c>
      <c r="L467" t="s">
        <v>54</v>
      </c>
    </row>
    <row r="468" spans="1:12" x14ac:dyDescent="0.2">
      <c r="A468" t="str">
        <f t="shared" si="7"/>
        <v>Walker2005</v>
      </c>
      <c r="B468" t="s">
        <v>451</v>
      </c>
      <c r="C468">
        <v>2005</v>
      </c>
      <c r="D468" t="s">
        <v>245</v>
      </c>
      <c r="E468">
        <v>839</v>
      </c>
      <c r="F468">
        <v>14223</v>
      </c>
      <c r="G468">
        <v>-2</v>
      </c>
      <c r="H468">
        <v>576</v>
      </c>
      <c r="I468">
        <v>0.3</v>
      </c>
      <c r="J468" t="s">
        <v>247</v>
      </c>
      <c r="K468">
        <v>13295</v>
      </c>
      <c r="L468" t="s">
        <v>54</v>
      </c>
    </row>
    <row r="469" spans="1:12" x14ac:dyDescent="0.2">
      <c r="A469" t="str">
        <f t="shared" si="7"/>
        <v>Walton2005</v>
      </c>
      <c r="B469" t="s">
        <v>559</v>
      </c>
      <c r="C469">
        <v>2005</v>
      </c>
      <c r="D469" t="s">
        <v>245</v>
      </c>
      <c r="E469">
        <v>1746</v>
      </c>
      <c r="F469">
        <v>19503</v>
      </c>
      <c r="G469">
        <v>8.8000000000000007</v>
      </c>
      <c r="H469">
        <v>621</v>
      </c>
      <c r="I469">
        <v>2.1</v>
      </c>
      <c r="J469" t="s">
        <v>247</v>
      </c>
      <c r="K469">
        <v>13297</v>
      </c>
      <c r="L469" t="s">
        <v>54</v>
      </c>
    </row>
    <row r="470" spans="1:12" x14ac:dyDescent="0.2">
      <c r="A470" t="str">
        <f t="shared" si="7"/>
        <v>Ware2005</v>
      </c>
      <c r="B470" t="s">
        <v>560</v>
      </c>
      <c r="C470">
        <v>2005</v>
      </c>
      <c r="D470" t="s">
        <v>245</v>
      </c>
      <c r="E470">
        <v>1058</v>
      </c>
      <c r="F470">
        <v>15030</v>
      </c>
      <c r="G470">
        <v>-1.9</v>
      </c>
      <c r="H470">
        <v>533</v>
      </c>
      <c r="I470">
        <v>3.5</v>
      </c>
      <c r="J470" t="s">
        <v>247</v>
      </c>
      <c r="K470">
        <v>13299</v>
      </c>
      <c r="L470" t="s">
        <v>54</v>
      </c>
    </row>
    <row r="471" spans="1:12" x14ac:dyDescent="0.2">
      <c r="A471" t="str">
        <f t="shared" si="7"/>
        <v>Warren2005</v>
      </c>
      <c r="B471" t="s">
        <v>561</v>
      </c>
      <c r="C471">
        <v>2005</v>
      </c>
      <c r="D471" t="s">
        <v>245</v>
      </c>
      <c r="E471">
        <v>103</v>
      </c>
      <c r="F471">
        <v>1386</v>
      </c>
      <c r="G471">
        <v>-11.3</v>
      </c>
      <c r="H471">
        <v>523</v>
      </c>
      <c r="I471">
        <v>0.4</v>
      </c>
      <c r="J471" t="s">
        <v>247</v>
      </c>
      <c r="K471">
        <v>13301</v>
      </c>
      <c r="L471" t="s">
        <v>54</v>
      </c>
    </row>
    <row r="472" spans="1:12" x14ac:dyDescent="0.2">
      <c r="A472" t="str">
        <f t="shared" si="7"/>
        <v>Washington2005</v>
      </c>
      <c r="B472" t="s">
        <v>452</v>
      </c>
      <c r="C472">
        <v>2005</v>
      </c>
      <c r="D472" t="s">
        <v>245</v>
      </c>
      <c r="E472">
        <v>455</v>
      </c>
      <c r="F472">
        <v>7943</v>
      </c>
      <c r="G472">
        <v>-3.5</v>
      </c>
      <c r="H472">
        <v>658</v>
      </c>
      <c r="I472">
        <v>1.2</v>
      </c>
      <c r="J472" t="s">
        <v>247</v>
      </c>
      <c r="K472">
        <v>13303</v>
      </c>
      <c r="L472" t="s">
        <v>54</v>
      </c>
    </row>
    <row r="473" spans="1:12" x14ac:dyDescent="0.2">
      <c r="A473" t="str">
        <f t="shared" si="7"/>
        <v>Wayne2005</v>
      </c>
      <c r="B473" t="s">
        <v>382</v>
      </c>
      <c r="C473">
        <v>2005</v>
      </c>
      <c r="D473" t="s">
        <v>245</v>
      </c>
      <c r="E473">
        <v>559</v>
      </c>
      <c r="F473">
        <v>9005</v>
      </c>
      <c r="G473">
        <v>0.7</v>
      </c>
      <c r="H473">
        <v>588</v>
      </c>
      <c r="I473">
        <v>4.4000000000000004</v>
      </c>
      <c r="J473" t="s">
        <v>247</v>
      </c>
      <c r="K473">
        <v>13305</v>
      </c>
      <c r="L473" t="s">
        <v>54</v>
      </c>
    </row>
    <row r="474" spans="1:12" x14ac:dyDescent="0.2">
      <c r="A474" t="str">
        <f t="shared" si="7"/>
        <v>Webster2005</v>
      </c>
      <c r="B474" t="s">
        <v>562</v>
      </c>
      <c r="C474">
        <v>2005</v>
      </c>
      <c r="D474" t="s">
        <v>245</v>
      </c>
      <c r="E474">
        <v>41</v>
      </c>
      <c r="F474">
        <v>529</v>
      </c>
      <c r="G474">
        <v>6.7</v>
      </c>
      <c r="H474">
        <v>525</v>
      </c>
      <c r="I474">
        <v>10.1</v>
      </c>
      <c r="J474" t="s">
        <v>247</v>
      </c>
      <c r="K474">
        <v>13307</v>
      </c>
      <c r="L474" t="s">
        <v>54</v>
      </c>
    </row>
    <row r="475" spans="1:12" x14ac:dyDescent="0.2">
      <c r="A475" t="str">
        <f t="shared" si="7"/>
        <v>Wheeler2005</v>
      </c>
      <c r="B475" t="s">
        <v>563</v>
      </c>
      <c r="C475">
        <v>2005</v>
      </c>
      <c r="D475" t="s">
        <v>245</v>
      </c>
      <c r="E475">
        <v>101</v>
      </c>
      <c r="F475">
        <v>1122</v>
      </c>
      <c r="G475">
        <v>-0.4</v>
      </c>
      <c r="H475">
        <v>506</v>
      </c>
      <c r="I475">
        <v>-7.5</v>
      </c>
      <c r="J475" t="s">
        <v>247</v>
      </c>
      <c r="K475">
        <v>13309</v>
      </c>
      <c r="L475" t="s">
        <v>54</v>
      </c>
    </row>
    <row r="476" spans="1:12" x14ac:dyDescent="0.2">
      <c r="A476" t="str">
        <f t="shared" si="7"/>
        <v>White2005</v>
      </c>
      <c r="B476" t="s">
        <v>564</v>
      </c>
      <c r="C476">
        <v>2005</v>
      </c>
      <c r="D476" t="s">
        <v>245</v>
      </c>
      <c r="E476">
        <v>674</v>
      </c>
      <c r="F476">
        <v>6241</v>
      </c>
      <c r="G476">
        <v>4.0999999999999996</v>
      </c>
      <c r="H476">
        <v>563</v>
      </c>
      <c r="I476">
        <v>5.8</v>
      </c>
      <c r="J476" t="s">
        <v>247</v>
      </c>
      <c r="K476">
        <v>13311</v>
      </c>
      <c r="L476" t="s">
        <v>54</v>
      </c>
    </row>
    <row r="477" spans="1:12" x14ac:dyDescent="0.2">
      <c r="A477" t="str">
        <f t="shared" si="7"/>
        <v>Whitfield2005</v>
      </c>
      <c r="B477" t="s">
        <v>565</v>
      </c>
      <c r="C477">
        <v>2005</v>
      </c>
      <c r="D477" t="s">
        <v>245</v>
      </c>
      <c r="E477">
        <v>2642</v>
      </c>
      <c r="F477">
        <v>63145</v>
      </c>
      <c r="G477">
        <v>0.6</v>
      </c>
      <c r="H477">
        <v>670</v>
      </c>
      <c r="I477">
        <v>1.5</v>
      </c>
      <c r="J477" t="s">
        <v>247</v>
      </c>
      <c r="K477">
        <v>13313</v>
      </c>
      <c r="L477" t="s">
        <v>54</v>
      </c>
    </row>
    <row r="478" spans="1:12" x14ac:dyDescent="0.2">
      <c r="A478" t="str">
        <f t="shared" si="7"/>
        <v>Wilcox2005</v>
      </c>
      <c r="B478" t="s">
        <v>316</v>
      </c>
      <c r="C478">
        <v>2005</v>
      </c>
      <c r="D478" t="s">
        <v>245</v>
      </c>
      <c r="E478">
        <v>128</v>
      </c>
      <c r="F478">
        <v>1270</v>
      </c>
      <c r="G478">
        <v>-7.5</v>
      </c>
      <c r="H478">
        <v>456</v>
      </c>
      <c r="I478">
        <v>3.4</v>
      </c>
      <c r="J478" t="s">
        <v>247</v>
      </c>
      <c r="K478">
        <v>13315</v>
      </c>
      <c r="L478" t="s">
        <v>54</v>
      </c>
    </row>
    <row r="479" spans="1:12" x14ac:dyDescent="0.2">
      <c r="A479" t="str">
        <f t="shared" si="7"/>
        <v>Wilkes2005</v>
      </c>
      <c r="B479" t="s">
        <v>566</v>
      </c>
      <c r="C479">
        <v>2005</v>
      </c>
      <c r="D479" t="s">
        <v>245</v>
      </c>
      <c r="E479">
        <v>299</v>
      </c>
      <c r="F479">
        <v>3538</v>
      </c>
      <c r="G479">
        <v>-0.7</v>
      </c>
      <c r="H479">
        <v>488</v>
      </c>
      <c r="I479">
        <v>-1.8</v>
      </c>
      <c r="J479" t="s">
        <v>247</v>
      </c>
      <c r="K479">
        <v>13317</v>
      </c>
      <c r="L479" t="s">
        <v>54</v>
      </c>
    </row>
    <row r="480" spans="1:12" x14ac:dyDescent="0.2">
      <c r="A480" t="str">
        <f t="shared" si="7"/>
        <v>Wilkinson2005</v>
      </c>
      <c r="B480" t="s">
        <v>567</v>
      </c>
      <c r="C480">
        <v>2005</v>
      </c>
      <c r="D480" t="s">
        <v>245</v>
      </c>
      <c r="E480">
        <v>177</v>
      </c>
      <c r="F480">
        <v>2947</v>
      </c>
      <c r="G480">
        <v>-3.4</v>
      </c>
      <c r="H480">
        <v>700</v>
      </c>
      <c r="I480">
        <v>1.4</v>
      </c>
      <c r="J480" t="s">
        <v>247</v>
      </c>
      <c r="K480">
        <v>13319</v>
      </c>
      <c r="L480" t="s">
        <v>54</v>
      </c>
    </row>
    <row r="481" spans="1:12" x14ac:dyDescent="0.2">
      <c r="A481" t="str">
        <f t="shared" si="7"/>
        <v>Worth2005</v>
      </c>
      <c r="B481" t="s">
        <v>568</v>
      </c>
      <c r="C481">
        <v>2005</v>
      </c>
      <c r="D481" t="s">
        <v>245</v>
      </c>
      <c r="E481">
        <v>342</v>
      </c>
      <c r="F481">
        <v>3421</v>
      </c>
      <c r="G481">
        <v>5.9</v>
      </c>
      <c r="H481">
        <v>486</v>
      </c>
      <c r="I481">
        <v>-1.2</v>
      </c>
      <c r="J481" t="s">
        <v>247</v>
      </c>
      <c r="K481">
        <v>13321</v>
      </c>
      <c r="L481" t="s">
        <v>54</v>
      </c>
    </row>
    <row r="482" spans="1:12" x14ac:dyDescent="0.2">
      <c r="A482" t="str">
        <f t="shared" si="7"/>
        <v>Appling2006</v>
      </c>
      <c r="B482" t="s">
        <v>454</v>
      </c>
      <c r="C482">
        <v>2006</v>
      </c>
      <c r="D482" t="s">
        <v>245</v>
      </c>
      <c r="E482">
        <v>437</v>
      </c>
      <c r="F482">
        <v>6028</v>
      </c>
      <c r="G482">
        <v>-7.3</v>
      </c>
      <c r="H482">
        <v>604</v>
      </c>
      <c r="I482">
        <v>1</v>
      </c>
      <c r="J482" t="s">
        <v>247</v>
      </c>
      <c r="K482">
        <v>13001</v>
      </c>
      <c r="L482" t="s">
        <v>54</v>
      </c>
    </row>
    <row r="483" spans="1:12" x14ac:dyDescent="0.2">
      <c r="A483" t="str">
        <f t="shared" si="7"/>
        <v>Atkinson2006</v>
      </c>
      <c r="B483" t="s">
        <v>455</v>
      </c>
      <c r="C483">
        <v>2006</v>
      </c>
      <c r="D483" t="s">
        <v>245</v>
      </c>
      <c r="E483">
        <v>126</v>
      </c>
      <c r="F483">
        <v>1698</v>
      </c>
      <c r="G483">
        <v>-8.6999999999999993</v>
      </c>
      <c r="H483">
        <v>499</v>
      </c>
      <c r="I483">
        <v>-4.8</v>
      </c>
      <c r="J483" t="s">
        <v>247</v>
      </c>
      <c r="K483">
        <v>13003</v>
      </c>
      <c r="L483" t="s">
        <v>54</v>
      </c>
    </row>
    <row r="484" spans="1:12" x14ac:dyDescent="0.2">
      <c r="A484" t="str">
        <f t="shared" si="7"/>
        <v>Bacon2006</v>
      </c>
      <c r="B484" t="s">
        <v>456</v>
      </c>
      <c r="C484">
        <v>2006</v>
      </c>
      <c r="D484" t="s">
        <v>245</v>
      </c>
      <c r="E484">
        <v>263</v>
      </c>
      <c r="F484">
        <v>3456</v>
      </c>
      <c r="G484">
        <v>-3.5</v>
      </c>
      <c r="H484">
        <v>501</v>
      </c>
      <c r="I484">
        <v>2.5</v>
      </c>
      <c r="J484" t="s">
        <v>247</v>
      </c>
      <c r="K484">
        <v>13005</v>
      </c>
      <c r="L484" t="s">
        <v>54</v>
      </c>
    </row>
    <row r="485" spans="1:12" x14ac:dyDescent="0.2">
      <c r="A485" t="str">
        <f t="shared" si="7"/>
        <v>Baker2006</v>
      </c>
      <c r="B485" t="s">
        <v>457</v>
      </c>
      <c r="C485">
        <v>2006</v>
      </c>
      <c r="D485" t="s">
        <v>245</v>
      </c>
      <c r="E485">
        <v>54</v>
      </c>
      <c r="F485">
        <v>493</v>
      </c>
      <c r="G485">
        <v>-8.9</v>
      </c>
      <c r="H485">
        <v>504</v>
      </c>
      <c r="I485">
        <v>9.8000000000000007</v>
      </c>
      <c r="J485" t="s">
        <v>247</v>
      </c>
      <c r="K485">
        <v>13007</v>
      </c>
      <c r="L485" t="s">
        <v>54</v>
      </c>
    </row>
    <row r="486" spans="1:12" x14ac:dyDescent="0.2">
      <c r="A486" t="str">
        <f t="shared" si="7"/>
        <v>Baldwin2006</v>
      </c>
      <c r="B486" t="s">
        <v>334</v>
      </c>
      <c r="C486">
        <v>2006</v>
      </c>
      <c r="D486" t="s">
        <v>245</v>
      </c>
      <c r="E486">
        <v>910</v>
      </c>
      <c r="F486">
        <v>19899</v>
      </c>
      <c r="G486">
        <v>0.3</v>
      </c>
      <c r="H486">
        <v>520</v>
      </c>
      <c r="I486">
        <v>-3</v>
      </c>
      <c r="J486" t="s">
        <v>247</v>
      </c>
      <c r="K486">
        <v>13009</v>
      </c>
      <c r="L486" t="s">
        <v>54</v>
      </c>
    </row>
    <row r="487" spans="1:12" x14ac:dyDescent="0.2">
      <c r="A487" t="str">
        <f t="shared" si="7"/>
        <v>Banks2006</v>
      </c>
      <c r="B487" t="s">
        <v>458</v>
      </c>
      <c r="C487">
        <v>2006</v>
      </c>
      <c r="D487" t="s">
        <v>245</v>
      </c>
      <c r="E487">
        <v>224</v>
      </c>
      <c r="F487">
        <v>3863</v>
      </c>
      <c r="G487">
        <v>5.2</v>
      </c>
      <c r="H487">
        <v>552</v>
      </c>
      <c r="I487">
        <v>12.7</v>
      </c>
      <c r="J487" t="s">
        <v>247</v>
      </c>
      <c r="K487">
        <v>13011</v>
      </c>
      <c r="L487" t="s">
        <v>54</v>
      </c>
    </row>
    <row r="488" spans="1:12" x14ac:dyDescent="0.2">
      <c r="A488" t="str">
        <f t="shared" si="7"/>
        <v>Barrow2006</v>
      </c>
      <c r="B488" t="s">
        <v>459</v>
      </c>
      <c r="C488">
        <v>2006</v>
      </c>
      <c r="D488" t="s">
        <v>245</v>
      </c>
      <c r="E488">
        <v>1148</v>
      </c>
      <c r="F488">
        <v>15932</v>
      </c>
      <c r="G488">
        <v>8</v>
      </c>
      <c r="H488">
        <v>617</v>
      </c>
      <c r="I488">
        <v>5.0999999999999996</v>
      </c>
      <c r="J488" t="s">
        <v>247</v>
      </c>
      <c r="K488">
        <v>13013</v>
      </c>
      <c r="L488" t="s">
        <v>54</v>
      </c>
    </row>
    <row r="489" spans="1:12" x14ac:dyDescent="0.2">
      <c r="A489" t="str">
        <f t="shared" si="7"/>
        <v>Bartow2006</v>
      </c>
      <c r="B489" t="s">
        <v>460</v>
      </c>
      <c r="C489">
        <v>2006</v>
      </c>
      <c r="D489" t="s">
        <v>245</v>
      </c>
      <c r="E489">
        <v>2152</v>
      </c>
      <c r="F489">
        <v>35259</v>
      </c>
      <c r="G489">
        <v>4.3</v>
      </c>
      <c r="H489">
        <v>674</v>
      </c>
      <c r="I489">
        <v>6.1</v>
      </c>
      <c r="J489" t="s">
        <v>247</v>
      </c>
      <c r="K489">
        <v>13015</v>
      </c>
      <c r="L489" t="s">
        <v>54</v>
      </c>
    </row>
    <row r="490" spans="1:12" x14ac:dyDescent="0.2">
      <c r="A490" t="str">
        <f t="shared" si="7"/>
        <v>Ben Hill2006</v>
      </c>
      <c r="B490" t="s">
        <v>461</v>
      </c>
      <c r="C490">
        <v>2006</v>
      </c>
      <c r="D490" t="s">
        <v>245</v>
      </c>
      <c r="E490">
        <v>414</v>
      </c>
      <c r="F490">
        <v>8017</v>
      </c>
      <c r="G490">
        <v>-2.1</v>
      </c>
      <c r="H490">
        <v>530</v>
      </c>
      <c r="I490">
        <v>-3.1</v>
      </c>
      <c r="J490" t="s">
        <v>247</v>
      </c>
      <c r="K490">
        <v>13017</v>
      </c>
      <c r="L490" t="s">
        <v>54</v>
      </c>
    </row>
    <row r="491" spans="1:12" x14ac:dyDescent="0.2">
      <c r="A491" t="str">
        <f t="shared" si="7"/>
        <v>Berrien2006</v>
      </c>
      <c r="B491" t="s">
        <v>462</v>
      </c>
      <c r="C491">
        <v>2006</v>
      </c>
      <c r="D491" t="s">
        <v>245</v>
      </c>
      <c r="E491">
        <v>303</v>
      </c>
      <c r="F491">
        <v>4875</v>
      </c>
      <c r="G491">
        <v>-2.5</v>
      </c>
      <c r="H491">
        <v>530</v>
      </c>
      <c r="I491">
        <v>1.9</v>
      </c>
      <c r="J491" t="s">
        <v>247</v>
      </c>
      <c r="K491">
        <v>13019</v>
      </c>
      <c r="L491" t="s">
        <v>54</v>
      </c>
    </row>
    <row r="492" spans="1:12" x14ac:dyDescent="0.2">
      <c r="A492" t="str">
        <f t="shared" si="7"/>
        <v>Bibb2006</v>
      </c>
      <c r="B492" t="s">
        <v>341</v>
      </c>
      <c r="C492">
        <v>2006</v>
      </c>
      <c r="D492" t="s">
        <v>245</v>
      </c>
      <c r="E492">
        <v>4696</v>
      </c>
      <c r="F492">
        <v>85441</v>
      </c>
      <c r="G492">
        <v>-1</v>
      </c>
      <c r="H492">
        <v>695</v>
      </c>
      <c r="I492">
        <v>2.7</v>
      </c>
      <c r="J492" t="s">
        <v>247</v>
      </c>
      <c r="K492">
        <v>13021</v>
      </c>
      <c r="L492" t="s">
        <v>54</v>
      </c>
    </row>
    <row r="493" spans="1:12" x14ac:dyDescent="0.2">
      <c r="A493" t="str">
        <f t="shared" si="7"/>
        <v>Bleckley2006</v>
      </c>
      <c r="B493" t="s">
        <v>463</v>
      </c>
      <c r="C493">
        <v>2006</v>
      </c>
      <c r="D493" t="s">
        <v>245</v>
      </c>
      <c r="E493">
        <v>218</v>
      </c>
      <c r="F493">
        <v>3594</v>
      </c>
      <c r="G493">
        <v>1.9</v>
      </c>
      <c r="H493">
        <v>828</v>
      </c>
      <c r="I493">
        <v>18.5</v>
      </c>
      <c r="J493" t="s">
        <v>247</v>
      </c>
      <c r="K493">
        <v>13023</v>
      </c>
      <c r="L493" t="s">
        <v>54</v>
      </c>
    </row>
    <row r="494" spans="1:12" x14ac:dyDescent="0.2">
      <c r="A494" t="str">
        <f t="shared" si="7"/>
        <v>Brantley2006</v>
      </c>
      <c r="B494" t="s">
        <v>464</v>
      </c>
      <c r="C494">
        <v>2006</v>
      </c>
      <c r="D494" t="s">
        <v>245</v>
      </c>
      <c r="E494">
        <v>217</v>
      </c>
      <c r="F494">
        <v>2034</v>
      </c>
      <c r="G494">
        <v>-0.3</v>
      </c>
      <c r="H494">
        <v>498</v>
      </c>
      <c r="I494">
        <v>-0.8</v>
      </c>
      <c r="J494" t="s">
        <v>247</v>
      </c>
      <c r="K494">
        <v>13025</v>
      </c>
      <c r="L494" t="s">
        <v>54</v>
      </c>
    </row>
    <row r="495" spans="1:12" x14ac:dyDescent="0.2">
      <c r="A495" t="str">
        <f t="shared" si="7"/>
        <v>Brooks2006</v>
      </c>
      <c r="B495" t="s">
        <v>465</v>
      </c>
      <c r="C495">
        <v>2006</v>
      </c>
      <c r="D495" t="s">
        <v>245</v>
      </c>
      <c r="E495">
        <v>272</v>
      </c>
      <c r="F495">
        <v>2911</v>
      </c>
      <c r="G495">
        <v>3</v>
      </c>
      <c r="H495">
        <v>506</v>
      </c>
      <c r="I495">
        <v>4.5</v>
      </c>
      <c r="J495" t="s">
        <v>247</v>
      </c>
      <c r="K495">
        <v>13027</v>
      </c>
      <c r="L495" t="s">
        <v>54</v>
      </c>
    </row>
    <row r="496" spans="1:12" x14ac:dyDescent="0.2">
      <c r="A496" t="str">
        <f t="shared" si="7"/>
        <v>Bryan2006</v>
      </c>
      <c r="B496" t="s">
        <v>466</v>
      </c>
      <c r="C496">
        <v>2006</v>
      </c>
      <c r="D496" t="s">
        <v>245</v>
      </c>
      <c r="E496">
        <v>596</v>
      </c>
      <c r="F496">
        <v>5982</v>
      </c>
      <c r="G496">
        <v>11.3</v>
      </c>
      <c r="H496">
        <v>586</v>
      </c>
      <c r="I496">
        <v>0.7</v>
      </c>
      <c r="J496" t="s">
        <v>247</v>
      </c>
      <c r="K496">
        <v>13029</v>
      </c>
      <c r="L496" t="s">
        <v>54</v>
      </c>
    </row>
    <row r="497" spans="1:12" x14ac:dyDescent="0.2">
      <c r="A497" t="str">
        <f t="shared" si="7"/>
        <v>Bulloch2006</v>
      </c>
      <c r="B497" t="s">
        <v>467</v>
      </c>
      <c r="C497">
        <v>2006</v>
      </c>
      <c r="D497" t="s">
        <v>245</v>
      </c>
      <c r="E497">
        <v>1547</v>
      </c>
      <c r="F497">
        <v>23032</v>
      </c>
      <c r="G497">
        <v>3.4</v>
      </c>
      <c r="H497">
        <v>543</v>
      </c>
      <c r="I497">
        <v>3.6</v>
      </c>
      <c r="J497" t="s">
        <v>247</v>
      </c>
      <c r="K497">
        <v>13031</v>
      </c>
      <c r="L497" t="s">
        <v>54</v>
      </c>
    </row>
    <row r="498" spans="1:12" x14ac:dyDescent="0.2">
      <c r="A498" t="str">
        <f t="shared" si="7"/>
        <v>Burke2006</v>
      </c>
      <c r="B498" t="s">
        <v>468</v>
      </c>
      <c r="C498">
        <v>2006</v>
      </c>
      <c r="D498" t="s">
        <v>245</v>
      </c>
      <c r="E498">
        <v>349</v>
      </c>
      <c r="F498">
        <v>6056</v>
      </c>
      <c r="G498">
        <v>1.4</v>
      </c>
      <c r="H498">
        <v>699</v>
      </c>
      <c r="I498">
        <v>2.9</v>
      </c>
      <c r="J498" t="s">
        <v>247</v>
      </c>
      <c r="K498">
        <v>13033</v>
      </c>
      <c r="L498" t="s">
        <v>54</v>
      </c>
    </row>
    <row r="499" spans="1:12" x14ac:dyDescent="0.2">
      <c r="A499" t="str">
        <f t="shared" si="7"/>
        <v>Butts2006</v>
      </c>
      <c r="B499" t="s">
        <v>469</v>
      </c>
      <c r="C499">
        <v>2006</v>
      </c>
      <c r="D499" t="s">
        <v>245</v>
      </c>
      <c r="E499">
        <v>434</v>
      </c>
      <c r="F499">
        <v>6658</v>
      </c>
      <c r="G499">
        <v>5</v>
      </c>
      <c r="H499">
        <v>597</v>
      </c>
      <c r="I499">
        <v>-0.7</v>
      </c>
      <c r="J499" t="s">
        <v>247</v>
      </c>
      <c r="K499">
        <v>13035</v>
      </c>
      <c r="L499" t="s">
        <v>54</v>
      </c>
    </row>
    <row r="500" spans="1:12" x14ac:dyDescent="0.2">
      <c r="A500" t="str">
        <f t="shared" si="7"/>
        <v>Calhoun2006</v>
      </c>
      <c r="B500" t="s">
        <v>327</v>
      </c>
      <c r="C500">
        <v>2006</v>
      </c>
      <c r="D500" t="s">
        <v>245</v>
      </c>
      <c r="E500">
        <v>125</v>
      </c>
      <c r="F500">
        <v>1639</v>
      </c>
      <c r="G500">
        <v>4.5</v>
      </c>
      <c r="H500">
        <v>453</v>
      </c>
      <c r="I500">
        <v>0</v>
      </c>
      <c r="J500" t="s">
        <v>247</v>
      </c>
      <c r="K500">
        <v>13037</v>
      </c>
      <c r="L500" t="s">
        <v>54</v>
      </c>
    </row>
    <row r="501" spans="1:12" x14ac:dyDescent="0.2">
      <c r="A501" t="str">
        <f t="shared" si="7"/>
        <v>Camden2006</v>
      </c>
      <c r="B501" t="s">
        <v>470</v>
      </c>
      <c r="C501">
        <v>2006</v>
      </c>
      <c r="D501" t="s">
        <v>245</v>
      </c>
      <c r="E501">
        <v>950</v>
      </c>
      <c r="F501">
        <v>15412</v>
      </c>
      <c r="G501">
        <v>0.8</v>
      </c>
      <c r="H501">
        <v>635</v>
      </c>
      <c r="I501">
        <v>6.2</v>
      </c>
      <c r="J501" t="s">
        <v>247</v>
      </c>
      <c r="K501">
        <v>13039</v>
      </c>
      <c r="L501" t="s">
        <v>54</v>
      </c>
    </row>
    <row r="502" spans="1:12" x14ac:dyDescent="0.2">
      <c r="A502" t="str">
        <f t="shared" si="7"/>
        <v>Candler2006</v>
      </c>
      <c r="B502" t="s">
        <v>471</v>
      </c>
      <c r="C502">
        <v>2006</v>
      </c>
      <c r="D502" t="s">
        <v>245</v>
      </c>
      <c r="E502">
        <v>244</v>
      </c>
      <c r="F502">
        <v>3025</v>
      </c>
      <c r="G502">
        <v>-1.5</v>
      </c>
      <c r="H502">
        <v>485</v>
      </c>
      <c r="I502">
        <v>1.7</v>
      </c>
      <c r="J502" t="s">
        <v>247</v>
      </c>
      <c r="K502">
        <v>13043</v>
      </c>
      <c r="L502" t="s">
        <v>54</v>
      </c>
    </row>
    <row r="503" spans="1:12" x14ac:dyDescent="0.2">
      <c r="A503" t="str">
        <f t="shared" si="7"/>
        <v>Carroll2006</v>
      </c>
      <c r="B503" t="s">
        <v>373</v>
      </c>
      <c r="C503">
        <v>2006</v>
      </c>
      <c r="D503" t="s">
        <v>245</v>
      </c>
      <c r="E503">
        <v>2121</v>
      </c>
      <c r="F503">
        <v>39742</v>
      </c>
      <c r="G503">
        <v>13.2</v>
      </c>
      <c r="H503">
        <v>655</v>
      </c>
      <c r="I503">
        <v>2.8</v>
      </c>
      <c r="J503" t="s">
        <v>247</v>
      </c>
      <c r="K503">
        <v>13045</v>
      </c>
      <c r="L503" t="s">
        <v>54</v>
      </c>
    </row>
    <row r="504" spans="1:12" x14ac:dyDescent="0.2">
      <c r="A504" t="str">
        <f t="shared" si="7"/>
        <v>Catoosa2006</v>
      </c>
      <c r="B504" t="s">
        <v>472</v>
      </c>
      <c r="C504">
        <v>2006</v>
      </c>
      <c r="D504" t="s">
        <v>245</v>
      </c>
      <c r="E504">
        <v>903</v>
      </c>
      <c r="F504">
        <v>15616</v>
      </c>
      <c r="G504">
        <v>2.6</v>
      </c>
      <c r="H504">
        <v>581</v>
      </c>
      <c r="I504">
        <v>1</v>
      </c>
      <c r="J504" t="s">
        <v>247</v>
      </c>
      <c r="K504">
        <v>13047</v>
      </c>
      <c r="L504" t="s">
        <v>54</v>
      </c>
    </row>
    <row r="505" spans="1:12" x14ac:dyDescent="0.2">
      <c r="A505" t="str">
        <f t="shared" si="7"/>
        <v>Charlton2006</v>
      </c>
      <c r="B505" t="s">
        <v>473</v>
      </c>
      <c r="C505">
        <v>2006</v>
      </c>
      <c r="D505" t="s">
        <v>245</v>
      </c>
      <c r="E505">
        <v>197</v>
      </c>
      <c r="F505">
        <v>2459</v>
      </c>
      <c r="G505">
        <v>0.3</v>
      </c>
      <c r="H505">
        <v>565</v>
      </c>
      <c r="I505">
        <v>5.6</v>
      </c>
      <c r="J505" t="s">
        <v>247</v>
      </c>
      <c r="K505">
        <v>13049</v>
      </c>
      <c r="L505" t="s">
        <v>54</v>
      </c>
    </row>
    <row r="506" spans="1:12" x14ac:dyDescent="0.2">
      <c r="A506" t="str">
        <f t="shared" si="7"/>
        <v>Chatham2006</v>
      </c>
      <c r="B506" t="s">
        <v>474</v>
      </c>
      <c r="C506">
        <v>2006</v>
      </c>
      <c r="D506" t="s">
        <v>245</v>
      </c>
      <c r="E506">
        <v>7433</v>
      </c>
      <c r="F506">
        <v>138751</v>
      </c>
      <c r="G506">
        <v>4.5999999999999996</v>
      </c>
      <c r="H506">
        <v>737</v>
      </c>
      <c r="I506">
        <v>3.1</v>
      </c>
      <c r="J506" t="s">
        <v>247</v>
      </c>
      <c r="K506">
        <v>13051</v>
      </c>
      <c r="L506" t="s">
        <v>54</v>
      </c>
    </row>
    <row r="507" spans="1:12" x14ac:dyDescent="0.2">
      <c r="A507" t="str">
        <f t="shared" si="7"/>
        <v>Chattahoochee2006</v>
      </c>
      <c r="B507" t="s">
        <v>475</v>
      </c>
      <c r="C507">
        <v>2006</v>
      </c>
      <c r="D507" t="s">
        <v>245</v>
      </c>
      <c r="E507">
        <v>70</v>
      </c>
      <c r="F507">
        <v>1353</v>
      </c>
      <c r="G507">
        <v>-11.2</v>
      </c>
      <c r="H507">
        <v>544</v>
      </c>
      <c r="I507">
        <v>0</v>
      </c>
      <c r="J507" t="s">
        <v>247</v>
      </c>
      <c r="K507">
        <v>13053</v>
      </c>
      <c r="L507" t="s">
        <v>54</v>
      </c>
    </row>
    <row r="508" spans="1:12" x14ac:dyDescent="0.2">
      <c r="A508" t="str">
        <f t="shared" si="7"/>
        <v>Chattooga2006</v>
      </c>
      <c r="B508" t="s">
        <v>476</v>
      </c>
      <c r="C508">
        <v>2006</v>
      </c>
      <c r="D508" t="s">
        <v>245</v>
      </c>
      <c r="E508">
        <v>343</v>
      </c>
      <c r="F508">
        <v>6528</v>
      </c>
      <c r="G508">
        <v>-3.8</v>
      </c>
      <c r="H508">
        <v>555</v>
      </c>
      <c r="I508">
        <v>4.9000000000000004</v>
      </c>
      <c r="J508" t="s">
        <v>247</v>
      </c>
      <c r="K508">
        <v>13055</v>
      </c>
      <c r="L508" t="s">
        <v>54</v>
      </c>
    </row>
    <row r="509" spans="1:12" x14ac:dyDescent="0.2">
      <c r="A509" t="str">
        <f t="shared" si="7"/>
        <v>Cherokee2006</v>
      </c>
      <c r="B509" t="s">
        <v>424</v>
      </c>
      <c r="C509">
        <v>2006</v>
      </c>
      <c r="D509" t="s">
        <v>245</v>
      </c>
      <c r="E509">
        <v>4881</v>
      </c>
      <c r="F509">
        <v>48412</v>
      </c>
      <c r="G509">
        <v>8.6</v>
      </c>
      <c r="H509">
        <v>666</v>
      </c>
      <c r="I509">
        <v>2.2999999999999998</v>
      </c>
      <c r="J509" t="s">
        <v>247</v>
      </c>
      <c r="K509">
        <v>13057</v>
      </c>
      <c r="L509" t="s">
        <v>54</v>
      </c>
    </row>
    <row r="510" spans="1:12" x14ac:dyDescent="0.2">
      <c r="A510" t="str">
        <f t="shared" si="7"/>
        <v>Clarke2006</v>
      </c>
      <c r="B510" t="s">
        <v>360</v>
      </c>
      <c r="C510">
        <v>2006</v>
      </c>
      <c r="D510" t="s">
        <v>245</v>
      </c>
      <c r="E510">
        <v>3115</v>
      </c>
      <c r="F510">
        <v>66778</v>
      </c>
      <c r="G510">
        <v>2.5</v>
      </c>
      <c r="H510">
        <v>687</v>
      </c>
      <c r="I510">
        <v>1.3</v>
      </c>
      <c r="J510" t="s">
        <v>247</v>
      </c>
      <c r="K510">
        <v>13059</v>
      </c>
      <c r="L510" t="s">
        <v>54</v>
      </c>
    </row>
    <row r="511" spans="1:12" x14ac:dyDescent="0.2">
      <c r="A511" t="str">
        <f t="shared" si="7"/>
        <v>Clay2006</v>
      </c>
      <c r="B511" t="s">
        <v>353</v>
      </c>
      <c r="C511">
        <v>2006</v>
      </c>
      <c r="D511" t="s">
        <v>245</v>
      </c>
      <c r="E511">
        <v>74</v>
      </c>
      <c r="F511">
        <v>995</v>
      </c>
      <c r="G511">
        <v>38.6</v>
      </c>
      <c r="H511">
        <v>495</v>
      </c>
      <c r="I511">
        <v>-0.8</v>
      </c>
      <c r="J511" t="s">
        <v>247</v>
      </c>
      <c r="K511">
        <v>13061</v>
      </c>
      <c r="L511" t="s">
        <v>54</v>
      </c>
    </row>
    <row r="512" spans="1:12" x14ac:dyDescent="0.2">
      <c r="A512" t="str">
        <f t="shared" si="7"/>
        <v>Clayton2006</v>
      </c>
      <c r="B512" t="s">
        <v>477</v>
      </c>
      <c r="C512">
        <v>2006</v>
      </c>
      <c r="D512" t="s">
        <v>245</v>
      </c>
      <c r="E512">
        <v>4420</v>
      </c>
      <c r="F512">
        <v>109329</v>
      </c>
      <c r="G512">
        <v>-1.3</v>
      </c>
      <c r="H512">
        <v>751</v>
      </c>
      <c r="I512">
        <v>-1.1000000000000001</v>
      </c>
      <c r="J512" t="s">
        <v>247</v>
      </c>
      <c r="K512">
        <v>13063</v>
      </c>
      <c r="L512" t="s">
        <v>54</v>
      </c>
    </row>
    <row r="513" spans="1:12" x14ac:dyDescent="0.2">
      <c r="A513" t="str">
        <f t="shared" si="7"/>
        <v>Clinch2006</v>
      </c>
      <c r="B513" t="s">
        <v>478</v>
      </c>
      <c r="C513">
        <v>2006</v>
      </c>
      <c r="D513" t="s">
        <v>245</v>
      </c>
      <c r="E513">
        <v>190</v>
      </c>
      <c r="F513">
        <v>2442</v>
      </c>
      <c r="G513">
        <v>2.2999999999999998</v>
      </c>
      <c r="H513">
        <v>541</v>
      </c>
      <c r="I513">
        <v>5.3</v>
      </c>
      <c r="J513" t="s">
        <v>247</v>
      </c>
      <c r="K513">
        <v>13065</v>
      </c>
      <c r="L513" t="s">
        <v>54</v>
      </c>
    </row>
    <row r="514" spans="1:12" x14ac:dyDescent="0.2">
      <c r="A514" t="str">
        <f t="shared" si="7"/>
        <v>Cobb2006</v>
      </c>
      <c r="B514" t="s">
        <v>479</v>
      </c>
      <c r="C514">
        <v>2006</v>
      </c>
      <c r="D514" t="s">
        <v>245</v>
      </c>
      <c r="E514">
        <v>20103</v>
      </c>
      <c r="F514">
        <v>313477</v>
      </c>
      <c r="G514">
        <v>-1.6</v>
      </c>
      <c r="H514">
        <v>917</v>
      </c>
      <c r="I514">
        <v>3.5</v>
      </c>
      <c r="J514" t="s">
        <v>247</v>
      </c>
      <c r="K514">
        <v>13067</v>
      </c>
      <c r="L514" t="s">
        <v>54</v>
      </c>
    </row>
    <row r="515" spans="1:12" x14ac:dyDescent="0.2">
      <c r="A515" t="str">
        <f t="shared" si="7"/>
        <v>Coffee2006</v>
      </c>
      <c r="B515" t="s">
        <v>340</v>
      </c>
      <c r="C515">
        <v>2006</v>
      </c>
      <c r="D515" t="s">
        <v>245</v>
      </c>
      <c r="E515">
        <v>937</v>
      </c>
      <c r="F515">
        <v>16864</v>
      </c>
      <c r="G515">
        <v>-8.1</v>
      </c>
      <c r="H515">
        <v>565</v>
      </c>
      <c r="I515">
        <v>4.2</v>
      </c>
      <c r="J515" t="s">
        <v>247</v>
      </c>
      <c r="K515">
        <v>13069</v>
      </c>
      <c r="L515" t="s">
        <v>54</v>
      </c>
    </row>
    <row r="516" spans="1:12" x14ac:dyDescent="0.2">
      <c r="A516" t="str">
        <f t="shared" si="7"/>
        <v>Colquitt2006</v>
      </c>
      <c r="B516" t="s">
        <v>480</v>
      </c>
      <c r="C516">
        <v>2006</v>
      </c>
      <c r="D516" t="s">
        <v>245</v>
      </c>
      <c r="E516">
        <v>1016</v>
      </c>
      <c r="F516">
        <v>16074</v>
      </c>
      <c r="G516">
        <v>1.7</v>
      </c>
      <c r="H516">
        <v>501</v>
      </c>
      <c r="I516">
        <v>0.2</v>
      </c>
      <c r="J516" t="s">
        <v>247</v>
      </c>
      <c r="K516">
        <v>13071</v>
      </c>
      <c r="L516" t="s">
        <v>54</v>
      </c>
    </row>
    <row r="517" spans="1:12" x14ac:dyDescent="0.2">
      <c r="A517" t="str">
        <f t="shared" si="7"/>
        <v>Columbia2006</v>
      </c>
      <c r="B517" t="s">
        <v>481</v>
      </c>
      <c r="C517">
        <v>2006</v>
      </c>
      <c r="D517" t="s">
        <v>245</v>
      </c>
      <c r="E517">
        <v>2006</v>
      </c>
      <c r="F517">
        <v>27713</v>
      </c>
      <c r="G517">
        <v>3.5</v>
      </c>
      <c r="H517">
        <v>633</v>
      </c>
      <c r="I517">
        <v>4.5</v>
      </c>
      <c r="J517" t="s">
        <v>247</v>
      </c>
      <c r="K517">
        <v>13073</v>
      </c>
      <c r="L517" t="s">
        <v>54</v>
      </c>
    </row>
    <row r="518" spans="1:12" x14ac:dyDescent="0.2">
      <c r="A518" t="str">
        <f t="shared" ref="A518:A581" si="8">_xlfn.CONCAT(B518, C518)</f>
        <v>Cook2006</v>
      </c>
      <c r="B518" t="s">
        <v>482</v>
      </c>
      <c r="C518">
        <v>2006</v>
      </c>
      <c r="D518" t="s">
        <v>245</v>
      </c>
      <c r="E518">
        <v>384</v>
      </c>
      <c r="F518">
        <v>4687</v>
      </c>
      <c r="G518">
        <v>-1.5</v>
      </c>
      <c r="H518">
        <v>482</v>
      </c>
      <c r="I518">
        <v>7.1</v>
      </c>
      <c r="J518" t="s">
        <v>247</v>
      </c>
      <c r="K518">
        <v>13075</v>
      </c>
      <c r="L518" t="s">
        <v>54</v>
      </c>
    </row>
    <row r="519" spans="1:12" x14ac:dyDescent="0.2">
      <c r="A519" t="str">
        <f t="shared" si="8"/>
        <v>Coweta2006</v>
      </c>
      <c r="B519" t="s">
        <v>483</v>
      </c>
      <c r="C519">
        <v>2006</v>
      </c>
      <c r="D519" t="s">
        <v>245</v>
      </c>
      <c r="E519">
        <v>2140</v>
      </c>
      <c r="F519">
        <v>31965</v>
      </c>
      <c r="G519">
        <v>3</v>
      </c>
      <c r="H519">
        <v>638</v>
      </c>
      <c r="I519">
        <v>3.4</v>
      </c>
      <c r="J519" t="s">
        <v>247</v>
      </c>
      <c r="K519">
        <v>13077</v>
      </c>
      <c r="L519" t="s">
        <v>54</v>
      </c>
    </row>
    <row r="520" spans="1:12" x14ac:dyDescent="0.2">
      <c r="A520" t="str">
        <f t="shared" si="8"/>
        <v>Crawford2006</v>
      </c>
      <c r="B520" t="s">
        <v>484</v>
      </c>
      <c r="C520">
        <v>2006</v>
      </c>
      <c r="D520" t="s">
        <v>245</v>
      </c>
      <c r="E520">
        <v>144</v>
      </c>
      <c r="F520">
        <v>1253</v>
      </c>
      <c r="G520">
        <v>-4.8</v>
      </c>
      <c r="H520">
        <v>545</v>
      </c>
      <c r="I520">
        <v>9.9</v>
      </c>
      <c r="J520" t="s">
        <v>247</v>
      </c>
      <c r="K520">
        <v>13079</v>
      </c>
      <c r="L520" t="s">
        <v>54</v>
      </c>
    </row>
    <row r="521" spans="1:12" x14ac:dyDescent="0.2">
      <c r="A521" t="str">
        <f t="shared" si="8"/>
        <v>Crisp2006</v>
      </c>
      <c r="B521" t="s">
        <v>485</v>
      </c>
      <c r="C521">
        <v>2006</v>
      </c>
      <c r="D521" t="s">
        <v>245</v>
      </c>
      <c r="E521">
        <v>582</v>
      </c>
      <c r="F521">
        <v>8922</v>
      </c>
      <c r="G521">
        <v>1</v>
      </c>
      <c r="H521">
        <v>518</v>
      </c>
      <c r="I521">
        <v>3.2</v>
      </c>
      <c r="J521" t="s">
        <v>247</v>
      </c>
      <c r="K521">
        <v>13081</v>
      </c>
      <c r="L521" t="s">
        <v>54</v>
      </c>
    </row>
    <row r="522" spans="1:12" x14ac:dyDescent="0.2">
      <c r="A522" t="str">
        <f t="shared" si="8"/>
        <v>Dade2006</v>
      </c>
      <c r="B522" t="s">
        <v>486</v>
      </c>
      <c r="C522">
        <v>2006</v>
      </c>
      <c r="D522" t="s">
        <v>245</v>
      </c>
      <c r="E522">
        <v>243</v>
      </c>
      <c r="F522">
        <v>3558</v>
      </c>
      <c r="G522">
        <v>-8.6</v>
      </c>
      <c r="H522">
        <v>531</v>
      </c>
      <c r="I522">
        <v>6.2</v>
      </c>
      <c r="J522" t="s">
        <v>247</v>
      </c>
      <c r="K522">
        <v>13083</v>
      </c>
      <c r="L522" t="s">
        <v>54</v>
      </c>
    </row>
    <row r="523" spans="1:12" x14ac:dyDescent="0.2">
      <c r="A523" t="str">
        <f t="shared" si="8"/>
        <v>Dawson2006</v>
      </c>
      <c r="B523" t="s">
        <v>487</v>
      </c>
      <c r="C523">
        <v>2006</v>
      </c>
      <c r="D523" t="s">
        <v>245</v>
      </c>
      <c r="E523">
        <v>655</v>
      </c>
      <c r="F523">
        <v>7733</v>
      </c>
      <c r="G523">
        <v>23.8</v>
      </c>
      <c r="H523">
        <v>526</v>
      </c>
      <c r="I523">
        <v>-0.4</v>
      </c>
      <c r="J523" t="s">
        <v>247</v>
      </c>
      <c r="K523">
        <v>13085</v>
      </c>
      <c r="L523" t="s">
        <v>54</v>
      </c>
    </row>
    <row r="524" spans="1:12" x14ac:dyDescent="0.2">
      <c r="A524" t="str">
        <f t="shared" si="8"/>
        <v>Decatur2006</v>
      </c>
      <c r="B524" t="s">
        <v>488</v>
      </c>
      <c r="C524">
        <v>2006</v>
      </c>
      <c r="D524" t="s">
        <v>245</v>
      </c>
      <c r="E524">
        <v>658</v>
      </c>
      <c r="F524">
        <v>10316</v>
      </c>
      <c r="G524">
        <v>-3.6</v>
      </c>
      <c r="H524">
        <v>521</v>
      </c>
      <c r="I524">
        <v>4.5999999999999996</v>
      </c>
      <c r="J524" t="s">
        <v>247</v>
      </c>
      <c r="K524">
        <v>13087</v>
      </c>
      <c r="L524" t="s">
        <v>54</v>
      </c>
    </row>
    <row r="525" spans="1:12" x14ac:dyDescent="0.2">
      <c r="A525" t="str">
        <f t="shared" si="8"/>
        <v>DeKalb2006</v>
      </c>
      <c r="B525" t="s">
        <v>337</v>
      </c>
      <c r="C525">
        <v>2006</v>
      </c>
      <c r="D525" t="s">
        <v>245</v>
      </c>
      <c r="E525">
        <v>15860</v>
      </c>
      <c r="F525">
        <v>284071</v>
      </c>
      <c r="G525">
        <v>-3.7</v>
      </c>
      <c r="H525">
        <v>901</v>
      </c>
      <c r="I525">
        <v>4.3</v>
      </c>
      <c r="J525" t="s">
        <v>247</v>
      </c>
      <c r="K525">
        <v>13089</v>
      </c>
      <c r="L525" t="s">
        <v>54</v>
      </c>
    </row>
    <row r="526" spans="1:12" x14ac:dyDescent="0.2">
      <c r="A526" t="str">
        <f t="shared" si="8"/>
        <v>Dodge2006</v>
      </c>
      <c r="B526" t="s">
        <v>489</v>
      </c>
      <c r="C526">
        <v>2006</v>
      </c>
      <c r="D526" t="s">
        <v>245</v>
      </c>
      <c r="E526">
        <v>428</v>
      </c>
      <c r="F526">
        <v>6693</v>
      </c>
      <c r="G526">
        <v>4.0999999999999996</v>
      </c>
      <c r="H526">
        <v>492</v>
      </c>
      <c r="I526">
        <v>1</v>
      </c>
      <c r="J526" t="s">
        <v>247</v>
      </c>
      <c r="K526">
        <v>13091</v>
      </c>
      <c r="L526" t="s">
        <v>54</v>
      </c>
    </row>
    <row r="527" spans="1:12" x14ac:dyDescent="0.2">
      <c r="A527" t="str">
        <f t="shared" si="8"/>
        <v>Dooly2006</v>
      </c>
      <c r="B527" t="s">
        <v>490</v>
      </c>
      <c r="C527">
        <v>2006</v>
      </c>
      <c r="D527" t="s">
        <v>245</v>
      </c>
      <c r="E527">
        <v>240</v>
      </c>
      <c r="F527">
        <v>3561</v>
      </c>
      <c r="G527">
        <v>-4.0999999999999996</v>
      </c>
      <c r="H527">
        <v>621</v>
      </c>
      <c r="I527">
        <v>19.899999999999999</v>
      </c>
      <c r="J527" t="s">
        <v>247</v>
      </c>
      <c r="K527">
        <v>13093</v>
      </c>
      <c r="L527" t="s">
        <v>54</v>
      </c>
    </row>
    <row r="528" spans="1:12" x14ac:dyDescent="0.2">
      <c r="A528" t="str">
        <f t="shared" si="8"/>
        <v>Dougherty2006</v>
      </c>
      <c r="B528" t="s">
        <v>491</v>
      </c>
      <c r="C528">
        <v>2006</v>
      </c>
      <c r="D528" t="s">
        <v>245</v>
      </c>
      <c r="E528">
        <v>2737</v>
      </c>
      <c r="F528">
        <v>51872</v>
      </c>
      <c r="G528">
        <v>-2.4</v>
      </c>
      <c r="H528">
        <v>693</v>
      </c>
      <c r="I528">
        <v>3.3</v>
      </c>
      <c r="J528" t="s">
        <v>247</v>
      </c>
      <c r="K528">
        <v>13095</v>
      </c>
      <c r="L528" t="s">
        <v>54</v>
      </c>
    </row>
    <row r="529" spans="1:12" x14ac:dyDescent="0.2">
      <c r="A529" t="str">
        <f t="shared" si="8"/>
        <v>Douglas2006</v>
      </c>
      <c r="B529" t="s">
        <v>492</v>
      </c>
      <c r="C529">
        <v>2006</v>
      </c>
      <c r="D529" t="s">
        <v>245</v>
      </c>
      <c r="E529">
        <v>2643</v>
      </c>
      <c r="F529">
        <v>38159</v>
      </c>
      <c r="G529">
        <v>3</v>
      </c>
      <c r="H529">
        <v>597</v>
      </c>
      <c r="I529">
        <v>2.2000000000000002</v>
      </c>
      <c r="J529" t="s">
        <v>247</v>
      </c>
      <c r="K529">
        <v>13097</v>
      </c>
      <c r="L529" t="s">
        <v>54</v>
      </c>
    </row>
    <row r="530" spans="1:12" x14ac:dyDescent="0.2">
      <c r="A530" t="str">
        <f t="shared" si="8"/>
        <v>Early2006</v>
      </c>
      <c r="B530" t="s">
        <v>493</v>
      </c>
      <c r="C530">
        <v>2006</v>
      </c>
      <c r="D530" t="s">
        <v>245</v>
      </c>
      <c r="E530">
        <v>320</v>
      </c>
      <c r="F530">
        <v>4565</v>
      </c>
      <c r="G530">
        <v>-5.3</v>
      </c>
      <c r="H530">
        <v>783</v>
      </c>
      <c r="I530">
        <v>6.5</v>
      </c>
      <c r="J530" t="s">
        <v>247</v>
      </c>
      <c r="K530">
        <v>13099</v>
      </c>
      <c r="L530" t="s">
        <v>54</v>
      </c>
    </row>
    <row r="531" spans="1:12" x14ac:dyDescent="0.2">
      <c r="A531" t="str">
        <f t="shared" si="8"/>
        <v>Echols2006</v>
      </c>
      <c r="B531" t="s">
        <v>494</v>
      </c>
      <c r="C531">
        <v>2006</v>
      </c>
      <c r="D531" t="s">
        <v>245</v>
      </c>
      <c r="E531">
        <v>41</v>
      </c>
      <c r="F531">
        <v>569</v>
      </c>
      <c r="G531">
        <v>-23.4</v>
      </c>
      <c r="H531">
        <v>402</v>
      </c>
      <c r="I531">
        <v>28.4</v>
      </c>
      <c r="J531" t="s">
        <v>247</v>
      </c>
      <c r="K531">
        <v>13101</v>
      </c>
      <c r="L531" t="s">
        <v>54</v>
      </c>
    </row>
    <row r="532" spans="1:12" x14ac:dyDescent="0.2">
      <c r="A532" t="str">
        <f t="shared" si="8"/>
        <v>Effingham2006</v>
      </c>
      <c r="B532" t="s">
        <v>495</v>
      </c>
      <c r="C532">
        <v>2006</v>
      </c>
      <c r="D532" t="s">
        <v>245</v>
      </c>
      <c r="E532">
        <v>718</v>
      </c>
      <c r="F532">
        <v>8879</v>
      </c>
      <c r="G532">
        <v>4.5999999999999996</v>
      </c>
      <c r="H532">
        <v>680</v>
      </c>
      <c r="I532">
        <v>1.5</v>
      </c>
      <c r="J532" t="s">
        <v>247</v>
      </c>
      <c r="K532">
        <v>13103</v>
      </c>
      <c r="L532" t="s">
        <v>54</v>
      </c>
    </row>
    <row r="533" spans="1:12" x14ac:dyDescent="0.2">
      <c r="A533" t="str">
        <f t="shared" si="8"/>
        <v>Elbert2006</v>
      </c>
      <c r="B533" t="s">
        <v>496</v>
      </c>
      <c r="C533">
        <v>2006</v>
      </c>
      <c r="D533" t="s">
        <v>245</v>
      </c>
      <c r="E533">
        <v>576</v>
      </c>
      <c r="F533">
        <v>6915</v>
      </c>
      <c r="G533">
        <v>-1</v>
      </c>
      <c r="H533">
        <v>545</v>
      </c>
      <c r="I533">
        <v>2.6</v>
      </c>
      <c r="J533" t="s">
        <v>247</v>
      </c>
      <c r="K533">
        <v>13105</v>
      </c>
      <c r="L533" t="s">
        <v>54</v>
      </c>
    </row>
    <row r="534" spans="1:12" x14ac:dyDescent="0.2">
      <c r="A534" t="str">
        <f t="shared" si="8"/>
        <v>Emanuel2006</v>
      </c>
      <c r="B534" t="s">
        <v>497</v>
      </c>
      <c r="C534">
        <v>2006</v>
      </c>
      <c r="D534" t="s">
        <v>245</v>
      </c>
      <c r="E534">
        <v>503</v>
      </c>
      <c r="F534">
        <v>7501</v>
      </c>
      <c r="G534">
        <v>-4.5999999999999996</v>
      </c>
      <c r="H534">
        <v>530</v>
      </c>
      <c r="I534">
        <v>7.9</v>
      </c>
      <c r="J534" t="s">
        <v>247</v>
      </c>
      <c r="K534">
        <v>13107</v>
      </c>
      <c r="L534" t="s">
        <v>54</v>
      </c>
    </row>
    <row r="535" spans="1:12" x14ac:dyDescent="0.2">
      <c r="A535" t="str">
        <f t="shared" si="8"/>
        <v>Evans2006</v>
      </c>
      <c r="B535" t="s">
        <v>498</v>
      </c>
      <c r="C535">
        <v>2006</v>
      </c>
      <c r="D535" t="s">
        <v>245</v>
      </c>
      <c r="E535">
        <v>278</v>
      </c>
      <c r="F535">
        <v>4475</v>
      </c>
      <c r="G535">
        <v>-6.8</v>
      </c>
      <c r="H535">
        <v>577</v>
      </c>
      <c r="I535">
        <v>0.5</v>
      </c>
      <c r="J535" t="s">
        <v>247</v>
      </c>
      <c r="K535">
        <v>13109</v>
      </c>
      <c r="L535" t="s">
        <v>54</v>
      </c>
    </row>
    <row r="536" spans="1:12" x14ac:dyDescent="0.2">
      <c r="A536" t="str">
        <f t="shared" si="8"/>
        <v>Fannin2006</v>
      </c>
      <c r="B536" t="s">
        <v>499</v>
      </c>
      <c r="C536">
        <v>2006</v>
      </c>
      <c r="D536" t="s">
        <v>245</v>
      </c>
      <c r="E536">
        <v>591</v>
      </c>
      <c r="F536">
        <v>5770</v>
      </c>
      <c r="G536">
        <v>10</v>
      </c>
      <c r="H536">
        <v>531</v>
      </c>
      <c r="I536">
        <v>3.1</v>
      </c>
      <c r="J536" t="s">
        <v>247</v>
      </c>
      <c r="K536">
        <v>13111</v>
      </c>
      <c r="L536" t="s">
        <v>54</v>
      </c>
    </row>
    <row r="537" spans="1:12" x14ac:dyDescent="0.2">
      <c r="A537" t="str">
        <f t="shared" si="8"/>
        <v>Fayette2006</v>
      </c>
      <c r="B537" t="s">
        <v>332</v>
      </c>
      <c r="C537">
        <v>2006</v>
      </c>
      <c r="D537" t="s">
        <v>245</v>
      </c>
      <c r="E537">
        <v>3273</v>
      </c>
      <c r="F537">
        <v>40572</v>
      </c>
      <c r="G537">
        <v>4.8</v>
      </c>
      <c r="H537">
        <v>713</v>
      </c>
      <c r="I537">
        <v>1.3</v>
      </c>
      <c r="J537" t="s">
        <v>247</v>
      </c>
      <c r="K537">
        <v>13113</v>
      </c>
      <c r="L537" t="s">
        <v>54</v>
      </c>
    </row>
    <row r="538" spans="1:12" x14ac:dyDescent="0.2">
      <c r="A538" t="str">
        <f t="shared" si="8"/>
        <v>Floyd2006</v>
      </c>
      <c r="B538" t="s">
        <v>500</v>
      </c>
      <c r="C538">
        <v>2006</v>
      </c>
      <c r="D538" t="s">
        <v>245</v>
      </c>
      <c r="E538">
        <v>2192</v>
      </c>
      <c r="F538">
        <v>42953</v>
      </c>
      <c r="G538">
        <v>2.1</v>
      </c>
      <c r="H538">
        <v>702</v>
      </c>
      <c r="I538">
        <v>2.2000000000000002</v>
      </c>
      <c r="J538" t="s">
        <v>247</v>
      </c>
      <c r="K538">
        <v>13115</v>
      </c>
      <c r="L538" t="s">
        <v>54</v>
      </c>
    </row>
    <row r="539" spans="1:12" x14ac:dyDescent="0.2">
      <c r="A539" t="str">
        <f t="shared" si="8"/>
        <v>Forsyth2006</v>
      </c>
      <c r="B539" t="s">
        <v>376</v>
      </c>
      <c r="C539">
        <v>2006</v>
      </c>
      <c r="D539" t="s">
        <v>245</v>
      </c>
      <c r="E539">
        <v>4595</v>
      </c>
      <c r="F539">
        <v>50159</v>
      </c>
      <c r="G539">
        <v>7</v>
      </c>
      <c r="H539">
        <v>844</v>
      </c>
      <c r="I539">
        <v>3.9</v>
      </c>
      <c r="J539" t="s">
        <v>247</v>
      </c>
      <c r="K539">
        <v>13117</v>
      </c>
      <c r="L539" t="s">
        <v>54</v>
      </c>
    </row>
    <row r="540" spans="1:12" x14ac:dyDescent="0.2">
      <c r="A540" t="str">
        <f t="shared" si="8"/>
        <v>Franklin2006</v>
      </c>
      <c r="B540" t="s">
        <v>434</v>
      </c>
      <c r="C540">
        <v>2006</v>
      </c>
      <c r="D540" t="s">
        <v>245</v>
      </c>
      <c r="E540">
        <v>495</v>
      </c>
      <c r="F540">
        <v>7851</v>
      </c>
      <c r="G540">
        <v>0.2</v>
      </c>
      <c r="H540">
        <v>549</v>
      </c>
      <c r="I540">
        <v>-0.4</v>
      </c>
      <c r="J540" t="s">
        <v>247</v>
      </c>
      <c r="K540">
        <v>13119</v>
      </c>
      <c r="L540" t="s">
        <v>54</v>
      </c>
    </row>
    <row r="541" spans="1:12" x14ac:dyDescent="0.2">
      <c r="A541" t="str">
        <f t="shared" si="8"/>
        <v>Fulton2006</v>
      </c>
      <c r="B541" t="s">
        <v>335</v>
      </c>
      <c r="C541">
        <v>2006</v>
      </c>
      <c r="D541" t="s">
        <v>245</v>
      </c>
      <c r="E541">
        <v>39964</v>
      </c>
      <c r="F541">
        <v>789848</v>
      </c>
      <c r="G541">
        <v>4.3</v>
      </c>
      <c r="H541">
        <v>1119</v>
      </c>
      <c r="I541">
        <v>-2</v>
      </c>
      <c r="J541" t="s">
        <v>247</v>
      </c>
      <c r="K541">
        <v>13121</v>
      </c>
      <c r="L541" t="s">
        <v>54</v>
      </c>
    </row>
    <row r="542" spans="1:12" x14ac:dyDescent="0.2">
      <c r="A542" t="str">
        <f t="shared" si="8"/>
        <v>Gilmer2006</v>
      </c>
      <c r="B542" t="s">
        <v>501</v>
      </c>
      <c r="C542">
        <v>2006</v>
      </c>
      <c r="D542" t="s">
        <v>245</v>
      </c>
      <c r="E542">
        <v>617</v>
      </c>
      <c r="F542">
        <v>9216</v>
      </c>
      <c r="G542">
        <v>6.1</v>
      </c>
      <c r="H542">
        <v>530</v>
      </c>
      <c r="I542">
        <v>5.6</v>
      </c>
      <c r="J542" t="s">
        <v>247</v>
      </c>
      <c r="K542">
        <v>13123</v>
      </c>
      <c r="L542" t="s">
        <v>54</v>
      </c>
    </row>
    <row r="543" spans="1:12" x14ac:dyDescent="0.2">
      <c r="A543" t="str">
        <f t="shared" si="8"/>
        <v>Glascock2006</v>
      </c>
      <c r="B543" t="s">
        <v>502</v>
      </c>
      <c r="C543">
        <v>2006</v>
      </c>
      <c r="D543" t="s">
        <v>245</v>
      </c>
      <c r="E543">
        <v>41</v>
      </c>
      <c r="F543">
        <v>570</v>
      </c>
      <c r="G543">
        <v>1.4</v>
      </c>
      <c r="H543">
        <v>679</v>
      </c>
      <c r="I543">
        <v>13.4</v>
      </c>
      <c r="J543" t="s">
        <v>247</v>
      </c>
      <c r="K543">
        <v>13125</v>
      </c>
      <c r="L543" t="s">
        <v>54</v>
      </c>
    </row>
    <row r="544" spans="1:12" x14ac:dyDescent="0.2">
      <c r="A544" t="str">
        <f t="shared" si="8"/>
        <v>Glynn2006</v>
      </c>
      <c r="B544" t="s">
        <v>503</v>
      </c>
      <c r="C544">
        <v>2006</v>
      </c>
      <c r="D544" t="s">
        <v>245</v>
      </c>
      <c r="E544">
        <v>2844</v>
      </c>
      <c r="F544">
        <v>39668</v>
      </c>
      <c r="G544">
        <v>2.8</v>
      </c>
      <c r="H544">
        <v>673</v>
      </c>
      <c r="I544">
        <v>3.5</v>
      </c>
      <c r="J544" t="s">
        <v>247</v>
      </c>
      <c r="K544">
        <v>13127</v>
      </c>
      <c r="L544" t="s">
        <v>54</v>
      </c>
    </row>
    <row r="545" spans="1:12" x14ac:dyDescent="0.2">
      <c r="A545" t="str">
        <f t="shared" si="8"/>
        <v>Gordon2006</v>
      </c>
      <c r="B545" t="s">
        <v>504</v>
      </c>
      <c r="C545">
        <v>2006</v>
      </c>
      <c r="D545" t="s">
        <v>245</v>
      </c>
      <c r="E545">
        <v>1090</v>
      </c>
      <c r="F545">
        <v>23205</v>
      </c>
      <c r="G545">
        <v>1.1000000000000001</v>
      </c>
      <c r="H545">
        <v>617</v>
      </c>
      <c r="I545">
        <v>2.2999999999999998</v>
      </c>
      <c r="J545" t="s">
        <v>247</v>
      </c>
      <c r="K545">
        <v>13129</v>
      </c>
      <c r="L545" t="s">
        <v>54</v>
      </c>
    </row>
    <row r="546" spans="1:12" x14ac:dyDescent="0.2">
      <c r="A546" t="str">
        <f t="shared" si="8"/>
        <v>Grady2006</v>
      </c>
      <c r="B546" t="s">
        <v>505</v>
      </c>
      <c r="C546">
        <v>2006</v>
      </c>
      <c r="D546" t="s">
        <v>245</v>
      </c>
      <c r="E546">
        <v>496</v>
      </c>
      <c r="F546">
        <v>6460</v>
      </c>
      <c r="G546">
        <v>0.9</v>
      </c>
      <c r="H546">
        <v>510</v>
      </c>
      <c r="I546">
        <v>2.2000000000000002</v>
      </c>
      <c r="J546" t="s">
        <v>247</v>
      </c>
      <c r="K546">
        <v>13131</v>
      </c>
      <c r="L546" t="s">
        <v>54</v>
      </c>
    </row>
    <row r="547" spans="1:12" x14ac:dyDescent="0.2">
      <c r="A547" t="str">
        <f t="shared" si="8"/>
        <v>Greene2006</v>
      </c>
      <c r="B547" t="s">
        <v>436</v>
      </c>
      <c r="C547">
        <v>2006</v>
      </c>
      <c r="D547" t="s">
        <v>245</v>
      </c>
      <c r="E547">
        <v>431</v>
      </c>
      <c r="F547">
        <v>5399</v>
      </c>
      <c r="G547">
        <v>10.1</v>
      </c>
      <c r="H547">
        <v>557</v>
      </c>
      <c r="I547">
        <v>-0.5</v>
      </c>
      <c r="J547" t="s">
        <v>247</v>
      </c>
      <c r="K547">
        <v>13133</v>
      </c>
      <c r="L547" t="s">
        <v>54</v>
      </c>
    </row>
    <row r="548" spans="1:12" x14ac:dyDescent="0.2">
      <c r="A548" t="str">
        <f t="shared" si="8"/>
        <v>Gwinnett2006</v>
      </c>
      <c r="B548" t="s">
        <v>338</v>
      </c>
      <c r="C548">
        <v>2006</v>
      </c>
      <c r="D548" t="s">
        <v>245</v>
      </c>
      <c r="E548">
        <v>23152</v>
      </c>
      <c r="F548">
        <v>333904</v>
      </c>
      <c r="G548">
        <v>3.5</v>
      </c>
      <c r="H548">
        <v>909</v>
      </c>
      <c r="I548">
        <v>5.2</v>
      </c>
      <c r="J548" t="s">
        <v>247</v>
      </c>
      <c r="K548">
        <v>13135</v>
      </c>
      <c r="L548" t="s">
        <v>54</v>
      </c>
    </row>
    <row r="549" spans="1:12" x14ac:dyDescent="0.2">
      <c r="A549" t="str">
        <f t="shared" si="8"/>
        <v>Habersham2006</v>
      </c>
      <c r="B549" t="s">
        <v>506</v>
      </c>
      <c r="C549">
        <v>2006</v>
      </c>
      <c r="D549" t="s">
        <v>245</v>
      </c>
      <c r="E549">
        <v>917</v>
      </c>
      <c r="F549">
        <v>14086</v>
      </c>
      <c r="G549">
        <v>-4.0999999999999996</v>
      </c>
      <c r="H549">
        <v>573</v>
      </c>
      <c r="I549">
        <v>5.3</v>
      </c>
      <c r="J549" t="s">
        <v>247</v>
      </c>
      <c r="K549">
        <v>13137</v>
      </c>
      <c r="L549" t="s">
        <v>54</v>
      </c>
    </row>
    <row r="550" spans="1:12" x14ac:dyDescent="0.2">
      <c r="A550" t="str">
        <f t="shared" si="8"/>
        <v>Hall2006</v>
      </c>
      <c r="B550" t="s">
        <v>507</v>
      </c>
      <c r="C550">
        <v>2006</v>
      </c>
      <c r="D550" t="s">
        <v>245</v>
      </c>
      <c r="E550">
        <v>4373</v>
      </c>
      <c r="F550">
        <v>71924</v>
      </c>
      <c r="G550">
        <v>5.0999999999999996</v>
      </c>
      <c r="H550">
        <v>712</v>
      </c>
      <c r="I550">
        <v>3.6</v>
      </c>
      <c r="J550" t="s">
        <v>247</v>
      </c>
      <c r="K550">
        <v>13139</v>
      </c>
      <c r="L550" t="s">
        <v>54</v>
      </c>
    </row>
    <row r="551" spans="1:12" x14ac:dyDescent="0.2">
      <c r="A551" t="str">
        <f t="shared" si="8"/>
        <v>Hancock2006</v>
      </c>
      <c r="B551" t="s">
        <v>508</v>
      </c>
      <c r="C551">
        <v>2006</v>
      </c>
      <c r="D551" t="s">
        <v>245</v>
      </c>
      <c r="E551">
        <v>86</v>
      </c>
      <c r="F551">
        <v>1324</v>
      </c>
      <c r="G551">
        <v>-9.1999999999999993</v>
      </c>
      <c r="H551">
        <v>497</v>
      </c>
      <c r="I551">
        <v>9.5</v>
      </c>
      <c r="J551" t="s">
        <v>247</v>
      </c>
      <c r="K551">
        <v>13141</v>
      </c>
      <c r="L551" t="s">
        <v>54</v>
      </c>
    </row>
    <row r="552" spans="1:12" x14ac:dyDescent="0.2">
      <c r="A552" t="str">
        <f t="shared" si="8"/>
        <v>Haralson2006</v>
      </c>
      <c r="B552" t="s">
        <v>509</v>
      </c>
      <c r="C552">
        <v>2006</v>
      </c>
      <c r="D552" t="s">
        <v>245</v>
      </c>
      <c r="E552">
        <v>510</v>
      </c>
      <c r="F552">
        <v>7737</v>
      </c>
      <c r="G552">
        <v>9.5</v>
      </c>
      <c r="H552">
        <v>649</v>
      </c>
      <c r="I552">
        <v>6.7</v>
      </c>
      <c r="J552" t="s">
        <v>247</v>
      </c>
      <c r="K552">
        <v>13143</v>
      </c>
      <c r="L552" t="s">
        <v>54</v>
      </c>
    </row>
    <row r="553" spans="1:12" x14ac:dyDescent="0.2">
      <c r="A553" t="str">
        <f t="shared" si="8"/>
        <v>Harris2006</v>
      </c>
      <c r="B553" t="s">
        <v>510</v>
      </c>
      <c r="C553">
        <v>2006</v>
      </c>
      <c r="D553" t="s">
        <v>245</v>
      </c>
      <c r="E553">
        <v>444</v>
      </c>
      <c r="F553">
        <v>4158</v>
      </c>
      <c r="G553">
        <v>-14.8</v>
      </c>
      <c r="H553">
        <v>472</v>
      </c>
      <c r="I553">
        <v>9.5</v>
      </c>
      <c r="J553" t="s">
        <v>247</v>
      </c>
      <c r="K553">
        <v>13145</v>
      </c>
      <c r="L553" t="s">
        <v>54</v>
      </c>
    </row>
    <row r="554" spans="1:12" x14ac:dyDescent="0.2">
      <c r="A554" t="str">
        <f t="shared" si="8"/>
        <v>Hart2006</v>
      </c>
      <c r="B554" t="s">
        <v>511</v>
      </c>
      <c r="C554">
        <v>2006</v>
      </c>
      <c r="D554" t="s">
        <v>245</v>
      </c>
      <c r="E554">
        <v>455</v>
      </c>
      <c r="F554">
        <v>6609</v>
      </c>
      <c r="G554">
        <v>-0.9</v>
      </c>
      <c r="H554">
        <v>571</v>
      </c>
      <c r="I554">
        <v>1.2</v>
      </c>
      <c r="J554" t="s">
        <v>247</v>
      </c>
      <c r="K554">
        <v>13147</v>
      </c>
      <c r="L554" t="s">
        <v>54</v>
      </c>
    </row>
    <row r="555" spans="1:12" x14ac:dyDescent="0.2">
      <c r="A555" t="str">
        <f t="shared" si="8"/>
        <v>Heard2006</v>
      </c>
      <c r="B555" t="s">
        <v>512</v>
      </c>
      <c r="C555">
        <v>2006</v>
      </c>
      <c r="D555" t="s">
        <v>245</v>
      </c>
      <c r="E555">
        <v>145</v>
      </c>
      <c r="F555">
        <v>2177</v>
      </c>
      <c r="G555">
        <v>-11.9</v>
      </c>
      <c r="H555">
        <v>601</v>
      </c>
      <c r="I555">
        <v>-14.6</v>
      </c>
      <c r="J555" t="s">
        <v>247</v>
      </c>
      <c r="K555">
        <v>13149</v>
      </c>
      <c r="L555" t="s">
        <v>54</v>
      </c>
    </row>
    <row r="556" spans="1:12" x14ac:dyDescent="0.2">
      <c r="A556" t="str">
        <f t="shared" si="8"/>
        <v>Henry2006</v>
      </c>
      <c r="B556" t="s">
        <v>416</v>
      </c>
      <c r="C556">
        <v>2006</v>
      </c>
      <c r="D556" t="s">
        <v>245</v>
      </c>
      <c r="E556">
        <v>3444</v>
      </c>
      <c r="F556">
        <v>46696</v>
      </c>
      <c r="G556">
        <v>5.6</v>
      </c>
      <c r="H556">
        <v>643</v>
      </c>
      <c r="I556">
        <v>2.7</v>
      </c>
      <c r="J556" t="s">
        <v>247</v>
      </c>
      <c r="K556">
        <v>13151</v>
      </c>
      <c r="L556" t="s">
        <v>54</v>
      </c>
    </row>
    <row r="557" spans="1:12" x14ac:dyDescent="0.2">
      <c r="A557" t="str">
        <f t="shared" si="8"/>
        <v>Houston2006</v>
      </c>
      <c r="B557" t="s">
        <v>333</v>
      </c>
      <c r="C557">
        <v>2006</v>
      </c>
      <c r="D557" t="s">
        <v>245</v>
      </c>
      <c r="E557">
        <v>2393</v>
      </c>
      <c r="F557">
        <v>55361</v>
      </c>
      <c r="G557">
        <v>5.4</v>
      </c>
      <c r="H557">
        <v>766</v>
      </c>
      <c r="I557">
        <v>3.4</v>
      </c>
      <c r="J557" t="s">
        <v>247</v>
      </c>
      <c r="K557">
        <v>13153</v>
      </c>
      <c r="L557" t="s">
        <v>54</v>
      </c>
    </row>
    <row r="558" spans="1:12" x14ac:dyDescent="0.2">
      <c r="A558" t="str">
        <f t="shared" si="8"/>
        <v>Irwin2006</v>
      </c>
      <c r="B558" t="s">
        <v>513</v>
      </c>
      <c r="C558">
        <v>2006</v>
      </c>
      <c r="D558" t="s">
        <v>245</v>
      </c>
      <c r="E558">
        <v>168</v>
      </c>
      <c r="F558">
        <v>2415</v>
      </c>
      <c r="G558">
        <v>1</v>
      </c>
      <c r="H558">
        <v>492</v>
      </c>
      <c r="I558">
        <v>-2.8</v>
      </c>
      <c r="J558" t="s">
        <v>247</v>
      </c>
      <c r="K558">
        <v>13155</v>
      </c>
      <c r="L558" t="s">
        <v>54</v>
      </c>
    </row>
    <row r="559" spans="1:12" x14ac:dyDescent="0.2">
      <c r="A559" t="str">
        <f t="shared" si="8"/>
        <v>Jackson2006</v>
      </c>
      <c r="B559" t="s">
        <v>318</v>
      </c>
      <c r="C559">
        <v>2006</v>
      </c>
      <c r="D559" t="s">
        <v>245</v>
      </c>
      <c r="E559">
        <v>1333</v>
      </c>
      <c r="F559">
        <v>20112</v>
      </c>
      <c r="G559">
        <v>4</v>
      </c>
      <c r="H559">
        <v>605</v>
      </c>
      <c r="I559">
        <v>5</v>
      </c>
      <c r="J559" t="s">
        <v>247</v>
      </c>
      <c r="K559">
        <v>13157</v>
      </c>
      <c r="L559" t="s">
        <v>54</v>
      </c>
    </row>
    <row r="560" spans="1:12" x14ac:dyDescent="0.2">
      <c r="A560" t="str">
        <f t="shared" si="8"/>
        <v>Jasper2006</v>
      </c>
      <c r="B560" t="s">
        <v>368</v>
      </c>
      <c r="C560">
        <v>2006</v>
      </c>
      <c r="D560" t="s">
        <v>245</v>
      </c>
      <c r="E560">
        <v>221</v>
      </c>
      <c r="F560">
        <v>2633</v>
      </c>
      <c r="G560">
        <v>-0.5</v>
      </c>
      <c r="H560">
        <v>553</v>
      </c>
      <c r="I560">
        <v>-6.6</v>
      </c>
      <c r="J560" t="s">
        <v>247</v>
      </c>
      <c r="K560">
        <v>13159</v>
      </c>
      <c r="L560" t="s">
        <v>54</v>
      </c>
    </row>
    <row r="561" spans="1:12" x14ac:dyDescent="0.2">
      <c r="A561" t="str">
        <f t="shared" si="8"/>
        <v>Jeff Davis2006</v>
      </c>
      <c r="B561" t="s">
        <v>514</v>
      </c>
      <c r="C561">
        <v>2006</v>
      </c>
      <c r="D561" t="s">
        <v>245</v>
      </c>
      <c r="E561">
        <v>330</v>
      </c>
      <c r="F561">
        <v>4403</v>
      </c>
      <c r="G561">
        <v>-6.4</v>
      </c>
      <c r="H561">
        <v>524</v>
      </c>
      <c r="I561">
        <v>-2.6</v>
      </c>
      <c r="J561" t="s">
        <v>247</v>
      </c>
      <c r="K561">
        <v>13161</v>
      </c>
      <c r="L561" t="s">
        <v>54</v>
      </c>
    </row>
    <row r="562" spans="1:12" x14ac:dyDescent="0.2">
      <c r="A562" t="str">
        <f t="shared" si="8"/>
        <v>Jefferson2006</v>
      </c>
      <c r="B562" t="s">
        <v>314</v>
      </c>
      <c r="C562">
        <v>2006</v>
      </c>
      <c r="D562" t="s">
        <v>245</v>
      </c>
      <c r="E562">
        <v>420</v>
      </c>
      <c r="F562">
        <v>5626</v>
      </c>
      <c r="G562">
        <v>1.7</v>
      </c>
      <c r="H562">
        <v>555</v>
      </c>
      <c r="I562">
        <v>4.9000000000000004</v>
      </c>
      <c r="J562" t="s">
        <v>247</v>
      </c>
      <c r="K562">
        <v>13163</v>
      </c>
      <c r="L562" t="s">
        <v>54</v>
      </c>
    </row>
    <row r="563" spans="1:12" x14ac:dyDescent="0.2">
      <c r="A563" t="str">
        <f t="shared" si="8"/>
        <v>Jenkins2006</v>
      </c>
      <c r="B563" t="s">
        <v>515</v>
      </c>
      <c r="C563">
        <v>2006</v>
      </c>
      <c r="D563" t="s">
        <v>245</v>
      </c>
      <c r="E563">
        <v>160</v>
      </c>
      <c r="F563">
        <v>2417</v>
      </c>
      <c r="G563">
        <v>-10.5</v>
      </c>
      <c r="H563">
        <v>467</v>
      </c>
      <c r="I563">
        <v>-2.1</v>
      </c>
      <c r="J563" t="s">
        <v>247</v>
      </c>
      <c r="K563">
        <v>13165</v>
      </c>
      <c r="L563" t="s">
        <v>54</v>
      </c>
    </row>
    <row r="564" spans="1:12" x14ac:dyDescent="0.2">
      <c r="A564" t="str">
        <f t="shared" si="8"/>
        <v>Johnson2006</v>
      </c>
      <c r="B564" t="s">
        <v>516</v>
      </c>
      <c r="C564">
        <v>2006</v>
      </c>
      <c r="D564" t="s">
        <v>245</v>
      </c>
      <c r="E564">
        <v>149</v>
      </c>
      <c r="F564">
        <v>1968</v>
      </c>
      <c r="G564">
        <v>-6.9</v>
      </c>
      <c r="H564">
        <v>586</v>
      </c>
      <c r="I564">
        <v>10.199999999999999</v>
      </c>
      <c r="J564" t="s">
        <v>247</v>
      </c>
      <c r="K564">
        <v>13167</v>
      </c>
      <c r="L564" t="s">
        <v>54</v>
      </c>
    </row>
    <row r="565" spans="1:12" x14ac:dyDescent="0.2">
      <c r="A565" t="str">
        <f t="shared" si="8"/>
        <v>Jones2006</v>
      </c>
      <c r="B565" t="s">
        <v>517</v>
      </c>
      <c r="C565">
        <v>2006</v>
      </c>
      <c r="D565" t="s">
        <v>245</v>
      </c>
      <c r="E565">
        <v>360</v>
      </c>
      <c r="F565">
        <v>3484</v>
      </c>
      <c r="G565">
        <v>6.6</v>
      </c>
      <c r="H565">
        <v>538</v>
      </c>
      <c r="I565">
        <v>5.7</v>
      </c>
      <c r="J565" t="s">
        <v>247</v>
      </c>
      <c r="K565">
        <v>13169</v>
      </c>
      <c r="L565" t="s">
        <v>54</v>
      </c>
    </row>
    <row r="566" spans="1:12" x14ac:dyDescent="0.2">
      <c r="A566" t="str">
        <f t="shared" si="8"/>
        <v>Lamar2006</v>
      </c>
      <c r="B566" t="s">
        <v>438</v>
      </c>
      <c r="C566">
        <v>2006</v>
      </c>
      <c r="D566" t="s">
        <v>245</v>
      </c>
      <c r="E566">
        <v>272</v>
      </c>
      <c r="F566">
        <v>3558</v>
      </c>
      <c r="G566">
        <v>4.5</v>
      </c>
      <c r="H566">
        <v>611</v>
      </c>
      <c r="I566">
        <v>9.5</v>
      </c>
      <c r="J566" t="s">
        <v>247</v>
      </c>
      <c r="K566">
        <v>13171</v>
      </c>
      <c r="L566" t="s">
        <v>54</v>
      </c>
    </row>
    <row r="567" spans="1:12" x14ac:dyDescent="0.2">
      <c r="A567" t="str">
        <f t="shared" si="8"/>
        <v>Lanier2006</v>
      </c>
      <c r="B567" t="s">
        <v>518</v>
      </c>
      <c r="C567">
        <v>2006</v>
      </c>
      <c r="D567" t="s">
        <v>245</v>
      </c>
      <c r="E567">
        <v>139</v>
      </c>
      <c r="F567">
        <v>1476</v>
      </c>
      <c r="G567">
        <v>17.7</v>
      </c>
      <c r="H567">
        <v>560</v>
      </c>
      <c r="I567">
        <v>1.8</v>
      </c>
      <c r="J567" t="s">
        <v>247</v>
      </c>
      <c r="K567">
        <v>13173</v>
      </c>
      <c r="L567" t="s">
        <v>54</v>
      </c>
    </row>
    <row r="568" spans="1:12" x14ac:dyDescent="0.2">
      <c r="A568" t="str">
        <f t="shared" si="8"/>
        <v>Laurens2006</v>
      </c>
      <c r="B568" t="s">
        <v>339</v>
      </c>
      <c r="C568">
        <v>2006</v>
      </c>
      <c r="D568" t="s">
        <v>245</v>
      </c>
      <c r="E568">
        <v>1152</v>
      </c>
      <c r="F568">
        <v>20842</v>
      </c>
      <c r="G568">
        <v>3.2</v>
      </c>
      <c r="H568">
        <v>621</v>
      </c>
      <c r="I568">
        <v>2.6</v>
      </c>
      <c r="J568" t="s">
        <v>247</v>
      </c>
      <c r="K568">
        <v>13175</v>
      </c>
      <c r="L568" t="s">
        <v>54</v>
      </c>
    </row>
    <row r="569" spans="1:12" x14ac:dyDescent="0.2">
      <c r="A569" t="str">
        <f t="shared" si="8"/>
        <v>Lee2006</v>
      </c>
      <c r="B569" t="s">
        <v>315</v>
      </c>
      <c r="C569">
        <v>2006</v>
      </c>
      <c r="D569" t="s">
        <v>245</v>
      </c>
      <c r="E569">
        <v>408</v>
      </c>
      <c r="F569">
        <v>4987</v>
      </c>
      <c r="G569">
        <v>5.0999999999999996</v>
      </c>
      <c r="H569">
        <v>535</v>
      </c>
      <c r="I569">
        <v>-4.8</v>
      </c>
      <c r="J569" t="s">
        <v>247</v>
      </c>
      <c r="K569">
        <v>13177</v>
      </c>
      <c r="L569" t="s">
        <v>54</v>
      </c>
    </row>
    <row r="570" spans="1:12" x14ac:dyDescent="0.2">
      <c r="A570" t="str">
        <f t="shared" si="8"/>
        <v>Liberty2006</v>
      </c>
      <c r="B570" t="s">
        <v>343</v>
      </c>
      <c r="C570">
        <v>2006</v>
      </c>
      <c r="D570" t="s">
        <v>245</v>
      </c>
      <c r="E570">
        <v>918</v>
      </c>
      <c r="F570">
        <v>16946</v>
      </c>
      <c r="G570">
        <v>5.5</v>
      </c>
      <c r="H570">
        <v>627</v>
      </c>
      <c r="I570">
        <v>2.8</v>
      </c>
      <c r="J570" t="s">
        <v>247</v>
      </c>
      <c r="K570">
        <v>13179</v>
      </c>
      <c r="L570" t="s">
        <v>54</v>
      </c>
    </row>
    <row r="571" spans="1:12" x14ac:dyDescent="0.2">
      <c r="A571" t="str">
        <f t="shared" si="8"/>
        <v>Lincoln2006</v>
      </c>
      <c r="B571" t="s">
        <v>519</v>
      </c>
      <c r="C571">
        <v>2006</v>
      </c>
      <c r="D571" t="s">
        <v>245</v>
      </c>
      <c r="E571">
        <v>169</v>
      </c>
      <c r="F571">
        <v>1582</v>
      </c>
      <c r="G571">
        <v>4.9000000000000004</v>
      </c>
      <c r="H571">
        <v>472</v>
      </c>
      <c r="I571">
        <v>3.3</v>
      </c>
      <c r="J571" t="s">
        <v>247</v>
      </c>
      <c r="K571">
        <v>13181</v>
      </c>
      <c r="L571" t="s">
        <v>54</v>
      </c>
    </row>
    <row r="572" spans="1:12" x14ac:dyDescent="0.2">
      <c r="A572" t="str">
        <f t="shared" si="8"/>
        <v>Long2006</v>
      </c>
      <c r="B572" t="s">
        <v>520</v>
      </c>
      <c r="C572">
        <v>2006</v>
      </c>
      <c r="D572" t="s">
        <v>245</v>
      </c>
      <c r="E572">
        <v>97</v>
      </c>
      <c r="F572">
        <v>994</v>
      </c>
      <c r="G572">
        <v>10.7</v>
      </c>
      <c r="H572">
        <v>433</v>
      </c>
      <c r="I572">
        <v>3.3</v>
      </c>
      <c r="J572" t="s">
        <v>247</v>
      </c>
      <c r="K572">
        <v>13183</v>
      </c>
      <c r="L572" t="s">
        <v>54</v>
      </c>
    </row>
    <row r="573" spans="1:12" x14ac:dyDescent="0.2">
      <c r="A573" t="str">
        <f t="shared" si="8"/>
        <v>Lowndes2006</v>
      </c>
      <c r="B573" t="s">
        <v>356</v>
      </c>
      <c r="C573">
        <v>2006</v>
      </c>
      <c r="D573" t="s">
        <v>245</v>
      </c>
      <c r="E573">
        <v>2883</v>
      </c>
      <c r="F573">
        <v>50173</v>
      </c>
      <c r="G573">
        <v>1.8</v>
      </c>
      <c r="H573">
        <v>554</v>
      </c>
      <c r="I573">
        <v>4.5</v>
      </c>
      <c r="J573" t="s">
        <v>247</v>
      </c>
      <c r="K573">
        <v>13185</v>
      </c>
      <c r="L573" t="s">
        <v>54</v>
      </c>
    </row>
    <row r="574" spans="1:12" x14ac:dyDescent="0.2">
      <c r="A574" t="str">
        <f t="shared" si="8"/>
        <v>Lumpkin2006</v>
      </c>
      <c r="B574" t="s">
        <v>521</v>
      </c>
      <c r="C574">
        <v>2006</v>
      </c>
      <c r="D574" t="s">
        <v>245</v>
      </c>
      <c r="E574">
        <v>539</v>
      </c>
      <c r="F574">
        <v>6512</v>
      </c>
      <c r="G574">
        <v>5.5</v>
      </c>
      <c r="H574">
        <v>595</v>
      </c>
      <c r="I574">
        <v>0</v>
      </c>
      <c r="J574" t="s">
        <v>247</v>
      </c>
      <c r="K574">
        <v>13187</v>
      </c>
      <c r="L574" t="s">
        <v>54</v>
      </c>
    </row>
    <row r="575" spans="1:12" x14ac:dyDescent="0.2">
      <c r="A575" t="str">
        <f t="shared" si="8"/>
        <v>McDuffie2006</v>
      </c>
      <c r="B575" t="s">
        <v>522</v>
      </c>
      <c r="C575">
        <v>2006</v>
      </c>
      <c r="D575" t="s">
        <v>245</v>
      </c>
      <c r="E575">
        <v>534</v>
      </c>
      <c r="F575">
        <v>8013</v>
      </c>
      <c r="G575">
        <v>-1.3</v>
      </c>
      <c r="H575">
        <v>551</v>
      </c>
      <c r="I575">
        <v>0.7</v>
      </c>
      <c r="J575" t="s">
        <v>247</v>
      </c>
      <c r="K575">
        <v>13189</v>
      </c>
      <c r="L575" t="s">
        <v>54</v>
      </c>
    </row>
    <row r="576" spans="1:12" x14ac:dyDescent="0.2">
      <c r="A576" t="str">
        <f t="shared" si="8"/>
        <v>McIntosh2006</v>
      </c>
      <c r="B576" t="s">
        <v>523</v>
      </c>
      <c r="C576">
        <v>2006</v>
      </c>
      <c r="D576" t="s">
        <v>245</v>
      </c>
      <c r="E576">
        <v>236</v>
      </c>
      <c r="F576">
        <v>2402</v>
      </c>
      <c r="G576">
        <v>4.7</v>
      </c>
      <c r="H576">
        <v>485</v>
      </c>
      <c r="I576">
        <v>14.4</v>
      </c>
      <c r="J576" t="s">
        <v>247</v>
      </c>
      <c r="K576">
        <v>13191</v>
      </c>
      <c r="L576" t="s">
        <v>54</v>
      </c>
    </row>
    <row r="577" spans="1:12" x14ac:dyDescent="0.2">
      <c r="A577" t="str">
        <f t="shared" si="8"/>
        <v>Macon2006</v>
      </c>
      <c r="B577" t="s">
        <v>441</v>
      </c>
      <c r="C577">
        <v>2006</v>
      </c>
      <c r="D577" t="s">
        <v>245</v>
      </c>
      <c r="E577">
        <v>249</v>
      </c>
      <c r="F577">
        <v>3601</v>
      </c>
      <c r="G577">
        <v>-7.7</v>
      </c>
      <c r="H577">
        <v>559</v>
      </c>
      <c r="I577">
        <v>-3.3</v>
      </c>
      <c r="J577" t="s">
        <v>247</v>
      </c>
      <c r="K577">
        <v>13193</v>
      </c>
      <c r="L577" t="s">
        <v>54</v>
      </c>
    </row>
    <row r="578" spans="1:12" x14ac:dyDescent="0.2">
      <c r="A578" t="str">
        <f t="shared" si="8"/>
        <v>Madison2006</v>
      </c>
      <c r="B578" t="s">
        <v>313</v>
      </c>
      <c r="C578">
        <v>2006</v>
      </c>
      <c r="D578" t="s">
        <v>245</v>
      </c>
      <c r="E578">
        <v>430</v>
      </c>
      <c r="F578">
        <v>3833</v>
      </c>
      <c r="G578">
        <v>0.8</v>
      </c>
      <c r="H578">
        <v>532</v>
      </c>
      <c r="I578">
        <v>1.1000000000000001</v>
      </c>
      <c r="J578" t="s">
        <v>247</v>
      </c>
      <c r="K578">
        <v>13195</v>
      </c>
      <c r="L578" t="s">
        <v>54</v>
      </c>
    </row>
    <row r="579" spans="1:12" x14ac:dyDescent="0.2">
      <c r="A579" t="str">
        <f t="shared" si="8"/>
        <v>Marion2006</v>
      </c>
      <c r="B579" t="s">
        <v>399</v>
      </c>
      <c r="C579">
        <v>2006</v>
      </c>
      <c r="D579" t="s">
        <v>245</v>
      </c>
      <c r="E579">
        <v>111</v>
      </c>
      <c r="F579">
        <v>1728</v>
      </c>
      <c r="G579">
        <v>-1.1000000000000001</v>
      </c>
      <c r="H579">
        <v>482</v>
      </c>
      <c r="I579">
        <v>4.0999999999999996</v>
      </c>
      <c r="J579" t="s">
        <v>247</v>
      </c>
      <c r="K579">
        <v>13197</v>
      </c>
      <c r="L579" t="s">
        <v>54</v>
      </c>
    </row>
    <row r="580" spans="1:12" x14ac:dyDescent="0.2">
      <c r="A580" t="str">
        <f t="shared" si="8"/>
        <v>Meriwether2006</v>
      </c>
      <c r="B580" t="s">
        <v>524</v>
      </c>
      <c r="C580">
        <v>2006</v>
      </c>
      <c r="D580" t="s">
        <v>245</v>
      </c>
      <c r="E580">
        <v>363</v>
      </c>
      <c r="F580">
        <v>4850</v>
      </c>
      <c r="G580">
        <v>-6.6</v>
      </c>
      <c r="H580">
        <v>536</v>
      </c>
      <c r="I580">
        <v>-3.1</v>
      </c>
      <c r="J580" t="s">
        <v>247</v>
      </c>
      <c r="K580">
        <v>13199</v>
      </c>
      <c r="L580" t="s">
        <v>54</v>
      </c>
    </row>
    <row r="581" spans="1:12" x14ac:dyDescent="0.2">
      <c r="A581" t="str">
        <f t="shared" si="8"/>
        <v>Miller2006</v>
      </c>
      <c r="B581" t="s">
        <v>525</v>
      </c>
      <c r="C581">
        <v>2006</v>
      </c>
      <c r="D581" t="s">
        <v>245</v>
      </c>
      <c r="E581">
        <v>181</v>
      </c>
      <c r="F581">
        <v>1681</v>
      </c>
      <c r="G581">
        <v>-0.5</v>
      </c>
      <c r="H581">
        <v>489</v>
      </c>
      <c r="I581">
        <v>0.4</v>
      </c>
      <c r="J581" t="s">
        <v>247</v>
      </c>
      <c r="K581">
        <v>13201</v>
      </c>
      <c r="L581" t="s">
        <v>54</v>
      </c>
    </row>
    <row r="582" spans="1:12" x14ac:dyDescent="0.2">
      <c r="A582" t="str">
        <f t="shared" ref="A582:A645" si="9">_xlfn.CONCAT(B582, C582)</f>
        <v>Mitchell2006</v>
      </c>
      <c r="B582" t="s">
        <v>526</v>
      </c>
      <c r="C582">
        <v>2006</v>
      </c>
      <c r="D582" t="s">
        <v>245</v>
      </c>
      <c r="E582">
        <v>513</v>
      </c>
      <c r="F582">
        <v>8932</v>
      </c>
      <c r="G582">
        <v>-0.8</v>
      </c>
      <c r="H582">
        <v>469</v>
      </c>
      <c r="I582">
        <v>5.6</v>
      </c>
      <c r="J582" t="s">
        <v>247</v>
      </c>
      <c r="K582">
        <v>13205</v>
      </c>
      <c r="L582" t="s">
        <v>54</v>
      </c>
    </row>
    <row r="583" spans="1:12" x14ac:dyDescent="0.2">
      <c r="A583" t="str">
        <f t="shared" si="9"/>
        <v>Monroe2006</v>
      </c>
      <c r="B583" t="s">
        <v>443</v>
      </c>
      <c r="C583">
        <v>2006</v>
      </c>
      <c r="D583" t="s">
        <v>245</v>
      </c>
      <c r="E583">
        <v>486</v>
      </c>
      <c r="F583">
        <v>5722</v>
      </c>
      <c r="G583">
        <v>5.5</v>
      </c>
      <c r="H583">
        <v>601</v>
      </c>
      <c r="I583">
        <v>7.9</v>
      </c>
      <c r="J583" t="s">
        <v>247</v>
      </c>
      <c r="K583">
        <v>13207</v>
      </c>
      <c r="L583" t="s">
        <v>54</v>
      </c>
    </row>
    <row r="584" spans="1:12" x14ac:dyDescent="0.2">
      <c r="A584" t="str">
        <f t="shared" si="9"/>
        <v>Montgomery2006</v>
      </c>
      <c r="B584" t="s">
        <v>329</v>
      </c>
      <c r="C584">
        <v>2006</v>
      </c>
      <c r="D584" t="s">
        <v>245</v>
      </c>
      <c r="E584">
        <v>154</v>
      </c>
      <c r="F584">
        <v>1802</v>
      </c>
      <c r="G584">
        <v>-3.9</v>
      </c>
      <c r="H584">
        <v>521</v>
      </c>
      <c r="I584">
        <v>7.2</v>
      </c>
      <c r="J584" t="s">
        <v>247</v>
      </c>
      <c r="K584">
        <v>13209</v>
      </c>
      <c r="L584" t="s">
        <v>54</v>
      </c>
    </row>
    <row r="585" spans="1:12" x14ac:dyDescent="0.2">
      <c r="A585" t="str">
        <f t="shared" si="9"/>
        <v>Morgan2006</v>
      </c>
      <c r="B585" t="s">
        <v>444</v>
      </c>
      <c r="C585">
        <v>2006</v>
      </c>
      <c r="D585" t="s">
        <v>245</v>
      </c>
      <c r="E585">
        <v>534</v>
      </c>
      <c r="F585">
        <v>6320</v>
      </c>
      <c r="G585">
        <v>4</v>
      </c>
      <c r="H585">
        <v>592</v>
      </c>
      <c r="I585">
        <v>3.1</v>
      </c>
      <c r="J585" t="s">
        <v>247</v>
      </c>
      <c r="K585">
        <v>13211</v>
      </c>
      <c r="L585" t="s">
        <v>54</v>
      </c>
    </row>
    <row r="586" spans="1:12" x14ac:dyDescent="0.2">
      <c r="A586" t="str">
        <f t="shared" si="9"/>
        <v>Murray2006</v>
      </c>
      <c r="B586" t="s">
        <v>527</v>
      </c>
      <c r="C586">
        <v>2006</v>
      </c>
      <c r="D586" t="s">
        <v>245</v>
      </c>
      <c r="E586">
        <v>505</v>
      </c>
      <c r="F586">
        <v>12451</v>
      </c>
      <c r="G586">
        <v>-1.4</v>
      </c>
      <c r="H586">
        <v>579</v>
      </c>
      <c r="I586">
        <v>0.3</v>
      </c>
      <c r="J586" t="s">
        <v>247</v>
      </c>
      <c r="K586">
        <v>13213</v>
      </c>
      <c r="L586" t="s">
        <v>54</v>
      </c>
    </row>
    <row r="587" spans="1:12" x14ac:dyDescent="0.2">
      <c r="A587" t="str">
        <f t="shared" si="9"/>
        <v>Muscogee2006</v>
      </c>
      <c r="B587" t="s">
        <v>336</v>
      </c>
      <c r="C587">
        <v>2006</v>
      </c>
      <c r="D587" t="s">
        <v>245</v>
      </c>
      <c r="E587">
        <v>4842</v>
      </c>
      <c r="F587">
        <v>97504</v>
      </c>
      <c r="G587">
        <v>-0.9</v>
      </c>
      <c r="H587">
        <v>671</v>
      </c>
      <c r="I587">
        <v>3.5</v>
      </c>
      <c r="J587" t="s">
        <v>247</v>
      </c>
      <c r="K587">
        <v>13215</v>
      </c>
      <c r="L587" t="s">
        <v>54</v>
      </c>
    </row>
    <row r="588" spans="1:12" x14ac:dyDescent="0.2">
      <c r="A588" t="str">
        <f t="shared" si="9"/>
        <v>Newton2006</v>
      </c>
      <c r="B588" t="s">
        <v>528</v>
      </c>
      <c r="C588">
        <v>2006</v>
      </c>
      <c r="D588" t="s">
        <v>245</v>
      </c>
      <c r="E588">
        <v>1547</v>
      </c>
      <c r="F588">
        <v>21712</v>
      </c>
      <c r="G588">
        <v>4.0999999999999996</v>
      </c>
      <c r="H588">
        <v>695</v>
      </c>
      <c r="I588">
        <v>2.8</v>
      </c>
      <c r="J588" t="s">
        <v>247</v>
      </c>
      <c r="K588">
        <v>13217</v>
      </c>
      <c r="L588" t="s">
        <v>54</v>
      </c>
    </row>
    <row r="589" spans="1:12" x14ac:dyDescent="0.2">
      <c r="A589" t="str">
        <f t="shared" si="9"/>
        <v>Oconee2006</v>
      </c>
      <c r="B589" t="s">
        <v>401</v>
      </c>
      <c r="C589">
        <v>2006</v>
      </c>
      <c r="D589" t="s">
        <v>245</v>
      </c>
      <c r="E589">
        <v>951</v>
      </c>
      <c r="F589">
        <v>8578</v>
      </c>
      <c r="G589">
        <v>6.8</v>
      </c>
      <c r="H589">
        <v>610</v>
      </c>
      <c r="I589">
        <v>2.5</v>
      </c>
      <c r="J589" t="s">
        <v>247</v>
      </c>
      <c r="K589">
        <v>13219</v>
      </c>
      <c r="L589" t="s">
        <v>54</v>
      </c>
    </row>
    <row r="590" spans="1:12" x14ac:dyDescent="0.2">
      <c r="A590" t="str">
        <f t="shared" si="9"/>
        <v>Oglethorpe2006</v>
      </c>
      <c r="B590" t="s">
        <v>529</v>
      </c>
      <c r="C590">
        <v>2006</v>
      </c>
      <c r="D590" t="s">
        <v>245</v>
      </c>
      <c r="E590">
        <v>220</v>
      </c>
      <c r="F590">
        <v>1705</v>
      </c>
      <c r="G590">
        <v>-1.8</v>
      </c>
      <c r="H590">
        <v>494</v>
      </c>
      <c r="I590">
        <v>3.1</v>
      </c>
      <c r="J590" t="s">
        <v>247</v>
      </c>
      <c r="K590">
        <v>13221</v>
      </c>
      <c r="L590" t="s">
        <v>54</v>
      </c>
    </row>
    <row r="591" spans="1:12" x14ac:dyDescent="0.2">
      <c r="A591" t="str">
        <f t="shared" si="9"/>
        <v>Paulding2006</v>
      </c>
      <c r="B591" t="s">
        <v>530</v>
      </c>
      <c r="C591">
        <v>2006</v>
      </c>
      <c r="D591" t="s">
        <v>245</v>
      </c>
      <c r="E591">
        <v>1665</v>
      </c>
      <c r="F591">
        <v>19422</v>
      </c>
      <c r="G591">
        <v>10.3</v>
      </c>
      <c r="H591">
        <v>573</v>
      </c>
      <c r="I591">
        <v>-3.2</v>
      </c>
      <c r="J591" t="s">
        <v>247</v>
      </c>
      <c r="K591">
        <v>13223</v>
      </c>
      <c r="L591" t="s">
        <v>54</v>
      </c>
    </row>
    <row r="592" spans="1:12" x14ac:dyDescent="0.2">
      <c r="A592" t="str">
        <f t="shared" si="9"/>
        <v>Peach2006</v>
      </c>
      <c r="B592" t="s">
        <v>531</v>
      </c>
      <c r="C592">
        <v>2006</v>
      </c>
      <c r="D592" t="s">
        <v>245</v>
      </c>
      <c r="E592">
        <v>552</v>
      </c>
      <c r="F592">
        <v>7945</v>
      </c>
      <c r="G592">
        <v>0.8</v>
      </c>
      <c r="H592">
        <v>589</v>
      </c>
      <c r="I592">
        <v>5.4</v>
      </c>
      <c r="J592" t="s">
        <v>247</v>
      </c>
      <c r="K592">
        <v>13225</v>
      </c>
      <c r="L592" t="s">
        <v>54</v>
      </c>
    </row>
    <row r="593" spans="1:12" x14ac:dyDescent="0.2">
      <c r="A593" t="str">
        <f t="shared" si="9"/>
        <v>Pickens2006</v>
      </c>
      <c r="B593" t="s">
        <v>446</v>
      </c>
      <c r="C593">
        <v>2006</v>
      </c>
      <c r="D593" t="s">
        <v>245</v>
      </c>
      <c r="E593">
        <v>687</v>
      </c>
      <c r="F593">
        <v>7346</v>
      </c>
      <c r="G593">
        <v>9.3000000000000007</v>
      </c>
      <c r="H593">
        <v>611</v>
      </c>
      <c r="I593">
        <v>-0.2</v>
      </c>
      <c r="J593" t="s">
        <v>247</v>
      </c>
      <c r="K593">
        <v>13227</v>
      </c>
      <c r="L593" t="s">
        <v>54</v>
      </c>
    </row>
    <row r="594" spans="1:12" x14ac:dyDescent="0.2">
      <c r="A594" t="str">
        <f t="shared" si="9"/>
        <v>Pierce2006</v>
      </c>
      <c r="B594" t="s">
        <v>532</v>
      </c>
      <c r="C594">
        <v>2006</v>
      </c>
      <c r="D594" t="s">
        <v>245</v>
      </c>
      <c r="E594">
        <v>360</v>
      </c>
      <c r="F594">
        <v>4087</v>
      </c>
      <c r="G594">
        <v>-1</v>
      </c>
      <c r="H594">
        <v>536</v>
      </c>
      <c r="I594">
        <v>0.9</v>
      </c>
      <c r="J594" t="s">
        <v>247</v>
      </c>
      <c r="K594">
        <v>13229</v>
      </c>
      <c r="L594" t="s">
        <v>54</v>
      </c>
    </row>
    <row r="595" spans="1:12" x14ac:dyDescent="0.2">
      <c r="A595" t="str">
        <f t="shared" si="9"/>
        <v>Pike2006</v>
      </c>
      <c r="B595" t="s">
        <v>447</v>
      </c>
      <c r="C595">
        <v>2006</v>
      </c>
      <c r="D595" t="s">
        <v>245</v>
      </c>
      <c r="E595">
        <v>278</v>
      </c>
      <c r="F595">
        <v>2492</v>
      </c>
      <c r="G595">
        <v>1.5</v>
      </c>
      <c r="H595">
        <v>543</v>
      </c>
      <c r="I595">
        <v>9.6999999999999993</v>
      </c>
      <c r="J595" t="s">
        <v>247</v>
      </c>
      <c r="K595">
        <v>13231</v>
      </c>
      <c r="L595" t="s">
        <v>54</v>
      </c>
    </row>
    <row r="596" spans="1:12" x14ac:dyDescent="0.2">
      <c r="A596" t="str">
        <f t="shared" si="9"/>
        <v>Polk2006</v>
      </c>
      <c r="B596" t="s">
        <v>533</v>
      </c>
      <c r="C596">
        <v>2006</v>
      </c>
      <c r="D596" t="s">
        <v>245</v>
      </c>
      <c r="E596">
        <v>662</v>
      </c>
      <c r="F596">
        <v>11804</v>
      </c>
      <c r="G596">
        <v>1.8</v>
      </c>
      <c r="H596">
        <v>582</v>
      </c>
      <c r="I596">
        <v>4.3</v>
      </c>
      <c r="J596" t="s">
        <v>247</v>
      </c>
      <c r="K596">
        <v>13233</v>
      </c>
      <c r="L596" t="s">
        <v>54</v>
      </c>
    </row>
    <row r="597" spans="1:12" x14ac:dyDescent="0.2">
      <c r="A597" t="str">
        <f t="shared" si="9"/>
        <v>Pulaski2006</v>
      </c>
      <c r="B597" t="s">
        <v>415</v>
      </c>
      <c r="C597">
        <v>2006</v>
      </c>
      <c r="D597" t="s">
        <v>245</v>
      </c>
      <c r="E597">
        <v>233</v>
      </c>
      <c r="F597">
        <v>3310</v>
      </c>
      <c r="G597">
        <v>5.9</v>
      </c>
      <c r="H597">
        <v>572</v>
      </c>
      <c r="I597">
        <v>1.1000000000000001</v>
      </c>
      <c r="J597" t="s">
        <v>247</v>
      </c>
      <c r="K597">
        <v>13235</v>
      </c>
      <c r="L597" t="s">
        <v>54</v>
      </c>
    </row>
    <row r="598" spans="1:12" x14ac:dyDescent="0.2">
      <c r="A598" t="str">
        <f t="shared" si="9"/>
        <v>Putnam2006</v>
      </c>
      <c r="B598" t="s">
        <v>534</v>
      </c>
      <c r="C598">
        <v>2006</v>
      </c>
      <c r="D598" t="s">
        <v>245</v>
      </c>
      <c r="E598">
        <v>498</v>
      </c>
      <c r="F598">
        <v>6978</v>
      </c>
      <c r="G598">
        <v>-1.7</v>
      </c>
      <c r="H598">
        <v>574</v>
      </c>
      <c r="I598">
        <v>0</v>
      </c>
      <c r="J598" t="s">
        <v>247</v>
      </c>
      <c r="K598">
        <v>13237</v>
      </c>
      <c r="L598" t="s">
        <v>54</v>
      </c>
    </row>
    <row r="599" spans="1:12" x14ac:dyDescent="0.2">
      <c r="A599" t="str">
        <f t="shared" si="9"/>
        <v>Quitman2006</v>
      </c>
      <c r="B599" t="s">
        <v>535</v>
      </c>
      <c r="C599">
        <v>2006</v>
      </c>
      <c r="D599" t="s">
        <v>245</v>
      </c>
      <c r="E599">
        <v>45</v>
      </c>
      <c r="F599">
        <v>361</v>
      </c>
      <c r="G599">
        <v>-31.4</v>
      </c>
      <c r="H599">
        <v>507</v>
      </c>
      <c r="I599">
        <v>5.4</v>
      </c>
      <c r="J599" t="s">
        <v>247</v>
      </c>
      <c r="K599">
        <v>13239</v>
      </c>
      <c r="L599" t="s">
        <v>54</v>
      </c>
    </row>
    <row r="600" spans="1:12" x14ac:dyDescent="0.2">
      <c r="A600" t="str">
        <f t="shared" si="9"/>
        <v>Rabun2006</v>
      </c>
      <c r="B600" t="s">
        <v>536</v>
      </c>
      <c r="C600">
        <v>2006</v>
      </c>
      <c r="D600" t="s">
        <v>245</v>
      </c>
      <c r="E600">
        <v>543</v>
      </c>
      <c r="F600">
        <v>5319</v>
      </c>
      <c r="G600">
        <v>-13.6</v>
      </c>
      <c r="H600">
        <v>550</v>
      </c>
      <c r="I600">
        <v>3.2</v>
      </c>
      <c r="J600" t="s">
        <v>247</v>
      </c>
      <c r="K600">
        <v>13241</v>
      </c>
      <c r="L600" t="s">
        <v>54</v>
      </c>
    </row>
    <row r="601" spans="1:12" x14ac:dyDescent="0.2">
      <c r="A601" t="str">
        <f t="shared" si="9"/>
        <v>Randolph2006</v>
      </c>
      <c r="B601" t="s">
        <v>448</v>
      </c>
      <c r="C601">
        <v>2006</v>
      </c>
      <c r="D601" t="s">
        <v>245</v>
      </c>
      <c r="E601">
        <v>200</v>
      </c>
      <c r="F601">
        <v>2157</v>
      </c>
      <c r="G601">
        <v>-4.2</v>
      </c>
      <c r="H601">
        <v>526</v>
      </c>
      <c r="I601">
        <v>2.1</v>
      </c>
      <c r="J601" t="s">
        <v>247</v>
      </c>
      <c r="K601">
        <v>13243</v>
      </c>
      <c r="L601" t="s">
        <v>54</v>
      </c>
    </row>
    <row r="602" spans="1:12" x14ac:dyDescent="0.2">
      <c r="A602" t="str">
        <f t="shared" si="9"/>
        <v>Richmond2006</v>
      </c>
      <c r="B602" t="s">
        <v>342</v>
      </c>
      <c r="C602">
        <v>2006</v>
      </c>
      <c r="D602" t="s">
        <v>245</v>
      </c>
      <c r="E602">
        <v>4819</v>
      </c>
      <c r="F602">
        <v>104072</v>
      </c>
      <c r="G602">
        <v>-2.7</v>
      </c>
      <c r="H602">
        <v>709</v>
      </c>
      <c r="I602">
        <v>4.9000000000000004</v>
      </c>
      <c r="J602" t="s">
        <v>247</v>
      </c>
      <c r="K602">
        <v>13245</v>
      </c>
      <c r="L602" t="s">
        <v>54</v>
      </c>
    </row>
    <row r="603" spans="1:12" x14ac:dyDescent="0.2">
      <c r="A603" t="str">
        <f t="shared" si="9"/>
        <v>Rockdale2006</v>
      </c>
      <c r="B603" t="s">
        <v>537</v>
      </c>
      <c r="C603">
        <v>2006</v>
      </c>
      <c r="D603" t="s">
        <v>245</v>
      </c>
      <c r="E603">
        <v>2219</v>
      </c>
      <c r="F603">
        <v>33235</v>
      </c>
      <c r="G603">
        <v>0.8</v>
      </c>
      <c r="H603">
        <v>738</v>
      </c>
      <c r="I603">
        <v>8.5</v>
      </c>
      <c r="J603" t="s">
        <v>247</v>
      </c>
      <c r="K603">
        <v>13247</v>
      </c>
      <c r="L603" t="s">
        <v>54</v>
      </c>
    </row>
    <row r="604" spans="1:12" x14ac:dyDescent="0.2">
      <c r="A604" t="str">
        <f t="shared" si="9"/>
        <v>Schley2006</v>
      </c>
      <c r="B604" t="s">
        <v>538</v>
      </c>
      <c r="C604">
        <v>2006</v>
      </c>
      <c r="D604" t="s">
        <v>245</v>
      </c>
      <c r="E604">
        <v>72</v>
      </c>
      <c r="F604">
        <v>1428</v>
      </c>
      <c r="G604">
        <v>4.8</v>
      </c>
      <c r="H604">
        <v>671</v>
      </c>
      <c r="I604">
        <v>2.1</v>
      </c>
      <c r="J604" t="s">
        <v>247</v>
      </c>
      <c r="K604">
        <v>13249</v>
      </c>
      <c r="L604" t="s">
        <v>54</v>
      </c>
    </row>
    <row r="605" spans="1:12" x14ac:dyDescent="0.2">
      <c r="A605" t="str">
        <f t="shared" si="9"/>
        <v>Screven2006</v>
      </c>
      <c r="B605" t="s">
        <v>539</v>
      </c>
      <c r="C605">
        <v>2006</v>
      </c>
      <c r="D605" t="s">
        <v>245</v>
      </c>
      <c r="E605">
        <v>285</v>
      </c>
      <c r="F605">
        <v>3959</v>
      </c>
      <c r="G605">
        <v>-1.1000000000000001</v>
      </c>
      <c r="H605">
        <v>527</v>
      </c>
      <c r="I605">
        <v>5</v>
      </c>
      <c r="J605" t="s">
        <v>247</v>
      </c>
      <c r="K605">
        <v>13251</v>
      </c>
      <c r="L605" t="s">
        <v>54</v>
      </c>
    </row>
    <row r="606" spans="1:12" x14ac:dyDescent="0.2">
      <c r="A606" t="str">
        <f t="shared" si="9"/>
        <v>Seminole2006</v>
      </c>
      <c r="B606" t="s">
        <v>540</v>
      </c>
      <c r="C606">
        <v>2006</v>
      </c>
      <c r="D606" t="s">
        <v>245</v>
      </c>
      <c r="E606">
        <v>237</v>
      </c>
      <c r="F606">
        <v>2358</v>
      </c>
      <c r="G606">
        <v>4</v>
      </c>
      <c r="H606">
        <v>527</v>
      </c>
      <c r="I606">
        <v>2.1</v>
      </c>
      <c r="J606" t="s">
        <v>247</v>
      </c>
      <c r="K606">
        <v>13253</v>
      </c>
      <c r="L606" t="s">
        <v>54</v>
      </c>
    </row>
    <row r="607" spans="1:12" x14ac:dyDescent="0.2">
      <c r="A607" t="str">
        <f t="shared" si="9"/>
        <v>Spalding2006</v>
      </c>
      <c r="B607" t="s">
        <v>541</v>
      </c>
      <c r="C607">
        <v>2006</v>
      </c>
      <c r="D607" t="s">
        <v>245</v>
      </c>
      <c r="E607">
        <v>1334</v>
      </c>
      <c r="F607">
        <v>23211</v>
      </c>
      <c r="G607">
        <v>-3</v>
      </c>
      <c r="H607">
        <v>605</v>
      </c>
      <c r="I607">
        <v>5</v>
      </c>
      <c r="J607" t="s">
        <v>247</v>
      </c>
      <c r="K607">
        <v>13255</v>
      </c>
      <c r="L607" t="s">
        <v>54</v>
      </c>
    </row>
    <row r="608" spans="1:12" x14ac:dyDescent="0.2">
      <c r="A608" t="str">
        <f t="shared" si="9"/>
        <v>Stephens2006</v>
      </c>
      <c r="B608" t="s">
        <v>542</v>
      </c>
      <c r="C608">
        <v>2006</v>
      </c>
      <c r="D608" t="s">
        <v>245</v>
      </c>
      <c r="E608">
        <v>632</v>
      </c>
      <c r="F608">
        <v>9721</v>
      </c>
      <c r="G608">
        <v>-0.3</v>
      </c>
      <c r="H608">
        <v>625</v>
      </c>
      <c r="I608">
        <v>6.5</v>
      </c>
      <c r="J608" t="s">
        <v>247</v>
      </c>
      <c r="K608">
        <v>13257</v>
      </c>
      <c r="L608" t="s">
        <v>54</v>
      </c>
    </row>
    <row r="609" spans="1:12" x14ac:dyDescent="0.2">
      <c r="A609" t="str">
        <f t="shared" si="9"/>
        <v>Stewart2006</v>
      </c>
      <c r="B609" t="s">
        <v>543</v>
      </c>
      <c r="C609">
        <v>2006</v>
      </c>
      <c r="D609" t="s">
        <v>245</v>
      </c>
      <c r="E609">
        <v>113</v>
      </c>
      <c r="F609">
        <v>1414</v>
      </c>
      <c r="G609">
        <v>42</v>
      </c>
      <c r="H609">
        <v>490</v>
      </c>
      <c r="I609">
        <v>15.6</v>
      </c>
      <c r="J609" t="s">
        <v>247</v>
      </c>
      <c r="K609">
        <v>13259</v>
      </c>
      <c r="L609" t="s">
        <v>54</v>
      </c>
    </row>
    <row r="610" spans="1:12" x14ac:dyDescent="0.2">
      <c r="A610" t="str">
        <f t="shared" si="9"/>
        <v>Sumter2006</v>
      </c>
      <c r="B610" t="s">
        <v>385</v>
      </c>
      <c r="C610">
        <v>2006</v>
      </c>
      <c r="D610" t="s">
        <v>245</v>
      </c>
      <c r="E610">
        <v>749</v>
      </c>
      <c r="F610">
        <v>12702</v>
      </c>
      <c r="G610">
        <v>2.2000000000000002</v>
      </c>
      <c r="H610">
        <v>557</v>
      </c>
      <c r="I610">
        <v>1.6</v>
      </c>
      <c r="J610" t="s">
        <v>247</v>
      </c>
      <c r="K610">
        <v>13261</v>
      </c>
      <c r="L610" t="s">
        <v>54</v>
      </c>
    </row>
    <row r="611" spans="1:12" x14ac:dyDescent="0.2">
      <c r="A611" t="str">
        <f t="shared" si="9"/>
        <v>Talbot2006</v>
      </c>
      <c r="B611" t="s">
        <v>544</v>
      </c>
      <c r="C611">
        <v>2006</v>
      </c>
      <c r="D611" t="s">
        <v>245</v>
      </c>
      <c r="E611">
        <v>93</v>
      </c>
      <c r="F611">
        <v>882</v>
      </c>
      <c r="G611">
        <v>10.8</v>
      </c>
      <c r="H611">
        <v>547</v>
      </c>
      <c r="I611">
        <v>-7.1</v>
      </c>
      <c r="J611" t="s">
        <v>247</v>
      </c>
      <c r="K611">
        <v>13263</v>
      </c>
      <c r="L611" t="s">
        <v>54</v>
      </c>
    </row>
    <row r="612" spans="1:12" x14ac:dyDescent="0.2">
      <c r="A612" t="str">
        <f t="shared" si="9"/>
        <v>Taliaferro2006</v>
      </c>
      <c r="B612" t="s">
        <v>545</v>
      </c>
      <c r="C612">
        <v>2006</v>
      </c>
      <c r="D612" t="s">
        <v>245</v>
      </c>
      <c r="E612">
        <v>41</v>
      </c>
      <c r="F612">
        <v>225</v>
      </c>
      <c r="G612">
        <v>-10.4</v>
      </c>
      <c r="H612">
        <v>499</v>
      </c>
      <c r="I612">
        <v>13.9</v>
      </c>
      <c r="J612" t="s">
        <v>247</v>
      </c>
      <c r="K612">
        <v>13265</v>
      </c>
      <c r="L612" t="s">
        <v>54</v>
      </c>
    </row>
    <row r="613" spans="1:12" x14ac:dyDescent="0.2">
      <c r="A613" t="str">
        <f t="shared" si="9"/>
        <v>Tattnall2006</v>
      </c>
      <c r="B613" t="s">
        <v>546</v>
      </c>
      <c r="C613">
        <v>2006</v>
      </c>
      <c r="D613" t="s">
        <v>245</v>
      </c>
      <c r="E613">
        <v>383</v>
      </c>
      <c r="F613">
        <v>5619</v>
      </c>
      <c r="G613">
        <v>1.3</v>
      </c>
      <c r="H613">
        <v>502</v>
      </c>
      <c r="I613">
        <v>0.2</v>
      </c>
      <c r="J613" t="s">
        <v>247</v>
      </c>
      <c r="K613">
        <v>13267</v>
      </c>
      <c r="L613" t="s">
        <v>54</v>
      </c>
    </row>
    <row r="614" spans="1:12" x14ac:dyDescent="0.2">
      <c r="A614" t="str">
        <f t="shared" si="9"/>
        <v>Taylor2006</v>
      </c>
      <c r="B614" t="s">
        <v>547</v>
      </c>
      <c r="C614">
        <v>2006</v>
      </c>
      <c r="D614" t="s">
        <v>245</v>
      </c>
      <c r="E614">
        <v>181</v>
      </c>
      <c r="F614">
        <v>1861</v>
      </c>
      <c r="G614">
        <v>4</v>
      </c>
      <c r="H614">
        <v>629</v>
      </c>
      <c r="I614">
        <v>2.6</v>
      </c>
      <c r="J614" t="s">
        <v>247</v>
      </c>
      <c r="K614">
        <v>13269</v>
      </c>
      <c r="L614" t="s">
        <v>54</v>
      </c>
    </row>
    <row r="615" spans="1:12" x14ac:dyDescent="0.2">
      <c r="A615" t="str">
        <f t="shared" si="9"/>
        <v>Telfair2006</v>
      </c>
      <c r="B615" t="s">
        <v>548</v>
      </c>
      <c r="C615">
        <v>2006</v>
      </c>
      <c r="D615" t="s">
        <v>245</v>
      </c>
      <c r="E615">
        <v>256</v>
      </c>
      <c r="F615">
        <v>4484</v>
      </c>
      <c r="G615">
        <v>-3.4</v>
      </c>
      <c r="H615">
        <v>439</v>
      </c>
      <c r="I615">
        <v>13.4</v>
      </c>
      <c r="J615" t="s">
        <v>247</v>
      </c>
      <c r="K615">
        <v>13271</v>
      </c>
      <c r="L615" t="s">
        <v>54</v>
      </c>
    </row>
    <row r="616" spans="1:12" x14ac:dyDescent="0.2">
      <c r="A616" t="str">
        <f t="shared" si="9"/>
        <v>Terrell2006</v>
      </c>
      <c r="B616" t="s">
        <v>549</v>
      </c>
      <c r="C616">
        <v>2006</v>
      </c>
      <c r="D616" t="s">
        <v>245</v>
      </c>
      <c r="E616">
        <v>226</v>
      </c>
      <c r="F616">
        <v>2469</v>
      </c>
      <c r="G616">
        <v>2</v>
      </c>
      <c r="H616">
        <v>525</v>
      </c>
      <c r="I616">
        <v>-0.8</v>
      </c>
      <c r="J616" t="s">
        <v>247</v>
      </c>
      <c r="K616">
        <v>13273</v>
      </c>
      <c r="L616" t="s">
        <v>54</v>
      </c>
    </row>
    <row r="617" spans="1:12" x14ac:dyDescent="0.2">
      <c r="A617" t="str">
        <f t="shared" si="9"/>
        <v>Thomas2006</v>
      </c>
      <c r="B617" t="s">
        <v>550</v>
      </c>
      <c r="C617">
        <v>2006</v>
      </c>
      <c r="D617" t="s">
        <v>245</v>
      </c>
      <c r="E617">
        <v>1303</v>
      </c>
      <c r="F617">
        <v>23087</v>
      </c>
      <c r="G617">
        <v>-4</v>
      </c>
      <c r="H617">
        <v>624</v>
      </c>
      <c r="I617">
        <v>3.8</v>
      </c>
      <c r="J617" t="s">
        <v>247</v>
      </c>
      <c r="K617">
        <v>13275</v>
      </c>
      <c r="L617" t="s">
        <v>54</v>
      </c>
    </row>
    <row r="618" spans="1:12" x14ac:dyDescent="0.2">
      <c r="A618" t="str">
        <f t="shared" si="9"/>
        <v>Tift2006</v>
      </c>
      <c r="B618" t="s">
        <v>551</v>
      </c>
      <c r="C618">
        <v>2006</v>
      </c>
      <c r="D618" t="s">
        <v>245</v>
      </c>
      <c r="E618">
        <v>1245</v>
      </c>
      <c r="F618">
        <v>20776</v>
      </c>
      <c r="G618">
        <v>-2.6</v>
      </c>
      <c r="H618">
        <v>580</v>
      </c>
      <c r="I618">
        <v>1.9</v>
      </c>
      <c r="J618" t="s">
        <v>247</v>
      </c>
      <c r="K618">
        <v>13277</v>
      </c>
      <c r="L618" t="s">
        <v>54</v>
      </c>
    </row>
    <row r="619" spans="1:12" x14ac:dyDescent="0.2">
      <c r="A619" t="str">
        <f t="shared" si="9"/>
        <v>Toombs2006</v>
      </c>
      <c r="B619" t="s">
        <v>552</v>
      </c>
      <c r="C619">
        <v>2006</v>
      </c>
      <c r="D619" t="s">
        <v>245</v>
      </c>
      <c r="E619">
        <v>774</v>
      </c>
      <c r="F619">
        <v>12054</v>
      </c>
      <c r="G619">
        <v>7.4</v>
      </c>
      <c r="H619">
        <v>530</v>
      </c>
      <c r="I619">
        <v>6.4</v>
      </c>
      <c r="J619" t="s">
        <v>247</v>
      </c>
      <c r="K619">
        <v>13279</v>
      </c>
      <c r="L619" t="s">
        <v>54</v>
      </c>
    </row>
    <row r="620" spans="1:12" x14ac:dyDescent="0.2">
      <c r="A620" t="str">
        <f t="shared" si="9"/>
        <v>Towns2006</v>
      </c>
      <c r="B620" t="s">
        <v>553</v>
      </c>
      <c r="C620">
        <v>2006</v>
      </c>
      <c r="D620" t="s">
        <v>245</v>
      </c>
      <c r="E620">
        <v>367</v>
      </c>
      <c r="F620">
        <v>3778</v>
      </c>
      <c r="G620">
        <v>3.9</v>
      </c>
      <c r="H620">
        <v>479</v>
      </c>
      <c r="I620">
        <v>8.9</v>
      </c>
      <c r="J620" t="s">
        <v>247</v>
      </c>
      <c r="K620">
        <v>13281</v>
      </c>
      <c r="L620" t="s">
        <v>54</v>
      </c>
    </row>
    <row r="621" spans="1:12" x14ac:dyDescent="0.2">
      <c r="A621" t="str">
        <f t="shared" si="9"/>
        <v>Treutlen2006</v>
      </c>
      <c r="B621" t="s">
        <v>554</v>
      </c>
      <c r="C621">
        <v>2006</v>
      </c>
      <c r="D621" t="s">
        <v>245</v>
      </c>
      <c r="E621">
        <v>114</v>
      </c>
      <c r="F621">
        <v>1119</v>
      </c>
      <c r="G621">
        <v>-4.4000000000000004</v>
      </c>
      <c r="H621">
        <v>450</v>
      </c>
      <c r="I621">
        <v>13.9</v>
      </c>
      <c r="J621" t="s">
        <v>247</v>
      </c>
      <c r="K621">
        <v>13283</v>
      </c>
      <c r="L621" t="s">
        <v>54</v>
      </c>
    </row>
    <row r="622" spans="1:12" x14ac:dyDescent="0.2">
      <c r="A622" t="str">
        <f t="shared" si="9"/>
        <v>Troup2006</v>
      </c>
      <c r="B622" t="s">
        <v>555</v>
      </c>
      <c r="C622">
        <v>2006</v>
      </c>
      <c r="D622" t="s">
        <v>245</v>
      </c>
      <c r="E622">
        <v>1567</v>
      </c>
      <c r="F622">
        <v>31572</v>
      </c>
      <c r="G622">
        <v>0</v>
      </c>
      <c r="H622">
        <v>668</v>
      </c>
      <c r="I622">
        <v>3.4</v>
      </c>
      <c r="J622" t="s">
        <v>247</v>
      </c>
      <c r="K622">
        <v>13285</v>
      </c>
      <c r="L622" t="s">
        <v>54</v>
      </c>
    </row>
    <row r="623" spans="1:12" x14ac:dyDescent="0.2">
      <c r="A623" t="str">
        <f t="shared" si="9"/>
        <v>Turner2006</v>
      </c>
      <c r="B623" t="s">
        <v>556</v>
      </c>
      <c r="C623">
        <v>2006</v>
      </c>
      <c r="D623" t="s">
        <v>245</v>
      </c>
      <c r="E623">
        <v>206</v>
      </c>
      <c r="F623">
        <v>2607</v>
      </c>
      <c r="G623">
        <v>3.6</v>
      </c>
      <c r="H623">
        <v>472</v>
      </c>
      <c r="I623">
        <v>3.5</v>
      </c>
      <c r="J623" t="s">
        <v>247</v>
      </c>
      <c r="K623">
        <v>13287</v>
      </c>
      <c r="L623" t="s">
        <v>54</v>
      </c>
    </row>
    <row r="624" spans="1:12" x14ac:dyDescent="0.2">
      <c r="A624" t="str">
        <f t="shared" si="9"/>
        <v>Twiggs2006</v>
      </c>
      <c r="B624" t="s">
        <v>557</v>
      </c>
      <c r="C624">
        <v>2006</v>
      </c>
      <c r="D624" t="s">
        <v>245</v>
      </c>
      <c r="E624">
        <v>103</v>
      </c>
      <c r="F624">
        <v>1198</v>
      </c>
      <c r="G624">
        <v>-7.1</v>
      </c>
      <c r="H624">
        <v>686</v>
      </c>
      <c r="I624">
        <v>4.9000000000000004</v>
      </c>
      <c r="J624" t="s">
        <v>247</v>
      </c>
      <c r="K624">
        <v>13289</v>
      </c>
      <c r="L624" t="s">
        <v>54</v>
      </c>
    </row>
    <row r="625" spans="1:12" x14ac:dyDescent="0.2">
      <c r="A625" t="str">
        <f t="shared" si="9"/>
        <v>Union2006</v>
      </c>
      <c r="B625" t="s">
        <v>403</v>
      </c>
      <c r="C625">
        <v>2006</v>
      </c>
      <c r="D625" t="s">
        <v>245</v>
      </c>
      <c r="E625">
        <v>671</v>
      </c>
      <c r="F625">
        <v>6303</v>
      </c>
      <c r="G625">
        <v>7.5</v>
      </c>
      <c r="H625">
        <v>579</v>
      </c>
      <c r="I625">
        <v>2.1</v>
      </c>
      <c r="J625" t="s">
        <v>247</v>
      </c>
      <c r="K625">
        <v>13291</v>
      </c>
      <c r="L625" t="s">
        <v>54</v>
      </c>
    </row>
    <row r="626" spans="1:12" x14ac:dyDescent="0.2">
      <c r="A626" t="str">
        <f t="shared" si="9"/>
        <v>Upson2006</v>
      </c>
      <c r="B626" t="s">
        <v>558</v>
      </c>
      <c r="C626">
        <v>2006</v>
      </c>
      <c r="D626" t="s">
        <v>245</v>
      </c>
      <c r="E626">
        <v>515</v>
      </c>
      <c r="F626">
        <v>7876</v>
      </c>
      <c r="G626">
        <v>-4.0999999999999996</v>
      </c>
      <c r="H626">
        <v>545</v>
      </c>
      <c r="I626">
        <v>5.6</v>
      </c>
      <c r="J626" t="s">
        <v>247</v>
      </c>
      <c r="K626">
        <v>13293</v>
      </c>
      <c r="L626" t="s">
        <v>54</v>
      </c>
    </row>
    <row r="627" spans="1:12" x14ac:dyDescent="0.2">
      <c r="A627" t="str">
        <f t="shared" si="9"/>
        <v>Walker2006</v>
      </c>
      <c r="B627" t="s">
        <v>451</v>
      </c>
      <c r="C627">
        <v>2006</v>
      </c>
      <c r="D627" t="s">
        <v>245</v>
      </c>
      <c r="E627">
        <v>837</v>
      </c>
      <c r="F627">
        <v>14404</v>
      </c>
      <c r="G627">
        <v>1.3</v>
      </c>
      <c r="H627">
        <v>596</v>
      </c>
      <c r="I627">
        <v>3.5</v>
      </c>
      <c r="J627" t="s">
        <v>247</v>
      </c>
      <c r="K627">
        <v>13295</v>
      </c>
      <c r="L627" t="s">
        <v>54</v>
      </c>
    </row>
    <row r="628" spans="1:12" x14ac:dyDescent="0.2">
      <c r="A628" t="str">
        <f t="shared" si="9"/>
        <v>Walton2006</v>
      </c>
      <c r="B628" t="s">
        <v>559</v>
      </c>
      <c r="C628">
        <v>2006</v>
      </c>
      <c r="D628" t="s">
        <v>245</v>
      </c>
      <c r="E628">
        <v>1836</v>
      </c>
      <c r="F628">
        <v>20480</v>
      </c>
      <c r="G628">
        <v>5</v>
      </c>
      <c r="H628">
        <v>644</v>
      </c>
      <c r="I628">
        <v>3.7</v>
      </c>
      <c r="J628" t="s">
        <v>247</v>
      </c>
      <c r="K628">
        <v>13297</v>
      </c>
      <c r="L628" t="s">
        <v>54</v>
      </c>
    </row>
    <row r="629" spans="1:12" x14ac:dyDescent="0.2">
      <c r="A629" t="str">
        <f t="shared" si="9"/>
        <v>Ware2006</v>
      </c>
      <c r="B629" t="s">
        <v>560</v>
      </c>
      <c r="C629">
        <v>2006</v>
      </c>
      <c r="D629" t="s">
        <v>245</v>
      </c>
      <c r="E629">
        <v>1077</v>
      </c>
      <c r="F629">
        <v>15356</v>
      </c>
      <c r="G629">
        <v>2.2000000000000002</v>
      </c>
      <c r="H629">
        <v>542</v>
      </c>
      <c r="I629">
        <v>1.7</v>
      </c>
      <c r="J629" t="s">
        <v>247</v>
      </c>
      <c r="K629">
        <v>13299</v>
      </c>
      <c r="L629" t="s">
        <v>54</v>
      </c>
    </row>
    <row r="630" spans="1:12" x14ac:dyDescent="0.2">
      <c r="A630" t="str">
        <f t="shared" si="9"/>
        <v>Warren2006</v>
      </c>
      <c r="B630" t="s">
        <v>561</v>
      </c>
      <c r="C630">
        <v>2006</v>
      </c>
      <c r="D630" t="s">
        <v>245</v>
      </c>
      <c r="E630">
        <v>104</v>
      </c>
      <c r="F630">
        <v>1257</v>
      </c>
      <c r="G630">
        <v>-9.3000000000000007</v>
      </c>
      <c r="H630">
        <v>499</v>
      </c>
      <c r="I630">
        <v>-4.5999999999999996</v>
      </c>
      <c r="J630" t="s">
        <v>247</v>
      </c>
      <c r="K630">
        <v>13301</v>
      </c>
      <c r="L630" t="s">
        <v>54</v>
      </c>
    </row>
    <row r="631" spans="1:12" x14ac:dyDescent="0.2">
      <c r="A631" t="str">
        <f t="shared" si="9"/>
        <v>Washington2006</v>
      </c>
      <c r="B631" t="s">
        <v>452</v>
      </c>
      <c r="C631">
        <v>2006</v>
      </c>
      <c r="D631" t="s">
        <v>245</v>
      </c>
      <c r="E631">
        <v>448</v>
      </c>
      <c r="F631">
        <v>8252</v>
      </c>
      <c r="G631">
        <v>3.9</v>
      </c>
      <c r="H631">
        <v>653</v>
      </c>
      <c r="I631">
        <v>-0.8</v>
      </c>
      <c r="J631" t="s">
        <v>247</v>
      </c>
      <c r="K631">
        <v>13303</v>
      </c>
      <c r="L631" t="s">
        <v>54</v>
      </c>
    </row>
    <row r="632" spans="1:12" x14ac:dyDescent="0.2">
      <c r="A632" t="str">
        <f t="shared" si="9"/>
        <v>Wayne2006</v>
      </c>
      <c r="B632" t="s">
        <v>382</v>
      </c>
      <c r="C632">
        <v>2006</v>
      </c>
      <c r="D632" t="s">
        <v>245</v>
      </c>
      <c r="E632">
        <v>561</v>
      </c>
      <c r="F632">
        <v>8859</v>
      </c>
      <c r="G632">
        <v>-1.6</v>
      </c>
      <c r="H632">
        <v>632</v>
      </c>
      <c r="I632">
        <v>7.5</v>
      </c>
      <c r="J632" t="s">
        <v>247</v>
      </c>
      <c r="K632">
        <v>13305</v>
      </c>
      <c r="L632" t="s">
        <v>54</v>
      </c>
    </row>
    <row r="633" spans="1:12" x14ac:dyDescent="0.2">
      <c r="A633" t="str">
        <f t="shared" si="9"/>
        <v>Webster2006</v>
      </c>
      <c r="B633" t="s">
        <v>562</v>
      </c>
      <c r="C633">
        <v>2006</v>
      </c>
      <c r="D633" t="s">
        <v>245</v>
      </c>
      <c r="E633">
        <v>45</v>
      </c>
      <c r="F633">
        <v>564</v>
      </c>
      <c r="G633">
        <v>6.6</v>
      </c>
      <c r="H633">
        <v>516</v>
      </c>
      <c r="I633">
        <v>-1.7</v>
      </c>
      <c r="J633" t="s">
        <v>247</v>
      </c>
      <c r="K633">
        <v>13307</v>
      </c>
      <c r="L633" t="s">
        <v>54</v>
      </c>
    </row>
    <row r="634" spans="1:12" x14ac:dyDescent="0.2">
      <c r="A634" t="str">
        <f t="shared" si="9"/>
        <v>Wheeler2006</v>
      </c>
      <c r="B634" t="s">
        <v>563</v>
      </c>
      <c r="C634">
        <v>2006</v>
      </c>
      <c r="D634" t="s">
        <v>245</v>
      </c>
      <c r="E634">
        <v>104</v>
      </c>
      <c r="F634">
        <v>1457</v>
      </c>
      <c r="G634">
        <v>29.9</v>
      </c>
      <c r="H634">
        <v>525</v>
      </c>
      <c r="I634">
        <v>3.8</v>
      </c>
      <c r="J634" t="s">
        <v>247</v>
      </c>
      <c r="K634">
        <v>13309</v>
      </c>
      <c r="L634" t="s">
        <v>54</v>
      </c>
    </row>
    <row r="635" spans="1:12" x14ac:dyDescent="0.2">
      <c r="A635" t="str">
        <f t="shared" si="9"/>
        <v>White2006</v>
      </c>
      <c r="B635" t="s">
        <v>564</v>
      </c>
      <c r="C635">
        <v>2006</v>
      </c>
      <c r="D635" t="s">
        <v>245</v>
      </c>
      <c r="E635">
        <v>699</v>
      </c>
      <c r="F635">
        <v>6457</v>
      </c>
      <c r="G635">
        <v>3.5</v>
      </c>
      <c r="H635">
        <v>560</v>
      </c>
      <c r="I635">
        <v>-0.5</v>
      </c>
      <c r="J635" t="s">
        <v>247</v>
      </c>
      <c r="K635">
        <v>13311</v>
      </c>
      <c r="L635" t="s">
        <v>54</v>
      </c>
    </row>
    <row r="636" spans="1:12" x14ac:dyDescent="0.2">
      <c r="A636" t="str">
        <f t="shared" si="9"/>
        <v>Whitfield2006</v>
      </c>
      <c r="B636" t="s">
        <v>565</v>
      </c>
      <c r="C636">
        <v>2006</v>
      </c>
      <c r="D636" t="s">
        <v>245</v>
      </c>
      <c r="E636">
        <v>2636</v>
      </c>
      <c r="F636">
        <v>63940</v>
      </c>
      <c r="G636">
        <v>1.3</v>
      </c>
      <c r="H636">
        <v>684</v>
      </c>
      <c r="I636">
        <v>2.1</v>
      </c>
      <c r="J636" t="s">
        <v>247</v>
      </c>
      <c r="K636">
        <v>13313</v>
      </c>
      <c r="L636" t="s">
        <v>54</v>
      </c>
    </row>
    <row r="637" spans="1:12" x14ac:dyDescent="0.2">
      <c r="A637" t="str">
        <f t="shared" si="9"/>
        <v>Wilcox2006</v>
      </c>
      <c r="B637" t="s">
        <v>316</v>
      </c>
      <c r="C637">
        <v>2006</v>
      </c>
      <c r="D637" t="s">
        <v>245</v>
      </c>
      <c r="E637">
        <v>129</v>
      </c>
      <c r="F637">
        <v>1333</v>
      </c>
      <c r="G637">
        <v>5</v>
      </c>
      <c r="H637">
        <v>447</v>
      </c>
      <c r="I637">
        <v>-2</v>
      </c>
      <c r="J637" t="s">
        <v>247</v>
      </c>
      <c r="K637">
        <v>13315</v>
      </c>
      <c r="L637" t="s">
        <v>54</v>
      </c>
    </row>
    <row r="638" spans="1:12" x14ac:dyDescent="0.2">
      <c r="A638" t="str">
        <f t="shared" si="9"/>
        <v>Wilkes2006</v>
      </c>
      <c r="B638" t="s">
        <v>566</v>
      </c>
      <c r="C638">
        <v>2006</v>
      </c>
      <c r="D638" t="s">
        <v>245</v>
      </c>
      <c r="E638">
        <v>301</v>
      </c>
      <c r="F638">
        <v>3421</v>
      </c>
      <c r="G638">
        <v>-3.3</v>
      </c>
      <c r="H638">
        <v>504</v>
      </c>
      <c r="I638">
        <v>3.3</v>
      </c>
      <c r="J638" t="s">
        <v>247</v>
      </c>
      <c r="K638">
        <v>13317</v>
      </c>
      <c r="L638" t="s">
        <v>54</v>
      </c>
    </row>
    <row r="639" spans="1:12" x14ac:dyDescent="0.2">
      <c r="A639" t="str">
        <f t="shared" si="9"/>
        <v>Wilkinson2006</v>
      </c>
      <c r="B639" t="s">
        <v>567</v>
      </c>
      <c r="C639">
        <v>2006</v>
      </c>
      <c r="D639" t="s">
        <v>245</v>
      </c>
      <c r="E639">
        <v>178</v>
      </c>
      <c r="F639">
        <v>3039</v>
      </c>
      <c r="G639">
        <v>3.1</v>
      </c>
      <c r="H639">
        <v>706</v>
      </c>
      <c r="I639">
        <v>0.9</v>
      </c>
      <c r="J639" t="s">
        <v>247</v>
      </c>
      <c r="K639">
        <v>13319</v>
      </c>
      <c r="L639" t="s">
        <v>54</v>
      </c>
    </row>
    <row r="640" spans="1:12" x14ac:dyDescent="0.2">
      <c r="A640" t="str">
        <f t="shared" si="9"/>
        <v>Worth2006</v>
      </c>
      <c r="B640" t="s">
        <v>568</v>
      </c>
      <c r="C640">
        <v>2006</v>
      </c>
      <c r="D640" t="s">
        <v>245</v>
      </c>
      <c r="E640">
        <v>354</v>
      </c>
      <c r="F640">
        <v>3294</v>
      </c>
      <c r="G640">
        <v>-3.7</v>
      </c>
      <c r="H640">
        <v>536</v>
      </c>
      <c r="I640">
        <v>10.3</v>
      </c>
      <c r="J640" t="s">
        <v>247</v>
      </c>
      <c r="K640">
        <v>13321</v>
      </c>
      <c r="L640" t="s">
        <v>54</v>
      </c>
    </row>
    <row r="641" spans="1:12" x14ac:dyDescent="0.2">
      <c r="A641" t="str">
        <f t="shared" si="9"/>
        <v>Appling2007</v>
      </c>
      <c r="B641" t="s">
        <v>454</v>
      </c>
      <c r="C641">
        <v>2007</v>
      </c>
      <c r="D641" t="s">
        <v>245</v>
      </c>
      <c r="E641">
        <v>424</v>
      </c>
      <c r="F641">
        <v>6227</v>
      </c>
      <c r="G641">
        <v>3.3</v>
      </c>
      <c r="H641">
        <v>623</v>
      </c>
      <c r="I641">
        <v>3.1</v>
      </c>
      <c r="J641" t="s">
        <v>247</v>
      </c>
      <c r="K641">
        <v>13001</v>
      </c>
      <c r="L641" t="s">
        <v>54</v>
      </c>
    </row>
    <row r="642" spans="1:12" x14ac:dyDescent="0.2">
      <c r="A642" t="str">
        <f t="shared" si="9"/>
        <v>Atkinson2007</v>
      </c>
      <c r="B642" t="s">
        <v>455</v>
      </c>
      <c r="C642">
        <v>2007</v>
      </c>
      <c r="D642" t="s">
        <v>245</v>
      </c>
      <c r="E642">
        <v>127</v>
      </c>
      <c r="F642">
        <v>1679</v>
      </c>
      <c r="G642">
        <v>-1.1000000000000001</v>
      </c>
      <c r="H642">
        <v>512</v>
      </c>
      <c r="I642">
        <v>2.6</v>
      </c>
      <c r="J642" t="s">
        <v>247</v>
      </c>
      <c r="K642">
        <v>13003</v>
      </c>
      <c r="L642" t="s">
        <v>54</v>
      </c>
    </row>
    <row r="643" spans="1:12" x14ac:dyDescent="0.2">
      <c r="A643" t="str">
        <f t="shared" si="9"/>
        <v>Bacon2007</v>
      </c>
      <c r="B643" t="s">
        <v>456</v>
      </c>
      <c r="C643">
        <v>2007</v>
      </c>
      <c r="D643" t="s">
        <v>245</v>
      </c>
      <c r="E643">
        <v>267</v>
      </c>
      <c r="F643">
        <v>3429</v>
      </c>
      <c r="G643">
        <v>-0.8</v>
      </c>
      <c r="H643">
        <v>519</v>
      </c>
      <c r="I643">
        <v>3.6</v>
      </c>
      <c r="J643" t="s">
        <v>247</v>
      </c>
      <c r="K643">
        <v>13005</v>
      </c>
      <c r="L643" t="s">
        <v>54</v>
      </c>
    </row>
    <row r="644" spans="1:12" x14ac:dyDescent="0.2">
      <c r="A644" t="str">
        <f t="shared" si="9"/>
        <v>Baker2007</v>
      </c>
      <c r="B644" t="s">
        <v>457</v>
      </c>
      <c r="C644">
        <v>2007</v>
      </c>
      <c r="D644" t="s">
        <v>245</v>
      </c>
      <c r="E644">
        <v>55</v>
      </c>
      <c r="F644">
        <v>563</v>
      </c>
      <c r="G644">
        <v>14.2</v>
      </c>
      <c r="H644">
        <v>523</v>
      </c>
      <c r="I644">
        <v>3.8</v>
      </c>
      <c r="J644" t="s">
        <v>247</v>
      </c>
      <c r="K644">
        <v>13007</v>
      </c>
      <c r="L644" t="s">
        <v>54</v>
      </c>
    </row>
    <row r="645" spans="1:12" x14ac:dyDescent="0.2">
      <c r="A645" t="str">
        <f t="shared" si="9"/>
        <v>Baldwin2007</v>
      </c>
      <c r="B645" t="s">
        <v>334</v>
      </c>
      <c r="C645">
        <v>2007</v>
      </c>
      <c r="D645" t="s">
        <v>245</v>
      </c>
      <c r="E645">
        <v>916</v>
      </c>
      <c r="F645">
        <v>19455</v>
      </c>
      <c r="G645">
        <v>-2.2000000000000002</v>
      </c>
      <c r="H645">
        <v>552</v>
      </c>
      <c r="I645">
        <v>6.2</v>
      </c>
      <c r="J645" t="s">
        <v>247</v>
      </c>
      <c r="K645">
        <v>13009</v>
      </c>
      <c r="L645" t="s">
        <v>54</v>
      </c>
    </row>
    <row r="646" spans="1:12" x14ac:dyDescent="0.2">
      <c r="A646" t="str">
        <f t="shared" ref="A646:A709" si="10">_xlfn.CONCAT(B646, C646)</f>
        <v>Banks2007</v>
      </c>
      <c r="B646" t="s">
        <v>458</v>
      </c>
      <c r="C646">
        <v>2007</v>
      </c>
      <c r="D646" t="s">
        <v>245</v>
      </c>
      <c r="E646">
        <v>259</v>
      </c>
      <c r="F646">
        <v>4825</v>
      </c>
      <c r="G646">
        <v>24.9</v>
      </c>
      <c r="H646">
        <v>511</v>
      </c>
      <c r="I646">
        <v>-7.4</v>
      </c>
      <c r="J646" t="s">
        <v>247</v>
      </c>
      <c r="K646">
        <v>13011</v>
      </c>
      <c r="L646" t="s">
        <v>54</v>
      </c>
    </row>
    <row r="647" spans="1:12" x14ac:dyDescent="0.2">
      <c r="A647" t="str">
        <f t="shared" si="10"/>
        <v>Barrow2007</v>
      </c>
      <c r="B647" t="s">
        <v>459</v>
      </c>
      <c r="C647">
        <v>2007</v>
      </c>
      <c r="D647" t="s">
        <v>245</v>
      </c>
      <c r="E647">
        <v>1167</v>
      </c>
      <c r="F647">
        <v>16652</v>
      </c>
      <c r="G647">
        <v>4.5</v>
      </c>
      <c r="H647">
        <v>622</v>
      </c>
      <c r="I647">
        <v>0.8</v>
      </c>
      <c r="J647" t="s">
        <v>247</v>
      </c>
      <c r="K647">
        <v>13013</v>
      </c>
      <c r="L647" t="s">
        <v>54</v>
      </c>
    </row>
    <row r="648" spans="1:12" x14ac:dyDescent="0.2">
      <c r="A648" t="str">
        <f t="shared" si="10"/>
        <v>Bartow2007</v>
      </c>
      <c r="B648" t="s">
        <v>460</v>
      </c>
      <c r="C648">
        <v>2007</v>
      </c>
      <c r="D648" t="s">
        <v>245</v>
      </c>
      <c r="E648">
        <v>2204</v>
      </c>
      <c r="F648">
        <v>35127</v>
      </c>
      <c r="G648">
        <v>-0.4</v>
      </c>
      <c r="H648">
        <v>716</v>
      </c>
      <c r="I648">
        <v>6.2</v>
      </c>
      <c r="J648" t="s">
        <v>247</v>
      </c>
      <c r="K648">
        <v>13015</v>
      </c>
      <c r="L648" t="s">
        <v>54</v>
      </c>
    </row>
    <row r="649" spans="1:12" x14ac:dyDescent="0.2">
      <c r="A649" t="str">
        <f t="shared" si="10"/>
        <v>Ben Hill2007</v>
      </c>
      <c r="B649" t="s">
        <v>461</v>
      </c>
      <c r="C649">
        <v>2007</v>
      </c>
      <c r="D649" t="s">
        <v>245</v>
      </c>
      <c r="E649">
        <v>409</v>
      </c>
      <c r="F649">
        <v>6947</v>
      </c>
      <c r="G649">
        <v>-13.3</v>
      </c>
      <c r="H649">
        <v>537</v>
      </c>
      <c r="I649">
        <v>1.3</v>
      </c>
      <c r="J649" t="s">
        <v>247</v>
      </c>
      <c r="K649">
        <v>13017</v>
      </c>
      <c r="L649" t="s">
        <v>54</v>
      </c>
    </row>
    <row r="650" spans="1:12" x14ac:dyDescent="0.2">
      <c r="A650" t="str">
        <f t="shared" si="10"/>
        <v>Berrien2007</v>
      </c>
      <c r="B650" t="s">
        <v>462</v>
      </c>
      <c r="C650">
        <v>2007</v>
      </c>
      <c r="D650" t="s">
        <v>245</v>
      </c>
      <c r="E650">
        <v>326</v>
      </c>
      <c r="F650">
        <v>4823</v>
      </c>
      <c r="G650">
        <v>-1.1000000000000001</v>
      </c>
      <c r="H650">
        <v>581</v>
      </c>
      <c r="I650">
        <v>9.6</v>
      </c>
      <c r="J650" t="s">
        <v>247</v>
      </c>
      <c r="K650">
        <v>13019</v>
      </c>
      <c r="L650" t="s">
        <v>54</v>
      </c>
    </row>
    <row r="651" spans="1:12" x14ac:dyDescent="0.2">
      <c r="A651" t="str">
        <f t="shared" si="10"/>
        <v>Bibb2007</v>
      </c>
      <c r="B651" t="s">
        <v>341</v>
      </c>
      <c r="C651">
        <v>2007</v>
      </c>
      <c r="D651" t="s">
        <v>245</v>
      </c>
      <c r="E651">
        <v>4635</v>
      </c>
      <c r="F651">
        <v>84092</v>
      </c>
      <c r="G651">
        <v>-1.6</v>
      </c>
      <c r="H651">
        <v>703</v>
      </c>
      <c r="I651">
        <v>1.2</v>
      </c>
      <c r="J651" t="s">
        <v>247</v>
      </c>
      <c r="K651">
        <v>13021</v>
      </c>
      <c r="L651" t="s">
        <v>54</v>
      </c>
    </row>
    <row r="652" spans="1:12" x14ac:dyDescent="0.2">
      <c r="A652" t="str">
        <f t="shared" si="10"/>
        <v>Bleckley2007</v>
      </c>
      <c r="B652" t="s">
        <v>463</v>
      </c>
      <c r="C652">
        <v>2007</v>
      </c>
      <c r="D652" t="s">
        <v>245</v>
      </c>
      <c r="E652">
        <v>226</v>
      </c>
      <c r="F652">
        <v>3820</v>
      </c>
      <c r="G652">
        <v>6.3</v>
      </c>
      <c r="H652">
        <v>872</v>
      </c>
      <c r="I652">
        <v>5.3</v>
      </c>
      <c r="J652" t="s">
        <v>247</v>
      </c>
      <c r="K652">
        <v>13023</v>
      </c>
      <c r="L652" t="s">
        <v>54</v>
      </c>
    </row>
    <row r="653" spans="1:12" x14ac:dyDescent="0.2">
      <c r="A653" t="str">
        <f t="shared" si="10"/>
        <v>Brantley2007</v>
      </c>
      <c r="B653" t="s">
        <v>464</v>
      </c>
      <c r="C653">
        <v>2007</v>
      </c>
      <c r="D653" t="s">
        <v>245</v>
      </c>
      <c r="E653">
        <v>235</v>
      </c>
      <c r="F653">
        <v>2043</v>
      </c>
      <c r="G653">
        <v>0.4</v>
      </c>
      <c r="H653">
        <v>503</v>
      </c>
      <c r="I653">
        <v>1</v>
      </c>
      <c r="J653" t="s">
        <v>247</v>
      </c>
      <c r="K653">
        <v>13025</v>
      </c>
      <c r="L653" t="s">
        <v>54</v>
      </c>
    </row>
    <row r="654" spans="1:12" x14ac:dyDescent="0.2">
      <c r="A654" t="str">
        <f t="shared" si="10"/>
        <v>Brooks2007</v>
      </c>
      <c r="B654" t="s">
        <v>465</v>
      </c>
      <c r="C654">
        <v>2007</v>
      </c>
      <c r="D654" t="s">
        <v>245</v>
      </c>
      <c r="E654">
        <v>271</v>
      </c>
      <c r="F654">
        <v>2840</v>
      </c>
      <c r="G654">
        <v>-2.4</v>
      </c>
      <c r="H654">
        <v>522</v>
      </c>
      <c r="I654">
        <v>3.2</v>
      </c>
      <c r="J654" t="s">
        <v>247</v>
      </c>
      <c r="K654">
        <v>13027</v>
      </c>
      <c r="L654" t="s">
        <v>54</v>
      </c>
    </row>
    <row r="655" spans="1:12" x14ac:dyDescent="0.2">
      <c r="A655" t="str">
        <f t="shared" si="10"/>
        <v>Bryan2007</v>
      </c>
      <c r="B655" t="s">
        <v>466</v>
      </c>
      <c r="C655">
        <v>2007</v>
      </c>
      <c r="D655" t="s">
        <v>245</v>
      </c>
      <c r="E655">
        <v>645</v>
      </c>
      <c r="F655">
        <v>6288</v>
      </c>
      <c r="G655">
        <v>5.0999999999999996</v>
      </c>
      <c r="H655">
        <v>604</v>
      </c>
      <c r="I655">
        <v>3.1</v>
      </c>
      <c r="J655" t="s">
        <v>247</v>
      </c>
      <c r="K655">
        <v>13029</v>
      </c>
      <c r="L655" t="s">
        <v>54</v>
      </c>
    </row>
    <row r="656" spans="1:12" x14ac:dyDescent="0.2">
      <c r="A656" t="str">
        <f t="shared" si="10"/>
        <v>Bulloch2007</v>
      </c>
      <c r="B656" t="s">
        <v>467</v>
      </c>
      <c r="C656">
        <v>2007</v>
      </c>
      <c r="D656" t="s">
        <v>245</v>
      </c>
      <c r="E656">
        <v>1604</v>
      </c>
      <c r="F656">
        <v>23321</v>
      </c>
      <c r="G656">
        <v>1.3</v>
      </c>
      <c r="H656">
        <v>567</v>
      </c>
      <c r="I656">
        <v>4.4000000000000004</v>
      </c>
      <c r="J656" t="s">
        <v>247</v>
      </c>
      <c r="K656">
        <v>13031</v>
      </c>
      <c r="L656" t="s">
        <v>54</v>
      </c>
    </row>
    <row r="657" spans="1:12" x14ac:dyDescent="0.2">
      <c r="A657" t="str">
        <f t="shared" si="10"/>
        <v>Burke2007</v>
      </c>
      <c r="B657" t="s">
        <v>468</v>
      </c>
      <c r="C657">
        <v>2007</v>
      </c>
      <c r="D657" t="s">
        <v>245</v>
      </c>
      <c r="E657">
        <v>346</v>
      </c>
      <c r="F657">
        <v>5952</v>
      </c>
      <c r="G657">
        <v>-1.7</v>
      </c>
      <c r="H657">
        <v>721</v>
      </c>
      <c r="I657">
        <v>3.1</v>
      </c>
      <c r="J657" t="s">
        <v>247</v>
      </c>
      <c r="K657">
        <v>13033</v>
      </c>
      <c r="L657" t="s">
        <v>54</v>
      </c>
    </row>
    <row r="658" spans="1:12" x14ac:dyDescent="0.2">
      <c r="A658" t="str">
        <f t="shared" si="10"/>
        <v>Butts2007</v>
      </c>
      <c r="B658" t="s">
        <v>469</v>
      </c>
      <c r="C658">
        <v>2007</v>
      </c>
      <c r="D658" t="s">
        <v>245</v>
      </c>
      <c r="E658">
        <v>419</v>
      </c>
      <c r="F658">
        <v>5610</v>
      </c>
      <c r="G658">
        <v>-15.7</v>
      </c>
      <c r="H658">
        <v>579</v>
      </c>
      <c r="I658">
        <v>-3</v>
      </c>
      <c r="J658" t="s">
        <v>247</v>
      </c>
      <c r="K658">
        <v>13035</v>
      </c>
      <c r="L658" t="s">
        <v>54</v>
      </c>
    </row>
    <row r="659" spans="1:12" x14ac:dyDescent="0.2">
      <c r="A659" t="str">
        <f t="shared" si="10"/>
        <v>Calhoun2007</v>
      </c>
      <c r="B659" t="s">
        <v>327</v>
      </c>
      <c r="C659">
        <v>2007</v>
      </c>
      <c r="D659" t="s">
        <v>245</v>
      </c>
      <c r="E659">
        <v>122</v>
      </c>
      <c r="F659">
        <v>1252</v>
      </c>
      <c r="G659">
        <v>-23.6</v>
      </c>
      <c r="H659">
        <v>459</v>
      </c>
      <c r="I659">
        <v>1.3</v>
      </c>
      <c r="J659" t="s">
        <v>247</v>
      </c>
      <c r="K659">
        <v>13037</v>
      </c>
      <c r="L659" t="s">
        <v>54</v>
      </c>
    </row>
    <row r="660" spans="1:12" x14ac:dyDescent="0.2">
      <c r="A660" t="str">
        <f t="shared" si="10"/>
        <v>Camden2007</v>
      </c>
      <c r="B660" t="s">
        <v>470</v>
      </c>
      <c r="C660">
        <v>2007</v>
      </c>
      <c r="D660" t="s">
        <v>245</v>
      </c>
      <c r="E660">
        <v>939</v>
      </c>
      <c r="F660">
        <v>15124</v>
      </c>
      <c r="G660">
        <v>-1.9</v>
      </c>
      <c r="H660">
        <v>660</v>
      </c>
      <c r="I660">
        <v>3.9</v>
      </c>
      <c r="J660" t="s">
        <v>247</v>
      </c>
      <c r="K660">
        <v>13039</v>
      </c>
      <c r="L660" t="s">
        <v>54</v>
      </c>
    </row>
    <row r="661" spans="1:12" x14ac:dyDescent="0.2">
      <c r="A661" t="str">
        <f t="shared" si="10"/>
        <v>Candler2007</v>
      </c>
      <c r="B661" t="s">
        <v>471</v>
      </c>
      <c r="C661">
        <v>2007</v>
      </c>
      <c r="D661" t="s">
        <v>245</v>
      </c>
      <c r="E661">
        <v>241</v>
      </c>
      <c r="F661">
        <v>2671</v>
      </c>
      <c r="G661">
        <v>-11.7</v>
      </c>
      <c r="H661">
        <v>514</v>
      </c>
      <c r="I661">
        <v>6</v>
      </c>
      <c r="J661" t="s">
        <v>247</v>
      </c>
      <c r="K661">
        <v>13043</v>
      </c>
      <c r="L661" t="s">
        <v>54</v>
      </c>
    </row>
    <row r="662" spans="1:12" x14ac:dyDescent="0.2">
      <c r="A662" t="str">
        <f t="shared" si="10"/>
        <v>Carroll2007</v>
      </c>
      <c r="B662" t="s">
        <v>373</v>
      </c>
      <c r="C662">
        <v>2007</v>
      </c>
      <c r="D662" t="s">
        <v>245</v>
      </c>
      <c r="E662">
        <v>2123</v>
      </c>
      <c r="F662">
        <v>40038</v>
      </c>
      <c r="G662">
        <v>0.7</v>
      </c>
      <c r="H662">
        <v>690</v>
      </c>
      <c r="I662">
        <v>5.3</v>
      </c>
      <c r="J662" t="s">
        <v>247</v>
      </c>
      <c r="K662">
        <v>13045</v>
      </c>
      <c r="L662" t="s">
        <v>54</v>
      </c>
    </row>
    <row r="663" spans="1:12" x14ac:dyDescent="0.2">
      <c r="A663" t="str">
        <f t="shared" si="10"/>
        <v>Catoosa2007</v>
      </c>
      <c r="B663" t="s">
        <v>472</v>
      </c>
      <c r="C663">
        <v>2007</v>
      </c>
      <c r="D663" t="s">
        <v>245</v>
      </c>
      <c r="E663">
        <v>887</v>
      </c>
      <c r="F663">
        <v>15216</v>
      </c>
      <c r="G663">
        <v>-2.6</v>
      </c>
      <c r="H663">
        <v>602</v>
      </c>
      <c r="I663">
        <v>3.6</v>
      </c>
      <c r="J663" t="s">
        <v>247</v>
      </c>
      <c r="K663">
        <v>13047</v>
      </c>
      <c r="L663" t="s">
        <v>54</v>
      </c>
    </row>
    <row r="664" spans="1:12" x14ac:dyDescent="0.2">
      <c r="A664" t="str">
        <f t="shared" si="10"/>
        <v>Charlton2007</v>
      </c>
      <c r="B664" t="s">
        <v>473</v>
      </c>
      <c r="C664">
        <v>2007</v>
      </c>
      <c r="D664" t="s">
        <v>245</v>
      </c>
      <c r="E664">
        <v>184</v>
      </c>
      <c r="F664">
        <v>2373</v>
      </c>
      <c r="G664">
        <v>-3.5</v>
      </c>
      <c r="H664">
        <v>574</v>
      </c>
      <c r="I664">
        <v>1.6</v>
      </c>
      <c r="J664" t="s">
        <v>247</v>
      </c>
      <c r="K664">
        <v>13049</v>
      </c>
      <c r="L664" t="s">
        <v>54</v>
      </c>
    </row>
    <row r="665" spans="1:12" x14ac:dyDescent="0.2">
      <c r="A665" t="str">
        <f t="shared" si="10"/>
        <v>Chatham2007</v>
      </c>
      <c r="B665" t="s">
        <v>474</v>
      </c>
      <c r="C665">
        <v>2007</v>
      </c>
      <c r="D665" t="s">
        <v>245</v>
      </c>
      <c r="E665">
        <v>7576</v>
      </c>
      <c r="F665">
        <v>137374</v>
      </c>
      <c r="G665">
        <v>-1</v>
      </c>
      <c r="H665">
        <v>767</v>
      </c>
      <c r="I665">
        <v>4.0999999999999996</v>
      </c>
      <c r="J665" t="s">
        <v>247</v>
      </c>
      <c r="K665">
        <v>13051</v>
      </c>
      <c r="L665" t="s">
        <v>54</v>
      </c>
    </row>
    <row r="666" spans="1:12" x14ac:dyDescent="0.2">
      <c r="A666" t="str">
        <f t="shared" si="10"/>
        <v>Chattahoochee2007</v>
      </c>
      <c r="B666" t="s">
        <v>475</v>
      </c>
      <c r="C666">
        <v>2007</v>
      </c>
      <c r="D666" t="s">
        <v>245</v>
      </c>
      <c r="E666">
        <v>80</v>
      </c>
      <c r="F666">
        <v>1501</v>
      </c>
      <c r="G666">
        <v>10.9</v>
      </c>
      <c r="H666">
        <v>610</v>
      </c>
      <c r="I666">
        <v>12.1</v>
      </c>
      <c r="J666" t="s">
        <v>247</v>
      </c>
      <c r="K666">
        <v>13053</v>
      </c>
      <c r="L666" t="s">
        <v>54</v>
      </c>
    </row>
    <row r="667" spans="1:12" x14ac:dyDescent="0.2">
      <c r="A667" t="str">
        <f t="shared" si="10"/>
        <v>Chattooga2007</v>
      </c>
      <c r="B667" t="s">
        <v>476</v>
      </c>
      <c r="C667">
        <v>2007</v>
      </c>
      <c r="D667" t="s">
        <v>245</v>
      </c>
      <c r="E667">
        <v>339</v>
      </c>
      <c r="F667">
        <v>6469</v>
      </c>
      <c r="G667">
        <v>-0.9</v>
      </c>
      <c r="H667">
        <v>544</v>
      </c>
      <c r="I667">
        <v>-2</v>
      </c>
      <c r="J667" t="s">
        <v>247</v>
      </c>
      <c r="K667">
        <v>13055</v>
      </c>
      <c r="L667" t="s">
        <v>54</v>
      </c>
    </row>
    <row r="668" spans="1:12" x14ac:dyDescent="0.2">
      <c r="A668" t="str">
        <f t="shared" si="10"/>
        <v>Cherokee2007</v>
      </c>
      <c r="B668" t="s">
        <v>424</v>
      </c>
      <c r="C668">
        <v>2007</v>
      </c>
      <c r="D668" t="s">
        <v>245</v>
      </c>
      <c r="E668">
        <v>4981</v>
      </c>
      <c r="F668">
        <v>48008</v>
      </c>
      <c r="G668">
        <v>-0.8</v>
      </c>
      <c r="H668">
        <v>682</v>
      </c>
      <c r="I668">
        <v>2.4</v>
      </c>
      <c r="J668" t="s">
        <v>247</v>
      </c>
      <c r="K668">
        <v>13057</v>
      </c>
      <c r="L668" t="s">
        <v>54</v>
      </c>
    </row>
    <row r="669" spans="1:12" x14ac:dyDescent="0.2">
      <c r="A669" t="str">
        <f t="shared" si="10"/>
        <v>Clarke2007</v>
      </c>
      <c r="B669" t="s">
        <v>360</v>
      </c>
      <c r="C669">
        <v>2007</v>
      </c>
      <c r="D669" t="s">
        <v>245</v>
      </c>
      <c r="E669">
        <v>3156</v>
      </c>
      <c r="F669">
        <v>68633</v>
      </c>
      <c r="G669">
        <v>2.8</v>
      </c>
      <c r="H669">
        <v>695</v>
      </c>
      <c r="I669">
        <v>1.2</v>
      </c>
      <c r="J669" t="s">
        <v>247</v>
      </c>
      <c r="K669">
        <v>13059</v>
      </c>
      <c r="L669" t="s">
        <v>54</v>
      </c>
    </row>
    <row r="670" spans="1:12" x14ac:dyDescent="0.2">
      <c r="A670" t="str">
        <f t="shared" si="10"/>
        <v>Clay2007</v>
      </c>
      <c r="B670" t="s">
        <v>353</v>
      </c>
      <c r="C670">
        <v>2007</v>
      </c>
      <c r="D670" t="s">
        <v>245</v>
      </c>
      <c r="E670">
        <v>59</v>
      </c>
      <c r="F670">
        <v>772</v>
      </c>
      <c r="G670">
        <v>-22.4</v>
      </c>
      <c r="H670">
        <v>541</v>
      </c>
      <c r="I670">
        <v>9.3000000000000007</v>
      </c>
      <c r="J670" t="s">
        <v>247</v>
      </c>
      <c r="K670">
        <v>13061</v>
      </c>
      <c r="L670" t="s">
        <v>54</v>
      </c>
    </row>
    <row r="671" spans="1:12" x14ac:dyDescent="0.2">
      <c r="A671" t="str">
        <f t="shared" si="10"/>
        <v>Clayton2007</v>
      </c>
      <c r="B671" t="s">
        <v>477</v>
      </c>
      <c r="C671">
        <v>2007</v>
      </c>
      <c r="D671" t="s">
        <v>245</v>
      </c>
      <c r="E671">
        <v>4347</v>
      </c>
      <c r="F671">
        <v>115224</v>
      </c>
      <c r="G671">
        <v>5.4</v>
      </c>
      <c r="H671">
        <v>779</v>
      </c>
      <c r="I671">
        <v>3.7</v>
      </c>
      <c r="J671" t="s">
        <v>247</v>
      </c>
      <c r="K671">
        <v>13063</v>
      </c>
      <c r="L671" t="s">
        <v>54</v>
      </c>
    </row>
    <row r="672" spans="1:12" x14ac:dyDescent="0.2">
      <c r="A672" t="str">
        <f t="shared" si="10"/>
        <v>Clinch2007</v>
      </c>
      <c r="B672" t="s">
        <v>478</v>
      </c>
      <c r="C672">
        <v>2007</v>
      </c>
      <c r="D672" t="s">
        <v>245</v>
      </c>
      <c r="E672">
        <v>193</v>
      </c>
      <c r="F672">
        <v>2382</v>
      </c>
      <c r="G672">
        <v>-2.5</v>
      </c>
      <c r="H672">
        <v>541</v>
      </c>
      <c r="I672">
        <v>0</v>
      </c>
      <c r="J672" t="s">
        <v>247</v>
      </c>
      <c r="K672">
        <v>13065</v>
      </c>
      <c r="L672" t="s">
        <v>54</v>
      </c>
    </row>
    <row r="673" spans="1:12" x14ac:dyDescent="0.2">
      <c r="A673" t="str">
        <f t="shared" si="10"/>
        <v>Cobb2007</v>
      </c>
      <c r="B673" t="s">
        <v>479</v>
      </c>
      <c r="C673">
        <v>2007</v>
      </c>
      <c r="D673" t="s">
        <v>245</v>
      </c>
      <c r="E673">
        <v>20525</v>
      </c>
      <c r="F673">
        <v>323438</v>
      </c>
      <c r="G673">
        <v>3.2</v>
      </c>
      <c r="H673">
        <v>927</v>
      </c>
      <c r="I673">
        <v>1.1000000000000001</v>
      </c>
      <c r="J673" t="s">
        <v>247</v>
      </c>
      <c r="K673">
        <v>13067</v>
      </c>
      <c r="L673" t="s">
        <v>54</v>
      </c>
    </row>
    <row r="674" spans="1:12" x14ac:dyDescent="0.2">
      <c r="A674" t="str">
        <f t="shared" si="10"/>
        <v>Coffee2007</v>
      </c>
      <c r="B674" t="s">
        <v>340</v>
      </c>
      <c r="C674">
        <v>2007</v>
      </c>
      <c r="D674" t="s">
        <v>245</v>
      </c>
      <c r="E674">
        <v>940</v>
      </c>
      <c r="F674">
        <v>16475</v>
      </c>
      <c r="G674">
        <v>-2.2999999999999998</v>
      </c>
      <c r="H674">
        <v>578</v>
      </c>
      <c r="I674">
        <v>2.2999999999999998</v>
      </c>
      <c r="J674" t="s">
        <v>247</v>
      </c>
      <c r="K674">
        <v>13069</v>
      </c>
      <c r="L674" t="s">
        <v>54</v>
      </c>
    </row>
    <row r="675" spans="1:12" x14ac:dyDescent="0.2">
      <c r="A675" t="str">
        <f t="shared" si="10"/>
        <v>Colquitt2007</v>
      </c>
      <c r="B675" t="s">
        <v>480</v>
      </c>
      <c r="C675">
        <v>2007</v>
      </c>
      <c r="D675" t="s">
        <v>245</v>
      </c>
      <c r="E675">
        <v>1023</v>
      </c>
      <c r="F675">
        <v>15538</v>
      </c>
      <c r="G675">
        <v>-3.3</v>
      </c>
      <c r="H675">
        <v>528</v>
      </c>
      <c r="I675">
        <v>5.4</v>
      </c>
      <c r="J675" t="s">
        <v>247</v>
      </c>
      <c r="K675">
        <v>13071</v>
      </c>
      <c r="L675" t="s">
        <v>54</v>
      </c>
    </row>
    <row r="676" spans="1:12" x14ac:dyDescent="0.2">
      <c r="A676" t="str">
        <f t="shared" si="10"/>
        <v>Columbia2007</v>
      </c>
      <c r="B676" t="s">
        <v>481</v>
      </c>
      <c r="C676">
        <v>2007</v>
      </c>
      <c r="D676" t="s">
        <v>245</v>
      </c>
      <c r="E676">
        <v>2089</v>
      </c>
      <c r="F676">
        <v>30180</v>
      </c>
      <c r="G676">
        <v>8.9</v>
      </c>
      <c r="H676">
        <v>644</v>
      </c>
      <c r="I676">
        <v>1.7</v>
      </c>
      <c r="J676" t="s">
        <v>247</v>
      </c>
      <c r="K676">
        <v>13073</v>
      </c>
      <c r="L676" t="s">
        <v>54</v>
      </c>
    </row>
    <row r="677" spans="1:12" x14ac:dyDescent="0.2">
      <c r="A677" t="str">
        <f t="shared" si="10"/>
        <v>Cook2007</v>
      </c>
      <c r="B677" t="s">
        <v>482</v>
      </c>
      <c r="C677">
        <v>2007</v>
      </c>
      <c r="D677" t="s">
        <v>245</v>
      </c>
      <c r="E677">
        <v>392</v>
      </c>
      <c r="F677">
        <v>5192</v>
      </c>
      <c r="G677">
        <v>10.8</v>
      </c>
      <c r="H677">
        <v>463</v>
      </c>
      <c r="I677">
        <v>-3.9</v>
      </c>
      <c r="J677" t="s">
        <v>247</v>
      </c>
      <c r="K677">
        <v>13075</v>
      </c>
      <c r="L677" t="s">
        <v>54</v>
      </c>
    </row>
    <row r="678" spans="1:12" x14ac:dyDescent="0.2">
      <c r="A678" t="str">
        <f t="shared" si="10"/>
        <v>Coweta2007</v>
      </c>
      <c r="B678" t="s">
        <v>483</v>
      </c>
      <c r="C678">
        <v>2007</v>
      </c>
      <c r="D678" t="s">
        <v>245</v>
      </c>
      <c r="E678">
        <v>2213</v>
      </c>
      <c r="F678">
        <v>32920</v>
      </c>
      <c r="G678">
        <v>3</v>
      </c>
      <c r="H678">
        <v>660</v>
      </c>
      <c r="I678">
        <v>3.4</v>
      </c>
      <c r="J678" t="s">
        <v>247</v>
      </c>
      <c r="K678">
        <v>13077</v>
      </c>
      <c r="L678" t="s">
        <v>54</v>
      </c>
    </row>
    <row r="679" spans="1:12" x14ac:dyDescent="0.2">
      <c r="A679" t="str">
        <f t="shared" si="10"/>
        <v>Crawford2007</v>
      </c>
      <c r="B679" t="s">
        <v>484</v>
      </c>
      <c r="C679">
        <v>2007</v>
      </c>
      <c r="D679" t="s">
        <v>245</v>
      </c>
      <c r="E679">
        <v>140</v>
      </c>
      <c r="F679">
        <v>1480</v>
      </c>
      <c r="G679">
        <v>18.100000000000001</v>
      </c>
      <c r="H679">
        <v>559</v>
      </c>
      <c r="I679">
        <v>2.6</v>
      </c>
      <c r="J679" t="s">
        <v>247</v>
      </c>
      <c r="K679">
        <v>13079</v>
      </c>
      <c r="L679" t="s">
        <v>54</v>
      </c>
    </row>
    <row r="680" spans="1:12" x14ac:dyDescent="0.2">
      <c r="A680" t="str">
        <f t="shared" si="10"/>
        <v>Crisp2007</v>
      </c>
      <c r="B680" t="s">
        <v>485</v>
      </c>
      <c r="C680">
        <v>2007</v>
      </c>
      <c r="D680" t="s">
        <v>245</v>
      </c>
      <c r="E680">
        <v>594</v>
      </c>
      <c r="F680">
        <v>9028</v>
      </c>
      <c r="G680">
        <v>1.2</v>
      </c>
      <c r="H680">
        <v>535</v>
      </c>
      <c r="I680">
        <v>3.3</v>
      </c>
      <c r="J680" t="s">
        <v>247</v>
      </c>
      <c r="K680">
        <v>13081</v>
      </c>
      <c r="L680" t="s">
        <v>54</v>
      </c>
    </row>
    <row r="681" spans="1:12" x14ac:dyDescent="0.2">
      <c r="A681" t="str">
        <f t="shared" si="10"/>
        <v>Dade2007</v>
      </c>
      <c r="B681" t="s">
        <v>486</v>
      </c>
      <c r="C681">
        <v>2007</v>
      </c>
      <c r="D681" t="s">
        <v>245</v>
      </c>
      <c r="E681">
        <v>241</v>
      </c>
      <c r="F681">
        <v>3576</v>
      </c>
      <c r="G681">
        <v>0.5</v>
      </c>
      <c r="H681">
        <v>530</v>
      </c>
      <c r="I681">
        <v>-0.2</v>
      </c>
      <c r="J681" t="s">
        <v>247</v>
      </c>
      <c r="K681">
        <v>13083</v>
      </c>
      <c r="L681" t="s">
        <v>54</v>
      </c>
    </row>
    <row r="682" spans="1:12" x14ac:dyDescent="0.2">
      <c r="A682" t="str">
        <f t="shared" si="10"/>
        <v>Dawson2007</v>
      </c>
      <c r="B682" t="s">
        <v>487</v>
      </c>
      <c r="C682">
        <v>2007</v>
      </c>
      <c r="D682" t="s">
        <v>245</v>
      </c>
      <c r="E682">
        <v>676</v>
      </c>
      <c r="F682">
        <v>8241</v>
      </c>
      <c r="G682">
        <v>6.6</v>
      </c>
      <c r="H682">
        <v>508</v>
      </c>
      <c r="I682">
        <v>-3.4</v>
      </c>
      <c r="J682" t="s">
        <v>247</v>
      </c>
      <c r="K682">
        <v>13085</v>
      </c>
      <c r="L682" t="s">
        <v>54</v>
      </c>
    </row>
    <row r="683" spans="1:12" x14ac:dyDescent="0.2">
      <c r="A683" t="str">
        <f t="shared" si="10"/>
        <v>Decatur2007</v>
      </c>
      <c r="B683" t="s">
        <v>488</v>
      </c>
      <c r="C683">
        <v>2007</v>
      </c>
      <c r="D683" t="s">
        <v>245</v>
      </c>
      <c r="E683">
        <v>682</v>
      </c>
      <c r="F683">
        <v>9728</v>
      </c>
      <c r="G683">
        <v>-5.7</v>
      </c>
      <c r="H683">
        <v>535</v>
      </c>
      <c r="I683">
        <v>2.7</v>
      </c>
      <c r="J683" t="s">
        <v>247</v>
      </c>
      <c r="K683">
        <v>13087</v>
      </c>
      <c r="L683" t="s">
        <v>54</v>
      </c>
    </row>
    <row r="684" spans="1:12" x14ac:dyDescent="0.2">
      <c r="A684" t="str">
        <f t="shared" si="10"/>
        <v>DeKalb2007</v>
      </c>
      <c r="B684" t="s">
        <v>337</v>
      </c>
      <c r="C684">
        <v>2007</v>
      </c>
      <c r="D684" t="s">
        <v>245</v>
      </c>
      <c r="E684">
        <v>16294</v>
      </c>
      <c r="F684">
        <v>300048</v>
      </c>
      <c r="G684">
        <v>5.6</v>
      </c>
      <c r="H684">
        <v>917</v>
      </c>
      <c r="I684">
        <v>1.8</v>
      </c>
      <c r="J684" t="s">
        <v>247</v>
      </c>
      <c r="K684">
        <v>13089</v>
      </c>
      <c r="L684" t="s">
        <v>54</v>
      </c>
    </row>
    <row r="685" spans="1:12" x14ac:dyDescent="0.2">
      <c r="A685" t="str">
        <f t="shared" si="10"/>
        <v>Dodge2007</v>
      </c>
      <c r="B685" t="s">
        <v>489</v>
      </c>
      <c r="C685">
        <v>2007</v>
      </c>
      <c r="D685" t="s">
        <v>245</v>
      </c>
      <c r="E685">
        <v>415</v>
      </c>
      <c r="F685">
        <v>6801</v>
      </c>
      <c r="G685">
        <v>1.6</v>
      </c>
      <c r="H685">
        <v>512</v>
      </c>
      <c r="I685">
        <v>4.0999999999999996</v>
      </c>
      <c r="J685" t="s">
        <v>247</v>
      </c>
      <c r="K685">
        <v>13091</v>
      </c>
      <c r="L685" t="s">
        <v>54</v>
      </c>
    </row>
    <row r="686" spans="1:12" x14ac:dyDescent="0.2">
      <c r="A686" t="str">
        <f t="shared" si="10"/>
        <v>Dooly2007</v>
      </c>
      <c r="B686" t="s">
        <v>490</v>
      </c>
      <c r="C686">
        <v>2007</v>
      </c>
      <c r="D686" t="s">
        <v>245</v>
      </c>
      <c r="E686">
        <v>229</v>
      </c>
      <c r="F686">
        <v>3567</v>
      </c>
      <c r="G686">
        <v>0.2</v>
      </c>
      <c r="H686">
        <v>577</v>
      </c>
      <c r="I686">
        <v>-7.1</v>
      </c>
      <c r="J686" t="s">
        <v>247</v>
      </c>
      <c r="K686">
        <v>13093</v>
      </c>
      <c r="L686" t="s">
        <v>54</v>
      </c>
    </row>
    <row r="687" spans="1:12" x14ac:dyDescent="0.2">
      <c r="A687" t="str">
        <f t="shared" si="10"/>
        <v>Dougherty2007</v>
      </c>
      <c r="B687" t="s">
        <v>491</v>
      </c>
      <c r="C687">
        <v>2007</v>
      </c>
      <c r="D687" t="s">
        <v>245</v>
      </c>
      <c r="E687">
        <v>2737</v>
      </c>
      <c r="F687">
        <v>50936</v>
      </c>
      <c r="G687">
        <v>-1.8</v>
      </c>
      <c r="H687">
        <v>709</v>
      </c>
      <c r="I687">
        <v>2.2999999999999998</v>
      </c>
      <c r="J687" t="s">
        <v>247</v>
      </c>
      <c r="K687">
        <v>13095</v>
      </c>
      <c r="L687" t="s">
        <v>54</v>
      </c>
    </row>
    <row r="688" spans="1:12" x14ac:dyDescent="0.2">
      <c r="A688" t="str">
        <f t="shared" si="10"/>
        <v>Douglas2007</v>
      </c>
      <c r="B688" t="s">
        <v>492</v>
      </c>
      <c r="C688">
        <v>2007</v>
      </c>
      <c r="D688" t="s">
        <v>245</v>
      </c>
      <c r="E688">
        <v>2691</v>
      </c>
      <c r="F688">
        <v>40862</v>
      </c>
      <c r="G688">
        <v>7.1</v>
      </c>
      <c r="H688">
        <v>613</v>
      </c>
      <c r="I688">
        <v>2.7</v>
      </c>
      <c r="J688" t="s">
        <v>247</v>
      </c>
      <c r="K688">
        <v>13097</v>
      </c>
      <c r="L688" t="s">
        <v>54</v>
      </c>
    </row>
    <row r="689" spans="1:12" x14ac:dyDescent="0.2">
      <c r="A689" t="str">
        <f t="shared" si="10"/>
        <v>Early2007</v>
      </c>
      <c r="B689" t="s">
        <v>493</v>
      </c>
      <c r="C689">
        <v>2007</v>
      </c>
      <c r="D689" t="s">
        <v>245</v>
      </c>
      <c r="E689">
        <v>320</v>
      </c>
      <c r="F689">
        <v>4306</v>
      </c>
      <c r="G689">
        <v>-5.7</v>
      </c>
      <c r="H689">
        <v>712</v>
      </c>
      <c r="I689">
        <v>-9.1</v>
      </c>
      <c r="J689" t="s">
        <v>247</v>
      </c>
      <c r="K689">
        <v>13099</v>
      </c>
      <c r="L689" t="s">
        <v>54</v>
      </c>
    </row>
    <row r="690" spans="1:12" x14ac:dyDescent="0.2">
      <c r="A690" t="str">
        <f t="shared" si="10"/>
        <v>Echols2007</v>
      </c>
      <c r="B690" t="s">
        <v>494</v>
      </c>
      <c r="C690">
        <v>2007</v>
      </c>
      <c r="D690" t="s">
        <v>245</v>
      </c>
      <c r="E690">
        <v>42</v>
      </c>
      <c r="F690">
        <v>579</v>
      </c>
      <c r="G690">
        <v>1.8</v>
      </c>
      <c r="H690">
        <v>425</v>
      </c>
      <c r="I690">
        <v>5.7</v>
      </c>
      <c r="J690" t="s">
        <v>247</v>
      </c>
      <c r="K690">
        <v>13101</v>
      </c>
      <c r="L690" t="s">
        <v>54</v>
      </c>
    </row>
    <row r="691" spans="1:12" x14ac:dyDescent="0.2">
      <c r="A691" t="str">
        <f t="shared" si="10"/>
        <v>Effingham2007</v>
      </c>
      <c r="B691" t="s">
        <v>495</v>
      </c>
      <c r="C691">
        <v>2007</v>
      </c>
      <c r="D691" t="s">
        <v>245</v>
      </c>
      <c r="E691">
        <v>742</v>
      </c>
      <c r="F691">
        <v>9743</v>
      </c>
      <c r="G691">
        <v>9.6999999999999993</v>
      </c>
      <c r="H691">
        <v>648</v>
      </c>
      <c r="I691">
        <v>-4.7</v>
      </c>
      <c r="J691" t="s">
        <v>247</v>
      </c>
      <c r="K691">
        <v>13103</v>
      </c>
      <c r="L691" t="s">
        <v>54</v>
      </c>
    </row>
    <row r="692" spans="1:12" x14ac:dyDescent="0.2">
      <c r="A692" t="str">
        <f t="shared" si="10"/>
        <v>Elbert2007</v>
      </c>
      <c r="B692" t="s">
        <v>496</v>
      </c>
      <c r="C692">
        <v>2007</v>
      </c>
      <c r="D692" t="s">
        <v>245</v>
      </c>
      <c r="E692">
        <v>581</v>
      </c>
      <c r="F692">
        <v>6913</v>
      </c>
      <c r="G692">
        <v>0</v>
      </c>
      <c r="H692">
        <v>557</v>
      </c>
      <c r="I692">
        <v>2.2000000000000002</v>
      </c>
      <c r="J692" t="s">
        <v>247</v>
      </c>
      <c r="K692">
        <v>13105</v>
      </c>
      <c r="L692" t="s">
        <v>54</v>
      </c>
    </row>
    <row r="693" spans="1:12" x14ac:dyDescent="0.2">
      <c r="A693" t="str">
        <f t="shared" si="10"/>
        <v>Emanuel2007</v>
      </c>
      <c r="B693" t="s">
        <v>497</v>
      </c>
      <c r="C693">
        <v>2007</v>
      </c>
      <c r="D693" t="s">
        <v>245</v>
      </c>
      <c r="E693">
        <v>534</v>
      </c>
      <c r="F693">
        <v>7665</v>
      </c>
      <c r="G693">
        <v>2.2000000000000002</v>
      </c>
      <c r="H693">
        <v>514</v>
      </c>
      <c r="I693">
        <v>-3</v>
      </c>
      <c r="J693" t="s">
        <v>247</v>
      </c>
      <c r="K693">
        <v>13107</v>
      </c>
      <c r="L693" t="s">
        <v>54</v>
      </c>
    </row>
    <row r="694" spans="1:12" x14ac:dyDescent="0.2">
      <c r="A694" t="str">
        <f t="shared" si="10"/>
        <v>Evans2007</v>
      </c>
      <c r="B694" t="s">
        <v>498</v>
      </c>
      <c r="C694">
        <v>2007</v>
      </c>
      <c r="D694" t="s">
        <v>245</v>
      </c>
      <c r="E694">
        <v>295</v>
      </c>
      <c r="F694">
        <v>4639</v>
      </c>
      <c r="G694">
        <v>3.7</v>
      </c>
      <c r="H694">
        <v>610</v>
      </c>
      <c r="I694">
        <v>5.7</v>
      </c>
      <c r="J694" t="s">
        <v>247</v>
      </c>
      <c r="K694">
        <v>13109</v>
      </c>
      <c r="L694" t="s">
        <v>54</v>
      </c>
    </row>
    <row r="695" spans="1:12" x14ac:dyDescent="0.2">
      <c r="A695" t="str">
        <f t="shared" si="10"/>
        <v>Fannin2007</v>
      </c>
      <c r="B695" t="s">
        <v>499</v>
      </c>
      <c r="C695">
        <v>2007</v>
      </c>
      <c r="D695" t="s">
        <v>245</v>
      </c>
      <c r="E695">
        <v>601</v>
      </c>
      <c r="F695">
        <v>5611</v>
      </c>
      <c r="G695">
        <v>-2.8</v>
      </c>
      <c r="H695">
        <v>554</v>
      </c>
      <c r="I695">
        <v>4.3</v>
      </c>
      <c r="J695" t="s">
        <v>247</v>
      </c>
      <c r="K695">
        <v>13111</v>
      </c>
      <c r="L695" t="s">
        <v>54</v>
      </c>
    </row>
    <row r="696" spans="1:12" x14ac:dyDescent="0.2">
      <c r="A696" t="str">
        <f t="shared" si="10"/>
        <v>Fayette2007</v>
      </c>
      <c r="B696" t="s">
        <v>332</v>
      </c>
      <c r="C696">
        <v>2007</v>
      </c>
      <c r="D696" t="s">
        <v>245</v>
      </c>
      <c r="E696">
        <v>3374</v>
      </c>
      <c r="F696">
        <v>40891</v>
      </c>
      <c r="G696">
        <v>0.8</v>
      </c>
      <c r="H696">
        <v>746</v>
      </c>
      <c r="I696">
        <v>4.5999999999999996</v>
      </c>
      <c r="J696" t="s">
        <v>247</v>
      </c>
      <c r="K696">
        <v>13113</v>
      </c>
      <c r="L696" t="s">
        <v>54</v>
      </c>
    </row>
    <row r="697" spans="1:12" x14ac:dyDescent="0.2">
      <c r="A697" t="str">
        <f t="shared" si="10"/>
        <v>Floyd2007</v>
      </c>
      <c r="B697" t="s">
        <v>500</v>
      </c>
      <c r="C697">
        <v>2007</v>
      </c>
      <c r="D697" t="s">
        <v>245</v>
      </c>
      <c r="E697">
        <v>2161</v>
      </c>
      <c r="F697">
        <v>40396</v>
      </c>
      <c r="G697">
        <v>-6</v>
      </c>
      <c r="H697">
        <v>659</v>
      </c>
      <c r="I697">
        <v>-6.1</v>
      </c>
      <c r="J697" t="s">
        <v>247</v>
      </c>
      <c r="K697">
        <v>13115</v>
      </c>
      <c r="L697" t="s">
        <v>54</v>
      </c>
    </row>
    <row r="698" spans="1:12" x14ac:dyDescent="0.2">
      <c r="A698" t="str">
        <f t="shared" si="10"/>
        <v>Forsyth2007</v>
      </c>
      <c r="B698" t="s">
        <v>376</v>
      </c>
      <c r="C698">
        <v>2007</v>
      </c>
      <c r="D698" t="s">
        <v>245</v>
      </c>
      <c r="E698">
        <v>4783</v>
      </c>
      <c r="F698">
        <v>57302</v>
      </c>
      <c r="G698">
        <v>14.2</v>
      </c>
      <c r="H698">
        <v>872</v>
      </c>
      <c r="I698">
        <v>3.3</v>
      </c>
      <c r="J698" t="s">
        <v>247</v>
      </c>
      <c r="K698">
        <v>13117</v>
      </c>
      <c r="L698" t="s">
        <v>54</v>
      </c>
    </row>
    <row r="699" spans="1:12" x14ac:dyDescent="0.2">
      <c r="A699" t="str">
        <f t="shared" si="10"/>
        <v>Franklin2007</v>
      </c>
      <c r="B699" t="s">
        <v>434</v>
      </c>
      <c r="C699">
        <v>2007</v>
      </c>
      <c r="D699" t="s">
        <v>245</v>
      </c>
      <c r="E699">
        <v>504</v>
      </c>
      <c r="F699">
        <v>7516</v>
      </c>
      <c r="G699">
        <v>-4.3</v>
      </c>
      <c r="H699">
        <v>562</v>
      </c>
      <c r="I699">
        <v>2.4</v>
      </c>
      <c r="J699" t="s">
        <v>247</v>
      </c>
      <c r="K699">
        <v>13119</v>
      </c>
      <c r="L699" t="s">
        <v>54</v>
      </c>
    </row>
    <row r="700" spans="1:12" x14ac:dyDescent="0.2">
      <c r="A700" t="str">
        <f t="shared" si="10"/>
        <v>Fulton2007</v>
      </c>
      <c r="B700" t="s">
        <v>335</v>
      </c>
      <c r="C700">
        <v>2007</v>
      </c>
      <c r="D700" t="s">
        <v>245</v>
      </c>
      <c r="E700">
        <v>40173</v>
      </c>
      <c r="F700">
        <v>769902</v>
      </c>
      <c r="G700">
        <v>-2.5</v>
      </c>
      <c r="H700">
        <v>1172</v>
      </c>
      <c r="I700">
        <v>4.7</v>
      </c>
      <c r="J700" t="s">
        <v>247</v>
      </c>
      <c r="K700">
        <v>13121</v>
      </c>
      <c r="L700" t="s">
        <v>54</v>
      </c>
    </row>
    <row r="701" spans="1:12" x14ac:dyDescent="0.2">
      <c r="A701" t="str">
        <f t="shared" si="10"/>
        <v>Gilmer2007</v>
      </c>
      <c r="B701" t="s">
        <v>501</v>
      </c>
      <c r="C701">
        <v>2007</v>
      </c>
      <c r="D701" t="s">
        <v>245</v>
      </c>
      <c r="E701">
        <v>629</v>
      </c>
      <c r="F701">
        <v>8910</v>
      </c>
      <c r="G701">
        <v>-3.3</v>
      </c>
      <c r="H701">
        <v>565</v>
      </c>
      <c r="I701">
        <v>6.6</v>
      </c>
      <c r="J701" t="s">
        <v>247</v>
      </c>
      <c r="K701">
        <v>13123</v>
      </c>
      <c r="L701" t="s">
        <v>54</v>
      </c>
    </row>
    <row r="702" spans="1:12" x14ac:dyDescent="0.2">
      <c r="A702" t="str">
        <f t="shared" si="10"/>
        <v>Glascock2007</v>
      </c>
      <c r="B702" t="s">
        <v>502</v>
      </c>
      <c r="C702">
        <v>2007</v>
      </c>
      <c r="D702" t="s">
        <v>245</v>
      </c>
      <c r="E702">
        <v>39</v>
      </c>
      <c r="F702">
        <v>398</v>
      </c>
      <c r="G702">
        <v>-30.2</v>
      </c>
      <c r="H702">
        <v>459</v>
      </c>
      <c r="I702">
        <v>-32.4</v>
      </c>
      <c r="J702" t="s">
        <v>247</v>
      </c>
      <c r="K702">
        <v>13125</v>
      </c>
      <c r="L702" t="s">
        <v>54</v>
      </c>
    </row>
    <row r="703" spans="1:12" x14ac:dyDescent="0.2">
      <c r="A703" t="str">
        <f t="shared" si="10"/>
        <v>Glynn2007</v>
      </c>
      <c r="B703" t="s">
        <v>503</v>
      </c>
      <c r="C703">
        <v>2007</v>
      </c>
      <c r="D703" t="s">
        <v>245</v>
      </c>
      <c r="E703">
        <v>2882</v>
      </c>
      <c r="F703">
        <v>39060</v>
      </c>
      <c r="G703">
        <v>-1.5</v>
      </c>
      <c r="H703">
        <v>683</v>
      </c>
      <c r="I703">
        <v>1.5</v>
      </c>
      <c r="J703" t="s">
        <v>247</v>
      </c>
      <c r="K703">
        <v>13127</v>
      </c>
      <c r="L703" t="s">
        <v>54</v>
      </c>
    </row>
    <row r="704" spans="1:12" x14ac:dyDescent="0.2">
      <c r="A704" t="str">
        <f t="shared" si="10"/>
        <v>Gordon2007</v>
      </c>
      <c r="B704" t="s">
        <v>504</v>
      </c>
      <c r="C704">
        <v>2007</v>
      </c>
      <c r="D704" t="s">
        <v>245</v>
      </c>
      <c r="E704">
        <v>1101</v>
      </c>
      <c r="F704">
        <v>21652</v>
      </c>
      <c r="G704">
        <v>-6.7</v>
      </c>
      <c r="H704">
        <v>656</v>
      </c>
      <c r="I704">
        <v>6.3</v>
      </c>
      <c r="J704" t="s">
        <v>247</v>
      </c>
      <c r="K704">
        <v>13129</v>
      </c>
      <c r="L704" t="s">
        <v>54</v>
      </c>
    </row>
    <row r="705" spans="1:12" x14ac:dyDescent="0.2">
      <c r="A705" t="str">
        <f t="shared" si="10"/>
        <v>Grady2007</v>
      </c>
      <c r="B705" t="s">
        <v>505</v>
      </c>
      <c r="C705">
        <v>2007</v>
      </c>
      <c r="D705" t="s">
        <v>245</v>
      </c>
      <c r="E705">
        <v>504</v>
      </c>
      <c r="F705">
        <v>6131</v>
      </c>
      <c r="G705">
        <v>-5.0999999999999996</v>
      </c>
      <c r="H705">
        <v>545</v>
      </c>
      <c r="I705">
        <v>6.9</v>
      </c>
      <c r="J705" t="s">
        <v>247</v>
      </c>
      <c r="K705">
        <v>13131</v>
      </c>
      <c r="L705" t="s">
        <v>54</v>
      </c>
    </row>
    <row r="706" spans="1:12" x14ac:dyDescent="0.2">
      <c r="A706" t="str">
        <f t="shared" si="10"/>
        <v>Greene2007</v>
      </c>
      <c r="B706" t="s">
        <v>436</v>
      </c>
      <c r="C706">
        <v>2007</v>
      </c>
      <c r="D706" t="s">
        <v>245</v>
      </c>
      <c r="E706">
        <v>446</v>
      </c>
      <c r="F706">
        <v>5580</v>
      </c>
      <c r="G706">
        <v>3.4</v>
      </c>
      <c r="H706">
        <v>584</v>
      </c>
      <c r="I706">
        <v>4.8</v>
      </c>
      <c r="J706" t="s">
        <v>247</v>
      </c>
      <c r="K706">
        <v>13133</v>
      </c>
      <c r="L706" t="s">
        <v>54</v>
      </c>
    </row>
    <row r="707" spans="1:12" x14ac:dyDescent="0.2">
      <c r="A707" t="str">
        <f t="shared" si="10"/>
        <v>Gwinnett2007</v>
      </c>
      <c r="B707" t="s">
        <v>338</v>
      </c>
      <c r="C707">
        <v>2007</v>
      </c>
      <c r="D707" t="s">
        <v>245</v>
      </c>
      <c r="E707">
        <v>23629</v>
      </c>
      <c r="F707">
        <v>326907</v>
      </c>
      <c r="G707">
        <v>-2.1</v>
      </c>
      <c r="H707">
        <v>901</v>
      </c>
      <c r="I707">
        <v>-0.9</v>
      </c>
      <c r="J707" t="s">
        <v>247</v>
      </c>
      <c r="K707">
        <v>13135</v>
      </c>
      <c r="L707" t="s">
        <v>54</v>
      </c>
    </row>
    <row r="708" spans="1:12" x14ac:dyDescent="0.2">
      <c r="A708" t="str">
        <f t="shared" si="10"/>
        <v>Habersham2007</v>
      </c>
      <c r="B708" t="s">
        <v>506</v>
      </c>
      <c r="C708">
        <v>2007</v>
      </c>
      <c r="D708" t="s">
        <v>245</v>
      </c>
      <c r="E708">
        <v>924</v>
      </c>
      <c r="F708">
        <v>14302</v>
      </c>
      <c r="G708">
        <v>1.5</v>
      </c>
      <c r="H708">
        <v>576</v>
      </c>
      <c r="I708">
        <v>0.5</v>
      </c>
      <c r="J708" t="s">
        <v>247</v>
      </c>
      <c r="K708">
        <v>13137</v>
      </c>
      <c r="L708" t="s">
        <v>54</v>
      </c>
    </row>
    <row r="709" spans="1:12" x14ac:dyDescent="0.2">
      <c r="A709" t="str">
        <f t="shared" si="10"/>
        <v>Hall2007</v>
      </c>
      <c r="B709" t="s">
        <v>507</v>
      </c>
      <c r="C709">
        <v>2007</v>
      </c>
      <c r="D709" t="s">
        <v>245</v>
      </c>
      <c r="E709">
        <v>4447</v>
      </c>
      <c r="F709">
        <v>75043</v>
      </c>
      <c r="G709">
        <v>4.3</v>
      </c>
      <c r="H709">
        <v>771</v>
      </c>
      <c r="I709">
        <v>8.3000000000000007</v>
      </c>
      <c r="J709" t="s">
        <v>247</v>
      </c>
      <c r="K709">
        <v>13139</v>
      </c>
      <c r="L709" t="s">
        <v>54</v>
      </c>
    </row>
    <row r="710" spans="1:12" x14ac:dyDescent="0.2">
      <c r="A710" t="str">
        <f t="shared" ref="A710:A773" si="11">_xlfn.CONCAT(B710, C710)</f>
        <v>Hancock2007</v>
      </c>
      <c r="B710" t="s">
        <v>508</v>
      </c>
      <c r="C710">
        <v>2007</v>
      </c>
      <c r="D710" t="s">
        <v>245</v>
      </c>
      <c r="E710">
        <v>87</v>
      </c>
      <c r="F710">
        <v>1249</v>
      </c>
      <c r="G710">
        <v>-5.7</v>
      </c>
      <c r="H710">
        <v>515</v>
      </c>
      <c r="I710">
        <v>3.6</v>
      </c>
      <c r="J710" t="s">
        <v>247</v>
      </c>
      <c r="K710">
        <v>13141</v>
      </c>
      <c r="L710" t="s">
        <v>54</v>
      </c>
    </row>
    <row r="711" spans="1:12" x14ac:dyDescent="0.2">
      <c r="A711" t="str">
        <f t="shared" si="11"/>
        <v>Haralson2007</v>
      </c>
      <c r="B711" t="s">
        <v>509</v>
      </c>
      <c r="C711">
        <v>2007</v>
      </c>
      <c r="D711" t="s">
        <v>245</v>
      </c>
      <c r="E711">
        <v>533</v>
      </c>
      <c r="F711">
        <v>7994</v>
      </c>
      <c r="G711">
        <v>3.3</v>
      </c>
      <c r="H711">
        <v>671</v>
      </c>
      <c r="I711">
        <v>3.4</v>
      </c>
      <c r="J711" t="s">
        <v>247</v>
      </c>
      <c r="K711">
        <v>13143</v>
      </c>
      <c r="L711" t="s">
        <v>54</v>
      </c>
    </row>
    <row r="712" spans="1:12" x14ac:dyDescent="0.2">
      <c r="A712" t="str">
        <f t="shared" si="11"/>
        <v>Harris2007</v>
      </c>
      <c r="B712" t="s">
        <v>510</v>
      </c>
      <c r="C712">
        <v>2007</v>
      </c>
      <c r="D712" t="s">
        <v>245</v>
      </c>
      <c r="E712">
        <v>449</v>
      </c>
      <c r="F712">
        <v>4106</v>
      </c>
      <c r="G712">
        <v>-1.3</v>
      </c>
      <c r="H712">
        <v>515</v>
      </c>
      <c r="I712">
        <v>9.1</v>
      </c>
      <c r="J712" t="s">
        <v>247</v>
      </c>
      <c r="K712">
        <v>13145</v>
      </c>
      <c r="L712" t="s">
        <v>54</v>
      </c>
    </row>
    <row r="713" spans="1:12" x14ac:dyDescent="0.2">
      <c r="A713" t="str">
        <f t="shared" si="11"/>
        <v>Hart2007</v>
      </c>
      <c r="B713" t="s">
        <v>511</v>
      </c>
      <c r="C713">
        <v>2007</v>
      </c>
      <c r="D713" t="s">
        <v>245</v>
      </c>
      <c r="E713">
        <v>463</v>
      </c>
      <c r="F713">
        <v>6723</v>
      </c>
      <c r="G713">
        <v>1.7</v>
      </c>
      <c r="H713">
        <v>585</v>
      </c>
      <c r="I713">
        <v>2.5</v>
      </c>
      <c r="J713" t="s">
        <v>247</v>
      </c>
      <c r="K713">
        <v>13147</v>
      </c>
      <c r="L713" t="s">
        <v>54</v>
      </c>
    </row>
    <row r="714" spans="1:12" x14ac:dyDescent="0.2">
      <c r="A714" t="str">
        <f t="shared" si="11"/>
        <v>Heard2007</v>
      </c>
      <c r="B714" t="s">
        <v>512</v>
      </c>
      <c r="C714">
        <v>2007</v>
      </c>
      <c r="D714" t="s">
        <v>245</v>
      </c>
      <c r="E714">
        <v>148</v>
      </c>
      <c r="F714">
        <v>2460</v>
      </c>
      <c r="G714">
        <v>13</v>
      </c>
      <c r="H714">
        <v>756</v>
      </c>
      <c r="I714">
        <v>25.8</v>
      </c>
      <c r="J714" t="s">
        <v>247</v>
      </c>
      <c r="K714">
        <v>13149</v>
      </c>
      <c r="L714" t="s">
        <v>54</v>
      </c>
    </row>
    <row r="715" spans="1:12" x14ac:dyDescent="0.2">
      <c r="A715" t="str">
        <f t="shared" si="11"/>
        <v>Henry2007</v>
      </c>
      <c r="B715" t="s">
        <v>416</v>
      </c>
      <c r="C715">
        <v>2007</v>
      </c>
      <c r="D715" t="s">
        <v>245</v>
      </c>
      <c r="E715">
        <v>3602</v>
      </c>
      <c r="F715">
        <v>50237</v>
      </c>
      <c r="G715">
        <v>7.6</v>
      </c>
      <c r="H715">
        <v>642</v>
      </c>
      <c r="I715">
        <v>-0.2</v>
      </c>
      <c r="J715" t="s">
        <v>247</v>
      </c>
      <c r="K715">
        <v>13151</v>
      </c>
      <c r="L715" t="s">
        <v>54</v>
      </c>
    </row>
    <row r="716" spans="1:12" x14ac:dyDescent="0.2">
      <c r="A716" t="str">
        <f t="shared" si="11"/>
        <v>Houston2007</v>
      </c>
      <c r="B716" t="s">
        <v>333</v>
      </c>
      <c r="C716">
        <v>2007</v>
      </c>
      <c r="D716" t="s">
        <v>245</v>
      </c>
      <c r="E716">
        <v>2518</v>
      </c>
      <c r="F716">
        <v>56474</v>
      </c>
      <c r="G716">
        <v>2</v>
      </c>
      <c r="H716">
        <v>778</v>
      </c>
      <c r="I716">
        <v>1.6</v>
      </c>
      <c r="J716" t="s">
        <v>247</v>
      </c>
      <c r="K716">
        <v>13153</v>
      </c>
      <c r="L716" t="s">
        <v>54</v>
      </c>
    </row>
    <row r="717" spans="1:12" x14ac:dyDescent="0.2">
      <c r="A717" t="str">
        <f t="shared" si="11"/>
        <v>Irwin2007</v>
      </c>
      <c r="B717" t="s">
        <v>513</v>
      </c>
      <c r="C717">
        <v>2007</v>
      </c>
      <c r="D717" t="s">
        <v>245</v>
      </c>
      <c r="E717">
        <v>174</v>
      </c>
      <c r="F717">
        <v>2280</v>
      </c>
      <c r="G717">
        <v>-5.6</v>
      </c>
      <c r="H717">
        <v>512</v>
      </c>
      <c r="I717">
        <v>4.0999999999999996</v>
      </c>
      <c r="J717" t="s">
        <v>247</v>
      </c>
      <c r="K717">
        <v>13155</v>
      </c>
      <c r="L717" t="s">
        <v>54</v>
      </c>
    </row>
    <row r="718" spans="1:12" x14ac:dyDescent="0.2">
      <c r="A718" t="str">
        <f t="shared" si="11"/>
        <v>Jackson2007</v>
      </c>
      <c r="B718" t="s">
        <v>318</v>
      </c>
      <c r="C718">
        <v>2007</v>
      </c>
      <c r="D718" t="s">
        <v>245</v>
      </c>
      <c r="E718">
        <v>1391</v>
      </c>
      <c r="F718">
        <v>18791</v>
      </c>
      <c r="G718">
        <v>-6.6</v>
      </c>
      <c r="H718">
        <v>617</v>
      </c>
      <c r="I718">
        <v>2</v>
      </c>
      <c r="J718" t="s">
        <v>247</v>
      </c>
      <c r="K718">
        <v>13157</v>
      </c>
      <c r="L718" t="s">
        <v>54</v>
      </c>
    </row>
    <row r="719" spans="1:12" x14ac:dyDescent="0.2">
      <c r="A719" t="str">
        <f t="shared" si="11"/>
        <v>Jasper2007</v>
      </c>
      <c r="B719" t="s">
        <v>368</v>
      </c>
      <c r="C719">
        <v>2007</v>
      </c>
      <c r="D719" t="s">
        <v>245</v>
      </c>
      <c r="E719">
        <v>220</v>
      </c>
      <c r="F719">
        <v>2653</v>
      </c>
      <c r="G719">
        <v>0.8</v>
      </c>
      <c r="H719">
        <v>565</v>
      </c>
      <c r="I719">
        <v>2.2000000000000002</v>
      </c>
      <c r="J719" t="s">
        <v>247</v>
      </c>
      <c r="K719">
        <v>13159</v>
      </c>
      <c r="L719" t="s">
        <v>54</v>
      </c>
    </row>
    <row r="720" spans="1:12" x14ac:dyDescent="0.2">
      <c r="A720" t="str">
        <f t="shared" si="11"/>
        <v>Jeff Davis2007</v>
      </c>
      <c r="B720" t="s">
        <v>514</v>
      </c>
      <c r="C720">
        <v>2007</v>
      </c>
      <c r="D720" t="s">
        <v>245</v>
      </c>
      <c r="E720">
        <v>320</v>
      </c>
      <c r="F720">
        <v>4291</v>
      </c>
      <c r="G720">
        <v>-2.5</v>
      </c>
      <c r="H720">
        <v>556</v>
      </c>
      <c r="I720">
        <v>6.1</v>
      </c>
      <c r="J720" t="s">
        <v>247</v>
      </c>
      <c r="K720">
        <v>13161</v>
      </c>
      <c r="L720" t="s">
        <v>54</v>
      </c>
    </row>
    <row r="721" spans="1:12" x14ac:dyDescent="0.2">
      <c r="A721" t="str">
        <f t="shared" si="11"/>
        <v>Jefferson2007</v>
      </c>
      <c r="B721" t="s">
        <v>314</v>
      </c>
      <c r="C721">
        <v>2007</v>
      </c>
      <c r="D721" t="s">
        <v>245</v>
      </c>
      <c r="E721">
        <v>410</v>
      </c>
      <c r="F721">
        <v>5391</v>
      </c>
      <c r="G721">
        <v>-4.2</v>
      </c>
      <c r="H721">
        <v>600</v>
      </c>
      <c r="I721">
        <v>8.1</v>
      </c>
      <c r="J721" t="s">
        <v>247</v>
      </c>
      <c r="K721">
        <v>13163</v>
      </c>
      <c r="L721" t="s">
        <v>54</v>
      </c>
    </row>
    <row r="722" spans="1:12" x14ac:dyDescent="0.2">
      <c r="A722" t="str">
        <f t="shared" si="11"/>
        <v>Jenkins2007</v>
      </c>
      <c r="B722" t="s">
        <v>515</v>
      </c>
      <c r="C722">
        <v>2007</v>
      </c>
      <c r="D722" t="s">
        <v>245</v>
      </c>
      <c r="E722">
        <v>159</v>
      </c>
      <c r="F722">
        <v>2087</v>
      </c>
      <c r="G722">
        <v>-13.7</v>
      </c>
      <c r="H722">
        <v>449</v>
      </c>
      <c r="I722">
        <v>-3.9</v>
      </c>
      <c r="J722" t="s">
        <v>247</v>
      </c>
      <c r="K722">
        <v>13165</v>
      </c>
      <c r="L722" t="s">
        <v>54</v>
      </c>
    </row>
    <row r="723" spans="1:12" x14ac:dyDescent="0.2">
      <c r="A723" t="str">
        <f t="shared" si="11"/>
        <v>Johnson2007</v>
      </c>
      <c r="B723" t="s">
        <v>516</v>
      </c>
      <c r="C723">
        <v>2007</v>
      </c>
      <c r="D723" t="s">
        <v>245</v>
      </c>
      <c r="E723">
        <v>152</v>
      </c>
      <c r="F723">
        <v>1859</v>
      </c>
      <c r="G723">
        <v>-5.5</v>
      </c>
      <c r="H723">
        <v>500</v>
      </c>
      <c r="I723">
        <v>-14.7</v>
      </c>
      <c r="J723" t="s">
        <v>247</v>
      </c>
      <c r="K723">
        <v>13167</v>
      </c>
      <c r="L723" t="s">
        <v>54</v>
      </c>
    </row>
    <row r="724" spans="1:12" x14ac:dyDescent="0.2">
      <c r="A724" t="str">
        <f t="shared" si="11"/>
        <v>Jones2007</v>
      </c>
      <c r="B724" t="s">
        <v>517</v>
      </c>
      <c r="C724">
        <v>2007</v>
      </c>
      <c r="D724" t="s">
        <v>245</v>
      </c>
      <c r="E724">
        <v>370</v>
      </c>
      <c r="F724">
        <v>3584</v>
      </c>
      <c r="G724">
        <v>2.9</v>
      </c>
      <c r="H724">
        <v>572</v>
      </c>
      <c r="I724">
        <v>6.3</v>
      </c>
      <c r="J724" t="s">
        <v>247</v>
      </c>
      <c r="K724">
        <v>13169</v>
      </c>
      <c r="L724" t="s">
        <v>54</v>
      </c>
    </row>
    <row r="725" spans="1:12" x14ac:dyDescent="0.2">
      <c r="A725" t="str">
        <f t="shared" si="11"/>
        <v>Lamar2007</v>
      </c>
      <c r="B725" t="s">
        <v>438</v>
      </c>
      <c r="C725">
        <v>2007</v>
      </c>
      <c r="D725" t="s">
        <v>245</v>
      </c>
      <c r="E725">
        <v>280</v>
      </c>
      <c r="F725">
        <v>3870</v>
      </c>
      <c r="G725">
        <v>8.8000000000000007</v>
      </c>
      <c r="H725">
        <v>547</v>
      </c>
      <c r="I725">
        <v>-10.5</v>
      </c>
      <c r="J725" t="s">
        <v>247</v>
      </c>
      <c r="K725">
        <v>13171</v>
      </c>
      <c r="L725" t="s">
        <v>54</v>
      </c>
    </row>
    <row r="726" spans="1:12" x14ac:dyDescent="0.2">
      <c r="A726" t="str">
        <f t="shared" si="11"/>
        <v>Lanier2007</v>
      </c>
      <c r="B726" t="s">
        <v>518</v>
      </c>
      <c r="C726">
        <v>2007</v>
      </c>
      <c r="D726" t="s">
        <v>245</v>
      </c>
      <c r="E726">
        <v>141</v>
      </c>
      <c r="F726">
        <v>1519</v>
      </c>
      <c r="G726">
        <v>2.9</v>
      </c>
      <c r="H726">
        <v>572</v>
      </c>
      <c r="I726">
        <v>2.1</v>
      </c>
      <c r="J726" t="s">
        <v>247</v>
      </c>
      <c r="K726">
        <v>13173</v>
      </c>
      <c r="L726" t="s">
        <v>54</v>
      </c>
    </row>
    <row r="727" spans="1:12" x14ac:dyDescent="0.2">
      <c r="A727" t="str">
        <f t="shared" si="11"/>
        <v>Laurens2007</v>
      </c>
      <c r="B727" t="s">
        <v>339</v>
      </c>
      <c r="C727">
        <v>2007</v>
      </c>
      <c r="D727" t="s">
        <v>245</v>
      </c>
      <c r="E727">
        <v>1124</v>
      </c>
      <c r="F727">
        <v>20333</v>
      </c>
      <c r="G727">
        <v>-2.4</v>
      </c>
      <c r="H727">
        <v>643</v>
      </c>
      <c r="I727">
        <v>3.5</v>
      </c>
      <c r="J727" t="s">
        <v>247</v>
      </c>
      <c r="K727">
        <v>13175</v>
      </c>
      <c r="L727" t="s">
        <v>54</v>
      </c>
    </row>
    <row r="728" spans="1:12" x14ac:dyDescent="0.2">
      <c r="A728" t="str">
        <f t="shared" si="11"/>
        <v>Lee2007</v>
      </c>
      <c r="B728" t="s">
        <v>315</v>
      </c>
      <c r="C728">
        <v>2007</v>
      </c>
      <c r="D728" t="s">
        <v>245</v>
      </c>
      <c r="E728">
        <v>407</v>
      </c>
      <c r="F728">
        <v>5348</v>
      </c>
      <c r="G728">
        <v>7.2</v>
      </c>
      <c r="H728">
        <v>589</v>
      </c>
      <c r="I728">
        <v>10.1</v>
      </c>
      <c r="J728" t="s">
        <v>247</v>
      </c>
      <c r="K728">
        <v>13177</v>
      </c>
      <c r="L728" t="s">
        <v>54</v>
      </c>
    </row>
    <row r="729" spans="1:12" x14ac:dyDescent="0.2">
      <c r="A729" t="str">
        <f t="shared" si="11"/>
        <v>Liberty2007</v>
      </c>
      <c r="B729" t="s">
        <v>343</v>
      </c>
      <c r="C729">
        <v>2007</v>
      </c>
      <c r="D729" t="s">
        <v>245</v>
      </c>
      <c r="E729">
        <v>908</v>
      </c>
      <c r="F729">
        <v>16764</v>
      </c>
      <c r="G729">
        <v>-1.1000000000000001</v>
      </c>
      <c r="H729">
        <v>659</v>
      </c>
      <c r="I729">
        <v>5.0999999999999996</v>
      </c>
      <c r="J729" t="s">
        <v>247</v>
      </c>
      <c r="K729">
        <v>13179</v>
      </c>
      <c r="L729" t="s">
        <v>54</v>
      </c>
    </row>
    <row r="730" spans="1:12" x14ac:dyDescent="0.2">
      <c r="A730" t="str">
        <f t="shared" si="11"/>
        <v>Lincoln2007</v>
      </c>
      <c r="B730" t="s">
        <v>519</v>
      </c>
      <c r="C730">
        <v>2007</v>
      </c>
      <c r="D730" t="s">
        <v>245</v>
      </c>
      <c r="E730">
        <v>170</v>
      </c>
      <c r="F730">
        <v>1508</v>
      </c>
      <c r="G730">
        <v>-4.7</v>
      </c>
      <c r="H730">
        <v>513</v>
      </c>
      <c r="I730">
        <v>8.6999999999999993</v>
      </c>
      <c r="J730" t="s">
        <v>247</v>
      </c>
      <c r="K730">
        <v>13181</v>
      </c>
      <c r="L730" t="s">
        <v>54</v>
      </c>
    </row>
    <row r="731" spans="1:12" x14ac:dyDescent="0.2">
      <c r="A731" t="str">
        <f t="shared" si="11"/>
        <v>Long2007</v>
      </c>
      <c r="B731" t="s">
        <v>520</v>
      </c>
      <c r="C731">
        <v>2007</v>
      </c>
      <c r="D731" t="s">
        <v>245</v>
      </c>
      <c r="E731">
        <v>86</v>
      </c>
      <c r="F731">
        <v>868</v>
      </c>
      <c r="G731">
        <v>-12.7</v>
      </c>
      <c r="H731">
        <v>477</v>
      </c>
      <c r="I731">
        <v>10.199999999999999</v>
      </c>
      <c r="J731" t="s">
        <v>247</v>
      </c>
      <c r="K731">
        <v>13183</v>
      </c>
      <c r="L731" t="s">
        <v>54</v>
      </c>
    </row>
    <row r="732" spans="1:12" x14ac:dyDescent="0.2">
      <c r="A732" t="str">
        <f t="shared" si="11"/>
        <v>Lowndes2007</v>
      </c>
      <c r="B732" t="s">
        <v>356</v>
      </c>
      <c r="C732">
        <v>2007</v>
      </c>
      <c r="D732" t="s">
        <v>245</v>
      </c>
      <c r="E732">
        <v>2941</v>
      </c>
      <c r="F732">
        <v>51017</v>
      </c>
      <c r="G732">
        <v>1.7</v>
      </c>
      <c r="H732">
        <v>577</v>
      </c>
      <c r="I732">
        <v>4.2</v>
      </c>
      <c r="J732" t="s">
        <v>247</v>
      </c>
      <c r="K732">
        <v>13185</v>
      </c>
      <c r="L732" t="s">
        <v>54</v>
      </c>
    </row>
    <row r="733" spans="1:12" x14ac:dyDescent="0.2">
      <c r="A733" t="str">
        <f t="shared" si="11"/>
        <v>Lumpkin2007</v>
      </c>
      <c r="B733" t="s">
        <v>521</v>
      </c>
      <c r="C733">
        <v>2007</v>
      </c>
      <c r="D733" t="s">
        <v>245</v>
      </c>
      <c r="E733">
        <v>547</v>
      </c>
      <c r="F733">
        <v>6588</v>
      </c>
      <c r="G733">
        <v>1.2</v>
      </c>
      <c r="H733">
        <v>595</v>
      </c>
      <c r="I733">
        <v>0</v>
      </c>
      <c r="J733" t="s">
        <v>247</v>
      </c>
      <c r="K733">
        <v>13187</v>
      </c>
      <c r="L733" t="s">
        <v>54</v>
      </c>
    </row>
    <row r="734" spans="1:12" x14ac:dyDescent="0.2">
      <c r="A734" t="str">
        <f t="shared" si="11"/>
        <v>McDuffie2007</v>
      </c>
      <c r="B734" t="s">
        <v>522</v>
      </c>
      <c r="C734">
        <v>2007</v>
      </c>
      <c r="D734" t="s">
        <v>245</v>
      </c>
      <c r="E734">
        <v>529</v>
      </c>
      <c r="F734">
        <v>8177</v>
      </c>
      <c r="G734">
        <v>2</v>
      </c>
      <c r="H734">
        <v>654</v>
      </c>
      <c r="I734">
        <v>18.7</v>
      </c>
      <c r="J734" t="s">
        <v>247</v>
      </c>
      <c r="K734">
        <v>13189</v>
      </c>
      <c r="L734" t="s">
        <v>54</v>
      </c>
    </row>
    <row r="735" spans="1:12" x14ac:dyDescent="0.2">
      <c r="A735" t="str">
        <f t="shared" si="11"/>
        <v>McIntosh2007</v>
      </c>
      <c r="B735" t="s">
        <v>523</v>
      </c>
      <c r="C735">
        <v>2007</v>
      </c>
      <c r="D735" t="s">
        <v>245</v>
      </c>
      <c r="E735">
        <v>246</v>
      </c>
      <c r="F735">
        <v>2449</v>
      </c>
      <c r="G735">
        <v>2</v>
      </c>
      <c r="H735">
        <v>468</v>
      </c>
      <c r="I735">
        <v>-3.5</v>
      </c>
      <c r="J735" t="s">
        <v>247</v>
      </c>
      <c r="K735">
        <v>13191</v>
      </c>
      <c r="L735" t="s">
        <v>54</v>
      </c>
    </row>
    <row r="736" spans="1:12" x14ac:dyDescent="0.2">
      <c r="A736" t="str">
        <f t="shared" si="11"/>
        <v>Macon2007</v>
      </c>
      <c r="B736" t="s">
        <v>441</v>
      </c>
      <c r="C736">
        <v>2007</v>
      </c>
      <c r="D736" t="s">
        <v>245</v>
      </c>
      <c r="E736">
        <v>247</v>
      </c>
      <c r="F736">
        <v>3480</v>
      </c>
      <c r="G736">
        <v>-3.4</v>
      </c>
      <c r="H736">
        <v>580</v>
      </c>
      <c r="I736">
        <v>3.8</v>
      </c>
      <c r="J736" t="s">
        <v>247</v>
      </c>
      <c r="K736">
        <v>13193</v>
      </c>
      <c r="L736" t="s">
        <v>54</v>
      </c>
    </row>
    <row r="737" spans="1:12" x14ac:dyDescent="0.2">
      <c r="A737" t="str">
        <f t="shared" si="11"/>
        <v>Madison2007</v>
      </c>
      <c r="B737" t="s">
        <v>313</v>
      </c>
      <c r="C737">
        <v>2007</v>
      </c>
      <c r="D737" t="s">
        <v>245</v>
      </c>
      <c r="E737">
        <v>440</v>
      </c>
      <c r="F737">
        <v>3655</v>
      </c>
      <c r="G737">
        <v>-4.5999999999999996</v>
      </c>
      <c r="H737">
        <v>565</v>
      </c>
      <c r="I737">
        <v>6.2</v>
      </c>
      <c r="J737" t="s">
        <v>247</v>
      </c>
      <c r="K737">
        <v>13195</v>
      </c>
      <c r="L737" t="s">
        <v>54</v>
      </c>
    </row>
    <row r="738" spans="1:12" x14ac:dyDescent="0.2">
      <c r="A738" t="str">
        <f t="shared" si="11"/>
        <v>Marion2007</v>
      </c>
      <c r="B738" t="s">
        <v>399</v>
      </c>
      <c r="C738">
        <v>2007</v>
      </c>
      <c r="D738" t="s">
        <v>245</v>
      </c>
      <c r="E738">
        <v>111</v>
      </c>
      <c r="F738">
        <v>1640</v>
      </c>
      <c r="G738">
        <v>-5.0999999999999996</v>
      </c>
      <c r="H738">
        <v>491</v>
      </c>
      <c r="I738">
        <v>1.9</v>
      </c>
      <c r="J738" t="s">
        <v>247</v>
      </c>
      <c r="K738">
        <v>13197</v>
      </c>
      <c r="L738" t="s">
        <v>54</v>
      </c>
    </row>
    <row r="739" spans="1:12" x14ac:dyDescent="0.2">
      <c r="A739" t="str">
        <f t="shared" si="11"/>
        <v>Meriwether2007</v>
      </c>
      <c r="B739" t="s">
        <v>524</v>
      </c>
      <c r="C739">
        <v>2007</v>
      </c>
      <c r="D739" t="s">
        <v>245</v>
      </c>
      <c r="E739">
        <v>356</v>
      </c>
      <c r="F739">
        <v>4704</v>
      </c>
      <c r="G739">
        <v>-3</v>
      </c>
      <c r="H739">
        <v>556</v>
      </c>
      <c r="I739">
        <v>3.7</v>
      </c>
      <c r="J739" t="s">
        <v>247</v>
      </c>
      <c r="K739">
        <v>13199</v>
      </c>
      <c r="L739" t="s">
        <v>54</v>
      </c>
    </row>
    <row r="740" spans="1:12" x14ac:dyDescent="0.2">
      <c r="A740" t="str">
        <f t="shared" si="11"/>
        <v>Miller2007</v>
      </c>
      <c r="B740" t="s">
        <v>525</v>
      </c>
      <c r="C740">
        <v>2007</v>
      </c>
      <c r="D740" t="s">
        <v>245</v>
      </c>
      <c r="E740">
        <v>183</v>
      </c>
      <c r="F740">
        <v>1613</v>
      </c>
      <c r="G740">
        <v>-4</v>
      </c>
      <c r="H740">
        <v>507</v>
      </c>
      <c r="I740">
        <v>3.7</v>
      </c>
      <c r="J740" t="s">
        <v>247</v>
      </c>
      <c r="K740">
        <v>13201</v>
      </c>
      <c r="L740" t="s">
        <v>54</v>
      </c>
    </row>
    <row r="741" spans="1:12" x14ac:dyDescent="0.2">
      <c r="A741" t="str">
        <f t="shared" si="11"/>
        <v>Mitchell2007</v>
      </c>
      <c r="B741" t="s">
        <v>526</v>
      </c>
      <c r="C741">
        <v>2007</v>
      </c>
      <c r="D741" t="s">
        <v>245</v>
      </c>
      <c r="E741">
        <v>505</v>
      </c>
      <c r="F741">
        <v>8566</v>
      </c>
      <c r="G741">
        <v>-4.0999999999999996</v>
      </c>
      <c r="H741">
        <v>508</v>
      </c>
      <c r="I741">
        <v>8.3000000000000007</v>
      </c>
      <c r="J741" t="s">
        <v>247</v>
      </c>
      <c r="K741">
        <v>13205</v>
      </c>
      <c r="L741" t="s">
        <v>54</v>
      </c>
    </row>
    <row r="742" spans="1:12" x14ac:dyDescent="0.2">
      <c r="A742" t="str">
        <f t="shared" si="11"/>
        <v>Monroe2007</v>
      </c>
      <c r="B742" t="s">
        <v>443</v>
      </c>
      <c r="C742">
        <v>2007</v>
      </c>
      <c r="D742" t="s">
        <v>245</v>
      </c>
      <c r="E742">
        <v>504</v>
      </c>
      <c r="F742">
        <v>6105</v>
      </c>
      <c r="G742">
        <v>6.7</v>
      </c>
      <c r="H742">
        <v>632</v>
      </c>
      <c r="I742">
        <v>5.2</v>
      </c>
      <c r="J742" t="s">
        <v>247</v>
      </c>
      <c r="K742">
        <v>13207</v>
      </c>
      <c r="L742" t="s">
        <v>54</v>
      </c>
    </row>
    <row r="743" spans="1:12" x14ac:dyDescent="0.2">
      <c r="A743" t="str">
        <f t="shared" si="11"/>
        <v>Montgomery2007</v>
      </c>
      <c r="B743" t="s">
        <v>329</v>
      </c>
      <c r="C743">
        <v>2007</v>
      </c>
      <c r="D743" t="s">
        <v>245</v>
      </c>
      <c r="E743">
        <v>155</v>
      </c>
      <c r="F743">
        <v>1933</v>
      </c>
      <c r="G743">
        <v>7.3</v>
      </c>
      <c r="H743">
        <v>532</v>
      </c>
      <c r="I743">
        <v>2.1</v>
      </c>
      <c r="J743" t="s">
        <v>247</v>
      </c>
      <c r="K743">
        <v>13209</v>
      </c>
      <c r="L743" t="s">
        <v>54</v>
      </c>
    </row>
    <row r="744" spans="1:12" x14ac:dyDescent="0.2">
      <c r="A744" t="str">
        <f t="shared" si="11"/>
        <v>Morgan2007</v>
      </c>
      <c r="B744" t="s">
        <v>444</v>
      </c>
      <c r="C744">
        <v>2007</v>
      </c>
      <c r="D744" t="s">
        <v>245</v>
      </c>
      <c r="E744">
        <v>561</v>
      </c>
      <c r="F744">
        <v>6228</v>
      </c>
      <c r="G744">
        <v>-1.5</v>
      </c>
      <c r="H744">
        <v>579</v>
      </c>
      <c r="I744">
        <v>-2.2000000000000002</v>
      </c>
      <c r="J744" t="s">
        <v>247</v>
      </c>
      <c r="K744">
        <v>13211</v>
      </c>
      <c r="L744" t="s">
        <v>54</v>
      </c>
    </row>
    <row r="745" spans="1:12" x14ac:dyDescent="0.2">
      <c r="A745" t="str">
        <f t="shared" si="11"/>
        <v>Murray2007</v>
      </c>
      <c r="B745" t="s">
        <v>527</v>
      </c>
      <c r="C745">
        <v>2007</v>
      </c>
      <c r="D745" t="s">
        <v>245</v>
      </c>
      <c r="E745">
        <v>508</v>
      </c>
      <c r="F745">
        <v>12153</v>
      </c>
      <c r="G745">
        <v>-2.4</v>
      </c>
      <c r="H745">
        <v>590</v>
      </c>
      <c r="I745">
        <v>1.9</v>
      </c>
      <c r="J745" t="s">
        <v>247</v>
      </c>
      <c r="K745">
        <v>13213</v>
      </c>
      <c r="L745" t="s">
        <v>54</v>
      </c>
    </row>
    <row r="746" spans="1:12" x14ac:dyDescent="0.2">
      <c r="A746" t="str">
        <f t="shared" si="11"/>
        <v>Muscogee2007</v>
      </c>
      <c r="B746" t="s">
        <v>336</v>
      </c>
      <c r="C746">
        <v>2007</v>
      </c>
      <c r="D746" t="s">
        <v>245</v>
      </c>
      <c r="E746">
        <v>4837</v>
      </c>
      <c r="F746">
        <v>96963</v>
      </c>
      <c r="G746">
        <v>-0.6</v>
      </c>
      <c r="H746">
        <v>716</v>
      </c>
      <c r="I746">
        <v>6.7</v>
      </c>
      <c r="J746" t="s">
        <v>247</v>
      </c>
      <c r="K746">
        <v>13215</v>
      </c>
      <c r="L746" t="s">
        <v>54</v>
      </c>
    </row>
    <row r="747" spans="1:12" x14ac:dyDescent="0.2">
      <c r="A747" t="str">
        <f t="shared" si="11"/>
        <v>Newton2007</v>
      </c>
      <c r="B747" t="s">
        <v>528</v>
      </c>
      <c r="C747">
        <v>2007</v>
      </c>
      <c r="D747" t="s">
        <v>245</v>
      </c>
      <c r="E747">
        <v>1487</v>
      </c>
      <c r="F747">
        <v>21243</v>
      </c>
      <c r="G747">
        <v>-2.2000000000000002</v>
      </c>
      <c r="H747">
        <v>711</v>
      </c>
      <c r="I747">
        <v>2.2999999999999998</v>
      </c>
      <c r="J747" t="s">
        <v>247</v>
      </c>
      <c r="K747">
        <v>13217</v>
      </c>
      <c r="L747" t="s">
        <v>54</v>
      </c>
    </row>
    <row r="748" spans="1:12" x14ac:dyDescent="0.2">
      <c r="A748" t="str">
        <f t="shared" si="11"/>
        <v>Oconee2007</v>
      </c>
      <c r="B748" t="s">
        <v>401</v>
      </c>
      <c r="C748">
        <v>2007</v>
      </c>
      <c r="D748" t="s">
        <v>245</v>
      </c>
      <c r="E748">
        <v>982</v>
      </c>
      <c r="F748">
        <v>8817</v>
      </c>
      <c r="G748">
        <v>2.8</v>
      </c>
      <c r="H748">
        <v>608</v>
      </c>
      <c r="I748">
        <v>-0.3</v>
      </c>
      <c r="J748" t="s">
        <v>247</v>
      </c>
      <c r="K748">
        <v>13219</v>
      </c>
      <c r="L748" t="s">
        <v>54</v>
      </c>
    </row>
    <row r="749" spans="1:12" x14ac:dyDescent="0.2">
      <c r="A749" t="str">
        <f t="shared" si="11"/>
        <v>Oglethorpe2007</v>
      </c>
      <c r="B749" t="s">
        <v>529</v>
      </c>
      <c r="C749">
        <v>2007</v>
      </c>
      <c r="D749" t="s">
        <v>245</v>
      </c>
      <c r="E749">
        <v>216</v>
      </c>
      <c r="F749">
        <v>1756</v>
      </c>
      <c r="G749">
        <v>3</v>
      </c>
      <c r="H749">
        <v>523</v>
      </c>
      <c r="I749">
        <v>5.9</v>
      </c>
      <c r="J749" t="s">
        <v>247</v>
      </c>
      <c r="K749">
        <v>13221</v>
      </c>
      <c r="L749" t="s">
        <v>54</v>
      </c>
    </row>
    <row r="750" spans="1:12" x14ac:dyDescent="0.2">
      <c r="A750" t="str">
        <f t="shared" si="11"/>
        <v>Paulding2007</v>
      </c>
      <c r="B750" t="s">
        <v>530</v>
      </c>
      <c r="C750">
        <v>2007</v>
      </c>
      <c r="D750" t="s">
        <v>245</v>
      </c>
      <c r="E750">
        <v>1747</v>
      </c>
      <c r="F750">
        <v>20171</v>
      </c>
      <c r="G750">
        <v>3.9</v>
      </c>
      <c r="H750">
        <v>586</v>
      </c>
      <c r="I750">
        <v>2.2999999999999998</v>
      </c>
      <c r="J750" t="s">
        <v>247</v>
      </c>
      <c r="K750">
        <v>13223</v>
      </c>
      <c r="L750" t="s">
        <v>54</v>
      </c>
    </row>
    <row r="751" spans="1:12" x14ac:dyDescent="0.2">
      <c r="A751" t="str">
        <f t="shared" si="11"/>
        <v>Peach2007</v>
      </c>
      <c r="B751" t="s">
        <v>531</v>
      </c>
      <c r="C751">
        <v>2007</v>
      </c>
      <c r="D751" t="s">
        <v>245</v>
      </c>
      <c r="E751">
        <v>564</v>
      </c>
      <c r="F751">
        <v>7854</v>
      </c>
      <c r="G751">
        <v>-1.1000000000000001</v>
      </c>
      <c r="H751">
        <v>621</v>
      </c>
      <c r="I751">
        <v>5.4</v>
      </c>
      <c r="J751" t="s">
        <v>247</v>
      </c>
      <c r="K751">
        <v>13225</v>
      </c>
      <c r="L751" t="s">
        <v>54</v>
      </c>
    </row>
    <row r="752" spans="1:12" x14ac:dyDescent="0.2">
      <c r="A752" t="str">
        <f t="shared" si="11"/>
        <v>Pickens2007</v>
      </c>
      <c r="B752" t="s">
        <v>446</v>
      </c>
      <c r="C752">
        <v>2007</v>
      </c>
      <c r="D752" t="s">
        <v>245</v>
      </c>
      <c r="E752">
        <v>738</v>
      </c>
      <c r="F752">
        <v>8042</v>
      </c>
      <c r="G752">
        <v>9.5</v>
      </c>
      <c r="H752">
        <v>600</v>
      </c>
      <c r="I752">
        <v>-1.8</v>
      </c>
      <c r="J752" t="s">
        <v>247</v>
      </c>
      <c r="K752">
        <v>13227</v>
      </c>
      <c r="L752" t="s">
        <v>54</v>
      </c>
    </row>
    <row r="753" spans="1:12" x14ac:dyDescent="0.2">
      <c r="A753" t="str">
        <f t="shared" si="11"/>
        <v>Pierce2007</v>
      </c>
      <c r="B753" t="s">
        <v>532</v>
      </c>
      <c r="C753">
        <v>2007</v>
      </c>
      <c r="D753" t="s">
        <v>245</v>
      </c>
      <c r="E753">
        <v>368</v>
      </c>
      <c r="F753">
        <v>4078</v>
      </c>
      <c r="G753">
        <v>-0.2</v>
      </c>
      <c r="H753">
        <v>572</v>
      </c>
      <c r="I753">
        <v>6.7</v>
      </c>
      <c r="J753" t="s">
        <v>247</v>
      </c>
      <c r="K753">
        <v>13229</v>
      </c>
      <c r="L753" t="s">
        <v>54</v>
      </c>
    </row>
    <row r="754" spans="1:12" x14ac:dyDescent="0.2">
      <c r="A754" t="str">
        <f t="shared" si="11"/>
        <v>Pike2007</v>
      </c>
      <c r="B754" t="s">
        <v>447</v>
      </c>
      <c r="C754">
        <v>2007</v>
      </c>
      <c r="D754" t="s">
        <v>245</v>
      </c>
      <c r="E754">
        <v>289</v>
      </c>
      <c r="F754">
        <v>2321</v>
      </c>
      <c r="G754">
        <v>-6.9</v>
      </c>
      <c r="H754">
        <v>557</v>
      </c>
      <c r="I754">
        <v>2.6</v>
      </c>
      <c r="J754" t="s">
        <v>247</v>
      </c>
      <c r="K754">
        <v>13231</v>
      </c>
      <c r="L754" t="s">
        <v>54</v>
      </c>
    </row>
    <row r="755" spans="1:12" x14ac:dyDescent="0.2">
      <c r="A755" t="str">
        <f t="shared" si="11"/>
        <v>Polk2007</v>
      </c>
      <c r="B755" t="s">
        <v>533</v>
      </c>
      <c r="C755">
        <v>2007</v>
      </c>
      <c r="D755" t="s">
        <v>245</v>
      </c>
      <c r="E755">
        <v>675</v>
      </c>
      <c r="F755">
        <v>12174</v>
      </c>
      <c r="G755">
        <v>3.1</v>
      </c>
      <c r="H755">
        <v>584</v>
      </c>
      <c r="I755">
        <v>0.3</v>
      </c>
      <c r="J755" t="s">
        <v>247</v>
      </c>
      <c r="K755">
        <v>13233</v>
      </c>
      <c r="L755" t="s">
        <v>54</v>
      </c>
    </row>
    <row r="756" spans="1:12" x14ac:dyDescent="0.2">
      <c r="A756" t="str">
        <f t="shared" si="11"/>
        <v>Pulaski2007</v>
      </c>
      <c r="B756" t="s">
        <v>415</v>
      </c>
      <c r="C756">
        <v>2007</v>
      </c>
      <c r="D756" t="s">
        <v>245</v>
      </c>
      <c r="E756">
        <v>235</v>
      </c>
      <c r="F756">
        <v>3235</v>
      </c>
      <c r="G756">
        <v>-2.2999999999999998</v>
      </c>
      <c r="H756">
        <v>564</v>
      </c>
      <c r="I756">
        <v>-1.4</v>
      </c>
      <c r="J756" t="s">
        <v>247</v>
      </c>
      <c r="K756">
        <v>13235</v>
      </c>
      <c r="L756" t="s">
        <v>54</v>
      </c>
    </row>
    <row r="757" spans="1:12" x14ac:dyDescent="0.2">
      <c r="A757" t="str">
        <f t="shared" si="11"/>
        <v>Putnam2007</v>
      </c>
      <c r="B757" t="s">
        <v>534</v>
      </c>
      <c r="C757">
        <v>2007</v>
      </c>
      <c r="D757" t="s">
        <v>245</v>
      </c>
      <c r="E757">
        <v>510</v>
      </c>
      <c r="F757">
        <v>7000</v>
      </c>
      <c r="G757">
        <v>0.3</v>
      </c>
      <c r="H757">
        <v>599</v>
      </c>
      <c r="I757">
        <v>4.4000000000000004</v>
      </c>
      <c r="J757" t="s">
        <v>247</v>
      </c>
      <c r="K757">
        <v>13237</v>
      </c>
      <c r="L757" t="s">
        <v>54</v>
      </c>
    </row>
    <row r="758" spans="1:12" x14ac:dyDescent="0.2">
      <c r="A758" t="str">
        <f t="shared" si="11"/>
        <v>Quitman2007</v>
      </c>
      <c r="B758" t="s">
        <v>535</v>
      </c>
      <c r="C758">
        <v>2007</v>
      </c>
      <c r="D758" t="s">
        <v>245</v>
      </c>
      <c r="E758">
        <v>45</v>
      </c>
      <c r="F758">
        <v>405</v>
      </c>
      <c r="G758">
        <v>12.2</v>
      </c>
      <c r="H758">
        <v>552</v>
      </c>
      <c r="I758">
        <v>8.9</v>
      </c>
      <c r="J758" t="s">
        <v>247</v>
      </c>
      <c r="K758">
        <v>13239</v>
      </c>
      <c r="L758" t="s">
        <v>54</v>
      </c>
    </row>
    <row r="759" spans="1:12" x14ac:dyDescent="0.2">
      <c r="A759" t="str">
        <f t="shared" si="11"/>
        <v>Rabun2007</v>
      </c>
      <c r="B759" t="s">
        <v>536</v>
      </c>
      <c r="C759">
        <v>2007</v>
      </c>
      <c r="D759" t="s">
        <v>245</v>
      </c>
      <c r="E759">
        <v>558</v>
      </c>
      <c r="F759">
        <v>5364</v>
      </c>
      <c r="G759">
        <v>0.8</v>
      </c>
      <c r="H759">
        <v>556</v>
      </c>
      <c r="I759">
        <v>1.1000000000000001</v>
      </c>
      <c r="J759" t="s">
        <v>247</v>
      </c>
      <c r="K759">
        <v>13241</v>
      </c>
      <c r="L759" t="s">
        <v>54</v>
      </c>
    </row>
    <row r="760" spans="1:12" x14ac:dyDescent="0.2">
      <c r="A760" t="str">
        <f t="shared" si="11"/>
        <v>Randolph2007</v>
      </c>
      <c r="B760" t="s">
        <v>448</v>
      </c>
      <c r="C760">
        <v>2007</v>
      </c>
      <c r="D760" t="s">
        <v>245</v>
      </c>
      <c r="E760">
        <v>202</v>
      </c>
      <c r="F760">
        <v>2088</v>
      </c>
      <c r="G760">
        <v>-3.2</v>
      </c>
      <c r="H760">
        <v>550</v>
      </c>
      <c r="I760">
        <v>4.5999999999999996</v>
      </c>
      <c r="J760" t="s">
        <v>247</v>
      </c>
      <c r="K760">
        <v>13243</v>
      </c>
      <c r="L760" t="s">
        <v>54</v>
      </c>
    </row>
    <row r="761" spans="1:12" x14ac:dyDescent="0.2">
      <c r="A761" t="str">
        <f t="shared" si="11"/>
        <v>Richmond2007</v>
      </c>
      <c r="B761" t="s">
        <v>342</v>
      </c>
      <c r="C761">
        <v>2007</v>
      </c>
      <c r="D761" t="s">
        <v>245</v>
      </c>
      <c r="E761">
        <v>4823</v>
      </c>
      <c r="F761">
        <v>103323</v>
      </c>
      <c r="G761">
        <v>-0.7</v>
      </c>
      <c r="H761">
        <v>727</v>
      </c>
      <c r="I761">
        <v>2.5</v>
      </c>
      <c r="J761" t="s">
        <v>247</v>
      </c>
      <c r="K761">
        <v>13245</v>
      </c>
      <c r="L761" t="s">
        <v>54</v>
      </c>
    </row>
    <row r="762" spans="1:12" x14ac:dyDescent="0.2">
      <c r="A762" t="str">
        <f t="shared" si="11"/>
        <v>Rockdale2007</v>
      </c>
      <c r="B762" t="s">
        <v>537</v>
      </c>
      <c r="C762">
        <v>2007</v>
      </c>
      <c r="D762" t="s">
        <v>245</v>
      </c>
      <c r="E762">
        <v>2255</v>
      </c>
      <c r="F762">
        <v>32967</v>
      </c>
      <c r="G762">
        <v>-0.8</v>
      </c>
      <c r="H762">
        <v>734</v>
      </c>
      <c r="I762">
        <v>-0.5</v>
      </c>
      <c r="J762" t="s">
        <v>247</v>
      </c>
      <c r="K762">
        <v>13247</v>
      </c>
      <c r="L762" t="s">
        <v>54</v>
      </c>
    </row>
    <row r="763" spans="1:12" x14ac:dyDescent="0.2">
      <c r="A763" t="str">
        <f t="shared" si="11"/>
        <v>Schley2007</v>
      </c>
      <c r="B763" t="s">
        <v>538</v>
      </c>
      <c r="C763">
        <v>2007</v>
      </c>
      <c r="D763" t="s">
        <v>245</v>
      </c>
      <c r="E763">
        <v>73</v>
      </c>
      <c r="F763">
        <v>1418</v>
      </c>
      <c r="G763">
        <v>-0.7</v>
      </c>
      <c r="H763">
        <v>637</v>
      </c>
      <c r="I763">
        <v>-5.0999999999999996</v>
      </c>
      <c r="J763" t="s">
        <v>247</v>
      </c>
      <c r="K763">
        <v>13249</v>
      </c>
      <c r="L763" t="s">
        <v>54</v>
      </c>
    </row>
    <row r="764" spans="1:12" x14ac:dyDescent="0.2">
      <c r="A764" t="str">
        <f t="shared" si="11"/>
        <v>Screven2007</v>
      </c>
      <c r="B764" t="s">
        <v>539</v>
      </c>
      <c r="C764">
        <v>2007</v>
      </c>
      <c r="D764" t="s">
        <v>245</v>
      </c>
      <c r="E764">
        <v>283</v>
      </c>
      <c r="F764">
        <v>3897</v>
      </c>
      <c r="G764">
        <v>-1.6</v>
      </c>
      <c r="H764">
        <v>534</v>
      </c>
      <c r="I764">
        <v>1.3</v>
      </c>
      <c r="J764" t="s">
        <v>247</v>
      </c>
      <c r="K764">
        <v>13251</v>
      </c>
      <c r="L764" t="s">
        <v>54</v>
      </c>
    </row>
    <row r="765" spans="1:12" x14ac:dyDescent="0.2">
      <c r="A765" t="str">
        <f t="shared" si="11"/>
        <v>Seminole2007</v>
      </c>
      <c r="B765" t="s">
        <v>540</v>
      </c>
      <c r="C765">
        <v>2007</v>
      </c>
      <c r="D765" t="s">
        <v>245</v>
      </c>
      <c r="E765">
        <v>233</v>
      </c>
      <c r="F765">
        <v>2349</v>
      </c>
      <c r="G765">
        <v>-0.4</v>
      </c>
      <c r="H765">
        <v>540</v>
      </c>
      <c r="I765">
        <v>2.5</v>
      </c>
      <c r="J765" t="s">
        <v>247</v>
      </c>
      <c r="K765">
        <v>13253</v>
      </c>
      <c r="L765" t="s">
        <v>54</v>
      </c>
    </row>
    <row r="766" spans="1:12" x14ac:dyDescent="0.2">
      <c r="A766" t="str">
        <f t="shared" si="11"/>
        <v>Spalding2007</v>
      </c>
      <c r="B766" t="s">
        <v>541</v>
      </c>
      <c r="C766">
        <v>2007</v>
      </c>
      <c r="D766" t="s">
        <v>245</v>
      </c>
      <c r="E766">
        <v>1335</v>
      </c>
      <c r="F766">
        <v>23100</v>
      </c>
      <c r="G766">
        <v>-0.5</v>
      </c>
      <c r="H766">
        <v>612</v>
      </c>
      <c r="I766">
        <v>1.2</v>
      </c>
      <c r="J766" t="s">
        <v>247</v>
      </c>
      <c r="K766">
        <v>13255</v>
      </c>
      <c r="L766" t="s">
        <v>54</v>
      </c>
    </row>
    <row r="767" spans="1:12" x14ac:dyDescent="0.2">
      <c r="A767" t="str">
        <f t="shared" si="11"/>
        <v>Stephens2007</v>
      </c>
      <c r="B767" t="s">
        <v>542</v>
      </c>
      <c r="C767">
        <v>2007</v>
      </c>
      <c r="D767" t="s">
        <v>245</v>
      </c>
      <c r="E767">
        <v>633</v>
      </c>
      <c r="F767">
        <v>9945</v>
      </c>
      <c r="G767">
        <v>2.2999999999999998</v>
      </c>
      <c r="H767">
        <v>631</v>
      </c>
      <c r="I767">
        <v>1</v>
      </c>
      <c r="J767" t="s">
        <v>247</v>
      </c>
      <c r="K767">
        <v>13257</v>
      </c>
      <c r="L767" t="s">
        <v>54</v>
      </c>
    </row>
    <row r="768" spans="1:12" x14ac:dyDescent="0.2">
      <c r="A768" t="str">
        <f t="shared" si="11"/>
        <v>Stewart2007</v>
      </c>
      <c r="B768" t="s">
        <v>543</v>
      </c>
      <c r="C768">
        <v>2007</v>
      </c>
      <c r="D768" t="s">
        <v>245</v>
      </c>
      <c r="E768">
        <v>112</v>
      </c>
      <c r="F768">
        <v>1350</v>
      </c>
      <c r="G768">
        <v>-4.5</v>
      </c>
      <c r="H768">
        <v>515</v>
      </c>
      <c r="I768">
        <v>5.0999999999999996</v>
      </c>
      <c r="J768" t="s">
        <v>247</v>
      </c>
      <c r="K768">
        <v>13259</v>
      </c>
      <c r="L768" t="s">
        <v>54</v>
      </c>
    </row>
    <row r="769" spans="1:12" x14ac:dyDescent="0.2">
      <c r="A769" t="str">
        <f t="shared" si="11"/>
        <v>Sumter2007</v>
      </c>
      <c r="B769" t="s">
        <v>385</v>
      </c>
      <c r="C769">
        <v>2007</v>
      </c>
      <c r="D769" t="s">
        <v>245</v>
      </c>
      <c r="E769">
        <v>765</v>
      </c>
      <c r="F769">
        <v>12206</v>
      </c>
      <c r="G769">
        <v>-3.9</v>
      </c>
      <c r="H769">
        <v>584</v>
      </c>
      <c r="I769">
        <v>4.8</v>
      </c>
      <c r="J769" t="s">
        <v>247</v>
      </c>
      <c r="K769">
        <v>13261</v>
      </c>
      <c r="L769" t="s">
        <v>54</v>
      </c>
    </row>
    <row r="770" spans="1:12" x14ac:dyDescent="0.2">
      <c r="A770" t="str">
        <f t="shared" si="11"/>
        <v>Talbot2007</v>
      </c>
      <c r="B770" t="s">
        <v>544</v>
      </c>
      <c r="C770">
        <v>2007</v>
      </c>
      <c r="D770" t="s">
        <v>245</v>
      </c>
      <c r="E770">
        <v>91</v>
      </c>
      <c r="F770">
        <v>879</v>
      </c>
      <c r="G770">
        <v>-0.3</v>
      </c>
      <c r="H770">
        <v>594</v>
      </c>
      <c r="I770">
        <v>8.6</v>
      </c>
      <c r="J770" t="s">
        <v>247</v>
      </c>
      <c r="K770">
        <v>13263</v>
      </c>
      <c r="L770" t="s">
        <v>54</v>
      </c>
    </row>
    <row r="771" spans="1:12" x14ac:dyDescent="0.2">
      <c r="A771" t="str">
        <f t="shared" si="11"/>
        <v>Taliaferro2007</v>
      </c>
      <c r="B771" t="s">
        <v>545</v>
      </c>
      <c r="C771">
        <v>2007</v>
      </c>
      <c r="D771" t="s">
        <v>245</v>
      </c>
      <c r="E771">
        <v>37</v>
      </c>
      <c r="F771">
        <v>205</v>
      </c>
      <c r="G771">
        <v>-8.9</v>
      </c>
      <c r="H771">
        <v>444</v>
      </c>
      <c r="I771">
        <v>-11</v>
      </c>
      <c r="J771" t="s">
        <v>247</v>
      </c>
      <c r="K771">
        <v>13265</v>
      </c>
      <c r="L771" t="s">
        <v>54</v>
      </c>
    </row>
    <row r="772" spans="1:12" x14ac:dyDescent="0.2">
      <c r="A772" t="str">
        <f t="shared" si="11"/>
        <v>Tattnall2007</v>
      </c>
      <c r="B772" t="s">
        <v>546</v>
      </c>
      <c r="C772">
        <v>2007</v>
      </c>
      <c r="D772" t="s">
        <v>245</v>
      </c>
      <c r="E772">
        <v>375</v>
      </c>
      <c r="F772">
        <v>5614</v>
      </c>
      <c r="G772">
        <v>-0.1</v>
      </c>
      <c r="H772">
        <v>533</v>
      </c>
      <c r="I772">
        <v>6.2</v>
      </c>
      <c r="J772" t="s">
        <v>247</v>
      </c>
      <c r="K772">
        <v>13267</v>
      </c>
      <c r="L772" t="s">
        <v>54</v>
      </c>
    </row>
    <row r="773" spans="1:12" x14ac:dyDescent="0.2">
      <c r="A773" t="str">
        <f t="shared" si="11"/>
        <v>Taylor2007</v>
      </c>
      <c r="B773" t="s">
        <v>547</v>
      </c>
      <c r="C773">
        <v>2007</v>
      </c>
      <c r="D773" t="s">
        <v>245</v>
      </c>
      <c r="E773">
        <v>181</v>
      </c>
      <c r="F773">
        <v>1773</v>
      </c>
      <c r="G773">
        <v>-4.7</v>
      </c>
      <c r="H773">
        <v>669</v>
      </c>
      <c r="I773">
        <v>6.4</v>
      </c>
      <c r="J773" t="s">
        <v>247</v>
      </c>
      <c r="K773">
        <v>13269</v>
      </c>
      <c r="L773" t="s">
        <v>54</v>
      </c>
    </row>
    <row r="774" spans="1:12" x14ac:dyDescent="0.2">
      <c r="A774" t="str">
        <f t="shared" ref="A774:A837" si="12">_xlfn.CONCAT(B774, C774)</f>
        <v>Telfair2007</v>
      </c>
      <c r="B774" t="s">
        <v>548</v>
      </c>
      <c r="C774">
        <v>2007</v>
      </c>
      <c r="D774" t="s">
        <v>245</v>
      </c>
      <c r="E774">
        <v>254</v>
      </c>
      <c r="F774">
        <v>4739</v>
      </c>
      <c r="G774">
        <v>5.7</v>
      </c>
      <c r="H774">
        <v>447</v>
      </c>
      <c r="I774">
        <v>1.8</v>
      </c>
      <c r="J774" t="s">
        <v>247</v>
      </c>
      <c r="K774">
        <v>13271</v>
      </c>
      <c r="L774" t="s">
        <v>54</v>
      </c>
    </row>
    <row r="775" spans="1:12" x14ac:dyDescent="0.2">
      <c r="A775" t="str">
        <f t="shared" si="12"/>
        <v>Terrell2007</v>
      </c>
      <c r="B775" t="s">
        <v>549</v>
      </c>
      <c r="C775">
        <v>2007</v>
      </c>
      <c r="D775" t="s">
        <v>245</v>
      </c>
      <c r="E775">
        <v>237</v>
      </c>
      <c r="F775">
        <v>2446</v>
      </c>
      <c r="G775">
        <v>-0.9</v>
      </c>
      <c r="H775">
        <v>541</v>
      </c>
      <c r="I775">
        <v>3</v>
      </c>
      <c r="J775" t="s">
        <v>247</v>
      </c>
      <c r="K775">
        <v>13273</v>
      </c>
      <c r="L775" t="s">
        <v>54</v>
      </c>
    </row>
    <row r="776" spans="1:12" x14ac:dyDescent="0.2">
      <c r="A776" t="str">
        <f t="shared" si="12"/>
        <v>Thomas2007</v>
      </c>
      <c r="B776" t="s">
        <v>550</v>
      </c>
      <c r="C776">
        <v>2007</v>
      </c>
      <c r="D776" t="s">
        <v>245</v>
      </c>
      <c r="E776">
        <v>1325</v>
      </c>
      <c r="F776">
        <v>23147</v>
      </c>
      <c r="G776">
        <v>0.3</v>
      </c>
      <c r="H776">
        <v>675</v>
      </c>
      <c r="I776">
        <v>8.1999999999999993</v>
      </c>
      <c r="J776" t="s">
        <v>247</v>
      </c>
      <c r="K776">
        <v>13275</v>
      </c>
      <c r="L776" t="s">
        <v>54</v>
      </c>
    </row>
    <row r="777" spans="1:12" x14ac:dyDescent="0.2">
      <c r="A777" t="str">
        <f t="shared" si="12"/>
        <v>Tift2007</v>
      </c>
      <c r="B777" t="s">
        <v>551</v>
      </c>
      <c r="C777">
        <v>2007</v>
      </c>
      <c r="D777" t="s">
        <v>245</v>
      </c>
      <c r="E777">
        <v>1223</v>
      </c>
      <c r="F777">
        <v>19254</v>
      </c>
      <c r="G777">
        <v>-7.3</v>
      </c>
      <c r="H777">
        <v>632</v>
      </c>
      <c r="I777">
        <v>9</v>
      </c>
      <c r="J777" t="s">
        <v>247</v>
      </c>
      <c r="K777">
        <v>13277</v>
      </c>
      <c r="L777" t="s">
        <v>54</v>
      </c>
    </row>
    <row r="778" spans="1:12" x14ac:dyDescent="0.2">
      <c r="A778" t="str">
        <f t="shared" si="12"/>
        <v>Toombs2007</v>
      </c>
      <c r="B778" t="s">
        <v>552</v>
      </c>
      <c r="C778">
        <v>2007</v>
      </c>
      <c r="D778" t="s">
        <v>245</v>
      </c>
      <c r="E778">
        <v>781</v>
      </c>
      <c r="F778">
        <v>11712</v>
      </c>
      <c r="G778">
        <v>-2.8</v>
      </c>
      <c r="H778">
        <v>565</v>
      </c>
      <c r="I778">
        <v>6.6</v>
      </c>
      <c r="J778" t="s">
        <v>247</v>
      </c>
      <c r="K778">
        <v>13279</v>
      </c>
      <c r="L778" t="s">
        <v>54</v>
      </c>
    </row>
    <row r="779" spans="1:12" x14ac:dyDescent="0.2">
      <c r="A779" t="str">
        <f t="shared" si="12"/>
        <v>Towns2007</v>
      </c>
      <c r="B779" t="s">
        <v>553</v>
      </c>
      <c r="C779">
        <v>2007</v>
      </c>
      <c r="D779" t="s">
        <v>245</v>
      </c>
      <c r="E779">
        <v>380</v>
      </c>
      <c r="F779">
        <v>3529</v>
      </c>
      <c r="G779">
        <v>-6.6</v>
      </c>
      <c r="H779">
        <v>519</v>
      </c>
      <c r="I779">
        <v>8.4</v>
      </c>
      <c r="J779" t="s">
        <v>247</v>
      </c>
      <c r="K779">
        <v>13281</v>
      </c>
      <c r="L779" t="s">
        <v>54</v>
      </c>
    </row>
    <row r="780" spans="1:12" x14ac:dyDescent="0.2">
      <c r="A780" t="str">
        <f t="shared" si="12"/>
        <v>Treutlen2007</v>
      </c>
      <c r="B780" t="s">
        <v>554</v>
      </c>
      <c r="C780">
        <v>2007</v>
      </c>
      <c r="D780" t="s">
        <v>245</v>
      </c>
      <c r="E780">
        <v>116</v>
      </c>
      <c r="F780">
        <v>1099</v>
      </c>
      <c r="G780">
        <v>-1.8</v>
      </c>
      <c r="H780">
        <v>461</v>
      </c>
      <c r="I780">
        <v>2.4</v>
      </c>
      <c r="J780" t="s">
        <v>247</v>
      </c>
      <c r="K780">
        <v>13283</v>
      </c>
      <c r="L780" t="s">
        <v>54</v>
      </c>
    </row>
    <row r="781" spans="1:12" x14ac:dyDescent="0.2">
      <c r="A781" t="str">
        <f t="shared" si="12"/>
        <v>Troup2007</v>
      </c>
      <c r="B781" t="s">
        <v>555</v>
      </c>
      <c r="C781">
        <v>2007</v>
      </c>
      <c r="D781" t="s">
        <v>245</v>
      </c>
      <c r="E781">
        <v>1579</v>
      </c>
      <c r="F781">
        <v>31221</v>
      </c>
      <c r="G781">
        <v>-1.1000000000000001</v>
      </c>
      <c r="H781">
        <v>706</v>
      </c>
      <c r="I781">
        <v>5.7</v>
      </c>
      <c r="J781" t="s">
        <v>247</v>
      </c>
      <c r="K781">
        <v>13285</v>
      </c>
      <c r="L781" t="s">
        <v>54</v>
      </c>
    </row>
    <row r="782" spans="1:12" x14ac:dyDescent="0.2">
      <c r="A782" t="str">
        <f t="shared" si="12"/>
        <v>Turner2007</v>
      </c>
      <c r="B782" t="s">
        <v>556</v>
      </c>
      <c r="C782">
        <v>2007</v>
      </c>
      <c r="D782" t="s">
        <v>245</v>
      </c>
      <c r="E782">
        <v>198</v>
      </c>
      <c r="F782">
        <v>2440</v>
      </c>
      <c r="G782">
        <v>-6.4</v>
      </c>
      <c r="H782">
        <v>482</v>
      </c>
      <c r="I782">
        <v>2.1</v>
      </c>
      <c r="J782" t="s">
        <v>247</v>
      </c>
      <c r="K782">
        <v>13287</v>
      </c>
      <c r="L782" t="s">
        <v>54</v>
      </c>
    </row>
    <row r="783" spans="1:12" x14ac:dyDescent="0.2">
      <c r="A783" t="str">
        <f t="shared" si="12"/>
        <v>Twiggs2007</v>
      </c>
      <c r="B783" t="s">
        <v>557</v>
      </c>
      <c r="C783">
        <v>2007</v>
      </c>
      <c r="D783" t="s">
        <v>245</v>
      </c>
      <c r="E783">
        <v>100</v>
      </c>
      <c r="F783">
        <v>1103</v>
      </c>
      <c r="G783">
        <v>-7.9</v>
      </c>
      <c r="H783">
        <v>665</v>
      </c>
      <c r="I783">
        <v>-3.1</v>
      </c>
      <c r="J783" t="s">
        <v>247</v>
      </c>
      <c r="K783">
        <v>13289</v>
      </c>
      <c r="L783" t="s">
        <v>54</v>
      </c>
    </row>
    <row r="784" spans="1:12" x14ac:dyDescent="0.2">
      <c r="A784" t="str">
        <f t="shared" si="12"/>
        <v>Union2007</v>
      </c>
      <c r="B784" t="s">
        <v>403</v>
      </c>
      <c r="C784">
        <v>2007</v>
      </c>
      <c r="D784" t="s">
        <v>245</v>
      </c>
      <c r="E784">
        <v>705</v>
      </c>
      <c r="F784">
        <v>6651</v>
      </c>
      <c r="G784">
        <v>5.5</v>
      </c>
      <c r="H784">
        <v>583</v>
      </c>
      <c r="I784">
        <v>0.7</v>
      </c>
      <c r="J784" t="s">
        <v>247</v>
      </c>
      <c r="K784">
        <v>13291</v>
      </c>
      <c r="L784" t="s">
        <v>54</v>
      </c>
    </row>
    <row r="785" spans="1:12" x14ac:dyDescent="0.2">
      <c r="A785" t="str">
        <f t="shared" si="12"/>
        <v>Upson2007</v>
      </c>
      <c r="B785" t="s">
        <v>558</v>
      </c>
      <c r="C785">
        <v>2007</v>
      </c>
      <c r="D785" t="s">
        <v>245</v>
      </c>
      <c r="E785">
        <v>518</v>
      </c>
      <c r="F785">
        <v>7682</v>
      </c>
      <c r="G785">
        <v>-2.5</v>
      </c>
      <c r="H785">
        <v>564</v>
      </c>
      <c r="I785">
        <v>3.5</v>
      </c>
      <c r="J785" t="s">
        <v>247</v>
      </c>
      <c r="K785">
        <v>13293</v>
      </c>
      <c r="L785" t="s">
        <v>54</v>
      </c>
    </row>
    <row r="786" spans="1:12" x14ac:dyDescent="0.2">
      <c r="A786" t="str">
        <f t="shared" si="12"/>
        <v>Walker2007</v>
      </c>
      <c r="B786" t="s">
        <v>451</v>
      </c>
      <c r="C786">
        <v>2007</v>
      </c>
      <c r="D786" t="s">
        <v>245</v>
      </c>
      <c r="E786">
        <v>851</v>
      </c>
      <c r="F786">
        <v>15005</v>
      </c>
      <c r="G786">
        <v>4.2</v>
      </c>
      <c r="H786">
        <v>604</v>
      </c>
      <c r="I786">
        <v>1.3</v>
      </c>
      <c r="J786" t="s">
        <v>247</v>
      </c>
      <c r="K786">
        <v>13295</v>
      </c>
      <c r="L786" t="s">
        <v>54</v>
      </c>
    </row>
    <row r="787" spans="1:12" x14ac:dyDescent="0.2">
      <c r="A787" t="str">
        <f t="shared" si="12"/>
        <v>Walton2007</v>
      </c>
      <c r="B787" t="s">
        <v>559</v>
      </c>
      <c r="C787">
        <v>2007</v>
      </c>
      <c r="D787" t="s">
        <v>245</v>
      </c>
      <c r="E787">
        <v>1896</v>
      </c>
      <c r="F787">
        <v>20601</v>
      </c>
      <c r="G787">
        <v>0.6</v>
      </c>
      <c r="H787">
        <v>652</v>
      </c>
      <c r="I787">
        <v>1.2</v>
      </c>
      <c r="J787" t="s">
        <v>247</v>
      </c>
      <c r="K787">
        <v>13297</v>
      </c>
      <c r="L787" t="s">
        <v>54</v>
      </c>
    </row>
    <row r="788" spans="1:12" x14ac:dyDescent="0.2">
      <c r="A788" t="str">
        <f t="shared" si="12"/>
        <v>Ware2007</v>
      </c>
      <c r="B788" t="s">
        <v>560</v>
      </c>
      <c r="C788">
        <v>2007</v>
      </c>
      <c r="D788" t="s">
        <v>245</v>
      </c>
      <c r="E788">
        <v>1073</v>
      </c>
      <c r="F788">
        <v>15272</v>
      </c>
      <c r="G788">
        <v>-0.5</v>
      </c>
      <c r="H788">
        <v>570</v>
      </c>
      <c r="I788">
        <v>5.2</v>
      </c>
      <c r="J788" t="s">
        <v>247</v>
      </c>
      <c r="K788">
        <v>13299</v>
      </c>
      <c r="L788" t="s">
        <v>54</v>
      </c>
    </row>
    <row r="789" spans="1:12" x14ac:dyDescent="0.2">
      <c r="A789" t="str">
        <f t="shared" si="12"/>
        <v>Warren2007</v>
      </c>
      <c r="B789" t="s">
        <v>561</v>
      </c>
      <c r="C789">
        <v>2007</v>
      </c>
      <c r="D789" t="s">
        <v>245</v>
      </c>
      <c r="E789">
        <v>108</v>
      </c>
      <c r="F789">
        <v>1264</v>
      </c>
      <c r="G789">
        <v>0.6</v>
      </c>
      <c r="H789">
        <v>552</v>
      </c>
      <c r="I789">
        <v>10.6</v>
      </c>
      <c r="J789" t="s">
        <v>247</v>
      </c>
      <c r="K789">
        <v>13301</v>
      </c>
      <c r="L789" t="s">
        <v>54</v>
      </c>
    </row>
    <row r="790" spans="1:12" x14ac:dyDescent="0.2">
      <c r="A790" t="str">
        <f t="shared" si="12"/>
        <v>Washington2007</v>
      </c>
      <c r="B790" t="s">
        <v>452</v>
      </c>
      <c r="C790">
        <v>2007</v>
      </c>
      <c r="D790" t="s">
        <v>245</v>
      </c>
      <c r="E790">
        <v>455</v>
      </c>
      <c r="F790">
        <v>7767</v>
      </c>
      <c r="G790">
        <v>-5.9</v>
      </c>
      <c r="H790">
        <v>645</v>
      </c>
      <c r="I790">
        <v>-1.2</v>
      </c>
      <c r="J790" t="s">
        <v>247</v>
      </c>
      <c r="K790">
        <v>13303</v>
      </c>
      <c r="L790" t="s">
        <v>54</v>
      </c>
    </row>
    <row r="791" spans="1:12" x14ac:dyDescent="0.2">
      <c r="A791" t="str">
        <f t="shared" si="12"/>
        <v>Wayne2007</v>
      </c>
      <c r="B791" t="s">
        <v>382</v>
      </c>
      <c r="C791">
        <v>2007</v>
      </c>
      <c r="D791" t="s">
        <v>245</v>
      </c>
      <c r="E791">
        <v>598</v>
      </c>
      <c r="F791">
        <v>9120</v>
      </c>
      <c r="G791">
        <v>2.9</v>
      </c>
      <c r="H791">
        <v>654</v>
      </c>
      <c r="I791">
        <v>3.5</v>
      </c>
      <c r="J791" t="s">
        <v>247</v>
      </c>
      <c r="K791">
        <v>13305</v>
      </c>
      <c r="L791" t="s">
        <v>54</v>
      </c>
    </row>
    <row r="792" spans="1:12" x14ac:dyDescent="0.2">
      <c r="A792" t="str">
        <f t="shared" si="12"/>
        <v>Webster2007</v>
      </c>
      <c r="B792" t="s">
        <v>562</v>
      </c>
      <c r="C792">
        <v>2007</v>
      </c>
      <c r="D792" t="s">
        <v>245</v>
      </c>
      <c r="E792">
        <v>44</v>
      </c>
      <c r="F792">
        <v>572</v>
      </c>
      <c r="G792">
        <v>1.4</v>
      </c>
      <c r="H792">
        <v>544</v>
      </c>
      <c r="I792">
        <v>5.4</v>
      </c>
      <c r="J792" t="s">
        <v>247</v>
      </c>
      <c r="K792">
        <v>13307</v>
      </c>
      <c r="L792" t="s">
        <v>54</v>
      </c>
    </row>
    <row r="793" spans="1:12" x14ac:dyDescent="0.2">
      <c r="A793" t="str">
        <f t="shared" si="12"/>
        <v>Wheeler2007</v>
      </c>
      <c r="B793" t="s">
        <v>563</v>
      </c>
      <c r="C793">
        <v>2007</v>
      </c>
      <c r="D793" t="s">
        <v>245</v>
      </c>
      <c r="E793">
        <v>95</v>
      </c>
      <c r="F793">
        <v>1352</v>
      </c>
      <c r="G793">
        <v>-7.2</v>
      </c>
      <c r="H793">
        <v>545</v>
      </c>
      <c r="I793">
        <v>3.8</v>
      </c>
      <c r="J793" t="s">
        <v>247</v>
      </c>
      <c r="K793">
        <v>13309</v>
      </c>
      <c r="L793" t="s">
        <v>54</v>
      </c>
    </row>
    <row r="794" spans="1:12" x14ac:dyDescent="0.2">
      <c r="A794" t="str">
        <f t="shared" si="12"/>
        <v>White2007</v>
      </c>
      <c r="B794" t="s">
        <v>564</v>
      </c>
      <c r="C794">
        <v>2007</v>
      </c>
      <c r="D794" t="s">
        <v>245</v>
      </c>
      <c r="E794">
        <v>709</v>
      </c>
      <c r="F794">
        <v>6623</v>
      </c>
      <c r="G794">
        <v>2.6</v>
      </c>
      <c r="H794">
        <v>534</v>
      </c>
      <c r="I794">
        <v>-4.5999999999999996</v>
      </c>
      <c r="J794" t="s">
        <v>247</v>
      </c>
      <c r="K794">
        <v>13311</v>
      </c>
      <c r="L794" t="s">
        <v>54</v>
      </c>
    </row>
    <row r="795" spans="1:12" x14ac:dyDescent="0.2">
      <c r="A795" t="str">
        <f t="shared" si="12"/>
        <v>Whitfield2007</v>
      </c>
      <c r="B795" t="s">
        <v>565</v>
      </c>
      <c r="C795">
        <v>2007</v>
      </c>
      <c r="D795" t="s">
        <v>245</v>
      </c>
      <c r="E795">
        <v>2609</v>
      </c>
      <c r="F795">
        <v>62156</v>
      </c>
      <c r="G795">
        <v>-2.8</v>
      </c>
      <c r="H795">
        <v>705</v>
      </c>
      <c r="I795">
        <v>3.1</v>
      </c>
      <c r="J795" t="s">
        <v>247</v>
      </c>
      <c r="K795">
        <v>13313</v>
      </c>
      <c r="L795" t="s">
        <v>54</v>
      </c>
    </row>
    <row r="796" spans="1:12" x14ac:dyDescent="0.2">
      <c r="A796" t="str">
        <f t="shared" si="12"/>
        <v>Wilcox2007</v>
      </c>
      <c r="B796" t="s">
        <v>316</v>
      </c>
      <c r="C796">
        <v>2007</v>
      </c>
      <c r="D796" t="s">
        <v>245</v>
      </c>
      <c r="E796">
        <v>132</v>
      </c>
      <c r="F796">
        <v>1304</v>
      </c>
      <c r="G796">
        <v>-2.2000000000000002</v>
      </c>
      <c r="H796">
        <v>475</v>
      </c>
      <c r="I796">
        <v>6.3</v>
      </c>
      <c r="J796" t="s">
        <v>247</v>
      </c>
      <c r="K796">
        <v>13315</v>
      </c>
      <c r="L796" t="s">
        <v>54</v>
      </c>
    </row>
    <row r="797" spans="1:12" x14ac:dyDescent="0.2">
      <c r="A797" t="str">
        <f t="shared" si="12"/>
        <v>Wilkes2007</v>
      </c>
      <c r="B797" t="s">
        <v>566</v>
      </c>
      <c r="C797">
        <v>2007</v>
      </c>
      <c r="D797" t="s">
        <v>245</v>
      </c>
      <c r="E797">
        <v>301</v>
      </c>
      <c r="F797">
        <v>3343</v>
      </c>
      <c r="G797">
        <v>-2.2999999999999998</v>
      </c>
      <c r="H797">
        <v>522</v>
      </c>
      <c r="I797">
        <v>3.6</v>
      </c>
      <c r="J797" t="s">
        <v>247</v>
      </c>
      <c r="K797">
        <v>13317</v>
      </c>
      <c r="L797" t="s">
        <v>54</v>
      </c>
    </row>
    <row r="798" spans="1:12" x14ac:dyDescent="0.2">
      <c r="A798" t="str">
        <f t="shared" si="12"/>
        <v>Wilkinson2007</v>
      </c>
      <c r="B798" t="s">
        <v>567</v>
      </c>
      <c r="C798">
        <v>2007</v>
      </c>
      <c r="D798" t="s">
        <v>245</v>
      </c>
      <c r="E798">
        <v>181</v>
      </c>
      <c r="F798">
        <v>2902</v>
      </c>
      <c r="G798">
        <v>-4.5</v>
      </c>
      <c r="H798">
        <v>761</v>
      </c>
      <c r="I798">
        <v>7.8</v>
      </c>
      <c r="J798" t="s">
        <v>247</v>
      </c>
      <c r="K798">
        <v>13319</v>
      </c>
      <c r="L798" t="s">
        <v>54</v>
      </c>
    </row>
    <row r="799" spans="1:12" x14ac:dyDescent="0.2">
      <c r="A799" t="str">
        <f t="shared" si="12"/>
        <v>Worth2007</v>
      </c>
      <c r="B799" t="s">
        <v>568</v>
      </c>
      <c r="C799">
        <v>2007</v>
      </c>
      <c r="D799" t="s">
        <v>245</v>
      </c>
      <c r="E799">
        <v>356</v>
      </c>
      <c r="F799">
        <v>3581</v>
      </c>
      <c r="G799">
        <v>8.6999999999999993</v>
      </c>
      <c r="H799">
        <v>580</v>
      </c>
      <c r="I799">
        <v>8.1999999999999993</v>
      </c>
      <c r="J799" t="s">
        <v>247</v>
      </c>
      <c r="K799">
        <v>13321</v>
      </c>
      <c r="L799" t="s">
        <v>54</v>
      </c>
    </row>
    <row r="800" spans="1:12" x14ac:dyDescent="0.2">
      <c r="A800" t="str">
        <f t="shared" si="12"/>
        <v>Appling2008</v>
      </c>
      <c r="B800" t="s">
        <v>454</v>
      </c>
      <c r="C800">
        <v>2008</v>
      </c>
      <c r="D800" t="s">
        <v>245</v>
      </c>
      <c r="E800">
        <v>433</v>
      </c>
      <c r="F800">
        <v>6521</v>
      </c>
      <c r="G800">
        <v>4.7</v>
      </c>
      <c r="H800">
        <v>650</v>
      </c>
      <c r="I800">
        <v>4.3</v>
      </c>
      <c r="J800" t="s">
        <v>247</v>
      </c>
      <c r="K800">
        <v>13001</v>
      </c>
      <c r="L800" t="s">
        <v>54</v>
      </c>
    </row>
    <row r="801" spans="1:12" x14ac:dyDescent="0.2">
      <c r="A801" t="str">
        <f t="shared" si="12"/>
        <v>Atkinson2008</v>
      </c>
      <c r="B801" t="s">
        <v>455</v>
      </c>
      <c r="C801">
        <v>2008</v>
      </c>
      <c r="D801" t="s">
        <v>245</v>
      </c>
      <c r="E801">
        <v>129</v>
      </c>
      <c r="F801">
        <v>1670</v>
      </c>
      <c r="G801">
        <v>-0.5</v>
      </c>
      <c r="H801">
        <v>534</v>
      </c>
      <c r="I801">
        <v>4.3</v>
      </c>
      <c r="J801" t="s">
        <v>247</v>
      </c>
      <c r="K801">
        <v>13003</v>
      </c>
      <c r="L801" t="s">
        <v>54</v>
      </c>
    </row>
    <row r="802" spans="1:12" x14ac:dyDescent="0.2">
      <c r="A802" t="str">
        <f t="shared" si="12"/>
        <v>Bacon2008</v>
      </c>
      <c r="B802" t="s">
        <v>456</v>
      </c>
      <c r="C802">
        <v>2008</v>
      </c>
      <c r="D802" t="s">
        <v>245</v>
      </c>
      <c r="E802">
        <v>271</v>
      </c>
      <c r="F802">
        <v>3573</v>
      </c>
      <c r="G802">
        <v>4.2</v>
      </c>
      <c r="H802">
        <v>526</v>
      </c>
      <c r="I802">
        <v>1.3</v>
      </c>
      <c r="J802" t="s">
        <v>247</v>
      </c>
      <c r="K802">
        <v>13005</v>
      </c>
      <c r="L802" t="s">
        <v>54</v>
      </c>
    </row>
    <row r="803" spans="1:12" x14ac:dyDescent="0.2">
      <c r="A803" t="str">
        <f t="shared" si="12"/>
        <v>Baker2008</v>
      </c>
      <c r="B803" t="s">
        <v>457</v>
      </c>
      <c r="C803">
        <v>2008</v>
      </c>
      <c r="D803" t="s">
        <v>245</v>
      </c>
      <c r="E803">
        <v>55</v>
      </c>
      <c r="F803">
        <v>494</v>
      </c>
      <c r="G803">
        <v>-12.3</v>
      </c>
      <c r="H803">
        <v>553</v>
      </c>
      <c r="I803">
        <v>5.7</v>
      </c>
      <c r="J803" t="s">
        <v>247</v>
      </c>
      <c r="K803">
        <v>13007</v>
      </c>
      <c r="L803" t="s">
        <v>54</v>
      </c>
    </row>
    <row r="804" spans="1:12" x14ac:dyDescent="0.2">
      <c r="A804" t="str">
        <f t="shared" si="12"/>
        <v>Baldwin2008</v>
      </c>
      <c r="B804" t="s">
        <v>334</v>
      </c>
      <c r="C804">
        <v>2008</v>
      </c>
      <c r="D804" t="s">
        <v>245</v>
      </c>
      <c r="E804">
        <v>915</v>
      </c>
      <c r="F804">
        <v>18083</v>
      </c>
      <c r="G804">
        <v>-7.1</v>
      </c>
      <c r="H804">
        <v>561</v>
      </c>
      <c r="I804">
        <v>1.6</v>
      </c>
      <c r="J804" t="s">
        <v>247</v>
      </c>
      <c r="K804">
        <v>13009</v>
      </c>
      <c r="L804" t="s">
        <v>54</v>
      </c>
    </row>
    <row r="805" spans="1:12" x14ac:dyDescent="0.2">
      <c r="A805" t="str">
        <f t="shared" si="12"/>
        <v>Banks2008</v>
      </c>
      <c r="B805" t="s">
        <v>458</v>
      </c>
      <c r="C805">
        <v>2008</v>
      </c>
      <c r="D805" t="s">
        <v>245</v>
      </c>
      <c r="E805">
        <v>315</v>
      </c>
      <c r="F805">
        <v>5012</v>
      </c>
      <c r="G805">
        <v>3.9</v>
      </c>
      <c r="H805">
        <v>501</v>
      </c>
      <c r="I805">
        <v>-2</v>
      </c>
      <c r="J805" t="s">
        <v>247</v>
      </c>
      <c r="K805">
        <v>13011</v>
      </c>
      <c r="L805" t="s">
        <v>54</v>
      </c>
    </row>
    <row r="806" spans="1:12" x14ac:dyDescent="0.2">
      <c r="A806" t="str">
        <f t="shared" si="12"/>
        <v>Barrow2008</v>
      </c>
      <c r="B806" t="s">
        <v>459</v>
      </c>
      <c r="C806">
        <v>2008</v>
      </c>
      <c r="D806" t="s">
        <v>245</v>
      </c>
      <c r="E806">
        <v>1205</v>
      </c>
      <c r="F806">
        <v>15190</v>
      </c>
      <c r="G806">
        <v>-8.8000000000000007</v>
      </c>
      <c r="H806">
        <v>631</v>
      </c>
      <c r="I806">
        <v>1.4</v>
      </c>
      <c r="J806" t="s">
        <v>247</v>
      </c>
      <c r="K806">
        <v>13013</v>
      </c>
      <c r="L806" t="s">
        <v>54</v>
      </c>
    </row>
    <row r="807" spans="1:12" x14ac:dyDescent="0.2">
      <c r="A807" t="str">
        <f t="shared" si="12"/>
        <v>Bartow2008</v>
      </c>
      <c r="B807" t="s">
        <v>460</v>
      </c>
      <c r="C807">
        <v>2008</v>
      </c>
      <c r="D807" t="s">
        <v>245</v>
      </c>
      <c r="E807">
        <v>2184</v>
      </c>
      <c r="F807">
        <v>33249</v>
      </c>
      <c r="G807">
        <v>-5.3</v>
      </c>
      <c r="H807">
        <v>759</v>
      </c>
      <c r="I807">
        <v>6</v>
      </c>
      <c r="J807" t="s">
        <v>247</v>
      </c>
      <c r="K807">
        <v>13015</v>
      </c>
      <c r="L807" t="s">
        <v>54</v>
      </c>
    </row>
    <row r="808" spans="1:12" x14ac:dyDescent="0.2">
      <c r="A808" t="str">
        <f t="shared" si="12"/>
        <v>Ben Hill2008</v>
      </c>
      <c r="B808" t="s">
        <v>461</v>
      </c>
      <c r="C808">
        <v>2008</v>
      </c>
      <c r="D808" t="s">
        <v>245</v>
      </c>
      <c r="E808">
        <v>420</v>
      </c>
      <c r="F808">
        <v>6509</v>
      </c>
      <c r="G808">
        <v>-6.3</v>
      </c>
      <c r="H808">
        <v>514</v>
      </c>
      <c r="I808">
        <v>-4.3</v>
      </c>
      <c r="J808" t="s">
        <v>247</v>
      </c>
      <c r="K808">
        <v>13017</v>
      </c>
      <c r="L808" t="s">
        <v>54</v>
      </c>
    </row>
    <row r="809" spans="1:12" x14ac:dyDescent="0.2">
      <c r="A809" t="str">
        <f t="shared" si="12"/>
        <v>Berrien2008</v>
      </c>
      <c r="B809" t="s">
        <v>462</v>
      </c>
      <c r="C809">
        <v>2008</v>
      </c>
      <c r="D809" t="s">
        <v>245</v>
      </c>
      <c r="E809">
        <v>331</v>
      </c>
      <c r="F809">
        <v>4141</v>
      </c>
      <c r="G809">
        <v>-14.1</v>
      </c>
      <c r="H809">
        <v>537</v>
      </c>
      <c r="I809">
        <v>-7.6</v>
      </c>
      <c r="J809" t="s">
        <v>247</v>
      </c>
      <c r="K809">
        <v>13019</v>
      </c>
      <c r="L809" t="s">
        <v>54</v>
      </c>
    </row>
    <row r="810" spans="1:12" x14ac:dyDescent="0.2">
      <c r="A810" t="str">
        <f t="shared" si="12"/>
        <v>Bibb2008</v>
      </c>
      <c r="B810" t="s">
        <v>341</v>
      </c>
      <c r="C810">
        <v>2008</v>
      </c>
      <c r="D810" t="s">
        <v>245</v>
      </c>
      <c r="E810">
        <v>4754</v>
      </c>
      <c r="F810">
        <v>83787</v>
      </c>
      <c r="G810">
        <v>-0.4</v>
      </c>
      <c r="H810">
        <v>718</v>
      </c>
      <c r="I810">
        <v>2.1</v>
      </c>
      <c r="J810" t="s">
        <v>247</v>
      </c>
      <c r="K810">
        <v>13021</v>
      </c>
      <c r="L810" t="s">
        <v>54</v>
      </c>
    </row>
    <row r="811" spans="1:12" x14ac:dyDescent="0.2">
      <c r="A811" t="str">
        <f t="shared" si="12"/>
        <v>Bleckley2008</v>
      </c>
      <c r="B811" t="s">
        <v>463</v>
      </c>
      <c r="C811">
        <v>2008</v>
      </c>
      <c r="D811" t="s">
        <v>245</v>
      </c>
      <c r="E811">
        <v>213</v>
      </c>
      <c r="F811">
        <v>3703</v>
      </c>
      <c r="G811">
        <v>-3.1</v>
      </c>
      <c r="H811">
        <v>555</v>
      </c>
      <c r="I811">
        <v>-36.4</v>
      </c>
      <c r="J811" t="s">
        <v>247</v>
      </c>
      <c r="K811">
        <v>13023</v>
      </c>
      <c r="L811" t="s">
        <v>54</v>
      </c>
    </row>
    <row r="812" spans="1:12" x14ac:dyDescent="0.2">
      <c r="A812" t="str">
        <f t="shared" si="12"/>
        <v>Brantley2008</v>
      </c>
      <c r="B812" t="s">
        <v>464</v>
      </c>
      <c r="C812">
        <v>2008</v>
      </c>
      <c r="D812" t="s">
        <v>245</v>
      </c>
      <c r="E812">
        <v>231</v>
      </c>
      <c r="F812">
        <v>1989</v>
      </c>
      <c r="G812">
        <v>-2.6</v>
      </c>
      <c r="H812">
        <v>523</v>
      </c>
      <c r="I812">
        <v>4</v>
      </c>
      <c r="J812" t="s">
        <v>247</v>
      </c>
      <c r="K812">
        <v>13025</v>
      </c>
      <c r="L812" t="s">
        <v>54</v>
      </c>
    </row>
    <row r="813" spans="1:12" x14ac:dyDescent="0.2">
      <c r="A813" t="str">
        <f t="shared" si="12"/>
        <v>Brooks2008</v>
      </c>
      <c r="B813" t="s">
        <v>465</v>
      </c>
      <c r="C813">
        <v>2008</v>
      </c>
      <c r="D813" t="s">
        <v>245</v>
      </c>
      <c r="E813">
        <v>285</v>
      </c>
      <c r="F813">
        <v>2799</v>
      </c>
      <c r="G813">
        <v>-1.4</v>
      </c>
      <c r="H813">
        <v>529</v>
      </c>
      <c r="I813">
        <v>1.3</v>
      </c>
      <c r="J813" t="s">
        <v>247</v>
      </c>
      <c r="K813">
        <v>13027</v>
      </c>
      <c r="L813" t="s">
        <v>54</v>
      </c>
    </row>
    <row r="814" spans="1:12" x14ac:dyDescent="0.2">
      <c r="A814" t="str">
        <f t="shared" si="12"/>
        <v>Bryan2008</v>
      </c>
      <c r="B814" t="s">
        <v>466</v>
      </c>
      <c r="C814">
        <v>2008</v>
      </c>
      <c r="D814" t="s">
        <v>245</v>
      </c>
      <c r="E814">
        <v>672</v>
      </c>
      <c r="F814">
        <v>6101</v>
      </c>
      <c r="G814">
        <v>-3</v>
      </c>
      <c r="H814">
        <v>589</v>
      </c>
      <c r="I814">
        <v>-2.5</v>
      </c>
      <c r="J814" t="s">
        <v>247</v>
      </c>
      <c r="K814">
        <v>13029</v>
      </c>
      <c r="L814" t="s">
        <v>54</v>
      </c>
    </row>
    <row r="815" spans="1:12" x14ac:dyDescent="0.2">
      <c r="A815" t="str">
        <f t="shared" si="12"/>
        <v>Bulloch2008</v>
      </c>
      <c r="B815" t="s">
        <v>467</v>
      </c>
      <c r="C815">
        <v>2008</v>
      </c>
      <c r="D815" t="s">
        <v>245</v>
      </c>
      <c r="E815">
        <v>1609</v>
      </c>
      <c r="F815">
        <v>23221</v>
      </c>
      <c r="G815">
        <v>-0.4</v>
      </c>
      <c r="H815">
        <v>580</v>
      </c>
      <c r="I815">
        <v>2.2999999999999998</v>
      </c>
      <c r="J815" t="s">
        <v>247</v>
      </c>
      <c r="K815">
        <v>13031</v>
      </c>
      <c r="L815" t="s">
        <v>54</v>
      </c>
    </row>
    <row r="816" spans="1:12" x14ac:dyDescent="0.2">
      <c r="A816" t="str">
        <f t="shared" si="12"/>
        <v>Burke2008</v>
      </c>
      <c r="B816" t="s">
        <v>468</v>
      </c>
      <c r="C816">
        <v>2008</v>
      </c>
      <c r="D816" t="s">
        <v>245</v>
      </c>
      <c r="E816">
        <v>372</v>
      </c>
      <c r="F816">
        <v>5803</v>
      </c>
      <c r="G816">
        <v>-2.5</v>
      </c>
      <c r="H816">
        <v>770</v>
      </c>
      <c r="I816">
        <v>6.8</v>
      </c>
      <c r="J816" t="s">
        <v>247</v>
      </c>
      <c r="K816">
        <v>13033</v>
      </c>
      <c r="L816" t="s">
        <v>54</v>
      </c>
    </row>
    <row r="817" spans="1:12" x14ac:dyDescent="0.2">
      <c r="A817" t="str">
        <f t="shared" si="12"/>
        <v>Butts2008</v>
      </c>
      <c r="B817" t="s">
        <v>469</v>
      </c>
      <c r="C817">
        <v>2008</v>
      </c>
      <c r="D817" t="s">
        <v>245</v>
      </c>
      <c r="E817">
        <v>450</v>
      </c>
      <c r="F817">
        <v>5527</v>
      </c>
      <c r="G817">
        <v>-1.5</v>
      </c>
      <c r="H817">
        <v>591</v>
      </c>
      <c r="I817">
        <v>2.1</v>
      </c>
      <c r="J817" t="s">
        <v>247</v>
      </c>
      <c r="K817">
        <v>13035</v>
      </c>
      <c r="L817" t="s">
        <v>54</v>
      </c>
    </row>
    <row r="818" spans="1:12" x14ac:dyDescent="0.2">
      <c r="A818" t="str">
        <f t="shared" si="12"/>
        <v>Calhoun2008</v>
      </c>
      <c r="B818" t="s">
        <v>327</v>
      </c>
      <c r="C818">
        <v>2008</v>
      </c>
      <c r="D818" t="s">
        <v>245</v>
      </c>
      <c r="E818">
        <v>124</v>
      </c>
      <c r="F818">
        <v>1460</v>
      </c>
      <c r="G818">
        <v>16.600000000000001</v>
      </c>
      <c r="H818">
        <v>514</v>
      </c>
      <c r="I818">
        <v>12</v>
      </c>
      <c r="J818" t="s">
        <v>247</v>
      </c>
      <c r="K818">
        <v>13037</v>
      </c>
      <c r="L818" t="s">
        <v>54</v>
      </c>
    </row>
    <row r="819" spans="1:12" x14ac:dyDescent="0.2">
      <c r="A819" t="str">
        <f t="shared" si="12"/>
        <v>Camden2008</v>
      </c>
      <c r="B819" t="s">
        <v>470</v>
      </c>
      <c r="C819">
        <v>2008</v>
      </c>
      <c r="D819" t="s">
        <v>245</v>
      </c>
      <c r="E819">
        <v>996</v>
      </c>
      <c r="F819">
        <v>14853</v>
      </c>
      <c r="G819">
        <v>-1.8</v>
      </c>
      <c r="H819">
        <v>663</v>
      </c>
      <c r="I819">
        <v>0.5</v>
      </c>
      <c r="J819" t="s">
        <v>247</v>
      </c>
      <c r="K819">
        <v>13039</v>
      </c>
      <c r="L819" t="s">
        <v>54</v>
      </c>
    </row>
    <row r="820" spans="1:12" x14ac:dyDescent="0.2">
      <c r="A820" t="str">
        <f t="shared" si="12"/>
        <v>Candler2008</v>
      </c>
      <c r="B820" t="s">
        <v>471</v>
      </c>
      <c r="C820">
        <v>2008</v>
      </c>
      <c r="D820" t="s">
        <v>245</v>
      </c>
      <c r="E820">
        <v>250</v>
      </c>
      <c r="F820">
        <v>2645</v>
      </c>
      <c r="G820">
        <v>-1</v>
      </c>
      <c r="H820">
        <v>512</v>
      </c>
      <c r="I820">
        <v>-0.4</v>
      </c>
      <c r="J820" t="s">
        <v>247</v>
      </c>
      <c r="K820">
        <v>13043</v>
      </c>
      <c r="L820" t="s">
        <v>54</v>
      </c>
    </row>
    <row r="821" spans="1:12" x14ac:dyDescent="0.2">
      <c r="A821" t="str">
        <f t="shared" si="12"/>
        <v>Carroll2008</v>
      </c>
      <c r="B821" t="s">
        <v>373</v>
      </c>
      <c r="C821">
        <v>2008</v>
      </c>
      <c r="D821" t="s">
        <v>245</v>
      </c>
      <c r="E821">
        <v>2222</v>
      </c>
      <c r="F821">
        <v>38047</v>
      </c>
      <c r="G821">
        <v>-5</v>
      </c>
      <c r="H821">
        <v>700</v>
      </c>
      <c r="I821">
        <v>1.4</v>
      </c>
      <c r="J821" t="s">
        <v>247</v>
      </c>
      <c r="K821">
        <v>13045</v>
      </c>
      <c r="L821" t="s">
        <v>54</v>
      </c>
    </row>
    <row r="822" spans="1:12" x14ac:dyDescent="0.2">
      <c r="A822" t="str">
        <f t="shared" si="12"/>
        <v>Catoosa2008</v>
      </c>
      <c r="B822" t="s">
        <v>472</v>
      </c>
      <c r="C822">
        <v>2008</v>
      </c>
      <c r="D822" t="s">
        <v>245</v>
      </c>
      <c r="E822">
        <v>953</v>
      </c>
      <c r="F822">
        <v>14802</v>
      </c>
      <c r="G822">
        <v>-2.7</v>
      </c>
      <c r="H822">
        <v>602</v>
      </c>
      <c r="I822">
        <v>0</v>
      </c>
      <c r="J822" t="s">
        <v>247</v>
      </c>
      <c r="K822">
        <v>13047</v>
      </c>
      <c r="L822" t="s">
        <v>54</v>
      </c>
    </row>
    <row r="823" spans="1:12" x14ac:dyDescent="0.2">
      <c r="A823" t="str">
        <f t="shared" si="12"/>
        <v>Charlton2008</v>
      </c>
      <c r="B823" t="s">
        <v>473</v>
      </c>
      <c r="C823">
        <v>2008</v>
      </c>
      <c r="D823" t="s">
        <v>245</v>
      </c>
      <c r="E823">
        <v>180</v>
      </c>
      <c r="F823">
        <v>2278</v>
      </c>
      <c r="G823">
        <v>-4</v>
      </c>
      <c r="H823">
        <v>571</v>
      </c>
      <c r="I823">
        <v>-0.5</v>
      </c>
      <c r="J823" t="s">
        <v>247</v>
      </c>
      <c r="K823">
        <v>13049</v>
      </c>
      <c r="L823" t="s">
        <v>54</v>
      </c>
    </row>
    <row r="824" spans="1:12" x14ac:dyDescent="0.2">
      <c r="A824" t="str">
        <f t="shared" si="12"/>
        <v>Chatham2008</v>
      </c>
      <c r="B824" t="s">
        <v>474</v>
      </c>
      <c r="C824">
        <v>2008</v>
      </c>
      <c r="D824" t="s">
        <v>245</v>
      </c>
      <c r="E824">
        <v>7820</v>
      </c>
      <c r="F824">
        <v>134282</v>
      </c>
      <c r="G824">
        <v>-2.2999999999999998</v>
      </c>
      <c r="H824">
        <v>795</v>
      </c>
      <c r="I824">
        <v>3.7</v>
      </c>
      <c r="J824" t="s">
        <v>247</v>
      </c>
      <c r="K824">
        <v>13051</v>
      </c>
      <c r="L824" t="s">
        <v>54</v>
      </c>
    </row>
    <row r="825" spans="1:12" x14ac:dyDescent="0.2">
      <c r="A825" t="str">
        <f t="shared" si="12"/>
        <v>Chattahoochee2008</v>
      </c>
      <c r="B825" t="s">
        <v>475</v>
      </c>
      <c r="C825">
        <v>2008</v>
      </c>
      <c r="D825" t="s">
        <v>245</v>
      </c>
      <c r="E825">
        <v>83</v>
      </c>
      <c r="F825">
        <v>2041</v>
      </c>
      <c r="G825">
        <v>36</v>
      </c>
      <c r="H825">
        <v>677</v>
      </c>
      <c r="I825">
        <v>11</v>
      </c>
      <c r="J825" t="s">
        <v>247</v>
      </c>
      <c r="K825">
        <v>13053</v>
      </c>
      <c r="L825" t="s">
        <v>54</v>
      </c>
    </row>
    <row r="826" spans="1:12" x14ac:dyDescent="0.2">
      <c r="A826" t="str">
        <f t="shared" si="12"/>
        <v>Chattooga2008</v>
      </c>
      <c r="B826" t="s">
        <v>476</v>
      </c>
      <c r="C826">
        <v>2008</v>
      </c>
      <c r="D826" t="s">
        <v>245</v>
      </c>
      <c r="E826">
        <v>344</v>
      </c>
      <c r="F826">
        <v>6116</v>
      </c>
      <c r="G826">
        <v>-5.5</v>
      </c>
      <c r="H826">
        <v>574</v>
      </c>
      <c r="I826">
        <v>5.5</v>
      </c>
      <c r="J826" t="s">
        <v>247</v>
      </c>
      <c r="K826">
        <v>13055</v>
      </c>
      <c r="L826" t="s">
        <v>54</v>
      </c>
    </row>
    <row r="827" spans="1:12" x14ac:dyDescent="0.2">
      <c r="A827" t="str">
        <f t="shared" si="12"/>
        <v>Cherokee2008</v>
      </c>
      <c r="B827" t="s">
        <v>424</v>
      </c>
      <c r="C827">
        <v>2008</v>
      </c>
      <c r="D827" t="s">
        <v>245</v>
      </c>
      <c r="E827">
        <v>5348</v>
      </c>
      <c r="F827">
        <v>45985</v>
      </c>
      <c r="G827">
        <v>-4.2</v>
      </c>
      <c r="H827">
        <v>687</v>
      </c>
      <c r="I827">
        <v>0.7</v>
      </c>
      <c r="J827" t="s">
        <v>247</v>
      </c>
      <c r="K827">
        <v>13057</v>
      </c>
      <c r="L827" t="s">
        <v>54</v>
      </c>
    </row>
    <row r="828" spans="1:12" x14ac:dyDescent="0.2">
      <c r="A828" t="str">
        <f t="shared" si="12"/>
        <v>Clarke2008</v>
      </c>
      <c r="B828" t="s">
        <v>360</v>
      </c>
      <c r="C828">
        <v>2008</v>
      </c>
      <c r="D828" t="s">
        <v>245</v>
      </c>
      <c r="E828">
        <v>3222</v>
      </c>
      <c r="F828">
        <v>68238</v>
      </c>
      <c r="G828">
        <v>-0.6</v>
      </c>
      <c r="H828">
        <v>725</v>
      </c>
      <c r="I828">
        <v>4.3</v>
      </c>
      <c r="J828" t="s">
        <v>247</v>
      </c>
      <c r="K828">
        <v>13059</v>
      </c>
      <c r="L828" t="s">
        <v>54</v>
      </c>
    </row>
    <row r="829" spans="1:12" x14ac:dyDescent="0.2">
      <c r="A829" t="str">
        <f t="shared" si="12"/>
        <v>Clay2008</v>
      </c>
      <c r="B829" t="s">
        <v>353</v>
      </c>
      <c r="C829">
        <v>2008</v>
      </c>
      <c r="D829" t="s">
        <v>245</v>
      </c>
      <c r="E829">
        <v>64</v>
      </c>
      <c r="F829">
        <v>730</v>
      </c>
      <c r="G829">
        <v>-5.4</v>
      </c>
      <c r="H829">
        <v>654</v>
      </c>
      <c r="I829">
        <v>20.9</v>
      </c>
      <c r="J829" t="s">
        <v>247</v>
      </c>
      <c r="K829">
        <v>13061</v>
      </c>
      <c r="L829" t="s">
        <v>54</v>
      </c>
    </row>
    <row r="830" spans="1:12" x14ac:dyDescent="0.2">
      <c r="A830" t="str">
        <f t="shared" si="12"/>
        <v>Clayton2008</v>
      </c>
      <c r="B830" t="s">
        <v>477</v>
      </c>
      <c r="C830">
        <v>2008</v>
      </c>
      <c r="D830" t="s">
        <v>245</v>
      </c>
      <c r="E830">
        <v>4509</v>
      </c>
      <c r="F830">
        <v>111600</v>
      </c>
      <c r="G830">
        <v>-3.1</v>
      </c>
      <c r="H830">
        <v>853</v>
      </c>
      <c r="I830">
        <v>9.5</v>
      </c>
      <c r="J830" t="s">
        <v>247</v>
      </c>
      <c r="K830">
        <v>13063</v>
      </c>
      <c r="L830" t="s">
        <v>54</v>
      </c>
    </row>
    <row r="831" spans="1:12" x14ac:dyDescent="0.2">
      <c r="A831" t="str">
        <f t="shared" si="12"/>
        <v>Clinch2008</v>
      </c>
      <c r="B831" t="s">
        <v>478</v>
      </c>
      <c r="C831">
        <v>2008</v>
      </c>
      <c r="D831" t="s">
        <v>245</v>
      </c>
      <c r="E831">
        <v>190</v>
      </c>
      <c r="F831">
        <v>2306</v>
      </c>
      <c r="G831">
        <v>-3.2</v>
      </c>
      <c r="H831">
        <v>583</v>
      </c>
      <c r="I831">
        <v>7.8</v>
      </c>
      <c r="J831" t="s">
        <v>247</v>
      </c>
      <c r="K831">
        <v>13065</v>
      </c>
      <c r="L831" t="s">
        <v>54</v>
      </c>
    </row>
    <row r="832" spans="1:12" x14ac:dyDescent="0.2">
      <c r="A832" t="str">
        <f t="shared" si="12"/>
        <v>Cobb2008</v>
      </c>
      <c r="B832" t="s">
        <v>479</v>
      </c>
      <c r="C832">
        <v>2008</v>
      </c>
      <c r="D832" t="s">
        <v>245</v>
      </c>
      <c r="E832">
        <v>21072</v>
      </c>
      <c r="F832">
        <v>312410</v>
      </c>
      <c r="G832">
        <v>-3.4</v>
      </c>
      <c r="H832">
        <v>960</v>
      </c>
      <c r="I832">
        <v>3.6</v>
      </c>
      <c r="J832" t="s">
        <v>247</v>
      </c>
      <c r="K832">
        <v>13067</v>
      </c>
      <c r="L832" t="s">
        <v>54</v>
      </c>
    </row>
    <row r="833" spans="1:12" x14ac:dyDescent="0.2">
      <c r="A833" t="str">
        <f t="shared" si="12"/>
        <v>Coffee2008</v>
      </c>
      <c r="B833" t="s">
        <v>340</v>
      </c>
      <c r="C833">
        <v>2008</v>
      </c>
      <c r="D833" t="s">
        <v>245</v>
      </c>
      <c r="E833">
        <v>963</v>
      </c>
      <c r="F833">
        <v>15516</v>
      </c>
      <c r="G833">
        <v>-5.8</v>
      </c>
      <c r="H833">
        <v>595</v>
      </c>
      <c r="I833">
        <v>2.9</v>
      </c>
      <c r="J833" t="s">
        <v>247</v>
      </c>
      <c r="K833">
        <v>13069</v>
      </c>
      <c r="L833" t="s">
        <v>54</v>
      </c>
    </row>
    <row r="834" spans="1:12" x14ac:dyDescent="0.2">
      <c r="A834" t="str">
        <f t="shared" si="12"/>
        <v>Colquitt2008</v>
      </c>
      <c r="B834" t="s">
        <v>480</v>
      </c>
      <c r="C834">
        <v>2008</v>
      </c>
      <c r="D834" t="s">
        <v>245</v>
      </c>
      <c r="E834">
        <v>1021</v>
      </c>
      <c r="F834">
        <v>15318</v>
      </c>
      <c r="G834">
        <v>-1.4</v>
      </c>
      <c r="H834">
        <v>530</v>
      </c>
      <c r="I834">
        <v>0.4</v>
      </c>
      <c r="J834" t="s">
        <v>247</v>
      </c>
      <c r="K834">
        <v>13071</v>
      </c>
      <c r="L834" t="s">
        <v>54</v>
      </c>
    </row>
    <row r="835" spans="1:12" x14ac:dyDescent="0.2">
      <c r="A835" t="str">
        <f t="shared" si="12"/>
        <v>Columbia2008</v>
      </c>
      <c r="B835" t="s">
        <v>481</v>
      </c>
      <c r="C835">
        <v>2008</v>
      </c>
      <c r="D835" t="s">
        <v>245</v>
      </c>
      <c r="E835">
        <v>2197</v>
      </c>
      <c r="F835">
        <v>29908</v>
      </c>
      <c r="G835">
        <v>-0.9</v>
      </c>
      <c r="H835">
        <v>664</v>
      </c>
      <c r="I835">
        <v>3.1</v>
      </c>
      <c r="J835" t="s">
        <v>247</v>
      </c>
      <c r="K835">
        <v>13073</v>
      </c>
      <c r="L835" t="s">
        <v>54</v>
      </c>
    </row>
    <row r="836" spans="1:12" x14ac:dyDescent="0.2">
      <c r="A836" t="str">
        <f t="shared" si="12"/>
        <v>Cook2008</v>
      </c>
      <c r="B836" t="s">
        <v>482</v>
      </c>
      <c r="C836">
        <v>2008</v>
      </c>
      <c r="D836" t="s">
        <v>245</v>
      </c>
      <c r="E836">
        <v>389</v>
      </c>
      <c r="F836">
        <v>5116</v>
      </c>
      <c r="G836">
        <v>-1.5</v>
      </c>
      <c r="H836">
        <v>465</v>
      </c>
      <c r="I836">
        <v>0.4</v>
      </c>
      <c r="J836" t="s">
        <v>247</v>
      </c>
      <c r="K836">
        <v>13075</v>
      </c>
      <c r="L836" t="s">
        <v>54</v>
      </c>
    </row>
    <row r="837" spans="1:12" x14ac:dyDescent="0.2">
      <c r="A837" t="str">
        <f t="shared" si="12"/>
        <v>Coweta2008</v>
      </c>
      <c r="B837" t="s">
        <v>483</v>
      </c>
      <c r="C837">
        <v>2008</v>
      </c>
      <c r="D837" t="s">
        <v>245</v>
      </c>
      <c r="E837">
        <v>2258</v>
      </c>
      <c r="F837">
        <v>31886</v>
      </c>
      <c r="G837">
        <v>-3.1</v>
      </c>
      <c r="H837">
        <v>664</v>
      </c>
      <c r="I837">
        <v>0.6</v>
      </c>
      <c r="J837" t="s">
        <v>247</v>
      </c>
      <c r="K837">
        <v>13077</v>
      </c>
      <c r="L837" t="s">
        <v>54</v>
      </c>
    </row>
    <row r="838" spans="1:12" x14ac:dyDescent="0.2">
      <c r="A838" t="str">
        <f t="shared" ref="A838:A901" si="13">_xlfn.CONCAT(B838, C838)</f>
        <v>Crawford2008</v>
      </c>
      <c r="B838" t="s">
        <v>484</v>
      </c>
      <c r="C838">
        <v>2008</v>
      </c>
      <c r="D838" t="s">
        <v>245</v>
      </c>
      <c r="E838">
        <v>147</v>
      </c>
      <c r="F838">
        <v>1487</v>
      </c>
      <c r="G838">
        <v>0.5</v>
      </c>
      <c r="H838">
        <v>560</v>
      </c>
      <c r="I838">
        <v>0.2</v>
      </c>
      <c r="J838" t="s">
        <v>247</v>
      </c>
      <c r="K838">
        <v>13079</v>
      </c>
      <c r="L838" t="s">
        <v>54</v>
      </c>
    </row>
    <row r="839" spans="1:12" x14ac:dyDescent="0.2">
      <c r="A839" t="str">
        <f t="shared" si="13"/>
        <v>Crisp2008</v>
      </c>
      <c r="B839" t="s">
        <v>485</v>
      </c>
      <c r="C839">
        <v>2008</v>
      </c>
      <c r="D839" t="s">
        <v>245</v>
      </c>
      <c r="E839">
        <v>612</v>
      </c>
      <c r="F839">
        <v>8112</v>
      </c>
      <c r="G839">
        <v>-10.1</v>
      </c>
      <c r="H839">
        <v>569</v>
      </c>
      <c r="I839">
        <v>6.4</v>
      </c>
      <c r="J839" t="s">
        <v>247</v>
      </c>
      <c r="K839">
        <v>13081</v>
      </c>
      <c r="L839" t="s">
        <v>54</v>
      </c>
    </row>
    <row r="840" spans="1:12" x14ac:dyDescent="0.2">
      <c r="A840" t="str">
        <f t="shared" si="13"/>
        <v>Dade2008</v>
      </c>
      <c r="B840" t="s">
        <v>486</v>
      </c>
      <c r="C840">
        <v>2008</v>
      </c>
      <c r="D840" t="s">
        <v>245</v>
      </c>
      <c r="E840">
        <v>240</v>
      </c>
      <c r="F840">
        <v>3311</v>
      </c>
      <c r="G840">
        <v>-7.4</v>
      </c>
      <c r="H840">
        <v>560</v>
      </c>
      <c r="I840">
        <v>5.7</v>
      </c>
      <c r="J840" t="s">
        <v>247</v>
      </c>
      <c r="K840">
        <v>13083</v>
      </c>
      <c r="L840" t="s">
        <v>54</v>
      </c>
    </row>
    <row r="841" spans="1:12" x14ac:dyDescent="0.2">
      <c r="A841" t="str">
        <f t="shared" si="13"/>
        <v>Dawson2008</v>
      </c>
      <c r="B841" t="s">
        <v>487</v>
      </c>
      <c r="C841">
        <v>2008</v>
      </c>
      <c r="D841" t="s">
        <v>245</v>
      </c>
      <c r="E841">
        <v>694</v>
      </c>
      <c r="F841">
        <v>7867</v>
      </c>
      <c r="G841">
        <v>-4.5</v>
      </c>
      <c r="H841">
        <v>524</v>
      </c>
      <c r="I841">
        <v>3.1</v>
      </c>
      <c r="J841" t="s">
        <v>247</v>
      </c>
      <c r="K841">
        <v>13085</v>
      </c>
      <c r="L841" t="s">
        <v>54</v>
      </c>
    </row>
    <row r="842" spans="1:12" x14ac:dyDescent="0.2">
      <c r="A842" t="str">
        <f t="shared" si="13"/>
        <v>Decatur2008</v>
      </c>
      <c r="B842" t="s">
        <v>488</v>
      </c>
      <c r="C842">
        <v>2008</v>
      </c>
      <c r="D842" t="s">
        <v>245</v>
      </c>
      <c r="E842">
        <v>706</v>
      </c>
      <c r="F842">
        <v>9552</v>
      </c>
      <c r="G842">
        <v>-1.8</v>
      </c>
      <c r="H842">
        <v>542</v>
      </c>
      <c r="I842">
        <v>1.3</v>
      </c>
      <c r="J842" t="s">
        <v>247</v>
      </c>
      <c r="K842">
        <v>13087</v>
      </c>
      <c r="L842" t="s">
        <v>54</v>
      </c>
    </row>
    <row r="843" spans="1:12" x14ac:dyDescent="0.2">
      <c r="A843" t="str">
        <f t="shared" si="13"/>
        <v>DeKalb2008</v>
      </c>
      <c r="B843" t="s">
        <v>337</v>
      </c>
      <c r="C843">
        <v>2008</v>
      </c>
      <c r="D843" t="s">
        <v>245</v>
      </c>
      <c r="E843">
        <v>18065</v>
      </c>
      <c r="F843">
        <v>293684</v>
      </c>
      <c r="G843">
        <v>-2.1</v>
      </c>
      <c r="H843">
        <v>937</v>
      </c>
      <c r="I843">
        <v>2.2000000000000002</v>
      </c>
      <c r="J843" t="s">
        <v>247</v>
      </c>
      <c r="K843">
        <v>13089</v>
      </c>
      <c r="L843" t="s">
        <v>54</v>
      </c>
    </row>
    <row r="844" spans="1:12" x14ac:dyDescent="0.2">
      <c r="A844" t="str">
        <f t="shared" si="13"/>
        <v>Dodge2008</v>
      </c>
      <c r="B844" t="s">
        <v>489</v>
      </c>
      <c r="C844">
        <v>2008</v>
      </c>
      <c r="D844" t="s">
        <v>245</v>
      </c>
      <c r="E844">
        <v>412</v>
      </c>
      <c r="F844">
        <v>5996</v>
      </c>
      <c r="G844">
        <v>-11.8</v>
      </c>
      <c r="H844">
        <v>530</v>
      </c>
      <c r="I844">
        <v>3.5</v>
      </c>
      <c r="J844" t="s">
        <v>247</v>
      </c>
      <c r="K844">
        <v>13091</v>
      </c>
      <c r="L844" t="s">
        <v>54</v>
      </c>
    </row>
    <row r="845" spans="1:12" x14ac:dyDescent="0.2">
      <c r="A845" t="str">
        <f t="shared" si="13"/>
        <v>Dooly2008</v>
      </c>
      <c r="B845" t="s">
        <v>490</v>
      </c>
      <c r="C845">
        <v>2008</v>
      </c>
      <c r="D845" t="s">
        <v>245</v>
      </c>
      <c r="E845">
        <v>234</v>
      </c>
      <c r="F845">
        <v>3351</v>
      </c>
      <c r="G845">
        <v>-6.1</v>
      </c>
      <c r="H845">
        <v>588</v>
      </c>
      <c r="I845">
        <v>1.9</v>
      </c>
      <c r="J845" t="s">
        <v>247</v>
      </c>
      <c r="K845">
        <v>13093</v>
      </c>
      <c r="L845" t="s">
        <v>54</v>
      </c>
    </row>
    <row r="846" spans="1:12" x14ac:dyDescent="0.2">
      <c r="A846" t="str">
        <f t="shared" si="13"/>
        <v>Dougherty2008</v>
      </c>
      <c r="B846" t="s">
        <v>491</v>
      </c>
      <c r="C846">
        <v>2008</v>
      </c>
      <c r="D846" t="s">
        <v>245</v>
      </c>
      <c r="E846">
        <v>2783</v>
      </c>
      <c r="F846">
        <v>50141</v>
      </c>
      <c r="G846">
        <v>-1.6</v>
      </c>
      <c r="H846">
        <v>725</v>
      </c>
      <c r="I846">
        <v>2.2999999999999998</v>
      </c>
      <c r="J846" t="s">
        <v>247</v>
      </c>
      <c r="K846">
        <v>13095</v>
      </c>
      <c r="L846" t="s">
        <v>54</v>
      </c>
    </row>
    <row r="847" spans="1:12" x14ac:dyDescent="0.2">
      <c r="A847" t="str">
        <f t="shared" si="13"/>
        <v>Douglas2008</v>
      </c>
      <c r="B847" t="s">
        <v>492</v>
      </c>
      <c r="C847">
        <v>2008</v>
      </c>
      <c r="D847" t="s">
        <v>245</v>
      </c>
      <c r="E847">
        <v>2735</v>
      </c>
      <c r="F847">
        <v>40279</v>
      </c>
      <c r="G847">
        <v>-1.4</v>
      </c>
      <c r="H847">
        <v>612</v>
      </c>
      <c r="I847">
        <v>-0.2</v>
      </c>
      <c r="J847" t="s">
        <v>247</v>
      </c>
      <c r="K847">
        <v>13097</v>
      </c>
      <c r="L847" t="s">
        <v>54</v>
      </c>
    </row>
    <row r="848" spans="1:12" x14ac:dyDescent="0.2">
      <c r="A848" t="str">
        <f t="shared" si="13"/>
        <v>Early2008</v>
      </c>
      <c r="B848" t="s">
        <v>493</v>
      </c>
      <c r="C848">
        <v>2008</v>
      </c>
      <c r="D848" t="s">
        <v>245</v>
      </c>
      <c r="E848">
        <v>328</v>
      </c>
      <c r="F848">
        <v>4255</v>
      </c>
      <c r="G848">
        <v>-1.2</v>
      </c>
      <c r="H848">
        <v>739</v>
      </c>
      <c r="I848">
        <v>3.8</v>
      </c>
      <c r="J848" t="s">
        <v>247</v>
      </c>
      <c r="K848">
        <v>13099</v>
      </c>
      <c r="L848" t="s">
        <v>54</v>
      </c>
    </row>
    <row r="849" spans="1:12" x14ac:dyDescent="0.2">
      <c r="A849" t="str">
        <f t="shared" si="13"/>
        <v>Echols2008</v>
      </c>
      <c r="B849" t="s">
        <v>494</v>
      </c>
      <c r="C849">
        <v>2008</v>
      </c>
      <c r="D849" t="s">
        <v>245</v>
      </c>
      <c r="E849">
        <v>43</v>
      </c>
      <c r="F849">
        <v>585</v>
      </c>
      <c r="G849">
        <v>1</v>
      </c>
      <c r="H849">
        <v>457</v>
      </c>
      <c r="I849">
        <v>7.5</v>
      </c>
      <c r="J849" t="s">
        <v>247</v>
      </c>
      <c r="K849">
        <v>13101</v>
      </c>
      <c r="L849" t="s">
        <v>54</v>
      </c>
    </row>
    <row r="850" spans="1:12" x14ac:dyDescent="0.2">
      <c r="A850" t="str">
        <f t="shared" si="13"/>
        <v>Effingham2008</v>
      </c>
      <c r="B850" t="s">
        <v>495</v>
      </c>
      <c r="C850">
        <v>2008</v>
      </c>
      <c r="D850" t="s">
        <v>245</v>
      </c>
      <c r="E850">
        <v>779</v>
      </c>
      <c r="F850">
        <v>10155</v>
      </c>
      <c r="G850">
        <v>4.2</v>
      </c>
      <c r="H850">
        <v>674</v>
      </c>
      <c r="I850">
        <v>4</v>
      </c>
      <c r="J850" t="s">
        <v>247</v>
      </c>
      <c r="K850">
        <v>13103</v>
      </c>
      <c r="L850" t="s">
        <v>54</v>
      </c>
    </row>
    <row r="851" spans="1:12" x14ac:dyDescent="0.2">
      <c r="A851" t="str">
        <f t="shared" si="13"/>
        <v>Elbert2008</v>
      </c>
      <c r="B851" t="s">
        <v>496</v>
      </c>
      <c r="C851">
        <v>2008</v>
      </c>
      <c r="D851" t="s">
        <v>245</v>
      </c>
      <c r="E851">
        <v>585</v>
      </c>
      <c r="F851">
        <v>6699</v>
      </c>
      <c r="G851">
        <v>-3.1</v>
      </c>
      <c r="H851">
        <v>563</v>
      </c>
      <c r="I851">
        <v>1.1000000000000001</v>
      </c>
      <c r="J851" t="s">
        <v>247</v>
      </c>
      <c r="K851">
        <v>13105</v>
      </c>
      <c r="L851" t="s">
        <v>54</v>
      </c>
    </row>
    <row r="852" spans="1:12" x14ac:dyDescent="0.2">
      <c r="A852" t="str">
        <f t="shared" si="13"/>
        <v>Emanuel2008</v>
      </c>
      <c r="B852" t="s">
        <v>497</v>
      </c>
      <c r="C852">
        <v>2008</v>
      </c>
      <c r="D852" t="s">
        <v>245</v>
      </c>
      <c r="E852">
        <v>545</v>
      </c>
      <c r="F852">
        <v>7524</v>
      </c>
      <c r="G852">
        <v>-1.8</v>
      </c>
      <c r="H852">
        <v>531</v>
      </c>
      <c r="I852">
        <v>3.3</v>
      </c>
      <c r="J852" t="s">
        <v>247</v>
      </c>
      <c r="K852">
        <v>13107</v>
      </c>
      <c r="L852" t="s">
        <v>54</v>
      </c>
    </row>
    <row r="853" spans="1:12" x14ac:dyDescent="0.2">
      <c r="A853" t="str">
        <f t="shared" si="13"/>
        <v>Evans2008</v>
      </c>
      <c r="B853" t="s">
        <v>498</v>
      </c>
      <c r="C853">
        <v>2008</v>
      </c>
      <c r="D853" t="s">
        <v>245</v>
      </c>
      <c r="E853">
        <v>292</v>
      </c>
      <c r="F853">
        <v>4313</v>
      </c>
      <c r="G853">
        <v>-7</v>
      </c>
      <c r="H853">
        <v>572</v>
      </c>
      <c r="I853">
        <v>-6.2</v>
      </c>
      <c r="J853" t="s">
        <v>247</v>
      </c>
      <c r="K853">
        <v>13109</v>
      </c>
      <c r="L853" t="s">
        <v>54</v>
      </c>
    </row>
    <row r="854" spans="1:12" x14ac:dyDescent="0.2">
      <c r="A854" t="str">
        <f t="shared" si="13"/>
        <v>Fannin2008</v>
      </c>
      <c r="B854" t="s">
        <v>499</v>
      </c>
      <c r="C854">
        <v>2008</v>
      </c>
      <c r="D854" t="s">
        <v>245</v>
      </c>
      <c r="E854">
        <v>601</v>
      </c>
      <c r="F854">
        <v>5308</v>
      </c>
      <c r="G854">
        <v>-5.4</v>
      </c>
      <c r="H854">
        <v>543</v>
      </c>
      <c r="I854">
        <v>-2</v>
      </c>
      <c r="J854" t="s">
        <v>247</v>
      </c>
      <c r="K854">
        <v>13111</v>
      </c>
      <c r="L854" t="s">
        <v>54</v>
      </c>
    </row>
    <row r="855" spans="1:12" x14ac:dyDescent="0.2">
      <c r="A855" t="str">
        <f t="shared" si="13"/>
        <v>Fayette2008</v>
      </c>
      <c r="B855" t="s">
        <v>332</v>
      </c>
      <c r="C855">
        <v>2008</v>
      </c>
      <c r="D855" t="s">
        <v>245</v>
      </c>
      <c r="E855">
        <v>3444</v>
      </c>
      <c r="F855">
        <v>39000</v>
      </c>
      <c r="G855">
        <v>-4.5999999999999996</v>
      </c>
      <c r="H855">
        <v>758</v>
      </c>
      <c r="I855">
        <v>1.6</v>
      </c>
      <c r="J855" t="s">
        <v>247</v>
      </c>
      <c r="K855">
        <v>13113</v>
      </c>
      <c r="L855" t="s">
        <v>54</v>
      </c>
    </row>
    <row r="856" spans="1:12" x14ac:dyDescent="0.2">
      <c r="A856" t="str">
        <f t="shared" si="13"/>
        <v>Floyd2008</v>
      </c>
      <c r="B856" t="s">
        <v>500</v>
      </c>
      <c r="C856">
        <v>2008</v>
      </c>
      <c r="D856" t="s">
        <v>245</v>
      </c>
      <c r="E856">
        <v>2168</v>
      </c>
      <c r="F856">
        <v>39844</v>
      </c>
      <c r="G856">
        <v>-1.4</v>
      </c>
      <c r="H856">
        <v>706</v>
      </c>
      <c r="I856">
        <v>7.1</v>
      </c>
      <c r="J856" t="s">
        <v>247</v>
      </c>
      <c r="K856">
        <v>13115</v>
      </c>
      <c r="L856" t="s">
        <v>54</v>
      </c>
    </row>
    <row r="857" spans="1:12" x14ac:dyDescent="0.2">
      <c r="A857" t="str">
        <f t="shared" si="13"/>
        <v>Forsyth2008</v>
      </c>
      <c r="B857" t="s">
        <v>376</v>
      </c>
      <c r="C857">
        <v>2008</v>
      </c>
      <c r="D857" t="s">
        <v>245</v>
      </c>
      <c r="E857">
        <v>5234</v>
      </c>
      <c r="F857">
        <v>57233</v>
      </c>
      <c r="G857">
        <v>-0.1</v>
      </c>
      <c r="H857">
        <v>915</v>
      </c>
      <c r="I857">
        <v>4.9000000000000004</v>
      </c>
      <c r="J857" t="s">
        <v>247</v>
      </c>
      <c r="K857">
        <v>13117</v>
      </c>
      <c r="L857" t="s">
        <v>54</v>
      </c>
    </row>
    <row r="858" spans="1:12" x14ac:dyDescent="0.2">
      <c r="A858" t="str">
        <f t="shared" si="13"/>
        <v>Franklin2008</v>
      </c>
      <c r="B858" t="s">
        <v>434</v>
      </c>
      <c r="C858">
        <v>2008</v>
      </c>
      <c r="D858" t="s">
        <v>245</v>
      </c>
      <c r="E858">
        <v>507</v>
      </c>
      <c r="F858">
        <v>6960</v>
      </c>
      <c r="G858">
        <v>-7.4</v>
      </c>
      <c r="H858">
        <v>573</v>
      </c>
      <c r="I858">
        <v>2</v>
      </c>
      <c r="J858" t="s">
        <v>247</v>
      </c>
      <c r="K858">
        <v>13119</v>
      </c>
      <c r="L858" t="s">
        <v>54</v>
      </c>
    </row>
    <row r="859" spans="1:12" x14ac:dyDescent="0.2">
      <c r="A859" t="str">
        <f t="shared" si="13"/>
        <v>Fulton2008</v>
      </c>
      <c r="B859" t="s">
        <v>335</v>
      </c>
      <c r="C859">
        <v>2008</v>
      </c>
      <c r="D859" t="s">
        <v>245</v>
      </c>
      <c r="E859">
        <v>39786</v>
      </c>
      <c r="F859">
        <v>731925</v>
      </c>
      <c r="G859">
        <v>-4.9000000000000004</v>
      </c>
      <c r="H859">
        <v>1183</v>
      </c>
      <c r="I859">
        <v>0.9</v>
      </c>
      <c r="J859" t="s">
        <v>247</v>
      </c>
      <c r="K859">
        <v>13121</v>
      </c>
      <c r="L859" t="s">
        <v>54</v>
      </c>
    </row>
    <row r="860" spans="1:12" x14ac:dyDescent="0.2">
      <c r="A860" t="str">
        <f t="shared" si="13"/>
        <v>Gilmer2008</v>
      </c>
      <c r="B860" t="s">
        <v>501</v>
      </c>
      <c r="C860">
        <v>2008</v>
      </c>
      <c r="D860" t="s">
        <v>245</v>
      </c>
      <c r="E860">
        <v>642</v>
      </c>
      <c r="F860">
        <v>8214</v>
      </c>
      <c r="G860">
        <v>-7.8</v>
      </c>
      <c r="H860">
        <v>557</v>
      </c>
      <c r="I860">
        <v>-1.4</v>
      </c>
      <c r="J860" t="s">
        <v>247</v>
      </c>
      <c r="K860">
        <v>13123</v>
      </c>
      <c r="L860" t="s">
        <v>54</v>
      </c>
    </row>
    <row r="861" spans="1:12" x14ac:dyDescent="0.2">
      <c r="A861" t="str">
        <f t="shared" si="13"/>
        <v>Glascock2008</v>
      </c>
      <c r="B861" t="s">
        <v>502</v>
      </c>
      <c r="C861">
        <v>2008</v>
      </c>
      <c r="D861" t="s">
        <v>245</v>
      </c>
      <c r="E861">
        <v>38</v>
      </c>
      <c r="F861">
        <v>401</v>
      </c>
      <c r="G861">
        <v>0.8</v>
      </c>
      <c r="H861">
        <v>439</v>
      </c>
      <c r="I861">
        <v>-4.4000000000000004</v>
      </c>
      <c r="J861" t="s">
        <v>247</v>
      </c>
      <c r="K861">
        <v>13125</v>
      </c>
      <c r="L861" t="s">
        <v>54</v>
      </c>
    </row>
    <row r="862" spans="1:12" x14ac:dyDescent="0.2">
      <c r="A862" t="str">
        <f t="shared" si="13"/>
        <v>Glynn2008</v>
      </c>
      <c r="B862" t="s">
        <v>503</v>
      </c>
      <c r="C862">
        <v>2008</v>
      </c>
      <c r="D862" t="s">
        <v>245</v>
      </c>
      <c r="E862">
        <v>2976</v>
      </c>
      <c r="F862">
        <v>38335</v>
      </c>
      <c r="G862">
        <v>-1.9</v>
      </c>
      <c r="H862">
        <v>720</v>
      </c>
      <c r="I862">
        <v>5.4</v>
      </c>
      <c r="J862" t="s">
        <v>247</v>
      </c>
      <c r="K862">
        <v>13127</v>
      </c>
      <c r="L862" t="s">
        <v>54</v>
      </c>
    </row>
    <row r="863" spans="1:12" x14ac:dyDescent="0.2">
      <c r="A863" t="str">
        <f t="shared" si="13"/>
        <v>Gordon2008</v>
      </c>
      <c r="B863" t="s">
        <v>504</v>
      </c>
      <c r="C863">
        <v>2008</v>
      </c>
      <c r="D863" t="s">
        <v>245</v>
      </c>
      <c r="E863">
        <v>1114</v>
      </c>
      <c r="F863">
        <v>19395</v>
      </c>
      <c r="G863">
        <v>-10.4</v>
      </c>
      <c r="H863">
        <v>698</v>
      </c>
      <c r="I863">
        <v>6.4</v>
      </c>
      <c r="J863" t="s">
        <v>247</v>
      </c>
      <c r="K863">
        <v>13129</v>
      </c>
      <c r="L863" t="s">
        <v>54</v>
      </c>
    </row>
    <row r="864" spans="1:12" x14ac:dyDescent="0.2">
      <c r="A864" t="str">
        <f t="shared" si="13"/>
        <v>Grady2008</v>
      </c>
      <c r="B864" t="s">
        <v>505</v>
      </c>
      <c r="C864">
        <v>2008</v>
      </c>
      <c r="D864" t="s">
        <v>245</v>
      </c>
      <c r="E864">
        <v>508</v>
      </c>
      <c r="F864">
        <v>5689</v>
      </c>
      <c r="G864">
        <v>-7.2</v>
      </c>
      <c r="H864">
        <v>553</v>
      </c>
      <c r="I864">
        <v>1.5</v>
      </c>
      <c r="J864" t="s">
        <v>247</v>
      </c>
      <c r="K864">
        <v>13131</v>
      </c>
      <c r="L864" t="s">
        <v>54</v>
      </c>
    </row>
    <row r="865" spans="1:12" x14ac:dyDescent="0.2">
      <c r="A865" t="str">
        <f t="shared" si="13"/>
        <v>Greene2008</v>
      </c>
      <c r="B865" t="s">
        <v>436</v>
      </c>
      <c r="C865">
        <v>2008</v>
      </c>
      <c r="D865" t="s">
        <v>245</v>
      </c>
      <c r="E865">
        <v>468</v>
      </c>
      <c r="F865">
        <v>5484</v>
      </c>
      <c r="G865">
        <v>-1.7</v>
      </c>
      <c r="H865">
        <v>619</v>
      </c>
      <c r="I865">
        <v>6</v>
      </c>
      <c r="J865" t="s">
        <v>247</v>
      </c>
      <c r="K865">
        <v>13133</v>
      </c>
      <c r="L865" t="s">
        <v>54</v>
      </c>
    </row>
    <row r="866" spans="1:12" x14ac:dyDescent="0.2">
      <c r="A866" t="str">
        <f t="shared" si="13"/>
        <v>Gwinnett2008</v>
      </c>
      <c r="B866" t="s">
        <v>338</v>
      </c>
      <c r="C866">
        <v>2008</v>
      </c>
      <c r="D866" t="s">
        <v>245</v>
      </c>
      <c r="E866">
        <v>24434</v>
      </c>
      <c r="F866">
        <v>310661</v>
      </c>
      <c r="G866">
        <v>-5</v>
      </c>
      <c r="H866">
        <v>894</v>
      </c>
      <c r="I866">
        <v>-0.8</v>
      </c>
      <c r="J866" t="s">
        <v>247</v>
      </c>
      <c r="K866">
        <v>13135</v>
      </c>
      <c r="L866" t="s">
        <v>54</v>
      </c>
    </row>
    <row r="867" spans="1:12" x14ac:dyDescent="0.2">
      <c r="A867" t="str">
        <f t="shared" si="13"/>
        <v>Habersham2008</v>
      </c>
      <c r="B867" t="s">
        <v>506</v>
      </c>
      <c r="C867">
        <v>2008</v>
      </c>
      <c r="D867" t="s">
        <v>245</v>
      </c>
      <c r="E867">
        <v>933</v>
      </c>
      <c r="F867">
        <v>13830</v>
      </c>
      <c r="G867">
        <v>-3.3</v>
      </c>
      <c r="H867">
        <v>596</v>
      </c>
      <c r="I867">
        <v>3.5</v>
      </c>
      <c r="J867" t="s">
        <v>247</v>
      </c>
      <c r="K867">
        <v>13137</v>
      </c>
      <c r="L867" t="s">
        <v>54</v>
      </c>
    </row>
    <row r="868" spans="1:12" x14ac:dyDescent="0.2">
      <c r="A868" t="str">
        <f t="shared" si="13"/>
        <v>Hall2008</v>
      </c>
      <c r="B868" t="s">
        <v>507</v>
      </c>
      <c r="C868">
        <v>2008</v>
      </c>
      <c r="D868" t="s">
        <v>245</v>
      </c>
      <c r="E868">
        <v>4411</v>
      </c>
      <c r="F868">
        <v>72460</v>
      </c>
      <c r="G868">
        <v>-3.4</v>
      </c>
      <c r="H868">
        <v>785</v>
      </c>
      <c r="I868">
        <v>1.8</v>
      </c>
      <c r="J868" t="s">
        <v>247</v>
      </c>
      <c r="K868">
        <v>13139</v>
      </c>
      <c r="L868" t="s">
        <v>54</v>
      </c>
    </row>
    <row r="869" spans="1:12" x14ac:dyDescent="0.2">
      <c r="A869" t="str">
        <f t="shared" si="13"/>
        <v>Hancock2008</v>
      </c>
      <c r="B869" t="s">
        <v>508</v>
      </c>
      <c r="C869">
        <v>2008</v>
      </c>
      <c r="D869" t="s">
        <v>245</v>
      </c>
      <c r="E869">
        <v>83</v>
      </c>
      <c r="F869">
        <v>1276</v>
      </c>
      <c r="G869">
        <v>2.2000000000000002</v>
      </c>
      <c r="H869">
        <v>500</v>
      </c>
      <c r="I869">
        <v>-2.9</v>
      </c>
      <c r="J869" t="s">
        <v>247</v>
      </c>
      <c r="K869">
        <v>13141</v>
      </c>
      <c r="L869" t="s">
        <v>54</v>
      </c>
    </row>
    <row r="870" spans="1:12" x14ac:dyDescent="0.2">
      <c r="A870" t="str">
        <f t="shared" si="13"/>
        <v>Haralson2008</v>
      </c>
      <c r="B870" t="s">
        <v>509</v>
      </c>
      <c r="C870">
        <v>2008</v>
      </c>
      <c r="D870" t="s">
        <v>245</v>
      </c>
      <c r="E870">
        <v>546</v>
      </c>
      <c r="F870">
        <v>7794</v>
      </c>
      <c r="G870">
        <v>-2.5</v>
      </c>
      <c r="H870">
        <v>676</v>
      </c>
      <c r="I870">
        <v>0.7</v>
      </c>
      <c r="J870" t="s">
        <v>247</v>
      </c>
      <c r="K870">
        <v>13143</v>
      </c>
      <c r="L870" t="s">
        <v>54</v>
      </c>
    </row>
    <row r="871" spans="1:12" x14ac:dyDescent="0.2">
      <c r="A871" t="str">
        <f t="shared" si="13"/>
        <v>Harris2008</v>
      </c>
      <c r="B871" t="s">
        <v>510</v>
      </c>
      <c r="C871">
        <v>2008</v>
      </c>
      <c r="D871" t="s">
        <v>245</v>
      </c>
      <c r="E871">
        <v>479</v>
      </c>
      <c r="F871">
        <v>3993</v>
      </c>
      <c r="G871">
        <v>-2.8</v>
      </c>
      <c r="H871">
        <v>517</v>
      </c>
      <c r="I871">
        <v>0.4</v>
      </c>
      <c r="J871" t="s">
        <v>247</v>
      </c>
      <c r="K871">
        <v>13145</v>
      </c>
      <c r="L871" t="s">
        <v>54</v>
      </c>
    </row>
    <row r="872" spans="1:12" x14ac:dyDescent="0.2">
      <c r="A872" t="str">
        <f t="shared" si="13"/>
        <v>Hart2008</v>
      </c>
      <c r="B872" t="s">
        <v>511</v>
      </c>
      <c r="C872">
        <v>2008</v>
      </c>
      <c r="D872" t="s">
        <v>245</v>
      </c>
      <c r="E872">
        <v>470</v>
      </c>
      <c r="F872">
        <v>5997</v>
      </c>
      <c r="G872">
        <v>-10.8</v>
      </c>
      <c r="H872">
        <v>626</v>
      </c>
      <c r="I872">
        <v>7</v>
      </c>
      <c r="J872" t="s">
        <v>247</v>
      </c>
      <c r="K872">
        <v>13147</v>
      </c>
      <c r="L872" t="s">
        <v>54</v>
      </c>
    </row>
    <row r="873" spans="1:12" x14ac:dyDescent="0.2">
      <c r="A873" t="str">
        <f t="shared" si="13"/>
        <v>Heard2008</v>
      </c>
      <c r="B873" t="s">
        <v>512</v>
      </c>
      <c r="C873">
        <v>2008</v>
      </c>
      <c r="D873" t="s">
        <v>245</v>
      </c>
      <c r="E873">
        <v>153</v>
      </c>
      <c r="F873">
        <v>2884</v>
      </c>
      <c r="G873">
        <v>17.2</v>
      </c>
      <c r="H873">
        <v>988</v>
      </c>
      <c r="I873">
        <v>30.7</v>
      </c>
      <c r="J873" t="s">
        <v>247</v>
      </c>
      <c r="K873">
        <v>13149</v>
      </c>
      <c r="L873" t="s">
        <v>54</v>
      </c>
    </row>
    <row r="874" spans="1:12" x14ac:dyDescent="0.2">
      <c r="A874" t="str">
        <f t="shared" si="13"/>
        <v>Henry2008</v>
      </c>
      <c r="B874" t="s">
        <v>416</v>
      </c>
      <c r="C874">
        <v>2008</v>
      </c>
      <c r="D874" t="s">
        <v>245</v>
      </c>
      <c r="E874">
        <v>3678</v>
      </c>
      <c r="F874">
        <v>47825</v>
      </c>
      <c r="G874">
        <v>-4.8</v>
      </c>
      <c r="H874">
        <v>659</v>
      </c>
      <c r="I874">
        <v>2.6</v>
      </c>
      <c r="J874" t="s">
        <v>247</v>
      </c>
      <c r="K874">
        <v>13151</v>
      </c>
      <c r="L874" t="s">
        <v>54</v>
      </c>
    </row>
    <row r="875" spans="1:12" x14ac:dyDescent="0.2">
      <c r="A875" t="str">
        <f t="shared" si="13"/>
        <v>Houston2008</v>
      </c>
      <c r="B875" t="s">
        <v>333</v>
      </c>
      <c r="C875">
        <v>2008</v>
      </c>
      <c r="D875" t="s">
        <v>245</v>
      </c>
      <c r="E875">
        <v>2567</v>
      </c>
      <c r="F875">
        <v>56717</v>
      </c>
      <c r="G875">
        <v>0.4</v>
      </c>
      <c r="H875">
        <v>820</v>
      </c>
      <c r="I875">
        <v>5.4</v>
      </c>
      <c r="J875" t="s">
        <v>247</v>
      </c>
      <c r="K875">
        <v>13153</v>
      </c>
      <c r="L875" t="s">
        <v>54</v>
      </c>
    </row>
    <row r="876" spans="1:12" x14ac:dyDescent="0.2">
      <c r="A876" t="str">
        <f t="shared" si="13"/>
        <v>Irwin2008</v>
      </c>
      <c r="B876" t="s">
        <v>513</v>
      </c>
      <c r="C876">
        <v>2008</v>
      </c>
      <c r="D876" t="s">
        <v>245</v>
      </c>
      <c r="E876">
        <v>164</v>
      </c>
      <c r="F876">
        <v>2088</v>
      </c>
      <c r="G876">
        <v>-8.4</v>
      </c>
      <c r="H876">
        <v>541</v>
      </c>
      <c r="I876">
        <v>5.7</v>
      </c>
      <c r="J876" t="s">
        <v>247</v>
      </c>
      <c r="K876">
        <v>13155</v>
      </c>
      <c r="L876" t="s">
        <v>54</v>
      </c>
    </row>
    <row r="877" spans="1:12" x14ac:dyDescent="0.2">
      <c r="A877" t="str">
        <f t="shared" si="13"/>
        <v>Jackson2008</v>
      </c>
      <c r="B877" t="s">
        <v>318</v>
      </c>
      <c r="C877">
        <v>2008</v>
      </c>
      <c r="D877" t="s">
        <v>245</v>
      </c>
      <c r="E877">
        <v>1398</v>
      </c>
      <c r="F877">
        <v>17777</v>
      </c>
      <c r="G877">
        <v>-5.4</v>
      </c>
      <c r="H877">
        <v>640</v>
      </c>
      <c r="I877">
        <v>3.7</v>
      </c>
      <c r="J877" t="s">
        <v>247</v>
      </c>
      <c r="K877">
        <v>13157</v>
      </c>
      <c r="L877" t="s">
        <v>54</v>
      </c>
    </row>
    <row r="878" spans="1:12" x14ac:dyDescent="0.2">
      <c r="A878" t="str">
        <f t="shared" si="13"/>
        <v>Jasper2008</v>
      </c>
      <c r="B878" t="s">
        <v>368</v>
      </c>
      <c r="C878">
        <v>2008</v>
      </c>
      <c r="D878" t="s">
        <v>245</v>
      </c>
      <c r="E878">
        <v>211</v>
      </c>
      <c r="F878">
        <v>2178</v>
      </c>
      <c r="G878">
        <v>-17.899999999999999</v>
      </c>
      <c r="H878">
        <v>554</v>
      </c>
      <c r="I878">
        <v>-1.9</v>
      </c>
      <c r="J878" t="s">
        <v>247</v>
      </c>
      <c r="K878">
        <v>13159</v>
      </c>
      <c r="L878" t="s">
        <v>54</v>
      </c>
    </row>
    <row r="879" spans="1:12" x14ac:dyDescent="0.2">
      <c r="A879" t="str">
        <f t="shared" si="13"/>
        <v>Jeff Davis2008</v>
      </c>
      <c r="B879" t="s">
        <v>514</v>
      </c>
      <c r="C879">
        <v>2008</v>
      </c>
      <c r="D879" t="s">
        <v>245</v>
      </c>
      <c r="E879">
        <v>303</v>
      </c>
      <c r="F879">
        <v>4107</v>
      </c>
      <c r="G879">
        <v>-4.3</v>
      </c>
      <c r="H879">
        <v>555</v>
      </c>
      <c r="I879">
        <v>-0.2</v>
      </c>
      <c r="J879" t="s">
        <v>247</v>
      </c>
      <c r="K879">
        <v>13161</v>
      </c>
      <c r="L879" t="s">
        <v>54</v>
      </c>
    </row>
    <row r="880" spans="1:12" x14ac:dyDescent="0.2">
      <c r="A880" t="str">
        <f t="shared" si="13"/>
        <v>Jefferson2008</v>
      </c>
      <c r="B880" t="s">
        <v>314</v>
      </c>
      <c r="C880">
        <v>2008</v>
      </c>
      <c r="D880" t="s">
        <v>245</v>
      </c>
      <c r="E880">
        <v>412</v>
      </c>
      <c r="F880">
        <v>5166</v>
      </c>
      <c r="G880">
        <v>-4.2</v>
      </c>
      <c r="H880">
        <v>608</v>
      </c>
      <c r="I880">
        <v>1.3</v>
      </c>
      <c r="J880" t="s">
        <v>247</v>
      </c>
      <c r="K880">
        <v>13163</v>
      </c>
      <c r="L880" t="s">
        <v>54</v>
      </c>
    </row>
    <row r="881" spans="1:12" x14ac:dyDescent="0.2">
      <c r="A881" t="str">
        <f t="shared" si="13"/>
        <v>Jenkins2008</v>
      </c>
      <c r="B881" t="s">
        <v>515</v>
      </c>
      <c r="C881">
        <v>2008</v>
      </c>
      <c r="D881" t="s">
        <v>245</v>
      </c>
      <c r="E881">
        <v>156</v>
      </c>
      <c r="F881">
        <v>1446</v>
      </c>
      <c r="G881">
        <v>-30.7</v>
      </c>
      <c r="H881">
        <v>502</v>
      </c>
      <c r="I881">
        <v>11.8</v>
      </c>
      <c r="J881" t="s">
        <v>247</v>
      </c>
      <c r="K881">
        <v>13165</v>
      </c>
      <c r="L881" t="s">
        <v>54</v>
      </c>
    </row>
    <row r="882" spans="1:12" x14ac:dyDescent="0.2">
      <c r="A882" t="str">
        <f t="shared" si="13"/>
        <v>Johnson2008</v>
      </c>
      <c r="B882" t="s">
        <v>516</v>
      </c>
      <c r="C882">
        <v>2008</v>
      </c>
      <c r="D882" t="s">
        <v>245</v>
      </c>
      <c r="E882">
        <v>149</v>
      </c>
      <c r="F882">
        <v>1768</v>
      </c>
      <c r="G882">
        <v>-4.9000000000000004</v>
      </c>
      <c r="H882">
        <v>512</v>
      </c>
      <c r="I882">
        <v>2.4</v>
      </c>
      <c r="J882" t="s">
        <v>247</v>
      </c>
      <c r="K882">
        <v>13167</v>
      </c>
      <c r="L882" t="s">
        <v>54</v>
      </c>
    </row>
    <row r="883" spans="1:12" x14ac:dyDescent="0.2">
      <c r="A883" t="str">
        <f t="shared" si="13"/>
        <v>Jones2008</v>
      </c>
      <c r="B883" t="s">
        <v>517</v>
      </c>
      <c r="C883">
        <v>2008</v>
      </c>
      <c r="D883" t="s">
        <v>245</v>
      </c>
      <c r="E883">
        <v>375</v>
      </c>
      <c r="F883">
        <v>3579</v>
      </c>
      <c r="G883">
        <v>-0.1</v>
      </c>
      <c r="H883">
        <v>572</v>
      </c>
      <c r="I883">
        <v>0</v>
      </c>
      <c r="J883" t="s">
        <v>247</v>
      </c>
      <c r="K883">
        <v>13169</v>
      </c>
      <c r="L883" t="s">
        <v>54</v>
      </c>
    </row>
    <row r="884" spans="1:12" x14ac:dyDescent="0.2">
      <c r="A884" t="str">
        <f t="shared" si="13"/>
        <v>Lamar2008</v>
      </c>
      <c r="B884" t="s">
        <v>438</v>
      </c>
      <c r="C884">
        <v>2008</v>
      </c>
      <c r="D884" t="s">
        <v>245</v>
      </c>
      <c r="E884">
        <v>282</v>
      </c>
      <c r="F884">
        <v>3704</v>
      </c>
      <c r="G884">
        <v>-4.3</v>
      </c>
      <c r="H884">
        <v>558</v>
      </c>
      <c r="I884">
        <v>2</v>
      </c>
      <c r="J884" t="s">
        <v>247</v>
      </c>
      <c r="K884">
        <v>13171</v>
      </c>
      <c r="L884" t="s">
        <v>54</v>
      </c>
    </row>
    <row r="885" spans="1:12" x14ac:dyDescent="0.2">
      <c r="A885" t="str">
        <f t="shared" si="13"/>
        <v>Lanier2008</v>
      </c>
      <c r="B885" t="s">
        <v>518</v>
      </c>
      <c r="C885">
        <v>2008</v>
      </c>
      <c r="D885" t="s">
        <v>245</v>
      </c>
      <c r="E885">
        <v>146</v>
      </c>
      <c r="F885">
        <v>1399</v>
      </c>
      <c r="G885">
        <v>-7.9</v>
      </c>
      <c r="H885">
        <v>544</v>
      </c>
      <c r="I885">
        <v>-4.9000000000000004</v>
      </c>
      <c r="J885" t="s">
        <v>247</v>
      </c>
      <c r="K885">
        <v>13173</v>
      </c>
      <c r="L885" t="s">
        <v>54</v>
      </c>
    </row>
    <row r="886" spans="1:12" x14ac:dyDescent="0.2">
      <c r="A886" t="str">
        <f t="shared" si="13"/>
        <v>Laurens2008</v>
      </c>
      <c r="B886" t="s">
        <v>339</v>
      </c>
      <c r="C886">
        <v>2008</v>
      </c>
      <c r="D886" t="s">
        <v>245</v>
      </c>
      <c r="E886">
        <v>1150</v>
      </c>
      <c r="F886">
        <v>19418</v>
      </c>
      <c r="G886">
        <v>-4.5</v>
      </c>
      <c r="H886">
        <v>651</v>
      </c>
      <c r="I886">
        <v>1.2</v>
      </c>
      <c r="J886" t="s">
        <v>247</v>
      </c>
      <c r="K886">
        <v>13175</v>
      </c>
      <c r="L886" t="s">
        <v>54</v>
      </c>
    </row>
    <row r="887" spans="1:12" x14ac:dyDescent="0.2">
      <c r="A887" t="str">
        <f t="shared" si="13"/>
        <v>Lee2008</v>
      </c>
      <c r="B887" t="s">
        <v>315</v>
      </c>
      <c r="C887">
        <v>2008</v>
      </c>
      <c r="D887" t="s">
        <v>245</v>
      </c>
      <c r="E887">
        <v>450</v>
      </c>
      <c r="F887">
        <v>5458</v>
      </c>
      <c r="G887">
        <v>2.1</v>
      </c>
      <c r="H887">
        <v>553</v>
      </c>
      <c r="I887">
        <v>-6.1</v>
      </c>
      <c r="J887" t="s">
        <v>247</v>
      </c>
      <c r="K887">
        <v>13177</v>
      </c>
      <c r="L887" t="s">
        <v>54</v>
      </c>
    </row>
    <row r="888" spans="1:12" x14ac:dyDescent="0.2">
      <c r="A888" t="str">
        <f t="shared" si="13"/>
        <v>Liberty2008</v>
      </c>
      <c r="B888" t="s">
        <v>343</v>
      </c>
      <c r="C888">
        <v>2008</v>
      </c>
      <c r="D888" t="s">
        <v>245</v>
      </c>
      <c r="E888">
        <v>952</v>
      </c>
      <c r="F888">
        <v>18253</v>
      </c>
      <c r="G888">
        <v>8.9</v>
      </c>
      <c r="H888">
        <v>691</v>
      </c>
      <c r="I888">
        <v>4.9000000000000004</v>
      </c>
      <c r="J888" t="s">
        <v>247</v>
      </c>
      <c r="K888">
        <v>13179</v>
      </c>
      <c r="L888" t="s">
        <v>54</v>
      </c>
    </row>
    <row r="889" spans="1:12" x14ac:dyDescent="0.2">
      <c r="A889" t="str">
        <f t="shared" si="13"/>
        <v>Lincoln2008</v>
      </c>
      <c r="B889" t="s">
        <v>519</v>
      </c>
      <c r="C889">
        <v>2008</v>
      </c>
      <c r="D889" t="s">
        <v>245</v>
      </c>
      <c r="E889">
        <v>169</v>
      </c>
      <c r="F889">
        <v>1479</v>
      </c>
      <c r="G889">
        <v>-1.9</v>
      </c>
      <c r="H889">
        <v>520</v>
      </c>
      <c r="I889">
        <v>1.4</v>
      </c>
      <c r="J889" t="s">
        <v>247</v>
      </c>
      <c r="K889">
        <v>13181</v>
      </c>
      <c r="L889" t="s">
        <v>54</v>
      </c>
    </row>
    <row r="890" spans="1:12" x14ac:dyDescent="0.2">
      <c r="A890" t="str">
        <f t="shared" si="13"/>
        <v>Long2008</v>
      </c>
      <c r="B890" t="s">
        <v>520</v>
      </c>
      <c r="C890">
        <v>2008</v>
      </c>
      <c r="D890" t="s">
        <v>245</v>
      </c>
      <c r="E890">
        <v>84</v>
      </c>
      <c r="F890">
        <v>882</v>
      </c>
      <c r="G890">
        <v>1.6</v>
      </c>
      <c r="H890">
        <v>508</v>
      </c>
      <c r="I890">
        <v>6.5</v>
      </c>
      <c r="J890" t="s">
        <v>247</v>
      </c>
      <c r="K890">
        <v>13183</v>
      </c>
      <c r="L890" t="s">
        <v>54</v>
      </c>
    </row>
    <row r="891" spans="1:12" x14ac:dyDescent="0.2">
      <c r="A891" t="str">
        <f t="shared" si="13"/>
        <v>Lowndes2008</v>
      </c>
      <c r="B891" t="s">
        <v>356</v>
      </c>
      <c r="C891">
        <v>2008</v>
      </c>
      <c r="D891" t="s">
        <v>245</v>
      </c>
      <c r="E891">
        <v>2970</v>
      </c>
      <c r="F891">
        <v>49589</v>
      </c>
      <c r="G891">
        <v>-2.8</v>
      </c>
      <c r="H891">
        <v>609</v>
      </c>
      <c r="I891">
        <v>5.5</v>
      </c>
      <c r="J891" t="s">
        <v>247</v>
      </c>
      <c r="K891">
        <v>13185</v>
      </c>
      <c r="L891" t="s">
        <v>54</v>
      </c>
    </row>
    <row r="892" spans="1:12" x14ac:dyDescent="0.2">
      <c r="A892" t="str">
        <f t="shared" si="13"/>
        <v>Lumpkin2008</v>
      </c>
      <c r="B892" t="s">
        <v>521</v>
      </c>
      <c r="C892">
        <v>2008</v>
      </c>
      <c r="D892" t="s">
        <v>245</v>
      </c>
      <c r="E892">
        <v>573</v>
      </c>
      <c r="F892">
        <v>6210</v>
      </c>
      <c r="G892">
        <v>-5.7</v>
      </c>
      <c r="H892">
        <v>621</v>
      </c>
      <c r="I892">
        <v>4.4000000000000004</v>
      </c>
      <c r="J892" t="s">
        <v>247</v>
      </c>
      <c r="K892">
        <v>13187</v>
      </c>
      <c r="L892" t="s">
        <v>54</v>
      </c>
    </row>
    <row r="893" spans="1:12" x14ac:dyDescent="0.2">
      <c r="A893" t="str">
        <f t="shared" si="13"/>
        <v>McDuffie2008</v>
      </c>
      <c r="B893" t="s">
        <v>522</v>
      </c>
      <c r="C893">
        <v>2008</v>
      </c>
      <c r="D893" t="s">
        <v>245</v>
      </c>
      <c r="E893">
        <v>517</v>
      </c>
      <c r="F893">
        <v>7033</v>
      </c>
      <c r="G893">
        <v>-14</v>
      </c>
      <c r="H893">
        <v>590</v>
      </c>
      <c r="I893">
        <v>-9.8000000000000007</v>
      </c>
      <c r="J893" t="s">
        <v>247</v>
      </c>
      <c r="K893">
        <v>13189</v>
      </c>
      <c r="L893" t="s">
        <v>54</v>
      </c>
    </row>
    <row r="894" spans="1:12" x14ac:dyDescent="0.2">
      <c r="A894" t="str">
        <f t="shared" si="13"/>
        <v>McIntosh2008</v>
      </c>
      <c r="B894" t="s">
        <v>523</v>
      </c>
      <c r="C894">
        <v>2008</v>
      </c>
      <c r="D894" t="s">
        <v>245</v>
      </c>
      <c r="E894">
        <v>245</v>
      </c>
      <c r="F894">
        <v>2288</v>
      </c>
      <c r="G894">
        <v>-6.6</v>
      </c>
      <c r="H894">
        <v>511</v>
      </c>
      <c r="I894">
        <v>9.1999999999999993</v>
      </c>
      <c r="J894" t="s">
        <v>247</v>
      </c>
      <c r="K894">
        <v>13191</v>
      </c>
      <c r="L894" t="s">
        <v>54</v>
      </c>
    </row>
    <row r="895" spans="1:12" x14ac:dyDescent="0.2">
      <c r="A895" t="str">
        <f t="shared" si="13"/>
        <v>Macon2008</v>
      </c>
      <c r="B895" t="s">
        <v>441</v>
      </c>
      <c r="C895">
        <v>2008</v>
      </c>
      <c r="D895" t="s">
        <v>245</v>
      </c>
      <c r="E895">
        <v>241</v>
      </c>
      <c r="F895">
        <v>3361</v>
      </c>
      <c r="G895">
        <v>-3.4</v>
      </c>
      <c r="H895">
        <v>597</v>
      </c>
      <c r="I895">
        <v>2.9</v>
      </c>
      <c r="J895" t="s">
        <v>247</v>
      </c>
      <c r="K895">
        <v>13193</v>
      </c>
      <c r="L895" t="s">
        <v>54</v>
      </c>
    </row>
    <row r="896" spans="1:12" x14ac:dyDescent="0.2">
      <c r="A896" t="str">
        <f t="shared" si="13"/>
        <v>Madison2008</v>
      </c>
      <c r="B896" t="s">
        <v>313</v>
      </c>
      <c r="C896">
        <v>2008</v>
      </c>
      <c r="D896" t="s">
        <v>245</v>
      </c>
      <c r="E896">
        <v>447</v>
      </c>
      <c r="F896">
        <v>3548</v>
      </c>
      <c r="G896">
        <v>-2.9</v>
      </c>
      <c r="H896">
        <v>553</v>
      </c>
      <c r="I896">
        <v>-2.1</v>
      </c>
      <c r="J896" t="s">
        <v>247</v>
      </c>
      <c r="K896">
        <v>13195</v>
      </c>
      <c r="L896" t="s">
        <v>54</v>
      </c>
    </row>
    <row r="897" spans="1:12" x14ac:dyDescent="0.2">
      <c r="A897" t="str">
        <f t="shared" si="13"/>
        <v>Marion2008</v>
      </c>
      <c r="B897" t="s">
        <v>399</v>
      </c>
      <c r="C897">
        <v>2008</v>
      </c>
      <c r="D897" t="s">
        <v>245</v>
      </c>
      <c r="E897">
        <v>111</v>
      </c>
      <c r="F897">
        <v>1670</v>
      </c>
      <c r="G897">
        <v>1.8</v>
      </c>
      <c r="H897">
        <v>503</v>
      </c>
      <c r="I897">
        <v>2.4</v>
      </c>
      <c r="J897" t="s">
        <v>247</v>
      </c>
      <c r="K897">
        <v>13197</v>
      </c>
      <c r="L897" t="s">
        <v>54</v>
      </c>
    </row>
    <row r="898" spans="1:12" x14ac:dyDescent="0.2">
      <c r="A898" t="str">
        <f t="shared" si="13"/>
        <v>Meriwether2008</v>
      </c>
      <c r="B898" t="s">
        <v>524</v>
      </c>
      <c r="C898">
        <v>2008</v>
      </c>
      <c r="D898" t="s">
        <v>245</v>
      </c>
      <c r="E898">
        <v>381</v>
      </c>
      <c r="F898">
        <v>4663</v>
      </c>
      <c r="G898">
        <v>-0.9</v>
      </c>
      <c r="H898">
        <v>548</v>
      </c>
      <c r="I898">
        <v>-1.4</v>
      </c>
      <c r="J898" t="s">
        <v>247</v>
      </c>
      <c r="K898">
        <v>13199</v>
      </c>
      <c r="L898" t="s">
        <v>54</v>
      </c>
    </row>
    <row r="899" spans="1:12" x14ac:dyDescent="0.2">
      <c r="A899" t="str">
        <f t="shared" si="13"/>
        <v>Miller2008</v>
      </c>
      <c r="B899" t="s">
        <v>525</v>
      </c>
      <c r="C899">
        <v>2008</v>
      </c>
      <c r="D899" t="s">
        <v>245</v>
      </c>
      <c r="E899">
        <v>184</v>
      </c>
      <c r="F899">
        <v>1557</v>
      </c>
      <c r="G899">
        <v>-3.5</v>
      </c>
      <c r="H899">
        <v>531</v>
      </c>
      <c r="I899">
        <v>4.7</v>
      </c>
      <c r="J899" t="s">
        <v>247</v>
      </c>
      <c r="K899">
        <v>13201</v>
      </c>
      <c r="L899" t="s">
        <v>54</v>
      </c>
    </row>
    <row r="900" spans="1:12" x14ac:dyDescent="0.2">
      <c r="A900" t="str">
        <f t="shared" si="13"/>
        <v>Mitchell2008</v>
      </c>
      <c r="B900" t="s">
        <v>526</v>
      </c>
      <c r="C900">
        <v>2008</v>
      </c>
      <c r="D900" t="s">
        <v>245</v>
      </c>
      <c r="E900">
        <v>483</v>
      </c>
      <c r="F900">
        <v>8634</v>
      </c>
      <c r="G900">
        <v>0.8</v>
      </c>
      <c r="H900">
        <v>519</v>
      </c>
      <c r="I900">
        <v>2.2000000000000002</v>
      </c>
      <c r="J900" t="s">
        <v>247</v>
      </c>
      <c r="K900">
        <v>13205</v>
      </c>
      <c r="L900" t="s">
        <v>54</v>
      </c>
    </row>
    <row r="901" spans="1:12" x14ac:dyDescent="0.2">
      <c r="A901" t="str">
        <f t="shared" si="13"/>
        <v>Monroe2008</v>
      </c>
      <c r="B901" t="s">
        <v>443</v>
      </c>
      <c r="C901">
        <v>2008</v>
      </c>
      <c r="D901" t="s">
        <v>245</v>
      </c>
      <c r="E901">
        <v>514</v>
      </c>
      <c r="F901">
        <v>6270</v>
      </c>
      <c r="G901">
        <v>2.7</v>
      </c>
      <c r="H901">
        <v>635</v>
      </c>
      <c r="I901">
        <v>0.5</v>
      </c>
      <c r="J901" t="s">
        <v>247</v>
      </c>
      <c r="K901">
        <v>13207</v>
      </c>
      <c r="L901" t="s">
        <v>54</v>
      </c>
    </row>
    <row r="902" spans="1:12" x14ac:dyDescent="0.2">
      <c r="A902" t="str">
        <f t="shared" ref="A902:A965" si="14">_xlfn.CONCAT(B902, C902)</f>
        <v>Montgomery2008</v>
      </c>
      <c r="B902" t="s">
        <v>329</v>
      </c>
      <c r="C902">
        <v>2008</v>
      </c>
      <c r="D902" t="s">
        <v>245</v>
      </c>
      <c r="E902">
        <v>164</v>
      </c>
      <c r="F902">
        <v>1829</v>
      </c>
      <c r="G902">
        <v>-5.4</v>
      </c>
      <c r="H902">
        <v>542</v>
      </c>
      <c r="I902">
        <v>1.9</v>
      </c>
      <c r="J902" t="s">
        <v>247</v>
      </c>
      <c r="K902">
        <v>13209</v>
      </c>
      <c r="L902" t="s">
        <v>54</v>
      </c>
    </row>
    <row r="903" spans="1:12" x14ac:dyDescent="0.2">
      <c r="A903" t="str">
        <f t="shared" si="14"/>
        <v>Morgan2008</v>
      </c>
      <c r="B903" t="s">
        <v>444</v>
      </c>
      <c r="C903">
        <v>2008</v>
      </c>
      <c r="D903" t="s">
        <v>245</v>
      </c>
      <c r="E903">
        <v>551</v>
      </c>
      <c r="F903">
        <v>6082</v>
      </c>
      <c r="G903">
        <v>-2.2999999999999998</v>
      </c>
      <c r="H903">
        <v>574</v>
      </c>
      <c r="I903">
        <v>-0.9</v>
      </c>
      <c r="J903" t="s">
        <v>247</v>
      </c>
      <c r="K903">
        <v>13211</v>
      </c>
      <c r="L903" t="s">
        <v>54</v>
      </c>
    </row>
    <row r="904" spans="1:12" x14ac:dyDescent="0.2">
      <c r="A904" t="str">
        <f t="shared" si="14"/>
        <v>Murray2008</v>
      </c>
      <c r="B904" t="s">
        <v>527</v>
      </c>
      <c r="C904">
        <v>2008</v>
      </c>
      <c r="D904" t="s">
        <v>245</v>
      </c>
      <c r="E904">
        <v>506</v>
      </c>
      <c r="F904">
        <v>10809</v>
      </c>
      <c r="G904">
        <v>-11.1</v>
      </c>
      <c r="H904">
        <v>601</v>
      </c>
      <c r="I904">
        <v>1.9</v>
      </c>
      <c r="J904" t="s">
        <v>247</v>
      </c>
      <c r="K904">
        <v>13213</v>
      </c>
      <c r="L904" t="s">
        <v>54</v>
      </c>
    </row>
    <row r="905" spans="1:12" x14ac:dyDescent="0.2">
      <c r="A905" t="str">
        <f t="shared" si="14"/>
        <v>Muscogee2008</v>
      </c>
      <c r="B905" t="s">
        <v>336</v>
      </c>
      <c r="C905">
        <v>2008</v>
      </c>
      <c r="D905" t="s">
        <v>245</v>
      </c>
      <c r="E905">
        <v>4826</v>
      </c>
      <c r="F905">
        <v>94548</v>
      </c>
      <c r="G905">
        <v>-2.5</v>
      </c>
      <c r="H905">
        <v>721</v>
      </c>
      <c r="I905">
        <v>0.7</v>
      </c>
      <c r="J905" t="s">
        <v>247</v>
      </c>
      <c r="K905">
        <v>13215</v>
      </c>
      <c r="L905" t="s">
        <v>54</v>
      </c>
    </row>
    <row r="906" spans="1:12" x14ac:dyDescent="0.2">
      <c r="A906" t="str">
        <f t="shared" si="14"/>
        <v>Newton2008</v>
      </c>
      <c r="B906" t="s">
        <v>528</v>
      </c>
      <c r="C906">
        <v>2008</v>
      </c>
      <c r="D906" t="s">
        <v>245</v>
      </c>
      <c r="E906">
        <v>1566</v>
      </c>
      <c r="F906">
        <v>20795</v>
      </c>
      <c r="G906">
        <v>-2.1</v>
      </c>
      <c r="H906">
        <v>718</v>
      </c>
      <c r="I906">
        <v>1</v>
      </c>
      <c r="J906" t="s">
        <v>247</v>
      </c>
      <c r="K906">
        <v>13217</v>
      </c>
      <c r="L906" t="s">
        <v>54</v>
      </c>
    </row>
    <row r="907" spans="1:12" x14ac:dyDescent="0.2">
      <c r="A907" t="str">
        <f t="shared" si="14"/>
        <v>Oconee2008</v>
      </c>
      <c r="B907" t="s">
        <v>401</v>
      </c>
      <c r="C907">
        <v>2008</v>
      </c>
      <c r="D907" t="s">
        <v>245</v>
      </c>
      <c r="E907">
        <v>1024</v>
      </c>
      <c r="F907">
        <v>9066</v>
      </c>
      <c r="G907">
        <v>2.8</v>
      </c>
      <c r="H907">
        <v>644</v>
      </c>
      <c r="I907">
        <v>5.9</v>
      </c>
      <c r="J907" t="s">
        <v>247</v>
      </c>
      <c r="K907">
        <v>13219</v>
      </c>
      <c r="L907" t="s">
        <v>54</v>
      </c>
    </row>
    <row r="908" spans="1:12" x14ac:dyDescent="0.2">
      <c r="A908" t="str">
        <f t="shared" si="14"/>
        <v>Oglethorpe2008</v>
      </c>
      <c r="B908" t="s">
        <v>529</v>
      </c>
      <c r="C908">
        <v>2008</v>
      </c>
      <c r="D908" t="s">
        <v>245</v>
      </c>
      <c r="E908">
        <v>225</v>
      </c>
      <c r="F908">
        <v>1757</v>
      </c>
      <c r="G908">
        <v>0.1</v>
      </c>
      <c r="H908">
        <v>505</v>
      </c>
      <c r="I908">
        <v>-3.4</v>
      </c>
      <c r="J908" t="s">
        <v>247</v>
      </c>
      <c r="K908">
        <v>13221</v>
      </c>
      <c r="L908" t="s">
        <v>54</v>
      </c>
    </row>
    <row r="909" spans="1:12" x14ac:dyDescent="0.2">
      <c r="A909" t="str">
        <f t="shared" si="14"/>
        <v>Paulding2008</v>
      </c>
      <c r="B909" t="s">
        <v>530</v>
      </c>
      <c r="C909">
        <v>2008</v>
      </c>
      <c r="D909" t="s">
        <v>245</v>
      </c>
      <c r="E909">
        <v>1837</v>
      </c>
      <c r="F909">
        <v>19446</v>
      </c>
      <c r="G909">
        <v>-3.6</v>
      </c>
      <c r="H909">
        <v>590</v>
      </c>
      <c r="I909">
        <v>0.7</v>
      </c>
      <c r="J909" t="s">
        <v>247</v>
      </c>
      <c r="K909">
        <v>13223</v>
      </c>
      <c r="L909" t="s">
        <v>54</v>
      </c>
    </row>
    <row r="910" spans="1:12" x14ac:dyDescent="0.2">
      <c r="A910" t="str">
        <f t="shared" si="14"/>
        <v>Peach2008</v>
      </c>
      <c r="B910" t="s">
        <v>531</v>
      </c>
      <c r="C910">
        <v>2008</v>
      </c>
      <c r="D910" t="s">
        <v>245</v>
      </c>
      <c r="E910">
        <v>560</v>
      </c>
      <c r="F910">
        <v>8378</v>
      </c>
      <c r="G910">
        <v>6.7</v>
      </c>
      <c r="H910">
        <v>663</v>
      </c>
      <c r="I910">
        <v>6.8</v>
      </c>
      <c r="J910" t="s">
        <v>247</v>
      </c>
      <c r="K910">
        <v>13225</v>
      </c>
      <c r="L910" t="s">
        <v>54</v>
      </c>
    </row>
    <row r="911" spans="1:12" x14ac:dyDescent="0.2">
      <c r="A911" t="str">
        <f t="shared" si="14"/>
        <v>Pickens2008</v>
      </c>
      <c r="B911" t="s">
        <v>446</v>
      </c>
      <c r="C911">
        <v>2008</v>
      </c>
      <c r="D911" t="s">
        <v>245</v>
      </c>
      <c r="E911">
        <v>741</v>
      </c>
      <c r="F911">
        <v>7650</v>
      </c>
      <c r="G911">
        <v>-4.9000000000000004</v>
      </c>
      <c r="H911">
        <v>605</v>
      </c>
      <c r="I911">
        <v>0.8</v>
      </c>
      <c r="J911" t="s">
        <v>247</v>
      </c>
      <c r="K911">
        <v>13227</v>
      </c>
      <c r="L911" t="s">
        <v>54</v>
      </c>
    </row>
    <row r="912" spans="1:12" x14ac:dyDescent="0.2">
      <c r="A912" t="str">
        <f t="shared" si="14"/>
        <v>Pierce2008</v>
      </c>
      <c r="B912" t="s">
        <v>532</v>
      </c>
      <c r="C912">
        <v>2008</v>
      </c>
      <c r="D912" t="s">
        <v>245</v>
      </c>
      <c r="E912">
        <v>367</v>
      </c>
      <c r="F912">
        <v>4005</v>
      </c>
      <c r="G912">
        <v>-1.8</v>
      </c>
      <c r="H912">
        <v>560</v>
      </c>
      <c r="I912">
        <v>-2.1</v>
      </c>
      <c r="J912" t="s">
        <v>247</v>
      </c>
      <c r="K912">
        <v>13229</v>
      </c>
      <c r="L912" t="s">
        <v>54</v>
      </c>
    </row>
    <row r="913" spans="1:12" x14ac:dyDescent="0.2">
      <c r="A913" t="str">
        <f t="shared" si="14"/>
        <v>Pike2008</v>
      </c>
      <c r="B913" t="s">
        <v>447</v>
      </c>
      <c r="C913">
        <v>2008</v>
      </c>
      <c r="D913" t="s">
        <v>245</v>
      </c>
      <c r="E913">
        <v>292</v>
      </c>
      <c r="F913">
        <v>2345</v>
      </c>
      <c r="G913">
        <v>1</v>
      </c>
      <c r="H913">
        <v>599</v>
      </c>
      <c r="I913">
        <v>7.5</v>
      </c>
      <c r="J913" t="s">
        <v>247</v>
      </c>
      <c r="K913">
        <v>13231</v>
      </c>
      <c r="L913" t="s">
        <v>54</v>
      </c>
    </row>
    <row r="914" spans="1:12" x14ac:dyDescent="0.2">
      <c r="A914" t="str">
        <f t="shared" si="14"/>
        <v>Polk2008</v>
      </c>
      <c r="B914" t="s">
        <v>533</v>
      </c>
      <c r="C914">
        <v>2008</v>
      </c>
      <c r="D914" t="s">
        <v>245</v>
      </c>
      <c r="E914">
        <v>692</v>
      </c>
      <c r="F914">
        <v>11434</v>
      </c>
      <c r="G914">
        <v>-6.1</v>
      </c>
      <c r="H914">
        <v>611</v>
      </c>
      <c r="I914">
        <v>4.5999999999999996</v>
      </c>
      <c r="J914" t="s">
        <v>247</v>
      </c>
      <c r="K914">
        <v>13233</v>
      </c>
      <c r="L914" t="s">
        <v>54</v>
      </c>
    </row>
    <row r="915" spans="1:12" x14ac:dyDescent="0.2">
      <c r="A915" t="str">
        <f t="shared" si="14"/>
        <v>Pulaski2008</v>
      </c>
      <c r="B915" t="s">
        <v>415</v>
      </c>
      <c r="C915">
        <v>2008</v>
      </c>
      <c r="D915" t="s">
        <v>245</v>
      </c>
      <c r="E915">
        <v>246</v>
      </c>
      <c r="F915">
        <v>2985</v>
      </c>
      <c r="G915">
        <v>-7.7</v>
      </c>
      <c r="H915">
        <v>626</v>
      </c>
      <c r="I915">
        <v>11</v>
      </c>
      <c r="J915" t="s">
        <v>247</v>
      </c>
      <c r="K915">
        <v>13235</v>
      </c>
      <c r="L915" t="s">
        <v>54</v>
      </c>
    </row>
    <row r="916" spans="1:12" x14ac:dyDescent="0.2">
      <c r="A916" t="str">
        <f t="shared" si="14"/>
        <v>Putnam2008</v>
      </c>
      <c r="B916" t="s">
        <v>534</v>
      </c>
      <c r="C916">
        <v>2008</v>
      </c>
      <c r="D916" t="s">
        <v>245</v>
      </c>
      <c r="E916">
        <v>519</v>
      </c>
      <c r="F916">
        <v>6735</v>
      </c>
      <c r="G916">
        <v>-3.8</v>
      </c>
      <c r="H916">
        <v>575</v>
      </c>
      <c r="I916">
        <v>-4</v>
      </c>
      <c r="J916" t="s">
        <v>247</v>
      </c>
      <c r="K916">
        <v>13237</v>
      </c>
      <c r="L916" t="s">
        <v>54</v>
      </c>
    </row>
    <row r="917" spans="1:12" x14ac:dyDescent="0.2">
      <c r="A917" t="str">
        <f t="shared" si="14"/>
        <v>Quitman2008</v>
      </c>
      <c r="B917" t="s">
        <v>535</v>
      </c>
      <c r="C917">
        <v>2008</v>
      </c>
      <c r="D917" t="s">
        <v>245</v>
      </c>
      <c r="E917">
        <v>40</v>
      </c>
      <c r="F917">
        <v>370</v>
      </c>
      <c r="G917">
        <v>-8.6</v>
      </c>
      <c r="H917">
        <v>525</v>
      </c>
      <c r="I917">
        <v>-4.9000000000000004</v>
      </c>
      <c r="J917" t="s">
        <v>247</v>
      </c>
      <c r="K917">
        <v>13239</v>
      </c>
      <c r="L917" t="s">
        <v>54</v>
      </c>
    </row>
    <row r="918" spans="1:12" x14ac:dyDescent="0.2">
      <c r="A918" t="str">
        <f t="shared" si="14"/>
        <v>Rabun2008</v>
      </c>
      <c r="B918" t="s">
        <v>536</v>
      </c>
      <c r="C918">
        <v>2008</v>
      </c>
      <c r="D918" t="s">
        <v>245</v>
      </c>
      <c r="E918">
        <v>560</v>
      </c>
      <c r="F918">
        <v>4867</v>
      </c>
      <c r="G918">
        <v>-9.3000000000000007</v>
      </c>
      <c r="H918">
        <v>552</v>
      </c>
      <c r="I918">
        <v>-0.7</v>
      </c>
      <c r="J918" t="s">
        <v>247</v>
      </c>
      <c r="K918">
        <v>13241</v>
      </c>
      <c r="L918" t="s">
        <v>54</v>
      </c>
    </row>
    <row r="919" spans="1:12" x14ac:dyDescent="0.2">
      <c r="A919" t="str">
        <f t="shared" si="14"/>
        <v>Randolph2008</v>
      </c>
      <c r="B919" t="s">
        <v>448</v>
      </c>
      <c r="C919">
        <v>2008</v>
      </c>
      <c r="D919" t="s">
        <v>245</v>
      </c>
      <c r="E919">
        <v>198</v>
      </c>
      <c r="F919">
        <v>1976</v>
      </c>
      <c r="G919">
        <v>-5.4</v>
      </c>
      <c r="H919">
        <v>577</v>
      </c>
      <c r="I919">
        <v>4.9000000000000004</v>
      </c>
      <c r="J919" t="s">
        <v>247</v>
      </c>
      <c r="K919">
        <v>13243</v>
      </c>
      <c r="L919" t="s">
        <v>54</v>
      </c>
    </row>
    <row r="920" spans="1:12" x14ac:dyDescent="0.2">
      <c r="A920" t="str">
        <f t="shared" si="14"/>
        <v>Richmond2008</v>
      </c>
      <c r="B920" t="s">
        <v>342</v>
      </c>
      <c r="C920">
        <v>2008</v>
      </c>
      <c r="D920" t="s">
        <v>245</v>
      </c>
      <c r="E920">
        <v>4827</v>
      </c>
      <c r="F920">
        <v>101236</v>
      </c>
      <c r="G920">
        <v>-2</v>
      </c>
      <c r="H920">
        <v>770</v>
      </c>
      <c r="I920">
        <v>5.9</v>
      </c>
      <c r="J920" t="s">
        <v>247</v>
      </c>
      <c r="K920">
        <v>13245</v>
      </c>
      <c r="L920" t="s">
        <v>54</v>
      </c>
    </row>
    <row r="921" spans="1:12" x14ac:dyDescent="0.2">
      <c r="A921" t="str">
        <f t="shared" si="14"/>
        <v>Rockdale2008</v>
      </c>
      <c r="B921" t="s">
        <v>537</v>
      </c>
      <c r="C921">
        <v>2008</v>
      </c>
      <c r="D921" t="s">
        <v>245</v>
      </c>
      <c r="E921">
        <v>2202</v>
      </c>
      <c r="F921">
        <v>29944</v>
      </c>
      <c r="G921">
        <v>-9.1999999999999993</v>
      </c>
      <c r="H921">
        <v>840</v>
      </c>
      <c r="I921">
        <v>14.4</v>
      </c>
      <c r="J921" t="s">
        <v>247</v>
      </c>
      <c r="K921">
        <v>13247</v>
      </c>
      <c r="L921" t="s">
        <v>54</v>
      </c>
    </row>
    <row r="922" spans="1:12" x14ac:dyDescent="0.2">
      <c r="A922" t="str">
        <f t="shared" si="14"/>
        <v>Schley2008</v>
      </c>
      <c r="B922" t="s">
        <v>538</v>
      </c>
      <c r="C922">
        <v>2008</v>
      </c>
      <c r="D922" t="s">
        <v>245</v>
      </c>
      <c r="E922">
        <v>74</v>
      </c>
      <c r="F922">
        <v>1400</v>
      </c>
      <c r="G922">
        <v>-1.3</v>
      </c>
      <c r="H922">
        <v>680</v>
      </c>
      <c r="I922">
        <v>6.8</v>
      </c>
      <c r="J922" t="s">
        <v>247</v>
      </c>
      <c r="K922">
        <v>13249</v>
      </c>
      <c r="L922" t="s">
        <v>54</v>
      </c>
    </row>
    <row r="923" spans="1:12" x14ac:dyDescent="0.2">
      <c r="A923" t="str">
        <f t="shared" si="14"/>
        <v>Screven2008</v>
      </c>
      <c r="B923" t="s">
        <v>539</v>
      </c>
      <c r="C923">
        <v>2008</v>
      </c>
      <c r="D923" t="s">
        <v>245</v>
      </c>
      <c r="E923">
        <v>283</v>
      </c>
      <c r="F923">
        <v>3699</v>
      </c>
      <c r="G923">
        <v>-5.0999999999999996</v>
      </c>
      <c r="H923">
        <v>570</v>
      </c>
      <c r="I923">
        <v>6.7</v>
      </c>
      <c r="J923" t="s">
        <v>247</v>
      </c>
      <c r="K923">
        <v>13251</v>
      </c>
      <c r="L923" t="s">
        <v>54</v>
      </c>
    </row>
    <row r="924" spans="1:12" x14ac:dyDescent="0.2">
      <c r="A924" t="str">
        <f t="shared" si="14"/>
        <v>Seminole2008</v>
      </c>
      <c r="B924" t="s">
        <v>540</v>
      </c>
      <c r="C924">
        <v>2008</v>
      </c>
      <c r="D924" t="s">
        <v>245</v>
      </c>
      <c r="E924">
        <v>231</v>
      </c>
      <c r="F924">
        <v>2313</v>
      </c>
      <c r="G924">
        <v>-1.5</v>
      </c>
      <c r="H924">
        <v>578</v>
      </c>
      <c r="I924">
        <v>7</v>
      </c>
      <c r="J924" t="s">
        <v>247</v>
      </c>
      <c r="K924">
        <v>13253</v>
      </c>
      <c r="L924" t="s">
        <v>54</v>
      </c>
    </row>
    <row r="925" spans="1:12" x14ac:dyDescent="0.2">
      <c r="A925" t="str">
        <f t="shared" si="14"/>
        <v>Spalding2008</v>
      </c>
      <c r="B925" t="s">
        <v>541</v>
      </c>
      <c r="C925">
        <v>2008</v>
      </c>
      <c r="D925" t="s">
        <v>245</v>
      </c>
      <c r="E925">
        <v>1318</v>
      </c>
      <c r="F925">
        <v>21712</v>
      </c>
      <c r="G925">
        <v>-6</v>
      </c>
      <c r="H925">
        <v>650</v>
      </c>
      <c r="I925">
        <v>6.2</v>
      </c>
      <c r="J925" t="s">
        <v>247</v>
      </c>
      <c r="K925">
        <v>13255</v>
      </c>
      <c r="L925" t="s">
        <v>54</v>
      </c>
    </row>
    <row r="926" spans="1:12" x14ac:dyDescent="0.2">
      <c r="A926" t="str">
        <f t="shared" si="14"/>
        <v>Stephens2008</v>
      </c>
      <c r="B926" t="s">
        <v>542</v>
      </c>
      <c r="C926">
        <v>2008</v>
      </c>
      <c r="D926" t="s">
        <v>245</v>
      </c>
      <c r="E926">
        <v>651</v>
      </c>
      <c r="F926">
        <v>9756</v>
      </c>
      <c r="G926">
        <v>-1.9</v>
      </c>
      <c r="H926">
        <v>654</v>
      </c>
      <c r="I926">
        <v>3.6</v>
      </c>
      <c r="J926" t="s">
        <v>247</v>
      </c>
      <c r="K926">
        <v>13257</v>
      </c>
      <c r="L926" t="s">
        <v>54</v>
      </c>
    </row>
    <row r="927" spans="1:12" x14ac:dyDescent="0.2">
      <c r="A927" t="str">
        <f t="shared" si="14"/>
        <v>Stewart2008</v>
      </c>
      <c r="B927" t="s">
        <v>543</v>
      </c>
      <c r="C927">
        <v>2008</v>
      </c>
      <c r="D927" t="s">
        <v>245</v>
      </c>
      <c r="E927">
        <v>109</v>
      </c>
      <c r="F927">
        <v>1284</v>
      </c>
      <c r="G927">
        <v>-4.9000000000000004</v>
      </c>
      <c r="H927">
        <v>584</v>
      </c>
      <c r="I927">
        <v>13.4</v>
      </c>
      <c r="J927" t="s">
        <v>247</v>
      </c>
      <c r="K927">
        <v>13259</v>
      </c>
      <c r="L927" t="s">
        <v>54</v>
      </c>
    </row>
    <row r="928" spans="1:12" x14ac:dyDescent="0.2">
      <c r="A928" t="str">
        <f t="shared" si="14"/>
        <v>Sumter2008</v>
      </c>
      <c r="B928" t="s">
        <v>385</v>
      </c>
      <c r="C928">
        <v>2008</v>
      </c>
      <c r="D928" t="s">
        <v>245</v>
      </c>
      <c r="E928">
        <v>772</v>
      </c>
      <c r="F928">
        <v>11746</v>
      </c>
      <c r="G928">
        <v>-3.8</v>
      </c>
      <c r="H928">
        <v>581</v>
      </c>
      <c r="I928">
        <v>-0.5</v>
      </c>
      <c r="J928" t="s">
        <v>247</v>
      </c>
      <c r="K928">
        <v>13261</v>
      </c>
      <c r="L928" t="s">
        <v>54</v>
      </c>
    </row>
    <row r="929" spans="1:12" x14ac:dyDescent="0.2">
      <c r="A929" t="str">
        <f t="shared" si="14"/>
        <v>Talbot2008</v>
      </c>
      <c r="B929" t="s">
        <v>544</v>
      </c>
      <c r="C929">
        <v>2008</v>
      </c>
      <c r="D929" t="s">
        <v>245</v>
      </c>
      <c r="E929">
        <v>91</v>
      </c>
      <c r="F929">
        <v>891</v>
      </c>
      <c r="G929">
        <v>1.4</v>
      </c>
      <c r="H929">
        <v>558</v>
      </c>
      <c r="I929">
        <v>-6.1</v>
      </c>
      <c r="J929" t="s">
        <v>247</v>
      </c>
      <c r="K929">
        <v>13263</v>
      </c>
      <c r="L929" t="s">
        <v>54</v>
      </c>
    </row>
    <row r="930" spans="1:12" x14ac:dyDescent="0.2">
      <c r="A930" t="str">
        <f t="shared" si="14"/>
        <v>Taliaferro2008</v>
      </c>
      <c r="B930" t="s">
        <v>545</v>
      </c>
      <c r="C930">
        <v>2008</v>
      </c>
      <c r="D930" t="s">
        <v>245</v>
      </c>
      <c r="E930">
        <v>40</v>
      </c>
      <c r="F930">
        <v>219</v>
      </c>
      <c r="G930">
        <v>6.8</v>
      </c>
      <c r="H930">
        <v>455</v>
      </c>
      <c r="I930">
        <v>2.5</v>
      </c>
      <c r="J930" t="s">
        <v>247</v>
      </c>
      <c r="K930">
        <v>13265</v>
      </c>
      <c r="L930" t="s">
        <v>54</v>
      </c>
    </row>
    <row r="931" spans="1:12" x14ac:dyDescent="0.2">
      <c r="A931" t="str">
        <f t="shared" si="14"/>
        <v>Tattnall2008</v>
      </c>
      <c r="B931" t="s">
        <v>546</v>
      </c>
      <c r="C931">
        <v>2008</v>
      </c>
      <c r="D931" t="s">
        <v>245</v>
      </c>
      <c r="E931">
        <v>374</v>
      </c>
      <c r="F931">
        <v>5563</v>
      </c>
      <c r="G931">
        <v>-0.9</v>
      </c>
      <c r="H931">
        <v>537</v>
      </c>
      <c r="I931">
        <v>0.8</v>
      </c>
      <c r="J931" t="s">
        <v>247</v>
      </c>
      <c r="K931">
        <v>13267</v>
      </c>
      <c r="L931" t="s">
        <v>54</v>
      </c>
    </row>
    <row r="932" spans="1:12" x14ac:dyDescent="0.2">
      <c r="A932" t="str">
        <f t="shared" si="14"/>
        <v>Taylor2008</v>
      </c>
      <c r="B932" t="s">
        <v>547</v>
      </c>
      <c r="C932">
        <v>2008</v>
      </c>
      <c r="D932" t="s">
        <v>245</v>
      </c>
      <c r="E932">
        <v>170</v>
      </c>
      <c r="F932">
        <v>1816</v>
      </c>
      <c r="G932">
        <v>2.4</v>
      </c>
      <c r="H932">
        <v>656</v>
      </c>
      <c r="I932">
        <v>-1.9</v>
      </c>
      <c r="J932" t="s">
        <v>247</v>
      </c>
      <c r="K932">
        <v>13269</v>
      </c>
      <c r="L932" t="s">
        <v>54</v>
      </c>
    </row>
    <row r="933" spans="1:12" x14ac:dyDescent="0.2">
      <c r="A933" t="str">
        <f t="shared" si="14"/>
        <v>Telfair2008</v>
      </c>
      <c r="B933" t="s">
        <v>548</v>
      </c>
      <c r="C933">
        <v>2008</v>
      </c>
      <c r="D933" t="s">
        <v>245</v>
      </c>
      <c r="E933">
        <v>243</v>
      </c>
      <c r="F933">
        <v>3814</v>
      </c>
      <c r="G933">
        <v>-19.5</v>
      </c>
      <c r="H933">
        <v>462</v>
      </c>
      <c r="I933">
        <v>3.4</v>
      </c>
      <c r="J933" t="s">
        <v>247</v>
      </c>
      <c r="K933">
        <v>13271</v>
      </c>
      <c r="L933" t="s">
        <v>54</v>
      </c>
    </row>
    <row r="934" spans="1:12" x14ac:dyDescent="0.2">
      <c r="A934" t="str">
        <f t="shared" si="14"/>
        <v>Terrell2008</v>
      </c>
      <c r="B934" t="s">
        <v>549</v>
      </c>
      <c r="C934">
        <v>2008</v>
      </c>
      <c r="D934" t="s">
        <v>245</v>
      </c>
      <c r="E934">
        <v>230</v>
      </c>
      <c r="F934">
        <v>2413</v>
      </c>
      <c r="G934">
        <v>-1.3</v>
      </c>
      <c r="H934">
        <v>578</v>
      </c>
      <c r="I934">
        <v>6.8</v>
      </c>
      <c r="J934" t="s">
        <v>247</v>
      </c>
      <c r="K934">
        <v>13273</v>
      </c>
      <c r="L934" t="s">
        <v>54</v>
      </c>
    </row>
    <row r="935" spans="1:12" x14ac:dyDescent="0.2">
      <c r="A935" t="str">
        <f t="shared" si="14"/>
        <v>Thomas2008</v>
      </c>
      <c r="B935" t="s">
        <v>550</v>
      </c>
      <c r="C935">
        <v>2008</v>
      </c>
      <c r="D935" t="s">
        <v>245</v>
      </c>
      <c r="E935">
        <v>1425</v>
      </c>
      <c r="F935">
        <v>20878</v>
      </c>
      <c r="G935">
        <v>-9.8000000000000007</v>
      </c>
      <c r="H935">
        <v>685</v>
      </c>
      <c r="I935">
        <v>1.5</v>
      </c>
      <c r="J935" t="s">
        <v>247</v>
      </c>
      <c r="K935">
        <v>13275</v>
      </c>
      <c r="L935" t="s">
        <v>54</v>
      </c>
    </row>
    <row r="936" spans="1:12" x14ac:dyDescent="0.2">
      <c r="A936" t="str">
        <f t="shared" si="14"/>
        <v>Tift2008</v>
      </c>
      <c r="B936" t="s">
        <v>551</v>
      </c>
      <c r="C936">
        <v>2008</v>
      </c>
      <c r="D936" t="s">
        <v>245</v>
      </c>
      <c r="E936">
        <v>1231</v>
      </c>
      <c r="F936">
        <v>18565</v>
      </c>
      <c r="G936">
        <v>-3.6</v>
      </c>
      <c r="H936">
        <v>649</v>
      </c>
      <c r="I936">
        <v>2.7</v>
      </c>
      <c r="J936" t="s">
        <v>247</v>
      </c>
      <c r="K936">
        <v>13277</v>
      </c>
      <c r="L936" t="s">
        <v>54</v>
      </c>
    </row>
    <row r="937" spans="1:12" x14ac:dyDescent="0.2">
      <c r="A937" t="str">
        <f t="shared" si="14"/>
        <v>Toombs2008</v>
      </c>
      <c r="B937" t="s">
        <v>552</v>
      </c>
      <c r="C937">
        <v>2008</v>
      </c>
      <c r="D937" t="s">
        <v>245</v>
      </c>
      <c r="E937">
        <v>791</v>
      </c>
      <c r="F937">
        <v>11450</v>
      </c>
      <c r="G937">
        <v>-2.2000000000000002</v>
      </c>
      <c r="H937">
        <v>595</v>
      </c>
      <c r="I937">
        <v>5.3</v>
      </c>
      <c r="J937" t="s">
        <v>247</v>
      </c>
      <c r="K937">
        <v>13279</v>
      </c>
      <c r="L937" t="s">
        <v>54</v>
      </c>
    </row>
    <row r="938" spans="1:12" x14ac:dyDescent="0.2">
      <c r="A938" t="str">
        <f t="shared" si="14"/>
        <v>Towns2008</v>
      </c>
      <c r="B938" t="s">
        <v>553</v>
      </c>
      <c r="C938">
        <v>2008</v>
      </c>
      <c r="D938" t="s">
        <v>245</v>
      </c>
      <c r="E938">
        <v>400</v>
      </c>
      <c r="F938">
        <v>3462</v>
      </c>
      <c r="G938">
        <v>-1.9</v>
      </c>
      <c r="H938">
        <v>528</v>
      </c>
      <c r="I938">
        <v>1.7</v>
      </c>
      <c r="J938" t="s">
        <v>247</v>
      </c>
      <c r="K938">
        <v>13281</v>
      </c>
      <c r="L938" t="s">
        <v>54</v>
      </c>
    </row>
    <row r="939" spans="1:12" x14ac:dyDescent="0.2">
      <c r="A939" t="str">
        <f t="shared" si="14"/>
        <v>Treutlen2008</v>
      </c>
      <c r="B939" t="s">
        <v>554</v>
      </c>
      <c r="C939">
        <v>2008</v>
      </c>
      <c r="D939" t="s">
        <v>245</v>
      </c>
      <c r="E939">
        <v>116</v>
      </c>
      <c r="F939">
        <v>1189</v>
      </c>
      <c r="G939">
        <v>8.1999999999999993</v>
      </c>
      <c r="H939">
        <v>452</v>
      </c>
      <c r="I939">
        <v>-2</v>
      </c>
      <c r="J939" t="s">
        <v>247</v>
      </c>
      <c r="K939">
        <v>13283</v>
      </c>
      <c r="L939" t="s">
        <v>54</v>
      </c>
    </row>
    <row r="940" spans="1:12" x14ac:dyDescent="0.2">
      <c r="A940" t="str">
        <f t="shared" si="14"/>
        <v>Troup2008</v>
      </c>
      <c r="B940" t="s">
        <v>555</v>
      </c>
      <c r="C940">
        <v>2008</v>
      </c>
      <c r="D940" t="s">
        <v>245</v>
      </c>
      <c r="E940">
        <v>1628</v>
      </c>
      <c r="F940">
        <v>29893</v>
      </c>
      <c r="G940">
        <v>-4.3</v>
      </c>
      <c r="H940">
        <v>731</v>
      </c>
      <c r="I940">
        <v>3.5</v>
      </c>
      <c r="J940" t="s">
        <v>247</v>
      </c>
      <c r="K940">
        <v>13285</v>
      </c>
      <c r="L940" t="s">
        <v>54</v>
      </c>
    </row>
    <row r="941" spans="1:12" x14ac:dyDescent="0.2">
      <c r="A941" t="str">
        <f t="shared" si="14"/>
        <v>Turner2008</v>
      </c>
      <c r="B941" t="s">
        <v>556</v>
      </c>
      <c r="C941">
        <v>2008</v>
      </c>
      <c r="D941" t="s">
        <v>245</v>
      </c>
      <c r="E941">
        <v>192</v>
      </c>
      <c r="F941">
        <v>2377</v>
      </c>
      <c r="G941">
        <v>-2.6</v>
      </c>
      <c r="H941">
        <v>480</v>
      </c>
      <c r="I941">
        <v>-0.4</v>
      </c>
      <c r="J941" t="s">
        <v>247</v>
      </c>
      <c r="K941">
        <v>13287</v>
      </c>
      <c r="L941" t="s">
        <v>54</v>
      </c>
    </row>
    <row r="942" spans="1:12" x14ac:dyDescent="0.2">
      <c r="A942" t="str">
        <f t="shared" si="14"/>
        <v>Twiggs2008</v>
      </c>
      <c r="B942" t="s">
        <v>557</v>
      </c>
      <c r="C942">
        <v>2008</v>
      </c>
      <c r="D942" t="s">
        <v>245</v>
      </c>
      <c r="E942">
        <v>97</v>
      </c>
      <c r="F942">
        <v>1038</v>
      </c>
      <c r="G942">
        <v>-5.9</v>
      </c>
      <c r="H942">
        <v>646</v>
      </c>
      <c r="I942">
        <v>-2.9</v>
      </c>
      <c r="J942" t="s">
        <v>247</v>
      </c>
      <c r="K942">
        <v>13289</v>
      </c>
      <c r="L942" t="s">
        <v>54</v>
      </c>
    </row>
    <row r="943" spans="1:12" x14ac:dyDescent="0.2">
      <c r="A943" t="str">
        <f t="shared" si="14"/>
        <v>Union2008</v>
      </c>
      <c r="B943" t="s">
        <v>403</v>
      </c>
      <c r="C943">
        <v>2008</v>
      </c>
      <c r="D943" t="s">
        <v>245</v>
      </c>
      <c r="E943">
        <v>703</v>
      </c>
      <c r="F943">
        <v>6054</v>
      </c>
      <c r="G943">
        <v>-9</v>
      </c>
      <c r="H943">
        <v>591</v>
      </c>
      <c r="I943">
        <v>1.4</v>
      </c>
      <c r="J943" t="s">
        <v>247</v>
      </c>
      <c r="K943">
        <v>13291</v>
      </c>
      <c r="L943" t="s">
        <v>54</v>
      </c>
    </row>
    <row r="944" spans="1:12" x14ac:dyDescent="0.2">
      <c r="A944" t="str">
        <f t="shared" si="14"/>
        <v>Upson2008</v>
      </c>
      <c r="B944" t="s">
        <v>558</v>
      </c>
      <c r="C944">
        <v>2008</v>
      </c>
      <c r="D944" t="s">
        <v>245</v>
      </c>
      <c r="E944">
        <v>509</v>
      </c>
      <c r="F944">
        <v>7348</v>
      </c>
      <c r="G944">
        <v>-4.3</v>
      </c>
      <c r="H944">
        <v>595</v>
      </c>
      <c r="I944">
        <v>5.5</v>
      </c>
      <c r="J944" t="s">
        <v>247</v>
      </c>
      <c r="K944">
        <v>13293</v>
      </c>
      <c r="L944" t="s">
        <v>54</v>
      </c>
    </row>
    <row r="945" spans="1:12" x14ac:dyDescent="0.2">
      <c r="A945" t="str">
        <f t="shared" si="14"/>
        <v>Walker2008</v>
      </c>
      <c r="B945" t="s">
        <v>451</v>
      </c>
      <c r="C945">
        <v>2008</v>
      </c>
      <c r="D945" t="s">
        <v>245</v>
      </c>
      <c r="E945">
        <v>835</v>
      </c>
      <c r="F945">
        <v>13846</v>
      </c>
      <c r="G945">
        <v>-7.7</v>
      </c>
      <c r="H945">
        <v>582</v>
      </c>
      <c r="I945">
        <v>-3.6</v>
      </c>
      <c r="J945" t="s">
        <v>247</v>
      </c>
      <c r="K945">
        <v>13295</v>
      </c>
      <c r="L945" t="s">
        <v>54</v>
      </c>
    </row>
    <row r="946" spans="1:12" x14ac:dyDescent="0.2">
      <c r="A946" t="str">
        <f t="shared" si="14"/>
        <v>Walton2008</v>
      </c>
      <c r="B946" t="s">
        <v>559</v>
      </c>
      <c r="C946">
        <v>2008</v>
      </c>
      <c r="D946" t="s">
        <v>245</v>
      </c>
      <c r="E946">
        <v>1840</v>
      </c>
      <c r="F946">
        <v>19187</v>
      </c>
      <c r="G946">
        <v>-6.9</v>
      </c>
      <c r="H946">
        <v>672</v>
      </c>
      <c r="I946">
        <v>3.1</v>
      </c>
      <c r="J946" t="s">
        <v>247</v>
      </c>
      <c r="K946">
        <v>13297</v>
      </c>
      <c r="L946" t="s">
        <v>54</v>
      </c>
    </row>
    <row r="947" spans="1:12" x14ac:dyDescent="0.2">
      <c r="A947" t="str">
        <f t="shared" si="14"/>
        <v>Ware2008</v>
      </c>
      <c r="B947" t="s">
        <v>560</v>
      </c>
      <c r="C947">
        <v>2008</v>
      </c>
      <c r="D947" t="s">
        <v>245</v>
      </c>
      <c r="E947">
        <v>1047</v>
      </c>
      <c r="F947">
        <v>14578</v>
      </c>
      <c r="G947">
        <v>-4.5</v>
      </c>
      <c r="H947">
        <v>606</v>
      </c>
      <c r="I947">
        <v>6.3</v>
      </c>
      <c r="J947" t="s">
        <v>247</v>
      </c>
      <c r="K947">
        <v>13299</v>
      </c>
      <c r="L947" t="s">
        <v>54</v>
      </c>
    </row>
    <row r="948" spans="1:12" x14ac:dyDescent="0.2">
      <c r="A948" t="str">
        <f t="shared" si="14"/>
        <v>Warren2008</v>
      </c>
      <c r="B948" t="s">
        <v>561</v>
      </c>
      <c r="C948">
        <v>2008</v>
      </c>
      <c r="D948" t="s">
        <v>245</v>
      </c>
      <c r="E948">
        <v>104</v>
      </c>
      <c r="F948">
        <v>1130</v>
      </c>
      <c r="G948">
        <v>-10.6</v>
      </c>
      <c r="H948">
        <v>552</v>
      </c>
      <c r="I948">
        <v>0</v>
      </c>
      <c r="J948" t="s">
        <v>247</v>
      </c>
      <c r="K948">
        <v>13301</v>
      </c>
      <c r="L948" t="s">
        <v>54</v>
      </c>
    </row>
    <row r="949" spans="1:12" x14ac:dyDescent="0.2">
      <c r="A949" t="str">
        <f t="shared" si="14"/>
        <v>Washington2008</v>
      </c>
      <c r="B949" t="s">
        <v>452</v>
      </c>
      <c r="C949">
        <v>2008</v>
      </c>
      <c r="D949" t="s">
        <v>245</v>
      </c>
      <c r="E949">
        <v>456</v>
      </c>
      <c r="F949">
        <v>7233</v>
      </c>
      <c r="G949">
        <v>-6.9</v>
      </c>
      <c r="H949">
        <v>641</v>
      </c>
      <c r="I949">
        <v>-0.6</v>
      </c>
      <c r="J949" t="s">
        <v>247</v>
      </c>
      <c r="K949">
        <v>13303</v>
      </c>
      <c r="L949" t="s">
        <v>54</v>
      </c>
    </row>
    <row r="950" spans="1:12" x14ac:dyDescent="0.2">
      <c r="A950" t="str">
        <f t="shared" si="14"/>
        <v>Wayne2008</v>
      </c>
      <c r="B950" t="s">
        <v>382</v>
      </c>
      <c r="C950">
        <v>2008</v>
      </c>
      <c r="D950" t="s">
        <v>245</v>
      </c>
      <c r="E950">
        <v>602</v>
      </c>
      <c r="F950">
        <v>8437</v>
      </c>
      <c r="G950">
        <v>-7.5</v>
      </c>
      <c r="H950">
        <v>695</v>
      </c>
      <c r="I950">
        <v>6.3</v>
      </c>
      <c r="J950" t="s">
        <v>247</v>
      </c>
      <c r="K950">
        <v>13305</v>
      </c>
      <c r="L950" t="s">
        <v>54</v>
      </c>
    </row>
    <row r="951" spans="1:12" x14ac:dyDescent="0.2">
      <c r="A951" t="str">
        <f t="shared" si="14"/>
        <v>Webster2008</v>
      </c>
      <c r="B951" t="s">
        <v>562</v>
      </c>
      <c r="C951">
        <v>2008</v>
      </c>
      <c r="D951" t="s">
        <v>245</v>
      </c>
      <c r="E951">
        <v>45</v>
      </c>
      <c r="F951">
        <v>605</v>
      </c>
      <c r="G951">
        <v>5.8</v>
      </c>
      <c r="H951">
        <v>555</v>
      </c>
      <c r="I951">
        <v>2</v>
      </c>
      <c r="J951" t="s">
        <v>247</v>
      </c>
      <c r="K951">
        <v>13307</v>
      </c>
      <c r="L951" t="s">
        <v>54</v>
      </c>
    </row>
    <row r="952" spans="1:12" x14ac:dyDescent="0.2">
      <c r="A952" t="str">
        <f t="shared" si="14"/>
        <v>Wheeler2008</v>
      </c>
      <c r="B952" t="s">
        <v>563</v>
      </c>
      <c r="C952">
        <v>2008</v>
      </c>
      <c r="D952" t="s">
        <v>245</v>
      </c>
      <c r="E952">
        <v>100</v>
      </c>
      <c r="F952">
        <v>1435</v>
      </c>
      <c r="G952">
        <v>6.1</v>
      </c>
      <c r="H952">
        <v>562</v>
      </c>
      <c r="I952">
        <v>3.1</v>
      </c>
      <c r="J952" t="s">
        <v>247</v>
      </c>
      <c r="K952">
        <v>13309</v>
      </c>
      <c r="L952" t="s">
        <v>54</v>
      </c>
    </row>
    <row r="953" spans="1:12" x14ac:dyDescent="0.2">
      <c r="A953" t="str">
        <f t="shared" si="14"/>
        <v>White2008</v>
      </c>
      <c r="B953" t="s">
        <v>564</v>
      </c>
      <c r="C953">
        <v>2008</v>
      </c>
      <c r="D953" t="s">
        <v>245</v>
      </c>
      <c r="E953">
        <v>718</v>
      </c>
      <c r="F953">
        <v>6036</v>
      </c>
      <c r="G953">
        <v>-8.9</v>
      </c>
      <c r="H953">
        <v>543</v>
      </c>
      <c r="I953">
        <v>1.7</v>
      </c>
      <c r="J953" t="s">
        <v>247</v>
      </c>
      <c r="K953">
        <v>13311</v>
      </c>
      <c r="L953" t="s">
        <v>54</v>
      </c>
    </row>
    <row r="954" spans="1:12" x14ac:dyDescent="0.2">
      <c r="A954" t="str">
        <f t="shared" si="14"/>
        <v>Whitfield2008</v>
      </c>
      <c r="B954" t="s">
        <v>565</v>
      </c>
      <c r="C954">
        <v>2008</v>
      </c>
      <c r="D954" t="s">
        <v>245</v>
      </c>
      <c r="E954">
        <v>2603</v>
      </c>
      <c r="F954">
        <v>55767</v>
      </c>
      <c r="G954">
        <v>-10.3</v>
      </c>
      <c r="H954">
        <v>704</v>
      </c>
      <c r="I954">
        <v>-0.1</v>
      </c>
      <c r="J954" t="s">
        <v>247</v>
      </c>
      <c r="K954">
        <v>13313</v>
      </c>
      <c r="L954" t="s">
        <v>54</v>
      </c>
    </row>
    <row r="955" spans="1:12" x14ac:dyDescent="0.2">
      <c r="A955" t="str">
        <f t="shared" si="14"/>
        <v>Wilcox2008</v>
      </c>
      <c r="B955" t="s">
        <v>316</v>
      </c>
      <c r="C955">
        <v>2008</v>
      </c>
      <c r="D955" t="s">
        <v>245</v>
      </c>
      <c r="E955">
        <v>129</v>
      </c>
      <c r="F955">
        <v>1287</v>
      </c>
      <c r="G955">
        <v>-1.3</v>
      </c>
      <c r="H955">
        <v>496</v>
      </c>
      <c r="I955">
        <v>4.4000000000000004</v>
      </c>
      <c r="J955" t="s">
        <v>247</v>
      </c>
      <c r="K955">
        <v>13315</v>
      </c>
      <c r="L955" t="s">
        <v>54</v>
      </c>
    </row>
    <row r="956" spans="1:12" x14ac:dyDescent="0.2">
      <c r="A956" t="str">
        <f t="shared" si="14"/>
        <v>Wilkes2008</v>
      </c>
      <c r="B956" t="s">
        <v>566</v>
      </c>
      <c r="C956">
        <v>2008</v>
      </c>
      <c r="D956" t="s">
        <v>245</v>
      </c>
      <c r="E956">
        <v>286</v>
      </c>
      <c r="F956">
        <v>3148</v>
      </c>
      <c r="G956">
        <v>-5.8</v>
      </c>
      <c r="H956">
        <v>552</v>
      </c>
      <c r="I956">
        <v>5.7</v>
      </c>
      <c r="J956" t="s">
        <v>247</v>
      </c>
      <c r="K956">
        <v>13317</v>
      </c>
      <c r="L956" t="s">
        <v>54</v>
      </c>
    </row>
    <row r="957" spans="1:12" x14ac:dyDescent="0.2">
      <c r="A957" t="str">
        <f t="shared" si="14"/>
        <v>Wilkinson2008</v>
      </c>
      <c r="B957" t="s">
        <v>567</v>
      </c>
      <c r="C957">
        <v>2008</v>
      </c>
      <c r="D957" t="s">
        <v>245</v>
      </c>
      <c r="E957">
        <v>185</v>
      </c>
      <c r="F957">
        <v>3091</v>
      </c>
      <c r="G957">
        <v>6.5</v>
      </c>
      <c r="H957">
        <v>772</v>
      </c>
      <c r="I957">
        <v>1.4</v>
      </c>
      <c r="J957" t="s">
        <v>247</v>
      </c>
      <c r="K957">
        <v>13319</v>
      </c>
      <c r="L957" t="s">
        <v>54</v>
      </c>
    </row>
    <row r="958" spans="1:12" x14ac:dyDescent="0.2">
      <c r="A958" t="str">
        <f t="shared" si="14"/>
        <v>Worth2008</v>
      </c>
      <c r="B958" t="s">
        <v>568</v>
      </c>
      <c r="C958">
        <v>2008</v>
      </c>
      <c r="D958" t="s">
        <v>245</v>
      </c>
      <c r="E958">
        <v>373</v>
      </c>
      <c r="F958">
        <v>3619</v>
      </c>
      <c r="G958">
        <v>1.1000000000000001</v>
      </c>
      <c r="H958">
        <v>581</v>
      </c>
      <c r="I958">
        <v>0.2</v>
      </c>
      <c r="J958" t="s">
        <v>247</v>
      </c>
      <c r="K958">
        <v>13321</v>
      </c>
      <c r="L958" t="s">
        <v>54</v>
      </c>
    </row>
    <row r="959" spans="1:12" x14ac:dyDescent="0.2">
      <c r="A959" t="str">
        <f t="shared" si="14"/>
        <v>Appling2009</v>
      </c>
      <c r="B959" t="s">
        <v>454</v>
      </c>
      <c r="C959">
        <v>2009</v>
      </c>
      <c r="D959" t="s">
        <v>245</v>
      </c>
      <c r="E959">
        <v>435</v>
      </c>
      <c r="F959">
        <v>6335</v>
      </c>
      <c r="G959">
        <v>-2.9</v>
      </c>
      <c r="H959">
        <v>679</v>
      </c>
      <c r="I959">
        <v>4.5</v>
      </c>
      <c r="J959" t="s">
        <v>247</v>
      </c>
      <c r="K959">
        <v>13001</v>
      </c>
      <c r="L959" t="s">
        <v>54</v>
      </c>
    </row>
    <row r="960" spans="1:12" x14ac:dyDescent="0.2">
      <c r="A960" t="str">
        <f t="shared" si="14"/>
        <v>Atkinson2009</v>
      </c>
      <c r="B960" t="s">
        <v>455</v>
      </c>
      <c r="C960">
        <v>2009</v>
      </c>
      <c r="D960" t="s">
        <v>245</v>
      </c>
      <c r="E960">
        <v>133</v>
      </c>
      <c r="F960">
        <v>1415</v>
      </c>
      <c r="G960">
        <v>-15.3</v>
      </c>
      <c r="H960">
        <v>570</v>
      </c>
      <c r="I960">
        <v>6.7</v>
      </c>
      <c r="J960" t="s">
        <v>247</v>
      </c>
      <c r="K960">
        <v>13003</v>
      </c>
      <c r="L960" t="s">
        <v>54</v>
      </c>
    </row>
    <row r="961" spans="1:12" x14ac:dyDescent="0.2">
      <c r="A961" t="str">
        <f t="shared" si="14"/>
        <v>Bacon2009</v>
      </c>
      <c r="B961" t="s">
        <v>456</v>
      </c>
      <c r="C961">
        <v>2009</v>
      </c>
      <c r="D961" t="s">
        <v>245</v>
      </c>
      <c r="E961">
        <v>274</v>
      </c>
      <c r="F961">
        <v>3268</v>
      </c>
      <c r="G961">
        <v>-8.5</v>
      </c>
      <c r="H961">
        <v>538</v>
      </c>
      <c r="I961">
        <v>2.2999999999999998</v>
      </c>
      <c r="J961" t="s">
        <v>247</v>
      </c>
      <c r="K961">
        <v>13005</v>
      </c>
      <c r="L961" t="s">
        <v>54</v>
      </c>
    </row>
    <row r="962" spans="1:12" x14ac:dyDescent="0.2">
      <c r="A962" t="str">
        <f t="shared" si="14"/>
        <v>Baker2009</v>
      </c>
      <c r="B962" t="s">
        <v>457</v>
      </c>
      <c r="C962">
        <v>2009</v>
      </c>
      <c r="D962" t="s">
        <v>245</v>
      </c>
      <c r="E962">
        <v>55</v>
      </c>
      <c r="F962">
        <v>486</v>
      </c>
      <c r="G962">
        <v>-1.6</v>
      </c>
      <c r="H962">
        <v>566</v>
      </c>
      <c r="I962">
        <v>2.4</v>
      </c>
      <c r="J962" t="s">
        <v>247</v>
      </c>
      <c r="K962">
        <v>13007</v>
      </c>
      <c r="L962" t="s">
        <v>54</v>
      </c>
    </row>
    <row r="963" spans="1:12" x14ac:dyDescent="0.2">
      <c r="A963" t="str">
        <f t="shared" si="14"/>
        <v>Baldwin2009</v>
      </c>
      <c r="B963" t="s">
        <v>334</v>
      </c>
      <c r="C963">
        <v>2009</v>
      </c>
      <c r="D963" t="s">
        <v>245</v>
      </c>
      <c r="E963">
        <v>894</v>
      </c>
      <c r="F963">
        <v>16195</v>
      </c>
      <c r="G963">
        <v>-10.4</v>
      </c>
      <c r="H963">
        <v>612</v>
      </c>
      <c r="I963">
        <v>9.1</v>
      </c>
      <c r="J963" t="s">
        <v>247</v>
      </c>
      <c r="K963">
        <v>13009</v>
      </c>
      <c r="L963" t="s">
        <v>54</v>
      </c>
    </row>
    <row r="964" spans="1:12" x14ac:dyDescent="0.2">
      <c r="A964" t="str">
        <f t="shared" si="14"/>
        <v>Banks2009</v>
      </c>
      <c r="B964" t="s">
        <v>458</v>
      </c>
      <c r="C964">
        <v>2009</v>
      </c>
      <c r="D964" t="s">
        <v>245</v>
      </c>
      <c r="E964">
        <v>309</v>
      </c>
      <c r="F964">
        <v>4761</v>
      </c>
      <c r="G964">
        <v>-5</v>
      </c>
      <c r="H964">
        <v>542</v>
      </c>
      <c r="I964">
        <v>8.1999999999999993</v>
      </c>
      <c r="J964" t="s">
        <v>247</v>
      </c>
      <c r="K964">
        <v>13011</v>
      </c>
      <c r="L964" t="s">
        <v>54</v>
      </c>
    </row>
    <row r="965" spans="1:12" x14ac:dyDescent="0.2">
      <c r="A965" t="str">
        <f t="shared" si="14"/>
        <v>Barrow2009</v>
      </c>
      <c r="B965" t="s">
        <v>459</v>
      </c>
      <c r="C965">
        <v>2009</v>
      </c>
      <c r="D965" t="s">
        <v>245</v>
      </c>
      <c r="E965">
        <v>1167</v>
      </c>
      <c r="F965">
        <v>14536</v>
      </c>
      <c r="G965">
        <v>-4.3</v>
      </c>
      <c r="H965">
        <v>643</v>
      </c>
      <c r="I965">
        <v>1.9</v>
      </c>
      <c r="J965" t="s">
        <v>247</v>
      </c>
      <c r="K965">
        <v>13013</v>
      </c>
      <c r="L965" t="s">
        <v>54</v>
      </c>
    </row>
    <row r="966" spans="1:12" x14ac:dyDescent="0.2">
      <c r="A966" t="str">
        <f t="shared" ref="A966:A1029" si="15">_xlfn.CONCAT(B966, C966)</f>
        <v>Bartow2009</v>
      </c>
      <c r="B966" t="s">
        <v>460</v>
      </c>
      <c r="C966">
        <v>2009</v>
      </c>
      <c r="D966" t="s">
        <v>245</v>
      </c>
      <c r="E966">
        <v>2110</v>
      </c>
      <c r="F966">
        <v>30212</v>
      </c>
      <c r="G966">
        <v>-9.1</v>
      </c>
      <c r="H966">
        <v>743</v>
      </c>
      <c r="I966">
        <v>-2.1</v>
      </c>
      <c r="J966" t="s">
        <v>247</v>
      </c>
      <c r="K966">
        <v>13015</v>
      </c>
      <c r="L966" t="s">
        <v>54</v>
      </c>
    </row>
    <row r="967" spans="1:12" x14ac:dyDescent="0.2">
      <c r="A967" t="str">
        <f t="shared" si="15"/>
        <v>Ben Hill2009</v>
      </c>
      <c r="B967" t="s">
        <v>461</v>
      </c>
      <c r="C967">
        <v>2009</v>
      </c>
      <c r="D967" t="s">
        <v>245</v>
      </c>
      <c r="E967">
        <v>399</v>
      </c>
      <c r="F967">
        <v>6005</v>
      </c>
      <c r="G967">
        <v>-7.7</v>
      </c>
      <c r="H967">
        <v>526</v>
      </c>
      <c r="I967">
        <v>2.2999999999999998</v>
      </c>
      <c r="J967" t="s">
        <v>247</v>
      </c>
      <c r="K967">
        <v>13017</v>
      </c>
      <c r="L967" t="s">
        <v>54</v>
      </c>
    </row>
    <row r="968" spans="1:12" x14ac:dyDescent="0.2">
      <c r="A968" t="str">
        <f t="shared" si="15"/>
        <v>Berrien2009</v>
      </c>
      <c r="B968" t="s">
        <v>462</v>
      </c>
      <c r="C968">
        <v>2009</v>
      </c>
      <c r="D968" t="s">
        <v>245</v>
      </c>
      <c r="E968">
        <v>323</v>
      </c>
      <c r="F968">
        <v>4138</v>
      </c>
      <c r="G968">
        <v>-0.1</v>
      </c>
      <c r="H968">
        <v>553</v>
      </c>
      <c r="I968">
        <v>3</v>
      </c>
      <c r="J968" t="s">
        <v>247</v>
      </c>
      <c r="K968">
        <v>13019</v>
      </c>
      <c r="L968" t="s">
        <v>54</v>
      </c>
    </row>
    <row r="969" spans="1:12" x14ac:dyDescent="0.2">
      <c r="A969" t="str">
        <f t="shared" si="15"/>
        <v>Bibb2009</v>
      </c>
      <c r="B969" t="s">
        <v>341</v>
      </c>
      <c r="C969">
        <v>2009</v>
      </c>
      <c r="D969" t="s">
        <v>245</v>
      </c>
      <c r="E969">
        <v>4640</v>
      </c>
      <c r="F969">
        <v>79608</v>
      </c>
      <c r="G969">
        <v>-5</v>
      </c>
      <c r="H969">
        <v>752</v>
      </c>
      <c r="I969">
        <v>4.7</v>
      </c>
      <c r="J969" t="s">
        <v>247</v>
      </c>
      <c r="K969">
        <v>13021</v>
      </c>
      <c r="L969" t="s">
        <v>54</v>
      </c>
    </row>
    <row r="970" spans="1:12" x14ac:dyDescent="0.2">
      <c r="A970" t="str">
        <f t="shared" si="15"/>
        <v>Bleckley2009</v>
      </c>
      <c r="B970" t="s">
        <v>463</v>
      </c>
      <c r="C970">
        <v>2009</v>
      </c>
      <c r="D970" t="s">
        <v>245</v>
      </c>
      <c r="E970">
        <v>206</v>
      </c>
      <c r="F970">
        <v>3513</v>
      </c>
      <c r="G970">
        <v>-5.0999999999999996</v>
      </c>
      <c r="H970">
        <v>520</v>
      </c>
      <c r="I970">
        <v>-6.3</v>
      </c>
      <c r="J970" t="s">
        <v>247</v>
      </c>
      <c r="K970">
        <v>13023</v>
      </c>
      <c r="L970" t="s">
        <v>54</v>
      </c>
    </row>
    <row r="971" spans="1:12" x14ac:dyDescent="0.2">
      <c r="A971" t="str">
        <f t="shared" si="15"/>
        <v>Brantley2009</v>
      </c>
      <c r="B971" t="s">
        <v>464</v>
      </c>
      <c r="C971">
        <v>2009</v>
      </c>
      <c r="D971" t="s">
        <v>245</v>
      </c>
      <c r="E971">
        <v>228</v>
      </c>
      <c r="F971">
        <v>1833</v>
      </c>
      <c r="G971">
        <v>-7.8</v>
      </c>
      <c r="H971">
        <v>545</v>
      </c>
      <c r="I971">
        <v>4.2</v>
      </c>
      <c r="J971" t="s">
        <v>247</v>
      </c>
      <c r="K971">
        <v>13025</v>
      </c>
      <c r="L971" t="s">
        <v>54</v>
      </c>
    </row>
    <row r="972" spans="1:12" x14ac:dyDescent="0.2">
      <c r="A972" t="str">
        <f t="shared" si="15"/>
        <v>Brooks2009</v>
      </c>
      <c r="B972" t="s">
        <v>465</v>
      </c>
      <c r="C972">
        <v>2009</v>
      </c>
      <c r="D972" t="s">
        <v>245</v>
      </c>
      <c r="E972">
        <v>288</v>
      </c>
      <c r="F972">
        <v>2756</v>
      </c>
      <c r="G972">
        <v>-1.5</v>
      </c>
      <c r="H972">
        <v>552</v>
      </c>
      <c r="I972">
        <v>4.3</v>
      </c>
      <c r="J972" t="s">
        <v>247</v>
      </c>
      <c r="K972">
        <v>13027</v>
      </c>
      <c r="L972" t="s">
        <v>54</v>
      </c>
    </row>
    <row r="973" spans="1:12" x14ac:dyDescent="0.2">
      <c r="A973" t="str">
        <f t="shared" si="15"/>
        <v>Bryan2009</v>
      </c>
      <c r="B973" t="s">
        <v>466</v>
      </c>
      <c r="C973">
        <v>2009</v>
      </c>
      <c r="D973" t="s">
        <v>245</v>
      </c>
      <c r="E973">
        <v>655</v>
      </c>
      <c r="F973">
        <v>5634</v>
      </c>
      <c r="G973">
        <v>-7.7</v>
      </c>
      <c r="H973">
        <v>601</v>
      </c>
      <c r="I973">
        <v>2</v>
      </c>
      <c r="J973" t="s">
        <v>247</v>
      </c>
      <c r="K973">
        <v>13029</v>
      </c>
      <c r="L973" t="s">
        <v>54</v>
      </c>
    </row>
    <row r="974" spans="1:12" x14ac:dyDescent="0.2">
      <c r="A974" t="str">
        <f t="shared" si="15"/>
        <v>Bulloch2009</v>
      </c>
      <c r="B974" t="s">
        <v>467</v>
      </c>
      <c r="C974">
        <v>2009</v>
      </c>
      <c r="D974" t="s">
        <v>245</v>
      </c>
      <c r="E974">
        <v>1586</v>
      </c>
      <c r="F974">
        <v>22094</v>
      </c>
      <c r="G974">
        <v>-4.9000000000000004</v>
      </c>
      <c r="H974">
        <v>602</v>
      </c>
      <c r="I974">
        <v>3.8</v>
      </c>
      <c r="J974" t="s">
        <v>247</v>
      </c>
      <c r="K974">
        <v>13031</v>
      </c>
      <c r="L974" t="s">
        <v>54</v>
      </c>
    </row>
    <row r="975" spans="1:12" x14ac:dyDescent="0.2">
      <c r="A975" t="str">
        <f t="shared" si="15"/>
        <v>Burke2009</v>
      </c>
      <c r="B975" t="s">
        <v>468</v>
      </c>
      <c r="C975">
        <v>2009</v>
      </c>
      <c r="D975" t="s">
        <v>245</v>
      </c>
      <c r="E975">
        <v>357</v>
      </c>
      <c r="F975">
        <v>5938</v>
      </c>
      <c r="G975">
        <v>2.2999999999999998</v>
      </c>
      <c r="H975">
        <v>817</v>
      </c>
      <c r="I975">
        <v>6.1</v>
      </c>
      <c r="J975" t="s">
        <v>247</v>
      </c>
      <c r="K975">
        <v>13033</v>
      </c>
      <c r="L975" t="s">
        <v>54</v>
      </c>
    </row>
    <row r="976" spans="1:12" x14ac:dyDescent="0.2">
      <c r="A976" t="str">
        <f t="shared" si="15"/>
        <v>Butts2009</v>
      </c>
      <c r="B976" t="s">
        <v>469</v>
      </c>
      <c r="C976">
        <v>2009</v>
      </c>
      <c r="D976" t="s">
        <v>245</v>
      </c>
      <c r="E976">
        <v>432</v>
      </c>
      <c r="F976">
        <v>5370</v>
      </c>
      <c r="G976">
        <v>-2.8</v>
      </c>
      <c r="H976">
        <v>604</v>
      </c>
      <c r="I976">
        <v>2.2000000000000002</v>
      </c>
      <c r="J976" t="s">
        <v>247</v>
      </c>
      <c r="K976">
        <v>13035</v>
      </c>
      <c r="L976" t="s">
        <v>54</v>
      </c>
    </row>
    <row r="977" spans="1:12" x14ac:dyDescent="0.2">
      <c r="A977" t="str">
        <f t="shared" si="15"/>
        <v>Calhoun2009</v>
      </c>
      <c r="B977" t="s">
        <v>327</v>
      </c>
      <c r="C977">
        <v>2009</v>
      </c>
      <c r="D977" t="s">
        <v>245</v>
      </c>
      <c r="E977">
        <v>119</v>
      </c>
      <c r="F977">
        <v>1384</v>
      </c>
      <c r="G977">
        <v>-5.2</v>
      </c>
      <c r="H977">
        <v>552</v>
      </c>
      <c r="I977">
        <v>7.4</v>
      </c>
      <c r="J977" t="s">
        <v>247</v>
      </c>
      <c r="K977">
        <v>13037</v>
      </c>
      <c r="L977" t="s">
        <v>54</v>
      </c>
    </row>
    <row r="978" spans="1:12" x14ac:dyDescent="0.2">
      <c r="A978" t="str">
        <f t="shared" si="15"/>
        <v>Camden2009</v>
      </c>
      <c r="B978" t="s">
        <v>470</v>
      </c>
      <c r="C978">
        <v>2009</v>
      </c>
      <c r="D978" t="s">
        <v>245</v>
      </c>
      <c r="E978">
        <v>950</v>
      </c>
      <c r="F978">
        <v>13681</v>
      </c>
      <c r="G978">
        <v>-7.9</v>
      </c>
      <c r="H978">
        <v>713</v>
      </c>
      <c r="I978">
        <v>7.5</v>
      </c>
      <c r="J978" t="s">
        <v>247</v>
      </c>
      <c r="K978">
        <v>13039</v>
      </c>
      <c r="L978" t="s">
        <v>54</v>
      </c>
    </row>
    <row r="979" spans="1:12" x14ac:dyDescent="0.2">
      <c r="A979" t="str">
        <f t="shared" si="15"/>
        <v>Candler2009</v>
      </c>
      <c r="B979" t="s">
        <v>471</v>
      </c>
      <c r="C979">
        <v>2009</v>
      </c>
      <c r="D979" t="s">
        <v>245</v>
      </c>
      <c r="E979">
        <v>240</v>
      </c>
      <c r="F979">
        <v>2520</v>
      </c>
      <c r="G979">
        <v>-4.7</v>
      </c>
      <c r="H979">
        <v>533</v>
      </c>
      <c r="I979">
        <v>4.0999999999999996</v>
      </c>
      <c r="J979" t="s">
        <v>247</v>
      </c>
      <c r="K979">
        <v>13043</v>
      </c>
      <c r="L979" t="s">
        <v>54</v>
      </c>
    </row>
    <row r="980" spans="1:12" x14ac:dyDescent="0.2">
      <c r="A980" t="str">
        <f t="shared" si="15"/>
        <v>Carroll2009</v>
      </c>
      <c r="B980" t="s">
        <v>373</v>
      </c>
      <c r="C980">
        <v>2009</v>
      </c>
      <c r="D980" t="s">
        <v>245</v>
      </c>
      <c r="E980">
        <v>2151</v>
      </c>
      <c r="F980">
        <v>36048</v>
      </c>
      <c r="G980">
        <v>-5.3</v>
      </c>
      <c r="H980">
        <v>740</v>
      </c>
      <c r="I980">
        <v>5.7</v>
      </c>
      <c r="J980" t="s">
        <v>247</v>
      </c>
      <c r="K980">
        <v>13045</v>
      </c>
      <c r="L980" t="s">
        <v>54</v>
      </c>
    </row>
    <row r="981" spans="1:12" x14ac:dyDescent="0.2">
      <c r="A981" t="str">
        <f t="shared" si="15"/>
        <v>Catoosa2009</v>
      </c>
      <c r="B981" t="s">
        <v>472</v>
      </c>
      <c r="C981">
        <v>2009</v>
      </c>
      <c r="D981" t="s">
        <v>245</v>
      </c>
      <c r="E981">
        <v>910</v>
      </c>
      <c r="F981">
        <v>13019</v>
      </c>
      <c r="G981">
        <v>-12</v>
      </c>
      <c r="H981">
        <v>640</v>
      </c>
      <c r="I981">
        <v>6.3</v>
      </c>
      <c r="J981" t="s">
        <v>247</v>
      </c>
      <c r="K981">
        <v>13047</v>
      </c>
      <c r="L981" t="s">
        <v>54</v>
      </c>
    </row>
    <row r="982" spans="1:12" x14ac:dyDescent="0.2">
      <c r="A982" t="str">
        <f t="shared" si="15"/>
        <v>Charlton2009</v>
      </c>
      <c r="B982" t="s">
        <v>473</v>
      </c>
      <c r="C982">
        <v>2009</v>
      </c>
      <c r="D982" t="s">
        <v>245</v>
      </c>
      <c r="E982">
        <v>177</v>
      </c>
      <c r="F982">
        <v>2110</v>
      </c>
      <c r="G982">
        <v>-7.4</v>
      </c>
      <c r="H982">
        <v>590</v>
      </c>
      <c r="I982">
        <v>3.3</v>
      </c>
      <c r="J982" t="s">
        <v>247</v>
      </c>
      <c r="K982">
        <v>13049</v>
      </c>
      <c r="L982" t="s">
        <v>54</v>
      </c>
    </row>
    <row r="983" spans="1:12" x14ac:dyDescent="0.2">
      <c r="A983" t="str">
        <f t="shared" si="15"/>
        <v>Chatham2009</v>
      </c>
      <c r="B983" t="s">
        <v>474</v>
      </c>
      <c r="C983">
        <v>2009</v>
      </c>
      <c r="D983" t="s">
        <v>245</v>
      </c>
      <c r="E983">
        <v>7716</v>
      </c>
      <c r="F983">
        <v>127577</v>
      </c>
      <c r="G983">
        <v>-5</v>
      </c>
      <c r="H983">
        <v>811</v>
      </c>
      <c r="I983">
        <v>2</v>
      </c>
      <c r="J983" t="s">
        <v>247</v>
      </c>
      <c r="K983">
        <v>13051</v>
      </c>
      <c r="L983" t="s">
        <v>54</v>
      </c>
    </row>
    <row r="984" spans="1:12" x14ac:dyDescent="0.2">
      <c r="A984" t="str">
        <f t="shared" si="15"/>
        <v>Chattahoochee2009</v>
      </c>
      <c r="B984" t="s">
        <v>475</v>
      </c>
      <c r="C984">
        <v>2009</v>
      </c>
      <c r="D984" t="s">
        <v>245</v>
      </c>
      <c r="E984">
        <v>91</v>
      </c>
      <c r="F984">
        <v>2171</v>
      </c>
      <c r="G984">
        <v>6.4</v>
      </c>
      <c r="H984">
        <v>742</v>
      </c>
      <c r="I984">
        <v>9.6</v>
      </c>
      <c r="J984" t="s">
        <v>247</v>
      </c>
      <c r="K984">
        <v>13053</v>
      </c>
      <c r="L984" t="s">
        <v>54</v>
      </c>
    </row>
    <row r="985" spans="1:12" x14ac:dyDescent="0.2">
      <c r="A985" t="str">
        <f t="shared" si="15"/>
        <v>Chattooga2009</v>
      </c>
      <c r="B985" t="s">
        <v>476</v>
      </c>
      <c r="C985">
        <v>2009</v>
      </c>
      <c r="D985" t="s">
        <v>245</v>
      </c>
      <c r="E985">
        <v>321</v>
      </c>
      <c r="F985">
        <v>5773</v>
      </c>
      <c r="G985">
        <v>-5.6</v>
      </c>
      <c r="H985">
        <v>597</v>
      </c>
      <c r="I985">
        <v>4</v>
      </c>
      <c r="J985" t="s">
        <v>247</v>
      </c>
      <c r="K985">
        <v>13055</v>
      </c>
      <c r="L985" t="s">
        <v>54</v>
      </c>
    </row>
    <row r="986" spans="1:12" x14ac:dyDescent="0.2">
      <c r="A986" t="str">
        <f t="shared" si="15"/>
        <v>Cherokee2009</v>
      </c>
      <c r="B986" t="s">
        <v>424</v>
      </c>
      <c r="C986">
        <v>2009</v>
      </c>
      <c r="D986" t="s">
        <v>245</v>
      </c>
      <c r="E986">
        <v>5236</v>
      </c>
      <c r="F986">
        <v>43703</v>
      </c>
      <c r="G986">
        <v>-5</v>
      </c>
      <c r="H986">
        <v>696</v>
      </c>
      <c r="I986">
        <v>1.3</v>
      </c>
      <c r="J986" t="s">
        <v>247</v>
      </c>
      <c r="K986">
        <v>13057</v>
      </c>
      <c r="L986" t="s">
        <v>54</v>
      </c>
    </row>
    <row r="987" spans="1:12" x14ac:dyDescent="0.2">
      <c r="A987" t="str">
        <f t="shared" si="15"/>
        <v>Clarke2009</v>
      </c>
      <c r="B987" t="s">
        <v>360</v>
      </c>
      <c r="C987">
        <v>2009</v>
      </c>
      <c r="D987" t="s">
        <v>245</v>
      </c>
      <c r="E987">
        <v>3218</v>
      </c>
      <c r="F987">
        <v>65529</v>
      </c>
      <c r="G987">
        <v>-4</v>
      </c>
      <c r="H987">
        <v>737</v>
      </c>
      <c r="I987">
        <v>1.7</v>
      </c>
      <c r="J987" t="s">
        <v>247</v>
      </c>
      <c r="K987">
        <v>13059</v>
      </c>
      <c r="L987" t="s">
        <v>54</v>
      </c>
    </row>
    <row r="988" spans="1:12" x14ac:dyDescent="0.2">
      <c r="A988" t="str">
        <f t="shared" si="15"/>
        <v>Clay2009</v>
      </c>
      <c r="B988" t="s">
        <v>353</v>
      </c>
      <c r="C988">
        <v>2009</v>
      </c>
      <c r="D988" t="s">
        <v>245</v>
      </c>
      <c r="E988">
        <v>69</v>
      </c>
      <c r="F988">
        <v>714</v>
      </c>
      <c r="G988">
        <v>-2.2000000000000002</v>
      </c>
      <c r="H988">
        <v>529</v>
      </c>
      <c r="I988">
        <v>-19.100000000000001</v>
      </c>
      <c r="J988" t="s">
        <v>247</v>
      </c>
      <c r="K988">
        <v>13061</v>
      </c>
      <c r="L988" t="s">
        <v>54</v>
      </c>
    </row>
    <row r="989" spans="1:12" x14ac:dyDescent="0.2">
      <c r="A989" t="str">
        <f t="shared" si="15"/>
        <v>Clayton2009</v>
      </c>
      <c r="B989" t="s">
        <v>477</v>
      </c>
      <c r="C989">
        <v>2009</v>
      </c>
      <c r="D989" t="s">
        <v>245</v>
      </c>
      <c r="E989">
        <v>4373</v>
      </c>
      <c r="F989">
        <v>107257</v>
      </c>
      <c r="G989">
        <v>-3.9</v>
      </c>
      <c r="H989">
        <v>809</v>
      </c>
      <c r="I989">
        <v>-5.2</v>
      </c>
      <c r="J989" t="s">
        <v>247</v>
      </c>
      <c r="K989">
        <v>13063</v>
      </c>
      <c r="L989" t="s">
        <v>54</v>
      </c>
    </row>
    <row r="990" spans="1:12" x14ac:dyDescent="0.2">
      <c r="A990" t="str">
        <f t="shared" si="15"/>
        <v>Clinch2009</v>
      </c>
      <c r="B990" t="s">
        <v>478</v>
      </c>
      <c r="C990">
        <v>2009</v>
      </c>
      <c r="D990" t="s">
        <v>245</v>
      </c>
      <c r="E990">
        <v>184</v>
      </c>
      <c r="F990">
        <v>2177</v>
      </c>
      <c r="G990">
        <v>-5.6</v>
      </c>
      <c r="H990">
        <v>580</v>
      </c>
      <c r="I990">
        <v>-0.5</v>
      </c>
      <c r="J990" t="s">
        <v>247</v>
      </c>
      <c r="K990">
        <v>13065</v>
      </c>
      <c r="L990" t="s">
        <v>54</v>
      </c>
    </row>
    <row r="991" spans="1:12" x14ac:dyDescent="0.2">
      <c r="A991" t="str">
        <f t="shared" si="15"/>
        <v>Cobb2009</v>
      </c>
      <c r="B991" t="s">
        <v>479</v>
      </c>
      <c r="C991">
        <v>2009</v>
      </c>
      <c r="D991" t="s">
        <v>245</v>
      </c>
      <c r="E991">
        <v>20813</v>
      </c>
      <c r="F991">
        <v>296260</v>
      </c>
      <c r="G991">
        <v>-5.2</v>
      </c>
      <c r="H991">
        <v>975</v>
      </c>
      <c r="I991">
        <v>1.6</v>
      </c>
      <c r="J991" t="s">
        <v>247</v>
      </c>
      <c r="K991">
        <v>13067</v>
      </c>
      <c r="L991" t="s">
        <v>54</v>
      </c>
    </row>
    <row r="992" spans="1:12" x14ac:dyDescent="0.2">
      <c r="A992" t="str">
        <f t="shared" si="15"/>
        <v>Coffee2009</v>
      </c>
      <c r="B992" t="s">
        <v>340</v>
      </c>
      <c r="C992">
        <v>2009</v>
      </c>
      <c r="D992" t="s">
        <v>245</v>
      </c>
      <c r="E992">
        <v>936</v>
      </c>
      <c r="F992">
        <v>13403</v>
      </c>
      <c r="G992">
        <v>-13.6</v>
      </c>
      <c r="H992">
        <v>618</v>
      </c>
      <c r="I992">
        <v>3.9</v>
      </c>
      <c r="J992" t="s">
        <v>247</v>
      </c>
      <c r="K992">
        <v>13069</v>
      </c>
      <c r="L992" t="s">
        <v>54</v>
      </c>
    </row>
    <row r="993" spans="1:12" x14ac:dyDescent="0.2">
      <c r="A993" t="str">
        <f t="shared" si="15"/>
        <v>Colquitt2009</v>
      </c>
      <c r="B993" t="s">
        <v>480</v>
      </c>
      <c r="C993">
        <v>2009</v>
      </c>
      <c r="D993" t="s">
        <v>245</v>
      </c>
      <c r="E993">
        <v>1006</v>
      </c>
      <c r="F993">
        <v>15096</v>
      </c>
      <c r="G993">
        <v>-1.4</v>
      </c>
      <c r="H993">
        <v>562</v>
      </c>
      <c r="I993">
        <v>6</v>
      </c>
      <c r="J993" t="s">
        <v>247</v>
      </c>
      <c r="K993">
        <v>13071</v>
      </c>
      <c r="L993" t="s">
        <v>54</v>
      </c>
    </row>
    <row r="994" spans="1:12" x14ac:dyDescent="0.2">
      <c r="A994" t="str">
        <f t="shared" si="15"/>
        <v>Columbia2009</v>
      </c>
      <c r="B994" t="s">
        <v>481</v>
      </c>
      <c r="C994">
        <v>2009</v>
      </c>
      <c r="D994" t="s">
        <v>245</v>
      </c>
      <c r="E994">
        <v>2203</v>
      </c>
      <c r="F994">
        <v>28266</v>
      </c>
      <c r="G994">
        <v>-5.5</v>
      </c>
      <c r="H994">
        <v>682</v>
      </c>
      <c r="I994">
        <v>2.7</v>
      </c>
      <c r="J994" t="s">
        <v>247</v>
      </c>
      <c r="K994">
        <v>13073</v>
      </c>
      <c r="L994" t="s">
        <v>54</v>
      </c>
    </row>
    <row r="995" spans="1:12" x14ac:dyDescent="0.2">
      <c r="A995" t="str">
        <f t="shared" si="15"/>
        <v>Cook2009</v>
      </c>
      <c r="B995" t="s">
        <v>482</v>
      </c>
      <c r="C995">
        <v>2009</v>
      </c>
      <c r="D995" t="s">
        <v>245</v>
      </c>
      <c r="E995">
        <v>380</v>
      </c>
      <c r="F995">
        <v>4480</v>
      </c>
      <c r="G995">
        <v>-12.4</v>
      </c>
      <c r="H995">
        <v>509</v>
      </c>
      <c r="I995">
        <v>9.5</v>
      </c>
      <c r="J995" t="s">
        <v>247</v>
      </c>
      <c r="K995">
        <v>13075</v>
      </c>
      <c r="L995" t="s">
        <v>54</v>
      </c>
    </row>
    <row r="996" spans="1:12" x14ac:dyDescent="0.2">
      <c r="A996" t="str">
        <f t="shared" si="15"/>
        <v>Coweta2009</v>
      </c>
      <c r="B996" t="s">
        <v>483</v>
      </c>
      <c r="C996">
        <v>2009</v>
      </c>
      <c r="D996" t="s">
        <v>245</v>
      </c>
      <c r="E996">
        <v>2241</v>
      </c>
      <c r="F996">
        <v>29770</v>
      </c>
      <c r="G996">
        <v>-6.6</v>
      </c>
      <c r="H996">
        <v>686</v>
      </c>
      <c r="I996">
        <v>3.3</v>
      </c>
      <c r="J996" t="s">
        <v>247</v>
      </c>
      <c r="K996">
        <v>13077</v>
      </c>
      <c r="L996" t="s">
        <v>54</v>
      </c>
    </row>
    <row r="997" spans="1:12" x14ac:dyDescent="0.2">
      <c r="A997" t="str">
        <f t="shared" si="15"/>
        <v>Crawford2009</v>
      </c>
      <c r="B997" t="s">
        <v>484</v>
      </c>
      <c r="C997">
        <v>2009</v>
      </c>
      <c r="D997" t="s">
        <v>245</v>
      </c>
      <c r="E997">
        <v>136</v>
      </c>
      <c r="F997">
        <v>1110</v>
      </c>
      <c r="G997">
        <v>-25.4</v>
      </c>
      <c r="H997">
        <v>586</v>
      </c>
      <c r="I997">
        <v>4.5999999999999996</v>
      </c>
      <c r="J997" t="s">
        <v>247</v>
      </c>
      <c r="K997">
        <v>13079</v>
      </c>
      <c r="L997" t="s">
        <v>54</v>
      </c>
    </row>
    <row r="998" spans="1:12" x14ac:dyDescent="0.2">
      <c r="A998" t="str">
        <f t="shared" si="15"/>
        <v>Crisp2009</v>
      </c>
      <c r="B998" t="s">
        <v>485</v>
      </c>
      <c r="C998">
        <v>2009</v>
      </c>
      <c r="D998" t="s">
        <v>245</v>
      </c>
      <c r="E998">
        <v>607</v>
      </c>
      <c r="F998">
        <v>7269</v>
      </c>
      <c r="G998">
        <v>-10.4</v>
      </c>
      <c r="H998">
        <v>573</v>
      </c>
      <c r="I998">
        <v>0.7</v>
      </c>
      <c r="J998" t="s">
        <v>247</v>
      </c>
      <c r="K998">
        <v>13081</v>
      </c>
      <c r="L998" t="s">
        <v>54</v>
      </c>
    </row>
    <row r="999" spans="1:12" x14ac:dyDescent="0.2">
      <c r="A999" t="str">
        <f t="shared" si="15"/>
        <v>Dade2009</v>
      </c>
      <c r="B999" t="s">
        <v>486</v>
      </c>
      <c r="C999">
        <v>2009</v>
      </c>
      <c r="D999" t="s">
        <v>245</v>
      </c>
      <c r="E999">
        <v>238</v>
      </c>
      <c r="F999">
        <v>2835</v>
      </c>
      <c r="G999">
        <v>-14.4</v>
      </c>
      <c r="H999">
        <v>600</v>
      </c>
      <c r="I999">
        <v>7.1</v>
      </c>
      <c r="J999" t="s">
        <v>247</v>
      </c>
      <c r="K999">
        <v>13083</v>
      </c>
      <c r="L999" t="s">
        <v>54</v>
      </c>
    </row>
    <row r="1000" spans="1:12" x14ac:dyDescent="0.2">
      <c r="A1000" t="str">
        <f t="shared" si="15"/>
        <v>Dawson2009</v>
      </c>
      <c r="B1000" t="s">
        <v>487</v>
      </c>
      <c r="C1000">
        <v>2009</v>
      </c>
      <c r="D1000" t="s">
        <v>245</v>
      </c>
      <c r="E1000">
        <v>686</v>
      </c>
      <c r="F1000">
        <v>7578</v>
      </c>
      <c r="G1000">
        <v>-3.7</v>
      </c>
      <c r="H1000">
        <v>512</v>
      </c>
      <c r="I1000">
        <v>-2.2999999999999998</v>
      </c>
      <c r="J1000" t="s">
        <v>247</v>
      </c>
      <c r="K1000">
        <v>13085</v>
      </c>
      <c r="L1000" t="s">
        <v>54</v>
      </c>
    </row>
    <row r="1001" spans="1:12" x14ac:dyDescent="0.2">
      <c r="A1001" t="str">
        <f t="shared" si="15"/>
        <v>Decatur2009</v>
      </c>
      <c r="B1001" t="s">
        <v>488</v>
      </c>
      <c r="C1001">
        <v>2009</v>
      </c>
      <c r="D1001" t="s">
        <v>245</v>
      </c>
      <c r="E1001">
        <v>689</v>
      </c>
      <c r="F1001">
        <v>8824</v>
      </c>
      <c r="G1001">
        <v>-7.6</v>
      </c>
      <c r="H1001">
        <v>560</v>
      </c>
      <c r="I1001">
        <v>3.3</v>
      </c>
      <c r="J1001" t="s">
        <v>247</v>
      </c>
      <c r="K1001">
        <v>13087</v>
      </c>
      <c r="L1001" t="s">
        <v>54</v>
      </c>
    </row>
    <row r="1002" spans="1:12" x14ac:dyDescent="0.2">
      <c r="A1002" t="str">
        <f t="shared" si="15"/>
        <v>DeKalb2009</v>
      </c>
      <c r="B1002" t="s">
        <v>337</v>
      </c>
      <c r="C1002">
        <v>2009</v>
      </c>
      <c r="D1002" t="s">
        <v>245</v>
      </c>
      <c r="E1002">
        <v>17609</v>
      </c>
      <c r="F1002">
        <v>278874</v>
      </c>
      <c r="G1002">
        <v>-5</v>
      </c>
      <c r="H1002">
        <v>972</v>
      </c>
      <c r="I1002">
        <v>3.7</v>
      </c>
      <c r="J1002" t="s">
        <v>247</v>
      </c>
      <c r="K1002">
        <v>13089</v>
      </c>
      <c r="L1002" t="s">
        <v>54</v>
      </c>
    </row>
    <row r="1003" spans="1:12" x14ac:dyDescent="0.2">
      <c r="A1003" t="str">
        <f t="shared" si="15"/>
        <v>Dodge2009</v>
      </c>
      <c r="B1003" t="s">
        <v>489</v>
      </c>
      <c r="C1003">
        <v>2009</v>
      </c>
      <c r="D1003" t="s">
        <v>245</v>
      </c>
      <c r="E1003">
        <v>395</v>
      </c>
      <c r="F1003">
        <v>5565</v>
      </c>
      <c r="G1003">
        <v>-7.2</v>
      </c>
      <c r="H1003">
        <v>527</v>
      </c>
      <c r="I1003">
        <v>-0.6</v>
      </c>
      <c r="J1003" t="s">
        <v>247</v>
      </c>
      <c r="K1003">
        <v>13091</v>
      </c>
      <c r="L1003" t="s">
        <v>54</v>
      </c>
    </row>
    <row r="1004" spans="1:12" x14ac:dyDescent="0.2">
      <c r="A1004" t="str">
        <f t="shared" si="15"/>
        <v>Dooly2009</v>
      </c>
      <c r="B1004" t="s">
        <v>490</v>
      </c>
      <c r="C1004">
        <v>2009</v>
      </c>
      <c r="D1004" t="s">
        <v>245</v>
      </c>
      <c r="E1004">
        <v>236</v>
      </c>
      <c r="F1004">
        <v>3377</v>
      </c>
      <c r="G1004">
        <v>0.8</v>
      </c>
      <c r="H1004">
        <v>588</v>
      </c>
      <c r="I1004">
        <v>0</v>
      </c>
      <c r="J1004" t="s">
        <v>247</v>
      </c>
      <c r="K1004">
        <v>13093</v>
      </c>
      <c r="L1004" t="s">
        <v>54</v>
      </c>
    </row>
    <row r="1005" spans="1:12" x14ac:dyDescent="0.2">
      <c r="A1005" t="str">
        <f t="shared" si="15"/>
        <v>Dougherty2009</v>
      </c>
      <c r="B1005" t="s">
        <v>491</v>
      </c>
      <c r="C1005">
        <v>2009</v>
      </c>
      <c r="D1005" t="s">
        <v>245</v>
      </c>
      <c r="E1005">
        <v>2760</v>
      </c>
      <c r="F1005">
        <v>47698</v>
      </c>
      <c r="G1005">
        <v>-4.9000000000000004</v>
      </c>
      <c r="H1005">
        <v>748</v>
      </c>
      <c r="I1005">
        <v>3.2</v>
      </c>
      <c r="J1005" t="s">
        <v>247</v>
      </c>
      <c r="K1005">
        <v>13095</v>
      </c>
      <c r="L1005" t="s">
        <v>54</v>
      </c>
    </row>
    <row r="1006" spans="1:12" x14ac:dyDescent="0.2">
      <c r="A1006" t="str">
        <f t="shared" si="15"/>
        <v>Douglas2009</v>
      </c>
      <c r="B1006" t="s">
        <v>492</v>
      </c>
      <c r="C1006">
        <v>2009</v>
      </c>
      <c r="D1006" t="s">
        <v>245</v>
      </c>
      <c r="E1006">
        <v>2704</v>
      </c>
      <c r="F1006">
        <v>36188</v>
      </c>
      <c r="G1006">
        <v>-10.199999999999999</v>
      </c>
      <c r="H1006">
        <v>637</v>
      </c>
      <c r="I1006">
        <v>4.0999999999999996</v>
      </c>
      <c r="J1006" t="s">
        <v>247</v>
      </c>
      <c r="K1006">
        <v>13097</v>
      </c>
      <c r="L1006" t="s">
        <v>54</v>
      </c>
    </row>
    <row r="1007" spans="1:12" x14ac:dyDescent="0.2">
      <c r="A1007" t="str">
        <f t="shared" si="15"/>
        <v>Early2009</v>
      </c>
      <c r="B1007" t="s">
        <v>493</v>
      </c>
      <c r="C1007">
        <v>2009</v>
      </c>
      <c r="D1007" t="s">
        <v>245</v>
      </c>
      <c r="E1007">
        <v>322</v>
      </c>
      <c r="F1007">
        <v>4042</v>
      </c>
      <c r="G1007">
        <v>-5</v>
      </c>
      <c r="H1007">
        <v>768</v>
      </c>
      <c r="I1007">
        <v>3.9</v>
      </c>
      <c r="J1007" t="s">
        <v>247</v>
      </c>
      <c r="K1007">
        <v>13099</v>
      </c>
      <c r="L1007" t="s">
        <v>54</v>
      </c>
    </row>
    <row r="1008" spans="1:12" x14ac:dyDescent="0.2">
      <c r="A1008" t="str">
        <f t="shared" si="15"/>
        <v>Echols2009</v>
      </c>
      <c r="B1008" t="s">
        <v>494</v>
      </c>
      <c r="C1008">
        <v>2009</v>
      </c>
      <c r="D1008" t="s">
        <v>245</v>
      </c>
      <c r="E1008">
        <v>47</v>
      </c>
      <c r="F1008">
        <v>510</v>
      </c>
      <c r="G1008">
        <v>-12.8</v>
      </c>
      <c r="H1008">
        <v>488</v>
      </c>
      <c r="I1008">
        <v>6.8</v>
      </c>
      <c r="J1008" t="s">
        <v>247</v>
      </c>
      <c r="K1008">
        <v>13101</v>
      </c>
      <c r="L1008" t="s">
        <v>54</v>
      </c>
    </row>
    <row r="1009" spans="1:12" x14ac:dyDescent="0.2">
      <c r="A1009" t="str">
        <f t="shared" si="15"/>
        <v>Effingham2009</v>
      </c>
      <c r="B1009" t="s">
        <v>495</v>
      </c>
      <c r="C1009">
        <v>2009</v>
      </c>
      <c r="D1009" t="s">
        <v>245</v>
      </c>
      <c r="E1009">
        <v>762</v>
      </c>
      <c r="F1009">
        <v>9102</v>
      </c>
      <c r="G1009">
        <v>-10.4</v>
      </c>
      <c r="H1009">
        <v>722</v>
      </c>
      <c r="I1009">
        <v>7.1</v>
      </c>
      <c r="J1009" t="s">
        <v>247</v>
      </c>
      <c r="K1009">
        <v>13103</v>
      </c>
      <c r="L1009" t="s">
        <v>54</v>
      </c>
    </row>
    <row r="1010" spans="1:12" x14ac:dyDescent="0.2">
      <c r="A1010" t="str">
        <f t="shared" si="15"/>
        <v>Elbert2009</v>
      </c>
      <c r="B1010" t="s">
        <v>496</v>
      </c>
      <c r="C1010">
        <v>2009</v>
      </c>
      <c r="D1010" t="s">
        <v>245</v>
      </c>
      <c r="E1010">
        <v>562</v>
      </c>
      <c r="F1010">
        <v>6233</v>
      </c>
      <c r="G1010">
        <v>-7</v>
      </c>
      <c r="H1010">
        <v>594</v>
      </c>
      <c r="I1010">
        <v>5.5</v>
      </c>
      <c r="J1010" t="s">
        <v>247</v>
      </c>
      <c r="K1010">
        <v>13105</v>
      </c>
      <c r="L1010" t="s">
        <v>54</v>
      </c>
    </row>
    <row r="1011" spans="1:12" x14ac:dyDescent="0.2">
      <c r="A1011" t="str">
        <f t="shared" si="15"/>
        <v>Emanuel2009</v>
      </c>
      <c r="B1011" t="s">
        <v>497</v>
      </c>
      <c r="C1011">
        <v>2009</v>
      </c>
      <c r="D1011" t="s">
        <v>245</v>
      </c>
      <c r="E1011">
        <v>513</v>
      </c>
      <c r="F1011">
        <v>6952</v>
      </c>
      <c r="G1011">
        <v>-7.6</v>
      </c>
      <c r="H1011">
        <v>535</v>
      </c>
      <c r="I1011">
        <v>0.8</v>
      </c>
      <c r="J1011" t="s">
        <v>247</v>
      </c>
      <c r="K1011">
        <v>13107</v>
      </c>
      <c r="L1011" t="s">
        <v>54</v>
      </c>
    </row>
    <row r="1012" spans="1:12" x14ac:dyDescent="0.2">
      <c r="A1012" t="str">
        <f t="shared" si="15"/>
        <v>Evans2009</v>
      </c>
      <c r="B1012" t="s">
        <v>498</v>
      </c>
      <c r="C1012">
        <v>2009</v>
      </c>
      <c r="D1012" t="s">
        <v>245</v>
      </c>
      <c r="E1012">
        <v>284</v>
      </c>
      <c r="F1012">
        <v>4251</v>
      </c>
      <c r="G1012">
        <v>-1.4</v>
      </c>
      <c r="H1012">
        <v>570</v>
      </c>
      <c r="I1012">
        <v>-0.3</v>
      </c>
      <c r="J1012" t="s">
        <v>247</v>
      </c>
      <c r="K1012">
        <v>13109</v>
      </c>
      <c r="L1012" t="s">
        <v>54</v>
      </c>
    </row>
    <row r="1013" spans="1:12" x14ac:dyDescent="0.2">
      <c r="A1013" t="str">
        <f t="shared" si="15"/>
        <v>Fannin2009</v>
      </c>
      <c r="B1013" t="s">
        <v>499</v>
      </c>
      <c r="C1013">
        <v>2009</v>
      </c>
      <c r="D1013" t="s">
        <v>245</v>
      </c>
      <c r="E1013">
        <v>586</v>
      </c>
      <c r="F1013">
        <v>5156</v>
      </c>
      <c r="G1013">
        <v>-2.9</v>
      </c>
      <c r="H1013">
        <v>566</v>
      </c>
      <c r="I1013">
        <v>4.2</v>
      </c>
      <c r="J1013" t="s">
        <v>247</v>
      </c>
      <c r="K1013">
        <v>13111</v>
      </c>
      <c r="L1013" t="s">
        <v>54</v>
      </c>
    </row>
    <row r="1014" spans="1:12" x14ac:dyDescent="0.2">
      <c r="A1014" t="str">
        <f t="shared" si="15"/>
        <v>Fayette2009</v>
      </c>
      <c r="B1014" t="s">
        <v>332</v>
      </c>
      <c r="C1014">
        <v>2009</v>
      </c>
      <c r="D1014" t="s">
        <v>245</v>
      </c>
      <c r="E1014">
        <v>3340</v>
      </c>
      <c r="F1014">
        <v>36151</v>
      </c>
      <c r="G1014">
        <v>-7.3</v>
      </c>
      <c r="H1014">
        <v>772</v>
      </c>
      <c r="I1014">
        <v>1.8</v>
      </c>
      <c r="J1014" t="s">
        <v>247</v>
      </c>
      <c r="K1014">
        <v>13113</v>
      </c>
      <c r="L1014" t="s">
        <v>54</v>
      </c>
    </row>
    <row r="1015" spans="1:12" x14ac:dyDescent="0.2">
      <c r="A1015" t="str">
        <f t="shared" si="15"/>
        <v>Floyd2009</v>
      </c>
      <c r="B1015" t="s">
        <v>500</v>
      </c>
      <c r="C1015">
        <v>2009</v>
      </c>
      <c r="D1015" t="s">
        <v>245</v>
      </c>
      <c r="E1015">
        <v>2137</v>
      </c>
      <c r="F1015">
        <v>37448</v>
      </c>
      <c r="G1015">
        <v>-6</v>
      </c>
      <c r="H1015">
        <v>744</v>
      </c>
      <c r="I1015">
        <v>5.4</v>
      </c>
      <c r="J1015" t="s">
        <v>247</v>
      </c>
      <c r="K1015">
        <v>13115</v>
      </c>
      <c r="L1015" t="s">
        <v>54</v>
      </c>
    </row>
    <row r="1016" spans="1:12" x14ac:dyDescent="0.2">
      <c r="A1016" t="str">
        <f t="shared" si="15"/>
        <v>Forsyth2009</v>
      </c>
      <c r="B1016" t="s">
        <v>376</v>
      </c>
      <c r="C1016">
        <v>2009</v>
      </c>
      <c r="D1016" t="s">
        <v>245</v>
      </c>
      <c r="E1016">
        <v>5207</v>
      </c>
      <c r="F1016">
        <v>52742</v>
      </c>
      <c r="G1016">
        <v>-7.8</v>
      </c>
      <c r="H1016">
        <v>897</v>
      </c>
      <c r="I1016">
        <v>-2</v>
      </c>
      <c r="J1016" t="s">
        <v>247</v>
      </c>
      <c r="K1016">
        <v>13117</v>
      </c>
      <c r="L1016" t="s">
        <v>54</v>
      </c>
    </row>
    <row r="1017" spans="1:12" x14ac:dyDescent="0.2">
      <c r="A1017" t="str">
        <f t="shared" si="15"/>
        <v>Franklin2009</v>
      </c>
      <c r="B1017" t="s">
        <v>434</v>
      </c>
      <c r="C1017">
        <v>2009</v>
      </c>
      <c r="D1017" t="s">
        <v>245</v>
      </c>
      <c r="E1017">
        <v>492</v>
      </c>
      <c r="F1017">
        <v>6529</v>
      </c>
      <c r="G1017">
        <v>-6.2</v>
      </c>
      <c r="H1017">
        <v>599</v>
      </c>
      <c r="I1017">
        <v>4.5</v>
      </c>
      <c r="J1017" t="s">
        <v>247</v>
      </c>
      <c r="K1017">
        <v>13119</v>
      </c>
      <c r="L1017" t="s">
        <v>54</v>
      </c>
    </row>
    <row r="1018" spans="1:12" x14ac:dyDescent="0.2">
      <c r="A1018" t="str">
        <f t="shared" si="15"/>
        <v>Fulton2009</v>
      </c>
      <c r="B1018" t="s">
        <v>335</v>
      </c>
      <c r="C1018">
        <v>2009</v>
      </c>
      <c r="D1018" t="s">
        <v>245</v>
      </c>
      <c r="E1018">
        <v>39514</v>
      </c>
      <c r="F1018">
        <v>695436</v>
      </c>
      <c r="G1018">
        <v>-5</v>
      </c>
      <c r="H1018">
        <v>1216</v>
      </c>
      <c r="I1018">
        <v>2.8</v>
      </c>
      <c r="J1018" t="s">
        <v>247</v>
      </c>
      <c r="K1018">
        <v>13121</v>
      </c>
      <c r="L1018" t="s">
        <v>54</v>
      </c>
    </row>
    <row r="1019" spans="1:12" x14ac:dyDescent="0.2">
      <c r="A1019" t="str">
        <f t="shared" si="15"/>
        <v>Gilmer2009</v>
      </c>
      <c r="B1019" t="s">
        <v>501</v>
      </c>
      <c r="C1019">
        <v>2009</v>
      </c>
      <c r="D1019" t="s">
        <v>245</v>
      </c>
      <c r="E1019">
        <v>619</v>
      </c>
      <c r="F1019">
        <v>7839</v>
      </c>
      <c r="G1019">
        <v>-4.5999999999999996</v>
      </c>
      <c r="H1019">
        <v>562</v>
      </c>
      <c r="I1019">
        <v>0.9</v>
      </c>
      <c r="J1019" t="s">
        <v>247</v>
      </c>
      <c r="K1019">
        <v>13123</v>
      </c>
      <c r="L1019" t="s">
        <v>54</v>
      </c>
    </row>
    <row r="1020" spans="1:12" x14ac:dyDescent="0.2">
      <c r="A1020" t="str">
        <f t="shared" si="15"/>
        <v>Glascock2009</v>
      </c>
      <c r="B1020" t="s">
        <v>502</v>
      </c>
      <c r="C1020">
        <v>2009</v>
      </c>
      <c r="D1020" t="s">
        <v>245</v>
      </c>
      <c r="E1020">
        <v>34</v>
      </c>
      <c r="F1020">
        <v>397</v>
      </c>
      <c r="G1020">
        <v>-1</v>
      </c>
      <c r="H1020">
        <v>443</v>
      </c>
      <c r="I1020">
        <v>0.9</v>
      </c>
      <c r="J1020" t="s">
        <v>247</v>
      </c>
      <c r="K1020">
        <v>13125</v>
      </c>
      <c r="L1020" t="s">
        <v>54</v>
      </c>
    </row>
    <row r="1021" spans="1:12" x14ac:dyDescent="0.2">
      <c r="A1021" t="str">
        <f t="shared" si="15"/>
        <v>Glynn2009</v>
      </c>
      <c r="B1021" t="s">
        <v>503</v>
      </c>
      <c r="C1021">
        <v>2009</v>
      </c>
      <c r="D1021" t="s">
        <v>245</v>
      </c>
      <c r="E1021">
        <v>2913</v>
      </c>
      <c r="F1021">
        <v>35483</v>
      </c>
      <c r="G1021">
        <v>-7.4</v>
      </c>
      <c r="H1021">
        <v>740</v>
      </c>
      <c r="I1021">
        <v>2.8</v>
      </c>
      <c r="J1021" t="s">
        <v>247</v>
      </c>
      <c r="K1021">
        <v>13127</v>
      </c>
      <c r="L1021" t="s">
        <v>54</v>
      </c>
    </row>
    <row r="1022" spans="1:12" x14ac:dyDescent="0.2">
      <c r="A1022" t="str">
        <f t="shared" si="15"/>
        <v>Gordon2009</v>
      </c>
      <c r="B1022" t="s">
        <v>504</v>
      </c>
      <c r="C1022">
        <v>2009</v>
      </c>
      <c r="D1022" t="s">
        <v>245</v>
      </c>
      <c r="E1022">
        <v>1063</v>
      </c>
      <c r="F1022">
        <v>18715</v>
      </c>
      <c r="G1022">
        <v>-3.5</v>
      </c>
      <c r="H1022">
        <v>715</v>
      </c>
      <c r="I1022">
        <v>2.4</v>
      </c>
      <c r="J1022" t="s">
        <v>247</v>
      </c>
      <c r="K1022">
        <v>13129</v>
      </c>
      <c r="L1022" t="s">
        <v>54</v>
      </c>
    </row>
    <row r="1023" spans="1:12" x14ac:dyDescent="0.2">
      <c r="A1023" t="str">
        <f t="shared" si="15"/>
        <v>Grady2009</v>
      </c>
      <c r="B1023" t="s">
        <v>505</v>
      </c>
      <c r="C1023">
        <v>2009</v>
      </c>
      <c r="D1023" t="s">
        <v>245</v>
      </c>
      <c r="E1023">
        <v>498</v>
      </c>
      <c r="F1023">
        <v>5539</v>
      </c>
      <c r="G1023">
        <v>-2.6</v>
      </c>
      <c r="H1023">
        <v>579</v>
      </c>
      <c r="I1023">
        <v>4.7</v>
      </c>
      <c r="J1023" t="s">
        <v>247</v>
      </c>
      <c r="K1023">
        <v>13131</v>
      </c>
      <c r="L1023" t="s">
        <v>54</v>
      </c>
    </row>
    <row r="1024" spans="1:12" x14ac:dyDescent="0.2">
      <c r="A1024" t="str">
        <f t="shared" si="15"/>
        <v>Greene2009</v>
      </c>
      <c r="B1024" t="s">
        <v>436</v>
      </c>
      <c r="C1024">
        <v>2009</v>
      </c>
      <c r="D1024" t="s">
        <v>245</v>
      </c>
      <c r="E1024">
        <v>462</v>
      </c>
      <c r="F1024">
        <v>5008</v>
      </c>
      <c r="G1024">
        <v>-8.6999999999999993</v>
      </c>
      <c r="H1024">
        <v>657</v>
      </c>
      <c r="I1024">
        <v>6.1</v>
      </c>
      <c r="J1024" t="s">
        <v>247</v>
      </c>
      <c r="K1024">
        <v>13133</v>
      </c>
      <c r="L1024" t="s">
        <v>54</v>
      </c>
    </row>
    <row r="1025" spans="1:12" x14ac:dyDescent="0.2">
      <c r="A1025" t="str">
        <f t="shared" si="15"/>
        <v>Gwinnett2009</v>
      </c>
      <c r="B1025" t="s">
        <v>338</v>
      </c>
      <c r="C1025">
        <v>2009</v>
      </c>
      <c r="D1025" t="s">
        <v>245</v>
      </c>
      <c r="E1025">
        <v>23740</v>
      </c>
      <c r="F1025">
        <v>294427</v>
      </c>
      <c r="G1025">
        <v>-5.2</v>
      </c>
      <c r="H1025">
        <v>907</v>
      </c>
      <c r="I1025">
        <v>1.5</v>
      </c>
      <c r="J1025" t="s">
        <v>247</v>
      </c>
      <c r="K1025">
        <v>13135</v>
      </c>
      <c r="L1025" t="s">
        <v>54</v>
      </c>
    </row>
    <row r="1026" spans="1:12" x14ac:dyDescent="0.2">
      <c r="A1026" t="str">
        <f t="shared" si="15"/>
        <v>Habersham2009</v>
      </c>
      <c r="B1026" t="s">
        <v>506</v>
      </c>
      <c r="C1026">
        <v>2009</v>
      </c>
      <c r="D1026" t="s">
        <v>245</v>
      </c>
      <c r="E1026">
        <v>892</v>
      </c>
      <c r="F1026">
        <v>13025</v>
      </c>
      <c r="G1026">
        <v>-5.8</v>
      </c>
      <c r="H1026">
        <v>615</v>
      </c>
      <c r="I1026">
        <v>3.2</v>
      </c>
      <c r="J1026" t="s">
        <v>247</v>
      </c>
      <c r="K1026">
        <v>13137</v>
      </c>
      <c r="L1026" t="s">
        <v>54</v>
      </c>
    </row>
    <row r="1027" spans="1:12" x14ac:dyDescent="0.2">
      <c r="A1027" t="str">
        <f t="shared" si="15"/>
        <v>Hall2009</v>
      </c>
      <c r="B1027" t="s">
        <v>507</v>
      </c>
      <c r="C1027">
        <v>2009</v>
      </c>
      <c r="D1027" t="s">
        <v>245</v>
      </c>
      <c r="E1027">
        <v>4333</v>
      </c>
      <c r="F1027">
        <v>68226</v>
      </c>
      <c r="G1027">
        <v>-5.8</v>
      </c>
      <c r="H1027">
        <v>819</v>
      </c>
      <c r="I1027">
        <v>4.3</v>
      </c>
      <c r="J1027" t="s">
        <v>247</v>
      </c>
      <c r="K1027">
        <v>13139</v>
      </c>
      <c r="L1027" t="s">
        <v>54</v>
      </c>
    </row>
    <row r="1028" spans="1:12" x14ac:dyDescent="0.2">
      <c r="A1028" t="str">
        <f t="shared" si="15"/>
        <v>Hancock2009</v>
      </c>
      <c r="B1028" t="s">
        <v>508</v>
      </c>
      <c r="C1028">
        <v>2009</v>
      </c>
      <c r="D1028" t="s">
        <v>245</v>
      </c>
      <c r="E1028">
        <v>85</v>
      </c>
      <c r="F1028">
        <v>1219</v>
      </c>
      <c r="G1028">
        <v>-4.5</v>
      </c>
      <c r="H1028">
        <v>502</v>
      </c>
      <c r="I1028">
        <v>0.4</v>
      </c>
      <c r="J1028" t="s">
        <v>247</v>
      </c>
      <c r="K1028">
        <v>13141</v>
      </c>
      <c r="L1028" t="s">
        <v>54</v>
      </c>
    </row>
    <row r="1029" spans="1:12" x14ac:dyDescent="0.2">
      <c r="A1029" t="str">
        <f t="shared" si="15"/>
        <v>Haralson2009</v>
      </c>
      <c r="B1029" t="s">
        <v>509</v>
      </c>
      <c r="C1029">
        <v>2009</v>
      </c>
      <c r="D1029" t="s">
        <v>245</v>
      </c>
      <c r="E1029">
        <v>523</v>
      </c>
      <c r="F1029">
        <v>6954</v>
      </c>
      <c r="G1029">
        <v>-10.8</v>
      </c>
      <c r="H1029">
        <v>650</v>
      </c>
      <c r="I1029">
        <v>-3.8</v>
      </c>
      <c r="J1029" t="s">
        <v>247</v>
      </c>
      <c r="K1029">
        <v>13143</v>
      </c>
      <c r="L1029" t="s">
        <v>54</v>
      </c>
    </row>
    <row r="1030" spans="1:12" x14ac:dyDescent="0.2">
      <c r="A1030" t="str">
        <f t="shared" ref="A1030:A1093" si="16">_xlfn.CONCAT(B1030, C1030)</f>
        <v>Harris2009</v>
      </c>
      <c r="B1030" t="s">
        <v>510</v>
      </c>
      <c r="C1030">
        <v>2009</v>
      </c>
      <c r="D1030" t="s">
        <v>245</v>
      </c>
      <c r="E1030">
        <v>464</v>
      </c>
      <c r="F1030">
        <v>3705</v>
      </c>
      <c r="G1030">
        <v>-7.2</v>
      </c>
      <c r="H1030">
        <v>523</v>
      </c>
      <c r="I1030">
        <v>1.2</v>
      </c>
      <c r="J1030" t="s">
        <v>247</v>
      </c>
      <c r="K1030">
        <v>13145</v>
      </c>
      <c r="L1030" t="s">
        <v>54</v>
      </c>
    </row>
    <row r="1031" spans="1:12" x14ac:dyDescent="0.2">
      <c r="A1031" t="str">
        <f t="shared" si="16"/>
        <v>Hart2009</v>
      </c>
      <c r="B1031" t="s">
        <v>511</v>
      </c>
      <c r="C1031">
        <v>2009</v>
      </c>
      <c r="D1031" t="s">
        <v>245</v>
      </c>
      <c r="E1031">
        <v>452</v>
      </c>
      <c r="F1031">
        <v>5689</v>
      </c>
      <c r="G1031">
        <v>-5.0999999999999996</v>
      </c>
      <c r="H1031">
        <v>624</v>
      </c>
      <c r="I1031">
        <v>-0.3</v>
      </c>
      <c r="J1031" t="s">
        <v>247</v>
      </c>
      <c r="K1031">
        <v>13147</v>
      </c>
      <c r="L1031" t="s">
        <v>54</v>
      </c>
    </row>
    <row r="1032" spans="1:12" x14ac:dyDescent="0.2">
      <c r="A1032" t="str">
        <f t="shared" si="16"/>
        <v>Heard2009</v>
      </c>
      <c r="B1032" t="s">
        <v>512</v>
      </c>
      <c r="C1032">
        <v>2009</v>
      </c>
      <c r="D1032" t="s">
        <v>245</v>
      </c>
      <c r="E1032">
        <v>152</v>
      </c>
      <c r="F1032">
        <v>2530</v>
      </c>
      <c r="G1032">
        <v>-12.3</v>
      </c>
      <c r="H1032">
        <v>1008</v>
      </c>
      <c r="I1032">
        <v>2</v>
      </c>
      <c r="J1032" t="s">
        <v>247</v>
      </c>
      <c r="K1032">
        <v>13149</v>
      </c>
      <c r="L1032" t="s">
        <v>54</v>
      </c>
    </row>
    <row r="1033" spans="1:12" x14ac:dyDescent="0.2">
      <c r="A1033" t="str">
        <f t="shared" si="16"/>
        <v>Henry2009</v>
      </c>
      <c r="B1033" t="s">
        <v>416</v>
      </c>
      <c r="C1033">
        <v>2009</v>
      </c>
      <c r="D1033" t="s">
        <v>245</v>
      </c>
      <c r="E1033">
        <v>3575</v>
      </c>
      <c r="F1033">
        <v>46550</v>
      </c>
      <c r="G1033">
        <v>-2.7</v>
      </c>
      <c r="H1033">
        <v>670</v>
      </c>
      <c r="I1033">
        <v>1.7</v>
      </c>
      <c r="J1033" t="s">
        <v>247</v>
      </c>
      <c r="K1033">
        <v>13151</v>
      </c>
      <c r="L1033" t="s">
        <v>54</v>
      </c>
    </row>
    <row r="1034" spans="1:12" x14ac:dyDescent="0.2">
      <c r="A1034" t="str">
        <f t="shared" si="16"/>
        <v>Houston2009</v>
      </c>
      <c r="B1034" t="s">
        <v>333</v>
      </c>
      <c r="C1034">
        <v>2009</v>
      </c>
      <c r="D1034" t="s">
        <v>245</v>
      </c>
      <c r="E1034">
        <v>2570</v>
      </c>
      <c r="F1034">
        <v>57364</v>
      </c>
      <c r="G1034">
        <v>1.1000000000000001</v>
      </c>
      <c r="H1034">
        <v>854</v>
      </c>
      <c r="I1034">
        <v>4.0999999999999996</v>
      </c>
      <c r="J1034" t="s">
        <v>247</v>
      </c>
      <c r="K1034">
        <v>13153</v>
      </c>
      <c r="L1034" t="s">
        <v>54</v>
      </c>
    </row>
    <row r="1035" spans="1:12" x14ac:dyDescent="0.2">
      <c r="A1035" t="str">
        <f t="shared" si="16"/>
        <v>Irwin2009</v>
      </c>
      <c r="B1035" t="s">
        <v>513</v>
      </c>
      <c r="C1035">
        <v>2009</v>
      </c>
      <c r="D1035" t="s">
        <v>245</v>
      </c>
      <c r="E1035">
        <v>163</v>
      </c>
      <c r="F1035">
        <v>2062</v>
      </c>
      <c r="G1035">
        <v>-1.2</v>
      </c>
      <c r="H1035">
        <v>561</v>
      </c>
      <c r="I1035">
        <v>3.7</v>
      </c>
      <c r="J1035" t="s">
        <v>247</v>
      </c>
      <c r="K1035">
        <v>13155</v>
      </c>
      <c r="L1035" t="s">
        <v>54</v>
      </c>
    </row>
    <row r="1036" spans="1:12" x14ac:dyDescent="0.2">
      <c r="A1036" t="str">
        <f t="shared" si="16"/>
        <v>Jackson2009</v>
      </c>
      <c r="B1036" t="s">
        <v>318</v>
      </c>
      <c r="C1036">
        <v>2009</v>
      </c>
      <c r="D1036" t="s">
        <v>245</v>
      </c>
      <c r="E1036">
        <v>1349</v>
      </c>
      <c r="F1036">
        <v>16501</v>
      </c>
      <c r="G1036">
        <v>-7.2</v>
      </c>
      <c r="H1036">
        <v>669</v>
      </c>
      <c r="I1036">
        <v>4.5</v>
      </c>
      <c r="J1036" t="s">
        <v>247</v>
      </c>
      <c r="K1036">
        <v>13157</v>
      </c>
      <c r="L1036" t="s">
        <v>54</v>
      </c>
    </row>
    <row r="1037" spans="1:12" x14ac:dyDescent="0.2">
      <c r="A1037" t="str">
        <f t="shared" si="16"/>
        <v>Jasper2009</v>
      </c>
      <c r="B1037" t="s">
        <v>368</v>
      </c>
      <c r="C1037">
        <v>2009</v>
      </c>
      <c r="D1037" t="s">
        <v>245</v>
      </c>
      <c r="E1037">
        <v>205</v>
      </c>
      <c r="F1037">
        <v>2053</v>
      </c>
      <c r="G1037">
        <v>-5.7</v>
      </c>
      <c r="H1037">
        <v>565</v>
      </c>
      <c r="I1037">
        <v>2</v>
      </c>
      <c r="J1037" t="s">
        <v>247</v>
      </c>
      <c r="K1037">
        <v>13159</v>
      </c>
      <c r="L1037" t="s">
        <v>54</v>
      </c>
    </row>
    <row r="1038" spans="1:12" x14ac:dyDescent="0.2">
      <c r="A1038" t="str">
        <f t="shared" si="16"/>
        <v>Jeff Davis2009</v>
      </c>
      <c r="B1038" t="s">
        <v>514</v>
      </c>
      <c r="C1038">
        <v>2009</v>
      </c>
      <c r="D1038" t="s">
        <v>245</v>
      </c>
      <c r="E1038">
        <v>307</v>
      </c>
      <c r="F1038">
        <v>4052</v>
      </c>
      <c r="G1038">
        <v>-1.3</v>
      </c>
      <c r="H1038">
        <v>541</v>
      </c>
      <c r="I1038">
        <v>-2.5</v>
      </c>
      <c r="J1038" t="s">
        <v>247</v>
      </c>
      <c r="K1038">
        <v>13161</v>
      </c>
      <c r="L1038" t="s">
        <v>54</v>
      </c>
    </row>
    <row r="1039" spans="1:12" x14ac:dyDescent="0.2">
      <c r="A1039" t="str">
        <f t="shared" si="16"/>
        <v>Jefferson2009</v>
      </c>
      <c r="B1039" t="s">
        <v>314</v>
      </c>
      <c r="C1039">
        <v>2009</v>
      </c>
      <c r="D1039" t="s">
        <v>245</v>
      </c>
      <c r="E1039">
        <v>405</v>
      </c>
      <c r="F1039">
        <v>4878</v>
      </c>
      <c r="G1039">
        <v>-5.6</v>
      </c>
      <c r="H1039">
        <v>630</v>
      </c>
      <c r="I1039">
        <v>3.6</v>
      </c>
      <c r="J1039" t="s">
        <v>247</v>
      </c>
      <c r="K1039">
        <v>13163</v>
      </c>
      <c r="L1039" t="s">
        <v>54</v>
      </c>
    </row>
    <row r="1040" spans="1:12" x14ac:dyDescent="0.2">
      <c r="A1040" t="str">
        <f t="shared" si="16"/>
        <v>Jenkins2009</v>
      </c>
      <c r="B1040" t="s">
        <v>515</v>
      </c>
      <c r="C1040">
        <v>2009</v>
      </c>
      <c r="D1040" t="s">
        <v>245</v>
      </c>
      <c r="E1040">
        <v>151</v>
      </c>
      <c r="F1040">
        <v>1235</v>
      </c>
      <c r="G1040">
        <v>-14.6</v>
      </c>
      <c r="H1040">
        <v>530</v>
      </c>
      <c r="I1040">
        <v>5.6</v>
      </c>
      <c r="J1040" t="s">
        <v>247</v>
      </c>
      <c r="K1040">
        <v>13165</v>
      </c>
      <c r="L1040" t="s">
        <v>54</v>
      </c>
    </row>
    <row r="1041" spans="1:12" x14ac:dyDescent="0.2">
      <c r="A1041" t="str">
        <f t="shared" si="16"/>
        <v>Johnson2009</v>
      </c>
      <c r="B1041" t="s">
        <v>516</v>
      </c>
      <c r="C1041">
        <v>2009</v>
      </c>
      <c r="D1041" t="s">
        <v>245</v>
      </c>
      <c r="E1041">
        <v>147</v>
      </c>
      <c r="F1041">
        <v>1675</v>
      </c>
      <c r="G1041">
        <v>-5.3</v>
      </c>
      <c r="H1041">
        <v>538</v>
      </c>
      <c r="I1041">
        <v>5.0999999999999996</v>
      </c>
      <c r="J1041" t="s">
        <v>247</v>
      </c>
      <c r="K1041">
        <v>13167</v>
      </c>
      <c r="L1041" t="s">
        <v>54</v>
      </c>
    </row>
    <row r="1042" spans="1:12" x14ac:dyDescent="0.2">
      <c r="A1042" t="str">
        <f t="shared" si="16"/>
        <v>Jones2009</v>
      </c>
      <c r="B1042" t="s">
        <v>517</v>
      </c>
      <c r="C1042">
        <v>2009</v>
      </c>
      <c r="D1042" t="s">
        <v>245</v>
      </c>
      <c r="E1042">
        <v>359</v>
      </c>
      <c r="F1042">
        <v>3308</v>
      </c>
      <c r="G1042">
        <v>-7.6</v>
      </c>
      <c r="H1042">
        <v>593</v>
      </c>
      <c r="I1042">
        <v>3.7</v>
      </c>
      <c r="J1042" t="s">
        <v>247</v>
      </c>
      <c r="K1042">
        <v>13169</v>
      </c>
      <c r="L1042" t="s">
        <v>54</v>
      </c>
    </row>
    <row r="1043" spans="1:12" x14ac:dyDescent="0.2">
      <c r="A1043" t="str">
        <f t="shared" si="16"/>
        <v>Lamar2009</v>
      </c>
      <c r="B1043" t="s">
        <v>438</v>
      </c>
      <c r="C1043">
        <v>2009</v>
      </c>
      <c r="D1043" t="s">
        <v>245</v>
      </c>
      <c r="E1043">
        <v>282</v>
      </c>
      <c r="F1043">
        <v>3335</v>
      </c>
      <c r="G1043">
        <v>-10</v>
      </c>
      <c r="H1043">
        <v>572</v>
      </c>
      <c r="I1043">
        <v>2.5</v>
      </c>
      <c r="J1043" t="s">
        <v>247</v>
      </c>
      <c r="K1043">
        <v>13171</v>
      </c>
      <c r="L1043" t="s">
        <v>54</v>
      </c>
    </row>
    <row r="1044" spans="1:12" x14ac:dyDescent="0.2">
      <c r="A1044" t="str">
        <f t="shared" si="16"/>
        <v>Lanier2009</v>
      </c>
      <c r="B1044" t="s">
        <v>518</v>
      </c>
      <c r="C1044">
        <v>2009</v>
      </c>
      <c r="D1044" t="s">
        <v>245</v>
      </c>
      <c r="E1044">
        <v>146</v>
      </c>
      <c r="F1044">
        <v>1415</v>
      </c>
      <c r="G1044">
        <v>1.1000000000000001</v>
      </c>
      <c r="H1044">
        <v>537</v>
      </c>
      <c r="I1044">
        <v>-1.3</v>
      </c>
      <c r="J1044" t="s">
        <v>247</v>
      </c>
      <c r="K1044">
        <v>13173</v>
      </c>
      <c r="L1044" t="s">
        <v>54</v>
      </c>
    </row>
    <row r="1045" spans="1:12" x14ac:dyDescent="0.2">
      <c r="A1045" t="str">
        <f t="shared" si="16"/>
        <v>Laurens2009</v>
      </c>
      <c r="B1045" t="s">
        <v>339</v>
      </c>
      <c r="C1045">
        <v>2009</v>
      </c>
      <c r="D1045" t="s">
        <v>245</v>
      </c>
      <c r="E1045">
        <v>1141</v>
      </c>
      <c r="F1045">
        <v>18194</v>
      </c>
      <c r="G1045">
        <v>-6.3</v>
      </c>
      <c r="H1045">
        <v>699</v>
      </c>
      <c r="I1045">
        <v>7.4</v>
      </c>
      <c r="J1045" t="s">
        <v>247</v>
      </c>
      <c r="K1045">
        <v>13175</v>
      </c>
      <c r="L1045" t="s">
        <v>54</v>
      </c>
    </row>
    <row r="1046" spans="1:12" x14ac:dyDescent="0.2">
      <c r="A1046" t="str">
        <f t="shared" si="16"/>
        <v>Lee2009</v>
      </c>
      <c r="B1046" t="s">
        <v>315</v>
      </c>
      <c r="C1046">
        <v>2009</v>
      </c>
      <c r="D1046" t="s">
        <v>245</v>
      </c>
      <c r="E1046">
        <v>457</v>
      </c>
      <c r="F1046">
        <v>5128</v>
      </c>
      <c r="G1046">
        <v>-6</v>
      </c>
      <c r="H1046">
        <v>569</v>
      </c>
      <c r="I1046">
        <v>2.9</v>
      </c>
      <c r="J1046" t="s">
        <v>247</v>
      </c>
      <c r="K1046">
        <v>13177</v>
      </c>
      <c r="L1046" t="s">
        <v>54</v>
      </c>
    </row>
    <row r="1047" spans="1:12" x14ac:dyDescent="0.2">
      <c r="A1047" t="str">
        <f t="shared" si="16"/>
        <v>Liberty2009</v>
      </c>
      <c r="B1047" t="s">
        <v>343</v>
      </c>
      <c r="C1047">
        <v>2009</v>
      </c>
      <c r="D1047" t="s">
        <v>245</v>
      </c>
      <c r="E1047">
        <v>958</v>
      </c>
      <c r="F1047">
        <v>17398</v>
      </c>
      <c r="G1047">
        <v>-4.7</v>
      </c>
      <c r="H1047">
        <v>726</v>
      </c>
      <c r="I1047">
        <v>5.0999999999999996</v>
      </c>
      <c r="J1047" t="s">
        <v>247</v>
      </c>
      <c r="K1047">
        <v>13179</v>
      </c>
      <c r="L1047" t="s">
        <v>54</v>
      </c>
    </row>
    <row r="1048" spans="1:12" x14ac:dyDescent="0.2">
      <c r="A1048" t="str">
        <f t="shared" si="16"/>
        <v>Lincoln2009</v>
      </c>
      <c r="B1048" t="s">
        <v>519</v>
      </c>
      <c r="C1048">
        <v>2009</v>
      </c>
      <c r="D1048" t="s">
        <v>245</v>
      </c>
      <c r="E1048">
        <v>168</v>
      </c>
      <c r="F1048">
        <v>1421</v>
      </c>
      <c r="G1048">
        <v>-3.9</v>
      </c>
      <c r="H1048">
        <v>542</v>
      </c>
      <c r="I1048">
        <v>4.2</v>
      </c>
      <c r="J1048" t="s">
        <v>247</v>
      </c>
      <c r="K1048">
        <v>13181</v>
      </c>
      <c r="L1048" t="s">
        <v>54</v>
      </c>
    </row>
    <row r="1049" spans="1:12" x14ac:dyDescent="0.2">
      <c r="A1049" t="str">
        <f t="shared" si="16"/>
        <v>Long2009</v>
      </c>
      <c r="B1049" t="s">
        <v>520</v>
      </c>
      <c r="C1049">
        <v>2009</v>
      </c>
      <c r="D1049" t="s">
        <v>245</v>
      </c>
      <c r="E1049">
        <v>91</v>
      </c>
      <c r="F1049">
        <v>943</v>
      </c>
      <c r="G1049">
        <v>6.9</v>
      </c>
      <c r="H1049">
        <v>501</v>
      </c>
      <c r="I1049">
        <v>-1.4</v>
      </c>
      <c r="J1049" t="s">
        <v>247</v>
      </c>
      <c r="K1049">
        <v>13183</v>
      </c>
      <c r="L1049" t="s">
        <v>54</v>
      </c>
    </row>
    <row r="1050" spans="1:12" x14ac:dyDescent="0.2">
      <c r="A1050" t="str">
        <f t="shared" si="16"/>
        <v>Lowndes2009</v>
      </c>
      <c r="B1050" t="s">
        <v>356</v>
      </c>
      <c r="C1050">
        <v>2009</v>
      </c>
      <c r="D1050" t="s">
        <v>245</v>
      </c>
      <c r="E1050">
        <v>2928</v>
      </c>
      <c r="F1050">
        <v>46362</v>
      </c>
      <c r="G1050">
        <v>-6.5</v>
      </c>
      <c r="H1050">
        <v>637</v>
      </c>
      <c r="I1050">
        <v>4.5999999999999996</v>
      </c>
      <c r="J1050" t="s">
        <v>247</v>
      </c>
      <c r="K1050">
        <v>13185</v>
      </c>
      <c r="L1050" t="s">
        <v>54</v>
      </c>
    </row>
    <row r="1051" spans="1:12" x14ac:dyDescent="0.2">
      <c r="A1051" t="str">
        <f t="shared" si="16"/>
        <v>Lumpkin2009</v>
      </c>
      <c r="B1051" t="s">
        <v>521</v>
      </c>
      <c r="C1051">
        <v>2009</v>
      </c>
      <c r="D1051" t="s">
        <v>245</v>
      </c>
      <c r="E1051">
        <v>542</v>
      </c>
      <c r="F1051">
        <v>5977</v>
      </c>
      <c r="G1051">
        <v>-3.8</v>
      </c>
      <c r="H1051">
        <v>629</v>
      </c>
      <c r="I1051">
        <v>1.3</v>
      </c>
      <c r="J1051" t="s">
        <v>247</v>
      </c>
      <c r="K1051">
        <v>13187</v>
      </c>
      <c r="L1051" t="s">
        <v>54</v>
      </c>
    </row>
    <row r="1052" spans="1:12" x14ac:dyDescent="0.2">
      <c r="A1052" t="str">
        <f t="shared" si="16"/>
        <v>McDuffie2009</v>
      </c>
      <c r="B1052" t="s">
        <v>522</v>
      </c>
      <c r="C1052">
        <v>2009</v>
      </c>
      <c r="D1052" t="s">
        <v>245</v>
      </c>
      <c r="E1052">
        <v>501</v>
      </c>
      <c r="F1052">
        <v>6667</v>
      </c>
      <c r="G1052">
        <v>-5.2</v>
      </c>
      <c r="H1052">
        <v>623</v>
      </c>
      <c r="I1052">
        <v>5.6</v>
      </c>
      <c r="J1052" t="s">
        <v>247</v>
      </c>
      <c r="K1052">
        <v>13189</v>
      </c>
      <c r="L1052" t="s">
        <v>54</v>
      </c>
    </row>
    <row r="1053" spans="1:12" x14ac:dyDescent="0.2">
      <c r="A1053" t="str">
        <f t="shared" si="16"/>
        <v>McIntosh2009</v>
      </c>
      <c r="B1053" t="s">
        <v>523</v>
      </c>
      <c r="C1053">
        <v>2009</v>
      </c>
      <c r="D1053" t="s">
        <v>245</v>
      </c>
      <c r="E1053">
        <v>234</v>
      </c>
      <c r="F1053">
        <v>2070</v>
      </c>
      <c r="G1053">
        <v>-9.5</v>
      </c>
      <c r="H1053">
        <v>546</v>
      </c>
      <c r="I1053">
        <v>6.8</v>
      </c>
      <c r="J1053" t="s">
        <v>247</v>
      </c>
      <c r="K1053">
        <v>13191</v>
      </c>
      <c r="L1053" t="s">
        <v>54</v>
      </c>
    </row>
    <row r="1054" spans="1:12" x14ac:dyDescent="0.2">
      <c r="A1054" t="str">
        <f t="shared" si="16"/>
        <v>Macon2009</v>
      </c>
      <c r="B1054" t="s">
        <v>441</v>
      </c>
      <c r="C1054">
        <v>2009</v>
      </c>
      <c r="D1054" t="s">
        <v>245</v>
      </c>
      <c r="E1054">
        <v>243</v>
      </c>
      <c r="F1054">
        <v>3225</v>
      </c>
      <c r="G1054">
        <v>-4</v>
      </c>
      <c r="H1054">
        <v>636</v>
      </c>
      <c r="I1054">
        <v>6.5</v>
      </c>
      <c r="J1054" t="s">
        <v>247</v>
      </c>
      <c r="K1054">
        <v>13193</v>
      </c>
      <c r="L1054" t="s">
        <v>54</v>
      </c>
    </row>
    <row r="1055" spans="1:12" x14ac:dyDescent="0.2">
      <c r="A1055" t="str">
        <f t="shared" si="16"/>
        <v>Madison2009</v>
      </c>
      <c r="B1055" t="s">
        <v>313</v>
      </c>
      <c r="C1055">
        <v>2009</v>
      </c>
      <c r="D1055" t="s">
        <v>245</v>
      </c>
      <c r="E1055">
        <v>432</v>
      </c>
      <c r="F1055">
        <v>3289</v>
      </c>
      <c r="G1055">
        <v>-7.3</v>
      </c>
      <c r="H1055">
        <v>554</v>
      </c>
      <c r="I1055">
        <v>0.2</v>
      </c>
      <c r="J1055" t="s">
        <v>247</v>
      </c>
      <c r="K1055">
        <v>13195</v>
      </c>
      <c r="L1055" t="s">
        <v>54</v>
      </c>
    </row>
    <row r="1056" spans="1:12" x14ac:dyDescent="0.2">
      <c r="A1056" t="str">
        <f t="shared" si="16"/>
        <v>Marion2009</v>
      </c>
      <c r="B1056" t="s">
        <v>399</v>
      </c>
      <c r="C1056">
        <v>2009</v>
      </c>
      <c r="D1056" t="s">
        <v>245</v>
      </c>
      <c r="E1056">
        <v>106</v>
      </c>
      <c r="F1056">
        <v>1566</v>
      </c>
      <c r="G1056">
        <v>-6.2</v>
      </c>
      <c r="H1056">
        <v>520</v>
      </c>
      <c r="I1056">
        <v>3.4</v>
      </c>
      <c r="J1056" t="s">
        <v>247</v>
      </c>
      <c r="K1056">
        <v>13197</v>
      </c>
      <c r="L1056" t="s">
        <v>54</v>
      </c>
    </row>
    <row r="1057" spans="1:12" x14ac:dyDescent="0.2">
      <c r="A1057" t="str">
        <f t="shared" si="16"/>
        <v>Meriwether2009</v>
      </c>
      <c r="B1057" t="s">
        <v>524</v>
      </c>
      <c r="C1057">
        <v>2009</v>
      </c>
      <c r="D1057" t="s">
        <v>245</v>
      </c>
      <c r="E1057">
        <v>373</v>
      </c>
      <c r="F1057">
        <v>4569</v>
      </c>
      <c r="G1057">
        <v>-2</v>
      </c>
      <c r="H1057">
        <v>551</v>
      </c>
      <c r="I1057">
        <v>0.5</v>
      </c>
      <c r="J1057" t="s">
        <v>247</v>
      </c>
      <c r="K1057">
        <v>13199</v>
      </c>
      <c r="L1057" t="s">
        <v>54</v>
      </c>
    </row>
    <row r="1058" spans="1:12" x14ac:dyDescent="0.2">
      <c r="A1058" t="str">
        <f t="shared" si="16"/>
        <v>Miller2009</v>
      </c>
      <c r="B1058" t="s">
        <v>525</v>
      </c>
      <c r="C1058">
        <v>2009</v>
      </c>
      <c r="D1058" t="s">
        <v>245</v>
      </c>
      <c r="E1058">
        <v>179</v>
      </c>
      <c r="F1058">
        <v>1498</v>
      </c>
      <c r="G1058">
        <v>-3.8</v>
      </c>
      <c r="H1058">
        <v>555</v>
      </c>
      <c r="I1058">
        <v>4.5</v>
      </c>
      <c r="J1058" t="s">
        <v>247</v>
      </c>
      <c r="K1058">
        <v>13201</v>
      </c>
      <c r="L1058" t="s">
        <v>54</v>
      </c>
    </row>
    <row r="1059" spans="1:12" x14ac:dyDescent="0.2">
      <c r="A1059" t="str">
        <f t="shared" si="16"/>
        <v>Mitchell2009</v>
      </c>
      <c r="B1059" t="s">
        <v>526</v>
      </c>
      <c r="C1059">
        <v>2009</v>
      </c>
      <c r="D1059" t="s">
        <v>245</v>
      </c>
      <c r="E1059">
        <v>478</v>
      </c>
      <c r="F1059">
        <v>8010</v>
      </c>
      <c r="G1059">
        <v>-7.2</v>
      </c>
      <c r="H1059">
        <v>552</v>
      </c>
      <c r="I1059">
        <v>6.4</v>
      </c>
      <c r="J1059" t="s">
        <v>247</v>
      </c>
      <c r="K1059">
        <v>13205</v>
      </c>
      <c r="L1059" t="s">
        <v>54</v>
      </c>
    </row>
    <row r="1060" spans="1:12" x14ac:dyDescent="0.2">
      <c r="A1060" t="str">
        <f t="shared" si="16"/>
        <v>Monroe2009</v>
      </c>
      <c r="B1060" t="s">
        <v>443</v>
      </c>
      <c r="C1060">
        <v>2009</v>
      </c>
      <c r="D1060" t="s">
        <v>245</v>
      </c>
      <c r="E1060">
        <v>502</v>
      </c>
      <c r="F1060">
        <v>5710</v>
      </c>
      <c r="G1060">
        <v>-8.9</v>
      </c>
      <c r="H1060">
        <v>682</v>
      </c>
      <c r="I1060">
        <v>7.4</v>
      </c>
      <c r="J1060" t="s">
        <v>247</v>
      </c>
      <c r="K1060">
        <v>13207</v>
      </c>
      <c r="L1060" t="s">
        <v>54</v>
      </c>
    </row>
    <row r="1061" spans="1:12" x14ac:dyDescent="0.2">
      <c r="A1061" t="str">
        <f t="shared" si="16"/>
        <v>Montgomery2009</v>
      </c>
      <c r="B1061" t="s">
        <v>329</v>
      </c>
      <c r="C1061">
        <v>2009</v>
      </c>
      <c r="D1061" t="s">
        <v>245</v>
      </c>
      <c r="E1061">
        <v>161</v>
      </c>
      <c r="F1061">
        <v>1653</v>
      </c>
      <c r="G1061">
        <v>-9.6</v>
      </c>
      <c r="H1061">
        <v>528</v>
      </c>
      <c r="I1061">
        <v>-2.6</v>
      </c>
      <c r="J1061" t="s">
        <v>247</v>
      </c>
      <c r="K1061">
        <v>13209</v>
      </c>
      <c r="L1061" t="s">
        <v>54</v>
      </c>
    </row>
    <row r="1062" spans="1:12" x14ac:dyDescent="0.2">
      <c r="A1062" t="str">
        <f t="shared" si="16"/>
        <v>Morgan2009</v>
      </c>
      <c r="B1062" t="s">
        <v>444</v>
      </c>
      <c r="C1062">
        <v>2009</v>
      </c>
      <c r="D1062" t="s">
        <v>245</v>
      </c>
      <c r="E1062">
        <v>516</v>
      </c>
      <c r="F1062">
        <v>5708</v>
      </c>
      <c r="G1062">
        <v>-6.1</v>
      </c>
      <c r="H1062">
        <v>600</v>
      </c>
      <c r="I1062">
        <v>4.5</v>
      </c>
      <c r="J1062" t="s">
        <v>247</v>
      </c>
      <c r="K1062">
        <v>13211</v>
      </c>
      <c r="L1062" t="s">
        <v>54</v>
      </c>
    </row>
    <row r="1063" spans="1:12" x14ac:dyDescent="0.2">
      <c r="A1063" t="str">
        <f t="shared" si="16"/>
        <v>Murray2009</v>
      </c>
      <c r="B1063" t="s">
        <v>527</v>
      </c>
      <c r="C1063">
        <v>2009</v>
      </c>
      <c r="D1063" t="s">
        <v>245</v>
      </c>
      <c r="E1063">
        <v>480</v>
      </c>
      <c r="F1063">
        <v>10135</v>
      </c>
      <c r="G1063">
        <v>-6.2</v>
      </c>
      <c r="H1063">
        <v>636</v>
      </c>
      <c r="I1063">
        <v>5.8</v>
      </c>
      <c r="J1063" t="s">
        <v>247</v>
      </c>
      <c r="K1063">
        <v>13213</v>
      </c>
      <c r="L1063" t="s">
        <v>54</v>
      </c>
    </row>
    <row r="1064" spans="1:12" x14ac:dyDescent="0.2">
      <c r="A1064" t="str">
        <f t="shared" si="16"/>
        <v>Muscogee2009</v>
      </c>
      <c r="B1064" t="s">
        <v>336</v>
      </c>
      <c r="C1064">
        <v>2009</v>
      </c>
      <c r="D1064" t="s">
        <v>245</v>
      </c>
      <c r="E1064">
        <v>4741</v>
      </c>
      <c r="F1064">
        <v>91537</v>
      </c>
      <c r="G1064">
        <v>-3.2</v>
      </c>
      <c r="H1064">
        <v>758</v>
      </c>
      <c r="I1064">
        <v>5.0999999999999996</v>
      </c>
      <c r="J1064" t="s">
        <v>247</v>
      </c>
      <c r="K1064">
        <v>13215</v>
      </c>
      <c r="L1064" t="s">
        <v>54</v>
      </c>
    </row>
    <row r="1065" spans="1:12" x14ac:dyDescent="0.2">
      <c r="A1065" t="str">
        <f t="shared" si="16"/>
        <v>Newton2009</v>
      </c>
      <c r="B1065" t="s">
        <v>528</v>
      </c>
      <c r="C1065">
        <v>2009</v>
      </c>
      <c r="D1065" t="s">
        <v>245</v>
      </c>
      <c r="E1065">
        <v>1497</v>
      </c>
      <c r="F1065">
        <v>19513</v>
      </c>
      <c r="G1065">
        <v>-6.2</v>
      </c>
      <c r="H1065">
        <v>734</v>
      </c>
      <c r="I1065">
        <v>2.2000000000000002</v>
      </c>
      <c r="J1065" t="s">
        <v>247</v>
      </c>
      <c r="K1065">
        <v>13217</v>
      </c>
      <c r="L1065" t="s">
        <v>54</v>
      </c>
    </row>
    <row r="1066" spans="1:12" x14ac:dyDescent="0.2">
      <c r="A1066" t="str">
        <f t="shared" si="16"/>
        <v>Oconee2009</v>
      </c>
      <c r="B1066" t="s">
        <v>401</v>
      </c>
      <c r="C1066">
        <v>2009</v>
      </c>
      <c r="D1066" t="s">
        <v>245</v>
      </c>
      <c r="E1066">
        <v>994</v>
      </c>
      <c r="F1066">
        <v>7884</v>
      </c>
      <c r="G1066">
        <v>-13</v>
      </c>
      <c r="H1066">
        <v>684</v>
      </c>
      <c r="I1066">
        <v>6.2</v>
      </c>
      <c r="J1066" t="s">
        <v>247</v>
      </c>
      <c r="K1066">
        <v>13219</v>
      </c>
      <c r="L1066" t="s">
        <v>54</v>
      </c>
    </row>
    <row r="1067" spans="1:12" x14ac:dyDescent="0.2">
      <c r="A1067" t="str">
        <f t="shared" si="16"/>
        <v>Oglethorpe2009</v>
      </c>
      <c r="B1067" t="s">
        <v>529</v>
      </c>
      <c r="C1067">
        <v>2009</v>
      </c>
      <c r="D1067" t="s">
        <v>245</v>
      </c>
      <c r="E1067">
        <v>221</v>
      </c>
      <c r="F1067">
        <v>1734</v>
      </c>
      <c r="G1067">
        <v>-1.3</v>
      </c>
      <c r="H1067">
        <v>497</v>
      </c>
      <c r="I1067">
        <v>-1.6</v>
      </c>
      <c r="J1067" t="s">
        <v>247</v>
      </c>
      <c r="K1067">
        <v>13221</v>
      </c>
      <c r="L1067" t="s">
        <v>54</v>
      </c>
    </row>
    <row r="1068" spans="1:12" x14ac:dyDescent="0.2">
      <c r="A1068" t="str">
        <f t="shared" si="16"/>
        <v>Paulding2009</v>
      </c>
      <c r="B1068" t="s">
        <v>530</v>
      </c>
      <c r="C1068">
        <v>2009</v>
      </c>
      <c r="D1068" t="s">
        <v>245</v>
      </c>
      <c r="E1068">
        <v>1770</v>
      </c>
      <c r="F1068">
        <v>18764</v>
      </c>
      <c r="G1068">
        <v>-3.5</v>
      </c>
      <c r="H1068">
        <v>607</v>
      </c>
      <c r="I1068">
        <v>2.9</v>
      </c>
      <c r="J1068" t="s">
        <v>247</v>
      </c>
      <c r="K1068">
        <v>13223</v>
      </c>
      <c r="L1068" t="s">
        <v>54</v>
      </c>
    </row>
    <row r="1069" spans="1:12" x14ac:dyDescent="0.2">
      <c r="A1069" t="str">
        <f t="shared" si="16"/>
        <v>Peach2009</v>
      </c>
      <c r="B1069" t="s">
        <v>531</v>
      </c>
      <c r="C1069">
        <v>2009</v>
      </c>
      <c r="D1069" t="s">
        <v>245</v>
      </c>
      <c r="E1069">
        <v>566</v>
      </c>
      <c r="F1069">
        <v>7835</v>
      </c>
      <c r="G1069">
        <v>-6.5</v>
      </c>
      <c r="H1069">
        <v>631</v>
      </c>
      <c r="I1069">
        <v>-4.8</v>
      </c>
      <c r="J1069" t="s">
        <v>247</v>
      </c>
      <c r="K1069">
        <v>13225</v>
      </c>
      <c r="L1069" t="s">
        <v>54</v>
      </c>
    </row>
    <row r="1070" spans="1:12" x14ac:dyDescent="0.2">
      <c r="A1070" t="str">
        <f t="shared" si="16"/>
        <v>Pickens2009</v>
      </c>
      <c r="B1070" t="s">
        <v>446</v>
      </c>
      <c r="C1070">
        <v>2009</v>
      </c>
      <c r="D1070" t="s">
        <v>245</v>
      </c>
      <c r="E1070">
        <v>706</v>
      </c>
      <c r="F1070">
        <v>6835</v>
      </c>
      <c r="G1070">
        <v>-10.7</v>
      </c>
      <c r="H1070">
        <v>635</v>
      </c>
      <c r="I1070">
        <v>5</v>
      </c>
      <c r="J1070" t="s">
        <v>247</v>
      </c>
      <c r="K1070">
        <v>13227</v>
      </c>
      <c r="L1070" t="s">
        <v>54</v>
      </c>
    </row>
    <row r="1071" spans="1:12" x14ac:dyDescent="0.2">
      <c r="A1071" t="str">
        <f t="shared" si="16"/>
        <v>Pierce2009</v>
      </c>
      <c r="B1071" t="s">
        <v>532</v>
      </c>
      <c r="C1071">
        <v>2009</v>
      </c>
      <c r="D1071" t="s">
        <v>245</v>
      </c>
      <c r="E1071">
        <v>370</v>
      </c>
      <c r="F1071">
        <v>3714</v>
      </c>
      <c r="G1071">
        <v>-7.3</v>
      </c>
      <c r="H1071">
        <v>586</v>
      </c>
      <c r="I1071">
        <v>4.5999999999999996</v>
      </c>
      <c r="J1071" t="s">
        <v>247</v>
      </c>
      <c r="K1071">
        <v>13229</v>
      </c>
      <c r="L1071" t="s">
        <v>54</v>
      </c>
    </row>
    <row r="1072" spans="1:12" x14ac:dyDescent="0.2">
      <c r="A1072" t="str">
        <f t="shared" si="16"/>
        <v>Pike2009</v>
      </c>
      <c r="B1072" t="s">
        <v>447</v>
      </c>
      <c r="C1072">
        <v>2009</v>
      </c>
      <c r="D1072" t="s">
        <v>245</v>
      </c>
      <c r="E1072">
        <v>270</v>
      </c>
      <c r="F1072">
        <v>2178</v>
      </c>
      <c r="G1072">
        <v>-7.1</v>
      </c>
      <c r="H1072">
        <v>548</v>
      </c>
      <c r="I1072">
        <v>-8.5</v>
      </c>
      <c r="J1072" t="s">
        <v>247</v>
      </c>
      <c r="K1072">
        <v>13231</v>
      </c>
      <c r="L1072" t="s">
        <v>54</v>
      </c>
    </row>
    <row r="1073" spans="1:12" x14ac:dyDescent="0.2">
      <c r="A1073" t="str">
        <f t="shared" si="16"/>
        <v>Polk2009</v>
      </c>
      <c r="B1073" t="s">
        <v>533</v>
      </c>
      <c r="C1073">
        <v>2009</v>
      </c>
      <c r="D1073" t="s">
        <v>245</v>
      </c>
      <c r="E1073">
        <v>665</v>
      </c>
      <c r="F1073">
        <v>10788</v>
      </c>
      <c r="G1073">
        <v>-5.6</v>
      </c>
      <c r="H1073">
        <v>637</v>
      </c>
      <c r="I1073">
        <v>4.3</v>
      </c>
      <c r="J1073" t="s">
        <v>247</v>
      </c>
      <c r="K1073">
        <v>13233</v>
      </c>
      <c r="L1073" t="s">
        <v>54</v>
      </c>
    </row>
    <row r="1074" spans="1:12" x14ac:dyDescent="0.2">
      <c r="A1074" t="str">
        <f t="shared" si="16"/>
        <v>Pulaski2009</v>
      </c>
      <c r="B1074" t="s">
        <v>415</v>
      </c>
      <c r="C1074">
        <v>2009</v>
      </c>
      <c r="D1074" t="s">
        <v>245</v>
      </c>
      <c r="E1074">
        <v>238</v>
      </c>
      <c r="F1074">
        <v>2716</v>
      </c>
      <c r="G1074">
        <v>-9</v>
      </c>
      <c r="H1074">
        <v>625</v>
      </c>
      <c r="I1074">
        <v>-0.2</v>
      </c>
      <c r="J1074" t="s">
        <v>247</v>
      </c>
      <c r="K1074">
        <v>13235</v>
      </c>
      <c r="L1074" t="s">
        <v>54</v>
      </c>
    </row>
    <row r="1075" spans="1:12" x14ac:dyDescent="0.2">
      <c r="A1075" t="str">
        <f t="shared" si="16"/>
        <v>Putnam2009</v>
      </c>
      <c r="B1075" t="s">
        <v>534</v>
      </c>
      <c r="C1075">
        <v>2009</v>
      </c>
      <c r="D1075" t="s">
        <v>245</v>
      </c>
      <c r="E1075">
        <v>512</v>
      </c>
      <c r="F1075">
        <v>6716</v>
      </c>
      <c r="G1075">
        <v>-0.3</v>
      </c>
      <c r="H1075">
        <v>562</v>
      </c>
      <c r="I1075">
        <v>-2.2999999999999998</v>
      </c>
      <c r="J1075" t="s">
        <v>247</v>
      </c>
      <c r="K1075">
        <v>13237</v>
      </c>
      <c r="L1075" t="s">
        <v>54</v>
      </c>
    </row>
    <row r="1076" spans="1:12" x14ac:dyDescent="0.2">
      <c r="A1076" t="str">
        <f t="shared" si="16"/>
        <v>Quitman2009</v>
      </c>
      <c r="B1076" t="s">
        <v>535</v>
      </c>
      <c r="C1076">
        <v>2009</v>
      </c>
      <c r="D1076" t="s">
        <v>245</v>
      </c>
      <c r="E1076">
        <v>42</v>
      </c>
      <c r="F1076">
        <v>414</v>
      </c>
      <c r="G1076">
        <v>11.9</v>
      </c>
      <c r="H1076">
        <v>517</v>
      </c>
      <c r="I1076">
        <v>-1.5</v>
      </c>
      <c r="J1076" t="s">
        <v>247</v>
      </c>
      <c r="K1076">
        <v>13239</v>
      </c>
      <c r="L1076" t="s">
        <v>54</v>
      </c>
    </row>
    <row r="1077" spans="1:12" x14ac:dyDescent="0.2">
      <c r="A1077" t="str">
        <f t="shared" si="16"/>
        <v>Rabun2009</v>
      </c>
      <c r="B1077" t="s">
        <v>536</v>
      </c>
      <c r="C1077">
        <v>2009</v>
      </c>
      <c r="D1077" t="s">
        <v>245</v>
      </c>
      <c r="E1077">
        <v>537</v>
      </c>
      <c r="F1077">
        <v>4557</v>
      </c>
      <c r="G1077">
        <v>-6.4</v>
      </c>
      <c r="H1077">
        <v>553</v>
      </c>
      <c r="I1077">
        <v>0.2</v>
      </c>
      <c r="J1077" t="s">
        <v>247</v>
      </c>
      <c r="K1077">
        <v>13241</v>
      </c>
      <c r="L1077" t="s">
        <v>54</v>
      </c>
    </row>
    <row r="1078" spans="1:12" x14ac:dyDescent="0.2">
      <c r="A1078" t="str">
        <f t="shared" si="16"/>
        <v>Randolph2009</v>
      </c>
      <c r="B1078" t="s">
        <v>448</v>
      </c>
      <c r="C1078">
        <v>2009</v>
      </c>
      <c r="D1078" t="s">
        <v>245</v>
      </c>
      <c r="E1078">
        <v>189</v>
      </c>
      <c r="F1078">
        <v>1827</v>
      </c>
      <c r="G1078">
        <v>-7.5</v>
      </c>
      <c r="H1078">
        <v>583</v>
      </c>
      <c r="I1078">
        <v>1</v>
      </c>
      <c r="J1078" t="s">
        <v>247</v>
      </c>
      <c r="K1078">
        <v>13243</v>
      </c>
      <c r="L1078" t="s">
        <v>54</v>
      </c>
    </row>
    <row r="1079" spans="1:12" x14ac:dyDescent="0.2">
      <c r="A1079" t="str">
        <f t="shared" si="16"/>
        <v>Richmond2009</v>
      </c>
      <c r="B1079" t="s">
        <v>342</v>
      </c>
      <c r="C1079">
        <v>2009</v>
      </c>
      <c r="D1079" t="s">
        <v>245</v>
      </c>
      <c r="E1079">
        <v>4769</v>
      </c>
      <c r="F1079">
        <v>99245</v>
      </c>
      <c r="G1079">
        <v>-2</v>
      </c>
      <c r="H1079">
        <v>793</v>
      </c>
      <c r="I1079">
        <v>3</v>
      </c>
      <c r="J1079" t="s">
        <v>247</v>
      </c>
      <c r="K1079">
        <v>13245</v>
      </c>
      <c r="L1079" t="s">
        <v>54</v>
      </c>
    </row>
    <row r="1080" spans="1:12" x14ac:dyDescent="0.2">
      <c r="A1080" t="str">
        <f t="shared" si="16"/>
        <v>Rockdale2009</v>
      </c>
      <c r="B1080" t="s">
        <v>537</v>
      </c>
      <c r="C1080">
        <v>2009</v>
      </c>
      <c r="D1080" t="s">
        <v>245</v>
      </c>
      <c r="E1080">
        <v>2148</v>
      </c>
      <c r="F1080">
        <v>28746</v>
      </c>
      <c r="G1080">
        <v>-4</v>
      </c>
      <c r="H1080">
        <v>803</v>
      </c>
      <c r="I1080">
        <v>-4.4000000000000004</v>
      </c>
      <c r="J1080" t="s">
        <v>247</v>
      </c>
      <c r="K1080">
        <v>13247</v>
      </c>
      <c r="L1080" t="s">
        <v>54</v>
      </c>
    </row>
    <row r="1081" spans="1:12" x14ac:dyDescent="0.2">
      <c r="A1081" t="str">
        <f t="shared" si="16"/>
        <v>Schley2009</v>
      </c>
      <c r="B1081" t="s">
        <v>538</v>
      </c>
      <c r="C1081">
        <v>2009</v>
      </c>
      <c r="D1081" t="s">
        <v>245</v>
      </c>
      <c r="E1081">
        <v>75</v>
      </c>
      <c r="F1081">
        <v>1299</v>
      </c>
      <c r="G1081">
        <v>-7.2</v>
      </c>
      <c r="H1081">
        <v>608</v>
      </c>
      <c r="I1081">
        <v>-10.6</v>
      </c>
      <c r="J1081" t="s">
        <v>247</v>
      </c>
      <c r="K1081">
        <v>13249</v>
      </c>
      <c r="L1081" t="s">
        <v>54</v>
      </c>
    </row>
    <row r="1082" spans="1:12" x14ac:dyDescent="0.2">
      <c r="A1082" t="str">
        <f t="shared" si="16"/>
        <v>Screven2009</v>
      </c>
      <c r="B1082" t="s">
        <v>539</v>
      </c>
      <c r="C1082">
        <v>2009</v>
      </c>
      <c r="D1082" t="s">
        <v>245</v>
      </c>
      <c r="E1082">
        <v>276</v>
      </c>
      <c r="F1082">
        <v>3413</v>
      </c>
      <c r="G1082">
        <v>-7.7</v>
      </c>
      <c r="H1082">
        <v>558</v>
      </c>
      <c r="I1082">
        <v>-2.1</v>
      </c>
      <c r="J1082" t="s">
        <v>247</v>
      </c>
      <c r="K1082">
        <v>13251</v>
      </c>
      <c r="L1082" t="s">
        <v>54</v>
      </c>
    </row>
    <row r="1083" spans="1:12" x14ac:dyDescent="0.2">
      <c r="A1083" t="str">
        <f t="shared" si="16"/>
        <v>Seminole2009</v>
      </c>
      <c r="B1083" t="s">
        <v>540</v>
      </c>
      <c r="C1083">
        <v>2009</v>
      </c>
      <c r="D1083" t="s">
        <v>245</v>
      </c>
      <c r="E1083">
        <v>228</v>
      </c>
      <c r="F1083">
        <v>2327</v>
      </c>
      <c r="G1083">
        <v>0.6</v>
      </c>
      <c r="H1083">
        <v>570</v>
      </c>
      <c r="I1083">
        <v>-1.4</v>
      </c>
      <c r="J1083" t="s">
        <v>247</v>
      </c>
      <c r="K1083">
        <v>13253</v>
      </c>
      <c r="L1083" t="s">
        <v>54</v>
      </c>
    </row>
    <row r="1084" spans="1:12" x14ac:dyDescent="0.2">
      <c r="A1084" t="str">
        <f t="shared" si="16"/>
        <v>Spalding2009</v>
      </c>
      <c r="B1084" t="s">
        <v>541</v>
      </c>
      <c r="C1084">
        <v>2009</v>
      </c>
      <c r="D1084" t="s">
        <v>245</v>
      </c>
      <c r="E1084">
        <v>1293</v>
      </c>
      <c r="F1084">
        <v>20011</v>
      </c>
      <c r="G1084">
        <v>-7.8</v>
      </c>
      <c r="H1084">
        <v>622</v>
      </c>
      <c r="I1084">
        <v>-4.3</v>
      </c>
      <c r="J1084" t="s">
        <v>247</v>
      </c>
      <c r="K1084">
        <v>13255</v>
      </c>
      <c r="L1084" t="s">
        <v>54</v>
      </c>
    </row>
    <row r="1085" spans="1:12" x14ac:dyDescent="0.2">
      <c r="A1085" t="str">
        <f t="shared" si="16"/>
        <v>Stephens2009</v>
      </c>
      <c r="B1085" t="s">
        <v>542</v>
      </c>
      <c r="C1085">
        <v>2009</v>
      </c>
      <c r="D1085" t="s">
        <v>245</v>
      </c>
      <c r="E1085">
        <v>634</v>
      </c>
      <c r="F1085">
        <v>9363</v>
      </c>
      <c r="G1085">
        <v>-4</v>
      </c>
      <c r="H1085">
        <v>648</v>
      </c>
      <c r="I1085">
        <v>-0.9</v>
      </c>
      <c r="J1085" t="s">
        <v>247</v>
      </c>
      <c r="K1085">
        <v>13257</v>
      </c>
      <c r="L1085" t="s">
        <v>54</v>
      </c>
    </row>
    <row r="1086" spans="1:12" x14ac:dyDescent="0.2">
      <c r="A1086" t="str">
        <f t="shared" si="16"/>
        <v>Stewart2009</v>
      </c>
      <c r="B1086" t="s">
        <v>543</v>
      </c>
      <c r="C1086">
        <v>2009</v>
      </c>
      <c r="D1086" t="s">
        <v>245</v>
      </c>
      <c r="E1086">
        <v>107</v>
      </c>
      <c r="F1086">
        <v>1261</v>
      </c>
      <c r="G1086">
        <v>-1.8</v>
      </c>
      <c r="H1086">
        <v>603</v>
      </c>
      <c r="I1086">
        <v>3.3</v>
      </c>
      <c r="J1086" t="s">
        <v>247</v>
      </c>
      <c r="K1086">
        <v>13259</v>
      </c>
      <c r="L1086" t="s">
        <v>54</v>
      </c>
    </row>
    <row r="1087" spans="1:12" x14ac:dyDescent="0.2">
      <c r="A1087" t="str">
        <f t="shared" si="16"/>
        <v>Sumter2009</v>
      </c>
      <c r="B1087" t="s">
        <v>385</v>
      </c>
      <c r="C1087">
        <v>2009</v>
      </c>
      <c r="D1087" t="s">
        <v>245</v>
      </c>
      <c r="E1087">
        <v>760</v>
      </c>
      <c r="F1087">
        <v>10867</v>
      </c>
      <c r="G1087">
        <v>-7.5</v>
      </c>
      <c r="H1087">
        <v>584</v>
      </c>
      <c r="I1087">
        <v>0.5</v>
      </c>
      <c r="J1087" t="s">
        <v>247</v>
      </c>
      <c r="K1087">
        <v>13261</v>
      </c>
      <c r="L1087" t="s">
        <v>54</v>
      </c>
    </row>
    <row r="1088" spans="1:12" x14ac:dyDescent="0.2">
      <c r="A1088" t="str">
        <f t="shared" si="16"/>
        <v>Talbot2009</v>
      </c>
      <c r="B1088" t="s">
        <v>544</v>
      </c>
      <c r="C1088">
        <v>2009</v>
      </c>
      <c r="D1088" t="s">
        <v>245</v>
      </c>
      <c r="E1088">
        <v>91</v>
      </c>
      <c r="F1088">
        <v>802</v>
      </c>
      <c r="G1088">
        <v>-10</v>
      </c>
      <c r="H1088">
        <v>578</v>
      </c>
      <c r="I1088">
        <v>3.6</v>
      </c>
      <c r="J1088" t="s">
        <v>247</v>
      </c>
      <c r="K1088">
        <v>13263</v>
      </c>
      <c r="L1088" t="s">
        <v>54</v>
      </c>
    </row>
    <row r="1089" spans="1:12" x14ac:dyDescent="0.2">
      <c r="A1089" t="str">
        <f t="shared" si="16"/>
        <v>Taliaferro2009</v>
      </c>
      <c r="B1089" t="s">
        <v>545</v>
      </c>
      <c r="C1089">
        <v>2009</v>
      </c>
      <c r="D1089" t="s">
        <v>245</v>
      </c>
      <c r="E1089">
        <v>39</v>
      </c>
      <c r="F1089">
        <v>206</v>
      </c>
      <c r="G1089">
        <v>-5.9</v>
      </c>
      <c r="H1089">
        <v>441</v>
      </c>
      <c r="I1089">
        <v>-3.1</v>
      </c>
      <c r="J1089" t="s">
        <v>247</v>
      </c>
      <c r="K1089">
        <v>13265</v>
      </c>
      <c r="L1089" t="s">
        <v>54</v>
      </c>
    </row>
    <row r="1090" spans="1:12" x14ac:dyDescent="0.2">
      <c r="A1090" t="str">
        <f t="shared" si="16"/>
        <v>Tattnall2009</v>
      </c>
      <c r="B1090" t="s">
        <v>546</v>
      </c>
      <c r="C1090">
        <v>2009</v>
      </c>
      <c r="D1090" t="s">
        <v>245</v>
      </c>
      <c r="E1090">
        <v>362</v>
      </c>
      <c r="F1090">
        <v>5739</v>
      </c>
      <c r="G1090">
        <v>3.2</v>
      </c>
      <c r="H1090">
        <v>532</v>
      </c>
      <c r="I1090">
        <v>-0.9</v>
      </c>
      <c r="J1090" t="s">
        <v>247</v>
      </c>
      <c r="K1090">
        <v>13267</v>
      </c>
      <c r="L1090" t="s">
        <v>54</v>
      </c>
    </row>
    <row r="1091" spans="1:12" x14ac:dyDescent="0.2">
      <c r="A1091" t="str">
        <f t="shared" si="16"/>
        <v>Taylor2009</v>
      </c>
      <c r="B1091" t="s">
        <v>547</v>
      </c>
      <c r="C1091">
        <v>2009</v>
      </c>
      <c r="D1091" t="s">
        <v>245</v>
      </c>
      <c r="E1091">
        <v>164</v>
      </c>
      <c r="F1091">
        <v>1821</v>
      </c>
      <c r="G1091">
        <v>0.3</v>
      </c>
      <c r="H1091">
        <v>652</v>
      </c>
      <c r="I1091">
        <v>-0.6</v>
      </c>
      <c r="J1091" t="s">
        <v>247</v>
      </c>
      <c r="K1091">
        <v>13269</v>
      </c>
      <c r="L1091" t="s">
        <v>54</v>
      </c>
    </row>
    <row r="1092" spans="1:12" x14ac:dyDescent="0.2">
      <c r="A1092" t="str">
        <f t="shared" si="16"/>
        <v>Telfair2009</v>
      </c>
      <c r="B1092" t="s">
        <v>548</v>
      </c>
      <c r="C1092">
        <v>2009</v>
      </c>
      <c r="D1092" t="s">
        <v>245</v>
      </c>
      <c r="E1092">
        <v>241</v>
      </c>
      <c r="F1092">
        <v>3668</v>
      </c>
      <c r="G1092">
        <v>-3.8</v>
      </c>
      <c r="H1092">
        <v>493</v>
      </c>
      <c r="I1092">
        <v>6.7</v>
      </c>
      <c r="J1092" t="s">
        <v>247</v>
      </c>
      <c r="K1092">
        <v>13271</v>
      </c>
      <c r="L1092" t="s">
        <v>54</v>
      </c>
    </row>
    <row r="1093" spans="1:12" x14ac:dyDescent="0.2">
      <c r="A1093" t="str">
        <f t="shared" si="16"/>
        <v>Terrell2009</v>
      </c>
      <c r="B1093" t="s">
        <v>549</v>
      </c>
      <c r="C1093">
        <v>2009</v>
      </c>
      <c r="D1093" t="s">
        <v>245</v>
      </c>
      <c r="E1093">
        <v>228</v>
      </c>
      <c r="F1093">
        <v>2348</v>
      </c>
      <c r="G1093">
        <v>-2.7</v>
      </c>
      <c r="H1093">
        <v>598</v>
      </c>
      <c r="I1093">
        <v>3.5</v>
      </c>
      <c r="J1093" t="s">
        <v>247</v>
      </c>
      <c r="K1093">
        <v>13273</v>
      </c>
      <c r="L1093" t="s">
        <v>54</v>
      </c>
    </row>
    <row r="1094" spans="1:12" x14ac:dyDescent="0.2">
      <c r="A1094" t="str">
        <f t="shared" ref="A1094:A1157" si="17">_xlfn.CONCAT(B1094, C1094)</f>
        <v>Thomas2009</v>
      </c>
      <c r="B1094" t="s">
        <v>550</v>
      </c>
      <c r="C1094">
        <v>2009</v>
      </c>
      <c r="D1094" t="s">
        <v>245</v>
      </c>
      <c r="E1094">
        <v>1404</v>
      </c>
      <c r="F1094">
        <v>20010</v>
      </c>
      <c r="G1094">
        <v>-4.2</v>
      </c>
      <c r="H1094">
        <v>706</v>
      </c>
      <c r="I1094">
        <v>3.1</v>
      </c>
      <c r="J1094" t="s">
        <v>247</v>
      </c>
      <c r="K1094">
        <v>13275</v>
      </c>
      <c r="L1094" t="s">
        <v>54</v>
      </c>
    </row>
    <row r="1095" spans="1:12" x14ac:dyDescent="0.2">
      <c r="A1095" t="str">
        <f t="shared" si="17"/>
        <v>Tift2009</v>
      </c>
      <c r="B1095" t="s">
        <v>551</v>
      </c>
      <c r="C1095">
        <v>2009</v>
      </c>
      <c r="D1095" t="s">
        <v>245</v>
      </c>
      <c r="E1095">
        <v>1225</v>
      </c>
      <c r="F1095">
        <v>18216</v>
      </c>
      <c r="G1095">
        <v>-1.9</v>
      </c>
      <c r="H1095">
        <v>643</v>
      </c>
      <c r="I1095">
        <v>-0.9</v>
      </c>
      <c r="J1095" t="s">
        <v>247</v>
      </c>
      <c r="K1095">
        <v>13277</v>
      </c>
      <c r="L1095" t="s">
        <v>54</v>
      </c>
    </row>
    <row r="1096" spans="1:12" x14ac:dyDescent="0.2">
      <c r="A1096" t="str">
        <f t="shared" si="17"/>
        <v>Toombs2009</v>
      </c>
      <c r="B1096" t="s">
        <v>552</v>
      </c>
      <c r="C1096">
        <v>2009</v>
      </c>
      <c r="D1096" t="s">
        <v>245</v>
      </c>
      <c r="E1096">
        <v>813</v>
      </c>
      <c r="F1096">
        <v>11394</v>
      </c>
      <c r="G1096">
        <v>-0.5</v>
      </c>
      <c r="H1096">
        <v>599</v>
      </c>
      <c r="I1096">
        <v>0.7</v>
      </c>
      <c r="J1096" t="s">
        <v>247</v>
      </c>
      <c r="K1096">
        <v>13279</v>
      </c>
      <c r="L1096" t="s">
        <v>54</v>
      </c>
    </row>
    <row r="1097" spans="1:12" x14ac:dyDescent="0.2">
      <c r="A1097" t="str">
        <f t="shared" si="17"/>
        <v>Towns2009</v>
      </c>
      <c r="B1097" t="s">
        <v>553</v>
      </c>
      <c r="C1097">
        <v>2009</v>
      </c>
      <c r="D1097" t="s">
        <v>245</v>
      </c>
      <c r="E1097">
        <v>400</v>
      </c>
      <c r="F1097">
        <v>3223</v>
      </c>
      <c r="G1097">
        <v>-6.9</v>
      </c>
      <c r="H1097">
        <v>530</v>
      </c>
      <c r="I1097">
        <v>0.4</v>
      </c>
      <c r="J1097" t="s">
        <v>247</v>
      </c>
      <c r="K1097">
        <v>13281</v>
      </c>
      <c r="L1097" t="s">
        <v>54</v>
      </c>
    </row>
    <row r="1098" spans="1:12" x14ac:dyDescent="0.2">
      <c r="A1098" t="str">
        <f t="shared" si="17"/>
        <v>Treutlen2009</v>
      </c>
      <c r="B1098" t="s">
        <v>554</v>
      </c>
      <c r="C1098">
        <v>2009</v>
      </c>
      <c r="D1098" t="s">
        <v>245</v>
      </c>
      <c r="E1098">
        <v>117</v>
      </c>
      <c r="F1098">
        <v>1217</v>
      </c>
      <c r="G1098">
        <v>2.4</v>
      </c>
      <c r="H1098">
        <v>479</v>
      </c>
      <c r="I1098">
        <v>6</v>
      </c>
      <c r="J1098" t="s">
        <v>247</v>
      </c>
      <c r="K1098">
        <v>13283</v>
      </c>
      <c r="L1098" t="s">
        <v>54</v>
      </c>
    </row>
    <row r="1099" spans="1:12" x14ac:dyDescent="0.2">
      <c r="A1099" t="str">
        <f t="shared" si="17"/>
        <v>Troup2009</v>
      </c>
      <c r="B1099" t="s">
        <v>555</v>
      </c>
      <c r="C1099">
        <v>2009</v>
      </c>
      <c r="D1099" t="s">
        <v>245</v>
      </c>
      <c r="E1099">
        <v>1598</v>
      </c>
      <c r="F1099">
        <v>30042</v>
      </c>
      <c r="G1099">
        <v>0.5</v>
      </c>
      <c r="H1099">
        <v>752</v>
      </c>
      <c r="I1099">
        <v>2.9</v>
      </c>
      <c r="J1099" t="s">
        <v>247</v>
      </c>
      <c r="K1099">
        <v>13285</v>
      </c>
      <c r="L1099" t="s">
        <v>54</v>
      </c>
    </row>
    <row r="1100" spans="1:12" x14ac:dyDescent="0.2">
      <c r="A1100" t="str">
        <f t="shared" si="17"/>
        <v>Turner2009</v>
      </c>
      <c r="B1100" t="s">
        <v>556</v>
      </c>
      <c r="C1100">
        <v>2009</v>
      </c>
      <c r="D1100" t="s">
        <v>245</v>
      </c>
      <c r="E1100">
        <v>187</v>
      </c>
      <c r="F1100">
        <v>2006</v>
      </c>
      <c r="G1100">
        <v>-15.6</v>
      </c>
      <c r="H1100">
        <v>529</v>
      </c>
      <c r="I1100">
        <v>10.199999999999999</v>
      </c>
      <c r="J1100" t="s">
        <v>247</v>
      </c>
      <c r="K1100">
        <v>13287</v>
      </c>
      <c r="L1100" t="s">
        <v>54</v>
      </c>
    </row>
    <row r="1101" spans="1:12" x14ac:dyDescent="0.2">
      <c r="A1101" t="str">
        <f t="shared" si="17"/>
        <v>Twiggs2009</v>
      </c>
      <c r="B1101" t="s">
        <v>557</v>
      </c>
      <c r="C1101">
        <v>2009</v>
      </c>
      <c r="D1101" t="s">
        <v>245</v>
      </c>
      <c r="E1101">
        <v>93</v>
      </c>
      <c r="F1101">
        <v>987</v>
      </c>
      <c r="G1101">
        <v>-4.9000000000000004</v>
      </c>
      <c r="H1101">
        <v>650</v>
      </c>
      <c r="I1101">
        <v>0.6</v>
      </c>
      <c r="J1101" t="s">
        <v>247</v>
      </c>
      <c r="K1101">
        <v>13289</v>
      </c>
      <c r="L1101" t="s">
        <v>54</v>
      </c>
    </row>
    <row r="1102" spans="1:12" x14ac:dyDescent="0.2">
      <c r="A1102" t="str">
        <f t="shared" si="17"/>
        <v>Union2009</v>
      </c>
      <c r="B1102" t="s">
        <v>403</v>
      </c>
      <c r="C1102">
        <v>2009</v>
      </c>
      <c r="D1102" t="s">
        <v>245</v>
      </c>
      <c r="E1102">
        <v>667</v>
      </c>
      <c r="F1102">
        <v>6006</v>
      </c>
      <c r="G1102">
        <v>-0.8</v>
      </c>
      <c r="H1102">
        <v>609</v>
      </c>
      <c r="I1102">
        <v>3</v>
      </c>
      <c r="J1102" t="s">
        <v>247</v>
      </c>
      <c r="K1102">
        <v>13291</v>
      </c>
      <c r="L1102" t="s">
        <v>54</v>
      </c>
    </row>
    <row r="1103" spans="1:12" x14ac:dyDescent="0.2">
      <c r="A1103" t="str">
        <f t="shared" si="17"/>
        <v>Upson2009</v>
      </c>
      <c r="B1103" t="s">
        <v>558</v>
      </c>
      <c r="C1103">
        <v>2009</v>
      </c>
      <c r="D1103" t="s">
        <v>245</v>
      </c>
      <c r="E1103">
        <v>503</v>
      </c>
      <c r="F1103">
        <v>7004</v>
      </c>
      <c r="G1103">
        <v>-4.7</v>
      </c>
      <c r="H1103">
        <v>641</v>
      </c>
      <c r="I1103">
        <v>7.7</v>
      </c>
      <c r="J1103" t="s">
        <v>247</v>
      </c>
      <c r="K1103">
        <v>13293</v>
      </c>
      <c r="L1103" t="s">
        <v>54</v>
      </c>
    </row>
    <row r="1104" spans="1:12" x14ac:dyDescent="0.2">
      <c r="A1104" t="str">
        <f t="shared" si="17"/>
        <v>Walker2009</v>
      </c>
      <c r="B1104" t="s">
        <v>451</v>
      </c>
      <c r="C1104">
        <v>2009</v>
      </c>
      <c r="D1104" t="s">
        <v>245</v>
      </c>
      <c r="E1104">
        <v>799</v>
      </c>
      <c r="F1104">
        <v>12843</v>
      </c>
      <c r="G1104">
        <v>-7.2</v>
      </c>
      <c r="H1104">
        <v>605</v>
      </c>
      <c r="I1104">
        <v>4</v>
      </c>
      <c r="J1104" t="s">
        <v>247</v>
      </c>
      <c r="K1104">
        <v>13295</v>
      </c>
      <c r="L1104" t="s">
        <v>54</v>
      </c>
    </row>
    <row r="1105" spans="1:12" x14ac:dyDescent="0.2">
      <c r="A1105" t="str">
        <f t="shared" si="17"/>
        <v>Walton2009</v>
      </c>
      <c r="B1105" t="s">
        <v>559</v>
      </c>
      <c r="C1105">
        <v>2009</v>
      </c>
      <c r="D1105" t="s">
        <v>245</v>
      </c>
      <c r="E1105">
        <v>1765</v>
      </c>
      <c r="F1105">
        <v>17716</v>
      </c>
      <c r="G1105">
        <v>-7.7</v>
      </c>
      <c r="H1105">
        <v>697</v>
      </c>
      <c r="I1105">
        <v>3.7</v>
      </c>
      <c r="J1105" t="s">
        <v>247</v>
      </c>
      <c r="K1105">
        <v>13297</v>
      </c>
      <c r="L1105" t="s">
        <v>54</v>
      </c>
    </row>
    <row r="1106" spans="1:12" x14ac:dyDescent="0.2">
      <c r="A1106" t="str">
        <f t="shared" si="17"/>
        <v>Ware2009</v>
      </c>
      <c r="B1106" t="s">
        <v>560</v>
      </c>
      <c r="C1106">
        <v>2009</v>
      </c>
      <c r="D1106" t="s">
        <v>245</v>
      </c>
      <c r="E1106">
        <v>1024</v>
      </c>
      <c r="F1106">
        <v>14031</v>
      </c>
      <c r="G1106">
        <v>-3.8</v>
      </c>
      <c r="H1106">
        <v>647</v>
      </c>
      <c r="I1106">
        <v>6.8</v>
      </c>
      <c r="J1106" t="s">
        <v>247</v>
      </c>
      <c r="K1106">
        <v>13299</v>
      </c>
      <c r="L1106" t="s">
        <v>54</v>
      </c>
    </row>
    <row r="1107" spans="1:12" x14ac:dyDescent="0.2">
      <c r="A1107" t="str">
        <f t="shared" si="17"/>
        <v>Warren2009</v>
      </c>
      <c r="B1107" t="s">
        <v>561</v>
      </c>
      <c r="C1107">
        <v>2009</v>
      </c>
      <c r="D1107" t="s">
        <v>245</v>
      </c>
      <c r="E1107">
        <v>103</v>
      </c>
      <c r="F1107">
        <v>1083</v>
      </c>
      <c r="G1107">
        <v>-4.2</v>
      </c>
      <c r="H1107">
        <v>573</v>
      </c>
      <c r="I1107">
        <v>3.8</v>
      </c>
      <c r="J1107" t="s">
        <v>247</v>
      </c>
      <c r="K1107">
        <v>13301</v>
      </c>
      <c r="L1107" t="s">
        <v>54</v>
      </c>
    </row>
    <row r="1108" spans="1:12" x14ac:dyDescent="0.2">
      <c r="A1108" t="str">
        <f t="shared" si="17"/>
        <v>Washington2009</v>
      </c>
      <c r="B1108" t="s">
        <v>452</v>
      </c>
      <c r="C1108">
        <v>2009</v>
      </c>
      <c r="D1108" t="s">
        <v>245</v>
      </c>
      <c r="E1108">
        <v>455</v>
      </c>
      <c r="F1108">
        <v>6709</v>
      </c>
      <c r="G1108">
        <v>-7.2</v>
      </c>
      <c r="H1108">
        <v>647</v>
      </c>
      <c r="I1108">
        <v>0.9</v>
      </c>
      <c r="J1108" t="s">
        <v>247</v>
      </c>
      <c r="K1108">
        <v>13303</v>
      </c>
      <c r="L1108" t="s">
        <v>54</v>
      </c>
    </row>
    <row r="1109" spans="1:12" x14ac:dyDescent="0.2">
      <c r="A1109" t="str">
        <f t="shared" si="17"/>
        <v>Wayne2009</v>
      </c>
      <c r="B1109" t="s">
        <v>382</v>
      </c>
      <c r="C1109">
        <v>2009</v>
      </c>
      <c r="D1109" t="s">
        <v>245</v>
      </c>
      <c r="E1109">
        <v>597</v>
      </c>
      <c r="F1109">
        <v>8223</v>
      </c>
      <c r="G1109">
        <v>-2.5</v>
      </c>
      <c r="H1109">
        <v>708</v>
      </c>
      <c r="I1109">
        <v>1.9</v>
      </c>
      <c r="J1109" t="s">
        <v>247</v>
      </c>
      <c r="K1109">
        <v>13305</v>
      </c>
      <c r="L1109" t="s">
        <v>54</v>
      </c>
    </row>
    <row r="1110" spans="1:12" x14ac:dyDescent="0.2">
      <c r="A1110" t="str">
        <f t="shared" si="17"/>
        <v>Webster2009</v>
      </c>
      <c r="B1110" t="s">
        <v>562</v>
      </c>
      <c r="C1110">
        <v>2009</v>
      </c>
      <c r="D1110" t="s">
        <v>245</v>
      </c>
      <c r="E1110">
        <v>43</v>
      </c>
      <c r="F1110">
        <v>468</v>
      </c>
      <c r="G1110">
        <v>-22.6</v>
      </c>
      <c r="H1110">
        <v>551</v>
      </c>
      <c r="I1110">
        <v>-0.7</v>
      </c>
      <c r="J1110" t="s">
        <v>247</v>
      </c>
      <c r="K1110">
        <v>13307</v>
      </c>
      <c r="L1110" t="s">
        <v>54</v>
      </c>
    </row>
    <row r="1111" spans="1:12" x14ac:dyDescent="0.2">
      <c r="A1111" t="str">
        <f t="shared" si="17"/>
        <v>Wheeler2009</v>
      </c>
      <c r="B1111" t="s">
        <v>563</v>
      </c>
      <c r="C1111">
        <v>2009</v>
      </c>
      <c r="D1111" t="s">
        <v>245</v>
      </c>
      <c r="E1111">
        <v>95</v>
      </c>
      <c r="F1111">
        <v>1336</v>
      </c>
      <c r="G1111">
        <v>-6.9</v>
      </c>
      <c r="H1111">
        <v>565</v>
      </c>
      <c r="I1111">
        <v>0.5</v>
      </c>
      <c r="J1111" t="s">
        <v>247</v>
      </c>
      <c r="K1111">
        <v>13309</v>
      </c>
      <c r="L1111" t="s">
        <v>54</v>
      </c>
    </row>
    <row r="1112" spans="1:12" x14ac:dyDescent="0.2">
      <c r="A1112" t="str">
        <f t="shared" si="17"/>
        <v>White2009</v>
      </c>
      <c r="B1112" t="s">
        <v>564</v>
      </c>
      <c r="C1112">
        <v>2009</v>
      </c>
      <c r="D1112" t="s">
        <v>245</v>
      </c>
      <c r="E1112">
        <v>683</v>
      </c>
      <c r="F1112">
        <v>5677</v>
      </c>
      <c r="G1112">
        <v>-5.9</v>
      </c>
      <c r="H1112">
        <v>551</v>
      </c>
      <c r="I1112">
        <v>1.5</v>
      </c>
      <c r="J1112" t="s">
        <v>247</v>
      </c>
      <c r="K1112">
        <v>13311</v>
      </c>
      <c r="L1112" t="s">
        <v>54</v>
      </c>
    </row>
    <row r="1113" spans="1:12" x14ac:dyDescent="0.2">
      <c r="A1113" t="str">
        <f t="shared" si="17"/>
        <v>Whitfield2009</v>
      </c>
      <c r="B1113" t="s">
        <v>565</v>
      </c>
      <c r="C1113">
        <v>2009</v>
      </c>
      <c r="D1113" t="s">
        <v>245</v>
      </c>
      <c r="E1113">
        <v>2541</v>
      </c>
      <c r="F1113">
        <v>52448</v>
      </c>
      <c r="G1113">
        <v>-6</v>
      </c>
      <c r="H1113">
        <v>750</v>
      </c>
      <c r="I1113">
        <v>6.5</v>
      </c>
      <c r="J1113" t="s">
        <v>247</v>
      </c>
      <c r="K1113">
        <v>13313</v>
      </c>
      <c r="L1113" t="s">
        <v>54</v>
      </c>
    </row>
    <row r="1114" spans="1:12" x14ac:dyDescent="0.2">
      <c r="A1114" t="str">
        <f t="shared" si="17"/>
        <v>Wilcox2009</v>
      </c>
      <c r="B1114" t="s">
        <v>316</v>
      </c>
      <c r="C1114">
        <v>2009</v>
      </c>
      <c r="D1114" t="s">
        <v>245</v>
      </c>
      <c r="E1114">
        <v>124</v>
      </c>
      <c r="F1114">
        <v>1237</v>
      </c>
      <c r="G1114">
        <v>-3.9</v>
      </c>
      <c r="H1114">
        <v>495</v>
      </c>
      <c r="I1114">
        <v>-0.2</v>
      </c>
      <c r="J1114" t="s">
        <v>247</v>
      </c>
      <c r="K1114">
        <v>13315</v>
      </c>
      <c r="L1114" t="s">
        <v>54</v>
      </c>
    </row>
    <row r="1115" spans="1:12" x14ac:dyDescent="0.2">
      <c r="A1115" t="str">
        <f t="shared" si="17"/>
        <v>Wilkes2009</v>
      </c>
      <c r="B1115" t="s">
        <v>566</v>
      </c>
      <c r="C1115">
        <v>2009</v>
      </c>
      <c r="D1115" t="s">
        <v>245</v>
      </c>
      <c r="E1115">
        <v>275</v>
      </c>
      <c r="F1115">
        <v>2973</v>
      </c>
      <c r="G1115">
        <v>-5.6</v>
      </c>
      <c r="H1115">
        <v>561</v>
      </c>
      <c r="I1115">
        <v>1.6</v>
      </c>
      <c r="J1115" t="s">
        <v>247</v>
      </c>
      <c r="K1115">
        <v>13317</v>
      </c>
      <c r="L1115" t="s">
        <v>54</v>
      </c>
    </row>
    <row r="1116" spans="1:12" x14ac:dyDescent="0.2">
      <c r="A1116" t="str">
        <f t="shared" si="17"/>
        <v>Wilkinson2009</v>
      </c>
      <c r="B1116" t="s">
        <v>567</v>
      </c>
      <c r="C1116">
        <v>2009</v>
      </c>
      <c r="D1116" t="s">
        <v>245</v>
      </c>
      <c r="E1116">
        <v>182</v>
      </c>
      <c r="F1116">
        <v>2306</v>
      </c>
      <c r="G1116">
        <v>-25.4</v>
      </c>
      <c r="H1116">
        <v>960</v>
      </c>
      <c r="I1116">
        <v>24.4</v>
      </c>
      <c r="J1116" t="s">
        <v>247</v>
      </c>
      <c r="K1116">
        <v>13319</v>
      </c>
      <c r="L1116" t="s">
        <v>54</v>
      </c>
    </row>
    <row r="1117" spans="1:12" x14ac:dyDescent="0.2">
      <c r="A1117" t="str">
        <f t="shared" si="17"/>
        <v>Worth2009</v>
      </c>
      <c r="B1117" t="s">
        <v>568</v>
      </c>
      <c r="C1117">
        <v>2009</v>
      </c>
      <c r="D1117" t="s">
        <v>245</v>
      </c>
      <c r="E1117">
        <v>378</v>
      </c>
      <c r="F1117">
        <v>3436</v>
      </c>
      <c r="G1117">
        <v>-5.0999999999999996</v>
      </c>
      <c r="H1117">
        <v>591</v>
      </c>
      <c r="I1117">
        <v>1.7</v>
      </c>
      <c r="J1117" t="s">
        <v>247</v>
      </c>
      <c r="K1117">
        <v>13321</v>
      </c>
      <c r="L1117" t="s">
        <v>54</v>
      </c>
    </row>
    <row r="1118" spans="1:12" x14ac:dyDescent="0.2">
      <c r="A1118" t="str">
        <f t="shared" si="17"/>
        <v>Appling2010</v>
      </c>
      <c r="B1118" t="s">
        <v>454</v>
      </c>
      <c r="C1118">
        <v>2010</v>
      </c>
      <c r="D1118" t="s">
        <v>245</v>
      </c>
      <c r="E1118">
        <v>435</v>
      </c>
      <c r="F1118">
        <v>6309</v>
      </c>
      <c r="G1118">
        <v>-0.4</v>
      </c>
      <c r="H1118">
        <v>753</v>
      </c>
      <c r="I1118">
        <v>10.9</v>
      </c>
      <c r="J1118" t="s">
        <v>247</v>
      </c>
      <c r="K1118">
        <v>13001</v>
      </c>
      <c r="L1118" t="s">
        <v>54</v>
      </c>
    </row>
    <row r="1119" spans="1:12" x14ac:dyDescent="0.2">
      <c r="A1119" t="str">
        <f t="shared" si="17"/>
        <v>Atkinson2010</v>
      </c>
      <c r="B1119" t="s">
        <v>455</v>
      </c>
      <c r="C1119">
        <v>2010</v>
      </c>
      <c r="D1119" t="s">
        <v>245</v>
      </c>
      <c r="E1119">
        <v>131</v>
      </c>
      <c r="F1119">
        <v>1432</v>
      </c>
      <c r="G1119">
        <v>1.2</v>
      </c>
      <c r="H1119">
        <v>634</v>
      </c>
      <c r="I1119">
        <v>11.2</v>
      </c>
      <c r="J1119" t="s">
        <v>247</v>
      </c>
      <c r="K1119">
        <v>13003</v>
      </c>
      <c r="L1119" t="s">
        <v>54</v>
      </c>
    </row>
    <row r="1120" spans="1:12" x14ac:dyDescent="0.2">
      <c r="A1120" t="str">
        <f t="shared" si="17"/>
        <v>Bacon2010</v>
      </c>
      <c r="B1120" t="s">
        <v>456</v>
      </c>
      <c r="C1120">
        <v>2010</v>
      </c>
      <c r="D1120" t="s">
        <v>245</v>
      </c>
      <c r="E1120">
        <v>282</v>
      </c>
      <c r="F1120">
        <v>3242</v>
      </c>
      <c r="G1120">
        <v>-0.8</v>
      </c>
      <c r="H1120">
        <v>572</v>
      </c>
      <c r="I1120">
        <v>6.3</v>
      </c>
      <c r="J1120" t="s">
        <v>247</v>
      </c>
      <c r="K1120">
        <v>13005</v>
      </c>
      <c r="L1120" t="s">
        <v>54</v>
      </c>
    </row>
    <row r="1121" spans="1:12" x14ac:dyDescent="0.2">
      <c r="A1121" t="str">
        <f t="shared" si="17"/>
        <v>Baker2010</v>
      </c>
      <c r="B1121" t="s">
        <v>457</v>
      </c>
      <c r="C1121">
        <v>2010</v>
      </c>
      <c r="D1121" t="s">
        <v>245</v>
      </c>
      <c r="E1121">
        <v>55</v>
      </c>
      <c r="F1121">
        <v>448</v>
      </c>
      <c r="G1121">
        <v>-7.8</v>
      </c>
      <c r="H1121">
        <v>604</v>
      </c>
      <c r="I1121">
        <v>6.7</v>
      </c>
      <c r="J1121" t="s">
        <v>247</v>
      </c>
      <c r="K1121">
        <v>13007</v>
      </c>
      <c r="L1121" t="s">
        <v>54</v>
      </c>
    </row>
    <row r="1122" spans="1:12" x14ac:dyDescent="0.2">
      <c r="A1122" t="str">
        <f t="shared" si="17"/>
        <v>Baldwin2010</v>
      </c>
      <c r="B1122" t="s">
        <v>334</v>
      </c>
      <c r="C1122">
        <v>2010</v>
      </c>
      <c r="D1122" t="s">
        <v>245</v>
      </c>
      <c r="E1122">
        <v>913</v>
      </c>
      <c r="F1122">
        <v>15001</v>
      </c>
      <c r="G1122">
        <v>-7.4</v>
      </c>
      <c r="H1122">
        <v>601</v>
      </c>
      <c r="I1122">
        <v>-1.8</v>
      </c>
      <c r="J1122" t="s">
        <v>247</v>
      </c>
      <c r="K1122">
        <v>13009</v>
      </c>
      <c r="L1122" t="s">
        <v>54</v>
      </c>
    </row>
    <row r="1123" spans="1:12" x14ac:dyDescent="0.2">
      <c r="A1123" t="str">
        <f t="shared" si="17"/>
        <v>Banks2010</v>
      </c>
      <c r="B1123" t="s">
        <v>458</v>
      </c>
      <c r="C1123">
        <v>2010</v>
      </c>
      <c r="D1123" t="s">
        <v>245</v>
      </c>
      <c r="E1123">
        <v>277</v>
      </c>
      <c r="F1123">
        <v>4465</v>
      </c>
      <c r="G1123">
        <v>-6.2</v>
      </c>
      <c r="H1123">
        <v>571</v>
      </c>
      <c r="I1123">
        <v>5.4</v>
      </c>
      <c r="J1123" t="s">
        <v>247</v>
      </c>
      <c r="K1123">
        <v>13011</v>
      </c>
      <c r="L1123" t="s">
        <v>54</v>
      </c>
    </row>
    <row r="1124" spans="1:12" x14ac:dyDescent="0.2">
      <c r="A1124" t="str">
        <f t="shared" si="17"/>
        <v>Barrow2010</v>
      </c>
      <c r="B1124" t="s">
        <v>459</v>
      </c>
      <c r="C1124">
        <v>2010</v>
      </c>
      <c r="D1124" t="s">
        <v>245</v>
      </c>
      <c r="E1124">
        <v>1126</v>
      </c>
      <c r="F1124">
        <v>14766</v>
      </c>
      <c r="G1124">
        <v>1.6</v>
      </c>
      <c r="H1124">
        <v>662</v>
      </c>
      <c r="I1124">
        <v>3</v>
      </c>
      <c r="J1124" t="s">
        <v>247</v>
      </c>
      <c r="K1124">
        <v>13013</v>
      </c>
      <c r="L1124" t="s">
        <v>54</v>
      </c>
    </row>
    <row r="1125" spans="1:12" x14ac:dyDescent="0.2">
      <c r="A1125" t="str">
        <f t="shared" si="17"/>
        <v>Bartow2010</v>
      </c>
      <c r="B1125" t="s">
        <v>460</v>
      </c>
      <c r="C1125">
        <v>2010</v>
      </c>
      <c r="D1125" t="s">
        <v>245</v>
      </c>
      <c r="E1125">
        <v>2031</v>
      </c>
      <c r="F1125">
        <v>30812</v>
      </c>
      <c r="G1125">
        <v>2</v>
      </c>
      <c r="H1125">
        <v>753</v>
      </c>
      <c r="I1125">
        <v>1.3</v>
      </c>
      <c r="J1125" t="s">
        <v>247</v>
      </c>
      <c r="K1125">
        <v>13015</v>
      </c>
      <c r="L1125" t="s">
        <v>54</v>
      </c>
    </row>
    <row r="1126" spans="1:12" x14ac:dyDescent="0.2">
      <c r="A1126" t="str">
        <f t="shared" si="17"/>
        <v>Ben Hill2010</v>
      </c>
      <c r="B1126" t="s">
        <v>461</v>
      </c>
      <c r="C1126">
        <v>2010</v>
      </c>
      <c r="D1126" t="s">
        <v>245</v>
      </c>
      <c r="E1126">
        <v>389</v>
      </c>
      <c r="F1126">
        <v>5854</v>
      </c>
      <c r="G1126">
        <v>-2.5</v>
      </c>
      <c r="H1126">
        <v>543</v>
      </c>
      <c r="I1126">
        <v>3.2</v>
      </c>
      <c r="J1126" t="s">
        <v>247</v>
      </c>
      <c r="K1126">
        <v>13017</v>
      </c>
      <c r="L1126" t="s">
        <v>54</v>
      </c>
    </row>
    <row r="1127" spans="1:12" x14ac:dyDescent="0.2">
      <c r="A1127" t="str">
        <f t="shared" si="17"/>
        <v>Berrien2010</v>
      </c>
      <c r="B1127" t="s">
        <v>462</v>
      </c>
      <c r="C1127">
        <v>2010</v>
      </c>
      <c r="D1127" t="s">
        <v>245</v>
      </c>
      <c r="E1127">
        <v>309</v>
      </c>
      <c r="F1127">
        <v>4006</v>
      </c>
      <c r="G1127">
        <v>-3.2</v>
      </c>
      <c r="H1127">
        <v>560</v>
      </c>
      <c r="I1127">
        <v>1.3</v>
      </c>
      <c r="J1127" t="s">
        <v>247</v>
      </c>
      <c r="K1127">
        <v>13019</v>
      </c>
      <c r="L1127" t="s">
        <v>54</v>
      </c>
    </row>
    <row r="1128" spans="1:12" x14ac:dyDescent="0.2">
      <c r="A1128" t="str">
        <f t="shared" si="17"/>
        <v>Bibb2010</v>
      </c>
      <c r="B1128" t="s">
        <v>341</v>
      </c>
      <c r="C1128">
        <v>2010</v>
      </c>
      <c r="D1128" t="s">
        <v>245</v>
      </c>
      <c r="E1128">
        <v>4586</v>
      </c>
      <c r="F1128">
        <v>79479</v>
      </c>
      <c r="G1128">
        <v>-0.2</v>
      </c>
      <c r="H1128">
        <v>756</v>
      </c>
      <c r="I1128">
        <v>0.5</v>
      </c>
      <c r="J1128" t="s">
        <v>247</v>
      </c>
      <c r="K1128">
        <v>13021</v>
      </c>
      <c r="L1128" t="s">
        <v>54</v>
      </c>
    </row>
    <row r="1129" spans="1:12" x14ac:dyDescent="0.2">
      <c r="A1129" t="str">
        <f t="shared" si="17"/>
        <v>Bleckley2010</v>
      </c>
      <c r="B1129" t="s">
        <v>463</v>
      </c>
      <c r="C1129">
        <v>2010</v>
      </c>
      <c r="D1129" t="s">
        <v>245</v>
      </c>
      <c r="E1129">
        <v>207</v>
      </c>
      <c r="F1129">
        <v>3264</v>
      </c>
      <c r="G1129">
        <v>-7.1</v>
      </c>
      <c r="H1129">
        <v>600</v>
      </c>
      <c r="I1129">
        <v>15.4</v>
      </c>
      <c r="J1129" t="s">
        <v>247</v>
      </c>
      <c r="K1129">
        <v>13023</v>
      </c>
      <c r="L1129" t="s">
        <v>54</v>
      </c>
    </row>
    <row r="1130" spans="1:12" x14ac:dyDescent="0.2">
      <c r="A1130" t="str">
        <f t="shared" si="17"/>
        <v>Brantley2010</v>
      </c>
      <c r="B1130" t="s">
        <v>464</v>
      </c>
      <c r="C1130">
        <v>2010</v>
      </c>
      <c r="D1130" t="s">
        <v>245</v>
      </c>
      <c r="E1130">
        <v>222</v>
      </c>
      <c r="F1130">
        <v>1924</v>
      </c>
      <c r="G1130">
        <v>5</v>
      </c>
      <c r="H1130">
        <v>546</v>
      </c>
      <c r="I1130">
        <v>0.2</v>
      </c>
      <c r="J1130" t="s">
        <v>247</v>
      </c>
      <c r="K1130">
        <v>13025</v>
      </c>
      <c r="L1130" t="s">
        <v>54</v>
      </c>
    </row>
    <row r="1131" spans="1:12" x14ac:dyDescent="0.2">
      <c r="A1131" t="str">
        <f t="shared" si="17"/>
        <v>Brooks2010</v>
      </c>
      <c r="B1131" t="s">
        <v>465</v>
      </c>
      <c r="C1131">
        <v>2010</v>
      </c>
      <c r="D1131" t="s">
        <v>245</v>
      </c>
      <c r="E1131">
        <v>277</v>
      </c>
      <c r="F1131">
        <v>2877</v>
      </c>
      <c r="G1131">
        <v>4.4000000000000004</v>
      </c>
      <c r="H1131">
        <v>547</v>
      </c>
      <c r="I1131">
        <v>-0.9</v>
      </c>
      <c r="J1131" t="s">
        <v>247</v>
      </c>
      <c r="K1131">
        <v>13027</v>
      </c>
      <c r="L1131" t="s">
        <v>54</v>
      </c>
    </row>
    <row r="1132" spans="1:12" x14ac:dyDescent="0.2">
      <c r="A1132" t="str">
        <f t="shared" si="17"/>
        <v>Bryan2010</v>
      </c>
      <c r="B1132" t="s">
        <v>466</v>
      </c>
      <c r="C1132">
        <v>2010</v>
      </c>
      <c r="D1132" t="s">
        <v>245</v>
      </c>
      <c r="E1132">
        <v>635</v>
      </c>
      <c r="F1132">
        <v>5805</v>
      </c>
      <c r="G1132">
        <v>3</v>
      </c>
      <c r="H1132">
        <v>612</v>
      </c>
      <c r="I1132">
        <v>1.8</v>
      </c>
      <c r="J1132" t="s">
        <v>247</v>
      </c>
      <c r="K1132">
        <v>13029</v>
      </c>
      <c r="L1132" t="s">
        <v>54</v>
      </c>
    </row>
    <row r="1133" spans="1:12" x14ac:dyDescent="0.2">
      <c r="A1133" t="str">
        <f t="shared" si="17"/>
        <v>Bulloch2010</v>
      </c>
      <c r="B1133" t="s">
        <v>467</v>
      </c>
      <c r="C1133">
        <v>2010</v>
      </c>
      <c r="D1133" t="s">
        <v>245</v>
      </c>
      <c r="E1133">
        <v>1549</v>
      </c>
      <c r="F1133">
        <v>21480</v>
      </c>
      <c r="G1133">
        <v>-2.8</v>
      </c>
      <c r="H1133">
        <v>616</v>
      </c>
      <c r="I1133">
        <v>2.2999999999999998</v>
      </c>
      <c r="J1133" t="s">
        <v>247</v>
      </c>
      <c r="K1133">
        <v>13031</v>
      </c>
      <c r="L1133" t="s">
        <v>54</v>
      </c>
    </row>
    <row r="1134" spans="1:12" x14ac:dyDescent="0.2">
      <c r="A1134" t="str">
        <f t="shared" si="17"/>
        <v>Burke2010</v>
      </c>
      <c r="B1134" t="s">
        <v>468</v>
      </c>
      <c r="C1134">
        <v>2010</v>
      </c>
      <c r="D1134" t="s">
        <v>245</v>
      </c>
      <c r="E1134">
        <v>353</v>
      </c>
      <c r="F1134">
        <v>6018</v>
      </c>
      <c r="G1134">
        <v>1.3</v>
      </c>
      <c r="H1134">
        <v>782</v>
      </c>
      <c r="I1134">
        <v>-4.3</v>
      </c>
      <c r="J1134" t="s">
        <v>247</v>
      </c>
      <c r="K1134">
        <v>13033</v>
      </c>
      <c r="L1134" t="s">
        <v>54</v>
      </c>
    </row>
    <row r="1135" spans="1:12" x14ac:dyDescent="0.2">
      <c r="A1135" t="str">
        <f t="shared" si="17"/>
        <v>Butts2010</v>
      </c>
      <c r="B1135" t="s">
        <v>469</v>
      </c>
      <c r="C1135">
        <v>2010</v>
      </c>
      <c r="D1135" t="s">
        <v>245</v>
      </c>
      <c r="E1135">
        <v>411</v>
      </c>
      <c r="F1135">
        <v>5612</v>
      </c>
      <c r="G1135">
        <v>4.5</v>
      </c>
      <c r="H1135">
        <v>601</v>
      </c>
      <c r="I1135">
        <v>-0.5</v>
      </c>
      <c r="J1135" t="s">
        <v>247</v>
      </c>
      <c r="K1135">
        <v>13035</v>
      </c>
      <c r="L1135" t="s">
        <v>54</v>
      </c>
    </row>
    <row r="1136" spans="1:12" x14ac:dyDescent="0.2">
      <c r="A1136" t="str">
        <f t="shared" si="17"/>
        <v>Calhoun2010</v>
      </c>
      <c r="B1136" t="s">
        <v>327</v>
      </c>
      <c r="C1136">
        <v>2010</v>
      </c>
      <c r="D1136" t="s">
        <v>245</v>
      </c>
      <c r="E1136">
        <v>122</v>
      </c>
      <c r="F1136">
        <v>1407</v>
      </c>
      <c r="G1136">
        <v>1.7</v>
      </c>
      <c r="H1136">
        <v>525</v>
      </c>
      <c r="I1136">
        <v>-4.9000000000000004</v>
      </c>
      <c r="J1136" t="s">
        <v>247</v>
      </c>
      <c r="K1136">
        <v>13037</v>
      </c>
      <c r="L1136" t="s">
        <v>54</v>
      </c>
    </row>
    <row r="1137" spans="1:12" x14ac:dyDescent="0.2">
      <c r="A1137" t="str">
        <f t="shared" si="17"/>
        <v>Camden2010</v>
      </c>
      <c r="B1137" t="s">
        <v>470</v>
      </c>
      <c r="C1137">
        <v>2010</v>
      </c>
      <c r="D1137" t="s">
        <v>245</v>
      </c>
      <c r="E1137">
        <v>933</v>
      </c>
      <c r="F1137">
        <v>13225</v>
      </c>
      <c r="G1137">
        <v>-3.3</v>
      </c>
      <c r="H1137">
        <v>769</v>
      </c>
      <c r="I1137">
        <v>7.9</v>
      </c>
      <c r="J1137" t="s">
        <v>247</v>
      </c>
      <c r="K1137">
        <v>13039</v>
      </c>
      <c r="L1137" t="s">
        <v>54</v>
      </c>
    </row>
    <row r="1138" spans="1:12" x14ac:dyDescent="0.2">
      <c r="A1138" t="str">
        <f t="shared" si="17"/>
        <v>Candler2010</v>
      </c>
      <c r="B1138" t="s">
        <v>471</v>
      </c>
      <c r="C1138">
        <v>2010</v>
      </c>
      <c r="D1138" t="s">
        <v>245</v>
      </c>
      <c r="E1138">
        <v>236</v>
      </c>
      <c r="F1138">
        <v>2629</v>
      </c>
      <c r="G1138">
        <v>4.3</v>
      </c>
      <c r="H1138">
        <v>548</v>
      </c>
      <c r="I1138">
        <v>2.8</v>
      </c>
      <c r="J1138" t="s">
        <v>247</v>
      </c>
      <c r="K1138">
        <v>13043</v>
      </c>
      <c r="L1138" t="s">
        <v>54</v>
      </c>
    </row>
    <row r="1139" spans="1:12" x14ac:dyDescent="0.2">
      <c r="A1139" t="str">
        <f t="shared" si="17"/>
        <v>Carroll2010</v>
      </c>
      <c r="B1139" t="s">
        <v>373</v>
      </c>
      <c r="C1139">
        <v>2010</v>
      </c>
      <c r="D1139" t="s">
        <v>245</v>
      </c>
      <c r="E1139">
        <v>2085</v>
      </c>
      <c r="F1139">
        <v>35445</v>
      </c>
      <c r="G1139">
        <v>-1.7</v>
      </c>
      <c r="H1139">
        <v>745</v>
      </c>
      <c r="I1139">
        <v>0.7</v>
      </c>
      <c r="J1139" t="s">
        <v>247</v>
      </c>
      <c r="K1139">
        <v>13045</v>
      </c>
      <c r="L1139" t="s">
        <v>54</v>
      </c>
    </row>
    <row r="1140" spans="1:12" x14ac:dyDescent="0.2">
      <c r="A1140" t="str">
        <f t="shared" si="17"/>
        <v>Catoosa2010</v>
      </c>
      <c r="B1140" t="s">
        <v>472</v>
      </c>
      <c r="C1140">
        <v>2010</v>
      </c>
      <c r="D1140" t="s">
        <v>245</v>
      </c>
      <c r="E1140">
        <v>906</v>
      </c>
      <c r="F1140">
        <v>13030</v>
      </c>
      <c r="G1140">
        <v>0.1</v>
      </c>
      <c r="H1140">
        <v>635</v>
      </c>
      <c r="I1140">
        <v>-0.8</v>
      </c>
      <c r="J1140" t="s">
        <v>247</v>
      </c>
      <c r="K1140">
        <v>13047</v>
      </c>
      <c r="L1140" t="s">
        <v>54</v>
      </c>
    </row>
    <row r="1141" spans="1:12" x14ac:dyDescent="0.2">
      <c r="A1141" t="str">
        <f t="shared" si="17"/>
        <v>Charlton2010</v>
      </c>
      <c r="B1141" t="s">
        <v>473</v>
      </c>
      <c r="C1141">
        <v>2010</v>
      </c>
      <c r="D1141" t="s">
        <v>245</v>
      </c>
      <c r="E1141">
        <v>167</v>
      </c>
      <c r="F1141">
        <v>2090</v>
      </c>
      <c r="G1141">
        <v>-0.9</v>
      </c>
      <c r="H1141">
        <v>627</v>
      </c>
      <c r="I1141">
        <v>6.3</v>
      </c>
      <c r="J1141" t="s">
        <v>247</v>
      </c>
      <c r="K1141">
        <v>13049</v>
      </c>
      <c r="L1141" t="s">
        <v>54</v>
      </c>
    </row>
    <row r="1142" spans="1:12" x14ac:dyDescent="0.2">
      <c r="A1142" t="str">
        <f t="shared" si="17"/>
        <v>Chatham2010</v>
      </c>
      <c r="B1142" t="s">
        <v>474</v>
      </c>
      <c r="C1142">
        <v>2010</v>
      </c>
      <c r="D1142" t="s">
        <v>245</v>
      </c>
      <c r="E1142">
        <v>7589</v>
      </c>
      <c r="F1142">
        <v>128531</v>
      </c>
      <c r="G1142">
        <v>0.7</v>
      </c>
      <c r="H1142">
        <v>822</v>
      </c>
      <c r="I1142">
        <v>1.4</v>
      </c>
      <c r="J1142" t="s">
        <v>247</v>
      </c>
      <c r="K1142">
        <v>13051</v>
      </c>
      <c r="L1142" t="s">
        <v>54</v>
      </c>
    </row>
    <row r="1143" spans="1:12" x14ac:dyDescent="0.2">
      <c r="A1143" t="str">
        <f t="shared" si="17"/>
        <v>Chattahoochee2010</v>
      </c>
      <c r="B1143" t="s">
        <v>475</v>
      </c>
      <c r="C1143">
        <v>2010</v>
      </c>
      <c r="D1143" t="s">
        <v>245</v>
      </c>
      <c r="E1143">
        <v>108</v>
      </c>
      <c r="F1143">
        <v>2493</v>
      </c>
      <c r="G1143">
        <v>14.8</v>
      </c>
      <c r="H1143">
        <v>830</v>
      </c>
      <c r="I1143">
        <v>11.9</v>
      </c>
      <c r="J1143" t="s">
        <v>247</v>
      </c>
      <c r="K1143">
        <v>13053</v>
      </c>
      <c r="L1143" t="s">
        <v>54</v>
      </c>
    </row>
    <row r="1144" spans="1:12" x14ac:dyDescent="0.2">
      <c r="A1144" t="str">
        <f t="shared" si="17"/>
        <v>Chattooga2010</v>
      </c>
      <c r="B1144" t="s">
        <v>476</v>
      </c>
      <c r="C1144">
        <v>2010</v>
      </c>
      <c r="D1144" t="s">
        <v>245</v>
      </c>
      <c r="E1144">
        <v>319</v>
      </c>
      <c r="F1144">
        <v>5671</v>
      </c>
      <c r="G1144">
        <v>-1.8</v>
      </c>
      <c r="H1144">
        <v>605</v>
      </c>
      <c r="I1144">
        <v>1.3</v>
      </c>
      <c r="J1144" t="s">
        <v>247</v>
      </c>
      <c r="K1144">
        <v>13055</v>
      </c>
      <c r="L1144" t="s">
        <v>54</v>
      </c>
    </row>
    <row r="1145" spans="1:12" x14ac:dyDescent="0.2">
      <c r="A1145" t="str">
        <f t="shared" si="17"/>
        <v>Cherokee2010</v>
      </c>
      <c r="B1145" t="s">
        <v>424</v>
      </c>
      <c r="C1145">
        <v>2010</v>
      </c>
      <c r="D1145" t="s">
        <v>245</v>
      </c>
      <c r="E1145">
        <v>5170</v>
      </c>
      <c r="F1145">
        <v>43774</v>
      </c>
      <c r="G1145">
        <v>0.2</v>
      </c>
      <c r="H1145">
        <v>733</v>
      </c>
      <c r="I1145">
        <v>5.3</v>
      </c>
      <c r="J1145" t="s">
        <v>247</v>
      </c>
      <c r="K1145">
        <v>13057</v>
      </c>
      <c r="L1145" t="s">
        <v>54</v>
      </c>
    </row>
    <row r="1146" spans="1:12" x14ac:dyDescent="0.2">
      <c r="A1146" t="str">
        <f t="shared" si="17"/>
        <v>Clarke2010</v>
      </c>
      <c r="B1146" t="s">
        <v>360</v>
      </c>
      <c r="C1146">
        <v>2010</v>
      </c>
      <c r="D1146" t="s">
        <v>245</v>
      </c>
      <c r="E1146">
        <v>3178</v>
      </c>
      <c r="F1146">
        <v>64628</v>
      </c>
      <c r="G1146">
        <v>-1.4</v>
      </c>
      <c r="H1146">
        <v>774</v>
      </c>
      <c r="I1146">
        <v>5</v>
      </c>
      <c r="J1146" t="s">
        <v>247</v>
      </c>
      <c r="K1146">
        <v>13059</v>
      </c>
      <c r="L1146" t="s">
        <v>54</v>
      </c>
    </row>
    <row r="1147" spans="1:12" x14ac:dyDescent="0.2">
      <c r="A1147" t="str">
        <f t="shared" si="17"/>
        <v>Clay2010</v>
      </c>
      <c r="B1147" t="s">
        <v>353</v>
      </c>
      <c r="C1147">
        <v>2010</v>
      </c>
      <c r="D1147" t="s">
        <v>245</v>
      </c>
      <c r="E1147">
        <v>66</v>
      </c>
      <c r="F1147">
        <v>677</v>
      </c>
      <c r="G1147">
        <v>-5.2</v>
      </c>
      <c r="H1147">
        <v>575</v>
      </c>
      <c r="I1147">
        <v>8.6999999999999993</v>
      </c>
      <c r="J1147" t="s">
        <v>247</v>
      </c>
      <c r="K1147">
        <v>13061</v>
      </c>
      <c r="L1147" t="s">
        <v>54</v>
      </c>
    </row>
    <row r="1148" spans="1:12" x14ac:dyDescent="0.2">
      <c r="A1148" t="str">
        <f t="shared" si="17"/>
        <v>Clayton2010</v>
      </c>
      <c r="B1148" t="s">
        <v>477</v>
      </c>
      <c r="C1148">
        <v>2010</v>
      </c>
      <c r="D1148" t="s">
        <v>245</v>
      </c>
      <c r="E1148">
        <v>4226</v>
      </c>
      <c r="F1148">
        <v>103163</v>
      </c>
      <c r="G1148">
        <v>-3.8</v>
      </c>
      <c r="H1148">
        <v>822</v>
      </c>
      <c r="I1148">
        <v>1.6</v>
      </c>
      <c r="J1148" t="s">
        <v>247</v>
      </c>
      <c r="K1148">
        <v>13063</v>
      </c>
      <c r="L1148" t="s">
        <v>54</v>
      </c>
    </row>
    <row r="1149" spans="1:12" x14ac:dyDescent="0.2">
      <c r="A1149" t="str">
        <f t="shared" si="17"/>
        <v>Clinch2010</v>
      </c>
      <c r="B1149" t="s">
        <v>478</v>
      </c>
      <c r="C1149">
        <v>2010</v>
      </c>
      <c r="D1149" t="s">
        <v>245</v>
      </c>
      <c r="E1149">
        <v>177</v>
      </c>
      <c r="F1149">
        <v>2090</v>
      </c>
      <c r="G1149">
        <v>-4</v>
      </c>
      <c r="H1149">
        <v>602</v>
      </c>
      <c r="I1149">
        <v>3.8</v>
      </c>
      <c r="J1149" t="s">
        <v>247</v>
      </c>
      <c r="K1149">
        <v>13065</v>
      </c>
      <c r="L1149" t="s">
        <v>54</v>
      </c>
    </row>
    <row r="1150" spans="1:12" x14ac:dyDescent="0.2">
      <c r="A1150" t="str">
        <f t="shared" si="17"/>
        <v>Cobb2010</v>
      </c>
      <c r="B1150" t="s">
        <v>479</v>
      </c>
      <c r="C1150">
        <v>2010</v>
      </c>
      <c r="D1150" t="s">
        <v>245</v>
      </c>
      <c r="E1150">
        <v>20681</v>
      </c>
      <c r="F1150">
        <v>288530</v>
      </c>
      <c r="G1150">
        <v>-2.6</v>
      </c>
      <c r="H1150">
        <v>997</v>
      </c>
      <c r="I1150">
        <v>2.2999999999999998</v>
      </c>
      <c r="J1150" t="s">
        <v>247</v>
      </c>
      <c r="K1150">
        <v>13067</v>
      </c>
      <c r="L1150" t="s">
        <v>54</v>
      </c>
    </row>
    <row r="1151" spans="1:12" x14ac:dyDescent="0.2">
      <c r="A1151" t="str">
        <f t="shared" si="17"/>
        <v>Coffee2010</v>
      </c>
      <c r="B1151" t="s">
        <v>340</v>
      </c>
      <c r="C1151">
        <v>2010</v>
      </c>
      <c r="D1151" t="s">
        <v>245</v>
      </c>
      <c r="E1151">
        <v>934</v>
      </c>
      <c r="F1151">
        <v>13995</v>
      </c>
      <c r="G1151">
        <v>4.4000000000000004</v>
      </c>
      <c r="H1151">
        <v>604</v>
      </c>
      <c r="I1151">
        <v>-2.2999999999999998</v>
      </c>
      <c r="J1151" t="s">
        <v>247</v>
      </c>
      <c r="K1151">
        <v>13069</v>
      </c>
      <c r="L1151" t="s">
        <v>54</v>
      </c>
    </row>
    <row r="1152" spans="1:12" x14ac:dyDescent="0.2">
      <c r="A1152" t="str">
        <f t="shared" si="17"/>
        <v>Colquitt2010</v>
      </c>
      <c r="B1152" t="s">
        <v>480</v>
      </c>
      <c r="C1152">
        <v>2010</v>
      </c>
      <c r="D1152" t="s">
        <v>245</v>
      </c>
      <c r="E1152">
        <v>1007</v>
      </c>
      <c r="F1152">
        <v>15004</v>
      </c>
      <c r="G1152">
        <v>-0.6</v>
      </c>
      <c r="H1152">
        <v>559</v>
      </c>
      <c r="I1152">
        <v>-0.5</v>
      </c>
      <c r="J1152" t="s">
        <v>247</v>
      </c>
      <c r="K1152">
        <v>13071</v>
      </c>
      <c r="L1152" t="s">
        <v>54</v>
      </c>
    </row>
    <row r="1153" spans="1:12" x14ac:dyDescent="0.2">
      <c r="A1153" t="str">
        <f t="shared" si="17"/>
        <v>Columbia2010</v>
      </c>
      <c r="B1153" t="s">
        <v>481</v>
      </c>
      <c r="C1153">
        <v>2010</v>
      </c>
      <c r="D1153" t="s">
        <v>245</v>
      </c>
      <c r="E1153">
        <v>2251</v>
      </c>
      <c r="F1153">
        <v>28859</v>
      </c>
      <c r="G1153">
        <v>2.1</v>
      </c>
      <c r="H1153">
        <v>671</v>
      </c>
      <c r="I1153">
        <v>-1.6</v>
      </c>
      <c r="J1153" t="s">
        <v>247</v>
      </c>
      <c r="K1153">
        <v>13073</v>
      </c>
      <c r="L1153" t="s">
        <v>54</v>
      </c>
    </row>
    <row r="1154" spans="1:12" x14ac:dyDescent="0.2">
      <c r="A1154" t="str">
        <f t="shared" si="17"/>
        <v>Cook2010</v>
      </c>
      <c r="B1154" t="s">
        <v>482</v>
      </c>
      <c r="C1154">
        <v>2010</v>
      </c>
      <c r="D1154" t="s">
        <v>245</v>
      </c>
      <c r="E1154">
        <v>368</v>
      </c>
      <c r="F1154">
        <v>4658</v>
      </c>
      <c r="G1154">
        <v>4</v>
      </c>
      <c r="H1154">
        <v>490</v>
      </c>
      <c r="I1154">
        <v>-3.7</v>
      </c>
      <c r="J1154" t="s">
        <v>247</v>
      </c>
      <c r="K1154">
        <v>13075</v>
      </c>
      <c r="L1154" t="s">
        <v>54</v>
      </c>
    </row>
    <row r="1155" spans="1:12" x14ac:dyDescent="0.2">
      <c r="A1155" t="str">
        <f t="shared" si="17"/>
        <v>Coweta2010</v>
      </c>
      <c r="B1155" t="s">
        <v>483</v>
      </c>
      <c r="C1155">
        <v>2010</v>
      </c>
      <c r="D1155" t="s">
        <v>245</v>
      </c>
      <c r="E1155">
        <v>2228</v>
      </c>
      <c r="F1155">
        <v>30252</v>
      </c>
      <c r="G1155">
        <v>1.6</v>
      </c>
      <c r="H1155">
        <v>687</v>
      </c>
      <c r="I1155">
        <v>0.1</v>
      </c>
      <c r="J1155" t="s">
        <v>247</v>
      </c>
      <c r="K1155">
        <v>13077</v>
      </c>
      <c r="L1155" t="s">
        <v>54</v>
      </c>
    </row>
    <row r="1156" spans="1:12" x14ac:dyDescent="0.2">
      <c r="A1156" t="str">
        <f t="shared" si="17"/>
        <v>Crawford2010</v>
      </c>
      <c r="B1156" t="s">
        <v>484</v>
      </c>
      <c r="C1156">
        <v>2010</v>
      </c>
      <c r="D1156" t="s">
        <v>245</v>
      </c>
      <c r="E1156">
        <v>140</v>
      </c>
      <c r="F1156">
        <v>1125</v>
      </c>
      <c r="G1156">
        <v>1.4</v>
      </c>
      <c r="H1156">
        <v>595</v>
      </c>
      <c r="I1156">
        <v>1.5</v>
      </c>
      <c r="J1156" t="s">
        <v>247</v>
      </c>
      <c r="K1156">
        <v>13079</v>
      </c>
      <c r="L1156" t="s">
        <v>54</v>
      </c>
    </row>
    <row r="1157" spans="1:12" x14ac:dyDescent="0.2">
      <c r="A1157" t="str">
        <f t="shared" si="17"/>
        <v>Crisp2010</v>
      </c>
      <c r="B1157" t="s">
        <v>485</v>
      </c>
      <c r="C1157">
        <v>2010</v>
      </c>
      <c r="D1157" t="s">
        <v>245</v>
      </c>
      <c r="E1157">
        <v>584</v>
      </c>
      <c r="F1157">
        <v>7056</v>
      </c>
      <c r="G1157">
        <v>-2.9</v>
      </c>
      <c r="H1157">
        <v>590</v>
      </c>
      <c r="I1157">
        <v>3</v>
      </c>
      <c r="J1157" t="s">
        <v>247</v>
      </c>
      <c r="K1157">
        <v>13081</v>
      </c>
      <c r="L1157" t="s">
        <v>54</v>
      </c>
    </row>
    <row r="1158" spans="1:12" x14ac:dyDescent="0.2">
      <c r="A1158" t="str">
        <f t="shared" ref="A1158:A1221" si="18">_xlfn.CONCAT(B1158, C1158)</f>
        <v>Dade2010</v>
      </c>
      <c r="B1158" t="s">
        <v>486</v>
      </c>
      <c r="C1158">
        <v>2010</v>
      </c>
      <c r="D1158" t="s">
        <v>245</v>
      </c>
      <c r="E1158">
        <v>234</v>
      </c>
      <c r="F1158">
        <v>2892</v>
      </c>
      <c r="G1158">
        <v>2</v>
      </c>
      <c r="H1158">
        <v>665</v>
      </c>
      <c r="I1158">
        <v>10.8</v>
      </c>
      <c r="J1158" t="s">
        <v>247</v>
      </c>
      <c r="K1158">
        <v>13083</v>
      </c>
      <c r="L1158" t="s">
        <v>54</v>
      </c>
    </row>
    <row r="1159" spans="1:12" x14ac:dyDescent="0.2">
      <c r="A1159" t="str">
        <f t="shared" si="18"/>
        <v>Dawson2010</v>
      </c>
      <c r="B1159" t="s">
        <v>487</v>
      </c>
      <c r="C1159">
        <v>2010</v>
      </c>
      <c r="D1159" t="s">
        <v>245</v>
      </c>
      <c r="E1159">
        <v>660</v>
      </c>
      <c r="F1159">
        <v>7828</v>
      </c>
      <c r="G1159">
        <v>3.3</v>
      </c>
      <c r="H1159">
        <v>513</v>
      </c>
      <c r="I1159">
        <v>0.2</v>
      </c>
      <c r="J1159" t="s">
        <v>247</v>
      </c>
      <c r="K1159">
        <v>13085</v>
      </c>
      <c r="L1159" t="s">
        <v>54</v>
      </c>
    </row>
    <row r="1160" spans="1:12" x14ac:dyDescent="0.2">
      <c r="A1160" t="str">
        <f t="shared" si="18"/>
        <v>Decatur2010</v>
      </c>
      <c r="B1160" t="s">
        <v>488</v>
      </c>
      <c r="C1160">
        <v>2010</v>
      </c>
      <c r="D1160" t="s">
        <v>245</v>
      </c>
      <c r="E1160">
        <v>692</v>
      </c>
      <c r="F1160">
        <v>8690</v>
      </c>
      <c r="G1160">
        <v>-1.5</v>
      </c>
      <c r="H1160">
        <v>550</v>
      </c>
      <c r="I1160">
        <v>-1.8</v>
      </c>
      <c r="J1160" t="s">
        <v>247</v>
      </c>
      <c r="K1160">
        <v>13087</v>
      </c>
      <c r="L1160" t="s">
        <v>54</v>
      </c>
    </row>
    <row r="1161" spans="1:12" x14ac:dyDescent="0.2">
      <c r="A1161" t="str">
        <f t="shared" si="18"/>
        <v>DeKalb2010</v>
      </c>
      <c r="B1161" t="s">
        <v>337</v>
      </c>
      <c r="C1161">
        <v>2010</v>
      </c>
      <c r="D1161" t="s">
        <v>245</v>
      </c>
      <c r="E1161">
        <v>17525</v>
      </c>
      <c r="F1161">
        <v>275142</v>
      </c>
      <c r="G1161">
        <v>-1.3</v>
      </c>
      <c r="H1161">
        <v>993</v>
      </c>
      <c r="I1161">
        <v>2.2000000000000002</v>
      </c>
      <c r="J1161" t="s">
        <v>247</v>
      </c>
      <c r="K1161">
        <v>13089</v>
      </c>
      <c r="L1161" t="s">
        <v>54</v>
      </c>
    </row>
    <row r="1162" spans="1:12" x14ac:dyDescent="0.2">
      <c r="A1162" t="str">
        <f t="shared" si="18"/>
        <v>Dodge2010</v>
      </c>
      <c r="B1162" t="s">
        <v>489</v>
      </c>
      <c r="C1162">
        <v>2010</v>
      </c>
      <c r="D1162" t="s">
        <v>245</v>
      </c>
      <c r="E1162">
        <v>390</v>
      </c>
      <c r="F1162">
        <v>5549</v>
      </c>
      <c r="G1162">
        <v>-0.3</v>
      </c>
      <c r="H1162">
        <v>519</v>
      </c>
      <c r="I1162">
        <v>-1.5</v>
      </c>
      <c r="J1162" t="s">
        <v>247</v>
      </c>
      <c r="K1162">
        <v>13091</v>
      </c>
      <c r="L1162" t="s">
        <v>54</v>
      </c>
    </row>
    <row r="1163" spans="1:12" x14ac:dyDescent="0.2">
      <c r="A1163" t="str">
        <f t="shared" si="18"/>
        <v>Dooly2010</v>
      </c>
      <c r="B1163" t="s">
        <v>490</v>
      </c>
      <c r="C1163">
        <v>2010</v>
      </c>
      <c r="D1163" t="s">
        <v>245</v>
      </c>
      <c r="E1163">
        <v>231</v>
      </c>
      <c r="F1163">
        <v>3042</v>
      </c>
      <c r="G1163">
        <v>-9.9</v>
      </c>
      <c r="H1163">
        <v>594</v>
      </c>
      <c r="I1163">
        <v>1</v>
      </c>
      <c r="J1163" t="s">
        <v>247</v>
      </c>
      <c r="K1163">
        <v>13093</v>
      </c>
      <c r="L1163" t="s">
        <v>54</v>
      </c>
    </row>
    <row r="1164" spans="1:12" x14ac:dyDescent="0.2">
      <c r="A1164" t="str">
        <f t="shared" si="18"/>
        <v>Dougherty2010</v>
      </c>
      <c r="B1164" t="s">
        <v>491</v>
      </c>
      <c r="C1164">
        <v>2010</v>
      </c>
      <c r="D1164" t="s">
        <v>245</v>
      </c>
      <c r="E1164">
        <v>2703</v>
      </c>
      <c r="F1164">
        <v>48167</v>
      </c>
      <c r="G1164">
        <v>1</v>
      </c>
      <c r="H1164">
        <v>775</v>
      </c>
      <c r="I1164">
        <v>3.6</v>
      </c>
      <c r="J1164" t="s">
        <v>247</v>
      </c>
      <c r="K1164">
        <v>13095</v>
      </c>
      <c r="L1164" t="s">
        <v>54</v>
      </c>
    </row>
    <row r="1165" spans="1:12" x14ac:dyDescent="0.2">
      <c r="A1165" t="str">
        <f t="shared" si="18"/>
        <v>Douglas2010</v>
      </c>
      <c r="B1165" t="s">
        <v>492</v>
      </c>
      <c r="C1165">
        <v>2010</v>
      </c>
      <c r="D1165" t="s">
        <v>245</v>
      </c>
      <c r="E1165">
        <v>2644</v>
      </c>
      <c r="F1165">
        <v>36804</v>
      </c>
      <c r="G1165">
        <v>1.7</v>
      </c>
      <c r="H1165">
        <v>630</v>
      </c>
      <c r="I1165">
        <v>-1.1000000000000001</v>
      </c>
      <c r="J1165" t="s">
        <v>247</v>
      </c>
      <c r="K1165">
        <v>13097</v>
      </c>
      <c r="L1165" t="s">
        <v>54</v>
      </c>
    </row>
    <row r="1166" spans="1:12" x14ac:dyDescent="0.2">
      <c r="A1166" t="str">
        <f t="shared" si="18"/>
        <v>Early2010</v>
      </c>
      <c r="B1166" t="s">
        <v>493</v>
      </c>
      <c r="C1166">
        <v>2010</v>
      </c>
      <c r="D1166" t="s">
        <v>245</v>
      </c>
      <c r="E1166">
        <v>308</v>
      </c>
      <c r="F1166">
        <v>4057</v>
      </c>
      <c r="G1166">
        <v>0.4</v>
      </c>
      <c r="H1166">
        <v>783</v>
      </c>
      <c r="I1166">
        <v>2</v>
      </c>
      <c r="J1166" t="s">
        <v>247</v>
      </c>
      <c r="K1166">
        <v>13099</v>
      </c>
      <c r="L1166" t="s">
        <v>54</v>
      </c>
    </row>
    <row r="1167" spans="1:12" x14ac:dyDescent="0.2">
      <c r="A1167" t="str">
        <f t="shared" si="18"/>
        <v>Echols2010</v>
      </c>
      <c r="B1167" t="s">
        <v>494</v>
      </c>
      <c r="C1167">
        <v>2010</v>
      </c>
      <c r="D1167" t="s">
        <v>245</v>
      </c>
      <c r="E1167">
        <v>50</v>
      </c>
      <c r="F1167">
        <v>581</v>
      </c>
      <c r="G1167">
        <v>13.9</v>
      </c>
      <c r="H1167">
        <v>504</v>
      </c>
      <c r="I1167">
        <v>3.3</v>
      </c>
      <c r="J1167" t="s">
        <v>247</v>
      </c>
      <c r="K1167">
        <v>13101</v>
      </c>
      <c r="L1167" t="s">
        <v>54</v>
      </c>
    </row>
    <row r="1168" spans="1:12" x14ac:dyDescent="0.2">
      <c r="A1168" t="str">
        <f t="shared" si="18"/>
        <v>Effingham2010</v>
      </c>
      <c r="B1168" t="s">
        <v>495</v>
      </c>
      <c r="C1168">
        <v>2010</v>
      </c>
      <c r="D1168" t="s">
        <v>245</v>
      </c>
      <c r="E1168">
        <v>737</v>
      </c>
      <c r="F1168">
        <v>9107</v>
      </c>
      <c r="G1168">
        <v>0.1</v>
      </c>
      <c r="H1168">
        <v>697</v>
      </c>
      <c r="I1168">
        <v>-3.5</v>
      </c>
      <c r="J1168" t="s">
        <v>247</v>
      </c>
      <c r="K1168">
        <v>13103</v>
      </c>
      <c r="L1168" t="s">
        <v>54</v>
      </c>
    </row>
    <row r="1169" spans="1:12" x14ac:dyDescent="0.2">
      <c r="A1169" t="str">
        <f t="shared" si="18"/>
        <v>Elbert2010</v>
      </c>
      <c r="B1169" t="s">
        <v>496</v>
      </c>
      <c r="C1169">
        <v>2010</v>
      </c>
      <c r="D1169" t="s">
        <v>245</v>
      </c>
      <c r="E1169">
        <v>552</v>
      </c>
      <c r="F1169">
        <v>5837</v>
      </c>
      <c r="G1169">
        <v>-6.4</v>
      </c>
      <c r="H1169">
        <v>586</v>
      </c>
      <c r="I1169">
        <v>-1.3</v>
      </c>
      <c r="J1169" t="s">
        <v>247</v>
      </c>
      <c r="K1169">
        <v>13105</v>
      </c>
      <c r="L1169" t="s">
        <v>54</v>
      </c>
    </row>
    <row r="1170" spans="1:12" x14ac:dyDescent="0.2">
      <c r="A1170" t="str">
        <f t="shared" si="18"/>
        <v>Emanuel2010</v>
      </c>
      <c r="B1170" t="s">
        <v>497</v>
      </c>
      <c r="C1170">
        <v>2010</v>
      </c>
      <c r="D1170" t="s">
        <v>245</v>
      </c>
      <c r="E1170">
        <v>505</v>
      </c>
      <c r="F1170">
        <v>6790</v>
      </c>
      <c r="G1170">
        <v>-2.2999999999999998</v>
      </c>
      <c r="H1170">
        <v>546</v>
      </c>
      <c r="I1170">
        <v>2.1</v>
      </c>
      <c r="J1170" t="s">
        <v>247</v>
      </c>
      <c r="K1170">
        <v>13107</v>
      </c>
      <c r="L1170" t="s">
        <v>54</v>
      </c>
    </row>
    <row r="1171" spans="1:12" x14ac:dyDescent="0.2">
      <c r="A1171" t="str">
        <f t="shared" si="18"/>
        <v>Evans2010</v>
      </c>
      <c r="B1171" t="s">
        <v>498</v>
      </c>
      <c r="C1171">
        <v>2010</v>
      </c>
      <c r="D1171" t="s">
        <v>245</v>
      </c>
      <c r="E1171">
        <v>280</v>
      </c>
      <c r="F1171">
        <v>4224</v>
      </c>
      <c r="G1171">
        <v>-0.6</v>
      </c>
      <c r="H1171">
        <v>633</v>
      </c>
      <c r="I1171">
        <v>11.1</v>
      </c>
      <c r="J1171" t="s">
        <v>247</v>
      </c>
      <c r="K1171">
        <v>13109</v>
      </c>
      <c r="L1171" t="s">
        <v>54</v>
      </c>
    </row>
    <row r="1172" spans="1:12" x14ac:dyDescent="0.2">
      <c r="A1172" t="str">
        <f t="shared" si="18"/>
        <v>Fannin2010</v>
      </c>
      <c r="B1172" t="s">
        <v>499</v>
      </c>
      <c r="C1172">
        <v>2010</v>
      </c>
      <c r="D1172" t="s">
        <v>245</v>
      </c>
      <c r="E1172">
        <v>576</v>
      </c>
      <c r="F1172">
        <v>5220</v>
      </c>
      <c r="G1172">
        <v>1.2</v>
      </c>
      <c r="H1172">
        <v>564</v>
      </c>
      <c r="I1172">
        <v>-0.4</v>
      </c>
      <c r="J1172" t="s">
        <v>247</v>
      </c>
      <c r="K1172">
        <v>13111</v>
      </c>
      <c r="L1172" t="s">
        <v>54</v>
      </c>
    </row>
    <row r="1173" spans="1:12" x14ac:dyDescent="0.2">
      <c r="A1173" t="str">
        <f t="shared" si="18"/>
        <v>Fayette2010</v>
      </c>
      <c r="B1173" t="s">
        <v>332</v>
      </c>
      <c r="C1173">
        <v>2010</v>
      </c>
      <c r="D1173" t="s">
        <v>245</v>
      </c>
      <c r="E1173">
        <v>3311</v>
      </c>
      <c r="F1173">
        <v>36626</v>
      </c>
      <c r="G1173">
        <v>1.3</v>
      </c>
      <c r="H1173">
        <v>800</v>
      </c>
      <c r="I1173">
        <v>3.6</v>
      </c>
      <c r="J1173" t="s">
        <v>247</v>
      </c>
      <c r="K1173">
        <v>13113</v>
      </c>
      <c r="L1173" t="s">
        <v>54</v>
      </c>
    </row>
    <row r="1174" spans="1:12" x14ac:dyDescent="0.2">
      <c r="A1174" t="str">
        <f t="shared" si="18"/>
        <v>Floyd2010</v>
      </c>
      <c r="B1174" t="s">
        <v>500</v>
      </c>
      <c r="C1174">
        <v>2010</v>
      </c>
      <c r="D1174" t="s">
        <v>245</v>
      </c>
      <c r="E1174">
        <v>2139</v>
      </c>
      <c r="F1174">
        <v>37481</v>
      </c>
      <c r="G1174">
        <v>0.1</v>
      </c>
      <c r="H1174">
        <v>746</v>
      </c>
      <c r="I1174">
        <v>0.3</v>
      </c>
      <c r="J1174" t="s">
        <v>247</v>
      </c>
      <c r="K1174">
        <v>13115</v>
      </c>
      <c r="L1174" t="s">
        <v>54</v>
      </c>
    </row>
    <row r="1175" spans="1:12" x14ac:dyDescent="0.2">
      <c r="A1175" t="str">
        <f t="shared" si="18"/>
        <v>Forsyth2010</v>
      </c>
      <c r="B1175" t="s">
        <v>376</v>
      </c>
      <c r="C1175">
        <v>2010</v>
      </c>
      <c r="D1175" t="s">
        <v>245</v>
      </c>
      <c r="E1175">
        <v>5277</v>
      </c>
      <c r="F1175">
        <v>53913</v>
      </c>
      <c r="G1175">
        <v>2.2000000000000002</v>
      </c>
      <c r="H1175">
        <v>906</v>
      </c>
      <c r="I1175">
        <v>1</v>
      </c>
      <c r="J1175" t="s">
        <v>247</v>
      </c>
      <c r="K1175">
        <v>13117</v>
      </c>
      <c r="L1175" t="s">
        <v>54</v>
      </c>
    </row>
    <row r="1176" spans="1:12" x14ac:dyDescent="0.2">
      <c r="A1176" t="str">
        <f t="shared" si="18"/>
        <v>Franklin2010</v>
      </c>
      <c r="B1176" t="s">
        <v>434</v>
      </c>
      <c r="C1176">
        <v>2010</v>
      </c>
      <c r="D1176" t="s">
        <v>245</v>
      </c>
      <c r="E1176">
        <v>452</v>
      </c>
      <c r="F1176">
        <v>6613</v>
      </c>
      <c r="G1176">
        <v>1.3</v>
      </c>
      <c r="H1176">
        <v>648</v>
      </c>
      <c r="I1176">
        <v>8.1999999999999993</v>
      </c>
      <c r="J1176" t="s">
        <v>247</v>
      </c>
      <c r="K1176">
        <v>13119</v>
      </c>
      <c r="L1176" t="s">
        <v>54</v>
      </c>
    </row>
    <row r="1177" spans="1:12" x14ac:dyDescent="0.2">
      <c r="A1177" t="str">
        <f t="shared" si="18"/>
        <v>Fulton2010</v>
      </c>
      <c r="B1177" t="s">
        <v>335</v>
      </c>
      <c r="C1177">
        <v>2010</v>
      </c>
      <c r="D1177" t="s">
        <v>245</v>
      </c>
      <c r="E1177">
        <v>39709</v>
      </c>
      <c r="F1177">
        <v>715216</v>
      </c>
      <c r="G1177">
        <v>2.8</v>
      </c>
      <c r="H1177">
        <v>1288</v>
      </c>
      <c r="I1177">
        <v>5.9</v>
      </c>
      <c r="J1177" t="s">
        <v>247</v>
      </c>
      <c r="K1177">
        <v>13121</v>
      </c>
      <c r="L1177" t="s">
        <v>54</v>
      </c>
    </row>
    <row r="1178" spans="1:12" x14ac:dyDescent="0.2">
      <c r="A1178" t="str">
        <f t="shared" si="18"/>
        <v>Gilmer2010</v>
      </c>
      <c r="B1178" t="s">
        <v>501</v>
      </c>
      <c r="C1178">
        <v>2010</v>
      </c>
      <c r="D1178" t="s">
        <v>245</v>
      </c>
      <c r="E1178">
        <v>607</v>
      </c>
      <c r="F1178">
        <v>7329</v>
      </c>
      <c r="G1178">
        <v>-6.5</v>
      </c>
      <c r="H1178">
        <v>564</v>
      </c>
      <c r="I1178">
        <v>0.4</v>
      </c>
      <c r="J1178" t="s">
        <v>247</v>
      </c>
      <c r="K1178">
        <v>13123</v>
      </c>
      <c r="L1178" t="s">
        <v>54</v>
      </c>
    </row>
    <row r="1179" spans="1:12" x14ac:dyDescent="0.2">
      <c r="A1179" t="str">
        <f t="shared" si="18"/>
        <v>Glascock2010</v>
      </c>
      <c r="B1179" t="s">
        <v>502</v>
      </c>
      <c r="C1179">
        <v>2010</v>
      </c>
      <c r="D1179" t="s">
        <v>245</v>
      </c>
      <c r="E1179">
        <v>37</v>
      </c>
      <c r="F1179">
        <v>404</v>
      </c>
      <c r="G1179">
        <v>1.8</v>
      </c>
      <c r="H1179">
        <v>444</v>
      </c>
      <c r="I1179">
        <v>0.2</v>
      </c>
      <c r="J1179" t="s">
        <v>247</v>
      </c>
      <c r="K1179">
        <v>13125</v>
      </c>
      <c r="L1179" t="s">
        <v>54</v>
      </c>
    </row>
    <row r="1180" spans="1:12" x14ac:dyDescent="0.2">
      <c r="A1180" t="str">
        <f t="shared" si="18"/>
        <v>Glynn2010</v>
      </c>
      <c r="B1180" t="s">
        <v>503</v>
      </c>
      <c r="C1180">
        <v>2010</v>
      </c>
      <c r="D1180" t="s">
        <v>245</v>
      </c>
      <c r="E1180">
        <v>2866</v>
      </c>
      <c r="F1180">
        <v>35191</v>
      </c>
      <c r="G1180">
        <v>-0.8</v>
      </c>
      <c r="H1180">
        <v>741</v>
      </c>
      <c r="I1180">
        <v>0.1</v>
      </c>
      <c r="J1180" t="s">
        <v>247</v>
      </c>
      <c r="K1180">
        <v>13127</v>
      </c>
      <c r="L1180" t="s">
        <v>54</v>
      </c>
    </row>
    <row r="1181" spans="1:12" x14ac:dyDescent="0.2">
      <c r="A1181" t="str">
        <f t="shared" si="18"/>
        <v>Gordon2010</v>
      </c>
      <c r="B1181" t="s">
        <v>504</v>
      </c>
      <c r="C1181">
        <v>2010</v>
      </c>
      <c r="D1181" t="s">
        <v>245</v>
      </c>
      <c r="E1181">
        <v>1047</v>
      </c>
      <c r="F1181">
        <v>19358</v>
      </c>
      <c r="G1181">
        <v>3.4</v>
      </c>
      <c r="H1181">
        <v>701</v>
      </c>
      <c r="I1181">
        <v>-2</v>
      </c>
      <c r="J1181" t="s">
        <v>247</v>
      </c>
      <c r="K1181">
        <v>13129</v>
      </c>
      <c r="L1181" t="s">
        <v>54</v>
      </c>
    </row>
    <row r="1182" spans="1:12" x14ac:dyDescent="0.2">
      <c r="A1182" t="str">
        <f t="shared" si="18"/>
        <v>Grady2010</v>
      </c>
      <c r="B1182" t="s">
        <v>505</v>
      </c>
      <c r="C1182">
        <v>2010</v>
      </c>
      <c r="D1182" t="s">
        <v>245</v>
      </c>
      <c r="E1182">
        <v>494</v>
      </c>
      <c r="F1182">
        <v>5231</v>
      </c>
      <c r="G1182">
        <v>-5.6</v>
      </c>
      <c r="H1182">
        <v>594</v>
      </c>
      <c r="I1182">
        <v>2.6</v>
      </c>
      <c r="J1182" t="s">
        <v>247</v>
      </c>
      <c r="K1182">
        <v>13131</v>
      </c>
      <c r="L1182" t="s">
        <v>54</v>
      </c>
    </row>
    <row r="1183" spans="1:12" x14ac:dyDescent="0.2">
      <c r="A1183" t="str">
        <f t="shared" si="18"/>
        <v>Greene2010</v>
      </c>
      <c r="B1183" t="s">
        <v>436</v>
      </c>
      <c r="C1183">
        <v>2010</v>
      </c>
      <c r="D1183" t="s">
        <v>245</v>
      </c>
      <c r="E1183">
        <v>454</v>
      </c>
      <c r="F1183">
        <v>5079</v>
      </c>
      <c r="G1183">
        <v>1.4</v>
      </c>
      <c r="H1183">
        <v>651</v>
      </c>
      <c r="I1183">
        <v>-0.9</v>
      </c>
      <c r="J1183" t="s">
        <v>247</v>
      </c>
      <c r="K1183">
        <v>13133</v>
      </c>
      <c r="L1183" t="s">
        <v>54</v>
      </c>
    </row>
    <row r="1184" spans="1:12" x14ac:dyDescent="0.2">
      <c r="A1184" t="str">
        <f t="shared" si="18"/>
        <v>Gwinnett2010</v>
      </c>
      <c r="B1184" t="s">
        <v>338</v>
      </c>
      <c r="C1184">
        <v>2010</v>
      </c>
      <c r="D1184" t="s">
        <v>245</v>
      </c>
      <c r="E1184">
        <v>23506</v>
      </c>
      <c r="F1184">
        <v>300836</v>
      </c>
      <c r="G1184">
        <v>2.2000000000000002</v>
      </c>
      <c r="H1184">
        <v>941</v>
      </c>
      <c r="I1184">
        <v>3.7</v>
      </c>
      <c r="J1184" t="s">
        <v>247</v>
      </c>
      <c r="K1184">
        <v>13135</v>
      </c>
      <c r="L1184" t="s">
        <v>54</v>
      </c>
    </row>
    <row r="1185" spans="1:12" x14ac:dyDescent="0.2">
      <c r="A1185" t="str">
        <f t="shared" si="18"/>
        <v>Habersham2010</v>
      </c>
      <c r="B1185" t="s">
        <v>506</v>
      </c>
      <c r="C1185">
        <v>2010</v>
      </c>
      <c r="D1185" t="s">
        <v>245</v>
      </c>
      <c r="E1185">
        <v>875</v>
      </c>
      <c r="F1185">
        <v>12845</v>
      </c>
      <c r="G1185">
        <v>-1.4</v>
      </c>
      <c r="H1185">
        <v>615</v>
      </c>
      <c r="I1185">
        <v>0</v>
      </c>
      <c r="J1185" t="s">
        <v>247</v>
      </c>
      <c r="K1185">
        <v>13137</v>
      </c>
      <c r="L1185" t="s">
        <v>54</v>
      </c>
    </row>
    <row r="1186" spans="1:12" x14ac:dyDescent="0.2">
      <c r="A1186" t="str">
        <f t="shared" si="18"/>
        <v>Hall2010</v>
      </c>
      <c r="B1186" t="s">
        <v>507</v>
      </c>
      <c r="C1186">
        <v>2010</v>
      </c>
      <c r="D1186" t="s">
        <v>245</v>
      </c>
      <c r="E1186">
        <v>4257</v>
      </c>
      <c r="F1186">
        <v>69519</v>
      </c>
      <c r="G1186">
        <v>1.9</v>
      </c>
      <c r="H1186">
        <v>836</v>
      </c>
      <c r="I1186">
        <v>2.1</v>
      </c>
      <c r="J1186" t="s">
        <v>247</v>
      </c>
      <c r="K1186">
        <v>13139</v>
      </c>
      <c r="L1186" t="s">
        <v>54</v>
      </c>
    </row>
    <row r="1187" spans="1:12" x14ac:dyDescent="0.2">
      <c r="A1187" t="str">
        <f t="shared" si="18"/>
        <v>Hancock2010</v>
      </c>
      <c r="B1187" t="s">
        <v>508</v>
      </c>
      <c r="C1187">
        <v>2010</v>
      </c>
      <c r="D1187" t="s">
        <v>245</v>
      </c>
      <c r="E1187">
        <v>82</v>
      </c>
      <c r="F1187">
        <v>1252</v>
      </c>
      <c r="G1187">
        <v>2.7</v>
      </c>
      <c r="H1187">
        <v>524</v>
      </c>
      <c r="I1187">
        <v>4.4000000000000004</v>
      </c>
      <c r="J1187" t="s">
        <v>247</v>
      </c>
      <c r="K1187">
        <v>13141</v>
      </c>
      <c r="L1187" t="s">
        <v>54</v>
      </c>
    </row>
    <row r="1188" spans="1:12" x14ac:dyDescent="0.2">
      <c r="A1188" t="str">
        <f t="shared" si="18"/>
        <v>Haralson2010</v>
      </c>
      <c r="B1188" t="s">
        <v>509</v>
      </c>
      <c r="C1188">
        <v>2010</v>
      </c>
      <c r="D1188" t="s">
        <v>245</v>
      </c>
      <c r="E1188">
        <v>496</v>
      </c>
      <c r="F1188">
        <v>7025</v>
      </c>
      <c r="G1188">
        <v>1</v>
      </c>
      <c r="H1188">
        <v>661</v>
      </c>
      <c r="I1188">
        <v>1.7</v>
      </c>
      <c r="J1188" t="s">
        <v>247</v>
      </c>
      <c r="K1188">
        <v>13143</v>
      </c>
      <c r="L1188" t="s">
        <v>54</v>
      </c>
    </row>
    <row r="1189" spans="1:12" x14ac:dyDescent="0.2">
      <c r="A1189" t="str">
        <f t="shared" si="18"/>
        <v>Harris2010</v>
      </c>
      <c r="B1189" t="s">
        <v>510</v>
      </c>
      <c r="C1189">
        <v>2010</v>
      </c>
      <c r="D1189" t="s">
        <v>245</v>
      </c>
      <c r="E1189">
        <v>452</v>
      </c>
      <c r="F1189">
        <v>4037</v>
      </c>
      <c r="G1189">
        <v>9</v>
      </c>
      <c r="H1189">
        <v>550</v>
      </c>
      <c r="I1189">
        <v>5.2</v>
      </c>
      <c r="J1189" t="s">
        <v>247</v>
      </c>
      <c r="K1189">
        <v>13145</v>
      </c>
      <c r="L1189" t="s">
        <v>54</v>
      </c>
    </row>
    <row r="1190" spans="1:12" x14ac:dyDescent="0.2">
      <c r="A1190" t="str">
        <f t="shared" si="18"/>
        <v>Hart2010</v>
      </c>
      <c r="B1190" t="s">
        <v>511</v>
      </c>
      <c r="C1190">
        <v>2010</v>
      </c>
      <c r="D1190" t="s">
        <v>245</v>
      </c>
      <c r="E1190">
        <v>437</v>
      </c>
      <c r="F1190">
        <v>5913</v>
      </c>
      <c r="G1190">
        <v>3.9</v>
      </c>
      <c r="H1190">
        <v>673</v>
      </c>
      <c r="I1190">
        <v>7.9</v>
      </c>
      <c r="J1190" t="s">
        <v>247</v>
      </c>
      <c r="K1190">
        <v>13147</v>
      </c>
      <c r="L1190" t="s">
        <v>54</v>
      </c>
    </row>
    <row r="1191" spans="1:12" x14ac:dyDescent="0.2">
      <c r="A1191" t="str">
        <f t="shared" si="18"/>
        <v>Heard2010</v>
      </c>
      <c r="B1191" t="s">
        <v>512</v>
      </c>
      <c r="C1191">
        <v>2010</v>
      </c>
      <c r="D1191" t="s">
        <v>245</v>
      </c>
      <c r="E1191">
        <v>152</v>
      </c>
      <c r="F1191">
        <v>2308</v>
      </c>
      <c r="G1191">
        <v>-8.8000000000000007</v>
      </c>
      <c r="H1191">
        <v>903</v>
      </c>
      <c r="I1191">
        <v>-10.4</v>
      </c>
      <c r="J1191" t="s">
        <v>247</v>
      </c>
      <c r="K1191">
        <v>13149</v>
      </c>
      <c r="L1191" t="s">
        <v>54</v>
      </c>
    </row>
    <row r="1192" spans="1:12" x14ac:dyDescent="0.2">
      <c r="A1192" t="str">
        <f t="shared" si="18"/>
        <v>Henry2010</v>
      </c>
      <c r="B1192" t="s">
        <v>416</v>
      </c>
      <c r="C1192">
        <v>2010</v>
      </c>
      <c r="D1192" t="s">
        <v>245</v>
      </c>
      <c r="E1192">
        <v>3538</v>
      </c>
      <c r="F1192">
        <v>47762</v>
      </c>
      <c r="G1192">
        <v>2.6</v>
      </c>
      <c r="H1192">
        <v>685</v>
      </c>
      <c r="I1192">
        <v>2.2000000000000002</v>
      </c>
      <c r="J1192" t="s">
        <v>247</v>
      </c>
      <c r="K1192">
        <v>13151</v>
      </c>
      <c r="L1192" t="s">
        <v>54</v>
      </c>
    </row>
    <row r="1193" spans="1:12" x14ac:dyDescent="0.2">
      <c r="A1193" t="str">
        <f t="shared" si="18"/>
        <v>Houston2010</v>
      </c>
      <c r="B1193" t="s">
        <v>333</v>
      </c>
      <c r="C1193">
        <v>2010</v>
      </c>
      <c r="D1193" t="s">
        <v>245</v>
      </c>
      <c r="E1193">
        <v>2587</v>
      </c>
      <c r="F1193">
        <v>57624</v>
      </c>
      <c r="G1193">
        <v>0.5</v>
      </c>
      <c r="H1193">
        <v>875</v>
      </c>
      <c r="I1193">
        <v>2.5</v>
      </c>
      <c r="J1193" t="s">
        <v>247</v>
      </c>
      <c r="K1193">
        <v>13153</v>
      </c>
      <c r="L1193" t="s">
        <v>54</v>
      </c>
    </row>
    <row r="1194" spans="1:12" x14ac:dyDescent="0.2">
      <c r="A1194" t="str">
        <f t="shared" si="18"/>
        <v>Irwin2010</v>
      </c>
      <c r="B1194" t="s">
        <v>513</v>
      </c>
      <c r="C1194">
        <v>2010</v>
      </c>
      <c r="D1194" t="s">
        <v>245</v>
      </c>
      <c r="E1194">
        <v>163</v>
      </c>
      <c r="F1194">
        <v>2046</v>
      </c>
      <c r="G1194">
        <v>-0.8</v>
      </c>
      <c r="H1194">
        <v>582</v>
      </c>
      <c r="I1194">
        <v>3.7</v>
      </c>
      <c r="J1194" t="s">
        <v>247</v>
      </c>
      <c r="K1194">
        <v>13155</v>
      </c>
      <c r="L1194" t="s">
        <v>54</v>
      </c>
    </row>
    <row r="1195" spans="1:12" x14ac:dyDescent="0.2">
      <c r="A1195" t="str">
        <f t="shared" si="18"/>
        <v>Jackson2010</v>
      </c>
      <c r="B1195" t="s">
        <v>318</v>
      </c>
      <c r="C1195">
        <v>2010</v>
      </c>
      <c r="D1195" t="s">
        <v>245</v>
      </c>
      <c r="E1195">
        <v>1320</v>
      </c>
      <c r="F1195">
        <v>17582</v>
      </c>
      <c r="G1195">
        <v>6.6</v>
      </c>
      <c r="H1195">
        <v>686</v>
      </c>
      <c r="I1195">
        <v>2.5</v>
      </c>
      <c r="J1195" t="s">
        <v>247</v>
      </c>
      <c r="K1195">
        <v>13157</v>
      </c>
      <c r="L1195" t="s">
        <v>54</v>
      </c>
    </row>
    <row r="1196" spans="1:12" x14ac:dyDescent="0.2">
      <c r="A1196" t="str">
        <f t="shared" si="18"/>
        <v>Jasper2010</v>
      </c>
      <c r="B1196" t="s">
        <v>368</v>
      </c>
      <c r="C1196">
        <v>2010</v>
      </c>
      <c r="D1196" t="s">
        <v>245</v>
      </c>
      <c r="E1196">
        <v>203</v>
      </c>
      <c r="F1196">
        <v>1987</v>
      </c>
      <c r="G1196">
        <v>-3.2</v>
      </c>
      <c r="H1196">
        <v>595</v>
      </c>
      <c r="I1196">
        <v>5.3</v>
      </c>
      <c r="J1196" t="s">
        <v>247</v>
      </c>
      <c r="K1196">
        <v>13159</v>
      </c>
      <c r="L1196" t="s">
        <v>54</v>
      </c>
    </row>
    <row r="1197" spans="1:12" x14ac:dyDescent="0.2">
      <c r="A1197" t="str">
        <f t="shared" si="18"/>
        <v>Jeff Davis2010</v>
      </c>
      <c r="B1197" t="s">
        <v>514</v>
      </c>
      <c r="C1197">
        <v>2010</v>
      </c>
      <c r="D1197" t="s">
        <v>245</v>
      </c>
      <c r="E1197">
        <v>300</v>
      </c>
      <c r="F1197">
        <v>4040</v>
      </c>
      <c r="G1197">
        <v>-0.3</v>
      </c>
      <c r="H1197">
        <v>570</v>
      </c>
      <c r="I1197">
        <v>5.4</v>
      </c>
      <c r="J1197" t="s">
        <v>247</v>
      </c>
      <c r="K1197">
        <v>13161</v>
      </c>
      <c r="L1197" t="s">
        <v>54</v>
      </c>
    </row>
    <row r="1198" spans="1:12" x14ac:dyDescent="0.2">
      <c r="A1198" t="str">
        <f t="shared" si="18"/>
        <v>Jefferson2010</v>
      </c>
      <c r="B1198" t="s">
        <v>314</v>
      </c>
      <c r="C1198">
        <v>2010</v>
      </c>
      <c r="D1198" t="s">
        <v>245</v>
      </c>
      <c r="E1198">
        <v>383</v>
      </c>
      <c r="F1198">
        <v>4749</v>
      </c>
      <c r="G1198">
        <v>-2.6</v>
      </c>
      <c r="H1198">
        <v>651</v>
      </c>
      <c r="I1198">
        <v>3.3</v>
      </c>
      <c r="J1198" t="s">
        <v>247</v>
      </c>
      <c r="K1198">
        <v>13163</v>
      </c>
      <c r="L1198" t="s">
        <v>54</v>
      </c>
    </row>
    <row r="1199" spans="1:12" x14ac:dyDescent="0.2">
      <c r="A1199" t="str">
        <f t="shared" si="18"/>
        <v>Jenkins2010</v>
      </c>
      <c r="B1199" t="s">
        <v>515</v>
      </c>
      <c r="C1199">
        <v>2010</v>
      </c>
      <c r="D1199" t="s">
        <v>245</v>
      </c>
      <c r="E1199">
        <v>138</v>
      </c>
      <c r="F1199">
        <v>1193</v>
      </c>
      <c r="G1199">
        <v>-3.4</v>
      </c>
      <c r="H1199">
        <v>511</v>
      </c>
      <c r="I1199">
        <v>-3.6</v>
      </c>
      <c r="J1199" t="s">
        <v>247</v>
      </c>
      <c r="K1199">
        <v>13165</v>
      </c>
      <c r="L1199" t="s">
        <v>54</v>
      </c>
    </row>
    <row r="1200" spans="1:12" x14ac:dyDescent="0.2">
      <c r="A1200" t="str">
        <f t="shared" si="18"/>
        <v>Johnson2010</v>
      </c>
      <c r="B1200" t="s">
        <v>516</v>
      </c>
      <c r="C1200">
        <v>2010</v>
      </c>
      <c r="D1200" t="s">
        <v>245</v>
      </c>
      <c r="E1200">
        <v>148</v>
      </c>
      <c r="F1200">
        <v>1612</v>
      </c>
      <c r="G1200">
        <v>-3.8</v>
      </c>
      <c r="H1200">
        <v>550</v>
      </c>
      <c r="I1200">
        <v>2.2000000000000002</v>
      </c>
      <c r="J1200" t="s">
        <v>247</v>
      </c>
      <c r="K1200">
        <v>13167</v>
      </c>
      <c r="L1200" t="s">
        <v>54</v>
      </c>
    </row>
    <row r="1201" spans="1:12" x14ac:dyDescent="0.2">
      <c r="A1201" t="str">
        <f t="shared" si="18"/>
        <v>Jones2010</v>
      </c>
      <c r="B1201" t="s">
        <v>517</v>
      </c>
      <c r="C1201">
        <v>2010</v>
      </c>
      <c r="D1201" t="s">
        <v>245</v>
      </c>
      <c r="E1201">
        <v>365</v>
      </c>
      <c r="F1201">
        <v>3460</v>
      </c>
      <c r="G1201">
        <v>4.5999999999999996</v>
      </c>
      <c r="H1201">
        <v>602</v>
      </c>
      <c r="I1201">
        <v>1.5</v>
      </c>
      <c r="J1201" t="s">
        <v>247</v>
      </c>
      <c r="K1201">
        <v>13169</v>
      </c>
      <c r="L1201" t="s">
        <v>54</v>
      </c>
    </row>
    <row r="1202" spans="1:12" x14ac:dyDescent="0.2">
      <c r="A1202" t="str">
        <f t="shared" si="18"/>
        <v>Lamar2010</v>
      </c>
      <c r="B1202" t="s">
        <v>438</v>
      </c>
      <c r="C1202">
        <v>2010</v>
      </c>
      <c r="D1202" t="s">
        <v>245</v>
      </c>
      <c r="E1202">
        <v>273</v>
      </c>
      <c r="F1202">
        <v>3384</v>
      </c>
      <c r="G1202">
        <v>1.5</v>
      </c>
      <c r="H1202">
        <v>596</v>
      </c>
      <c r="I1202">
        <v>4.2</v>
      </c>
      <c r="J1202" t="s">
        <v>247</v>
      </c>
      <c r="K1202">
        <v>13171</v>
      </c>
      <c r="L1202" t="s">
        <v>54</v>
      </c>
    </row>
    <row r="1203" spans="1:12" x14ac:dyDescent="0.2">
      <c r="A1203" t="str">
        <f t="shared" si="18"/>
        <v>Lanier2010</v>
      </c>
      <c r="B1203" t="s">
        <v>518</v>
      </c>
      <c r="C1203">
        <v>2010</v>
      </c>
      <c r="D1203" t="s">
        <v>245</v>
      </c>
      <c r="E1203">
        <v>143</v>
      </c>
      <c r="F1203">
        <v>1363</v>
      </c>
      <c r="G1203">
        <v>-3.7</v>
      </c>
      <c r="H1203">
        <v>564</v>
      </c>
      <c r="I1203">
        <v>5</v>
      </c>
      <c r="J1203" t="s">
        <v>247</v>
      </c>
      <c r="K1203">
        <v>13173</v>
      </c>
      <c r="L1203" t="s">
        <v>54</v>
      </c>
    </row>
    <row r="1204" spans="1:12" x14ac:dyDescent="0.2">
      <c r="A1204" t="str">
        <f t="shared" si="18"/>
        <v>Laurens2010</v>
      </c>
      <c r="B1204" t="s">
        <v>339</v>
      </c>
      <c r="C1204">
        <v>2010</v>
      </c>
      <c r="D1204" t="s">
        <v>245</v>
      </c>
      <c r="E1204">
        <v>1135</v>
      </c>
      <c r="F1204">
        <v>17833</v>
      </c>
      <c r="G1204">
        <v>-2</v>
      </c>
      <c r="H1204">
        <v>686</v>
      </c>
      <c r="I1204">
        <v>-1.9</v>
      </c>
      <c r="J1204" t="s">
        <v>247</v>
      </c>
      <c r="K1204">
        <v>13175</v>
      </c>
      <c r="L1204" t="s">
        <v>54</v>
      </c>
    </row>
    <row r="1205" spans="1:12" x14ac:dyDescent="0.2">
      <c r="A1205" t="str">
        <f t="shared" si="18"/>
        <v>Lee2010</v>
      </c>
      <c r="B1205" t="s">
        <v>315</v>
      </c>
      <c r="C1205">
        <v>2010</v>
      </c>
      <c r="D1205" t="s">
        <v>245</v>
      </c>
      <c r="E1205">
        <v>473</v>
      </c>
      <c r="F1205">
        <v>5322</v>
      </c>
      <c r="G1205">
        <v>3.8</v>
      </c>
      <c r="H1205">
        <v>570</v>
      </c>
      <c r="I1205">
        <v>0.2</v>
      </c>
      <c r="J1205" t="s">
        <v>247</v>
      </c>
      <c r="K1205">
        <v>13177</v>
      </c>
      <c r="L1205" t="s">
        <v>54</v>
      </c>
    </row>
    <row r="1206" spans="1:12" x14ac:dyDescent="0.2">
      <c r="A1206" t="str">
        <f t="shared" si="18"/>
        <v>Liberty2010</v>
      </c>
      <c r="B1206" t="s">
        <v>343</v>
      </c>
      <c r="C1206">
        <v>2010</v>
      </c>
      <c r="D1206" t="s">
        <v>245</v>
      </c>
      <c r="E1206">
        <v>941</v>
      </c>
      <c r="F1206">
        <v>18374</v>
      </c>
      <c r="G1206">
        <v>5.6</v>
      </c>
      <c r="H1206">
        <v>730</v>
      </c>
      <c r="I1206">
        <v>0.6</v>
      </c>
      <c r="J1206" t="s">
        <v>247</v>
      </c>
      <c r="K1206">
        <v>13179</v>
      </c>
      <c r="L1206" t="s">
        <v>54</v>
      </c>
    </row>
    <row r="1207" spans="1:12" x14ac:dyDescent="0.2">
      <c r="A1207" t="str">
        <f t="shared" si="18"/>
        <v>Lincoln2010</v>
      </c>
      <c r="B1207" t="s">
        <v>519</v>
      </c>
      <c r="C1207">
        <v>2010</v>
      </c>
      <c r="D1207" t="s">
        <v>245</v>
      </c>
      <c r="E1207">
        <v>167</v>
      </c>
      <c r="F1207">
        <v>1290</v>
      </c>
      <c r="G1207">
        <v>-9.1999999999999993</v>
      </c>
      <c r="H1207">
        <v>552</v>
      </c>
      <c r="I1207">
        <v>1.8</v>
      </c>
      <c r="J1207" t="s">
        <v>247</v>
      </c>
      <c r="K1207">
        <v>13181</v>
      </c>
      <c r="L1207" t="s">
        <v>54</v>
      </c>
    </row>
    <row r="1208" spans="1:12" x14ac:dyDescent="0.2">
      <c r="A1208" t="str">
        <f t="shared" si="18"/>
        <v>Long2010</v>
      </c>
      <c r="B1208" t="s">
        <v>520</v>
      </c>
      <c r="C1208">
        <v>2010</v>
      </c>
      <c r="D1208" t="s">
        <v>245</v>
      </c>
      <c r="E1208">
        <v>80</v>
      </c>
      <c r="F1208">
        <v>886</v>
      </c>
      <c r="G1208">
        <v>-6</v>
      </c>
      <c r="H1208">
        <v>504</v>
      </c>
      <c r="I1208">
        <v>0.6</v>
      </c>
      <c r="J1208" t="s">
        <v>247</v>
      </c>
      <c r="K1208">
        <v>13183</v>
      </c>
      <c r="L1208" t="s">
        <v>54</v>
      </c>
    </row>
    <row r="1209" spans="1:12" x14ac:dyDescent="0.2">
      <c r="A1209" t="str">
        <f t="shared" si="18"/>
        <v>Lowndes2010</v>
      </c>
      <c r="B1209" t="s">
        <v>356</v>
      </c>
      <c r="C1209">
        <v>2010</v>
      </c>
      <c r="D1209" t="s">
        <v>245</v>
      </c>
      <c r="E1209">
        <v>2909</v>
      </c>
      <c r="F1209">
        <v>46145</v>
      </c>
      <c r="G1209">
        <v>-0.5</v>
      </c>
      <c r="H1209">
        <v>635</v>
      </c>
      <c r="I1209">
        <v>-0.3</v>
      </c>
      <c r="J1209" t="s">
        <v>247</v>
      </c>
      <c r="K1209">
        <v>13185</v>
      </c>
      <c r="L1209" t="s">
        <v>54</v>
      </c>
    </row>
    <row r="1210" spans="1:12" x14ac:dyDescent="0.2">
      <c r="A1210" t="str">
        <f t="shared" si="18"/>
        <v>Lumpkin2010</v>
      </c>
      <c r="B1210" t="s">
        <v>521</v>
      </c>
      <c r="C1210">
        <v>2010</v>
      </c>
      <c r="D1210" t="s">
        <v>245</v>
      </c>
      <c r="E1210">
        <v>544</v>
      </c>
      <c r="F1210">
        <v>6105</v>
      </c>
      <c r="G1210">
        <v>2.1</v>
      </c>
      <c r="H1210">
        <v>623</v>
      </c>
      <c r="I1210">
        <v>-1</v>
      </c>
      <c r="J1210" t="s">
        <v>247</v>
      </c>
      <c r="K1210">
        <v>13187</v>
      </c>
      <c r="L1210" t="s">
        <v>54</v>
      </c>
    </row>
    <row r="1211" spans="1:12" x14ac:dyDescent="0.2">
      <c r="A1211" t="str">
        <f t="shared" si="18"/>
        <v>McDuffie2010</v>
      </c>
      <c r="B1211" t="s">
        <v>522</v>
      </c>
      <c r="C1211">
        <v>2010</v>
      </c>
      <c r="D1211" t="s">
        <v>245</v>
      </c>
      <c r="E1211">
        <v>493</v>
      </c>
      <c r="F1211">
        <v>6920</v>
      </c>
      <c r="G1211">
        <v>3.8</v>
      </c>
      <c r="H1211">
        <v>637</v>
      </c>
      <c r="I1211">
        <v>2.2000000000000002</v>
      </c>
      <c r="J1211" t="s">
        <v>247</v>
      </c>
      <c r="K1211">
        <v>13189</v>
      </c>
      <c r="L1211" t="s">
        <v>54</v>
      </c>
    </row>
    <row r="1212" spans="1:12" x14ac:dyDescent="0.2">
      <c r="A1212" t="str">
        <f t="shared" si="18"/>
        <v>McIntosh2010</v>
      </c>
      <c r="B1212" t="s">
        <v>523</v>
      </c>
      <c r="C1212">
        <v>2010</v>
      </c>
      <c r="D1212" t="s">
        <v>245</v>
      </c>
      <c r="E1212">
        <v>222</v>
      </c>
      <c r="F1212">
        <v>1880</v>
      </c>
      <c r="G1212">
        <v>-9.1999999999999993</v>
      </c>
      <c r="H1212">
        <v>557</v>
      </c>
      <c r="I1212">
        <v>2</v>
      </c>
      <c r="J1212" t="s">
        <v>247</v>
      </c>
      <c r="K1212">
        <v>13191</v>
      </c>
      <c r="L1212" t="s">
        <v>54</v>
      </c>
    </row>
    <row r="1213" spans="1:12" x14ac:dyDescent="0.2">
      <c r="A1213" t="str">
        <f t="shared" si="18"/>
        <v>Macon2010</v>
      </c>
      <c r="B1213" t="s">
        <v>441</v>
      </c>
      <c r="C1213">
        <v>2010</v>
      </c>
      <c r="D1213" t="s">
        <v>245</v>
      </c>
      <c r="E1213">
        <v>240</v>
      </c>
      <c r="F1213">
        <v>3065</v>
      </c>
      <c r="G1213">
        <v>-5</v>
      </c>
      <c r="H1213">
        <v>661</v>
      </c>
      <c r="I1213">
        <v>3.9</v>
      </c>
      <c r="J1213" t="s">
        <v>247</v>
      </c>
      <c r="K1213">
        <v>13193</v>
      </c>
      <c r="L1213" t="s">
        <v>54</v>
      </c>
    </row>
    <row r="1214" spans="1:12" x14ac:dyDescent="0.2">
      <c r="A1214" t="str">
        <f t="shared" si="18"/>
        <v>Madison2010</v>
      </c>
      <c r="B1214" t="s">
        <v>313</v>
      </c>
      <c r="C1214">
        <v>2010</v>
      </c>
      <c r="D1214" t="s">
        <v>245</v>
      </c>
      <c r="E1214">
        <v>411</v>
      </c>
      <c r="F1214">
        <v>3230</v>
      </c>
      <c r="G1214">
        <v>-1.8</v>
      </c>
      <c r="H1214">
        <v>557</v>
      </c>
      <c r="I1214">
        <v>0.5</v>
      </c>
      <c r="J1214" t="s">
        <v>247</v>
      </c>
      <c r="K1214">
        <v>13195</v>
      </c>
      <c r="L1214" t="s">
        <v>54</v>
      </c>
    </row>
    <row r="1215" spans="1:12" x14ac:dyDescent="0.2">
      <c r="A1215" t="str">
        <f t="shared" si="18"/>
        <v>Marion2010</v>
      </c>
      <c r="B1215" t="s">
        <v>399</v>
      </c>
      <c r="C1215">
        <v>2010</v>
      </c>
      <c r="D1215" t="s">
        <v>245</v>
      </c>
      <c r="E1215">
        <v>100</v>
      </c>
      <c r="F1215">
        <v>1486</v>
      </c>
      <c r="G1215">
        <v>-5.0999999999999996</v>
      </c>
      <c r="H1215">
        <v>539</v>
      </c>
      <c r="I1215">
        <v>3.7</v>
      </c>
      <c r="J1215" t="s">
        <v>247</v>
      </c>
      <c r="K1215">
        <v>13197</v>
      </c>
      <c r="L1215" t="s">
        <v>54</v>
      </c>
    </row>
    <row r="1216" spans="1:12" x14ac:dyDescent="0.2">
      <c r="A1216" t="str">
        <f t="shared" si="18"/>
        <v>Meriwether2010</v>
      </c>
      <c r="B1216" t="s">
        <v>524</v>
      </c>
      <c r="C1216">
        <v>2010</v>
      </c>
      <c r="D1216" t="s">
        <v>245</v>
      </c>
      <c r="E1216">
        <v>367</v>
      </c>
      <c r="F1216">
        <v>4506</v>
      </c>
      <c r="G1216">
        <v>-1.4</v>
      </c>
      <c r="H1216">
        <v>580</v>
      </c>
      <c r="I1216">
        <v>5.3</v>
      </c>
      <c r="J1216" t="s">
        <v>247</v>
      </c>
      <c r="K1216">
        <v>13199</v>
      </c>
      <c r="L1216" t="s">
        <v>54</v>
      </c>
    </row>
    <row r="1217" spans="1:12" x14ac:dyDescent="0.2">
      <c r="A1217" t="str">
        <f t="shared" si="18"/>
        <v>Miller2010</v>
      </c>
      <c r="B1217" t="s">
        <v>525</v>
      </c>
      <c r="C1217">
        <v>2010</v>
      </c>
      <c r="D1217" t="s">
        <v>245</v>
      </c>
      <c r="E1217">
        <v>188</v>
      </c>
      <c r="F1217">
        <v>1567</v>
      </c>
      <c r="G1217">
        <v>4.5999999999999996</v>
      </c>
      <c r="H1217">
        <v>554</v>
      </c>
      <c r="I1217">
        <v>-0.2</v>
      </c>
      <c r="J1217" t="s">
        <v>247</v>
      </c>
      <c r="K1217">
        <v>13201</v>
      </c>
      <c r="L1217" t="s">
        <v>54</v>
      </c>
    </row>
    <row r="1218" spans="1:12" x14ac:dyDescent="0.2">
      <c r="A1218" t="str">
        <f t="shared" si="18"/>
        <v>Mitchell2010</v>
      </c>
      <c r="B1218" t="s">
        <v>526</v>
      </c>
      <c r="C1218">
        <v>2010</v>
      </c>
      <c r="D1218" t="s">
        <v>245</v>
      </c>
      <c r="E1218">
        <v>476</v>
      </c>
      <c r="F1218">
        <v>7778</v>
      </c>
      <c r="G1218">
        <v>-2.9</v>
      </c>
      <c r="H1218">
        <v>561</v>
      </c>
      <c r="I1218">
        <v>1.6</v>
      </c>
      <c r="J1218" t="s">
        <v>247</v>
      </c>
      <c r="K1218">
        <v>13205</v>
      </c>
      <c r="L1218" t="s">
        <v>54</v>
      </c>
    </row>
    <row r="1219" spans="1:12" x14ac:dyDescent="0.2">
      <c r="A1219" t="str">
        <f t="shared" si="18"/>
        <v>Monroe2010</v>
      </c>
      <c r="B1219" t="s">
        <v>443</v>
      </c>
      <c r="C1219">
        <v>2010</v>
      </c>
      <c r="D1219" t="s">
        <v>245</v>
      </c>
      <c r="E1219">
        <v>506</v>
      </c>
      <c r="F1219">
        <v>6273</v>
      </c>
      <c r="G1219">
        <v>9.9</v>
      </c>
      <c r="H1219">
        <v>712</v>
      </c>
      <c r="I1219">
        <v>4.4000000000000004</v>
      </c>
      <c r="J1219" t="s">
        <v>247</v>
      </c>
      <c r="K1219">
        <v>13207</v>
      </c>
      <c r="L1219" t="s">
        <v>54</v>
      </c>
    </row>
    <row r="1220" spans="1:12" x14ac:dyDescent="0.2">
      <c r="A1220" t="str">
        <f t="shared" si="18"/>
        <v>Montgomery2010</v>
      </c>
      <c r="B1220" t="s">
        <v>329</v>
      </c>
      <c r="C1220">
        <v>2010</v>
      </c>
      <c r="D1220" t="s">
        <v>245</v>
      </c>
      <c r="E1220">
        <v>157</v>
      </c>
      <c r="F1220">
        <v>1667</v>
      </c>
      <c r="G1220">
        <v>0.8</v>
      </c>
      <c r="H1220">
        <v>556</v>
      </c>
      <c r="I1220">
        <v>5.3</v>
      </c>
      <c r="J1220" t="s">
        <v>247</v>
      </c>
      <c r="K1220">
        <v>13209</v>
      </c>
      <c r="L1220" t="s">
        <v>54</v>
      </c>
    </row>
    <row r="1221" spans="1:12" x14ac:dyDescent="0.2">
      <c r="A1221" t="str">
        <f t="shared" si="18"/>
        <v>Morgan2010</v>
      </c>
      <c r="B1221" t="s">
        <v>444</v>
      </c>
      <c r="C1221">
        <v>2010</v>
      </c>
      <c r="D1221" t="s">
        <v>245</v>
      </c>
      <c r="E1221">
        <v>505</v>
      </c>
      <c r="F1221">
        <v>5642</v>
      </c>
      <c r="G1221">
        <v>-1.2</v>
      </c>
      <c r="H1221">
        <v>615</v>
      </c>
      <c r="I1221">
        <v>2.5</v>
      </c>
      <c r="J1221" t="s">
        <v>247</v>
      </c>
      <c r="K1221">
        <v>13211</v>
      </c>
      <c r="L1221" t="s">
        <v>54</v>
      </c>
    </row>
    <row r="1222" spans="1:12" x14ac:dyDescent="0.2">
      <c r="A1222" t="str">
        <f t="shared" ref="A1222:A1285" si="19">_xlfn.CONCAT(B1222, C1222)</f>
        <v>Murray2010</v>
      </c>
      <c r="B1222" t="s">
        <v>527</v>
      </c>
      <c r="C1222">
        <v>2010</v>
      </c>
      <c r="D1222" t="s">
        <v>245</v>
      </c>
      <c r="E1222">
        <v>481</v>
      </c>
      <c r="F1222">
        <v>9839</v>
      </c>
      <c r="G1222">
        <v>-2.9</v>
      </c>
      <c r="H1222">
        <v>664</v>
      </c>
      <c r="I1222">
        <v>4.4000000000000004</v>
      </c>
      <c r="J1222" t="s">
        <v>247</v>
      </c>
      <c r="K1222">
        <v>13213</v>
      </c>
      <c r="L1222" t="s">
        <v>54</v>
      </c>
    </row>
    <row r="1223" spans="1:12" x14ac:dyDescent="0.2">
      <c r="A1223" t="str">
        <f t="shared" si="19"/>
        <v>Muscogee2010</v>
      </c>
      <c r="B1223" t="s">
        <v>336</v>
      </c>
      <c r="C1223">
        <v>2010</v>
      </c>
      <c r="D1223" t="s">
        <v>245</v>
      </c>
      <c r="E1223">
        <v>4655</v>
      </c>
      <c r="F1223">
        <v>92100</v>
      </c>
      <c r="G1223">
        <v>0.6</v>
      </c>
      <c r="H1223">
        <v>777</v>
      </c>
      <c r="I1223">
        <v>2.5</v>
      </c>
      <c r="J1223" t="s">
        <v>247</v>
      </c>
      <c r="K1223">
        <v>13215</v>
      </c>
      <c r="L1223" t="s">
        <v>54</v>
      </c>
    </row>
    <row r="1224" spans="1:12" x14ac:dyDescent="0.2">
      <c r="A1224" t="str">
        <f t="shared" si="19"/>
        <v>Newton2010</v>
      </c>
      <c r="B1224" t="s">
        <v>528</v>
      </c>
      <c r="C1224">
        <v>2010</v>
      </c>
      <c r="D1224" t="s">
        <v>245</v>
      </c>
      <c r="E1224">
        <v>1451</v>
      </c>
      <c r="F1224">
        <v>19904</v>
      </c>
      <c r="G1224">
        <v>2</v>
      </c>
      <c r="H1224">
        <v>727</v>
      </c>
      <c r="I1224">
        <v>-1</v>
      </c>
      <c r="J1224" t="s">
        <v>247</v>
      </c>
      <c r="K1224">
        <v>13217</v>
      </c>
      <c r="L1224" t="s">
        <v>54</v>
      </c>
    </row>
    <row r="1225" spans="1:12" x14ac:dyDescent="0.2">
      <c r="A1225" t="str">
        <f t="shared" si="19"/>
        <v>Oconee2010</v>
      </c>
      <c r="B1225" t="s">
        <v>401</v>
      </c>
      <c r="C1225">
        <v>2010</v>
      </c>
      <c r="D1225" t="s">
        <v>245</v>
      </c>
      <c r="E1225">
        <v>999</v>
      </c>
      <c r="F1225">
        <v>7730</v>
      </c>
      <c r="G1225">
        <v>-2</v>
      </c>
      <c r="H1225">
        <v>702</v>
      </c>
      <c r="I1225">
        <v>2.6</v>
      </c>
      <c r="J1225" t="s">
        <v>247</v>
      </c>
      <c r="K1225">
        <v>13219</v>
      </c>
      <c r="L1225" t="s">
        <v>54</v>
      </c>
    </row>
    <row r="1226" spans="1:12" x14ac:dyDescent="0.2">
      <c r="A1226" t="str">
        <f t="shared" si="19"/>
        <v>Oglethorpe2010</v>
      </c>
      <c r="B1226" t="s">
        <v>529</v>
      </c>
      <c r="C1226">
        <v>2010</v>
      </c>
      <c r="D1226" t="s">
        <v>245</v>
      </c>
      <c r="E1226">
        <v>225</v>
      </c>
      <c r="F1226">
        <v>1791</v>
      </c>
      <c r="G1226">
        <v>3.3</v>
      </c>
      <c r="H1226">
        <v>445</v>
      </c>
      <c r="I1226">
        <v>-10.5</v>
      </c>
      <c r="J1226" t="s">
        <v>247</v>
      </c>
      <c r="K1226">
        <v>13221</v>
      </c>
      <c r="L1226" t="s">
        <v>54</v>
      </c>
    </row>
    <row r="1227" spans="1:12" x14ac:dyDescent="0.2">
      <c r="A1227" t="str">
        <f t="shared" si="19"/>
        <v>Paulding2010</v>
      </c>
      <c r="B1227" t="s">
        <v>530</v>
      </c>
      <c r="C1227">
        <v>2010</v>
      </c>
      <c r="D1227" t="s">
        <v>245</v>
      </c>
      <c r="E1227">
        <v>1768</v>
      </c>
      <c r="F1227">
        <v>18481</v>
      </c>
      <c r="G1227">
        <v>-1.5</v>
      </c>
      <c r="H1227">
        <v>611</v>
      </c>
      <c r="I1227">
        <v>0.7</v>
      </c>
      <c r="J1227" t="s">
        <v>247</v>
      </c>
      <c r="K1227">
        <v>13223</v>
      </c>
      <c r="L1227" t="s">
        <v>54</v>
      </c>
    </row>
    <row r="1228" spans="1:12" x14ac:dyDescent="0.2">
      <c r="A1228" t="str">
        <f t="shared" si="19"/>
        <v>Peach2010</v>
      </c>
      <c r="B1228" t="s">
        <v>531</v>
      </c>
      <c r="C1228">
        <v>2010</v>
      </c>
      <c r="D1228" t="s">
        <v>245</v>
      </c>
      <c r="E1228">
        <v>565</v>
      </c>
      <c r="F1228">
        <v>7807</v>
      </c>
      <c r="G1228">
        <v>-0.4</v>
      </c>
      <c r="H1228">
        <v>675</v>
      </c>
      <c r="I1228">
        <v>7</v>
      </c>
      <c r="J1228" t="s">
        <v>247</v>
      </c>
      <c r="K1228">
        <v>13225</v>
      </c>
      <c r="L1228" t="s">
        <v>54</v>
      </c>
    </row>
    <row r="1229" spans="1:12" x14ac:dyDescent="0.2">
      <c r="A1229" t="str">
        <f t="shared" si="19"/>
        <v>Pickens2010</v>
      </c>
      <c r="B1229" t="s">
        <v>446</v>
      </c>
      <c r="C1229">
        <v>2010</v>
      </c>
      <c r="D1229" t="s">
        <v>245</v>
      </c>
      <c r="E1229">
        <v>687</v>
      </c>
      <c r="F1229">
        <v>7239</v>
      </c>
      <c r="G1229">
        <v>5.9</v>
      </c>
      <c r="H1229">
        <v>640</v>
      </c>
      <c r="I1229">
        <v>0.8</v>
      </c>
      <c r="J1229" t="s">
        <v>247</v>
      </c>
      <c r="K1229">
        <v>13227</v>
      </c>
      <c r="L1229" t="s">
        <v>54</v>
      </c>
    </row>
    <row r="1230" spans="1:12" x14ac:dyDescent="0.2">
      <c r="A1230" t="str">
        <f t="shared" si="19"/>
        <v>Pierce2010</v>
      </c>
      <c r="B1230" t="s">
        <v>532</v>
      </c>
      <c r="C1230">
        <v>2010</v>
      </c>
      <c r="D1230" t="s">
        <v>245</v>
      </c>
      <c r="E1230">
        <v>349</v>
      </c>
      <c r="F1230">
        <v>3679</v>
      </c>
      <c r="G1230">
        <v>-0.9</v>
      </c>
      <c r="H1230">
        <v>570</v>
      </c>
      <c r="I1230">
        <v>-2.7</v>
      </c>
      <c r="J1230" t="s">
        <v>247</v>
      </c>
      <c r="K1230">
        <v>13229</v>
      </c>
      <c r="L1230" t="s">
        <v>54</v>
      </c>
    </row>
    <row r="1231" spans="1:12" x14ac:dyDescent="0.2">
      <c r="A1231" t="str">
        <f t="shared" si="19"/>
        <v>Pike2010</v>
      </c>
      <c r="B1231" t="s">
        <v>447</v>
      </c>
      <c r="C1231">
        <v>2010</v>
      </c>
      <c r="D1231" t="s">
        <v>245</v>
      </c>
      <c r="E1231">
        <v>257</v>
      </c>
      <c r="F1231">
        <v>2008</v>
      </c>
      <c r="G1231">
        <v>-7.8</v>
      </c>
      <c r="H1231">
        <v>571</v>
      </c>
      <c r="I1231">
        <v>4.2</v>
      </c>
      <c r="J1231" t="s">
        <v>247</v>
      </c>
      <c r="K1231">
        <v>13231</v>
      </c>
      <c r="L1231" t="s">
        <v>54</v>
      </c>
    </row>
    <row r="1232" spans="1:12" x14ac:dyDescent="0.2">
      <c r="A1232" t="str">
        <f t="shared" si="19"/>
        <v>Polk2010</v>
      </c>
      <c r="B1232" t="s">
        <v>533</v>
      </c>
      <c r="C1232">
        <v>2010</v>
      </c>
      <c r="D1232" t="s">
        <v>245</v>
      </c>
      <c r="E1232">
        <v>653</v>
      </c>
      <c r="F1232">
        <v>10882</v>
      </c>
      <c r="G1232">
        <v>0.9</v>
      </c>
      <c r="H1232">
        <v>645</v>
      </c>
      <c r="I1232">
        <v>1.3</v>
      </c>
      <c r="J1232" t="s">
        <v>247</v>
      </c>
      <c r="K1232">
        <v>13233</v>
      </c>
      <c r="L1232" t="s">
        <v>54</v>
      </c>
    </row>
    <row r="1233" spans="1:12" x14ac:dyDescent="0.2">
      <c r="A1233" t="str">
        <f t="shared" si="19"/>
        <v>Pulaski2010</v>
      </c>
      <c r="B1233" t="s">
        <v>415</v>
      </c>
      <c r="C1233">
        <v>2010</v>
      </c>
      <c r="D1233" t="s">
        <v>245</v>
      </c>
      <c r="E1233">
        <v>239</v>
      </c>
      <c r="F1233">
        <v>2797</v>
      </c>
      <c r="G1233">
        <v>3</v>
      </c>
      <c r="H1233">
        <v>626</v>
      </c>
      <c r="I1233">
        <v>0.2</v>
      </c>
      <c r="J1233" t="s">
        <v>247</v>
      </c>
      <c r="K1233">
        <v>13235</v>
      </c>
      <c r="L1233" t="s">
        <v>54</v>
      </c>
    </row>
    <row r="1234" spans="1:12" x14ac:dyDescent="0.2">
      <c r="A1234" t="str">
        <f t="shared" si="19"/>
        <v>Putnam2010</v>
      </c>
      <c r="B1234" t="s">
        <v>534</v>
      </c>
      <c r="C1234">
        <v>2010</v>
      </c>
      <c r="D1234" t="s">
        <v>245</v>
      </c>
      <c r="E1234">
        <v>467</v>
      </c>
      <c r="F1234">
        <v>6254</v>
      </c>
      <c r="G1234">
        <v>-6.9</v>
      </c>
      <c r="H1234">
        <v>576</v>
      </c>
      <c r="I1234">
        <v>2.5</v>
      </c>
      <c r="J1234" t="s">
        <v>247</v>
      </c>
      <c r="K1234">
        <v>13237</v>
      </c>
      <c r="L1234" t="s">
        <v>54</v>
      </c>
    </row>
    <row r="1235" spans="1:12" x14ac:dyDescent="0.2">
      <c r="A1235" t="str">
        <f t="shared" si="19"/>
        <v>Quitman2010</v>
      </c>
      <c r="B1235" t="s">
        <v>535</v>
      </c>
      <c r="C1235">
        <v>2010</v>
      </c>
      <c r="D1235" t="s">
        <v>245</v>
      </c>
      <c r="E1235">
        <v>43</v>
      </c>
      <c r="F1235">
        <v>388</v>
      </c>
      <c r="G1235">
        <v>-6.3</v>
      </c>
      <c r="H1235">
        <v>507</v>
      </c>
      <c r="I1235">
        <v>-1.9</v>
      </c>
      <c r="J1235" t="s">
        <v>247</v>
      </c>
      <c r="K1235">
        <v>13239</v>
      </c>
      <c r="L1235" t="s">
        <v>54</v>
      </c>
    </row>
    <row r="1236" spans="1:12" x14ac:dyDescent="0.2">
      <c r="A1236" t="str">
        <f t="shared" si="19"/>
        <v>Rabun2010</v>
      </c>
      <c r="B1236" t="s">
        <v>536</v>
      </c>
      <c r="C1236">
        <v>2010</v>
      </c>
      <c r="D1236" t="s">
        <v>245</v>
      </c>
      <c r="E1236">
        <v>510</v>
      </c>
      <c r="F1236">
        <v>4453</v>
      </c>
      <c r="G1236">
        <v>-2.2999999999999998</v>
      </c>
      <c r="H1236">
        <v>557</v>
      </c>
      <c r="I1236">
        <v>0.7</v>
      </c>
      <c r="J1236" t="s">
        <v>247</v>
      </c>
      <c r="K1236">
        <v>13241</v>
      </c>
      <c r="L1236" t="s">
        <v>54</v>
      </c>
    </row>
    <row r="1237" spans="1:12" x14ac:dyDescent="0.2">
      <c r="A1237" t="str">
        <f t="shared" si="19"/>
        <v>Randolph2010</v>
      </c>
      <c r="B1237" t="s">
        <v>448</v>
      </c>
      <c r="C1237">
        <v>2010</v>
      </c>
      <c r="D1237" t="s">
        <v>245</v>
      </c>
      <c r="E1237">
        <v>188</v>
      </c>
      <c r="F1237">
        <v>1949</v>
      </c>
      <c r="G1237">
        <v>6.7</v>
      </c>
      <c r="H1237">
        <v>575</v>
      </c>
      <c r="I1237">
        <v>-1.4</v>
      </c>
      <c r="J1237" t="s">
        <v>247</v>
      </c>
      <c r="K1237">
        <v>13243</v>
      </c>
      <c r="L1237" t="s">
        <v>54</v>
      </c>
    </row>
    <row r="1238" spans="1:12" x14ac:dyDescent="0.2">
      <c r="A1238" t="str">
        <f t="shared" si="19"/>
        <v>Richmond2010</v>
      </c>
      <c r="B1238" t="s">
        <v>342</v>
      </c>
      <c r="C1238">
        <v>2010</v>
      </c>
      <c r="D1238" t="s">
        <v>245</v>
      </c>
      <c r="E1238">
        <v>4666</v>
      </c>
      <c r="F1238">
        <v>98539</v>
      </c>
      <c r="G1238">
        <v>-0.7</v>
      </c>
      <c r="H1238">
        <v>819</v>
      </c>
      <c r="I1238">
        <v>3.3</v>
      </c>
      <c r="J1238" t="s">
        <v>247</v>
      </c>
      <c r="K1238">
        <v>13245</v>
      </c>
      <c r="L1238" t="s">
        <v>54</v>
      </c>
    </row>
    <row r="1239" spans="1:12" x14ac:dyDescent="0.2">
      <c r="A1239" t="str">
        <f t="shared" si="19"/>
        <v>Rockdale2010</v>
      </c>
      <c r="B1239" t="s">
        <v>537</v>
      </c>
      <c r="C1239">
        <v>2010</v>
      </c>
      <c r="D1239" t="s">
        <v>245</v>
      </c>
      <c r="E1239">
        <v>2116</v>
      </c>
      <c r="F1239">
        <v>29356</v>
      </c>
      <c r="G1239">
        <v>2.1</v>
      </c>
      <c r="H1239">
        <v>854</v>
      </c>
      <c r="I1239">
        <v>6.4</v>
      </c>
      <c r="J1239" t="s">
        <v>247</v>
      </c>
      <c r="K1239">
        <v>13247</v>
      </c>
      <c r="L1239" t="s">
        <v>54</v>
      </c>
    </row>
    <row r="1240" spans="1:12" x14ac:dyDescent="0.2">
      <c r="A1240" t="str">
        <f t="shared" si="19"/>
        <v>Schley2010</v>
      </c>
      <c r="B1240" t="s">
        <v>538</v>
      </c>
      <c r="C1240">
        <v>2010</v>
      </c>
      <c r="D1240" t="s">
        <v>245</v>
      </c>
      <c r="E1240">
        <v>69</v>
      </c>
      <c r="F1240">
        <v>1025</v>
      </c>
      <c r="G1240">
        <v>-21.1</v>
      </c>
      <c r="H1240">
        <v>653</v>
      </c>
      <c r="I1240">
        <v>7.4</v>
      </c>
      <c r="J1240" t="s">
        <v>247</v>
      </c>
      <c r="K1240">
        <v>13249</v>
      </c>
      <c r="L1240" t="s">
        <v>54</v>
      </c>
    </row>
    <row r="1241" spans="1:12" x14ac:dyDescent="0.2">
      <c r="A1241" t="str">
        <f t="shared" si="19"/>
        <v>Screven2010</v>
      </c>
      <c r="B1241" t="s">
        <v>539</v>
      </c>
      <c r="C1241">
        <v>2010</v>
      </c>
      <c r="D1241" t="s">
        <v>245</v>
      </c>
      <c r="E1241">
        <v>275</v>
      </c>
      <c r="F1241">
        <v>3303</v>
      </c>
      <c r="G1241">
        <v>-3.2</v>
      </c>
      <c r="H1241">
        <v>609</v>
      </c>
      <c r="I1241">
        <v>9.1</v>
      </c>
      <c r="J1241" t="s">
        <v>247</v>
      </c>
      <c r="K1241">
        <v>13251</v>
      </c>
      <c r="L1241" t="s">
        <v>54</v>
      </c>
    </row>
    <row r="1242" spans="1:12" x14ac:dyDescent="0.2">
      <c r="A1242" t="str">
        <f t="shared" si="19"/>
        <v>Seminole2010</v>
      </c>
      <c r="B1242" t="s">
        <v>540</v>
      </c>
      <c r="C1242">
        <v>2010</v>
      </c>
      <c r="D1242" t="s">
        <v>245</v>
      </c>
      <c r="E1242">
        <v>223</v>
      </c>
      <c r="F1242">
        <v>2208</v>
      </c>
      <c r="G1242">
        <v>-5.0999999999999996</v>
      </c>
      <c r="H1242">
        <v>588</v>
      </c>
      <c r="I1242">
        <v>3.2</v>
      </c>
      <c r="J1242" t="s">
        <v>247</v>
      </c>
      <c r="K1242">
        <v>13253</v>
      </c>
      <c r="L1242" t="s">
        <v>54</v>
      </c>
    </row>
    <row r="1243" spans="1:12" x14ac:dyDescent="0.2">
      <c r="A1243" t="str">
        <f t="shared" si="19"/>
        <v>Spalding2010</v>
      </c>
      <c r="B1243" t="s">
        <v>541</v>
      </c>
      <c r="C1243">
        <v>2010</v>
      </c>
      <c r="D1243" t="s">
        <v>245</v>
      </c>
      <c r="E1243">
        <v>1275</v>
      </c>
      <c r="F1243">
        <v>20945</v>
      </c>
      <c r="G1243">
        <v>4.7</v>
      </c>
      <c r="H1243">
        <v>630</v>
      </c>
      <c r="I1243">
        <v>1.3</v>
      </c>
      <c r="J1243" t="s">
        <v>247</v>
      </c>
      <c r="K1243">
        <v>13255</v>
      </c>
      <c r="L1243" t="s">
        <v>54</v>
      </c>
    </row>
    <row r="1244" spans="1:12" x14ac:dyDescent="0.2">
      <c r="A1244" t="str">
        <f t="shared" si="19"/>
        <v>Stephens2010</v>
      </c>
      <c r="B1244" t="s">
        <v>542</v>
      </c>
      <c r="C1244">
        <v>2010</v>
      </c>
      <c r="D1244" t="s">
        <v>245</v>
      </c>
      <c r="E1244">
        <v>609</v>
      </c>
      <c r="F1244">
        <v>9171</v>
      </c>
      <c r="G1244">
        <v>-2.1</v>
      </c>
      <c r="H1244">
        <v>636</v>
      </c>
      <c r="I1244">
        <v>-1.9</v>
      </c>
      <c r="J1244" t="s">
        <v>247</v>
      </c>
      <c r="K1244">
        <v>13257</v>
      </c>
      <c r="L1244" t="s">
        <v>54</v>
      </c>
    </row>
    <row r="1245" spans="1:12" x14ac:dyDescent="0.2">
      <c r="A1245" t="str">
        <f t="shared" si="19"/>
        <v>Stewart2010</v>
      </c>
      <c r="B1245" t="s">
        <v>543</v>
      </c>
      <c r="C1245">
        <v>2010</v>
      </c>
      <c r="D1245" t="s">
        <v>245</v>
      </c>
      <c r="E1245">
        <v>99</v>
      </c>
      <c r="F1245">
        <v>1257</v>
      </c>
      <c r="G1245">
        <v>-0.3</v>
      </c>
      <c r="H1245">
        <v>656</v>
      </c>
      <c r="I1245">
        <v>8.8000000000000007</v>
      </c>
      <c r="J1245" t="s">
        <v>247</v>
      </c>
      <c r="K1245">
        <v>13259</v>
      </c>
      <c r="L1245" t="s">
        <v>54</v>
      </c>
    </row>
    <row r="1246" spans="1:12" x14ac:dyDescent="0.2">
      <c r="A1246" t="str">
        <f t="shared" si="19"/>
        <v>Sumter2010</v>
      </c>
      <c r="B1246" t="s">
        <v>385</v>
      </c>
      <c r="C1246">
        <v>2010</v>
      </c>
      <c r="D1246" t="s">
        <v>245</v>
      </c>
      <c r="E1246">
        <v>736</v>
      </c>
      <c r="F1246">
        <v>10698</v>
      </c>
      <c r="G1246">
        <v>-1.6</v>
      </c>
      <c r="H1246">
        <v>585</v>
      </c>
      <c r="I1246">
        <v>0.2</v>
      </c>
      <c r="J1246" t="s">
        <v>247</v>
      </c>
      <c r="K1246">
        <v>13261</v>
      </c>
      <c r="L1246" t="s">
        <v>54</v>
      </c>
    </row>
    <row r="1247" spans="1:12" x14ac:dyDescent="0.2">
      <c r="A1247" t="str">
        <f t="shared" si="19"/>
        <v>Talbot2010</v>
      </c>
      <c r="B1247" t="s">
        <v>544</v>
      </c>
      <c r="C1247">
        <v>2010</v>
      </c>
      <c r="D1247" t="s">
        <v>245</v>
      </c>
      <c r="E1247">
        <v>84</v>
      </c>
      <c r="F1247">
        <v>802</v>
      </c>
      <c r="G1247">
        <v>0</v>
      </c>
      <c r="H1247">
        <v>690</v>
      </c>
      <c r="I1247">
        <v>19.399999999999999</v>
      </c>
      <c r="J1247" t="s">
        <v>247</v>
      </c>
      <c r="K1247">
        <v>13263</v>
      </c>
      <c r="L1247" t="s">
        <v>54</v>
      </c>
    </row>
    <row r="1248" spans="1:12" x14ac:dyDescent="0.2">
      <c r="A1248" t="str">
        <f t="shared" si="19"/>
        <v>Taliaferro2010</v>
      </c>
      <c r="B1248" t="s">
        <v>545</v>
      </c>
      <c r="C1248">
        <v>2010</v>
      </c>
      <c r="D1248" t="s">
        <v>245</v>
      </c>
      <c r="E1248">
        <v>36</v>
      </c>
      <c r="F1248">
        <v>196</v>
      </c>
      <c r="G1248">
        <v>-4.9000000000000004</v>
      </c>
      <c r="H1248">
        <v>457</v>
      </c>
      <c r="I1248">
        <v>3.6</v>
      </c>
      <c r="J1248" t="s">
        <v>247</v>
      </c>
      <c r="K1248">
        <v>13265</v>
      </c>
      <c r="L1248" t="s">
        <v>54</v>
      </c>
    </row>
    <row r="1249" spans="1:12" x14ac:dyDescent="0.2">
      <c r="A1249" t="str">
        <f t="shared" si="19"/>
        <v>Tattnall2010</v>
      </c>
      <c r="B1249" t="s">
        <v>546</v>
      </c>
      <c r="C1249">
        <v>2010</v>
      </c>
      <c r="D1249" t="s">
        <v>245</v>
      </c>
      <c r="E1249">
        <v>354</v>
      </c>
      <c r="F1249">
        <v>5578</v>
      </c>
      <c r="G1249">
        <v>-2.8</v>
      </c>
      <c r="H1249">
        <v>601</v>
      </c>
      <c r="I1249">
        <v>13</v>
      </c>
      <c r="J1249" t="s">
        <v>247</v>
      </c>
      <c r="K1249">
        <v>13267</v>
      </c>
      <c r="L1249" t="s">
        <v>54</v>
      </c>
    </row>
    <row r="1250" spans="1:12" x14ac:dyDescent="0.2">
      <c r="A1250" t="str">
        <f t="shared" si="19"/>
        <v>Taylor2010</v>
      </c>
      <c r="B1250" t="s">
        <v>547</v>
      </c>
      <c r="C1250">
        <v>2010</v>
      </c>
      <c r="D1250" t="s">
        <v>245</v>
      </c>
      <c r="E1250">
        <v>152</v>
      </c>
      <c r="F1250">
        <v>1720</v>
      </c>
      <c r="G1250">
        <v>-5.5</v>
      </c>
      <c r="H1250">
        <v>643</v>
      </c>
      <c r="I1250">
        <v>-1.4</v>
      </c>
      <c r="J1250" t="s">
        <v>247</v>
      </c>
      <c r="K1250">
        <v>13269</v>
      </c>
      <c r="L1250" t="s">
        <v>54</v>
      </c>
    </row>
    <row r="1251" spans="1:12" x14ac:dyDescent="0.2">
      <c r="A1251" t="str">
        <f t="shared" si="19"/>
        <v>Telfair2010</v>
      </c>
      <c r="B1251" t="s">
        <v>548</v>
      </c>
      <c r="C1251">
        <v>2010</v>
      </c>
      <c r="D1251" t="s">
        <v>245</v>
      </c>
      <c r="E1251">
        <v>233</v>
      </c>
      <c r="F1251">
        <v>3303</v>
      </c>
      <c r="G1251">
        <v>-10</v>
      </c>
      <c r="H1251">
        <v>500</v>
      </c>
      <c r="I1251">
        <v>1.4</v>
      </c>
      <c r="J1251" t="s">
        <v>247</v>
      </c>
      <c r="K1251">
        <v>13271</v>
      </c>
      <c r="L1251" t="s">
        <v>54</v>
      </c>
    </row>
    <row r="1252" spans="1:12" x14ac:dyDescent="0.2">
      <c r="A1252" t="str">
        <f t="shared" si="19"/>
        <v>Terrell2010</v>
      </c>
      <c r="B1252" t="s">
        <v>549</v>
      </c>
      <c r="C1252">
        <v>2010</v>
      </c>
      <c r="D1252" t="s">
        <v>245</v>
      </c>
      <c r="E1252">
        <v>218</v>
      </c>
      <c r="F1252">
        <v>2240</v>
      </c>
      <c r="G1252">
        <v>-4.5999999999999996</v>
      </c>
      <c r="H1252">
        <v>642</v>
      </c>
      <c r="I1252">
        <v>7.4</v>
      </c>
      <c r="J1252" t="s">
        <v>247</v>
      </c>
      <c r="K1252">
        <v>13273</v>
      </c>
      <c r="L1252" t="s">
        <v>54</v>
      </c>
    </row>
    <row r="1253" spans="1:12" x14ac:dyDescent="0.2">
      <c r="A1253" t="str">
        <f t="shared" si="19"/>
        <v>Thomas2010</v>
      </c>
      <c r="B1253" t="s">
        <v>550</v>
      </c>
      <c r="C1253">
        <v>2010</v>
      </c>
      <c r="D1253" t="s">
        <v>245</v>
      </c>
      <c r="E1253">
        <v>1360</v>
      </c>
      <c r="F1253">
        <v>20661</v>
      </c>
      <c r="G1253">
        <v>3.3</v>
      </c>
      <c r="H1253">
        <v>707</v>
      </c>
      <c r="I1253">
        <v>0.1</v>
      </c>
      <c r="J1253" t="s">
        <v>247</v>
      </c>
      <c r="K1253">
        <v>13275</v>
      </c>
      <c r="L1253" t="s">
        <v>54</v>
      </c>
    </row>
    <row r="1254" spans="1:12" x14ac:dyDescent="0.2">
      <c r="A1254" t="str">
        <f t="shared" si="19"/>
        <v>Tift2010</v>
      </c>
      <c r="B1254" t="s">
        <v>551</v>
      </c>
      <c r="C1254">
        <v>2010</v>
      </c>
      <c r="D1254" t="s">
        <v>245</v>
      </c>
      <c r="E1254">
        <v>1205</v>
      </c>
      <c r="F1254">
        <v>17736</v>
      </c>
      <c r="G1254">
        <v>-2.6</v>
      </c>
      <c r="H1254">
        <v>647</v>
      </c>
      <c r="I1254">
        <v>0.6</v>
      </c>
      <c r="J1254" t="s">
        <v>247</v>
      </c>
      <c r="K1254">
        <v>13277</v>
      </c>
      <c r="L1254" t="s">
        <v>54</v>
      </c>
    </row>
    <row r="1255" spans="1:12" x14ac:dyDescent="0.2">
      <c r="A1255" t="str">
        <f t="shared" si="19"/>
        <v>Toombs2010</v>
      </c>
      <c r="B1255" t="s">
        <v>552</v>
      </c>
      <c r="C1255">
        <v>2010</v>
      </c>
      <c r="D1255" t="s">
        <v>245</v>
      </c>
      <c r="E1255">
        <v>791</v>
      </c>
      <c r="F1255">
        <v>11365</v>
      </c>
      <c r="G1255">
        <v>-0.3</v>
      </c>
      <c r="H1255">
        <v>634</v>
      </c>
      <c r="I1255">
        <v>5.8</v>
      </c>
      <c r="J1255" t="s">
        <v>247</v>
      </c>
      <c r="K1255">
        <v>13279</v>
      </c>
      <c r="L1255" t="s">
        <v>54</v>
      </c>
    </row>
    <row r="1256" spans="1:12" x14ac:dyDescent="0.2">
      <c r="A1256" t="str">
        <f t="shared" si="19"/>
        <v>Towns2010</v>
      </c>
      <c r="B1256" t="s">
        <v>553</v>
      </c>
      <c r="C1256">
        <v>2010</v>
      </c>
      <c r="D1256" t="s">
        <v>245</v>
      </c>
      <c r="E1256">
        <v>366</v>
      </c>
      <c r="F1256">
        <v>3030</v>
      </c>
      <c r="G1256">
        <v>-6</v>
      </c>
      <c r="H1256">
        <v>533</v>
      </c>
      <c r="I1256">
        <v>0.6</v>
      </c>
      <c r="J1256" t="s">
        <v>247</v>
      </c>
      <c r="K1256">
        <v>13281</v>
      </c>
      <c r="L1256" t="s">
        <v>54</v>
      </c>
    </row>
    <row r="1257" spans="1:12" x14ac:dyDescent="0.2">
      <c r="A1257" t="str">
        <f t="shared" si="19"/>
        <v>Treutlen2010</v>
      </c>
      <c r="B1257" t="s">
        <v>554</v>
      </c>
      <c r="C1257">
        <v>2010</v>
      </c>
      <c r="D1257" t="s">
        <v>245</v>
      </c>
      <c r="E1257">
        <v>111</v>
      </c>
      <c r="F1257">
        <v>1125</v>
      </c>
      <c r="G1257">
        <v>-7.6</v>
      </c>
      <c r="H1257">
        <v>488</v>
      </c>
      <c r="I1257">
        <v>1.9</v>
      </c>
      <c r="J1257" t="s">
        <v>247</v>
      </c>
      <c r="K1257">
        <v>13283</v>
      </c>
      <c r="L1257" t="s">
        <v>54</v>
      </c>
    </row>
    <row r="1258" spans="1:12" x14ac:dyDescent="0.2">
      <c r="A1258" t="str">
        <f t="shared" si="19"/>
        <v>Troup2010</v>
      </c>
      <c r="B1258" t="s">
        <v>555</v>
      </c>
      <c r="C1258">
        <v>2010</v>
      </c>
      <c r="D1258" t="s">
        <v>245</v>
      </c>
      <c r="E1258">
        <v>1594</v>
      </c>
      <c r="F1258">
        <v>32188</v>
      </c>
      <c r="G1258">
        <v>7.1</v>
      </c>
      <c r="H1258">
        <v>792</v>
      </c>
      <c r="I1258">
        <v>5.3</v>
      </c>
      <c r="J1258" t="s">
        <v>247</v>
      </c>
      <c r="K1258">
        <v>13285</v>
      </c>
      <c r="L1258" t="s">
        <v>54</v>
      </c>
    </row>
    <row r="1259" spans="1:12" x14ac:dyDescent="0.2">
      <c r="A1259" t="str">
        <f t="shared" si="19"/>
        <v>Turner2010</v>
      </c>
      <c r="B1259" t="s">
        <v>556</v>
      </c>
      <c r="C1259">
        <v>2010</v>
      </c>
      <c r="D1259" t="s">
        <v>245</v>
      </c>
      <c r="E1259">
        <v>175</v>
      </c>
      <c r="F1259">
        <v>1872</v>
      </c>
      <c r="G1259">
        <v>-6.7</v>
      </c>
      <c r="H1259">
        <v>563</v>
      </c>
      <c r="I1259">
        <v>6.4</v>
      </c>
      <c r="J1259" t="s">
        <v>247</v>
      </c>
      <c r="K1259">
        <v>13287</v>
      </c>
      <c r="L1259" t="s">
        <v>54</v>
      </c>
    </row>
    <row r="1260" spans="1:12" x14ac:dyDescent="0.2">
      <c r="A1260" t="str">
        <f t="shared" si="19"/>
        <v>Twiggs2010</v>
      </c>
      <c r="B1260" t="s">
        <v>557</v>
      </c>
      <c r="C1260">
        <v>2010</v>
      </c>
      <c r="D1260" t="s">
        <v>245</v>
      </c>
      <c r="E1260">
        <v>93</v>
      </c>
      <c r="F1260">
        <v>990</v>
      </c>
      <c r="G1260">
        <v>0.3</v>
      </c>
      <c r="H1260">
        <v>640</v>
      </c>
      <c r="I1260">
        <v>-1.5</v>
      </c>
      <c r="J1260" t="s">
        <v>247</v>
      </c>
      <c r="K1260">
        <v>13289</v>
      </c>
      <c r="L1260" t="s">
        <v>54</v>
      </c>
    </row>
    <row r="1261" spans="1:12" x14ac:dyDescent="0.2">
      <c r="A1261" t="str">
        <f t="shared" si="19"/>
        <v>Union2010</v>
      </c>
      <c r="B1261" t="s">
        <v>403</v>
      </c>
      <c r="C1261">
        <v>2010</v>
      </c>
      <c r="D1261" t="s">
        <v>245</v>
      </c>
      <c r="E1261">
        <v>621</v>
      </c>
      <c r="F1261">
        <v>5908</v>
      </c>
      <c r="G1261">
        <v>-1.6</v>
      </c>
      <c r="H1261">
        <v>620</v>
      </c>
      <c r="I1261">
        <v>1.8</v>
      </c>
      <c r="J1261" t="s">
        <v>247</v>
      </c>
      <c r="K1261">
        <v>13291</v>
      </c>
      <c r="L1261" t="s">
        <v>54</v>
      </c>
    </row>
    <row r="1262" spans="1:12" x14ac:dyDescent="0.2">
      <c r="A1262" t="str">
        <f t="shared" si="19"/>
        <v>Upson2010</v>
      </c>
      <c r="B1262" t="s">
        <v>558</v>
      </c>
      <c r="C1262">
        <v>2010</v>
      </c>
      <c r="D1262" t="s">
        <v>245</v>
      </c>
      <c r="E1262">
        <v>497</v>
      </c>
      <c r="F1262">
        <v>6993</v>
      </c>
      <c r="G1262">
        <v>-0.2</v>
      </c>
      <c r="H1262">
        <v>629</v>
      </c>
      <c r="I1262">
        <v>-1.9</v>
      </c>
      <c r="J1262" t="s">
        <v>247</v>
      </c>
      <c r="K1262">
        <v>13293</v>
      </c>
      <c r="L1262" t="s">
        <v>54</v>
      </c>
    </row>
    <row r="1263" spans="1:12" x14ac:dyDescent="0.2">
      <c r="A1263" t="str">
        <f t="shared" si="19"/>
        <v>Walker2010</v>
      </c>
      <c r="B1263" t="s">
        <v>451</v>
      </c>
      <c r="C1263">
        <v>2010</v>
      </c>
      <c r="D1263" t="s">
        <v>245</v>
      </c>
      <c r="E1263">
        <v>789</v>
      </c>
      <c r="F1263">
        <v>12525</v>
      </c>
      <c r="G1263">
        <v>-2.5</v>
      </c>
      <c r="H1263">
        <v>625</v>
      </c>
      <c r="I1263">
        <v>3.3</v>
      </c>
      <c r="J1263" t="s">
        <v>247</v>
      </c>
      <c r="K1263">
        <v>13295</v>
      </c>
      <c r="L1263" t="s">
        <v>54</v>
      </c>
    </row>
    <row r="1264" spans="1:12" x14ac:dyDescent="0.2">
      <c r="A1264" t="str">
        <f t="shared" si="19"/>
        <v>Walton2010</v>
      </c>
      <c r="B1264" t="s">
        <v>559</v>
      </c>
      <c r="C1264">
        <v>2010</v>
      </c>
      <c r="D1264" t="s">
        <v>245</v>
      </c>
      <c r="E1264">
        <v>1734</v>
      </c>
      <c r="F1264">
        <v>17889</v>
      </c>
      <c r="G1264">
        <v>1</v>
      </c>
      <c r="H1264">
        <v>685</v>
      </c>
      <c r="I1264">
        <v>-1.7</v>
      </c>
      <c r="J1264" t="s">
        <v>247</v>
      </c>
      <c r="K1264">
        <v>13297</v>
      </c>
      <c r="L1264" t="s">
        <v>54</v>
      </c>
    </row>
    <row r="1265" spans="1:12" x14ac:dyDescent="0.2">
      <c r="A1265" t="str">
        <f t="shared" si="19"/>
        <v>Ware2010</v>
      </c>
      <c r="B1265" t="s">
        <v>560</v>
      </c>
      <c r="C1265">
        <v>2010</v>
      </c>
      <c r="D1265" t="s">
        <v>245</v>
      </c>
      <c r="E1265">
        <v>1008</v>
      </c>
      <c r="F1265">
        <v>14269</v>
      </c>
      <c r="G1265">
        <v>1.7</v>
      </c>
      <c r="H1265">
        <v>615</v>
      </c>
      <c r="I1265">
        <v>-4.9000000000000004</v>
      </c>
      <c r="J1265" t="s">
        <v>247</v>
      </c>
      <c r="K1265">
        <v>13299</v>
      </c>
      <c r="L1265" t="s">
        <v>54</v>
      </c>
    </row>
    <row r="1266" spans="1:12" x14ac:dyDescent="0.2">
      <c r="A1266" t="str">
        <f t="shared" si="19"/>
        <v>Warren2010</v>
      </c>
      <c r="B1266" t="s">
        <v>561</v>
      </c>
      <c r="C1266">
        <v>2010</v>
      </c>
      <c r="D1266" t="s">
        <v>245</v>
      </c>
      <c r="E1266">
        <v>100</v>
      </c>
      <c r="F1266">
        <v>1071</v>
      </c>
      <c r="G1266">
        <v>-1.1000000000000001</v>
      </c>
      <c r="H1266">
        <v>578</v>
      </c>
      <c r="I1266">
        <v>0.9</v>
      </c>
      <c r="J1266" t="s">
        <v>247</v>
      </c>
      <c r="K1266">
        <v>13301</v>
      </c>
      <c r="L1266" t="s">
        <v>54</v>
      </c>
    </row>
    <row r="1267" spans="1:12" x14ac:dyDescent="0.2">
      <c r="A1267" t="str">
        <f t="shared" si="19"/>
        <v>Washington2010</v>
      </c>
      <c r="B1267" t="s">
        <v>452</v>
      </c>
      <c r="C1267">
        <v>2010</v>
      </c>
      <c r="D1267" t="s">
        <v>245</v>
      </c>
      <c r="E1267">
        <v>431</v>
      </c>
      <c r="F1267">
        <v>6474</v>
      </c>
      <c r="G1267">
        <v>-3.5</v>
      </c>
      <c r="H1267">
        <v>675</v>
      </c>
      <c r="I1267">
        <v>4.3</v>
      </c>
      <c r="J1267" t="s">
        <v>247</v>
      </c>
      <c r="K1267">
        <v>13303</v>
      </c>
      <c r="L1267" t="s">
        <v>54</v>
      </c>
    </row>
    <row r="1268" spans="1:12" x14ac:dyDescent="0.2">
      <c r="A1268" t="str">
        <f t="shared" si="19"/>
        <v>Wayne2010</v>
      </c>
      <c r="B1268" t="s">
        <v>382</v>
      </c>
      <c r="C1268">
        <v>2010</v>
      </c>
      <c r="D1268" t="s">
        <v>245</v>
      </c>
      <c r="E1268">
        <v>603</v>
      </c>
      <c r="F1268">
        <v>8034</v>
      </c>
      <c r="G1268">
        <v>-2.2999999999999998</v>
      </c>
      <c r="H1268">
        <v>698</v>
      </c>
      <c r="I1268">
        <v>-1.4</v>
      </c>
      <c r="J1268" t="s">
        <v>247</v>
      </c>
      <c r="K1268">
        <v>13305</v>
      </c>
      <c r="L1268" t="s">
        <v>54</v>
      </c>
    </row>
    <row r="1269" spans="1:12" x14ac:dyDescent="0.2">
      <c r="A1269" t="str">
        <f t="shared" si="19"/>
        <v>Webster2010</v>
      </c>
      <c r="B1269" t="s">
        <v>562</v>
      </c>
      <c r="C1269">
        <v>2010</v>
      </c>
      <c r="D1269" t="s">
        <v>245</v>
      </c>
      <c r="E1269">
        <v>47</v>
      </c>
      <c r="F1269">
        <v>471</v>
      </c>
      <c r="G1269">
        <v>0.6</v>
      </c>
      <c r="H1269">
        <v>629</v>
      </c>
      <c r="I1269">
        <v>14.2</v>
      </c>
      <c r="J1269" t="s">
        <v>247</v>
      </c>
      <c r="K1269">
        <v>13307</v>
      </c>
      <c r="L1269" t="s">
        <v>54</v>
      </c>
    </row>
    <row r="1270" spans="1:12" x14ac:dyDescent="0.2">
      <c r="A1270" t="str">
        <f t="shared" si="19"/>
        <v>Wheeler2010</v>
      </c>
      <c r="B1270" t="s">
        <v>563</v>
      </c>
      <c r="C1270">
        <v>2010</v>
      </c>
      <c r="D1270" t="s">
        <v>245</v>
      </c>
      <c r="E1270">
        <v>93</v>
      </c>
      <c r="F1270">
        <v>1321</v>
      </c>
      <c r="G1270">
        <v>-1.1000000000000001</v>
      </c>
      <c r="H1270">
        <v>583</v>
      </c>
      <c r="I1270">
        <v>3.2</v>
      </c>
      <c r="J1270" t="s">
        <v>247</v>
      </c>
      <c r="K1270">
        <v>13309</v>
      </c>
      <c r="L1270" t="s">
        <v>54</v>
      </c>
    </row>
    <row r="1271" spans="1:12" x14ac:dyDescent="0.2">
      <c r="A1271" t="str">
        <f t="shared" si="19"/>
        <v>White2010</v>
      </c>
      <c r="B1271" t="s">
        <v>564</v>
      </c>
      <c r="C1271">
        <v>2010</v>
      </c>
      <c r="D1271" t="s">
        <v>245</v>
      </c>
      <c r="E1271">
        <v>661</v>
      </c>
      <c r="F1271">
        <v>5914</v>
      </c>
      <c r="G1271">
        <v>4.2</v>
      </c>
      <c r="H1271">
        <v>556</v>
      </c>
      <c r="I1271">
        <v>0.9</v>
      </c>
      <c r="J1271" t="s">
        <v>247</v>
      </c>
      <c r="K1271">
        <v>13311</v>
      </c>
      <c r="L1271" t="s">
        <v>54</v>
      </c>
    </row>
    <row r="1272" spans="1:12" x14ac:dyDescent="0.2">
      <c r="A1272" t="str">
        <f t="shared" si="19"/>
        <v>Whitfield2010</v>
      </c>
      <c r="B1272" t="s">
        <v>565</v>
      </c>
      <c r="C1272">
        <v>2010</v>
      </c>
      <c r="D1272" t="s">
        <v>245</v>
      </c>
      <c r="E1272">
        <v>2493</v>
      </c>
      <c r="F1272">
        <v>52641</v>
      </c>
      <c r="G1272">
        <v>0.4</v>
      </c>
      <c r="H1272">
        <v>746</v>
      </c>
      <c r="I1272">
        <v>-0.5</v>
      </c>
      <c r="J1272" t="s">
        <v>247</v>
      </c>
      <c r="K1272">
        <v>13313</v>
      </c>
      <c r="L1272" t="s">
        <v>54</v>
      </c>
    </row>
    <row r="1273" spans="1:12" x14ac:dyDescent="0.2">
      <c r="A1273" t="str">
        <f t="shared" si="19"/>
        <v>Wilcox2010</v>
      </c>
      <c r="B1273" t="s">
        <v>316</v>
      </c>
      <c r="C1273">
        <v>2010</v>
      </c>
      <c r="D1273" t="s">
        <v>245</v>
      </c>
      <c r="E1273">
        <v>122</v>
      </c>
      <c r="F1273">
        <v>1193</v>
      </c>
      <c r="G1273">
        <v>-3.6</v>
      </c>
      <c r="H1273">
        <v>515</v>
      </c>
      <c r="I1273">
        <v>4</v>
      </c>
      <c r="J1273" t="s">
        <v>247</v>
      </c>
      <c r="K1273">
        <v>13315</v>
      </c>
      <c r="L1273" t="s">
        <v>54</v>
      </c>
    </row>
    <row r="1274" spans="1:12" x14ac:dyDescent="0.2">
      <c r="A1274" t="str">
        <f t="shared" si="19"/>
        <v>Wilkes2010</v>
      </c>
      <c r="B1274" t="s">
        <v>566</v>
      </c>
      <c r="C1274">
        <v>2010</v>
      </c>
      <c r="D1274" t="s">
        <v>245</v>
      </c>
      <c r="E1274">
        <v>266</v>
      </c>
      <c r="F1274">
        <v>2959</v>
      </c>
      <c r="G1274">
        <v>-0.5</v>
      </c>
      <c r="H1274">
        <v>600</v>
      </c>
      <c r="I1274">
        <v>7</v>
      </c>
      <c r="J1274" t="s">
        <v>247</v>
      </c>
      <c r="K1274">
        <v>13317</v>
      </c>
      <c r="L1274" t="s">
        <v>54</v>
      </c>
    </row>
    <row r="1275" spans="1:12" x14ac:dyDescent="0.2">
      <c r="A1275" t="str">
        <f t="shared" si="19"/>
        <v>Wilkinson2010</v>
      </c>
      <c r="B1275" t="s">
        <v>567</v>
      </c>
      <c r="C1275">
        <v>2010</v>
      </c>
      <c r="D1275" t="s">
        <v>245</v>
      </c>
      <c r="E1275">
        <v>182</v>
      </c>
      <c r="F1275">
        <v>2947</v>
      </c>
      <c r="G1275">
        <v>27.8</v>
      </c>
      <c r="H1275">
        <v>812</v>
      </c>
      <c r="I1275">
        <v>-15.4</v>
      </c>
      <c r="J1275" t="s">
        <v>247</v>
      </c>
      <c r="K1275">
        <v>13319</v>
      </c>
      <c r="L1275" t="s">
        <v>54</v>
      </c>
    </row>
    <row r="1276" spans="1:12" x14ac:dyDescent="0.2">
      <c r="A1276" t="str">
        <f t="shared" si="19"/>
        <v>Worth2010</v>
      </c>
      <c r="B1276" t="s">
        <v>568</v>
      </c>
      <c r="C1276">
        <v>2010</v>
      </c>
      <c r="D1276" t="s">
        <v>245</v>
      </c>
      <c r="E1276">
        <v>369</v>
      </c>
      <c r="F1276">
        <v>3499</v>
      </c>
      <c r="G1276">
        <v>1.8</v>
      </c>
      <c r="H1276">
        <v>600</v>
      </c>
      <c r="I1276">
        <v>1.5</v>
      </c>
      <c r="J1276" t="s">
        <v>247</v>
      </c>
      <c r="K1276">
        <v>13321</v>
      </c>
      <c r="L1276" t="s">
        <v>54</v>
      </c>
    </row>
    <row r="1277" spans="1:12" x14ac:dyDescent="0.2">
      <c r="A1277" t="str">
        <f t="shared" si="19"/>
        <v>Appling2011</v>
      </c>
      <c r="B1277" t="s">
        <v>454</v>
      </c>
      <c r="C1277">
        <v>2011</v>
      </c>
      <c r="D1277" t="s">
        <v>245</v>
      </c>
      <c r="E1277">
        <v>436</v>
      </c>
      <c r="F1277">
        <v>6295</v>
      </c>
      <c r="G1277">
        <v>-0.2</v>
      </c>
      <c r="H1277">
        <v>736</v>
      </c>
      <c r="I1277">
        <v>-2.2999999999999998</v>
      </c>
      <c r="J1277" t="s">
        <v>247</v>
      </c>
      <c r="K1277">
        <v>13001</v>
      </c>
      <c r="L1277" t="s">
        <v>54</v>
      </c>
    </row>
    <row r="1278" spans="1:12" x14ac:dyDescent="0.2">
      <c r="A1278" t="str">
        <f t="shared" si="19"/>
        <v>Atkinson2011</v>
      </c>
      <c r="B1278" t="s">
        <v>455</v>
      </c>
      <c r="C1278">
        <v>2011</v>
      </c>
      <c r="D1278" t="s">
        <v>245</v>
      </c>
      <c r="E1278">
        <v>129</v>
      </c>
      <c r="F1278">
        <v>1473</v>
      </c>
      <c r="G1278">
        <v>2.9</v>
      </c>
      <c r="H1278">
        <v>598</v>
      </c>
      <c r="I1278">
        <v>-5.7</v>
      </c>
      <c r="J1278" t="s">
        <v>247</v>
      </c>
      <c r="K1278">
        <v>13003</v>
      </c>
      <c r="L1278" t="s">
        <v>54</v>
      </c>
    </row>
    <row r="1279" spans="1:12" x14ac:dyDescent="0.2">
      <c r="A1279" t="str">
        <f t="shared" si="19"/>
        <v>Bacon2011</v>
      </c>
      <c r="B1279" t="s">
        <v>456</v>
      </c>
      <c r="C1279">
        <v>2011</v>
      </c>
      <c r="D1279" t="s">
        <v>245</v>
      </c>
      <c r="E1279">
        <v>277</v>
      </c>
      <c r="F1279">
        <v>3140</v>
      </c>
      <c r="G1279">
        <v>-3.1</v>
      </c>
      <c r="H1279">
        <v>590</v>
      </c>
      <c r="I1279">
        <v>3.1</v>
      </c>
      <c r="J1279" t="s">
        <v>247</v>
      </c>
      <c r="K1279">
        <v>13005</v>
      </c>
      <c r="L1279" t="s">
        <v>54</v>
      </c>
    </row>
    <row r="1280" spans="1:12" x14ac:dyDescent="0.2">
      <c r="A1280" t="str">
        <f t="shared" si="19"/>
        <v>Baker2011</v>
      </c>
      <c r="B1280" t="s">
        <v>457</v>
      </c>
      <c r="C1280">
        <v>2011</v>
      </c>
      <c r="D1280" t="s">
        <v>245</v>
      </c>
      <c r="E1280">
        <v>57</v>
      </c>
      <c r="F1280">
        <v>455</v>
      </c>
      <c r="G1280">
        <v>1.6</v>
      </c>
      <c r="H1280">
        <v>628</v>
      </c>
      <c r="I1280">
        <v>4</v>
      </c>
      <c r="J1280" t="s">
        <v>247</v>
      </c>
      <c r="K1280">
        <v>13007</v>
      </c>
      <c r="L1280" t="s">
        <v>54</v>
      </c>
    </row>
    <row r="1281" spans="1:12" x14ac:dyDescent="0.2">
      <c r="A1281" t="str">
        <f t="shared" si="19"/>
        <v>Baldwin2011</v>
      </c>
      <c r="B1281" t="s">
        <v>334</v>
      </c>
      <c r="C1281">
        <v>2011</v>
      </c>
      <c r="D1281" t="s">
        <v>245</v>
      </c>
      <c r="E1281">
        <v>905</v>
      </c>
      <c r="F1281">
        <v>15362</v>
      </c>
      <c r="G1281">
        <v>2.4</v>
      </c>
      <c r="H1281">
        <v>585</v>
      </c>
      <c r="I1281">
        <v>-2.7</v>
      </c>
      <c r="J1281" t="s">
        <v>247</v>
      </c>
      <c r="K1281">
        <v>13009</v>
      </c>
      <c r="L1281" t="s">
        <v>54</v>
      </c>
    </row>
    <row r="1282" spans="1:12" x14ac:dyDescent="0.2">
      <c r="A1282" t="str">
        <f t="shared" si="19"/>
        <v>Banks2011</v>
      </c>
      <c r="B1282" t="s">
        <v>458</v>
      </c>
      <c r="C1282">
        <v>2011</v>
      </c>
      <c r="D1282" t="s">
        <v>245</v>
      </c>
      <c r="E1282">
        <v>278</v>
      </c>
      <c r="F1282">
        <v>4480</v>
      </c>
      <c r="G1282">
        <v>0.3</v>
      </c>
      <c r="H1282">
        <v>563</v>
      </c>
      <c r="I1282">
        <v>-1.4</v>
      </c>
      <c r="J1282" t="s">
        <v>247</v>
      </c>
      <c r="K1282">
        <v>13011</v>
      </c>
      <c r="L1282" t="s">
        <v>54</v>
      </c>
    </row>
    <row r="1283" spans="1:12" x14ac:dyDescent="0.2">
      <c r="A1283" t="str">
        <f t="shared" si="19"/>
        <v>Barrow2011</v>
      </c>
      <c r="B1283" t="s">
        <v>459</v>
      </c>
      <c r="C1283">
        <v>2011</v>
      </c>
      <c r="D1283" t="s">
        <v>245</v>
      </c>
      <c r="E1283">
        <v>1144</v>
      </c>
      <c r="F1283">
        <v>14832</v>
      </c>
      <c r="G1283">
        <v>0.4</v>
      </c>
      <c r="H1283">
        <v>649</v>
      </c>
      <c r="I1283">
        <v>-2</v>
      </c>
      <c r="J1283" t="s">
        <v>247</v>
      </c>
      <c r="K1283">
        <v>13013</v>
      </c>
      <c r="L1283" t="s">
        <v>54</v>
      </c>
    </row>
    <row r="1284" spans="1:12" x14ac:dyDescent="0.2">
      <c r="A1284" t="str">
        <f t="shared" si="19"/>
        <v>Bartow2011</v>
      </c>
      <c r="B1284" t="s">
        <v>460</v>
      </c>
      <c r="C1284">
        <v>2011</v>
      </c>
      <c r="D1284" t="s">
        <v>245</v>
      </c>
      <c r="E1284">
        <v>2033</v>
      </c>
      <c r="F1284">
        <v>31666</v>
      </c>
      <c r="G1284">
        <v>2.8</v>
      </c>
      <c r="H1284">
        <v>740</v>
      </c>
      <c r="I1284">
        <v>-1.7</v>
      </c>
      <c r="J1284" t="s">
        <v>247</v>
      </c>
      <c r="K1284">
        <v>13015</v>
      </c>
      <c r="L1284" t="s">
        <v>54</v>
      </c>
    </row>
    <row r="1285" spans="1:12" x14ac:dyDescent="0.2">
      <c r="A1285" t="str">
        <f t="shared" si="19"/>
        <v>Ben Hill2011</v>
      </c>
      <c r="B1285" t="s">
        <v>461</v>
      </c>
      <c r="C1285">
        <v>2011</v>
      </c>
      <c r="D1285" t="s">
        <v>245</v>
      </c>
      <c r="E1285">
        <v>375</v>
      </c>
      <c r="F1285">
        <v>5513</v>
      </c>
      <c r="G1285">
        <v>-5.8</v>
      </c>
      <c r="H1285">
        <v>542</v>
      </c>
      <c r="I1285">
        <v>-0.2</v>
      </c>
      <c r="J1285" t="s">
        <v>247</v>
      </c>
      <c r="K1285">
        <v>13017</v>
      </c>
      <c r="L1285" t="s">
        <v>54</v>
      </c>
    </row>
    <row r="1286" spans="1:12" x14ac:dyDescent="0.2">
      <c r="A1286" t="str">
        <f t="shared" ref="A1286:A1349" si="20">_xlfn.CONCAT(B1286, C1286)</f>
        <v>Berrien2011</v>
      </c>
      <c r="B1286" t="s">
        <v>462</v>
      </c>
      <c r="C1286">
        <v>2011</v>
      </c>
      <c r="D1286" t="s">
        <v>245</v>
      </c>
      <c r="E1286">
        <v>309</v>
      </c>
      <c r="F1286">
        <v>3907</v>
      </c>
      <c r="G1286">
        <v>-2.5</v>
      </c>
      <c r="H1286">
        <v>590</v>
      </c>
      <c r="I1286">
        <v>5.4</v>
      </c>
      <c r="J1286" t="s">
        <v>247</v>
      </c>
      <c r="K1286">
        <v>13019</v>
      </c>
      <c r="L1286" t="s">
        <v>54</v>
      </c>
    </row>
    <row r="1287" spans="1:12" x14ac:dyDescent="0.2">
      <c r="A1287" t="str">
        <f t="shared" si="20"/>
        <v>Bibb2011</v>
      </c>
      <c r="B1287" t="s">
        <v>341</v>
      </c>
      <c r="C1287">
        <v>2011</v>
      </c>
      <c r="D1287" t="s">
        <v>245</v>
      </c>
      <c r="E1287">
        <v>4618</v>
      </c>
      <c r="F1287">
        <v>80625</v>
      </c>
      <c r="G1287">
        <v>1.4</v>
      </c>
      <c r="H1287">
        <v>742</v>
      </c>
      <c r="I1287">
        <v>-1.9</v>
      </c>
      <c r="J1287" t="s">
        <v>247</v>
      </c>
      <c r="K1287">
        <v>13021</v>
      </c>
      <c r="L1287" t="s">
        <v>54</v>
      </c>
    </row>
    <row r="1288" spans="1:12" x14ac:dyDescent="0.2">
      <c r="A1288" t="str">
        <f t="shared" si="20"/>
        <v>Bleckley2011</v>
      </c>
      <c r="B1288" t="s">
        <v>463</v>
      </c>
      <c r="C1288">
        <v>2011</v>
      </c>
      <c r="D1288" t="s">
        <v>245</v>
      </c>
      <c r="E1288">
        <v>204</v>
      </c>
      <c r="F1288">
        <v>3359</v>
      </c>
      <c r="G1288">
        <v>2.9</v>
      </c>
      <c r="H1288">
        <v>562</v>
      </c>
      <c r="I1288">
        <v>-6.3</v>
      </c>
      <c r="J1288" t="s">
        <v>247</v>
      </c>
      <c r="K1288">
        <v>13023</v>
      </c>
      <c r="L1288" t="s">
        <v>54</v>
      </c>
    </row>
    <row r="1289" spans="1:12" x14ac:dyDescent="0.2">
      <c r="A1289" t="str">
        <f t="shared" si="20"/>
        <v>Brantley2011</v>
      </c>
      <c r="B1289" t="s">
        <v>464</v>
      </c>
      <c r="C1289">
        <v>2011</v>
      </c>
      <c r="D1289" t="s">
        <v>245</v>
      </c>
      <c r="E1289">
        <v>226</v>
      </c>
      <c r="F1289">
        <v>1994</v>
      </c>
      <c r="G1289">
        <v>3.6</v>
      </c>
      <c r="H1289">
        <v>535</v>
      </c>
      <c r="I1289">
        <v>-2</v>
      </c>
      <c r="J1289" t="s">
        <v>247</v>
      </c>
      <c r="K1289">
        <v>13025</v>
      </c>
      <c r="L1289" t="s">
        <v>54</v>
      </c>
    </row>
    <row r="1290" spans="1:12" x14ac:dyDescent="0.2">
      <c r="A1290" t="str">
        <f t="shared" si="20"/>
        <v>Brooks2011</v>
      </c>
      <c r="B1290" t="s">
        <v>465</v>
      </c>
      <c r="C1290">
        <v>2011</v>
      </c>
      <c r="D1290" t="s">
        <v>245</v>
      </c>
      <c r="E1290">
        <v>280</v>
      </c>
      <c r="F1290">
        <v>3256</v>
      </c>
      <c r="G1290">
        <v>13.2</v>
      </c>
      <c r="H1290">
        <v>521</v>
      </c>
      <c r="I1290">
        <v>-4.8</v>
      </c>
      <c r="J1290" t="s">
        <v>247</v>
      </c>
      <c r="K1290">
        <v>13027</v>
      </c>
      <c r="L1290" t="s">
        <v>54</v>
      </c>
    </row>
    <row r="1291" spans="1:12" x14ac:dyDescent="0.2">
      <c r="A1291" t="str">
        <f t="shared" si="20"/>
        <v>Bryan2011</v>
      </c>
      <c r="B1291" t="s">
        <v>466</v>
      </c>
      <c r="C1291">
        <v>2011</v>
      </c>
      <c r="D1291" t="s">
        <v>245</v>
      </c>
      <c r="E1291">
        <v>627</v>
      </c>
      <c r="F1291">
        <v>5784</v>
      </c>
      <c r="G1291">
        <v>-0.4</v>
      </c>
      <c r="H1291">
        <v>602</v>
      </c>
      <c r="I1291">
        <v>-1.6</v>
      </c>
      <c r="J1291" t="s">
        <v>247</v>
      </c>
      <c r="K1291">
        <v>13029</v>
      </c>
      <c r="L1291" t="s">
        <v>54</v>
      </c>
    </row>
    <row r="1292" spans="1:12" x14ac:dyDescent="0.2">
      <c r="A1292" t="str">
        <f t="shared" si="20"/>
        <v>Bulloch2011</v>
      </c>
      <c r="B1292" t="s">
        <v>467</v>
      </c>
      <c r="C1292">
        <v>2011</v>
      </c>
      <c r="D1292" t="s">
        <v>245</v>
      </c>
      <c r="E1292">
        <v>1511</v>
      </c>
      <c r="F1292">
        <v>21878</v>
      </c>
      <c r="G1292">
        <v>1.9</v>
      </c>
      <c r="H1292">
        <v>603</v>
      </c>
      <c r="I1292">
        <v>-2.1</v>
      </c>
      <c r="J1292" t="s">
        <v>247</v>
      </c>
      <c r="K1292">
        <v>13031</v>
      </c>
      <c r="L1292" t="s">
        <v>54</v>
      </c>
    </row>
    <row r="1293" spans="1:12" x14ac:dyDescent="0.2">
      <c r="A1293" t="str">
        <f t="shared" si="20"/>
        <v>Burke2011</v>
      </c>
      <c r="B1293" t="s">
        <v>468</v>
      </c>
      <c r="C1293">
        <v>2011</v>
      </c>
      <c r="D1293" t="s">
        <v>245</v>
      </c>
      <c r="E1293">
        <v>352</v>
      </c>
      <c r="F1293">
        <v>6232</v>
      </c>
      <c r="G1293">
        <v>3.6</v>
      </c>
      <c r="H1293">
        <v>885</v>
      </c>
      <c r="I1293">
        <v>13.2</v>
      </c>
      <c r="J1293" t="s">
        <v>247</v>
      </c>
      <c r="K1293">
        <v>13033</v>
      </c>
      <c r="L1293" t="s">
        <v>54</v>
      </c>
    </row>
    <row r="1294" spans="1:12" x14ac:dyDescent="0.2">
      <c r="A1294" t="str">
        <f t="shared" si="20"/>
        <v>Butts2011</v>
      </c>
      <c r="B1294" t="s">
        <v>469</v>
      </c>
      <c r="C1294">
        <v>2011</v>
      </c>
      <c r="D1294" t="s">
        <v>245</v>
      </c>
      <c r="E1294">
        <v>402</v>
      </c>
      <c r="F1294">
        <v>5637</v>
      </c>
      <c r="G1294">
        <v>0.4</v>
      </c>
      <c r="H1294">
        <v>607</v>
      </c>
      <c r="I1294">
        <v>1</v>
      </c>
      <c r="J1294" t="s">
        <v>247</v>
      </c>
      <c r="K1294">
        <v>13035</v>
      </c>
      <c r="L1294" t="s">
        <v>54</v>
      </c>
    </row>
    <row r="1295" spans="1:12" x14ac:dyDescent="0.2">
      <c r="A1295" t="str">
        <f t="shared" si="20"/>
        <v>Calhoun2011</v>
      </c>
      <c r="B1295" t="s">
        <v>327</v>
      </c>
      <c r="C1295">
        <v>2011</v>
      </c>
      <c r="D1295" t="s">
        <v>245</v>
      </c>
      <c r="E1295">
        <v>116</v>
      </c>
      <c r="F1295">
        <v>1308</v>
      </c>
      <c r="G1295">
        <v>-7</v>
      </c>
      <c r="H1295">
        <v>531</v>
      </c>
      <c r="I1295">
        <v>1.1000000000000001</v>
      </c>
      <c r="J1295" t="s">
        <v>247</v>
      </c>
      <c r="K1295">
        <v>13037</v>
      </c>
      <c r="L1295" t="s">
        <v>54</v>
      </c>
    </row>
    <row r="1296" spans="1:12" x14ac:dyDescent="0.2">
      <c r="A1296" t="str">
        <f t="shared" si="20"/>
        <v>Camden2011</v>
      </c>
      <c r="B1296" t="s">
        <v>470</v>
      </c>
      <c r="C1296">
        <v>2011</v>
      </c>
      <c r="D1296" t="s">
        <v>245</v>
      </c>
      <c r="E1296">
        <v>950</v>
      </c>
      <c r="F1296">
        <v>14077</v>
      </c>
      <c r="G1296">
        <v>6.4</v>
      </c>
      <c r="H1296">
        <v>730</v>
      </c>
      <c r="I1296">
        <v>-5.0999999999999996</v>
      </c>
      <c r="J1296" t="s">
        <v>247</v>
      </c>
      <c r="K1296">
        <v>13039</v>
      </c>
      <c r="L1296" t="s">
        <v>54</v>
      </c>
    </row>
    <row r="1297" spans="1:12" x14ac:dyDescent="0.2">
      <c r="A1297" t="str">
        <f t="shared" si="20"/>
        <v>Candler2011</v>
      </c>
      <c r="B1297" t="s">
        <v>471</v>
      </c>
      <c r="C1297">
        <v>2011</v>
      </c>
      <c r="D1297" t="s">
        <v>245</v>
      </c>
      <c r="E1297">
        <v>241</v>
      </c>
      <c r="F1297">
        <v>2602</v>
      </c>
      <c r="G1297">
        <v>-1</v>
      </c>
      <c r="H1297">
        <v>530</v>
      </c>
      <c r="I1297">
        <v>-3.3</v>
      </c>
      <c r="J1297" t="s">
        <v>247</v>
      </c>
      <c r="K1297">
        <v>13043</v>
      </c>
      <c r="L1297" t="s">
        <v>54</v>
      </c>
    </row>
    <row r="1298" spans="1:12" x14ac:dyDescent="0.2">
      <c r="A1298" t="str">
        <f t="shared" si="20"/>
        <v>Carroll2011</v>
      </c>
      <c r="B1298" t="s">
        <v>373</v>
      </c>
      <c r="C1298">
        <v>2011</v>
      </c>
      <c r="D1298" t="s">
        <v>245</v>
      </c>
      <c r="E1298">
        <v>2115</v>
      </c>
      <c r="F1298">
        <v>36200</v>
      </c>
      <c r="G1298">
        <v>2.1</v>
      </c>
      <c r="H1298">
        <v>725</v>
      </c>
      <c r="I1298">
        <v>-2.7</v>
      </c>
      <c r="J1298" t="s">
        <v>247</v>
      </c>
      <c r="K1298">
        <v>13045</v>
      </c>
      <c r="L1298" t="s">
        <v>54</v>
      </c>
    </row>
    <row r="1299" spans="1:12" x14ac:dyDescent="0.2">
      <c r="A1299" t="str">
        <f t="shared" si="20"/>
        <v>Catoosa2011</v>
      </c>
      <c r="B1299" t="s">
        <v>472</v>
      </c>
      <c r="C1299">
        <v>2011</v>
      </c>
      <c r="D1299" t="s">
        <v>245</v>
      </c>
      <c r="E1299">
        <v>917</v>
      </c>
      <c r="F1299">
        <v>13143</v>
      </c>
      <c r="G1299">
        <v>0.9</v>
      </c>
      <c r="H1299">
        <v>627</v>
      </c>
      <c r="I1299">
        <v>-1.3</v>
      </c>
      <c r="J1299" t="s">
        <v>247</v>
      </c>
      <c r="K1299">
        <v>13047</v>
      </c>
      <c r="L1299" t="s">
        <v>54</v>
      </c>
    </row>
    <row r="1300" spans="1:12" x14ac:dyDescent="0.2">
      <c r="A1300" t="str">
        <f t="shared" si="20"/>
        <v>Charlton2011</v>
      </c>
      <c r="B1300" t="s">
        <v>473</v>
      </c>
      <c r="C1300">
        <v>2011</v>
      </c>
      <c r="D1300" t="s">
        <v>245</v>
      </c>
      <c r="E1300">
        <v>163</v>
      </c>
      <c r="F1300">
        <v>2212</v>
      </c>
      <c r="G1300">
        <v>5.8</v>
      </c>
      <c r="H1300">
        <v>643</v>
      </c>
      <c r="I1300">
        <v>2.6</v>
      </c>
      <c r="J1300" t="s">
        <v>247</v>
      </c>
      <c r="K1300">
        <v>13049</v>
      </c>
      <c r="L1300" t="s">
        <v>54</v>
      </c>
    </row>
    <row r="1301" spans="1:12" x14ac:dyDescent="0.2">
      <c r="A1301" t="str">
        <f t="shared" si="20"/>
        <v>Chatham2011</v>
      </c>
      <c r="B1301" t="s">
        <v>474</v>
      </c>
      <c r="C1301">
        <v>2011</v>
      </c>
      <c r="D1301" t="s">
        <v>245</v>
      </c>
      <c r="E1301">
        <v>7606</v>
      </c>
      <c r="F1301">
        <v>130842</v>
      </c>
      <c r="G1301">
        <v>1.8</v>
      </c>
      <c r="H1301">
        <v>806</v>
      </c>
      <c r="I1301">
        <v>-1.9</v>
      </c>
      <c r="J1301" t="s">
        <v>247</v>
      </c>
      <c r="K1301">
        <v>13051</v>
      </c>
      <c r="L1301" t="s">
        <v>54</v>
      </c>
    </row>
    <row r="1302" spans="1:12" x14ac:dyDescent="0.2">
      <c r="A1302" t="str">
        <f t="shared" si="20"/>
        <v>Chattahoochee2011</v>
      </c>
      <c r="B1302" t="s">
        <v>475</v>
      </c>
      <c r="C1302">
        <v>2011</v>
      </c>
      <c r="D1302" t="s">
        <v>245</v>
      </c>
      <c r="E1302">
        <v>114</v>
      </c>
      <c r="F1302">
        <v>2321</v>
      </c>
      <c r="G1302">
        <v>-6.9</v>
      </c>
      <c r="H1302">
        <v>894</v>
      </c>
      <c r="I1302">
        <v>7.7</v>
      </c>
      <c r="J1302" t="s">
        <v>247</v>
      </c>
      <c r="K1302">
        <v>13053</v>
      </c>
      <c r="L1302" t="s">
        <v>54</v>
      </c>
    </row>
    <row r="1303" spans="1:12" x14ac:dyDescent="0.2">
      <c r="A1303" t="str">
        <f t="shared" si="20"/>
        <v>Chattooga2011</v>
      </c>
      <c r="B1303" t="s">
        <v>476</v>
      </c>
      <c r="C1303">
        <v>2011</v>
      </c>
      <c r="D1303" t="s">
        <v>245</v>
      </c>
      <c r="E1303">
        <v>322</v>
      </c>
      <c r="F1303">
        <v>5753</v>
      </c>
      <c r="G1303">
        <v>1.4</v>
      </c>
      <c r="H1303">
        <v>550</v>
      </c>
      <c r="I1303">
        <v>-9.1</v>
      </c>
      <c r="J1303" t="s">
        <v>247</v>
      </c>
      <c r="K1303">
        <v>13055</v>
      </c>
      <c r="L1303" t="s">
        <v>54</v>
      </c>
    </row>
    <row r="1304" spans="1:12" x14ac:dyDescent="0.2">
      <c r="A1304" t="str">
        <f t="shared" si="20"/>
        <v>Cherokee2011</v>
      </c>
      <c r="B1304" t="s">
        <v>424</v>
      </c>
      <c r="C1304">
        <v>2011</v>
      </c>
      <c r="D1304" t="s">
        <v>245</v>
      </c>
      <c r="E1304">
        <v>5256</v>
      </c>
      <c r="F1304">
        <v>44912</v>
      </c>
      <c r="G1304">
        <v>2.6</v>
      </c>
      <c r="H1304">
        <v>717</v>
      </c>
      <c r="I1304">
        <v>-2.2000000000000002</v>
      </c>
      <c r="J1304" t="s">
        <v>247</v>
      </c>
      <c r="K1304">
        <v>13057</v>
      </c>
      <c r="L1304" t="s">
        <v>54</v>
      </c>
    </row>
    <row r="1305" spans="1:12" x14ac:dyDescent="0.2">
      <c r="A1305" t="str">
        <f t="shared" si="20"/>
        <v>Clarke2011</v>
      </c>
      <c r="B1305" t="s">
        <v>360</v>
      </c>
      <c r="C1305">
        <v>2011</v>
      </c>
      <c r="D1305" t="s">
        <v>245</v>
      </c>
      <c r="E1305">
        <v>3150</v>
      </c>
      <c r="F1305">
        <v>65245</v>
      </c>
      <c r="G1305">
        <v>1</v>
      </c>
      <c r="H1305">
        <v>746</v>
      </c>
      <c r="I1305">
        <v>-3.6</v>
      </c>
      <c r="J1305" t="s">
        <v>247</v>
      </c>
      <c r="K1305">
        <v>13059</v>
      </c>
      <c r="L1305" t="s">
        <v>54</v>
      </c>
    </row>
    <row r="1306" spans="1:12" x14ac:dyDescent="0.2">
      <c r="A1306" t="str">
        <f t="shared" si="20"/>
        <v>Clay2011</v>
      </c>
      <c r="B1306" t="s">
        <v>353</v>
      </c>
      <c r="C1306">
        <v>2011</v>
      </c>
      <c r="D1306" t="s">
        <v>245</v>
      </c>
      <c r="E1306">
        <v>61</v>
      </c>
      <c r="F1306">
        <v>635</v>
      </c>
      <c r="G1306">
        <v>-6.2</v>
      </c>
      <c r="H1306">
        <v>537</v>
      </c>
      <c r="I1306">
        <v>-6.6</v>
      </c>
      <c r="J1306" t="s">
        <v>247</v>
      </c>
      <c r="K1306">
        <v>13061</v>
      </c>
      <c r="L1306" t="s">
        <v>54</v>
      </c>
    </row>
    <row r="1307" spans="1:12" x14ac:dyDescent="0.2">
      <c r="A1307" t="str">
        <f t="shared" si="20"/>
        <v>Clayton2011</v>
      </c>
      <c r="B1307" t="s">
        <v>477</v>
      </c>
      <c r="C1307">
        <v>2011</v>
      </c>
      <c r="D1307" t="s">
        <v>245</v>
      </c>
      <c r="E1307">
        <v>4258</v>
      </c>
      <c r="F1307">
        <v>101926</v>
      </c>
      <c r="G1307">
        <v>-1.2</v>
      </c>
      <c r="H1307">
        <v>823</v>
      </c>
      <c r="I1307">
        <v>0.1</v>
      </c>
      <c r="J1307" t="s">
        <v>247</v>
      </c>
      <c r="K1307">
        <v>13063</v>
      </c>
      <c r="L1307" t="s">
        <v>54</v>
      </c>
    </row>
    <row r="1308" spans="1:12" x14ac:dyDescent="0.2">
      <c r="A1308" t="str">
        <f t="shared" si="20"/>
        <v>Clinch2011</v>
      </c>
      <c r="B1308" t="s">
        <v>478</v>
      </c>
      <c r="C1308">
        <v>2011</v>
      </c>
      <c r="D1308" t="s">
        <v>245</v>
      </c>
      <c r="E1308">
        <v>183</v>
      </c>
      <c r="F1308">
        <v>2159</v>
      </c>
      <c r="G1308">
        <v>3.3</v>
      </c>
      <c r="H1308">
        <v>577</v>
      </c>
      <c r="I1308">
        <v>-4.2</v>
      </c>
      <c r="J1308" t="s">
        <v>247</v>
      </c>
      <c r="K1308">
        <v>13065</v>
      </c>
      <c r="L1308" t="s">
        <v>54</v>
      </c>
    </row>
    <row r="1309" spans="1:12" x14ac:dyDescent="0.2">
      <c r="A1309" t="str">
        <f t="shared" si="20"/>
        <v>Cobb2011</v>
      </c>
      <c r="B1309" t="s">
        <v>479</v>
      </c>
      <c r="C1309">
        <v>2011</v>
      </c>
      <c r="D1309" t="s">
        <v>245</v>
      </c>
      <c r="E1309">
        <v>21034</v>
      </c>
      <c r="F1309">
        <v>297193</v>
      </c>
      <c r="G1309">
        <v>3</v>
      </c>
      <c r="H1309">
        <v>975</v>
      </c>
      <c r="I1309">
        <v>-2.2000000000000002</v>
      </c>
      <c r="J1309" t="s">
        <v>247</v>
      </c>
      <c r="K1309">
        <v>13067</v>
      </c>
      <c r="L1309" t="s">
        <v>54</v>
      </c>
    </row>
    <row r="1310" spans="1:12" x14ac:dyDescent="0.2">
      <c r="A1310" t="str">
        <f t="shared" si="20"/>
        <v>Coffee2011</v>
      </c>
      <c r="B1310" t="s">
        <v>340</v>
      </c>
      <c r="C1310">
        <v>2011</v>
      </c>
      <c r="D1310" t="s">
        <v>245</v>
      </c>
      <c r="E1310">
        <v>932</v>
      </c>
      <c r="F1310">
        <v>14697</v>
      </c>
      <c r="G1310">
        <v>5</v>
      </c>
      <c r="H1310">
        <v>584</v>
      </c>
      <c r="I1310">
        <v>-3.3</v>
      </c>
      <c r="J1310" t="s">
        <v>247</v>
      </c>
      <c r="K1310">
        <v>13069</v>
      </c>
      <c r="L1310" t="s">
        <v>54</v>
      </c>
    </row>
    <row r="1311" spans="1:12" x14ac:dyDescent="0.2">
      <c r="A1311" t="str">
        <f t="shared" si="20"/>
        <v>Colquitt2011</v>
      </c>
      <c r="B1311" t="s">
        <v>480</v>
      </c>
      <c r="C1311">
        <v>2011</v>
      </c>
      <c r="D1311" t="s">
        <v>245</v>
      </c>
      <c r="E1311">
        <v>1026</v>
      </c>
      <c r="F1311">
        <v>15053</v>
      </c>
      <c r="G1311">
        <v>0.3</v>
      </c>
      <c r="H1311">
        <v>558</v>
      </c>
      <c r="I1311">
        <v>-0.2</v>
      </c>
      <c r="J1311" t="s">
        <v>247</v>
      </c>
      <c r="K1311">
        <v>13071</v>
      </c>
      <c r="L1311" t="s">
        <v>54</v>
      </c>
    </row>
    <row r="1312" spans="1:12" x14ac:dyDescent="0.2">
      <c r="A1312" t="str">
        <f t="shared" si="20"/>
        <v>Columbia2011</v>
      </c>
      <c r="B1312" t="s">
        <v>481</v>
      </c>
      <c r="C1312">
        <v>2011</v>
      </c>
      <c r="D1312" t="s">
        <v>245</v>
      </c>
      <c r="E1312">
        <v>2265</v>
      </c>
      <c r="F1312">
        <v>29361</v>
      </c>
      <c r="G1312">
        <v>1.7</v>
      </c>
      <c r="H1312">
        <v>675</v>
      </c>
      <c r="I1312">
        <v>0.6</v>
      </c>
      <c r="J1312" t="s">
        <v>247</v>
      </c>
      <c r="K1312">
        <v>13073</v>
      </c>
      <c r="L1312" t="s">
        <v>54</v>
      </c>
    </row>
    <row r="1313" spans="1:12" x14ac:dyDescent="0.2">
      <c r="A1313" t="str">
        <f t="shared" si="20"/>
        <v>Cook2011</v>
      </c>
      <c r="B1313" t="s">
        <v>482</v>
      </c>
      <c r="C1313">
        <v>2011</v>
      </c>
      <c r="D1313" t="s">
        <v>245</v>
      </c>
      <c r="E1313">
        <v>355</v>
      </c>
      <c r="F1313">
        <v>3985</v>
      </c>
      <c r="G1313">
        <v>-14.4</v>
      </c>
      <c r="H1313">
        <v>502</v>
      </c>
      <c r="I1313">
        <v>2.4</v>
      </c>
      <c r="J1313" t="s">
        <v>247</v>
      </c>
      <c r="K1313">
        <v>13075</v>
      </c>
      <c r="L1313" t="s">
        <v>54</v>
      </c>
    </row>
    <row r="1314" spans="1:12" x14ac:dyDescent="0.2">
      <c r="A1314" t="str">
        <f t="shared" si="20"/>
        <v>Coweta2011</v>
      </c>
      <c r="B1314" t="s">
        <v>483</v>
      </c>
      <c r="C1314">
        <v>2011</v>
      </c>
      <c r="D1314" t="s">
        <v>245</v>
      </c>
      <c r="E1314">
        <v>2272</v>
      </c>
      <c r="F1314">
        <v>30606</v>
      </c>
      <c r="G1314">
        <v>1.2</v>
      </c>
      <c r="H1314">
        <v>681</v>
      </c>
      <c r="I1314">
        <v>-0.9</v>
      </c>
      <c r="J1314" t="s">
        <v>247</v>
      </c>
      <c r="K1314">
        <v>13077</v>
      </c>
      <c r="L1314" t="s">
        <v>54</v>
      </c>
    </row>
    <row r="1315" spans="1:12" x14ac:dyDescent="0.2">
      <c r="A1315" t="str">
        <f t="shared" si="20"/>
        <v>Crawford2011</v>
      </c>
      <c r="B1315" t="s">
        <v>484</v>
      </c>
      <c r="C1315">
        <v>2011</v>
      </c>
      <c r="D1315" t="s">
        <v>245</v>
      </c>
      <c r="E1315">
        <v>138</v>
      </c>
      <c r="F1315">
        <v>1072</v>
      </c>
      <c r="G1315">
        <v>-4.7</v>
      </c>
      <c r="H1315">
        <v>596</v>
      </c>
      <c r="I1315">
        <v>0.2</v>
      </c>
      <c r="J1315" t="s">
        <v>247</v>
      </c>
      <c r="K1315">
        <v>13079</v>
      </c>
      <c r="L1315" t="s">
        <v>54</v>
      </c>
    </row>
    <row r="1316" spans="1:12" x14ac:dyDescent="0.2">
      <c r="A1316" t="str">
        <f t="shared" si="20"/>
        <v>Crisp2011</v>
      </c>
      <c r="B1316" t="s">
        <v>485</v>
      </c>
      <c r="C1316">
        <v>2011</v>
      </c>
      <c r="D1316" t="s">
        <v>245</v>
      </c>
      <c r="E1316">
        <v>577</v>
      </c>
      <c r="F1316">
        <v>7149</v>
      </c>
      <c r="G1316">
        <v>1.3</v>
      </c>
      <c r="H1316">
        <v>567</v>
      </c>
      <c r="I1316">
        <v>-3.9</v>
      </c>
      <c r="J1316" t="s">
        <v>247</v>
      </c>
      <c r="K1316">
        <v>13081</v>
      </c>
      <c r="L1316" t="s">
        <v>54</v>
      </c>
    </row>
    <row r="1317" spans="1:12" x14ac:dyDescent="0.2">
      <c r="A1317" t="str">
        <f t="shared" si="20"/>
        <v>Dade2011</v>
      </c>
      <c r="B1317" t="s">
        <v>486</v>
      </c>
      <c r="C1317">
        <v>2011</v>
      </c>
      <c r="D1317" t="s">
        <v>245</v>
      </c>
      <c r="E1317">
        <v>234</v>
      </c>
      <c r="F1317">
        <v>2971</v>
      </c>
      <c r="G1317">
        <v>2.7</v>
      </c>
      <c r="H1317">
        <v>598</v>
      </c>
      <c r="I1317">
        <v>-10.1</v>
      </c>
      <c r="J1317" t="s">
        <v>247</v>
      </c>
      <c r="K1317">
        <v>13083</v>
      </c>
      <c r="L1317" t="s">
        <v>54</v>
      </c>
    </row>
    <row r="1318" spans="1:12" x14ac:dyDescent="0.2">
      <c r="A1318" t="str">
        <f t="shared" si="20"/>
        <v>Dawson2011</v>
      </c>
      <c r="B1318" t="s">
        <v>487</v>
      </c>
      <c r="C1318">
        <v>2011</v>
      </c>
      <c r="D1318" t="s">
        <v>245</v>
      </c>
      <c r="E1318">
        <v>644</v>
      </c>
      <c r="F1318">
        <v>7817</v>
      </c>
      <c r="G1318">
        <v>-0.1</v>
      </c>
      <c r="H1318">
        <v>506</v>
      </c>
      <c r="I1318">
        <v>-1.4</v>
      </c>
      <c r="J1318" t="s">
        <v>247</v>
      </c>
      <c r="K1318">
        <v>13085</v>
      </c>
      <c r="L1318" t="s">
        <v>54</v>
      </c>
    </row>
    <row r="1319" spans="1:12" x14ac:dyDescent="0.2">
      <c r="A1319" t="str">
        <f t="shared" si="20"/>
        <v>Decatur2011</v>
      </c>
      <c r="B1319" t="s">
        <v>488</v>
      </c>
      <c r="C1319">
        <v>2011</v>
      </c>
      <c r="D1319" t="s">
        <v>245</v>
      </c>
      <c r="E1319">
        <v>682</v>
      </c>
      <c r="F1319">
        <v>8284</v>
      </c>
      <c r="G1319">
        <v>-4.7</v>
      </c>
      <c r="H1319">
        <v>552</v>
      </c>
      <c r="I1319">
        <v>0.4</v>
      </c>
      <c r="J1319" t="s">
        <v>247</v>
      </c>
      <c r="K1319">
        <v>13087</v>
      </c>
      <c r="L1319" t="s">
        <v>54</v>
      </c>
    </row>
    <row r="1320" spans="1:12" x14ac:dyDescent="0.2">
      <c r="A1320" t="str">
        <f t="shared" si="20"/>
        <v>DeKalb2011</v>
      </c>
      <c r="B1320" t="s">
        <v>337</v>
      </c>
      <c r="C1320">
        <v>2011</v>
      </c>
      <c r="D1320" t="s">
        <v>245</v>
      </c>
      <c r="E1320">
        <v>17773</v>
      </c>
      <c r="F1320">
        <v>277931</v>
      </c>
      <c r="G1320">
        <v>1</v>
      </c>
      <c r="H1320">
        <v>981</v>
      </c>
      <c r="I1320">
        <v>-1.2</v>
      </c>
      <c r="J1320" t="s">
        <v>247</v>
      </c>
      <c r="K1320">
        <v>13089</v>
      </c>
      <c r="L1320" t="s">
        <v>54</v>
      </c>
    </row>
    <row r="1321" spans="1:12" x14ac:dyDescent="0.2">
      <c r="A1321" t="str">
        <f t="shared" si="20"/>
        <v>Dodge2011</v>
      </c>
      <c r="B1321" t="s">
        <v>489</v>
      </c>
      <c r="C1321">
        <v>2011</v>
      </c>
      <c r="D1321" t="s">
        <v>245</v>
      </c>
      <c r="E1321">
        <v>388</v>
      </c>
      <c r="F1321">
        <v>5483</v>
      </c>
      <c r="G1321">
        <v>-1.2</v>
      </c>
      <c r="H1321">
        <v>523</v>
      </c>
      <c r="I1321">
        <v>0.8</v>
      </c>
      <c r="J1321" t="s">
        <v>247</v>
      </c>
      <c r="K1321">
        <v>13091</v>
      </c>
      <c r="L1321" t="s">
        <v>54</v>
      </c>
    </row>
    <row r="1322" spans="1:12" x14ac:dyDescent="0.2">
      <c r="A1322" t="str">
        <f t="shared" si="20"/>
        <v>Dooly2011</v>
      </c>
      <c r="B1322" t="s">
        <v>490</v>
      </c>
      <c r="C1322">
        <v>2011</v>
      </c>
      <c r="D1322" t="s">
        <v>245</v>
      </c>
      <c r="E1322">
        <v>220</v>
      </c>
      <c r="F1322">
        <v>3012</v>
      </c>
      <c r="G1322">
        <v>-1</v>
      </c>
      <c r="H1322">
        <v>573</v>
      </c>
      <c r="I1322">
        <v>-3.5</v>
      </c>
      <c r="J1322" t="s">
        <v>247</v>
      </c>
      <c r="K1322">
        <v>13093</v>
      </c>
      <c r="L1322" t="s">
        <v>54</v>
      </c>
    </row>
    <row r="1323" spans="1:12" x14ac:dyDescent="0.2">
      <c r="A1323" t="str">
        <f t="shared" si="20"/>
        <v>Dougherty2011</v>
      </c>
      <c r="B1323" t="s">
        <v>491</v>
      </c>
      <c r="C1323">
        <v>2011</v>
      </c>
      <c r="D1323" t="s">
        <v>245</v>
      </c>
      <c r="E1323">
        <v>2653</v>
      </c>
      <c r="F1323">
        <v>48126</v>
      </c>
      <c r="G1323">
        <v>-0.1</v>
      </c>
      <c r="H1323">
        <v>736</v>
      </c>
      <c r="I1323">
        <v>-5</v>
      </c>
      <c r="J1323" t="s">
        <v>247</v>
      </c>
      <c r="K1323">
        <v>13095</v>
      </c>
      <c r="L1323" t="s">
        <v>54</v>
      </c>
    </row>
    <row r="1324" spans="1:12" x14ac:dyDescent="0.2">
      <c r="A1324" t="str">
        <f t="shared" si="20"/>
        <v>Douglas2011</v>
      </c>
      <c r="B1324" t="s">
        <v>492</v>
      </c>
      <c r="C1324">
        <v>2011</v>
      </c>
      <c r="D1324" t="s">
        <v>245</v>
      </c>
      <c r="E1324">
        <v>2609</v>
      </c>
      <c r="F1324">
        <v>35814</v>
      </c>
      <c r="G1324">
        <v>-2.7</v>
      </c>
      <c r="H1324">
        <v>649</v>
      </c>
      <c r="I1324">
        <v>3</v>
      </c>
      <c r="J1324" t="s">
        <v>247</v>
      </c>
      <c r="K1324">
        <v>13097</v>
      </c>
      <c r="L1324" t="s">
        <v>54</v>
      </c>
    </row>
    <row r="1325" spans="1:12" x14ac:dyDescent="0.2">
      <c r="A1325" t="str">
        <f t="shared" si="20"/>
        <v>Early2011</v>
      </c>
      <c r="B1325" t="s">
        <v>493</v>
      </c>
      <c r="C1325">
        <v>2011</v>
      </c>
      <c r="D1325" t="s">
        <v>245</v>
      </c>
      <c r="E1325">
        <v>303</v>
      </c>
      <c r="F1325">
        <v>4168</v>
      </c>
      <c r="G1325">
        <v>2.7</v>
      </c>
      <c r="H1325">
        <v>798</v>
      </c>
      <c r="I1325">
        <v>1.9</v>
      </c>
      <c r="J1325" t="s">
        <v>247</v>
      </c>
      <c r="K1325">
        <v>13099</v>
      </c>
      <c r="L1325" t="s">
        <v>54</v>
      </c>
    </row>
    <row r="1326" spans="1:12" x14ac:dyDescent="0.2">
      <c r="A1326" t="str">
        <f t="shared" si="20"/>
        <v>Echols2011</v>
      </c>
      <c r="B1326" t="s">
        <v>494</v>
      </c>
      <c r="C1326">
        <v>2011</v>
      </c>
      <c r="D1326" t="s">
        <v>245</v>
      </c>
      <c r="E1326">
        <v>45</v>
      </c>
      <c r="F1326">
        <v>616</v>
      </c>
      <c r="G1326">
        <v>6</v>
      </c>
      <c r="H1326">
        <v>420</v>
      </c>
      <c r="I1326">
        <v>-16.7</v>
      </c>
      <c r="J1326" t="s">
        <v>247</v>
      </c>
      <c r="K1326">
        <v>13101</v>
      </c>
      <c r="L1326" t="s">
        <v>54</v>
      </c>
    </row>
    <row r="1327" spans="1:12" x14ac:dyDescent="0.2">
      <c r="A1327" t="str">
        <f t="shared" si="20"/>
        <v>Effingham2011</v>
      </c>
      <c r="B1327" t="s">
        <v>495</v>
      </c>
      <c r="C1327">
        <v>2011</v>
      </c>
      <c r="D1327" t="s">
        <v>245</v>
      </c>
      <c r="E1327">
        <v>710</v>
      </c>
      <c r="F1327">
        <v>8971</v>
      </c>
      <c r="G1327">
        <v>-1.5</v>
      </c>
      <c r="H1327">
        <v>735</v>
      </c>
      <c r="I1327">
        <v>5.5</v>
      </c>
      <c r="J1327" t="s">
        <v>247</v>
      </c>
      <c r="K1327">
        <v>13103</v>
      </c>
      <c r="L1327" t="s">
        <v>54</v>
      </c>
    </row>
    <row r="1328" spans="1:12" x14ac:dyDescent="0.2">
      <c r="A1328" t="str">
        <f t="shared" si="20"/>
        <v>Elbert2011</v>
      </c>
      <c r="B1328" t="s">
        <v>496</v>
      </c>
      <c r="C1328">
        <v>2011</v>
      </c>
      <c r="D1328" t="s">
        <v>245</v>
      </c>
      <c r="E1328">
        <v>534</v>
      </c>
      <c r="F1328">
        <v>5682</v>
      </c>
      <c r="G1328">
        <v>-2.7</v>
      </c>
      <c r="H1328">
        <v>589</v>
      </c>
      <c r="I1328">
        <v>0.5</v>
      </c>
      <c r="J1328" t="s">
        <v>247</v>
      </c>
      <c r="K1328">
        <v>13105</v>
      </c>
      <c r="L1328" t="s">
        <v>54</v>
      </c>
    </row>
    <row r="1329" spans="1:12" x14ac:dyDescent="0.2">
      <c r="A1329" t="str">
        <f t="shared" si="20"/>
        <v>Emanuel2011</v>
      </c>
      <c r="B1329" t="s">
        <v>497</v>
      </c>
      <c r="C1329">
        <v>2011</v>
      </c>
      <c r="D1329" t="s">
        <v>245</v>
      </c>
      <c r="E1329">
        <v>497</v>
      </c>
      <c r="F1329">
        <v>6731</v>
      </c>
      <c r="G1329">
        <v>-0.9</v>
      </c>
      <c r="H1329">
        <v>555</v>
      </c>
      <c r="I1329">
        <v>1.6</v>
      </c>
      <c r="J1329" t="s">
        <v>247</v>
      </c>
      <c r="K1329">
        <v>13107</v>
      </c>
      <c r="L1329" t="s">
        <v>54</v>
      </c>
    </row>
    <row r="1330" spans="1:12" x14ac:dyDescent="0.2">
      <c r="A1330" t="str">
        <f t="shared" si="20"/>
        <v>Evans2011</v>
      </c>
      <c r="B1330" t="s">
        <v>498</v>
      </c>
      <c r="C1330">
        <v>2011</v>
      </c>
      <c r="D1330" t="s">
        <v>245</v>
      </c>
      <c r="E1330">
        <v>260</v>
      </c>
      <c r="F1330">
        <v>4192</v>
      </c>
      <c r="G1330">
        <v>-0.8</v>
      </c>
      <c r="H1330">
        <v>551</v>
      </c>
      <c r="I1330">
        <v>-13</v>
      </c>
      <c r="J1330" t="s">
        <v>247</v>
      </c>
      <c r="K1330">
        <v>13109</v>
      </c>
      <c r="L1330" t="s">
        <v>54</v>
      </c>
    </row>
    <row r="1331" spans="1:12" x14ac:dyDescent="0.2">
      <c r="A1331" t="str">
        <f t="shared" si="20"/>
        <v>Fannin2011</v>
      </c>
      <c r="B1331" t="s">
        <v>499</v>
      </c>
      <c r="C1331">
        <v>2011</v>
      </c>
      <c r="D1331" t="s">
        <v>245</v>
      </c>
      <c r="E1331">
        <v>578</v>
      </c>
      <c r="F1331">
        <v>5187</v>
      </c>
      <c r="G1331">
        <v>-0.6</v>
      </c>
      <c r="H1331">
        <v>546</v>
      </c>
      <c r="I1331">
        <v>-3.2</v>
      </c>
      <c r="J1331" t="s">
        <v>247</v>
      </c>
      <c r="K1331">
        <v>13111</v>
      </c>
      <c r="L1331" t="s">
        <v>54</v>
      </c>
    </row>
    <row r="1332" spans="1:12" x14ac:dyDescent="0.2">
      <c r="A1332" t="str">
        <f t="shared" si="20"/>
        <v>Fayette2011</v>
      </c>
      <c r="B1332" t="s">
        <v>332</v>
      </c>
      <c r="C1332">
        <v>2011</v>
      </c>
      <c r="D1332" t="s">
        <v>245</v>
      </c>
      <c r="E1332">
        <v>3359</v>
      </c>
      <c r="F1332">
        <v>37730</v>
      </c>
      <c r="G1332">
        <v>3</v>
      </c>
      <c r="H1332">
        <v>781</v>
      </c>
      <c r="I1332">
        <v>-2.4</v>
      </c>
      <c r="J1332" t="s">
        <v>247</v>
      </c>
      <c r="K1332">
        <v>13113</v>
      </c>
      <c r="L1332" t="s">
        <v>54</v>
      </c>
    </row>
    <row r="1333" spans="1:12" x14ac:dyDescent="0.2">
      <c r="A1333" t="str">
        <f t="shared" si="20"/>
        <v>Floyd2011</v>
      </c>
      <c r="B1333" t="s">
        <v>500</v>
      </c>
      <c r="C1333">
        <v>2011</v>
      </c>
      <c r="D1333" t="s">
        <v>245</v>
      </c>
      <c r="E1333">
        <v>2111</v>
      </c>
      <c r="F1333">
        <v>36260</v>
      </c>
      <c r="G1333">
        <v>-3.3</v>
      </c>
      <c r="H1333">
        <v>754</v>
      </c>
      <c r="I1333">
        <v>1.1000000000000001</v>
      </c>
      <c r="J1333" t="s">
        <v>247</v>
      </c>
      <c r="K1333">
        <v>13115</v>
      </c>
      <c r="L1333" t="s">
        <v>54</v>
      </c>
    </row>
    <row r="1334" spans="1:12" x14ac:dyDescent="0.2">
      <c r="A1334" t="str">
        <f t="shared" si="20"/>
        <v>Forsyth2011</v>
      </c>
      <c r="B1334" t="s">
        <v>376</v>
      </c>
      <c r="C1334">
        <v>2011</v>
      </c>
      <c r="D1334" t="s">
        <v>245</v>
      </c>
      <c r="E1334">
        <v>5358</v>
      </c>
      <c r="F1334">
        <v>56599</v>
      </c>
      <c r="G1334">
        <v>5</v>
      </c>
      <c r="H1334">
        <v>886</v>
      </c>
      <c r="I1334">
        <v>-2.2000000000000002</v>
      </c>
      <c r="J1334" t="s">
        <v>247</v>
      </c>
      <c r="K1334">
        <v>13117</v>
      </c>
      <c r="L1334" t="s">
        <v>54</v>
      </c>
    </row>
    <row r="1335" spans="1:12" x14ac:dyDescent="0.2">
      <c r="A1335" t="str">
        <f t="shared" si="20"/>
        <v>Franklin2011</v>
      </c>
      <c r="B1335" t="s">
        <v>434</v>
      </c>
      <c r="C1335">
        <v>2011</v>
      </c>
      <c r="D1335" t="s">
        <v>245</v>
      </c>
      <c r="E1335">
        <v>437</v>
      </c>
      <c r="F1335">
        <v>6572</v>
      </c>
      <c r="G1335">
        <v>-0.6</v>
      </c>
      <c r="H1335">
        <v>575</v>
      </c>
      <c r="I1335">
        <v>-11.3</v>
      </c>
      <c r="J1335" t="s">
        <v>247</v>
      </c>
      <c r="K1335">
        <v>13119</v>
      </c>
      <c r="L1335" t="s">
        <v>54</v>
      </c>
    </row>
    <row r="1336" spans="1:12" x14ac:dyDescent="0.2">
      <c r="A1336" t="str">
        <f t="shared" si="20"/>
        <v>Fulton2011</v>
      </c>
      <c r="B1336" t="s">
        <v>335</v>
      </c>
      <c r="C1336">
        <v>2011</v>
      </c>
      <c r="D1336" t="s">
        <v>245</v>
      </c>
      <c r="E1336">
        <v>41006</v>
      </c>
      <c r="F1336">
        <v>735651</v>
      </c>
      <c r="G1336">
        <v>2.9</v>
      </c>
      <c r="H1336">
        <v>1237</v>
      </c>
      <c r="I1336">
        <v>-4</v>
      </c>
      <c r="J1336" t="s">
        <v>247</v>
      </c>
      <c r="K1336">
        <v>13121</v>
      </c>
      <c r="L1336" t="s">
        <v>54</v>
      </c>
    </row>
    <row r="1337" spans="1:12" x14ac:dyDescent="0.2">
      <c r="A1337" t="str">
        <f t="shared" si="20"/>
        <v>Gilmer2011</v>
      </c>
      <c r="B1337" t="s">
        <v>501</v>
      </c>
      <c r="C1337">
        <v>2011</v>
      </c>
      <c r="D1337" t="s">
        <v>245</v>
      </c>
      <c r="E1337">
        <v>593</v>
      </c>
      <c r="F1337">
        <v>6859</v>
      </c>
      <c r="G1337">
        <v>-6.4</v>
      </c>
      <c r="H1337">
        <v>527</v>
      </c>
      <c r="I1337">
        <v>-6.6</v>
      </c>
      <c r="J1337" t="s">
        <v>247</v>
      </c>
      <c r="K1337">
        <v>13123</v>
      </c>
      <c r="L1337" t="s">
        <v>54</v>
      </c>
    </row>
    <row r="1338" spans="1:12" x14ac:dyDescent="0.2">
      <c r="A1338" t="str">
        <f t="shared" si="20"/>
        <v>Glascock2011</v>
      </c>
      <c r="B1338" t="s">
        <v>502</v>
      </c>
      <c r="C1338">
        <v>2011</v>
      </c>
      <c r="D1338" t="s">
        <v>245</v>
      </c>
      <c r="E1338">
        <v>37</v>
      </c>
      <c r="F1338">
        <v>411</v>
      </c>
      <c r="G1338">
        <v>1.7</v>
      </c>
      <c r="H1338">
        <v>447</v>
      </c>
      <c r="I1338">
        <v>0.7</v>
      </c>
      <c r="J1338" t="s">
        <v>247</v>
      </c>
      <c r="K1338">
        <v>13125</v>
      </c>
      <c r="L1338" t="s">
        <v>54</v>
      </c>
    </row>
    <row r="1339" spans="1:12" x14ac:dyDescent="0.2">
      <c r="A1339" t="str">
        <f t="shared" si="20"/>
        <v>Glynn2011</v>
      </c>
      <c r="B1339" t="s">
        <v>503</v>
      </c>
      <c r="C1339">
        <v>2011</v>
      </c>
      <c r="D1339" t="s">
        <v>245</v>
      </c>
      <c r="E1339">
        <v>2802</v>
      </c>
      <c r="F1339">
        <v>34727</v>
      </c>
      <c r="G1339">
        <v>-1.3</v>
      </c>
      <c r="H1339">
        <v>743</v>
      </c>
      <c r="I1339">
        <v>0.3</v>
      </c>
      <c r="J1339" t="s">
        <v>247</v>
      </c>
      <c r="K1339">
        <v>13127</v>
      </c>
      <c r="L1339" t="s">
        <v>54</v>
      </c>
    </row>
    <row r="1340" spans="1:12" x14ac:dyDescent="0.2">
      <c r="A1340" t="str">
        <f t="shared" si="20"/>
        <v>Gordon2011</v>
      </c>
      <c r="B1340" t="s">
        <v>504</v>
      </c>
      <c r="C1340">
        <v>2011</v>
      </c>
      <c r="D1340" t="s">
        <v>245</v>
      </c>
      <c r="E1340">
        <v>1040</v>
      </c>
      <c r="F1340">
        <v>19649</v>
      </c>
      <c r="G1340">
        <v>1.5</v>
      </c>
      <c r="H1340">
        <v>680</v>
      </c>
      <c r="I1340">
        <v>-3</v>
      </c>
      <c r="J1340" t="s">
        <v>247</v>
      </c>
      <c r="K1340">
        <v>13129</v>
      </c>
      <c r="L1340" t="s">
        <v>54</v>
      </c>
    </row>
    <row r="1341" spans="1:12" x14ac:dyDescent="0.2">
      <c r="A1341" t="str">
        <f t="shared" si="20"/>
        <v>Grady2011</v>
      </c>
      <c r="B1341" t="s">
        <v>505</v>
      </c>
      <c r="C1341">
        <v>2011</v>
      </c>
      <c r="D1341" t="s">
        <v>245</v>
      </c>
      <c r="E1341">
        <v>496</v>
      </c>
      <c r="F1341">
        <v>5794</v>
      </c>
      <c r="G1341">
        <v>10.8</v>
      </c>
      <c r="H1341">
        <v>572</v>
      </c>
      <c r="I1341">
        <v>-3.7</v>
      </c>
      <c r="J1341" t="s">
        <v>247</v>
      </c>
      <c r="K1341">
        <v>13131</v>
      </c>
      <c r="L1341" t="s">
        <v>54</v>
      </c>
    </row>
    <row r="1342" spans="1:12" x14ac:dyDescent="0.2">
      <c r="A1342" t="str">
        <f t="shared" si="20"/>
        <v>Greene2011</v>
      </c>
      <c r="B1342" t="s">
        <v>436</v>
      </c>
      <c r="C1342">
        <v>2011</v>
      </c>
      <c r="D1342" t="s">
        <v>245</v>
      </c>
      <c r="E1342">
        <v>449</v>
      </c>
      <c r="F1342">
        <v>4880</v>
      </c>
      <c r="G1342">
        <v>-3.9</v>
      </c>
      <c r="H1342">
        <v>645</v>
      </c>
      <c r="I1342">
        <v>-0.9</v>
      </c>
      <c r="J1342" t="s">
        <v>247</v>
      </c>
      <c r="K1342">
        <v>13133</v>
      </c>
      <c r="L1342" t="s">
        <v>54</v>
      </c>
    </row>
    <row r="1343" spans="1:12" x14ac:dyDescent="0.2">
      <c r="A1343" t="str">
        <f t="shared" si="20"/>
        <v>Gwinnett2011</v>
      </c>
      <c r="B1343" t="s">
        <v>338</v>
      </c>
      <c r="C1343">
        <v>2011</v>
      </c>
      <c r="D1343" t="s">
        <v>245</v>
      </c>
      <c r="E1343">
        <v>23842</v>
      </c>
      <c r="F1343">
        <v>305107</v>
      </c>
      <c r="G1343">
        <v>1.4</v>
      </c>
      <c r="H1343">
        <v>922</v>
      </c>
      <c r="I1343">
        <v>-2</v>
      </c>
      <c r="J1343" t="s">
        <v>247</v>
      </c>
      <c r="K1343">
        <v>13135</v>
      </c>
      <c r="L1343" t="s">
        <v>54</v>
      </c>
    </row>
    <row r="1344" spans="1:12" x14ac:dyDescent="0.2">
      <c r="A1344" t="str">
        <f t="shared" si="20"/>
        <v>Habersham2011</v>
      </c>
      <c r="B1344" t="s">
        <v>506</v>
      </c>
      <c r="C1344">
        <v>2011</v>
      </c>
      <c r="D1344" t="s">
        <v>245</v>
      </c>
      <c r="E1344">
        <v>869</v>
      </c>
      <c r="F1344">
        <v>12549</v>
      </c>
      <c r="G1344">
        <v>-2.2999999999999998</v>
      </c>
      <c r="H1344">
        <v>600</v>
      </c>
      <c r="I1344">
        <v>-2.4</v>
      </c>
      <c r="J1344" t="s">
        <v>247</v>
      </c>
      <c r="K1344">
        <v>13137</v>
      </c>
      <c r="L1344" t="s">
        <v>54</v>
      </c>
    </row>
    <row r="1345" spans="1:12" x14ac:dyDescent="0.2">
      <c r="A1345" t="str">
        <f t="shared" si="20"/>
        <v>Hall2011</v>
      </c>
      <c r="B1345" t="s">
        <v>507</v>
      </c>
      <c r="C1345">
        <v>2011</v>
      </c>
      <c r="D1345" t="s">
        <v>245</v>
      </c>
      <c r="E1345">
        <v>4228</v>
      </c>
      <c r="F1345">
        <v>71202</v>
      </c>
      <c r="G1345">
        <v>2.4</v>
      </c>
      <c r="H1345">
        <v>825</v>
      </c>
      <c r="I1345">
        <v>-1.3</v>
      </c>
      <c r="J1345" t="s">
        <v>247</v>
      </c>
      <c r="K1345">
        <v>13139</v>
      </c>
      <c r="L1345" t="s">
        <v>54</v>
      </c>
    </row>
    <row r="1346" spans="1:12" x14ac:dyDescent="0.2">
      <c r="A1346" t="str">
        <f t="shared" si="20"/>
        <v>Hancock2011</v>
      </c>
      <c r="B1346" t="s">
        <v>508</v>
      </c>
      <c r="C1346">
        <v>2011</v>
      </c>
      <c r="D1346" t="s">
        <v>245</v>
      </c>
      <c r="E1346">
        <v>81</v>
      </c>
      <c r="F1346">
        <v>1221</v>
      </c>
      <c r="G1346">
        <v>-2.5</v>
      </c>
      <c r="H1346">
        <v>526</v>
      </c>
      <c r="I1346">
        <v>0.4</v>
      </c>
      <c r="J1346" t="s">
        <v>247</v>
      </c>
      <c r="K1346">
        <v>13141</v>
      </c>
      <c r="L1346" t="s">
        <v>54</v>
      </c>
    </row>
    <row r="1347" spans="1:12" x14ac:dyDescent="0.2">
      <c r="A1347" t="str">
        <f t="shared" si="20"/>
        <v>Haralson2011</v>
      </c>
      <c r="B1347" t="s">
        <v>509</v>
      </c>
      <c r="C1347">
        <v>2011</v>
      </c>
      <c r="D1347" t="s">
        <v>245</v>
      </c>
      <c r="E1347">
        <v>501</v>
      </c>
      <c r="F1347">
        <v>7062</v>
      </c>
      <c r="G1347">
        <v>0.5</v>
      </c>
      <c r="H1347">
        <v>678</v>
      </c>
      <c r="I1347">
        <v>2.6</v>
      </c>
      <c r="J1347" t="s">
        <v>247</v>
      </c>
      <c r="K1347">
        <v>13143</v>
      </c>
      <c r="L1347" t="s">
        <v>54</v>
      </c>
    </row>
    <row r="1348" spans="1:12" x14ac:dyDescent="0.2">
      <c r="A1348" t="str">
        <f t="shared" si="20"/>
        <v>Harris2011</v>
      </c>
      <c r="B1348" t="s">
        <v>510</v>
      </c>
      <c r="C1348">
        <v>2011</v>
      </c>
      <c r="D1348" t="s">
        <v>245</v>
      </c>
      <c r="E1348">
        <v>443</v>
      </c>
      <c r="F1348">
        <v>3547</v>
      </c>
      <c r="G1348">
        <v>-12.1</v>
      </c>
      <c r="H1348">
        <v>545</v>
      </c>
      <c r="I1348">
        <v>-0.9</v>
      </c>
      <c r="J1348" t="s">
        <v>247</v>
      </c>
      <c r="K1348">
        <v>13145</v>
      </c>
      <c r="L1348" t="s">
        <v>54</v>
      </c>
    </row>
    <row r="1349" spans="1:12" x14ac:dyDescent="0.2">
      <c r="A1349" t="str">
        <f t="shared" si="20"/>
        <v>Hart2011</v>
      </c>
      <c r="B1349" t="s">
        <v>511</v>
      </c>
      <c r="C1349">
        <v>2011</v>
      </c>
      <c r="D1349" t="s">
        <v>245</v>
      </c>
      <c r="E1349">
        <v>423</v>
      </c>
      <c r="F1349">
        <v>5947</v>
      </c>
      <c r="G1349">
        <v>0.6</v>
      </c>
      <c r="H1349">
        <v>678</v>
      </c>
      <c r="I1349">
        <v>0.7</v>
      </c>
      <c r="J1349" t="s">
        <v>247</v>
      </c>
      <c r="K1349">
        <v>13147</v>
      </c>
      <c r="L1349" t="s">
        <v>54</v>
      </c>
    </row>
    <row r="1350" spans="1:12" x14ac:dyDescent="0.2">
      <c r="A1350" t="str">
        <f t="shared" ref="A1350:A1413" si="21">_xlfn.CONCAT(B1350, C1350)</f>
        <v>Heard2011</v>
      </c>
      <c r="B1350" t="s">
        <v>512</v>
      </c>
      <c r="C1350">
        <v>2011</v>
      </c>
      <c r="D1350" t="s">
        <v>245</v>
      </c>
      <c r="E1350">
        <v>150</v>
      </c>
      <c r="F1350">
        <v>2043</v>
      </c>
      <c r="G1350">
        <v>-11.5</v>
      </c>
      <c r="H1350">
        <v>834</v>
      </c>
      <c r="I1350">
        <v>-7.6</v>
      </c>
      <c r="J1350" t="s">
        <v>247</v>
      </c>
      <c r="K1350">
        <v>13149</v>
      </c>
      <c r="L1350" t="s">
        <v>54</v>
      </c>
    </row>
    <row r="1351" spans="1:12" x14ac:dyDescent="0.2">
      <c r="A1351" t="str">
        <f t="shared" si="21"/>
        <v>Henry2011</v>
      </c>
      <c r="B1351" t="s">
        <v>416</v>
      </c>
      <c r="C1351">
        <v>2011</v>
      </c>
      <c r="D1351" t="s">
        <v>245</v>
      </c>
      <c r="E1351">
        <v>3615</v>
      </c>
      <c r="F1351">
        <v>48800</v>
      </c>
      <c r="G1351">
        <v>2.2000000000000002</v>
      </c>
      <c r="H1351">
        <v>674</v>
      </c>
      <c r="I1351">
        <v>-1.6</v>
      </c>
      <c r="J1351" t="s">
        <v>247</v>
      </c>
      <c r="K1351">
        <v>13151</v>
      </c>
      <c r="L1351" t="s">
        <v>54</v>
      </c>
    </row>
    <row r="1352" spans="1:12" x14ac:dyDescent="0.2">
      <c r="A1352" t="str">
        <f t="shared" si="21"/>
        <v>Houston2011</v>
      </c>
      <c r="B1352" t="s">
        <v>333</v>
      </c>
      <c r="C1352">
        <v>2011</v>
      </c>
      <c r="D1352" t="s">
        <v>245</v>
      </c>
      <c r="E1352">
        <v>2612</v>
      </c>
      <c r="F1352">
        <v>58672</v>
      </c>
      <c r="G1352">
        <v>1.8</v>
      </c>
      <c r="H1352">
        <v>811</v>
      </c>
      <c r="I1352">
        <v>-7.3</v>
      </c>
      <c r="J1352" t="s">
        <v>247</v>
      </c>
      <c r="K1352">
        <v>13153</v>
      </c>
      <c r="L1352" t="s">
        <v>54</v>
      </c>
    </row>
    <row r="1353" spans="1:12" x14ac:dyDescent="0.2">
      <c r="A1353" t="str">
        <f t="shared" si="21"/>
        <v>Irwin2011</v>
      </c>
      <c r="B1353" t="s">
        <v>513</v>
      </c>
      <c r="C1353">
        <v>2011</v>
      </c>
      <c r="D1353" t="s">
        <v>245</v>
      </c>
      <c r="E1353">
        <v>160</v>
      </c>
      <c r="F1353">
        <v>2004</v>
      </c>
      <c r="G1353">
        <v>-2.1</v>
      </c>
      <c r="H1353">
        <v>544</v>
      </c>
      <c r="I1353">
        <v>-6.5</v>
      </c>
      <c r="J1353" t="s">
        <v>247</v>
      </c>
      <c r="K1353">
        <v>13155</v>
      </c>
      <c r="L1353" t="s">
        <v>54</v>
      </c>
    </row>
    <row r="1354" spans="1:12" x14ac:dyDescent="0.2">
      <c r="A1354" t="str">
        <f t="shared" si="21"/>
        <v>Jackson2011</v>
      </c>
      <c r="B1354" t="s">
        <v>318</v>
      </c>
      <c r="C1354">
        <v>2011</v>
      </c>
      <c r="D1354" t="s">
        <v>245</v>
      </c>
      <c r="E1354">
        <v>1314</v>
      </c>
      <c r="F1354">
        <v>18297</v>
      </c>
      <c r="G1354">
        <v>4.0999999999999996</v>
      </c>
      <c r="H1354">
        <v>669</v>
      </c>
      <c r="I1354">
        <v>-2.5</v>
      </c>
      <c r="J1354" t="s">
        <v>247</v>
      </c>
      <c r="K1354">
        <v>13157</v>
      </c>
      <c r="L1354" t="s">
        <v>54</v>
      </c>
    </row>
    <row r="1355" spans="1:12" x14ac:dyDescent="0.2">
      <c r="A1355" t="str">
        <f t="shared" si="21"/>
        <v>Jasper2011</v>
      </c>
      <c r="B1355" t="s">
        <v>368</v>
      </c>
      <c r="C1355">
        <v>2011</v>
      </c>
      <c r="D1355" t="s">
        <v>245</v>
      </c>
      <c r="E1355">
        <v>199</v>
      </c>
      <c r="F1355">
        <v>1971</v>
      </c>
      <c r="G1355">
        <v>-0.8</v>
      </c>
      <c r="H1355">
        <v>561</v>
      </c>
      <c r="I1355">
        <v>-5.7</v>
      </c>
      <c r="J1355" t="s">
        <v>247</v>
      </c>
      <c r="K1355">
        <v>13159</v>
      </c>
      <c r="L1355" t="s">
        <v>54</v>
      </c>
    </row>
    <row r="1356" spans="1:12" x14ac:dyDescent="0.2">
      <c r="A1356" t="str">
        <f t="shared" si="21"/>
        <v>Jeff Davis2011</v>
      </c>
      <c r="B1356" t="s">
        <v>514</v>
      </c>
      <c r="C1356">
        <v>2011</v>
      </c>
      <c r="D1356" t="s">
        <v>245</v>
      </c>
      <c r="E1356">
        <v>279</v>
      </c>
      <c r="F1356">
        <v>4103</v>
      </c>
      <c r="G1356">
        <v>1.6</v>
      </c>
      <c r="H1356">
        <v>560</v>
      </c>
      <c r="I1356">
        <v>-1.8</v>
      </c>
      <c r="J1356" t="s">
        <v>247</v>
      </c>
      <c r="K1356">
        <v>13161</v>
      </c>
      <c r="L1356" t="s">
        <v>54</v>
      </c>
    </row>
    <row r="1357" spans="1:12" x14ac:dyDescent="0.2">
      <c r="A1357" t="str">
        <f t="shared" si="21"/>
        <v>Jefferson2011</v>
      </c>
      <c r="B1357" t="s">
        <v>314</v>
      </c>
      <c r="C1357">
        <v>2011</v>
      </c>
      <c r="D1357" t="s">
        <v>245</v>
      </c>
      <c r="E1357">
        <v>376</v>
      </c>
      <c r="F1357">
        <v>4688</v>
      </c>
      <c r="G1357">
        <v>-1.3</v>
      </c>
      <c r="H1357">
        <v>629</v>
      </c>
      <c r="I1357">
        <v>-3.4</v>
      </c>
      <c r="J1357" t="s">
        <v>247</v>
      </c>
      <c r="K1357">
        <v>13163</v>
      </c>
      <c r="L1357" t="s">
        <v>54</v>
      </c>
    </row>
    <row r="1358" spans="1:12" x14ac:dyDescent="0.2">
      <c r="A1358" t="str">
        <f t="shared" si="21"/>
        <v>Jenkins2011</v>
      </c>
      <c r="B1358" t="s">
        <v>515</v>
      </c>
      <c r="C1358">
        <v>2011</v>
      </c>
      <c r="D1358" t="s">
        <v>245</v>
      </c>
      <c r="E1358">
        <v>137</v>
      </c>
      <c r="F1358">
        <v>1193</v>
      </c>
      <c r="G1358">
        <v>0</v>
      </c>
      <c r="H1358">
        <v>527</v>
      </c>
      <c r="I1358">
        <v>3.1</v>
      </c>
      <c r="J1358" t="s">
        <v>247</v>
      </c>
      <c r="K1358">
        <v>13165</v>
      </c>
      <c r="L1358" t="s">
        <v>54</v>
      </c>
    </row>
    <row r="1359" spans="1:12" x14ac:dyDescent="0.2">
      <c r="A1359" t="str">
        <f t="shared" si="21"/>
        <v>Johnson2011</v>
      </c>
      <c r="B1359" t="s">
        <v>516</v>
      </c>
      <c r="C1359">
        <v>2011</v>
      </c>
      <c r="D1359" t="s">
        <v>245</v>
      </c>
      <c r="E1359">
        <v>139</v>
      </c>
      <c r="F1359">
        <v>1682</v>
      </c>
      <c r="G1359">
        <v>4.3</v>
      </c>
      <c r="H1359">
        <v>547</v>
      </c>
      <c r="I1359">
        <v>-0.5</v>
      </c>
      <c r="J1359" t="s">
        <v>247</v>
      </c>
      <c r="K1359">
        <v>13167</v>
      </c>
      <c r="L1359" t="s">
        <v>54</v>
      </c>
    </row>
    <row r="1360" spans="1:12" x14ac:dyDescent="0.2">
      <c r="A1360" t="str">
        <f t="shared" si="21"/>
        <v>Jones2011</v>
      </c>
      <c r="B1360" t="s">
        <v>517</v>
      </c>
      <c r="C1360">
        <v>2011</v>
      </c>
      <c r="D1360" t="s">
        <v>245</v>
      </c>
      <c r="E1360">
        <v>375</v>
      </c>
      <c r="F1360">
        <v>3324</v>
      </c>
      <c r="G1360">
        <v>-3.9</v>
      </c>
      <c r="H1360">
        <v>590</v>
      </c>
      <c r="I1360">
        <v>-2</v>
      </c>
      <c r="J1360" t="s">
        <v>247</v>
      </c>
      <c r="K1360">
        <v>13169</v>
      </c>
      <c r="L1360" t="s">
        <v>54</v>
      </c>
    </row>
    <row r="1361" spans="1:12" x14ac:dyDescent="0.2">
      <c r="A1361" t="str">
        <f t="shared" si="21"/>
        <v>Lamar2011</v>
      </c>
      <c r="B1361" t="s">
        <v>438</v>
      </c>
      <c r="C1361">
        <v>2011</v>
      </c>
      <c r="D1361" t="s">
        <v>245</v>
      </c>
      <c r="E1361">
        <v>277</v>
      </c>
      <c r="F1361">
        <v>3316</v>
      </c>
      <c r="G1361">
        <v>-2</v>
      </c>
      <c r="H1361">
        <v>594</v>
      </c>
      <c r="I1361">
        <v>-0.3</v>
      </c>
      <c r="J1361" t="s">
        <v>247</v>
      </c>
      <c r="K1361">
        <v>13171</v>
      </c>
      <c r="L1361" t="s">
        <v>54</v>
      </c>
    </row>
    <row r="1362" spans="1:12" x14ac:dyDescent="0.2">
      <c r="A1362" t="str">
        <f t="shared" si="21"/>
        <v>Lanier2011</v>
      </c>
      <c r="B1362" t="s">
        <v>518</v>
      </c>
      <c r="C1362">
        <v>2011</v>
      </c>
      <c r="D1362" t="s">
        <v>245</v>
      </c>
      <c r="E1362">
        <v>136</v>
      </c>
      <c r="F1362">
        <v>1345</v>
      </c>
      <c r="G1362">
        <v>-1.3</v>
      </c>
      <c r="H1362">
        <v>553</v>
      </c>
      <c r="I1362">
        <v>-2</v>
      </c>
      <c r="J1362" t="s">
        <v>247</v>
      </c>
      <c r="K1362">
        <v>13173</v>
      </c>
      <c r="L1362" t="s">
        <v>54</v>
      </c>
    </row>
    <row r="1363" spans="1:12" x14ac:dyDescent="0.2">
      <c r="A1363" t="str">
        <f t="shared" si="21"/>
        <v>Laurens2011</v>
      </c>
      <c r="B1363" t="s">
        <v>339</v>
      </c>
      <c r="C1363">
        <v>2011</v>
      </c>
      <c r="D1363" t="s">
        <v>245</v>
      </c>
      <c r="E1363">
        <v>1124</v>
      </c>
      <c r="F1363">
        <v>17216</v>
      </c>
      <c r="G1363">
        <v>-3.5</v>
      </c>
      <c r="H1363">
        <v>661</v>
      </c>
      <c r="I1363">
        <v>-3.6</v>
      </c>
      <c r="J1363" t="s">
        <v>247</v>
      </c>
      <c r="K1363">
        <v>13175</v>
      </c>
      <c r="L1363" t="s">
        <v>54</v>
      </c>
    </row>
    <row r="1364" spans="1:12" x14ac:dyDescent="0.2">
      <c r="A1364" t="str">
        <f t="shared" si="21"/>
        <v>Lee2011</v>
      </c>
      <c r="B1364" t="s">
        <v>315</v>
      </c>
      <c r="C1364">
        <v>2011</v>
      </c>
      <c r="D1364" t="s">
        <v>245</v>
      </c>
      <c r="E1364">
        <v>462</v>
      </c>
      <c r="F1364">
        <v>5294</v>
      </c>
      <c r="G1364">
        <v>-0.5</v>
      </c>
      <c r="H1364">
        <v>589</v>
      </c>
      <c r="I1364">
        <v>3.3</v>
      </c>
      <c r="J1364" t="s">
        <v>247</v>
      </c>
      <c r="K1364">
        <v>13177</v>
      </c>
      <c r="L1364" t="s">
        <v>54</v>
      </c>
    </row>
    <row r="1365" spans="1:12" x14ac:dyDescent="0.2">
      <c r="A1365" t="str">
        <f t="shared" si="21"/>
        <v>Liberty2011</v>
      </c>
      <c r="B1365" t="s">
        <v>343</v>
      </c>
      <c r="C1365">
        <v>2011</v>
      </c>
      <c r="D1365" t="s">
        <v>245</v>
      </c>
      <c r="E1365">
        <v>951</v>
      </c>
      <c r="F1365">
        <v>18300</v>
      </c>
      <c r="G1365">
        <v>-0.4</v>
      </c>
      <c r="H1365">
        <v>748</v>
      </c>
      <c r="I1365">
        <v>2.5</v>
      </c>
      <c r="J1365" t="s">
        <v>247</v>
      </c>
      <c r="K1365">
        <v>13179</v>
      </c>
      <c r="L1365" t="s">
        <v>54</v>
      </c>
    </row>
    <row r="1366" spans="1:12" x14ac:dyDescent="0.2">
      <c r="A1366" t="str">
        <f t="shared" si="21"/>
        <v>Lincoln2011</v>
      </c>
      <c r="B1366" t="s">
        <v>519</v>
      </c>
      <c r="C1366">
        <v>2011</v>
      </c>
      <c r="D1366" t="s">
        <v>245</v>
      </c>
      <c r="E1366">
        <v>157</v>
      </c>
      <c r="F1366">
        <v>1321</v>
      </c>
      <c r="G1366">
        <v>2.4</v>
      </c>
      <c r="H1366">
        <v>545</v>
      </c>
      <c r="I1366">
        <v>-1.3</v>
      </c>
      <c r="J1366" t="s">
        <v>247</v>
      </c>
      <c r="K1366">
        <v>13181</v>
      </c>
      <c r="L1366" t="s">
        <v>54</v>
      </c>
    </row>
    <row r="1367" spans="1:12" x14ac:dyDescent="0.2">
      <c r="A1367" t="str">
        <f t="shared" si="21"/>
        <v>Long2011</v>
      </c>
      <c r="B1367" t="s">
        <v>520</v>
      </c>
      <c r="C1367">
        <v>2011</v>
      </c>
      <c r="D1367" t="s">
        <v>245</v>
      </c>
      <c r="E1367">
        <v>76</v>
      </c>
      <c r="F1367">
        <v>895</v>
      </c>
      <c r="G1367">
        <v>1</v>
      </c>
      <c r="H1367">
        <v>512</v>
      </c>
      <c r="I1367">
        <v>1.6</v>
      </c>
      <c r="J1367" t="s">
        <v>247</v>
      </c>
      <c r="K1367">
        <v>13183</v>
      </c>
      <c r="L1367" t="s">
        <v>54</v>
      </c>
    </row>
    <row r="1368" spans="1:12" x14ac:dyDescent="0.2">
      <c r="A1368" t="str">
        <f t="shared" si="21"/>
        <v>Lowndes2011</v>
      </c>
      <c r="B1368" t="s">
        <v>356</v>
      </c>
      <c r="C1368">
        <v>2011</v>
      </c>
      <c r="D1368" t="s">
        <v>245</v>
      </c>
      <c r="E1368">
        <v>2886</v>
      </c>
      <c r="F1368">
        <v>45692</v>
      </c>
      <c r="G1368">
        <v>-1</v>
      </c>
      <c r="H1368">
        <v>639</v>
      </c>
      <c r="I1368">
        <v>0.6</v>
      </c>
      <c r="J1368" t="s">
        <v>247</v>
      </c>
      <c r="K1368">
        <v>13185</v>
      </c>
      <c r="L1368" t="s">
        <v>54</v>
      </c>
    </row>
    <row r="1369" spans="1:12" x14ac:dyDescent="0.2">
      <c r="A1369" t="str">
        <f t="shared" si="21"/>
        <v>Lumpkin2011</v>
      </c>
      <c r="B1369" t="s">
        <v>521</v>
      </c>
      <c r="C1369">
        <v>2011</v>
      </c>
      <c r="D1369" t="s">
        <v>245</v>
      </c>
      <c r="E1369">
        <v>536</v>
      </c>
      <c r="F1369">
        <v>6099</v>
      </c>
      <c r="G1369">
        <v>-0.1</v>
      </c>
      <c r="H1369">
        <v>624</v>
      </c>
      <c r="I1369">
        <v>0.2</v>
      </c>
      <c r="J1369" t="s">
        <v>247</v>
      </c>
      <c r="K1369">
        <v>13187</v>
      </c>
      <c r="L1369" t="s">
        <v>54</v>
      </c>
    </row>
    <row r="1370" spans="1:12" x14ac:dyDescent="0.2">
      <c r="A1370" t="str">
        <f t="shared" si="21"/>
        <v>McDuffie2011</v>
      </c>
      <c r="B1370" t="s">
        <v>522</v>
      </c>
      <c r="C1370">
        <v>2011</v>
      </c>
      <c r="D1370" t="s">
        <v>245</v>
      </c>
      <c r="E1370">
        <v>484</v>
      </c>
      <c r="F1370">
        <v>6651</v>
      </c>
      <c r="G1370">
        <v>-3.9</v>
      </c>
      <c r="H1370">
        <v>600</v>
      </c>
      <c r="I1370">
        <v>-5.8</v>
      </c>
      <c r="J1370" t="s">
        <v>247</v>
      </c>
      <c r="K1370">
        <v>13189</v>
      </c>
      <c r="L1370" t="s">
        <v>54</v>
      </c>
    </row>
    <row r="1371" spans="1:12" x14ac:dyDescent="0.2">
      <c r="A1371" t="str">
        <f t="shared" si="21"/>
        <v>McIntosh2011</v>
      </c>
      <c r="B1371" t="s">
        <v>523</v>
      </c>
      <c r="C1371">
        <v>2011</v>
      </c>
      <c r="D1371" t="s">
        <v>245</v>
      </c>
      <c r="E1371">
        <v>228</v>
      </c>
      <c r="F1371">
        <v>1728</v>
      </c>
      <c r="G1371">
        <v>-8.1</v>
      </c>
      <c r="H1371">
        <v>534</v>
      </c>
      <c r="I1371">
        <v>-4.0999999999999996</v>
      </c>
      <c r="J1371" t="s">
        <v>247</v>
      </c>
      <c r="K1371">
        <v>13191</v>
      </c>
      <c r="L1371" t="s">
        <v>54</v>
      </c>
    </row>
    <row r="1372" spans="1:12" x14ac:dyDescent="0.2">
      <c r="A1372" t="str">
        <f t="shared" si="21"/>
        <v>Macon2011</v>
      </c>
      <c r="B1372" t="s">
        <v>441</v>
      </c>
      <c r="C1372">
        <v>2011</v>
      </c>
      <c r="D1372" t="s">
        <v>245</v>
      </c>
      <c r="E1372">
        <v>237</v>
      </c>
      <c r="F1372">
        <v>2910</v>
      </c>
      <c r="G1372">
        <v>-5.0999999999999996</v>
      </c>
      <c r="H1372">
        <v>674</v>
      </c>
      <c r="I1372">
        <v>2</v>
      </c>
      <c r="J1372" t="s">
        <v>247</v>
      </c>
      <c r="K1372">
        <v>13193</v>
      </c>
      <c r="L1372" t="s">
        <v>54</v>
      </c>
    </row>
    <row r="1373" spans="1:12" x14ac:dyDescent="0.2">
      <c r="A1373" t="str">
        <f t="shared" si="21"/>
        <v>Madison2011</v>
      </c>
      <c r="B1373" t="s">
        <v>313</v>
      </c>
      <c r="C1373">
        <v>2011</v>
      </c>
      <c r="D1373" t="s">
        <v>245</v>
      </c>
      <c r="E1373">
        <v>409</v>
      </c>
      <c r="F1373">
        <v>3143</v>
      </c>
      <c r="G1373">
        <v>-2.7</v>
      </c>
      <c r="H1373">
        <v>561</v>
      </c>
      <c r="I1373">
        <v>0.7</v>
      </c>
      <c r="J1373" t="s">
        <v>247</v>
      </c>
      <c r="K1373">
        <v>13195</v>
      </c>
      <c r="L1373" t="s">
        <v>54</v>
      </c>
    </row>
    <row r="1374" spans="1:12" x14ac:dyDescent="0.2">
      <c r="A1374" t="str">
        <f t="shared" si="21"/>
        <v>Marion2011</v>
      </c>
      <c r="B1374" t="s">
        <v>399</v>
      </c>
      <c r="C1374">
        <v>2011</v>
      </c>
      <c r="D1374" t="s">
        <v>245</v>
      </c>
      <c r="E1374">
        <v>104</v>
      </c>
      <c r="F1374">
        <v>1532</v>
      </c>
      <c r="G1374">
        <v>3.1</v>
      </c>
      <c r="H1374">
        <v>521</v>
      </c>
      <c r="I1374">
        <v>-3.3</v>
      </c>
      <c r="J1374" t="s">
        <v>247</v>
      </c>
      <c r="K1374">
        <v>13197</v>
      </c>
      <c r="L1374" t="s">
        <v>54</v>
      </c>
    </row>
    <row r="1375" spans="1:12" x14ac:dyDescent="0.2">
      <c r="A1375" t="str">
        <f t="shared" si="21"/>
        <v>Meriwether2011</v>
      </c>
      <c r="B1375" t="s">
        <v>524</v>
      </c>
      <c r="C1375">
        <v>2011</v>
      </c>
      <c r="D1375" t="s">
        <v>245</v>
      </c>
      <c r="E1375">
        <v>363</v>
      </c>
      <c r="F1375">
        <v>4407</v>
      </c>
      <c r="G1375">
        <v>-2.2000000000000002</v>
      </c>
      <c r="H1375">
        <v>591</v>
      </c>
      <c r="I1375">
        <v>1.9</v>
      </c>
      <c r="J1375" t="s">
        <v>247</v>
      </c>
      <c r="K1375">
        <v>13199</v>
      </c>
      <c r="L1375" t="s">
        <v>54</v>
      </c>
    </row>
    <row r="1376" spans="1:12" x14ac:dyDescent="0.2">
      <c r="A1376" t="str">
        <f t="shared" si="21"/>
        <v>Miller2011</v>
      </c>
      <c r="B1376" t="s">
        <v>525</v>
      </c>
      <c r="C1376">
        <v>2011</v>
      </c>
      <c r="D1376" t="s">
        <v>245</v>
      </c>
      <c r="E1376">
        <v>195</v>
      </c>
      <c r="F1376">
        <v>1589</v>
      </c>
      <c r="G1376">
        <v>1.4</v>
      </c>
      <c r="H1376">
        <v>563</v>
      </c>
      <c r="I1376">
        <v>1.6</v>
      </c>
      <c r="J1376" t="s">
        <v>247</v>
      </c>
      <c r="K1376">
        <v>13201</v>
      </c>
      <c r="L1376" t="s">
        <v>54</v>
      </c>
    </row>
    <row r="1377" spans="1:12" x14ac:dyDescent="0.2">
      <c r="A1377" t="str">
        <f t="shared" si="21"/>
        <v>Mitchell2011</v>
      </c>
      <c r="B1377" t="s">
        <v>526</v>
      </c>
      <c r="C1377">
        <v>2011</v>
      </c>
      <c r="D1377" t="s">
        <v>245</v>
      </c>
      <c r="E1377">
        <v>472</v>
      </c>
      <c r="F1377">
        <v>8049</v>
      </c>
      <c r="G1377">
        <v>3.5</v>
      </c>
      <c r="H1377">
        <v>549</v>
      </c>
      <c r="I1377">
        <v>-2.1</v>
      </c>
      <c r="J1377" t="s">
        <v>247</v>
      </c>
      <c r="K1377">
        <v>13205</v>
      </c>
      <c r="L1377" t="s">
        <v>54</v>
      </c>
    </row>
    <row r="1378" spans="1:12" x14ac:dyDescent="0.2">
      <c r="A1378" t="str">
        <f t="shared" si="21"/>
        <v>Monroe2011</v>
      </c>
      <c r="B1378" t="s">
        <v>443</v>
      </c>
      <c r="C1378">
        <v>2011</v>
      </c>
      <c r="D1378" t="s">
        <v>245</v>
      </c>
      <c r="E1378">
        <v>531</v>
      </c>
      <c r="F1378">
        <v>6315</v>
      </c>
      <c r="G1378">
        <v>0.7</v>
      </c>
      <c r="H1378">
        <v>670</v>
      </c>
      <c r="I1378">
        <v>-5.9</v>
      </c>
      <c r="J1378" t="s">
        <v>247</v>
      </c>
      <c r="K1378">
        <v>13207</v>
      </c>
      <c r="L1378" t="s">
        <v>54</v>
      </c>
    </row>
    <row r="1379" spans="1:12" x14ac:dyDescent="0.2">
      <c r="A1379" t="str">
        <f t="shared" si="21"/>
        <v>Montgomery2011</v>
      </c>
      <c r="B1379" t="s">
        <v>329</v>
      </c>
      <c r="C1379">
        <v>2011</v>
      </c>
      <c r="D1379" t="s">
        <v>245</v>
      </c>
      <c r="E1379">
        <v>158</v>
      </c>
      <c r="F1379">
        <v>1565</v>
      </c>
      <c r="G1379">
        <v>-6.1</v>
      </c>
      <c r="H1379">
        <v>535</v>
      </c>
      <c r="I1379">
        <v>-3.8</v>
      </c>
      <c r="J1379" t="s">
        <v>247</v>
      </c>
      <c r="K1379">
        <v>13209</v>
      </c>
      <c r="L1379" t="s">
        <v>54</v>
      </c>
    </row>
    <row r="1380" spans="1:12" x14ac:dyDescent="0.2">
      <c r="A1380" t="str">
        <f t="shared" si="21"/>
        <v>Morgan2011</v>
      </c>
      <c r="B1380" t="s">
        <v>444</v>
      </c>
      <c r="C1380">
        <v>2011</v>
      </c>
      <c r="D1380" t="s">
        <v>245</v>
      </c>
      <c r="E1380">
        <v>503</v>
      </c>
      <c r="F1380">
        <v>5935</v>
      </c>
      <c r="G1380">
        <v>5.2</v>
      </c>
      <c r="H1380">
        <v>592</v>
      </c>
      <c r="I1380">
        <v>-3.7</v>
      </c>
      <c r="J1380" t="s">
        <v>247</v>
      </c>
      <c r="K1380">
        <v>13211</v>
      </c>
      <c r="L1380" t="s">
        <v>54</v>
      </c>
    </row>
    <row r="1381" spans="1:12" x14ac:dyDescent="0.2">
      <c r="A1381" t="str">
        <f t="shared" si="21"/>
        <v>Murray2011</v>
      </c>
      <c r="B1381" t="s">
        <v>527</v>
      </c>
      <c r="C1381">
        <v>2011</v>
      </c>
      <c r="D1381" t="s">
        <v>245</v>
      </c>
      <c r="E1381">
        <v>481</v>
      </c>
      <c r="F1381">
        <v>8980</v>
      </c>
      <c r="G1381">
        <v>-8.6999999999999993</v>
      </c>
      <c r="H1381">
        <v>643</v>
      </c>
      <c r="I1381">
        <v>-3.2</v>
      </c>
      <c r="J1381" t="s">
        <v>247</v>
      </c>
      <c r="K1381">
        <v>13213</v>
      </c>
      <c r="L1381" t="s">
        <v>54</v>
      </c>
    </row>
    <row r="1382" spans="1:12" x14ac:dyDescent="0.2">
      <c r="A1382" t="str">
        <f t="shared" si="21"/>
        <v>Muscogee2011</v>
      </c>
      <c r="B1382" t="s">
        <v>336</v>
      </c>
      <c r="C1382">
        <v>2011</v>
      </c>
      <c r="D1382" t="s">
        <v>245</v>
      </c>
      <c r="E1382">
        <v>4668</v>
      </c>
      <c r="F1382">
        <v>94235</v>
      </c>
      <c r="G1382">
        <v>2.2999999999999998</v>
      </c>
      <c r="H1382">
        <v>761</v>
      </c>
      <c r="I1382">
        <v>-2.1</v>
      </c>
      <c r="J1382" t="s">
        <v>247</v>
      </c>
      <c r="K1382">
        <v>13215</v>
      </c>
      <c r="L1382" t="s">
        <v>54</v>
      </c>
    </row>
    <row r="1383" spans="1:12" x14ac:dyDescent="0.2">
      <c r="A1383" t="str">
        <f t="shared" si="21"/>
        <v>Newton2011</v>
      </c>
      <c r="B1383" t="s">
        <v>528</v>
      </c>
      <c r="C1383">
        <v>2011</v>
      </c>
      <c r="D1383" t="s">
        <v>245</v>
      </c>
      <c r="E1383">
        <v>1436</v>
      </c>
      <c r="F1383">
        <v>20037</v>
      </c>
      <c r="G1383">
        <v>0.7</v>
      </c>
      <c r="H1383">
        <v>718</v>
      </c>
      <c r="I1383">
        <v>-1.2</v>
      </c>
      <c r="J1383" t="s">
        <v>247</v>
      </c>
      <c r="K1383">
        <v>13217</v>
      </c>
      <c r="L1383" t="s">
        <v>54</v>
      </c>
    </row>
    <row r="1384" spans="1:12" x14ac:dyDescent="0.2">
      <c r="A1384" t="str">
        <f t="shared" si="21"/>
        <v>Oconee2011</v>
      </c>
      <c r="B1384" t="s">
        <v>401</v>
      </c>
      <c r="C1384">
        <v>2011</v>
      </c>
      <c r="D1384" t="s">
        <v>245</v>
      </c>
      <c r="E1384">
        <v>972</v>
      </c>
      <c r="F1384">
        <v>7997</v>
      </c>
      <c r="G1384">
        <v>3.5</v>
      </c>
      <c r="H1384">
        <v>709</v>
      </c>
      <c r="I1384">
        <v>1</v>
      </c>
      <c r="J1384" t="s">
        <v>247</v>
      </c>
      <c r="K1384">
        <v>13219</v>
      </c>
      <c r="L1384" t="s">
        <v>54</v>
      </c>
    </row>
    <row r="1385" spans="1:12" x14ac:dyDescent="0.2">
      <c r="A1385" t="str">
        <f t="shared" si="21"/>
        <v>Oglethorpe2011</v>
      </c>
      <c r="B1385" t="s">
        <v>529</v>
      </c>
      <c r="C1385">
        <v>2011</v>
      </c>
      <c r="D1385" t="s">
        <v>245</v>
      </c>
      <c r="E1385">
        <v>207</v>
      </c>
      <c r="F1385">
        <v>1593</v>
      </c>
      <c r="G1385">
        <v>-11.1</v>
      </c>
      <c r="H1385">
        <v>486</v>
      </c>
      <c r="I1385">
        <v>9.1999999999999993</v>
      </c>
      <c r="J1385" t="s">
        <v>247</v>
      </c>
      <c r="K1385">
        <v>13221</v>
      </c>
      <c r="L1385" t="s">
        <v>54</v>
      </c>
    </row>
    <row r="1386" spans="1:12" x14ac:dyDescent="0.2">
      <c r="A1386" t="str">
        <f t="shared" si="21"/>
        <v>Paulding2011</v>
      </c>
      <c r="B1386" t="s">
        <v>530</v>
      </c>
      <c r="C1386">
        <v>2011</v>
      </c>
      <c r="D1386" t="s">
        <v>245</v>
      </c>
      <c r="E1386">
        <v>1817</v>
      </c>
      <c r="F1386">
        <v>19224</v>
      </c>
      <c r="G1386">
        <v>4</v>
      </c>
      <c r="H1386">
        <v>612</v>
      </c>
      <c r="I1386">
        <v>0.2</v>
      </c>
      <c r="J1386" t="s">
        <v>247</v>
      </c>
      <c r="K1386">
        <v>13223</v>
      </c>
      <c r="L1386" t="s">
        <v>54</v>
      </c>
    </row>
    <row r="1387" spans="1:12" x14ac:dyDescent="0.2">
      <c r="A1387" t="str">
        <f t="shared" si="21"/>
        <v>Peach2011</v>
      </c>
      <c r="B1387" t="s">
        <v>531</v>
      </c>
      <c r="C1387">
        <v>2011</v>
      </c>
      <c r="D1387" t="s">
        <v>245</v>
      </c>
      <c r="E1387">
        <v>559</v>
      </c>
      <c r="F1387">
        <v>8157</v>
      </c>
      <c r="G1387">
        <v>4.5</v>
      </c>
      <c r="H1387">
        <v>642</v>
      </c>
      <c r="I1387">
        <v>-4.9000000000000004</v>
      </c>
      <c r="J1387" t="s">
        <v>247</v>
      </c>
      <c r="K1387">
        <v>13225</v>
      </c>
      <c r="L1387" t="s">
        <v>54</v>
      </c>
    </row>
    <row r="1388" spans="1:12" x14ac:dyDescent="0.2">
      <c r="A1388" t="str">
        <f t="shared" si="21"/>
        <v>Pickens2011</v>
      </c>
      <c r="B1388" t="s">
        <v>446</v>
      </c>
      <c r="C1388">
        <v>2011</v>
      </c>
      <c r="D1388" t="s">
        <v>245</v>
      </c>
      <c r="E1388">
        <v>688</v>
      </c>
      <c r="F1388">
        <v>6886</v>
      </c>
      <c r="G1388">
        <v>-4.9000000000000004</v>
      </c>
      <c r="H1388">
        <v>640</v>
      </c>
      <c r="I1388">
        <v>0</v>
      </c>
      <c r="J1388" t="s">
        <v>247</v>
      </c>
      <c r="K1388">
        <v>13227</v>
      </c>
      <c r="L1388" t="s">
        <v>54</v>
      </c>
    </row>
    <row r="1389" spans="1:12" x14ac:dyDescent="0.2">
      <c r="A1389" t="str">
        <f t="shared" si="21"/>
        <v>Pierce2011</v>
      </c>
      <c r="B1389" t="s">
        <v>532</v>
      </c>
      <c r="C1389">
        <v>2011</v>
      </c>
      <c r="D1389" t="s">
        <v>245</v>
      </c>
      <c r="E1389">
        <v>349</v>
      </c>
      <c r="F1389">
        <v>3704</v>
      </c>
      <c r="G1389">
        <v>0.7</v>
      </c>
      <c r="H1389">
        <v>562</v>
      </c>
      <c r="I1389">
        <v>-1.4</v>
      </c>
      <c r="J1389" t="s">
        <v>247</v>
      </c>
      <c r="K1389">
        <v>13229</v>
      </c>
      <c r="L1389" t="s">
        <v>54</v>
      </c>
    </row>
    <row r="1390" spans="1:12" x14ac:dyDescent="0.2">
      <c r="A1390" t="str">
        <f t="shared" si="21"/>
        <v>Pike2011</v>
      </c>
      <c r="B1390" t="s">
        <v>447</v>
      </c>
      <c r="C1390">
        <v>2011</v>
      </c>
      <c r="D1390" t="s">
        <v>245</v>
      </c>
      <c r="E1390">
        <v>250</v>
      </c>
      <c r="F1390">
        <v>2251</v>
      </c>
      <c r="G1390">
        <v>12.1</v>
      </c>
      <c r="H1390">
        <v>577</v>
      </c>
      <c r="I1390">
        <v>1.1000000000000001</v>
      </c>
      <c r="J1390" t="s">
        <v>247</v>
      </c>
      <c r="K1390">
        <v>13231</v>
      </c>
      <c r="L1390" t="s">
        <v>54</v>
      </c>
    </row>
    <row r="1391" spans="1:12" x14ac:dyDescent="0.2">
      <c r="A1391" t="str">
        <f t="shared" si="21"/>
        <v>Polk2011</v>
      </c>
      <c r="B1391" t="s">
        <v>533</v>
      </c>
      <c r="C1391">
        <v>2011</v>
      </c>
      <c r="D1391" t="s">
        <v>245</v>
      </c>
      <c r="E1391">
        <v>625</v>
      </c>
      <c r="F1391">
        <v>10935</v>
      </c>
      <c r="G1391">
        <v>0.5</v>
      </c>
      <c r="H1391">
        <v>620</v>
      </c>
      <c r="I1391">
        <v>-3.9</v>
      </c>
      <c r="J1391" t="s">
        <v>247</v>
      </c>
      <c r="K1391">
        <v>13233</v>
      </c>
      <c r="L1391" t="s">
        <v>54</v>
      </c>
    </row>
    <row r="1392" spans="1:12" x14ac:dyDescent="0.2">
      <c r="A1392" t="str">
        <f t="shared" si="21"/>
        <v>Pulaski2011</v>
      </c>
      <c r="B1392" t="s">
        <v>415</v>
      </c>
      <c r="C1392">
        <v>2011</v>
      </c>
      <c r="D1392" t="s">
        <v>245</v>
      </c>
      <c r="E1392">
        <v>232</v>
      </c>
      <c r="F1392">
        <v>2770</v>
      </c>
      <c r="G1392">
        <v>-1</v>
      </c>
      <c r="H1392">
        <v>637</v>
      </c>
      <c r="I1392">
        <v>1.8</v>
      </c>
      <c r="J1392" t="s">
        <v>247</v>
      </c>
      <c r="K1392">
        <v>13235</v>
      </c>
      <c r="L1392" t="s">
        <v>54</v>
      </c>
    </row>
    <row r="1393" spans="1:12" x14ac:dyDescent="0.2">
      <c r="A1393" t="str">
        <f t="shared" si="21"/>
        <v>Putnam2011</v>
      </c>
      <c r="B1393" t="s">
        <v>534</v>
      </c>
      <c r="C1393">
        <v>2011</v>
      </c>
      <c r="D1393" t="s">
        <v>245</v>
      </c>
      <c r="E1393">
        <v>447</v>
      </c>
      <c r="F1393">
        <v>5418</v>
      </c>
      <c r="G1393">
        <v>-13.4</v>
      </c>
      <c r="H1393">
        <v>622</v>
      </c>
      <c r="I1393">
        <v>8</v>
      </c>
      <c r="J1393" t="s">
        <v>247</v>
      </c>
      <c r="K1393">
        <v>13237</v>
      </c>
      <c r="L1393" t="s">
        <v>54</v>
      </c>
    </row>
    <row r="1394" spans="1:12" x14ac:dyDescent="0.2">
      <c r="A1394" t="str">
        <f t="shared" si="21"/>
        <v>Quitman2011</v>
      </c>
      <c r="B1394" t="s">
        <v>535</v>
      </c>
      <c r="C1394">
        <v>2011</v>
      </c>
      <c r="D1394" t="s">
        <v>245</v>
      </c>
      <c r="E1394">
        <v>40</v>
      </c>
      <c r="F1394">
        <v>436</v>
      </c>
      <c r="G1394">
        <v>12.4</v>
      </c>
      <c r="H1394">
        <v>493</v>
      </c>
      <c r="I1394">
        <v>-2.8</v>
      </c>
      <c r="J1394" t="s">
        <v>247</v>
      </c>
      <c r="K1394">
        <v>13239</v>
      </c>
      <c r="L1394" t="s">
        <v>54</v>
      </c>
    </row>
    <row r="1395" spans="1:12" x14ac:dyDescent="0.2">
      <c r="A1395" t="str">
        <f t="shared" si="21"/>
        <v>Rabun2011</v>
      </c>
      <c r="B1395" t="s">
        <v>536</v>
      </c>
      <c r="C1395">
        <v>2011</v>
      </c>
      <c r="D1395" t="s">
        <v>245</v>
      </c>
      <c r="E1395">
        <v>492</v>
      </c>
      <c r="F1395">
        <v>4263</v>
      </c>
      <c r="G1395">
        <v>-4.3</v>
      </c>
      <c r="H1395">
        <v>545</v>
      </c>
      <c r="I1395">
        <v>-2.2000000000000002</v>
      </c>
      <c r="J1395" t="s">
        <v>247</v>
      </c>
      <c r="K1395">
        <v>13241</v>
      </c>
      <c r="L1395" t="s">
        <v>54</v>
      </c>
    </row>
    <row r="1396" spans="1:12" x14ac:dyDescent="0.2">
      <c r="A1396" t="str">
        <f t="shared" si="21"/>
        <v>Randolph2011</v>
      </c>
      <c r="B1396" t="s">
        <v>448</v>
      </c>
      <c r="C1396">
        <v>2011</v>
      </c>
      <c r="D1396" t="s">
        <v>245</v>
      </c>
      <c r="E1396">
        <v>181</v>
      </c>
      <c r="F1396">
        <v>1774</v>
      </c>
      <c r="G1396">
        <v>-9</v>
      </c>
      <c r="H1396">
        <v>594</v>
      </c>
      <c r="I1396">
        <v>3.3</v>
      </c>
      <c r="J1396" t="s">
        <v>247</v>
      </c>
      <c r="K1396">
        <v>13243</v>
      </c>
      <c r="L1396" t="s">
        <v>54</v>
      </c>
    </row>
    <row r="1397" spans="1:12" x14ac:dyDescent="0.2">
      <c r="A1397" t="str">
        <f t="shared" si="21"/>
        <v>Richmond2011</v>
      </c>
      <c r="B1397" t="s">
        <v>342</v>
      </c>
      <c r="C1397">
        <v>2011</v>
      </c>
      <c r="D1397" t="s">
        <v>245</v>
      </c>
      <c r="E1397">
        <v>4676</v>
      </c>
      <c r="F1397">
        <v>98835</v>
      </c>
      <c r="G1397">
        <v>0.3</v>
      </c>
      <c r="H1397">
        <v>803</v>
      </c>
      <c r="I1397">
        <v>-2</v>
      </c>
      <c r="J1397" t="s">
        <v>247</v>
      </c>
      <c r="K1397">
        <v>13245</v>
      </c>
      <c r="L1397" t="s">
        <v>54</v>
      </c>
    </row>
    <row r="1398" spans="1:12" x14ac:dyDescent="0.2">
      <c r="A1398" t="str">
        <f t="shared" si="21"/>
        <v>Rockdale2011</v>
      </c>
      <c r="B1398" t="s">
        <v>537</v>
      </c>
      <c r="C1398">
        <v>2011</v>
      </c>
      <c r="D1398" t="s">
        <v>245</v>
      </c>
      <c r="E1398">
        <v>2081</v>
      </c>
      <c r="F1398">
        <v>29376</v>
      </c>
      <c r="G1398">
        <v>0.1</v>
      </c>
      <c r="H1398">
        <v>826</v>
      </c>
      <c r="I1398">
        <v>-3.3</v>
      </c>
      <c r="J1398" t="s">
        <v>247</v>
      </c>
      <c r="K1398">
        <v>13247</v>
      </c>
      <c r="L1398" t="s">
        <v>54</v>
      </c>
    </row>
    <row r="1399" spans="1:12" x14ac:dyDescent="0.2">
      <c r="A1399" t="str">
        <f t="shared" si="21"/>
        <v>Schley2011</v>
      </c>
      <c r="B1399" t="s">
        <v>538</v>
      </c>
      <c r="C1399">
        <v>2011</v>
      </c>
      <c r="D1399" t="s">
        <v>245</v>
      </c>
      <c r="E1399">
        <v>69</v>
      </c>
      <c r="F1399">
        <v>1008</v>
      </c>
      <c r="G1399">
        <v>-1.7</v>
      </c>
      <c r="H1399">
        <v>655</v>
      </c>
      <c r="I1399">
        <v>0.3</v>
      </c>
      <c r="J1399" t="s">
        <v>247</v>
      </c>
      <c r="K1399">
        <v>13249</v>
      </c>
      <c r="L1399" t="s">
        <v>54</v>
      </c>
    </row>
    <row r="1400" spans="1:12" x14ac:dyDescent="0.2">
      <c r="A1400" t="str">
        <f t="shared" si="21"/>
        <v>Screven2011</v>
      </c>
      <c r="B1400" t="s">
        <v>539</v>
      </c>
      <c r="C1400">
        <v>2011</v>
      </c>
      <c r="D1400" t="s">
        <v>245</v>
      </c>
      <c r="E1400">
        <v>264</v>
      </c>
      <c r="F1400">
        <v>3359</v>
      </c>
      <c r="G1400">
        <v>1.7</v>
      </c>
      <c r="H1400">
        <v>622</v>
      </c>
      <c r="I1400">
        <v>2.1</v>
      </c>
      <c r="J1400" t="s">
        <v>247</v>
      </c>
      <c r="K1400">
        <v>13251</v>
      </c>
      <c r="L1400" t="s">
        <v>54</v>
      </c>
    </row>
    <row r="1401" spans="1:12" x14ac:dyDescent="0.2">
      <c r="A1401" t="str">
        <f t="shared" si="21"/>
        <v>Seminole2011</v>
      </c>
      <c r="B1401" t="s">
        <v>540</v>
      </c>
      <c r="C1401">
        <v>2011</v>
      </c>
      <c r="D1401" t="s">
        <v>245</v>
      </c>
      <c r="E1401">
        <v>225</v>
      </c>
      <c r="F1401">
        <v>2127</v>
      </c>
      <c r="G1401">
        <v>-3.7</v>
      </c>
      <c r="H1401">
        <v>617</v>
      </c>
      <c r="I1401">
        <v>4.9000000000000004</v>
      </c>
      <c r="J1401" t="s">
        <v>247</v>
      </c>
      <c r="K1401">
        <v>13253</v>
      </c>
      <c r="L1401" t="s">
        <v>54</v>
      </c>
    </row>
    <row r="1402" spans="1:12" x14ac:dyDescent="0.2">
      <c r="A1402" t="str">
        <f t="shared" si="21"/>
        <v>Spalding2011</v>
      </c>
      <c r="B1402" t="s">
        <v>541</v>
      </c>
      <c r="C1402">
        <v>2011</v>
      </c>
      <c r="D1402" t="s">
        <v>245</v>
      </c>
      <c r="E1402">
        <v>1260</v>
      </c>
      <c r="F1402">
        <v>20693</v>
      </c>
      <c r="G1402">
        <v>-1.2</v>
      </c>
      <c r="H1402">
        <v>628</v>
      </c>
      <c r="I1402">
        <v>-0.3</v>
      </c>
      <c r="J1402" t="s">
        <v>247</v>
      </c>
      <c r="K1402">
        <v>13255</v>
      </c>
      <c r="L1402" t="s">
        <v>54</v>
      </c>
    </row>
    <row r="1403" spans="1:12" x14ac:dyDescent="0.2">
      <c r="A1403" t="str">
        <f t="shared" si="21"/>
        <v>Stephens2011</v>
      </c>
      <c r="B1403" t="s">
        <v>542</v>
      </c>
      <c r="C1403">
        <v>2011</v>
      </c>
      <c r="D1403" t="s">
        <v>245</v>
      </c>
      <c r="E1403">
        <v>595</v>
      </c>
      <c r="F1403">
        <v>8777</v>
      </c>
      <c r="G1403">
        <v>-4.3</v>
      </c>
      <c r="H1403">
        <v>654</v>
      </c>
      <c r="I1403">
        <v>2.8</v>
      </c>
      <c r="J1403" t="s">
        <v>247</v>
      </c>
      <c r="K1403">
        <v>13257</v>
      </c>
      <c r="L1403" t="s">
        <v>54</v>
      </c>
    </row>
    <row r="1404" spans="1:12" x14ac:dyDescent="0.2">
      <c r="A1404" t="str">
        <f t="shared" si="21"/>
        <v>Stewart2011</v>
      </c>
      <c r="B1404" t="s">
        <v>543</v>
      </c>
      <c r="C1404">
        <v>2011</v>
      </c>
      <c r="D1404" t="s">
        <v>245</v>
      </c>
      <c r="E1404">
        <v>94</v>
      </c>
      <c r="F1404">
        <v>1132</v>
      </c>
      <c r="G1404">
        <v>-9.9</v>
      </c>
      <c r="H1404">
        <v>659</v>
      </c>
      <c r="I1404">
        <v>0.5</v>
      </c>
      <c r="J1404" t="s">
        <v>247</v>
      </c>
      <c r="K1404">
        <v>13259</v>
      </c>
      <c r="L1404" t="s">
        <v>54</v>
      </c>
    </row>
    <row r="1405" spans="1:12" x14ac:dyDescent="0.2">
      <c r="A1405" t="str">
        <f t="shared" si="21"/>
        <v>Sumter2011</v>
      </c>
      <c r="B1405" t="s">
        <v>385</v>
      </c>
      <c r="C1405">
        <v>2011</v>
      </c>
      <c r="D1405" t="s">
        <v>245</v>
      </c>
      <c r="E1405">
        <v>718</v>
      </c>
      <c r="F1405">
        <v>10408</v>
      </c>
      <c r="G1405">
        <v>-2.7</v>
      </c>
      <c r="H1405">
        <v>575</v>
      </c>
      <c r="I1405">
        <v>-1.7</v>
      </c>
      <c r="J1405" t="s">
        <v>247</v>
      </c>
      <c r="K1405">
        <v>13261</v>
      </c>
      <c r="L1405" t="s">
        <v>54</v>
      </c>
    </row>
    <row r="1406" spans="1:12" x14ac:dyDescent="0.2">
      <c r="A1406" t="str">
        <f t="shared" si="21"/>
        <v>Talbot2011</v>
      </c>
      <c r="B1406" t="s">
        <v>544</v>
      </c>
      <c r="C1406">
        <v>2011</v>
      </c>
      <c r="D1406" t="s">
        <v>245</v>
      </c>
      <c r="E1406">
        <v>87</v>
      </c>
      <c r="F1406">
        <v>823</v>
      </c>
      <c r="G1406">
        <v>2.6</v>
      </c>
      <c r="H1406">
        <v>509</v>
      </c>
      <c r="I1406">
        <v>-26.2</v>
      </c>
      <c r="J1406" t="s">
        <v>247</v>
      </c>
      <c r="K1406">
        <v>13263</v>
      </c>
      <c r="L1406" t="s">
        <v>54</v>
      </c>
    </row>
    <row r="1407" spans="1:12" x14ac:dyDescent="0.2">
      <c r="A1407" t="str">
        <f t="shared" si="21"/>
        <v>Taliaferro2011</v>
      </c>
      <c r="B1407" t="s">
        <v>545</v>
      </c>
      <c r="C1407">
        <v>2011</v>
      </c>
      <c r="D1407" t="s">
        <v>245</v>
      </c>
      <c r="E1407">
        <v>33</v>
      </c>
      <c r="F1407">
        <v>168</v>
      </c>
      <c r="G1407">
        <v>-14.3</v>
      </c>
      <c r="H1407">
        <v>451</v>
      </c>
      <c r="I1407">
        <v>-1.3</v>
      </c>
      <c r="J1407" t="s">
        <v>247</v>
      </c>
      <c r="K1407">
        <v>13265</v>
      </c>
      <c r="L1407" t="s">
        <v>54</v>
      </c>
    </row>
    <row r="1408" spans="1:12" x14ac:dyDescent="0.2">
      <c r="A1408" t="str">
        <f t="shared" si="21"/>
        <v>Tattnall2011</v>
      </c>
      <c r="B1408" t="s">
        <v>546</v>
      </c>
      <c r="C1408">
        <v>2011</v>
      </c>
      <c r="D1408" t="s">
        <v>245</v>
      </c>
      <c r="E1408">
        <v>362</v>
      </c>
      <c r="F1408">
        <v>5787</v>
      </c>
      <c r="G1408">
        <v>3.7</v>
      </c>
      <c r="H1408">
        <v>600</v>
      </c>
      <c r="I1408">
        <v>-0.2</v>
      </c>
      <c r="J1408" t="s">
        <v>247</v>
      </c>
      <c r="K1408">
        <v>13267</v>
      </c>
      <c r="L1408" t="s">
        <v>54</v>
      </c>
    </row>
    <row r="1409" spans="1:12" x14ac:dyDescent="0.2">
      <c r="A1409" t="str">
        <f t="shared" si="21"/>
        <v>Taylor2011</v>
      </c>
      <c r="B1409" t="s">
        <v>547</v>
      </c>
      <c r="C1409">
        <v>2011</v>
      </c>
      <c r="D1409" t="s">
        <v>245</v>
      </c>
      <c r="E1409">
        <v>152</v>
      </c>
      <c r="F1409">
        <v>1640</v>
      </c>
      <c r="G1409">
        <v>-4.7</v>
      </c>
      <c r="H1409">
        <v>629</v>
      </c>
      <c r="I1409">
        <v>-2.2000000000000002</v>
      </c>
      <c r="J1409" t="s">
        <v>247</v>
      </c>
      <c r="K1409">
        <v>13269</v>
      </c>
      <c r="L1409" t="s">
        <v>54</v>
      </c>
    </row>
    <row r="1410" spans="1:12" x14ac:dyDescent="0.2">
      <c r="A1410" t="str">
        <f t="shared" si="21"/>
        <v>Telfair2011</v>
      </c>
      <c r="B1410" t="s">
        <v>548</v>
      </c>
      <c r="C1410">
        <v>2011</v>
      </c>
      <c r="D1410" t="s">
        <v>245</v>
      </c>
      <c r="E1410">
        <v>233</v>
      </c>
      <c r="F1410">
        <v>3500</v>
      </c>
      <c r="G1410">
        <v>6</v>
      </c>
      <c r="H1410">
        <v>484</v>
      </c>
      <c r="I1410">
        <v>-3.2</v>
      </c>
      <c r="J1410" t="s">
        <v>247</v>
      </c>
      <c r="K1410">
        <v>13271</v>
      </c>
      <c r="L1410" t="s">
        <v>54</v>
      </c>
    </row>
    <row r="1411" spans="1:12" x14ac:dyDescent="0.2">
      <c r="A1411" t="str">
        <f t="shared" si="21"/>
        <v>Terrell2011</v>
      </c>
      <c r="B1411" t="s">
        <v>549</v>
      </c>
      <c r="C1411">
        <v>2011</v>
      </c>
      <c r="D1411" t="s">
        <v>245</v>
      </c>
      <c r="E1411">
        <v>219</v>
      </c>
      <c r="F1411">
        <v>2180</v>
      </c>
      <c r="G1411">
        <v>-2.7</v>
      </c>
      <c r="H1411">
        <v>632</v>
      </c>
      <c r="I1411">
        <v>-1.6</v>
      </c>
      <c r="J1411" t="s">
        <v>247</v>
      </c>
      <c r="K1411">
        <v>13273</v>
      </c>
      <c r="L1411" t="s">
        <v>54</v>
      </c>
    </row>
    <row r="1412" spans="1:12" x14ac:dyDescent="0.2">
      <c r="A1412" t="str">
        <f t="shared" si="21"/>
        <v>Thomas2011</v>
      </c>
      <c r="B1412" t="s">
        <v>550</v>
      </c>
      <c r="C1412">
        <v>2011</v>
      </c>
      <c r="D1412" t="s">
        <v>245</v>
      </c>
      <c r="E1412">
        <v>1413</v>
      </c>
      <c r="F1412">
        <v>20836</v>
      </c>
      <c r="G1412">
        <v>0.8</v>
      </c>
      <c r="H1412">
        <v>686</v>
      </c>
      <c r="I1412">
        <v>-3</v>
      </c>
      <c r="J1412" t="s">
        <v>247</v>
      </c>
      <c r="K1412">
        <v>13275</v>
      </c>
      <c r="L1412" t="s">
        <v>54</v>
      </c>
    </row>
    <row r="1413" spans="1:12" x14ac:dyDescent="0.2">
      <c r="A1413" t="str">
        <f t="shared" si="21"/>
        <v>Tift2011</v>
      </c>
      <c r="B1413" t="s">
        <v>551</v>
      </c>
      <c r="C1413">
        <v>2011</v>
      </c>
      <c r="D1413" t="s">
        <v>245</v>
      </c>
      <c r="E1413">
        <v>1207</v>
      </c>
      <c r="F1413">
        <v>17664</v>
      </c>
      <c r="G1413">
        <v>-0.4</v>
      </c>
      <c r="H1413">
        <v>640</v>
      </c>
      <c r="I1413">
        <v>-1.1000000000000001</v>
      </c>
      <c r="J1413" t="s">
        <v>247</v>
      </c>
      <c r="K1413">
        <v>13277</v>
      </c>
      <c r="L1413" t="s">
        <v>54</v>
      </c>
    </row>
    <row r="1414" spans="1:12" x14ac:dyDescent="0.2">
      <c r="A1414" t="str">
        <f t="shared" ref="A1414:A1477" si="22">_xlfn.CONCAT(B1414, C1414)</f>
        <v>Toombs2011</v>
      </c>
      <c r="B1414" t="s">
        <v>552</v>
      </c>
      <c r="C1414">
        <v>2011</v>
      </c>
      <c r="D1414" t="s">
        <v>245</v>
      </c>
      <c r="E1414">
        <v>777</v>
      </c>
      <c r="F1414">
        <v>10959</v>
      </c>
      <c r="G1414">
        <v>-3.6</v>
      </c>
      <c r="H1414">
        <v>600</v>
      </c>
      <c r="I1414">
        <v>-5.4</v>
      </c>
      <c r="J1414" t="s">
        <v>247</v>
      </c>
      <c r="K1414">
        <v>13279</v>
      </c>
      <c r="L1414" t="s">
        <v>54</v>
      </c>
    </row>
    <row r="1415" spans="1:12" x14ac:dyDescent="0.2">
      <c r="A1415" t="str">
        <f t="shared" si="22"/>
        <v>Towns2011</v>
      </c>
      <c r="B1415" t="s">
        <v>553</v>
      </c>
      <c r="C1415">
        <v>2011</v>
      </c>
      <c r="D1415" t="s">
        <v>245</v>
      </c>
      <c r="E1415">
        <v>356</v>
      </c>
      <c r="F1415">
        <v>3067</v>
      </c>
      <c r="G1415">
        <v>1.2</v>
      </c>
      <c r="H1415">
        <v>511</v>
      </c>
      <c r="I1415">
        <v>-4.0999999999999996</v>
      </c>
      <c r="J1415" t="s">
        <v>247</v>
      </c>
      <c r="K1415">
        <v>13281</v>
      </c>
      <c r="L1415" t="s">
        <v>54</v>
      </c>
    </row>
    <row r="1416" spans="1:12" x14ac:dyDescent="0.2">
      <c r="A1416" t="str">
        <f t="shared" si="22"/>
        <v>Treutlen2011</v>
      </c>
      <c r="B1416" t="s">
        <v>554</v>
      </c>
      <c r="C1416">
        <v>2011</v>
      </c>
      <c r="D1416" t="s">
        <v>245</v>
      </c>
      <c r="E1416">
        <v>105</v>
      </c>
      <c r="F1416">
        <v>1118</v>
      </c>
      <c r="G1416">
        <v>-0.6</v>
      </c>
      <c r="H1416">
        <v>492</v>
      </c>
      <c r="I1416">
        <v>0.8</v>
      </c>
      <c r="J1416" t="s">
        <v>247</v>
      </c>
      <c r="K1416">
        <v>13283</v>
      </c>
      <c r="L1416" t="s">
        <v>54</v>
      </c>
    </row>
    <row r="1417" spans="1:12" x14ac:dyDescent="0.2">
      <c r="A1417" t="str">
        <f t="shared" si="22"/>
        <v>Troup2011</v>
      </c>
      <c r="B1417" t="s">
        <v>555</v>
      </c>
      <c r="C1417">
        <v>2011</v>
      </c>
      <c r="D1417" t="s">
        <v>245</v>
      </c>
      <c r="E1417">
        <v>1601</v>
      </c>
      <c r="F1417">
        <v>34187</v>
      </c>
      <c r="G1417">
        <v>6.2</v>
      </c>
      <c r="H1417">
        <v>779</v>
      </c>
      <c r="I1417">
        <v>-1.6</v>
      </c>
      <c r="J1417" t="s">
        <v>247</v>
      </c>
      <c r="K1417">
        <v>13285</v>
      </c>
      <c r="L1417" t="s">
        <v>54</v>
      </c>
    </row>
    <row r="1418" spans="1:12" x14ac:dyDescent="0.2">
      <c r="A1418" t="str">
        <f t="shared" si="22"/>
        <v>Turner2011</v>
      </c>
      <c r="B1418" t="s">
        <v>556</v>
      </c>
      <c r="C1418">
        <v>2011</v>
      </c>
      <c r="D1418" t="s">
        <v>245</v>
      </c>
      <c r="E1418">
        <v>175</v>
      </c>
      <c r="F1418">
        <v>2144</v>
      </c>
      <c r="G1418">
        <v>14.5</v>
      </c>
      <c r="H1418">
        <v>532</v>
      </c>
      <c r="I1418">
        <v>-5.5</v>
      </c>
      <c r="J1418" t="s">
        <v>247</v>
      </c>
      <c r="K1418">
        <v>13287</v>
      </c>
      <c r="L1418" t="s">
        <v>54</v>
      </c>
    </row>
    <row r="1419" spans="1:12" x14ac:dyDescent="0.2">
      <c r="A1419" t="str">
        <f t="shared" si="22"/>
        <v>Twiggs2011</v>
      </c>
      <c r="B1419" t="s">
        <v>557</v>
      </c>
      <c r="C1419">
        <v>2011</v>
      </c>
      <c r="D1419" t="s">
        <v>245</v>
      </c>
      <c r="E1419">
        <v>97</v>
      </c>
      <c r="F1419">
        <v>1001</v>
      </c>
      <c r="G1419">
        <v>1.1000000000000001</v>
      </c>
      <c r="H1419">
        <v>649</v>
      </c>
      <c r="I1419">
        <v>1.4</v>
      </c>
      <c r="J1419" t="s">
        <v>247</v>
      </c>
      <c r="K1419">
        <v>13289</v>
      </c>
      <c r="L1419" t="s">
        <v>54</v>
      </c>
    </row>
    <row r="1420" spans="1:12" x14ac:dyDescent="0.2">
      <c r="A1420" t="str">
        <f t="shared" si="22"/>
        <v>Union2011</v>
      </c>
      <c r="B1420" t="s">
        <v>403</v>
      </c>
      <c r="C1420">
        <v>2011</v>
      </c>
      <c r="D1420" t="s">
        <v>245</v>
      </c>
      <c r="E1420">
        <v>591</v>
      </c>
      <c r="F1420">
        <v>6010</v>
      </c>
      <c r="G1420">
        <v>1.7</v>
      </c>
      <c r="H1420">
        <v>594</v>
      </c>
      <c r="I1420">
        <v>-4.2</v>
      </c>
      <c r="J1420" t="s">
        <v>247</v>
      </c>
      <c r="K1420">
        <v>13291</v>
      </c>
      <c r="L1420" t="s">
        <v>54</v>
      </c>
    </row>
    <row r="1421" spans="1:12" x14ac:dyDescent="0.2">
      <c r="A1421" t="str">
        <f t="shared" si="22"/>
        <v>Upson2011</v>
      </c>
      <c r="B1421" t="s">
        <v>558</v>
      </c>
      <c r="C1421">
        <v>2011</v>
      </c>
      <c r="D1421" t="s">
        <v>245</v>
      </c>
      <c r="E1421">
        <v>501</v>
      </c>
      <c r="F1421">
        <v>6933</v>
      </c>
      <c r="G1421">
        <v>-0.9</v>
      </c>
      <c r="H1421">
        <v>604</v>
      </c>
      <c r="I1421">
        <v>-4</v>
      </c>
      <c r="J1421" t="s">
        <v>247</v>
      </c>
      <c r="K1421">
        <v>13293</v>
      </c>
      <c r="L1421" t="s">
        <v>54</v>
      </c>
    </row>
    <row r="1422" spans="1:12" x14ac:dyDescent="0.2">
      <c r="A1422" t="str">
        <f t="shared" si="22"/>
        <v>Walker2011</v>
      </c>
      <c r="B1422" t="s">
        <v>451</v>
      </c>
      <c r="C1422">
        <v>2011</v>
      </c>
      <c r="D1422" t="s">
        <v>245</v>
      </c>
      <c r="E1422">
        <v>792</v>
      </c>
      <c r="F1422">
        <v>12703</v>
      </c>
      <c r="G1422">
        <v>1.4</v>
      </c>
      <c r="H1422">
        <v>595</v>
      </c>
      <c r="I1422">
        <v>-4.8</v>
      </c>
      <c r="J1422" t="s">
        <v>247</v>
      </c>
      <c r="K1422">
        <v>13295</v>
      </c>
      <c r="L1422" t="s">
        <v>54</v>
      </c>
    </row>
    <row r="1423" spans="1:12" x14ac:dyDescent="0.2">
      <c r="A1423" t="str">
        <f t="shared" si="22"/>
        <v>Walton2011</v>
      </c>
      <c r="B1423" t="s">
        <v>559</v>
      </c>
      <c r="C1423">
        <v>2011</v>
      </c>
      <c r="D1423" t="s">
        <v>245</v>
      </c>
      <c r="E1423">
        <v>1742</v>
      </c>
      <c r="F1423">
        <v>18494</v>
      </c>
      <c r="G1423">
        <v>3.4</v>
      </c>
      <c r="H1423">
        <v>677</v>
      </c>
      <c r="I1423">
        <v>-1.2</v>
      </c>
      <c r="J1423" t="s">
        <v>247</v>
      </c>
      <c r="K1423">
        <v>13297</v>
      </c>
      <c r="L1423" t="s">
        <v>54</v>
      </c>
    </row>
    <row r="1424" spans="1:12" x14ac:dyDescent="0.2">
      <c r="A1424" t="str">
        <f t="shared" si="22"/>
        <v>Ware2011</v>
      </c>
      <c r="B1424" t="s">
        <v>560</v>
      </c>
      <c r="C1424">
        <v>2011</v>
      </c>
      <c r="D1424" t="s">
        <v>245</v>
      </c>
      <c r="E1424">
        <v>989</v>
      </c>
      <c r="F1424">
        <v>13912</v>
      </c>
      <c r="G1424">
        <v>-2.5</v>
      </c>
      <c r="H1424">
        <v>625</v>
      </c>
      <c r="I1424">
        <v>1.6</v>
      </c>
      <c r="J1424" t="s">
        <v>247</v>
      </c>
      <c r="K1424">
        <v>13299</v>
      </c>
      <c r="L1424" t="s">
        <v>54</v>
      </c>
    </row>
    <row r="1425" spans="1:12" x14ac:dyDescent="0.2">
      <c r="A1425" t="str">
        <f t="shared" si="22"/>
        <v>Warren2011</v>
      </c>
      <c r="B1425" t="s">
        <v>561</v>
      </c>
      <c r="C1425">
        <v>2011</v>
      </c>
      <c r="D1425" t="s">
        <v>245</v>
      </c>
      <c r="E1425">
        <v>96</v>
      </c>
      <c r="F1425">
        <v>1078</v>
      </c>
      <c r="G1425">
        <v>0.7</v>
      </c>
      <c r="H1425">
        <v>569</v>
      </c>
      <c r="I1425">
        <v>-1.6</v>
      </c>
      <c r="J1425" t="s">
        <v>247</v>
      </c>
      <c r="K1425">
        <v>13301</v>
      </c>
      <c r="L1425" t="s">
        <v>54</v>
      </c>
    </row>
    <row r="1426" spans="1:12" x14ac:dyDescent="0.2">
      <c r="A1426" t="str">
        <f t="shared" si="22"/>
        <v>Washington2011</v>
      </c>
      <c r="B1426" t="s">
        <v>452</v>
      </c>
      <c r="C1426">
        <v>2011</v>
      </c>
      <c r="D1426" t="s">
        <v>245</v>
      </c>
      <c r="E1426">
        <v>416</v>
      </c>
      <c r="F1426">
        <v>6779</v>
      </c>
      <c r="G1426">
        <v>4.7</v>
      </c>
      <c r="H1426">
        <v>647</v>
      </c>
      <c r="I1426">
        <v>-4.0999999999999996</v>
      </c>
      <c r="J1426" t="s">
        <v>247</v>
      </c>
      <c r="K1426">
        <v>13303</v>
      </c>
      <c r="L1426" t="s">
        <v>54</v>
      </c>
    </row>
    <row r="1427" spans="1:12" x14ac:dyDescent="0.2">
      <c r="A1427" t="str">
        <f t="shared" si="22"/>
        <v>Wayne2011</v>
      </c>
      <c r="B1427" t="s">
        <v>382</v>
      </c>
      <c r="C1427">
        <v>2011</v>
      </c>
      <c r="D1427" t="s">
        <v>245</v>
      </c>
      <c r="E1427">
        <v>593</v>
      </c>
      <c r="F1427">
        <v>8076</v>
      </c>
      <c r="G1427">
        <v>0.5</v>
      </c>
      <c r="H1427">
        <v>714</v>
      </c>
      <c r="I1427">
        <v>2.2999999999999998</v>
      </c>
      <c r="J1427" t="s">
        <v>247</v>
      </c>
      <c r="K1427">
        <v>13305</v>
      </c>
      <c r="L1427" t="s">
        <v>54</v>
      </c>
    </row>
    <row r="1428" spans="1:12" x14ac:dyDescent="0.2">
      <c r="A1428" t="str">
        <f t="shared" si="22"/>
        <v>Webster2011</v>
      </c>
      <c r="B1428" t="s">
        <v>562</v>
      </c>
      <c r="C1428">
        <v>2011</v>
      </c>
      <c r="D1428" t="s">
        <v>245</v>
      </c>
      <c r="E1428">
        <v>45</v>
      </c>
      <c r="F1428">
        <v>561</v>
      </c>
      <c r="G1428">
        <v>19.100000000000001</v>
      </c>
      <c r="H1428">
        <v>579</v>
      </c>
      <c r="I1428">
        <v>-7.9</v>
      </c>
      <c r="J1428" t="s">
        <v>247</v>
      </c>
      <c r="K1428">
        <v>13307</v>
      </c>
      <c r="L1428" t="s">
        <v>54</v>
      </c>
    </row>
    <row r="1429" spans="1:12" x14ac:dyDescent="0.2">
      <c r="A1429" t="str">
        <f t="shared" si="22"/>
        <v>Wheeler2011</v>
      </c>
      <c r="B1429" t="s">
        <v>563</v>
      </c>
      <c r="C1429">
        <v>2011</v>
      </c>
      <c r="D1429" t="s">
        <v>245</v>
      </c>
      <c r="E1429">
        <v>93</v>
      </c>
      <c r="F1429">
        <v>1413</v>
      </c>
      <c r="G1429">
        <v>7</v>
      </c>
      <c r="H1429">
        <v>592</v>
      </c>
      <c r="I1429">
        <v>1.5</v>
      </c>
      <c r="J1429" t="s">
        <v>247</v>
      </c>
      <c r="K1429">
        <v>13309</v>
      </c>
      <c r="L1429" t="s">
        <v>54</v>
      </c>
    </row>
    <row r="1430" spans="1:12" x14ac:dyDescent="0.2">
      <c r="A1430" t="str">
        <f t="shared" si="22"/>
        <v>White2011</v>
      </c>
      <c r="B1430" t="s">
        <v>564</v>
      </c>
      <c r="C1430">
        <v>2011</v>
      </c>
      <c r="D1430" t="s">
        <v>245</v>
      </c>
      <c r="E1430">
        <v>637</v>
      </c>
      <c r="F1430">
        <v>5958</v>
      </c>
      <c r="G1430">
        <v>0.7</v>
      </c>
      <c r="H1430">
        <v>568</v>
      </c>
      <c r="I1430">
        <v>2.2000000000000002</v>
      </c>
      <c r="J1430" t="s">
        <v>247</v>
      </c>
      <c r="K1430">
        <v>13311</v>
      </c>
      <c r="L1430" t="s">
        <v>54</v>
      </c>
    </row>
    <row r="1431" spans="1:12" x14ac:dyDescent="0.2">
      <c r="A1431" t="str">
        <f t="shared" si="22"/>
        <v>Whitfield2011</v>
      </c>
      <c r="B1431" t="s">
        <v>565</v>
      </c>
      <c r="C1431">
        <v>2011</v>
      </c>
      <c r="D1431" t="s">
        <v>245</v>
      </c>
      <c r="E1431">
        <v>2467</v>
      </c>
      <c r="F1431">
        <v>52546</v>
      </c>
      <c r="G1431">
        <v>-0.2</v>
      </c>
      <c r="H1431">
        <v>723</v>
      </c>
      <c r="I1431">
        <v>-3.1</v>
      </c>
      <c r="J1431" t="s">
        <v>247</v>
      </c>
      <c r="K1431">
        <v>13313</v>
      </c>
      <c r="L1431" t="s">
        <v>54</v>
      </c>
    </row>
    <row r="1432" spans="1:12" x14ac:dyDescent="0.2">
      <c r="A1432" t="str">
        <f t="shared" si="22"/>
        <v>Wilcox2011</v>
      </c>
      <c r="B1432" t="s">
        <v>316</v>
      </c>
      <c r="C1432">
        <v>2011</v>
      </c>
      <c r="D1432" t="s">
        <v>245</v>
      </c>
      <c r="E1432">
        <v>120</v>
      </c>
      <c r="F1432">
        <v>1184</v>
      </c>
      <c r="G1432">
        <v>-0.8</v>
      </c>
      <c r="H1432">
        <v>547</v>
      </c>
      <c r="I1432">
        <v>6.2</v>
      </c>
      <c r="J1432" t="s">
        <v>247</v>
      </c>
      <c r="K1432">
        <v>13315</v>
      </c>
      <c r="L1432" t="s">
        <v>54</v>
      </c>
    </row>
    <row r="1433" spans="1:12" x14ac:dyDescent="0.2">
      <c r="A1433" t="str">
        <f t="shared" si="22"/>
        <v>Wilkes2011</v>
      </c>
      <c r="B1433" t="s">
        <v>566</v>
      </c>
      <c r="C1433">
        <v>2011</v>
      </c>
      <c r="D1433" t="s">
        <v>245</v>
      </c>
      <c r="E1433">
        <v>259</v>
      </c>
      <c r="F1433">
        <v>2875</v>
      </c>
      <c r="G1433">
        <v>-2.8</v>
      </c>
      <c r="H1433">
        <v>563</v>
      </c>
      <c r="I1433">
        <v>-6.2</v>
      </c>
      <c r="J1433" t="s">
        <v>247</v>
      </c>
      <c r="K1433">
        <v>13317</v>
      </c>
      <c r="L1433" t="s">
        <v>54</v>
      </c>
    </row>
    <row r="1434" spans="1:12" x14ac:dyDescent="0.2">
      <c r="A1434" t="str">
        <f t="shared" si="22"/>
        <v>Wilkinson2011</v>
      </c>
      <c r="B1434" t="s">
        <v>567</v>
      </c>
      <c r="C1434">
        <v>2011</v>
      </c>
      <c r="D1434" t="s">
        <v>245</v>
      </c>
      <c r="E1434">
        <v>179</v>
      </c>
      <c r="F1434">
        <v>2825</v>
      </c>
      <c r="G1434">
        <v>-4.0999999999999996</v>
      </c>
      <c r="H1434">
        <v>835</v>
      </c>
      <c r="I1434">
        <v>2.8</v>
      </c>
      <c r="J1434" t="s">
        <v>247</v>
      </c>
      <c r="K1434">
        <v>13319</v>
      </c>
      <c r="L1434" t="s">
        <v>54</v>
      </c>
    </row>
    <row r="1435" spans="1:12" x14ac:dyDescent="0.2">
      <c r="A1435" t="str">
        <f t="shared" si="22"/>
        <v>Worth2011</v>
      </c>
      <c r="B1435" t="s">
        <v>568</v>
      </c>
      <c r="C1435">
        <v>2011</v>
      </c>
      <c r="D1435" t="s">
        <v>245</v>
      </c>
      <c r="E1435">
        <v>364</v>
      </c>
      <c r="F1435">
        <v>3497</v>
      </c>
      <c r="G1435">
        <v>-0.1</v>
      </c>
      <c r="H1435">
        <v>578</v>
      </c>
      <c r="I1435">
        <v>-3.7</v>
      </c>
      <c r="J1435" t="s">
        <v>247</v>
      </c>
      <c r="K1435">
        <v>13321</v>
      </c>
      <c r="L1435" t="s">
        <v>54</v>
      </c>
    </row>
    <row r="1436" spans="1:12" x14ac:dyDescent="0.2">
      <c r="A1436" t="str">
        <f t="shared" si="22"/>
        <v>Appling2012</v>
      </c>
      <c r="B1436" t="s">
        <v>454</v>
      </c>
      <c r="C1436">
        <v>2012</v>
      </c>
      <c r="D1436" t="s">
        <v>245</v>
      </c>
      <c r="E1436">
        <v>444</v>
      </c>
      <c r="F1436">
        <v>6255</v>
      </c>
      <c r="G1436">
        <v>-0.6</v>
      </c>
      <c r="H1436">
        <v>780</v>
      </c>
      <c r="I1436">
        <v>6</v>
      </c>
      <c r="J1436" t="s">
        <v>247</v>
      </c>
      <c r="K1436">
        <v>13001</v>
      </c>
      <c r="L1436" t="s">
        <v>54</v>
      </c>
    </row>
    <row r="1437" spans="1:12" x14ac:dyDescent="0.2">
      <c r="A1437" t="str">
        <f t="shared" si="22"/>
        <v>Atkinson2012</v>
      </c>
      <c r="B1437" t="s">
        <v>455</v>
      </c>
      <c r="C1437">
        <v>2012</v>
      </c>
      <c r="D1437" t="s">
        <v>245</v>
      </c>
      <c r="E1437">
        <v>129</v>
      </c>
      <c r="F1437">
        <v>1493</v>
      </c>
      <c r="G1437">
        <v>1.4</v>
      </c>
      <c r="H1437">
        <v>619</v>
      </c>
      <c r="I1437">
        <v>3.5</v>
      </c>
      <c r="J1437" t="s">
        <v>247</v>
      </c>
      <c r="K1437">
        <v>13003</v>
      </c>
      <c r="L1437" t="s">
        <v>54</v>
      </c>
    </row>
    <row r="1438" spans="1:12" x14ac:dyDescent="0.2">
      <c r="A1438" t="str">
        <f t="shared" si="22"/>
        <v>Bacon2012</v>
      </c>
      <c r="B1438" t="s">
        <v>456</v>
      </c>
      <c r="C1438">
        <v>2012</v>
      </c>
      <c r="D1438" t="s">
        <v>245</v>
      </c>
      <c r="E1438">
        <v>274</v>
      </c>
      <c r="F1438">
        <v>3192</v>
      </c>
      <c r="G1438">
        <v>1.7</v>
      </c>
      <c r="H1438">
        <v>613</v>
      </c>
      <c r="I1438">
        <v>3.9</v>
      </c>
      <c r="J1438" t="s">
        <v>247</v>
      </c>
      <c r="K1438">
        <v>13005</v>
      </c>
      <c r="L1438" t="s">
        <v>54</v>
      </c>
    </row>
    <row r="1439" spans="1:12" x14ac:dyDescent="0.2">
      <c r="A1439" t="str">
        <f t="shared" si="22"/>
        <v>Baker2012</v>
      </c>
      <c r="B1439" t="s">
        <v>457</v>
      </c>
      <c r="C1439">
        <v>2012</v>
      </c>
      <c r="D1439" t="s">
        <v>245</v>
      </c>
      <c r="E1439">
        <v>58</v>
      </c>
      <c r="F1439">
        <v>469</v>
      </c>
      <c r="G1439">
        <v>3.1</v>
      </c>
      <c r="H1439">
        <v>728</v>
      </c>
      <c r="I1439">
        <v>15.9</v>
      </c>
      <c r="J1439" t="s">
        <v>247</v>
      </c>
      <c r="K1439">
        <v>13007</v>
      </c>
      <c r="L1439" t="s">
        <v>54</v>
      </c>
    </row>
    <row r="1440" spans="1:12" x14ac:dyDescent="0.2">
      <c r="A1440" t="str">
        <f t="shared" si="22"/>
        <v>Baldwin2012</v>
      </c>
      <c r="B1440" t="s">
        <v>334</v>
      </c>
      <c r="C1440">
        <v>2012</v>
      </c>
      <c r="D1440" t="s">
        <v>245</v>
      </c>
      <c r="E1440">
        <v>887</v>
      </c>
      <c r="F1440">
        <v>14848</v>
      </c>
      <c r="G1440">
        <v>-3.3</v>
      </c>
      <c r="H1440">
        <v>614</v>
      </c>
      <c r="I1440">
        <v>5</v>
      </c>
      <c r="J1440" t="s">
        <v>247</v>
      </c>
      <c r="K1440">
        <v>13009</v>
      </c>
      <c r="L1440" t="s">
        <v>54</v>
      </c>
    </row>
    <row r="1441" spans="1:12" x14ac:dyDescent="0.2">
      <c r="A1441" t="str">
        <f t="shared" si="22"/>
        <v>Banks2012</v>
      </c>
      <c r="B1441" t="s">
        <v>458</v>
      </c>
      <c r="C1441">
        <v>2012</v>
      </c>
      <c r="D1441" t="s">
        <v>245</v>
      </c>
      <c r="E1441">
        <v>277</v>
      </c>
      <c r="F1441">
        <v>4607</v>
      </c>
      <c r="G1441">
        <v>2.8</v>
      </c>
      <c r="H1441">
        <v>527</v>
      </c>
      <c r="I1441">
        <v>-6.4</v>
      </c>
      <c r="J1441" t="s">
        <v>247</v>
      </c>
      <c r="K1441">
        <v>13011</v>
      </c>
      <c r="L1441" t="s">
        <v>54</v>
      </c>
    </row>
    <row r="1442" spans="1:12" x14ac:dyDescent="0.2">
      <c r="A1442" t="str">
        <f t="shared" si="22"/>
        <v>Barrow2012</v>
      </c>
      <c r="B1442" t="s">
        <v>459</v>
      </c>
      <c r="C1442">
        <v>2012</v>
      </c>
      <c r="D1442" t="s">
        <v>245</v>
      </c>
      <c r="E1442">
        <v>1138</v>
      </c>
      <c r="F1442">
        <v>15045</v>
      </c>
      <c r="G1442">
        <v>1.4</v>
      </c>
      <c r="H1442">
        <v>654</v>
      </c>
      <c r="I1442">
        <v>0.8</v>
      </c>
      <c r="J1442" t="s">
        <v>247</v>
      </c>
      <c r="K1442">
        <v>13013</v>
      </c>
      <c r="L1442" t="s">
        <v>54</v>
      </c>
    </row>
    <row r="1443" spans="1:12" x14ac:dyDescent="0.2">
      <c r="A1443" t="str">
        <f t="shared" si="22"/>
        <v>Bartow2012</v>
      </c>
      <c r="B1443" t="s">
        <v>460</v>
      </c>
      <c r="C1443">
        <v>2012</v>
      </c>
      <c r="D1443" t="s">
        <v>245</v>
      </c>
      <c r="E1443">
        <v>2082</v>
      </c>
      <c r="F1443">
        <v>31577</v>
      </c>
      <c r="G1443">
        <v>-0.3</v>
      </c>
      <c r="H1443">
        <v>774</v>
      </c>
      <c r="I1443">
        <v>4.5999999999999996</v>
      </c>
      <c r="J1443" t="s">
        <v>247</v>
      </c>
      <c r="K1443">
        <v>13015</v>
      </c>
      <c r="L1443" t="s">
        <v>54</v>
      </c>
    </row>
    <row r="1444" spans="1:12" x14ac:dyDescent="0.2">
      <c r="A1444" t="str">
        <f t="shared" si="22"/>
        <v>Ben Hill2012</v>
      </c>
      <c r="B1444" t="s">
        <v>461</v>
      </c>
      <c r="C1444">
        <v>2012</v>
      </c>
      <c r="D1444" t="s">
        <v>245</v>
      </c>
      <c r="E1444">
        <v>370</v>
      </c>
      <c r="F1444">
        <v>5586</v>
      </c>
      <c r="G1444">
        <v>1.3</v>
      </c>
      <c r="H1444">
        <v>574</v>
      </c>
      <c r="I1444">
        <v>5.9</v>
      </c>
      <c r="J1444" t="s">
        <v>247</v>
      </c>
      <c r="K1444">
        <v>13017</v>
      </c>
      <c r="L1444" t="s">
        <v>54</v>
      </c>
    </row>
    <row r="1445" spans="1:12" x14ac:dyDescent="0.2">
      <c r="A1445" t="str">
        <f t="shared" si="22"/>
        <v>Berrien2012</v>
      </c>
      <c r="B1445" t="s">
        <v>462</v>
      </c>
      <c r="C1445">
        <v>2012</v>
      </c>
      <c r="D1445" t="s">
        <v>245</v>
      </c>
      <c r="E1445">
        <v>302</v>
      </c>
      <c r="F1445">
        <v>3756</v>
      </c>
      <c r="G1445">
        <v>-3.9</v>
      </c>
      <c r="H1445">
        <v>602</v>
      </c>
      <c r="I1445">
        <v>2</v>
      </c>
      <c r="J1445" t="s">
        <v>247</v>
      </c>
      <c r="K1445">
        <v>13019</v>
      </c>
      <c r="L1445" t="s">
        <v>54</v>
      </c>
    </row>
    <row r="1446" spans="1:12" x14ac:dyDescent="0.2">
      <c r="A1446" t="str">
        <f t="shared" si="22"/>
        <v>Bibb2012</v>
      </c>
      <c r="B1446" t="s">
        <v>341</v>
      </c>
      <c r="C1446">
        <v>2012</v>
      </c>
      <c r="D1446" t="s">
        <v>245</v>
      </c>
      <c r="E1446">
        <v>4566</v>
      </c>
      <c r="F1446">
        <v>81511</v>
      </c>
      <c r="G1446">
        <v>1.1000000000000001</v>
      </c>
      <c r="H1446">
        <v>759</v>
      </c>
      <c r="I1446">
        <v>2.2999999999999998</v>
      </c>
      <c r="J1446" t="s">
        <v>247</v>
      </c>
      <c r="K1446">
        <v>13021</v>
      </c>
      <c r="L1446" t="s">
        <v>54</v>
      </c>
    </row>
    <row r="1447" spans="1:12" x14ac:dyDescent="0.2">
      <c r="A1447" t="str">
        <f t="shared" si="22"/>
        <v>Bleckley2012</v>
      </c>
      <c r="B1447" t="s">
        <v>463</v>
      </c>
      <c r="C1447">
        <v>2012</v>
      </c>
      <c r="D1447" t="s">
        <v>245</v>
      </c>
      <c r="E1447">
        <v>202</v>
      </c>
      <c r="F1447">
        <v>2890</v>
      </c>
      <c r="G1447">
        <v>-14</v>
      </c>
      <c r="H1447">
        <v>641</v>
      </c>
      <c r="I1447">
        <v>14.1</v>
      </c>
      <c r="J1447" t="s">
        <v>247</v>
      </c>
      <c r="K1447">
        <v>13023</v>
      </c>
      <c r="L1447" t="s">
        <v>54</v>
      </c>
    </row>
    <row r="1448" spans="1:12" x14ac:dyDescent="0.2">
      <c r="A1448" t="str">
        <f t="shared" si="22"/>
        <v>Brantley2012</v>
      </c>
      <c r="B1448" t="s">
        <v>464</v>
      </c>
      <c r="C1448">
        <v>2012</v>
      </c>
      <c r="D1448" t="s">
        <v>245</v>
      </c>
      <c r="E1448">
        <v>231</v>
      </c>
      <c r="F1448">
        <v>1995</v>
      </c>
      <c r="G1448">
        <v>0.1</v>
      </c>
      <c r="H1448">
        <v>521</v>
      </c>
      <c r="I1448">
        <v>-2.6</v>
      </c>
      <c r="J1448" t="s">
        <v>247</v>
      </c>
      <c r="K1448">
        <v>13025</v>
      </c>
      <c r="L1448" t="s">
        <v>54</v>
      </c>
    </row>
    <row r="1449" spans="1:12" x14ac:dyDescent="0.2">
      <c r="A1449" t="str">
        <f t="shared" si="22"/>
        <v>Brooks2012</v>
      </c>
      <c r="B1449" t="s">
        <v>465</v>
      </c>
      <c r="C1449">
        <v>2012</v>
      </c>
      <c r="D1449" t="s">
        <v>245</v>
      </c>
      <c r="E1449">
        <v>280</v>
      </c>
      <c r="F1449">
        <v>3281</v>
      </c>
      <c r="G1449">
        <v>0.8</v>
      </c>
      <c r="H1449">
        <v>543</v>
      </c>
      <c r="I1449">
        <v>4.2</v>
      </c>
      <c r="J1449" t="s">
        <v>247</v>
      </c>
      <c r="K1449">
        <v>13027</v>
      </c>
      <c r="L1449" t="s">
        <v>54</v>
      </c>
    </row>
    <row r="1450" spans="1:12" x14ac:dyDescent="0.2">
      <c r="A1450" t="str">
        <f t="shared" si="22"/>
        <v>Bryan2012</v>
      </c>
      <c r="B1450" t="s">
        <v>466</v>
      </c>
      <c r="C1450">
        <v>2012</v>
      </c>
      <c r="D1450" t="s">
        <v>245</v>
      </c>
      <c r="E1450">
        <v>650</v>
      </c>
      <c r="F1450">
        <v>6176</v>
      </c>
      <c r="G1450">
        <v>6.8</v>
      </c>
      <c r="H1450">
        <v>615</v>
      </c>
      <c r="I1450">
        <v>2.2000000000000002</v>
      </c>
      <c r="J1450" t="s">
        <v>247</v>
      </c>
      <c r="K1450">
        <v>13029</v>
      </c>
      <c r="L1450" t="s">
        <v>54</v>
      </c>
    </row>
    <row r="1451" spans="1:12" x14ac:dyDescent="0.2">
      <c r="A1451" t="str">
        <f t="shared" si="22"/>
        <v>Bulloch2012</v>
      </c>
      <c r="B1451" t="s">
        <v>467</v>
      </c>
      <c r="C1451">
        <v>2012</v>
      </c>
      <c r="D1451" t="s">
        <v>245</v>
      </c>
      <c r="E1451">
        <v>1497</v>
      </c>
      <c r="F1451">
        <v>22476</v>
      </c>
      <c r="G1451">
        <v>2.7</v>
      </c>
      <c r="H1451">
        <v>611</v>
      </c>
      <c r="I1451">
        <v>1.3</v>
      </c>
      <c r="J1451" t="s">
        <v>247</v>
      </c>
      <c r="K1451">
        <v>13031</v>
      </c>
      <c r="L1451" t="s">
        <v>54</v>
      </c>
    </row>
    <row r="1452" spans="1:12" x14ac:dyDescent="0.2">
      <c r="A1452" t="str">
        <f t="shared" si="22"/>
        <v>Burke2012</v>
      </c>
      <c r="B1452" t="s">
        <v>468</v>
      </c>
      <c r="C1452">
        <v>2012</v>
      </c>
      <c r="D1452" t="s">
        <v>245</v>
      </c>
      <c r="E1452">
        <v>369</v>
      </c>
      <c r="F1452">
        <v>6630</v>
      </c>
      <c r="G1452">
        <v>6.4</v>
      </c>
      <c r="H1452">
        <v>936</v>
      </c>
      <c r="I1452">
        <v>5.8</v>
      </c>
      <c r="J1452" t="s">
        <v>247</v>
      </c>
      <c r="K1452">
        <v>13033</v>
      </c>
      <c r="L1452" t="s">
        <v>54</v>
      </c>
    </row>
    <row r="1453" spans="1:12" x14ac:dyDescent="0.2">
      <c r="A1453" t="str">
        <f t="shared" si="22"/>
        <v>Butts2012</v>
      </c>
      <c r="B1453" t="s">
        <v>469</v>
      </c>
      <c r="C1453">
        <v>2012</v>
      </c>
      <c r="D1453" t="s">
        <v>245</v>
      </c>
      <c r="E1453">
        <v>406</v>
      </c>
      <c r="F1453">
        <v>5602</v>
      </c>
      <c r="G1453">
        <v>-0.6</v>
      </c>
      <c r="H1453">
        <v>629</v>
      </c>
      <c r="I1453">
        <v>3.6</v>
      </c>
      <c r="J1453" t="s">
        <v>247</v>
      </c>
      <c r="K1453">
        <v>13035</v>
      </c>
      <c r="L1453" t="s">
        <v>54</v>
      </c>
    </row>
    <row r="1454" spans="1:12" x14ac:dyDescent="0.2">
      <c r="A1454" t="str">
        <f t="shared" si="22"/>
        <v>Calhoun2012</v>
      </c>
      <c r="B1454" t="s">
        <v>327</v>
      </c>
      <c r="C1454">
        <v>2012</v>
      </c>
      <c r="D1454" t="s">
        <v>245</v>
      </c>
      <c r="E1454">
        <v>119</v>
      </c>
      <c r="F1454">
        <v>1264</v>
      </c>
      <c r="G1454">
        <v>-3.4</v>
      </c>
      <c r="H1454">
        <v>560</v>
      </c>
      <c r="I1454">
        <v>5.5</v>
      </c>
      <c r="J1454" t="s">
        <v>247</v>
      </c>
      <c r="K1454">
        <v>13037</v>
      </c>
      <c r="L1454" t="s">
        <v>54</v>
      </c>
    </row>
    <row r="1455" spans="1:12" x14ac:dyDescent="0.2">
      <c r="A1455" t="str">
        <f t="shared" si="22"/>
        <v>Camden2012</v>
      </c>
      <c r="B1455" t="s">
        <v>470</v>
      </c>
      <c r="C1455">
        <v>2012</v>
      </c>
      <c r="D1455" t="s">
        <v>245</v>
      </c>
      <c r="E1455">
        <v>948</v>
      </c>
      <c r="F1455">
        <v>14374</v>
      </c>
      <c r="G1455">
        <v>2.1</v>
      </c>
      <c r="H1455">
        <v>755</v>
      </c>
      <c r="I1455">
        <v>3.4</v>
      </c>
      <c r="J1455" t="s">
        <v>247</v>
      </c>
      <c r="K1455">
        <v>13039</v>
      </c>
      <c r="L1455" t="s">
        <v>54</v>
      </c>
    </row>
    <row r="1456" spans="1:12" x14ac:dyDescent="0.2">
      <c r="A1456" t="str">
        <f t="shared" si="22"/>
        <v>Candler2012</v>
      </c>
      <c r="B1456" t="s">
        <v>471</v>
      </c>
      <c r="C1456">
        <v>2012</v>
      </c>
      <c r="D1456" t="s">
        <v>245</v>
      </c>
      <c r="E1456">
        <v>241</v>
      </c>
      <c r="F1456">
        <v>2750</v>
      </c>
      <c r="G1456">
        <v>5.7</v>
      </c>
      <c r="H1456">
        <v>537</v>
      </c>
      <c r="I1456">
        <v>1.3</v>
      </c>
      <c r="J1456" t="s">
        <v>247</v>
      </c>
      <c r="K1456">
        <v>13043</v>
      </c>
      <c r="L1456" t="s">
        <v>54</v>
      </c>
    </row>
    <row r="1457" spans="1:12" x14ac:dyDescent="0.2">
      <c r="A1457" t="str">
        <f t="shared" si="22"/>
        <v>Carroll2012</v>
      </c>
      <c r="B1457" t="s">
        <v>373</v>
      </c>
      <c r="C1457">
        <v>2012</v>
      </c>
      <c r="D1457" t="s">
        <v>245</v>
      </c>
      <c r="E1457">
        <v>2154</v>
      </c>
      <c r="F1457">
        <v>37773</v>
      </c>
      <c r="G1457">
        <v>4.3</v>
      </c>
      <c r="H1457">
        <v>743</v>
      </c>
      <c r="I1457">
        <v>2.5</v>
      </c>
      <c r="J1457" t="s">
        <v>247</v>
      </c>
      <c r="K1457">
        <v>13045</v>
      </c>
      <c r="L1457" t="s">
        <v>54</v>
      </c>
    </row>
    <row r="1458" spans="1:12" x14ac:dyDescent="0.2">
      <c r="A1458" t="str">
        <f t="shared" si="22"/>
        <v>Catoosa2012</v>
      </c>
      <c r="B1458" t="s">
        <v>472</v>
      </c>
      <c r="C1458">
        <v>2012</v>
      </c>
      <c r="D1458" t="s">
        <v>245</v>
      </c>
      <c r="E1458">
        <v>928</v>
      </c>
      <c r="F1458">
        <v>13266</v>
      </c>
      <c r="G1458">
        <v>0.9</v>
      </c>
      <c r="H1458">
        <v>654</v>
      </c>
      <c r="I1458">
        <v>4.3</v>
      </c>
      <c r="J1458" t="s">
        <v>247</v>
      </c>
      <c r="K1458">
        <v>13047</v>
      </c>
      <c r="L1458" t="s">
        <v>54</v>
      </c>
    </row>
    <row r="1459" spans="1:12" x14ac:dyDescent="0.2">
      <c r="A1459" t="str">
        <f t="shared" si="22"/>
        <v>Charlton2012</v>
      </c>
      <c r="B1459" t="s">
        <v>473</v>
      </c>
      <c r="C1459">
        <v>2012</v>
      </c>
      <c r="D1459" t="s">
        <v>245</v>
      </c>
      <c r="E1459">
        <v>167</v>
      </c>
      <c r="F1459">
        <v>2155</v>
      </c>
      <c r="G1459">
        <v>-2.6</v>
      </c>
      <c r="H1459">
        <v>633</v>
      </c>
      <c r="I1459">
        <v>-1.6</v>
      </c>
      <c r="J1459" t="s">
        <v>247</v>
      </c>
      <c r="K1459">
        <v>13049</v>
      </c>
      <c r="L1459" t="s">
        <v>54</v>
      </c>
    </row>
    <row r="1460" spans="1:12" x14ac:dyDescent="0.2">
      <c r="A1460" t="str">
        <f t="shared" si="22"/>
        <v>Chatham2012</v>
      </c>
      <c r="B1460" t="s">
        <v>474</v>
      </c>
      <c r="C1460">
        <v>2012</v>
      </c>
      <c r="D1460" t="s">
        <v>245</v>
      </c>
      <c r="E1460">
        <v>7847</v>
      </c>
      <c r="F1460">
        <v>134252</v>
      </c>
      <c r="G1460">
        <v>2.6</v>
      </c>
      <c r="H1460">
        <v>827</v>
      </c>
      <c r="I1460">
        <v>2.6</v>
      </c>
      <c r="J1460" t="s">
        <v>247</v>
      </c>
      <c r="K1460">
        <v>13051</v>
      </c>
      <c r="L1460" t="s">
        <v>54</v>
      </c>
    </row>
    <row r="1461" spans="1:12" x14ac:dyDescent="0.2">
      <c r="A1461" t="str">
        <f t="shared" si="22"/>
        <v>Chattahoochee2012</v>
      </c>
      <c r="B1461" t="s">
        <v>475</v>
      </c>
      <c r="C1461">
        <v>2012</v>
      </c>
      <c r="D1461" t="s">
        <v>245</v>
      </c>
      <c r="E1461">
        <v>125</v>
      </c>
      <c r="F1461">
        <v>2208</v>
      </c>
      <c r="G1461">
        <v>-4.9000000000000004</v>
      </c>
      <c r="H1461">
        <v>906</v>
      </c>
      <c r="I1461">
        <v>1.3</v>
      </c>
      <c r="J1461" t="s">
        <v>247</v>
      </c>
      <c r="K1461">
        <v>13053</v>
      </c>
      <c r="L1461" t="s">
        <v>54</v>
      </c>
    </row>
    <row r="1462" spans="1:12" x14ac:dyDescent="0.2">
      <c r="A1462" t="str">
        <f t="shared" si="22"/>
        <v>Chattooga2012</v>
      </c>
      <c r="B1462" t="s">
        <v>476</v>
      </c>
      <c r="C1462">
        <v>2012</v>
      </c>
      <c r="D1462" t="s">
        <v>245</v>
      </c>
      <c r="E1462">
        <v>323</v>
      </c>
      <c r="F1462">
        <v>5827</v>
      </c>
      <c r="G1462">
        <v>1.3</v>
      </c>
      <c r="H1462">
        <v>552</v>
      </c>
      <c r="I1462">
        <v>0.4</v>
      </c>
      <c r="J1462" t="s">
        <v>247</v>
      </c>
      <c r="K1462">
        <v>13055</v>
      </c>
      <c r="L1462" t="s">
        <v>54</v>
      </c>
    </row>
    <row r="1463" spans="1:12" x14ac:dyDescent="0.2">
      <c r="A1463" t="str">
        <f t="shared" si="22"/>
        <v>Cherokee2012</v>
      </c>
      <c r="B1463" t="s">
        <v>424</v>
      </c>
      <c r="C1463">
        <v>2012</v>
      </c>
      <c r="D1463" t="s">
        <v>245</v>
      </c>
      <c r="E1463">
        <v>5353</v>
      </c>
      <c r="F1463">
        <v>46287</v>
      </c>
      <c r="G1463">
        <v>3.1</v>
      </c>
      <c r="H1463">
        <v>727</v>
      </c>
      <c r="I1463">
        <v>1.4</v>
      </c>
      <c r="J1463" t="s">
        <v>247</v>
      </c>
      <c r="K1463">
        <v>13057</v>
      </c>
      <c r="L1463" t="s">
        <v>54</v>
      </c>
    </row>
    <row r="1464" spans="1:12" x14ac:dyDescent="0.2">
      <c r="A1464" t="str">
        <f t="shared" si="22"/>
        <v>Clarke2012</v>
      </c>
      <c r="B1464" t="s">
        <v>360</v>
      </c>
      <c r="C1464">
        <v>2012</v>
      </c>
      <c r="D1464" t="s">
        <v>245</v>
      </c>
      <c r="E1464">
        <v>3161</v>
      </c>
      <c r="F1464">
        <v>65832</v>
      </c>
      <c r="G1464">
        <v>0.9</v>
      </c>
      <c r="H1464">
        <v>760</v>
      </c>
      <c r="I1464">
        <v>1.9</v>
      </c>
      <c r="J1464" t="s">
        <v>247</v>
      </c>
      <c r="K1464">
        <v>13059</v>
      </c>
      <c r="L1464" t="s">
        <v>54</v>
      </c>
    </row>
    <row r="1465" spans="1:12" x14ac:dyDescent="0.2">
      <c r="A1465" t="str">
        <f t="shared" si="22"/>
        <v>Clay2012</v>
      </c>
      <c r="B1465" t="s">
        <v>353</v>
      </c>
      <c r="C1465">
        <v>2012</v>
      </c>
      <c r="D1465" t="s">
        <v>245</v>
      </c>
      <c r="E1465">
        <v>60</v>
      </c>
      <c r="F1465">
        <v>622</v>
      </c>
      <c r="G1465">
        <v>-2</v>
      </c>
      <c r="H1465">
        <v>537</v>
      </c>
      <c r="I1465">
        <v>0</v>
      </c>
      <c r="J1465" t="s">
        <v>247</v>
      </c>
      <c r="K1465">
        <v>13061</v>
      </c>
      <c r="L1465" t="s">
        <v>54</v>
      </c>
    </row>
    <row r="1466" spans="1:12" x14ac:dyDescent="0.2">
      <c r="A1466" t="str">
        <f t="shared" si="22"/>
        <v>Clayton2012</v>
      </c>
      <c r="B1466" t="s">
        <v>477</v>
      </c>
      <c r="C1466">
        <v>2012</v>
      </c>
      <c r="D1466" t="s">
        <v>245</v>
      </c>
      <c r="E1466">
        <v>4300</v>
      </c>
      <c r="F1466">
        <v>112021</v>
      </c>
      <c r="G1466">
        <v>9.9</v>
      </c>
      <c r="H1466">
        <v>914</v>
      </c>
      <c r="I1466">
        <v>11.1</v>
      </c>
      <c r="J1466" t="s">
        <v>247</v>
      </c>
      <c r="K1466">
        <v>13063</v>
      </c>
      <c r="L1466" t="s">
        <v>54</v>
      </c>
    </row>
    <row r="1467" spans="1:12" x14ac:dyDescent="0.2">
      <c r="A1467" t="str">
        <f t="shared" si="22"/>
        <v>Clinch2012</v>
      </c>
      <c r="B1467" t="s">
        <v>478</v>
      </c>
      <c r="C1467">
        <v>2012</v>
      </c>
      <c r="D1467" t="s">
        <v>245</v>
      </c>
      <c r="E1467">
        <v>182</v>
      </c>
      <c r="F1467">
        <v>2199</v>
      </c>
      <c r="G1467">
        <v>1.9</v>
      </c>
      <c r="H1467">
        <v>643</v>
      </c>
      <c r="I1467">
        <v>11.4</v>
      </c>
      <c r="J1467" t="s">
        <v>247</v>
      </c>
      <c r="K1467">
        <v>13065</v>
      </c>
      <c r="L1467" t="s">
        <v>54</v>
      </c>
    </row>
    <row r="1468" spans="1:12" x14ac:dyDescent="0.2">
      <c r="A1468" t="str">
        <f t="shared" si="22"/>
        <v>Cobb2012</v>
      </c>
      <c r="B1468" t="s">
        <v>479</v>
      </c>
      <c r="C1468">
        <v>2012</v>
      </c>
      <c r="D1468" t="s">
        <v>245</v>
      </c>
      <c r="E1468">
        <v>21752</v>
      </c>
      <c r="F1468">
        <v>306320</v>
      </c>
      <c r="G1468">
        <v>3.1</v>
      </c>
      <c r="H1468">
        <v>1032</v>
      </c>
      <c r="I1468">
        <v>5.8</v>
      </c>
      <c r="J1468" t="s">
        <v>247</v>
      </c>
      <c r="K1468">
        <v>13067</v>
      </c>
      <c r="L1468" t="s">
        <v>54</v>
      </c>
    </row>
    <row r="1469" spans="1:12" x14ac:dyDescent="0.2">
      <c r="A1469" t="str">
        <f t="shared" si="22"/>
        <v>Coffee2012</v>
      </c>
      <c r="B1469" t="s">
        <v>340</v>
      </c>
      <c r="C1469">
        <v>2012</v>
      </c>
      <c r="D1469" t="s">
        <v>245</v>
      </c>
      <c r="E1469">
        <v>929</v>
      </c>
      <c r="F1469">
        <v>14512</v>
      </c>
      <c r="G1469">
        <v>-1.3</v>
      </c>
      <c r="H1469">
        <v>604</v>
      </c>
      <c r="I1469">
        <v>3.4</v>
      </c>
      <c r="J1469" t="s">
        <v>247</v>
      </c>
      <c r="K1469">
        <v>13069</v>
      </c>
      <c r="L1469" t="s">
        <v>54</v>
      </c>
    </row>
    <row r="1470" spans="1:12" x14ac:dyDescent="0.2">
      <c r="A1470" t="str">
        <f t="shared" si="22"/>
        <v>Colquitt2012</v>
      </c>
      <c r="B1470" t="s">
        <v>480</v>
      </c>
      <c r="C1470">
        <v>2012</v>
      </c>
      <c r="D1470" t="s">
        <v>245</v>
      </c>
      <c r="E1470">
        <v>1012</v>
      </c>
      <c r="F1470">
        <v>14783</v>
      </c>
      <c r="G1470">
        <v>-1.8</v>
      </c>
      <c r="H1470">
        <v>573</v>
      </c>
      <c r="I1470">
        <v>2.7</v>
      </c>
      <c r="J1470" t="s">
        <v>247</v>
      </c>
      <c r="K1470">
        <v>13071</v>
      </c>
      <c r="L1470" t="s">
        <v>54</v>
      </c>
    </row>
    <row r="1471" spans="1:12" x14ac:dyDescent="0.2">
      <c r="A1471" t="str">
        <f t="shared" si="22"/>
        <v>Columbia2012</v>
      </c>
      <c r="B1471" t="s">
        <v>481</v>
      </c>
      <c r="C1471">
        <v>2012</v>
      </c>
      <c r="D1471" t="s">
        <v>245</v>
      </c>
      <c r="E1471">
        <v>2301</v>
      </c>
      <c r="F1471">
        <v>29936</v>
      </c>
      <c r="G1471">
        <v>2</v>
      </c>
      <c r="H1471">
        <v>694</v>
      </c>
      <c r="I1471">
        <v>2.8</v>
      </c>
      <c r="J1471" t="s">
        <v>247</v>
      </c>
      <c r="K1471">
        <v>13073</v>
      </c>
      <c r="L1471" t="s">
        <v>54</v>
      </c>
    </row>
    <row r="1472" spans="1:12" x14ac:dyDescent="0.2">
      <c r="A1472" t="str">
        <f t="shared" si="22"/>
        <v>Cook2012</v>
      </c>
      <c r="B1472" t="s">
        <v>482</v>
      </c>
      <c r="C1472">
        <v>2012</v>
      </c>
      <c r="D1472" t="s">
        <v>245</v>
      </c>
      <c r="E1472">
        <v>354</v>
      </c>
      <c r="F1472">
        <v>4041</v>
      </c>
      <c r="G1472">
        <v>1.4</v>
      </c>
      <c r="H1472">
        <v>483</v>
      </c>
      <c r="I1472">
        <v>-3.8</v>
      </c>
      <c r="J1472" t="s">
        <v>247</v>
      </c>
      <c r="K1472">
        <v>13075</v>
      </c>
      <c r="L1472" t="s">
        <v>54</v>
      </c>
    </row>
    <row r="1473" spans="1:12" x14ac:dyDescent="0.2">
      <c r="A1473" t="str">
        <f t="shared" si="22"/>
        <v>Coweta2012</v>
      </c>
      <c r="B1473" t="s">
        <v>483</v>
      </c>
      <c r="C1473">
        <v>2012</v>
      </c>
      <c r="D1473" t="s">
        <v>245</v>
      </c>
      <c r="E1473">
        <v>2355</v>
      </c>
      <c r="F1473">
        <v>31730</v>
      </c>
      <c r="G1473">
        <v>3.7</v>
      </c>
      <c r="H1473">
        <v>719</v>
      </c>
      <c r="I1473">
        <v>5.6</v>
      </c>
      <c r="J1473" t="s">
        <v>247</v>
      </c>
      <c r="K1473">
        <v>13077</v>
      </c>
      <c r="L1473" t="s">
        <v>54</v>
      </c>
    </row>
    <row r="1474" spans="1:12" x14ac:dyDescent="0.2">
      <c r="A1474" t="str">
        <f t="shared" si="22"/>
        <v>Crawford2012</v>
      </c>
      <c r="B1474" t="s">
        <v>484</v>
      </c>
      <c r="C1474">
        <v>2012</v>
      </c>
      <c r="D1474" t="s">
        <v>245</v>
      </c>
      <c r="E1474">
        <v>147</v>
      </c>
      <c r="F1474">
        <v>1195</v>
      </c>
      <c r="G1474">
        <v>11.5</v>
      </c>
      <c r="H1474">
        <v>600</v>
      </c>
      <c r="I1474">
        <v>0.7</v>
      </c>
      <c r="J1474" t="s">
        <v>247</v>
      </c>
      <c r="K1474">
        <v>13079</v>
      </c>
      <c r="L1474" t="s">
        <v>54</v>
      </c>
    </row>
    <row r="1475" spans="1:12" x14ac:dyDescent="0.2">
      <c r="A1475" t="str">
        <f t="shared" si="22"/>
        <v>Crisp2012</v>
      </c>
      <c r="B1475" t="s">
        <v>485</v>
      </c>
      <c r="C1475">
        <v>2012</v>
      </c>
      <c r="D1475" t="s">
        <v>245</v>
      </c>
      <c r="E1475">
        <v>580</v>
      </c>
      <c r="F1475">
        <v>7254</v>
      </c>
      <c r="G1475">
        <v>1.5</v>
      </c>
      <c r="H1475">
        <v>599</v>
      </c>
      <c r="I1475">
        <v>5.6</v>
      </c>
      <c r="J1475" t="s">
        <v>247</v>
      </c>
      <c r="K1475">
        <v>13081</v>
      </c>
      <c r="L1475" t="s">
        <v>54</v>
      </c>
    </row>
    <row r="1476" spans="1:12" x14ac:dyDescent="0.2">
      <c r="A1476" t="str">
        <f t="shared" si="22"/>
        <v>Dade2012</v>
      </c>
      <c r="B1476" t="s">
        <v>486</v>
      </c>
      <c r="C1476">
        <v>2012</v>
      </c>
      <c r="D1476" t="s">
        <v>245</v>
      </c>
      <c r="E1476">
        <v>252</v>
      </c>
      <c r="F1476">
        <v>3372</v>
      </c>
      <c r="G1476">
        <v>13.5</v>
      </c>
      <c r="H1476">
        <v>591</v>
      </c>
      <c r="I1476">
        <v>-1.2</v>
      </c>
      <c r="J1476" t="s">
        <v>247</v>
      </c>
      <c r="K1476">
        <v>13083</v>
      </c>
      <c r="L1476" t="s">
        <v>54</v>
      </c>
    </row>
    <row r="1477" spans="1:12" x14ac:dyDescent="0.2">
      <c r="A1477" t="str">
        <f t="shared" si="22"/>
        <v>Dawson2012</v>
      </c>
      <c r="B1477" t="s">
        <v>487</v>
      </c>
      <c r="C1477">
        <v>2012</v>
      </c>
      <c r="D1477" t="s">
        <v>245</v>
      </c>
      <c r="E1477">
        <v>649</v>
      </c>
      <c r="F1477">
        <v>8041</v>
      </c>
      <c r="G1477">
        <v>2.9</v>
      </c>
      <c r="H1477">
        <v>502</v>
      </c>
      <c r="I1477">
        <v>-0.8</v>
      </c>
      <c r="J1477" t="s">
        <v>247</v>
      </c>
      <c r="K1477">
        <v>13085</v>
      </c>
      <c r="L1477" t="s">
        <v>54</v>
      </c>
    </row>
    <row r="1478" spans="1:12" x14ac:dyDescent="0.2">
      <c r="A1478" t="str">
        <f t="shared" ref="A1478:A1541" si="23">_xlfn.CONCAT(B1478, C1478)</f>
        <v>Decatur2012</v>
      </c>
      <c r="B1478" t="s">
        <v>488</v>
      </c>
      <c r="C1478">
        <v>2012</v>
      </c>
      <c r="D1478" t="s">
        <v>245</v>
      </c>
      <c r="E1478">
        <v>695</v>
      </c>
      <c r="F1478">
        <v>8531</v>
      </c>
      <c r="G1478">
        <v>3</v>
      </c>
      <c r="H1478">
        <v>590</v>
      </c>
      <c r="I1478">
        <v>6.9</v>
      </c>
      <c r="J1478" t="s">
        <v>247</v>
      </c>
      <c r="K1478">
        <v>13087</v>
      </c>
      <c r="L1478" t="s">
        <v>54</v>
      </c>
    </row>
    <row r="1479" spans="1:12" x14ac:dyDescent="0.2">
      <c r="A1479" t="str">
        <f t="shared" si="23"/>
        <v>DeKalb2012</v>
      </c>
      <c r="B1479" t="s">
        <v>337</v>
      </c>
      <c r="C1479">
        <v>2012</v>
      </c>
      <c r="D1479" t="s">
        <v>245</v>
      </c>
      <c r="E1479">
        <v>18030</v>
      </c>
      <c r="F1479">
        <v>278995</v>
      </c>
      <c r="G1479">
        <v>0.4</v>
      </c>
      <c r="H1479">
        <v>1024</v>
      </c>
      <c r="I1479">
        <v>4.4000000000000004</v>
      </c>
      <c r="J1479" t="s">
        <v>247</v>
      </c>
      <c r="K1479">
        <v>13089</v>
      </c>
      <c r="L1479" t="s">
        <v>54</v>
      </c>
    </row>
    <row r="1480" spans="1:12" x14ac:dyDescent="0.2">
      <c r="A1480" t="str">
        <f t="shared" si="23"/>
        <v>Dodge2012</v>
      </c>
      <c r="B1480" t="s">
        <v>489</v>
      </c>
      <c r="C1480">
        <v>2012</v>
      </c>
      <c r="D1480" t="s">
        <v>245</v>
      </c>
      <c r="E1480">
        <v>385</v>
      </c>
      <c r="F1480">
        <v>5320</v>
      </c>
      <c r="G1480">
        <v>-3</v>
      </c>
      <c r="H1480">
        <v>542</v>
      </c>
      <c r="I1480">
        <v>3.6</v>
      </c>
      <c r="J1480" t="s">
        <v>247</v>
      </c>
      <c r="K1480">
        <v>13091</v>
      </c>
      <c r="L1480" t="s">
        <v>54</v>
      </c>
    </row>
    <row r="1481" spans="1:12" x14ac:dyDescent="0.2">
      <c r="A1481" t="str">
        <f t="shared" si="23"/>
        <v>Dooly2012</v>
      </c>
      <c r="B1481" t="s">
        <v>490</v>
      </c>
      <c r="C1481">
        <v>2012</v>
      </c>
      <c r="D1481" t="s">
        <v>245</v>
      </c>
      <c r="E1481">
        <v>220</v>
      </c>
      <c r="F1481">
        <v>3118</v>
      </c>
      <c r="G1481">
        <v>3.5</v>
      </c>
      <c r="H1481">
        <v>592</v>
      </c>
      <c r="I1481">
        <v>3.3</v>
      </c>
      <c r="J1481" t="s">
        <v>247</v>
      </c>
      <c r="K1481">
        <v>13093</v>
      </c>
      <c r="L1481" t="s">
        <v>54</v>
      </c>
    </row>
    <row r="1482" spans="1:12" x14ac:dyDescent="0.2">
      <c r="A1482" t="str">
        <f t="shared" si="23"/>
        <v>Dougherty2012</v>
      </c>
      <c r="B1482" t="s">
        <v>491</v>
      </c>
      <c r="C1482">
        <v>2012</v>
      </c>
      <c r="D1482" t="s">
        <v>245</v>
      </c>
      <c r="E1482">
        <v>2642</v>
      </c>
      <c r="F1482">
        <v>47142</v>
      </c>
      <c r="G1482">
        <v>-2</v>
      </c>
      <c r="H1482">
        <v>762</v>
      </c>
      <c r="I1482">
        <v>3.5</v>
      </c>
      <c r="J1482" t="s">
        <v>247</v>
      </c>
      <c r="K1482">
        <v>13095</v>
      </c>
      <c r="L1482" t="s">
        <v>54</v>
      </c>
    </row>
    <row r="1483" spans="1:12" x14ac:dyDescent="0.2">
      <c r="A1483" t="str">
        <f t="shared" si="23"/>
        <v>Douglas2012</v>
      </c>
      <c r="B1483" t="s">
        <v>492</v>
      </c>
      <c r="C1483">
        <v>2012</v>
      </c>
      <c r="D1483" t="s">
        <v>245</v>
      </c>
      <c r="E1483">
        <v>2672</v>
      </c>
      <c r="F1483">
        <v>36662</v>
      </c>
      <c r="G1483">
        <v>2.4</v>
      </c>
      <c r="H1483">
        <v>660</v>
      </c>
      <c r="I1483">
        <v>1.7</v>
      </c>
      <c r="J1483" t="s">
        <v>247</v>
      </c>
      <c r="K1483">
        <v>13097</v>
      </c>
      <c r="L1483" t="s">
        <v>54</v>
      </c>
    </row>
    <row r="1484" spans="1:12" x14ac:dyDescent="0.2">
      <c r="A1484" t="str">
        <f t="shared" si="23"/>
        <v>Early2012</v>
      </c>
      <c r="B1484" t="s">
        <v>493</v>
      </c>
      <c r="C1484">
        <v>2012</v>
      </c>
      <c r="D1484" t="s">
        <v>245</v>
      </c>
      <c r="E1484">
        <v>303</v>
      </c>
      <c r="F1484">
        <v>4314</v>
      </c>
      <c r="G1484">
        <v>3.5</v>
      </c>
      <c r="H1484">
        <v>823</v>
      </c>
      <c r="I1484">
        <v>3.1</v>
      </c>
      <c r="J1484" t="s">
        <v>247</v>
      </c>
      <c r="K1484">
        <v>13099</v>
      </c>
      <c r="L1484" t="s">
        <v>54</v>
      </c>
    </row>
    <row r="1485" spans="1:12" x14ac:dyDescent="0.2">
      <c r="A1485" t="str">
        <f t="shared" si="23"/>
        <v>Echols2012</v>
      </c>
      <c r="B1485" t="s">
        <v>494</v>
      </c>
      <c r="C1485">
        <v>2012</v>
      </c>
      <c r="D1485" t="s">
        <v>245</v>
      </c>
      <c r="E1485">
        <v>43</v>
      </c>
      <c r="F1485">
        <v>684</v>
      </c>
      <c r="G1485">
        <v>11</v>
      </c>
      <c r="H1485">
        <v>391</v>
      </c>
      <c r="I1485">
        <v>-6.9</v>
      </c>
      <c r="J1485" t="s">
        <v>247</v>
      </c>
      <c r="K1485">
        <v>13101</v>
      </c>
      <c r="L1485" t="s">
        <v>54</v>
      </c>
    </row>
    <row r="1486" spans="1:12" x14ac:dyDescent="0.2">
      <c r="A1486" t="str">
        <f t="shared" si="23"/>
        <v>Effingham2012</v>
      </c>
      <c r="B1486" t="s">
        <v>495</v>
      </c>
      <c r="C1486">
        <v>2012</v>
      </c>
      <c r="D1486" t="s">
        <v>245</v>
      </c>
      <c r="E1486">
        <v>727</v>
      </c>
      <c r="F1486">
        <v>9236</v>
      </c>
      <c r="G1486">
        <v>3</v>
      </c>
      <c r="H1486">
        <v>720</v>
      </c>
      <c r="I1486">
        <v>-2</v>
      </c>
      <c r="J1486" t="s">
        <v>247</v>
      </c>
      <c r="K1486">
        <v>13103</v>
      </c>
      <c r="L1486" t="s">
        <v>54</v>
      </c>
    </row>
    <row r="1487" spans="1:12" x14ac:dyDescent="0.2">
      <c r="A1487" t="str">
        <f t="shared" si="23"/>
        <v>Elbert2012</v>
      </c>
      <c r="B1487" t="s">
        <v>496</v>
      </c>
      <c r="C1487">
        <v>2012</v>
      </c>
      <c r="D1487" t="s">
        <v>245</v>
      </c>
      <c r="E1487">
        <v>523</v>
      </c>
      <c r="F1487">
        <v>5702</v>
      </c>
      <c r="G1487">
        <v>0.4</v>
      </c>
      <c r="H1487">
        <v>626</v>
      </c>
      <c r="I1487">
        <v>6.3</v>
      </c>
      <c r="J1487" t="s">
        <v>247</v>
      </c>
      <c r="K1487">
        <v>13105</v>
      </c>
      <c r="L1487" t="s">
        <v>54</v>
      </c>
    </row>
    <row r="1488" spans="1:12" x14ac:dyDescent="0.2">
      <c r="A1488" t="str">
        <f t="shared" si="23"/>
        <v>Emanuel2012</v>
      </c>
      <c r="B1488" t="s">
        <v>497</v>
      </c>
      <c r="C1488">
        <v>2012</v>
      </c>
      <c r="D1488" t="s">
        <v>245</v>
      </c>
      <c r="E1488">
        <v>481</v>
      </c>
      <c r="F1488">
        <v>6595</v>
      </c>
      <c r="G1488">
        <v>-2</v>
      </c>
      <c r="H1488">
        <v>562</v>
      </c>
      <c r="I1488">
        <v>1.3</v>
      </c>
      <c r="J1488" t="s">
        <v>247</v>
      </c>
      <c r="K1488">
        <v>13107</v>
      </c>
      <c r="L1488" t="s">
        <v>54</v>
      </c>
    </row>
    <row r="1489" spans="1:12" x14ac:dyDescent="0.2">
      <c r="A1489" t="str">
        <f t="shared" si="23"/>
        <v>Evans2012</v>
      </c>
      <c r="B1489" t="s">
        <v>498</v>
      </c>
      <c r="C1489">
        <v>2012</v>
      </c>
      <c r="D1489" t="s">
        <v>245</v>
      </c>
      <c r="E1489">
        <v>258</v>
      </c>
      <c r="F1489">
        <v>4232</v>
      </c>
      <c r="G1489">
        <v>1</v>
      </c>
      <c r="H1489">
        <v>586</v>
      </c>
      <c r="I1489">
        <v>6.4</v>
      </c>
      <c r="J1489" t="s">
        <v>247</v>
      </c>
      <c r="K1489">
        <v>13109</v>
      </c>
      <c r="L1489" t="s">
        <v>54</v>
      </c>
    </row>
    <row r="1490" spans="1:12" x14ac:dyDescent="0.2">
      <c r="A1490" t="str">
        <f t="shared" si="23"/>
        <v>Fannin2012</v>
      </c>
      <c r="B1490" t="s">
        <v>499</v>
      </c>
      <c r="C1490">
        <v>2012</v>
      </c>
      <c r="D1490" t="s">
        <v>245</v>
      </c>
      <c r="E1490">
        <v>580</v>
      </c>
      <c r="F1490">
        <v>5099</v>
      </c>
      <c r="G1490">
        <v>-1.7</v>
      </c>
      <c r="H1490">
        <v>568</v>
      </c>
      <c r="I1490">
        <v>4</v>
      </c>
      <c r="J1490" t="s">
        <v>247</v>
      </c>
      <c r="K1490">
        <v>13111</v>
      </c>
      <c r="L1490" t="s">
        <v>54</v>
      </c>
    </row>
    <row r="1491" spans="1:12" x14ac:dyDescent="0.2">
      <c r="A1491" t="str">
        <f t="shared" si="23"/>
        <v>Fayette2012</v>
      </c>
      <c r="B1491" t="s">
        <v>332</v>
      </c>
      <c r="C1491">
        <v>2012</v>
      </c>
      <c r="D1491" t="s">
        <v>245</v>
      </c>
      <c r="E1491">
        <v>3441</v>
      </c>
      <c r="F1491">
        <v>38188</v>
      </c>
      <c r="G1491">
        <v>1.2</v>
      </c>
      <c r="H1491">
        <v>827</v>
      </c>
      <c r="I1491">
        <v>5.9</v>
      </c>
      <c r="J1491" t="s">
        <v>247</v>
      </c>
      <c r="K1491">
        <v>13113</v>
      </c>
      <c r="L1491" t="s">
        <v>54</v>
      </c>
    </row>
    <row r="1492" spans="1:12" x14ac:dyDescent="0.2">
      <c r="A1492" t="str">
        <f t="shared" si="23"/>
        <v>Floyd2012</v>
      </c>
      <c r="B1492" t="s">
        <v>500</v>
      </c>
      <c r="C1492">
        <v>2012</v>
      </c>
      <c r="D1492" t="s">
        <v>245</v>
      </c>
      <c r="E1492">
        <v>2158</v>
      </c>
      <c r="F1492">
        <v>37024</v>
      </c>
      <c r="G1492">
        <v>2.1</v>
      </c>
      <c r="H1492">
        <v>766</v>
      </c>
      <c r="I1492">
        <v>1.6</v>
      </c>
      <c r="J1492" t="s">
        <v>247</v>
      </c>
      <c r="K1492">
        <v>13115</v>
      </c>
      <c r="L1492" t="s">
        <v>54</v>
      </c>
    </row>
    <row r="1493" spans="1:12" x14ac:dyDescent="0.2">
      <c r="A1493" t="str">
        <f t="shared" si="23"/>
        <v>Forsyth2012</v>
      </c>
      <c r="B1493" t="s">
        <v>376</v>
      </c>
      <c r="C1493">
        <v>2012</v>
      </c>
      <c r="D1493" t="s">
        <v>245</v>
      </c>
      <c r="E1493">
        <v>5508</v>
      </c>
      <c r="F1493">
        <v>59776</v>
      </c>
      <c r="G1493">
        <v>5.6</v>
      </c>
      <c r="H1493">
        <v>907</v>
      </c>
      <c r="I1493">
        <v>2.4</v>
      </c>
      <c r="J1493" t="s">
        <v>247</v>
      </c>
      <c r="K1493">
        <v>13117</v>
      </c>
      <c r="L1493" t="s">
        <v>54</v>
      </c>
    </row>
    <row r="1494" spans="1:12" x14ac:dyDescent="0.2">
      <c r="A1494" t="str">
        <f t="shared" si="23"/>
        <v>Franklin2012</v>
      </c>
      <c r="B1494" t="s">
        <v>434</v>
      </c>
      <c r="C1494">
        <v>2012</v>
      </c>
      <c r="D1494" t="s">
        <v>245</v>
      </c>
      <c r="E1494">
        <v>437</v>
      </c>
      <c r="F1494">
        <v>6289</v>
      </c>
      <c r="G1494">
        <v>-4.3</v>
      </c>
      <c r="H1494">
        <v>627</v>
      </c>
      <c r="I1494">
        <v>9</v>
      </c>
      <c r="J1494" t="s">
        <v>247</v>
      </c>
      <c r="K1494">
        <v>13119</v>
      </c>
      <c r="L1494" t="s">
        <v>54</v>
      </c>
    </row>
    <row r="1495" spans="1:12" x14ac:dyDescent="0.2">
      <c r="A1495" t="str">
        <f t="shared" si="23"/>
        <v>Fulton2012</v>
      </c>
      <c r="B1495" t="s">
        <v>335</v>
      </c>
      <c r="C1495">
        <v>2012</v>
      </c>
      <c r="D1495" t="s">
        <v>245</v>
      </c>
      <c r="E1495">
        <v>42168</v>
      </c>
      <c r="F1495">
        <v>737867</v>
      </c>
      <c r="G1495">
        <v>0.3</v>
      </c>
      <c r="H1495">
        <v>1310</v>
      </c>
      <c r="I1495">
        <v>5.9</v>
      </c>
      <c r="J1495" t="s">
        <v>247</v>
      </c>
      <c r="K1495">
        <v>13121</v>
      </c>
      <c r="L1495" t="s">
        <v>54</v>
      </c>
    </row>
    <row r="1496" spans="1:12" x14ac:dyDescent="0.2">
      <c r="A1496" t="str">
        <f t="shared" si="23"/>
        <v>Gilmer2012</v>
      </c>
      <c r="B1496" t="s">
        <v>501</v>
      </c>
      <c r="C1496">
        <v>2012</v>
      </c>
      <c r="D1496" t="s">
        <v>245</v>
      </c>
      <c r="E1496">
        <v>584</v>
      </c>
      <c r="F1496">
        <v>6951</v>
      </c>
      <c r="G1496">
        <v>1.3</v>
      </c>
      <c r="H1496">
        <v>565</v>
      </c>
      <c r="I1496">
        <v>7.2</v>
      </c>
      <c r="J1496" t="s">
        <v>247</v>
      </c>
      <c r="K1496">
        <v>13123</v>
      </c>
      <c r="L1496" t="s">
        <v>54</v>
      </c>
    </row>
    <row r="1497" spans="1:12" x14ac:dyDescent="0.2">
      <c r="A1497" t="str">
        <f t="shared" si="23"/>
        <v>Glascock2012</v>
      </c>
      <c r="B1497" t="s">
        <v>502</v>
      </c>
      <c r="C1497">
        <v>2012</v>
      </c>
      <c r="D1497" t="s">
        <v>245</v>
      </c>
      <c r="E1497">
        <v>37</v>
      </c>
      <c r="F1497">
        <v>390</v>
      </c>
      <c r="G1497">
        <v>-5.0999999999999996</v>
      </c>
      <c r="H1497">
        <v>470</v>
      </c>
      <c r="I1497">
        <v>5.0999999999999996</v>
      </c>
      <c r="J1497" t="s">
        <v>247</v>
      </c>
      <c r="K1497">
        <v>13125</v>
      </c>
      <c r="L1497" t="s">
        <v>54</v>
      </c>
    </row>
    <row r="1498" spans="1:12" x14ac:dyDescent="0.2">
      <c r="A1498" t="str">
        <f t="shared" si="23"/>
        <v>Glynn2012</v>
      </c>
      <c r="B1498" t="s">
        <v>503</v>
      </c>
      <c r="C1498">
        <v>2012</v>
      </c>
      <c r="D1498" t="s">
        <v>245</v>
      </c>
      <c r="E1498">
        <v>2763</v>
      </c>
      <c r="F1498">
        <v>35135</v>
      </c>
      <c r="G1498">
        <v>1.2</v>
      </c>
      <c r="H1498">
        <v>773</v>
      </c>
      <c r="I1498">
        <v>4</v>
      </c>
      <c r="J1498" t="s">
        <v>247</v>
      </c>
      <c r="K1498">
        <v>13127</v>
      </c>
      <c r="L1498" t="s">
        <v>54</v>
      </c>
    </row>
    <row r="1499" spans="1:12" x14ac:dyDescent="0.2">
      <c r="A1499" t="str">
        <f t="shared" si="23"/>
        <v>Gordon2012</v>
      </c>
      <c r="B1499" t="s">
        <v>504</v>
      </c>
      <c r="C1499">
        <v>2012</v>
      </c>
      <c r="D1499" t="s">
        <v>245</v>
      </c>
      <c r="E1499">
        <v>1045</v>
      </c>
      <c r="F1499">
        <v>20356</v>
      </c>
      <c r="G1499">
        <v>3.6</v>
      </c>
      <c r="H1499">
        <v>690</v>
      </c>
      <c r="I1499">
        <v>1.5</v>
      </c>
      <c r="J1499" t="s">
        <v>247</v>
      </c>
      <c r="K1499">
        <v>13129</v>
      </c>
      <c r="L1499" t="s">
        <v>54</v>
      </c>
    </row>
    <row r="1500" spans="1:12" x14ac:dyDescent="0.2">
      <c r="A1500" t="str">
        <f t="shared" si="23"/>
        <v>Grady2012</v>
      </c>
      <c r="B1500" t="s">
        <v>505</v>
      </c>
      <c r="C1500">
        <v>2012</v>
      </c>
      <c r="D1500" t="s">
        <v>245</v>
      </c>
      <c r="E1500">
        <v>500</v>
      </c>
      <c r="F1500">
        <v>5794</v>
      </c>
      <c r="G1500">
        <v>0</v>
      </c>
      <c r="H1500">
        <v>587</v>
      </c>
      <c r="I1500">
        <v>2.6</v>
      </c>
      <c r="J1500" t="s">
        <v>247</v>
      </c>
      <c r="K1500">
        <v>13131</v>
      </c>
      <c r="L1500" t="s">
        <v>54</v>
      </c>
    </row>
    <row r="1501" spans="1:12" x14ac:dyDescent="0.2">
      <c r="A1501" t="str">
        <f t="shared" si="23"/>
        <v>Greene2012</v>
      </c>
      <c r="B1501" t="s">
        <v>436</v>
      </c>
      <c r="C1501">
        <v>2012</v>
      </c>
      <c r="D1501" t="s">
        <v>245</v>
      </c>
      <c r="E1501">
        <v>464</v>
      </c>
      <c r="F1501">
        <v>5041</v>
      </c>
      <c r="G1501">
        <v>3.3</v>
      </c>
      <c r="H1501">
        <v>679</v>
      </c>
      <c r="I1501">
        <v>5.3</v>
      </c>
      <c r="J1501" t="s">
        <v>247</v>
      </c>
      <c r="K1501">
        <v>13133</v>
      </c>
      <c r="L1501" t="s">
        <v>54</v>
      </c>
    </row>
    <row r="1502" spans="1:12" x14ac:dyDescent="0.2">
      <c r="A1502" t="str">
        <f t="shared" si="23"/>
        <v>Gwinnett2012</v>
      </c>
      <c r="B1502" t="s">
        <v>338</v>
      </c>
      <c r="C1502">
        <v>2012</v>
      </c>
      <c r="D1502" t="s">
        <v>245</v>
      </c>
      <c r="E1502">
        <v>24344</v>
      </c>
      <c r="F1502">
        <v>312369</v>
      </c>
      <c r="G1502">
        <v>2.4</v>
      </c>
      <c r="H1502">
        <v>967</v>
      </c>
      <c r="I1502">
        <v>4.9000000000000004</v>
      </c>
      <c r="J1502" t="s">
        <v>247</v>
      </c>
      <c r="K1502">
        <v>13135</v>
      </c>
      <c r="L1502" t="s">
        <v>54</v>
      </c>
    </row>
    <row r="1503" spans="1:12" x14ac:dyDescent="0.2">
      <c r="A1503" t="str">
        <f t="shared" si="23"/>
        <v>Habersham2012</v>
      </c>
      <c r="B1503" t="s">
        <v>506</v>
      </c>
      <c r="C1503">
        <v>2012</v>
      </c>
      <c r="D1503" t="s">
        <v>245</v>
      </c>
      <c r="E1503">
        <v>860</v>
      </c>
      <c r="F1503">
        <v>13055</v>
      </c>
      <c r="G1503">
        <v>4</v>
      </c>
      <c r="H1503">
        <v>607</v>
      </c>
      <c r="I1503">
        <v>1.2</v>
      </c>
      <c r="J1503" t="s">
        <v>247</v>
      </c>
      <c r="K1503">
        <v>13137</v>
      </c>
      <c r="L1503" t="s">
        <v>54</v>
      </c>
    </row>
    <row r="1504" spans="1:12" x14ac:dyDescent="0.2">
      <c r="A1504" t="str">
        <f t="shared" si="23"/>
        <v>Hall2012</v>
      </c>
      <c r="B1504" t="s">
        <v>507</v>
      </c>
      <c r="C1504">
        <v>2012</v>
      </c>
      <c r="D1504" t="s">
        <v>245</v>
      </c>
      <c r="E1504">
        <v>4262</v>
      </c>
      <c r="F1504">
        <v>72240</v>
      </c>
      <c r="G1504">
        <v>1.5</v>
      </c>
      <c r="H1504">
        <v>840</v>
      </c>
      <c r="I1504">
        <v>1.8</v>
      </c>
      <c r="J1504" t="s">
        <v>247</v>
      </c>
      <c r="K1504">
        <v>13139</v>
      </c>
      <c r="L1504" t="s">
        <v>54</v>
      </c>
    </row>
    <row r="1505" spans="1:12" x14ac:dyDescent="0.2">
      <c r="A1505" t="str">
        <f t="shared" si="23"/>
        <v>Hancock2012</v>
      </c>
      <c r="B1505" t="s">
        <v>508</v>
      </c>
      <c r="C1505">
        <v>2012</v>
      </c>
      <c r="D1505" t="s">
        <v>245</v>
      </c>
      <c r="E1505">
        <v>79</v>
      </c>
      <c r="F1505">
        <v>1224</v>
      </c>
      <c r="G1505">
        <v>0.2</v>
      </c>
      <c r="H1505">
        <v>553</v>
      </c>
      <c r="I1505">
        <v>5.0999999999999996</v>
      </c>
      <c r="J1505" t="s">
        <v>247</v>
      </c>
      <c r="K1505">
        <v>13141</v>
      </c>
      <c r="L1505" t="s">
        <v>54</v>
      </c>
    </row>
    <row r="1506" spans="1:12" x14ac:dyDescent="0.2">
      <c r="A1506" t="str">
        <f t="shared" si="23"/>
        <v>Haralson2012</v>
      </c>
      <c r="B1506" t="s">
        <v>509</v>
      </c>
      <c r="C1506">
        <v>2012</v>
      </c>
      <c r="D1506" t="s">
        <v>245</v>
      </c>
      <c r="E1506">
        <v>487</v>
      </c>
      <c r="F1506">
        <v>6962</v>
      </c>
      <c r="G1506">
        <v>-1.4</v>
      </c>
      <c r="H1506">
        <v>687</v>
      </c>
      <c r="I1506">
        <v>1.3</v>
      </c>
      <c r="J1506" t="s">
        <v>247</v>
      </c>
      <c r="K1506">
        <v>13143</v>
      </c>
      <c r="L1506" t="s">
        <v>54</v>
      </c>
    </row>
    <row r="1507" spans="1:12" x14ac:dyDescent="0.2">
      <c r="A1507" t="str">
        <f t="shared" si="23"/>
        <v>Harris2012</v>
      </c>
      <c r="B1507" t="s">
        <v>510</v>
      </c>
      <c r="C1507">
        <v>2012</v>
      </c>
      <c r="D1507" t="s">
        <v>245</v>
      </c>
      <c r="E1507">
        <v>434</v>
      </c>
      <c r="F1507">
        <v>3807</v>
      </c>
      <c r="G1507">
        <v>7.3</v>
      </c>
      <c r="H1507">
        <v>556</v>
      </c>
      <c r="I1507">
        <v>2</v>
      </c>
      <c r="J1507" t="s">
        <v>247</v>
      </c>
      <c r="K1507">
        <v>13145</v>
      </c>
      <c r="L1507" t="s">
        <v>54</v>
      </c>
    </row>
    <row r="1508" spans="1:12" x14ac:dyDescent="0.2">
      <c r="A1508" t="str">
        <f t="shared" si="23"/>
        <v>Hart2012</v>
      </c>
      <c r="B1508" t="s">
        <v>511</v>
      </c>
      <c r="C1508">
        <v>2012</v>
      </c>
      <c r="D1508" t="s">
        <v>245</v>
      </c>
      <c r="E1508">
        <v>428</v>
      </c>
      <c r="F1508">
        <v>5774</v>
      </c>
      <c r="G1508">
        <v>-2.9</v>
      </c>
      <c r="H1508">
        <v>668</v>
      </c>
      <c r="I1508">
        <v>-1.5</v>
      </c>
      <c r="J1508" t="s">
        <v>247</v>
      </c>
      <c r="K1508">
        <v>13147</v>
      </c>
      <c r="L1508" t="s">
        <v>54</v>
      </c>
    </row>
    <row r="1509" spans="1:12" x14ac:dyDescent="0.2">
      <c r="A1509" t="str">
        <f t="shared" si="23"/>
        <v>Heard2012</v>
      </c>
      <c r="B1509" t="s">
        <v>512</v>
      </c>
      <c r="C1509">
        <v>2012</v>
      </c>
      <c r="D1509" t="s">
        <v>245</v>
      </c>
      <c r="E1509">
        <v>160</v>
      </c>
      <c r="F1509">
        <v>2052</v>
      </c>
      <c r="G1509">
        <v>0.4</v>
      </c>
      <c r="H1509">
        <v>812</v>
      </c>
      <c r="I1509">
        <v>-2.6</v>
      </c>
      <c r="J1509" t="s">
        <v>247</v>
      </c>
      <c r="K1509">
        <v>13149</v>
      </c>
      <c r="L1509" t="s">
        <v>54</v>
      </c>
    </row>
    <row r="1510" spans="1:12" x14ac:dyDescent="0.2">
      <c r="A1510" t="str">
        <f t="shared" si="23"/>
        <v>Henry2012</v>
      </c>
      <c r="B1510" t="s">
        <v>416</v>
      </c>
      <c r="C1510">
        <v>2012</v>
      </c>
      <c r="D1510" t="s">
        <v>245</v>
      </c>
      <c r="E1510">
        <v>3670</v>
      </c>
      <c r="F1510">
        <v>49641</v>
      </c>
      <c r="G1510">
        <v>1.7</v>
      </c>
      <c r="H1510">
        <v>689</v>
      </c>
      <c r="I1510">
        <v>2.2000000000000002</v>
      </c>
      <c r="J1510" t="s">
        <v>247</v>
      </c>
      <c r="K1510">
        <v>13151</v>
      </c>
      <c r="L1510" t="s">
        <v>54</v>
      </c>
    </row>
    <row r="1511" spans="1:12" x14ac:dyDescent="0.2">
      <c r="A1511" t="str">
        <f t="shared" si="23"/>
        <v>Houston2012</v>
      </c>
      <c r="B1511" t="s">
        <v>333</v>
      </c>
      <c r="C1511">
        <v>2012</v>
      </c>
      <c r="D1511" t="s">
        <v>245</v>
      </c>
      <c r="E1511">
        <v>2676</v>
      </c>
      <c r="F1511">
        <v>57953</v>
      </c>
      <c r="G1511">
        <v>-1.2</v>
      </c>
      <c r="H1511">
        <v>822</v>
      </c>
      <c r="I1511">
        <v>1.4</v>
      </c>
      <c r="J1511" t="s">
        <v>247</v>
      </c>
      <c r="K1511">
        <v>13153</v>
      </c>
      <c r="L1511" t="s">
        <v>54</v>
      </c>
    </row>
    <row r="1512" spans="1:12" x14ac:dyDescent="0.2">
      <c r="A1512" t="str">
        <f t="shared" si="23"/>
        <v>Irwin2012</v>
      </c>
      <c r="B1512" t="s">
        <v>513</v>
      </c>
      <c r="C1512">
        <v>2012</v>
      </c>
      <c r="D1512" t="s">
        <v>245</v>
      </c>
      <c r="E1512">
        <v>167</v>
      </c>
      <c r="F1512">
        <v>2077</v>
      </c>
      <c r="G1512">
        <v>3.6</v>
      </c>
      <c r="H1512">
        <v>543</v>
      </c>
      <c r="I1512">
        <v>-0.2</v>
      </c>
      <c r="J1512" t="s">
        <v>247</v>
      </c>
      <c r="K1512">
        <v>13155</v>
      </c>
      <c r="L1512" t="s">
        <v>54</v>
      </c>
    </row>
    <row r="1513" spans="1:12" x14ac:dyDescent="0.2">
      <c r="A1513" t="str">
        <f t="shared" si="23"/>
        <v>Jackson2012</v>
      </c>
      <c r="B1513" t="s">
        <v>318</v>
      </c>
      <c r="C1513">
        <v>2012</v>
      </c>
      <c r="D1513" t="s">
        <v>245</v>
      </c>
      <c r="E1513">
        <v>1341</v>
      </c>
      <c r="F1513">
        <v>19211</v>
      </c>
      <c r="G1513">
        <v>5</v>
      </c>
      <c r="H1513">
        <v>693</v>
      </c>
      <c r="I1513">
        <v>3.6</v>
      </c>
      <c r="J1513" t="s">
        <v>247</v>
      </c>
      <c r="K1513">
        <v>13157</v>
      </c>
      <c r="L1513" t="s">
        <v>54</v>
      </c>
    </row>
    <row r="1514" spans="1:12" x14ac:dyDescent="0.2">
      <c r="A1514" t="str">
        <f t="shared" si="23"/>
        <v>Jasper2012</v>
      </c>
      <c r="B1514" t="s">
        <v>368</v>
      </c>
      <c r="C1514">
        <v>2012</v>
      </c>
      <c r="D1514" t="s">
        <v>245</v>
      </c>
      <c r="E1514">
        <v>196</v>
      </c>
      <c r="F1514">
        <v>2043</v>
      </c>
      <c r="G1514">
        <v>3.7</v>
      </c>
      <c r="H1514">
        <v>530</v>
      </c>
      <c r="I1514">
        <v>-5.5</v>
      </c>
      <c r="J1514" t="s">
        <v>247</v>
      </c>
      <c r="K1514">
        <v>13159</v>
      </c>
      <c r="L1514" t="s">
        <v>54</v>
      </c>
    </row>
    <row r="1515" spans="1:12" x14ac:dyDescent="0.2">
      <c r="A1515" t="str">
        <f t="shared" si="23"/>
        <v>Jeff Davis2012</v>
      </c>
      <c r="B1515" t="s">
        <v>514</v>
      </c>
      <c r="C1515">
        <v>2012</v>
      </c>
      <c r="D1515" t="s">
        <v>245</v>
      </c>
      <c r="E1515">
        <v>270</v>
      </c>
      <c r="F1515">
        <v>3962</v>
      </c>
      <c r="G1515">
        <v>-3.4</v>
      </c>
      <c r="H1515">
        <v>596</v>
      </c>
      <c r="I1515">
        <v>6.4</v>
      </c>
      <c r="J1515" t="s">
        <v>247</v>
      </c>
      <c r="K1515">
        <v>13161</v>
      </c>
      <c r="L1515" t="s">
        <v>54</v>
      </c>
    </row>
    <row r="1516" spans="1:12" x14ac:dyDescent="0.2">
      <c r="A1516" t="str">
        <f t="shared" si="23"/>
        <v>Jefferson2012</v>
      </c>
      <c r="B1516" t="s">
        <v>314</v>
      </c>
      <c r="C1516">
        <v>2012</v>
      </c>
      <c r="D1516" t="s">
        <v>245</v>
      </c>
      <c r="E1516">
        <v>380</v>
      </c>
      <c r="F1516">
        <v>4614</v>
      </c>
      <c r="G1516">
        <v>-1.6</v>
      </c>
      <c r="H1516">
        <v>624</v>
      </c>
      <c r="I1516">
        <v>-0.8</v>
      </c>
      <c r="J1516" t="s">
        <v>247</v>
      </c>
      <c r="K1516">
        <v>13163</v>
      </c>
      <c r="L1516" t="s">
        <v>54</v>
      </c>
    </row>
    <row r="1517" spans="1:12" x14ac:dyDescent="0.2">
      <c r="A1517" t="str">
        <f t="shared" si="23"/>
        <v>Jenkins2012</v>
      </c>
      <c r="B1517" t="s">
        <v>515</v>
      </c>
      <c r="C1517">
        <v>2012</v>
      </c>
      <c r="D1517" t="s">
        <v>245</v>
      </c>
      <c r="E1517">
        <v>139</v>
      </c>
      <c r="F1517">
        <v>1264</v>
      </c>
      <c r="G1517">
        <v>6</v>
      </c>
      <c r="H1517">
        <v>559</v>
      </c>
      <c r="I1517">
        <v>6.1</v>
      </c>
      <c r="J1517" t="s">
        <v>247</v>
      </c>
      <c r="K1517">
        <v>13165</v>
      </c>
      <c r="L1517" t="s">
        <v>54</v>
      </c>
    </row>
    <row r="1518" spans="1:12" x14ac:dyDescent="0.2">
      <c r="A1518" t="str">
        <f t="shared" si="23"/>
        <v>Johnson2012</v>
      </c>
      <c r="B1518" t="s">
        <v>516</v>
      </c>
      <c r="C1518">
        <v>2012</v>
      </c>
      <c r="D1518" t="s">
        <v>245</v>
      </c>
      <c r="E1518">
        <v>157</v>
      </c>
      <c r="F1518">
        <v>1630</v>
      </c>
      <c r="G1518">
        <v>-3.1</v>
      </c>
      <c r="H1518">
        <v>560</v>
      </c>
      <c r="I1518">
        <v>2.4</v>
      </c>
      <c r="J1518" t="s">
        <v>247</v>
      </c>
      <c r="K1518">
        <v>13167</v>
      </c>
      <c r="L1518" t="s">
        <v>54</v>
      </c>
    </row>
    <row r="1519" spans="1:12" x14ac:dyDescent="0.2">
      <c r="A1519" t="str">
        <f t="shared" si="23"/>
        <v>Jones2012</v>
      </c>
      <c r="B1519" t="s">
        <v>517</v>
      </c>
      <c r="C1519">
        <v>2012</v>
      </c>
      <c r="D1519" t="s">
        <v>245</v>
      </c>
      <c r="E1519">
        <v>372</v>
      </c>
      <c r="F1519">
        <v>3629</v>
      </c>
      <c r="G1519">
        <v>9.1999999999999993</v>
      </c>
      <c r="H1519">
        <v>592</v>
      </c>
      <c r="I1519">
        <v>0.3</v>
      </c>
      <c r="J1519" t="s">
        <v>247</v>
      </c>
      <c r="K1519">
        <v>13169</v>
      </c>
      <c r="L1519" t="s">
        <v>54</v>
      </c>
    </row>
    <row r="1520" spans="1:12" x14ac:dyDescent="0.2">
      <c r="A1520" t="str">
        <f t="shared" si="23"/>
        <v>Lamar2012</v>
      </c>
      <c r="B1520" t="s">
        <v>438</v>
      </c>
      <c r="C1520">
        <v>2012</v>
      </c>
      <c r="D1520" t="s">
        <v>245</v>
      </c>
      <c r="E1520">
        <v>277</v>
      </c>
      <c r="F1520">
        <v>3789</v>
      </c>
      <c r="G1520">
        <v>14.3</v>
      </c>
      <c r="H1520">
        <v>615</v>
      </c>
      <c r="I1520">
        <v>3.5</v>
      </c>
      <c r="J1520" t="s">
        <v>247</v>
      </c>
      <c r="K1520">
        <v>13171</v>
      </c>
      <c r="L1520" t="s">
        <v>54</v>
      </c>
    </row>
    <row r="1521" spans="1:12" x14ac:dyDescent="0.2">
      <c r="A1521" t="str">
        <f t="shared" si="23"/>
        <v>Lanier2012</v>
      </c>
      <c r="B1521" t="s">
        <v>518</v>
      </c>
      <c r="C1521">
        <v>2012</v>
      </c>
      <c r="D1521" t="s">
        <v>245</v>
      </c>
      <c r="E1521">
        <v>134</v>
      </c>
      <c r="F1521">
        <v>1365</v>
      </c>
      <c r="G1521">
        <v>1.5</v>
      </c>
      <c r="H1521">
        <v>554</v>
      </c>
      <c r="I1521">
        <v>0.2</v>
      </c>
      <c r="J1521" t="s">
        <v>247</v>
      </c>
      <c r="K1521">
        <v>13173</v>
      </c>
      <c r="L1521" t="s">
        <v>54</v>
      </c>
    </row>
    <row r="1522" spans="1:12" x14ac:dyDescent="0.2">
      <c r="A1522" t="str">
        <f t="shared" si="23"/>
        <v>Laurens2012</v>
      </c>
      <c r="B1522" t="s">
        <v>339</v>
      </c>
      <c r="C1522">
        <v>2012</v>
      </c>
      <c r="D1522" t="s">
        <v>245</v>
      </c>
      <c r="E1522">
        <v>1132</v>
      </c>
      <c r="F1522">
        <v>17025</v>
      </c>
      <c r="G1522">
        <v>-1.1000000000000001</v>
      </c>
      <c r="H1522">
        <v>690</v>
      </c>
      <c r="I1522">
        <v>4.4000000000000004</v>
      </c>
      <c r="J1522" t="s">
        <v>247</v>
      </c>
      <c r="K1522">
        <v>13175</v>
      </c>
      <c r="L1522" t="s">
        <v>54</v>
      </c>
    </row>
    <row r="1523" spans="1:12" x14ac:dyDescent="0.2">
      <c r="A1523" t="str">
        <f t="shared" si="23"/>
        <v>Lee2012</v>
      </c>
      <c r="B1523" t="s">
        <v>315</v>
      </c>
      <c r="C1523">
        <v>2012</v>
      </c>
      <c r="D1523" t="s">
        <v>245</v>
      </c>
      <c r="E1523">
        <v>466</v>
      </c>
      <c r="F1523">
        <v>5381</v>
      </c>
      <c r="G1523">
        <v>1.6</v>
      </c>
      <c r="H1523">
        <v>598</v>
      </c>
      <c r="I1523">
        <v>1.5</v>
      </c>
      <c r="J1523" t="s">
        <v>247</v>
      </c>
      <c r="K1523">
        <v>13177</v>
      </c>
      <c r="L1523" t="s">
        <v>54</v>
      </c>
    </row>
    <row r="1524" spans="1:12" x14ac:dyDescent="0.2">
      <c r="A1524" t="str">
        <f t="shared" si="23"/>
        <v>Liberty2012</v>
      </c>
      <c r="B1524" t="s">
        <v>343</v>
      </c>
      <c r="C1524">
        <v>2012</v>
      </c>
      <c r="D1524" t="s">
        <v>245</v>
      </c>
      <c r="E1524">
        <v>968</v>
      </c>
      <c r="F1524">
        <v>17427</v>
      </c>
      <c r="G1524">
        <v>-4.8</v>
      </c>
      <c r="H1524">
        <v>749</v>
      </c>
      <c r="I1524">
        <v>0.1</v>
      </c>
      <c r="J1524" t="s">
        <v>247</v>
      </c>
      <c r="K1524">
        <v>13179</v>
      </c>
      <c r="L1524" t="s">
        <v>54</v>
      </c>
    </row>
    <row r="1525" spans="1:12" x14ac:dyDescent="0.2">
      <c r="A1525" t="str">
        <f t="shared" si="23"/>
        <v>Lincoln2012</v>
      </c>
      <c r="B1525" t="s">
        <v>519</v>
      </c>
      <c r="C1525">
        <v>2012</v>
      </c>
      <c r="D1525" t="s">
        <v>245</v>
      </c>
      <c r="E1525">
        <v>164</v>
      </c>
      <c r="F1525">
        <v>1297</v>
      </c>
      <c r="G1525">
        <v>-1.8</v>
      </c>
      <c r="H1525">
        <v>563</v>
      </c>
      <c r="I1525">
        <v>3.3</v>
      </c>
      <c r="J1525" t="s">
        <v>247</v>
      </c>
      <c r="K1525">
        <v>13181</v>
      </c>
      <c r="L1525" t="s">
        <v>54</v>
      </c>
    </row>
    <row r="1526" spans="1:12" x14ac:dyDescent="0.2">
      <c r="A1526" t="str">
        <f t="shared" si="23"/>
        <v>Long2012</v>
      </c>
      <c r="B1526" t="s">
        <v>520</v>
      </c>
      <c r="C1526">
        <v>2012</v>
      </c>
      <c r="D1526" t="s">
        <v>245</v>
      </c>
      <c r="E1526">
        <v>76</v>
      </c>
      <c r="F1526">
        <v>899</v>
      </c>
      <c r="G1526">
        <v>0.4</v>
      </c>
      <c r="H1526">
        <v>510</v>
      </c>
      <c r="I1526">
        <v>-0.4</v>
      </c>
      <c r="J1526" t="s">
        <v>247</v>
      </c>
      <c r="K1526">
        <v>13183</v>
      </c>
      <c r="L1526" t="s">
        <v>54</v>
      </c>
    </row>
    <row r="1527" spans="1:12" x14ac:dyDescent="0.2">
      <c r="A1527" t="str">
        <f t="shared" si="23"/>
        <v>Lowndes2012</v>
      </c>
      <c r="B1527" t="s">
        <v>356</v>
      </c>
      <c r="C1527">
        <v>2012</v>
      </c>
      <c r="D1527" t="s">
        <v>245</v>
      </c>
      <c r="E1527">
        <v>2903</v>
      </c>
      <c r="F1527">
        <v>47241</v>
      </c>
      <c r="G1527">
        <v>3.4</v>
      </c>
      <c r="H1527">
        <v>640</v>
      </c>
      <c r="I1527">
        <v>0.2</v>
      </c>
      <c r="J1527" t="s">
        <v>247</v>
      </c>
      <c r="K1527">
        <v>13185</v>
      </c>
      <c r="L1527" t="s">
        <v>54</v>
      </c>
    </row>
    <row r="1528" spans="1:12" x14ac:dyDescent="0.2">
      <c r="A1528" t="str">
        <f t="shared" si="23"/>
        <v>Lumpkin2012</v>
      </c>
      <c r="B1528" t="s">
        <v>521</v>
      </c>
      <c r="C1528">
        <v>2012</v>
      </c>
      <c r="D1528" t="s">
        <v>245</v>
      </c>
      <c r="E1528">
        <v>542</v>
      </c>
      <c r="F1528">
        <v>6349</v>
      </c>
      <c r="G1528">
        <v>4.0999999999999996</v>
      </c>
      <c r="H1528">
        <v>626</v>
      </c>
      <c r="I1528">
        <v>0.3</v>
      </c>
      <c r="J1528" t="s">
        <v>247</v>
      </c>
      <c r="K1528">
        <v>13187</v>
      </c>
      <c r="L1528" t="s">
        <v>54</v>
      </c>
    </row>
    <row r="1529" spans="1:12" x14ac:dyDescent="0.2">
      <c r="A1529" t="str">
        <f t="shared" si="23"/>
        <v>McDuffie2012</v>
      </c>
      <c r="B1529" t="s">
        <v>522</v>
      </c>
      <c r="C1529">
        <v>2012</v>
      </c>
      <c r="D1529" t="s">
        <v>245</v>
      </c>
      <c r="E1529">
        <v>471</v>
      </c>
      <c r="F1529">
        <v>6584</v>
      </c>
      <c r="G1529">
        <v>-1</v>
      </c>
      <c r="H1529">
        <v>611</v>
      </c>
      <c r="I1529">
        <v>1.8</v>
      </c>
      <c r="J1529" t="s">
        <v>247</v>
      </c>
      <c r="K1529">
        <v>13189</v>
      </c>
      <c r="L1529" t="s">
        <v>54</v>
      </c>
    </row>
    <row r="1530" spans="1:12" x14ac:dyDescent="0.2">
      <c r="A1530" t="str">
        <f t="shared" si="23"/>
        <v>McIntosh2012</v>
      </c>
      <c r="B1530" t="s">
        <v>523</v>
      </c>
      <c r="C1530">
        <v>2012</v>
      </c>
      <c r="D1530" t="s">
        <v>245</v>
      </c>
      <c r="E1530">
        <v>225</v>
      </c>
      <c r="F1530">
        <v>1773</v>
      </c>
      <c r="G1530">
        <v>2.6</v>
      </c>
      <c r="H1530">
        <v>530</v>
      </c>
      <c r="I1530">
        <v>-0.7</v>
      </c>
      <c r="J1530" t="s">
        <v>247</v>
      </c>
      <c r="K1530">
        <v>13191</v>
      </c>
      <c r="L1530" t="s">
        <v>54</v>
      </c>
    </row>
    <row r="1531" spans="1:12" x14ac:dyDescent="0.2">
      <c r="A1531" t="str">
        <f t="shared" si="23"/>
        <v>Macon2012</v>
      </c>
      <c r="B1531" t="s">
        <v>441</v>
      </c>
      <c r="C1531">
        <v>2012</v>
      </c>
      <c r="D1531" t="s">
        <v>245</v>
      </c>
      <c r="E1531">
        <v>236</v>
      </c>
      <c r="F1531">
        <v>2943</v>
      </c>
      <c r="G1531">
        <v>1.1000000000000001</v>
      </c>
      <c r="H1531">
        <v>684</v>
      </c>
      <c r="I1531">
        <v>1.5</v>
      </c>
      <c r="J1531" t="s">
        <v>247</v>
      </c>
      <c r="K1531">
        <v>13193</v>
      </c>
      <c r="L1531" t="s">
        <v>54</v>
      </c>
    </row>
    <row r="1532" spans="1:12" x14ac:dyDescent="0.2">
      <c r="A1532" t="str">
        <f t="shared" si="23"/>
        <v>Madison2012</v>
      </c>
      <c r="B1532" t="s">
        <v>313</v>
      </c>
      <c r="C1532">
        <v>2012</v>
      </c>
      <c r="D1532" t="s">
        <v>245</v>
      </c>
      <c r="E1532">
        <v>413</v>
      </c>
      <c r="F1532">
        <v>3053</v>
      </c>
      <c r="G1532">
        <v>-2.9</v>
      </c>
      <c r="H1532">
        <v>565</v>
      </c>
      <c r="I1532">
        <v>0.7</v>
      </c>
      <c r="J1532" t="s">
        <v>247</v>
      </c>
      <c r="K1532">
        <v>13195</v>
      </c>
      <c r="L1532" t="s">
        <v>54</v>
      </c>
    </row>
    <row r="1533" spans="1:12" x14ac:dyDescent="0.2">
      <c r="A1533" t="str">
        <f t="shared" si="23"/>
        <v>Marion2012</v>
      </c>
      <c r="B1533" t="s">
        <v>399</v>
      </c>
      <c r="C1533">
        <v>2012</v>
      </c>
      <c r="D1533" t="s">
        <v>245</v>
      </c>
      <c r="E1533">
        <v>103</v>
      </c>
      <c r="F1533">
        <v>1503</v>
      </c>
      <c r="G1533">
        <v>-1.9</v>
      </c>
      <c r="H1533">
        <v>529</v>
      </c>
      <c r="I1533">
        <v>1.5</v>
      </c>
      <c r="J1533" t="s">
        <v>247</v>
      </c>
      <c r="K1533">
        <v>13197</v>
      </c>
      <c r="L1533" t="s">
        <v>54</v>
      </c>
    </row>
    <row r="1534" spans="1:12" x14ac:dyDescent="0.2">
      <c r="A1534" t="str">
        <f t="shared" si="23"/>
        <v>Meriwether2012</v>
      </c>
      <c r="B1534" t="s">
        <v>524</v>
      </c>
      <c r="C1534">
        <v>2012</v>
      </c>
      <c r="D1534" t="s">
        <v>245</v>
      </c>
      <c r="E1534">
        <v>369</v>
      </c>
      <c r="F1534">
        <v>4292</v>
      </c>
      <c r="G1534">
        <v>-2.6</v>
      </c>
      <c r="H1534">
        <v>604</v>
      </c>
      <c r="I1534">
        <v>2.2000000000000002</v>
      </c>
      <c r="J1534" t="s">
        <v>247</v>
      </c>
      <c r="K1534">
        <v>13199</v>
      </c>
      <c r="L1534" t="s">
        <v>54</v>
      </c>
    </row>
    <row r="1535" spans="1:12" x14ac:dyDescent="0.2">
      <c r="A1535" t="str">
        <f t="shared" si="23"/>
        <v>Miller2012</v>
      </c>
      <c r="B1535" t="s">
        <v>525</v>
      </c>
      <c r="C1535">
        <v>2012</v>
      </c>
      <c r="D1535" t="s">
        <v>245</v>
      </c>
      <c r="E1535">
        <v>187</v>
      </c>
      <c r="F1535">
        <v>1503</v>
      </c>
      <c r="G1535">
        <v>-5.4</v>
      </c>
      <c r="H1535">
        <v>571</v>
      </c>
      <c r="I1535">
        <v>1.4</v>
      </c>
      <c r="J1535" t="s">
        <v>247</v>
      </c>
      <c r="K1535">
        <v>13201</v>
      </c>
      <c r="L1535" t="s">
        <v>54</v>
      </c>
    </row>
    <row r="1536" spans="1:12" x14ac:dyDescent="0.2">
      <c r="A1536" t="str">
        <f t="shared" si="23"/>
        <v>Mitchell2012</v>
      </c>
      <c r="B1536" t="s">
        <v>526</v>
      </c>
      <c r="C1536">
        <v>2012</v>
      </c>
      <c r="D1536" t="s">
        <v>245</v>
      </c>
      <c r="E1536">
        <v>472</v>
      </c>
      <c r="F1536">
        <v>7942</v>
      </c>
      <c r="G1536">
        <v>-1.3</v>
      </c>
      <c r="H1536">
        <v>577</v>
      </c>
      <c r="I1536">
        <v>5.0999999999999996</v>
      </c>
      <c r="J1536" t="s">
        <v>247</v>
      </c>
      <c r="K1536">
        <v>13205</v>
      </c>
      <c r="L1536" t="s">
        <v>54</v>
      </c>
    </row>
    <row r="1537" spans="1:12" x14ac:dyDescent="0.2">
      <c r="A1537" t="str">
        <f t="shared" si="23"/>
        <v>Monroe2012</v>
      </c>
      <c r="B1537" t="s">
        <v>443</v>
      </c>
      <c r="C1537">
        <v>2012</v>
      </c>
      <c r="D1537" t="s">
        <v>245</v>
      </c>
      <c r="E1537">
        <v>520</v>
      </c>
      <c r="F1537">
        <v>6444</v>
      </c>
      <c r="G1537">
        <v>2</v>
      </c>
      <c r="H1537">
        <v>643</v>
      </c>
      <c r="I1537">
        <v>-4</v>
      </c>
      <c r="J1537" t="s">
        <v>247</v>
      </c>
      <c r="K1537">
        <v>13207</v>
      </c>
      <c r="L1537" t="s">
        <v>54</v>
      </c>
    </row>
    <row r="1538" spans="1:12" x14ac:dyDescent="0.2">
      <c r="A1538" t="str">
        <f t="shared" si="23"/>
        <v>Montgomery2012</v>
      </c>
      <c r="B1538" t="s">
        <v>329</v>
      </c>
      <c r="C1538">
        <v>2012</v>
      </c>
      <c r="D1538" t="s">
        <v>245</v>
      </c>
      <c r="E1538">
        <v>149</v>
      </c>
      <c r="F1538">
        <v>1403</v>
      </c>
      <c r="G1538">
        <v>-10.4</v>
      </c>
      <c r="H1538">
        <v>576</v>
      </c>
      <c r="I1538">
        <v>7.7</v>
      </c>
      <c r="J1538" t="s">
        <v>247</v>
      </c>
      <c r="K1538">
        <v>13209</v>
      </c>
      <c r="L1538" t="s">
        <v>54</v>
      </c>
    </row>
    <row r="1539" spans="1:12" x14ac:dyDescent="0.2">
      <c r="A1539" t="str">
        <f t="shared" si="23"/>
        <v>Morgan2012</v>
      </c>
      <c r="B1539" t="s">
        <v>444</v>
      </c>
      <c r="C1539">
        <v>2012</v>
      </c>
      <c r="D1539" t="s">
        <v>245</v>
      </c>
      <c r="E1539">
        <v>514</v>
      </c>
      <c r="F1539">
        <v>5931</v>
      </c>
      <c r="G1539">
        <v>-0.1</v>
      </c>
      <c r="H1539">
        <v>647</v>
      </c>
      <c r="I1539">
        <v>9.3000000000000007</v>
      </c>
      <c r="J1539" t="s">
        <v>247</v>
      </c>
      <c r="K1539">
        <v>13211</v>
      </c>
      <c r="L1539" t="s">
        <v>54</v>
      </c>
    </row>
    <row r="1540" spans="1:12" x14ac:dyDescent="0.2">
      <c r="A1540" t="str">
        <f t="shared" si="23"/>
        <v>Murray2012</v>
      </c>
      <c r="B1540" t="s">
        <v>527</v>
      </c>
      <c r="C1540">
        <v>2012</v>
      </c>
      <c r="D1540" t="s">
        <v>245</v>
      </c>
      <c r="E1540">
        <v>476</v>
      </c>
      <c r="F1540">
        <v>9216</v>
      </c>
      <c r="G1540">
        <v>2.6</v>
      </c>
      <c r="H1540">
        <v>653</v>
      </c>
      <c r="I1540">
        <v>1.6</v>
      </c>
      <c r="J1540" t="s">
        <v>247</v>
      </c>
      <c r="K1540">
        <v>13213</v>
      </c>
      <c r="L1540" t="s">
        <v>54</v>
      </c>
    </row>
    <row r="1541" spans="1:12" x14ac:dyDescent="0.2">
      <c r="A1541" t="str">
        <f t="shared" si="23"/>
        <v>Muscogee2012</v>
      </c>
      <c r="B1541" t="s">
        <v>336</v>
      </c>
      <c r="C1541">
        <v>2012</v>
      </c>
      <c r="D1541" t="s">
        <v>245</v>
      </c>
      <c r="E1541">
        <v>4689</v>
      </c>
      <c r="F1541">
        <v>94766</v>
      </c>
      <c r="G1541">
        <v>0.6</v>
      </c>
      <c r="H1541">
        <v>782</v>
      </c>
      <c r="I1541">
        <v>2.8</v>
      </c>
      <c r="J1541" t="s">
        <v>247</v>
      </c>
      <c r="K1541">
        <v>13215</v>
      </c>
      <c r="L1541" t="s">
        <v>54</v>
      </c>
    </row>
    <row r="1542" spans="1:12" x14ac:dyDescent="0.2">
      <c r="A1542" t="str">
        <f t="shared" ref="A1542:A1605" si="24">_xlfn.CONCAT(B1542, C1542)</f>
        <v>Newton2012</v>
      </c>
      <c r="B1542" t="s">
        <v>528</v>
      </c>
      <c r="C1542">
        <v>2012</v>
      </c>
      <c r="D1542" t="s">
        <v>245</v>
      </c>
      <c r="E1542">
        <v>1466</v>
      </c>
      <c r="F1542">
        <v>20731</v>
      </c>
      <c r="G1542">
        <v>3.5</v>
      </c>
      <c r="H1542">
        <v>732</v>
      </c>
      <c r="I1542">
        <v>1.9</v>
      </c>
      <c r="J1542" t="s">
        <v>247</v>
      </c>
      <c r="K1542">
        <v>13217</v>
      </c>
      <c r="L1542" t="s">
        <v>54</v>
      </c>
    </row>
    <row r="1543" spans="1:12" x14ac:dyDescent="0.2">
      <c r="A1543" t="str">
        <f t="shared" si="24"/>
        <v>Oconee2012</v>
      </c>
      <c r="B1543" t="s">
        <v>401</v>
      </c>
      <c r="C1543">
        <v>2012</v>
      </c>
      <c r="D1543" t="s">
        <v>245</v>
      </c>
      <c r="E1543">
        <v>1004</v>
      </c>
      <c r="F1543">
        <v>8702</v>
      </c>
      <c r="G1543">
        <v>8.8000000000000007</v>
      </c>
      <c r="H1543">
        <v>749</v>
      </c>
      <c r="I1543">
        <v>5.6</v>
      </c>
      <c r="J1543" t="s">
        <v>247</v>
      </c>
      <c r="K1543">
        <v>13219</v>
      </c>
      <c r="L1543" t="s">
        <v>54</v>
      </c>
    </row>
    <row r="1544" spans="1:12" x14ac:dyDescent="0.2">
      <c r="A1544" t="str">
        <f t="shared" si="24"/>
        <v>Oglethorpe2012</v>
      </c>
      <c r="B1544" t="s">
        <v>529</v>
      </c>
      <c r="C1544">
        <v>2012</v>
      </c>
      <c r="D1544" t="s">
        <v>245</v>
      </c>
      <c r="E1544">
        <v>205</v>
      </c>
      <c r="F1544">
        <v>1720</v>
      </c>
      <c r="G1544">
        <v>8</v>
      </c>
      <c r="H1544">
        <v>519</v>
      </c>
      <c r="I1544">
        <v>6.8</v>
      </c>
      <c r="J1544" t="s">
        <v>247</v>
      </c>
      <c r="K1544">
        <v>13221</v>
      </c>
      <c r="L1544" t="s">
        <v>54</v>
      </c>
    </row>
    <row r="1545" spans="1:12" x14ac:dyDescent="0.2">
      <c r="A1545" t="str">
        <f t="shared" si="24"/>
        <v>Paulding2012</v>
      </c>
      <c r="B1545" t="s">
        <v>530</v>
      </c>
      <c r="C1545">
        <v>2012</v>
      </c>
      <c r="D1545" t="s">
        <v>245</v>
      </c>
      <c r="E1545">
        <v>1857</v>
      </c>
      <c r="F1545">
        <v>19527</v>
      </c>
      <c r="G1545">
        <v>1.6</v>
      </c>
      <c r="H1545">
        <v>636</v>
      </c>
      <c r="I1545">
        <v>3.9</v>
      </c>
      <c r="J1545" t="s">
        <v>247</v>
      </c>
      <c r="K1545">
        <v>13223</v>
      </c>
      <c r="L1545" t="s">
        <v>54</v>
      </c>
    </row>
    <row r="1546" spans="1:12" x14ac:dyDescent="0.2">
      <c r="A1546" t="str">
        <f t="shared" si="24"/>
        <v>Peach2012</v>
      </c>
      <c r="B1546" t="s">
        <v>531</v>
      </c>
      <c r="C1546">
        <v>2012</v>
      </c>
      <c r="D1546" t="s">
        <v>245</v>
      </c>
      <c r="E1546">
        <v>559</v>
      </c>
      <c r="F1546">
        <v>7993</v>
      </c>
      <c r="G1546">
        <v>-2</v>
      </c>
      <c r="H1546">
        <v>680</v>
      </c>
      <c r="I1546">
        <v>5.9</v>
      </c>
      <c r="J1546" t="s">
        <v>247</v>
      </c>
      <c r="K1546">
        <v>13225</v>
      </c>
      <c r="L1546" t="s">
        <v>54</v>
      </c>
    </row>
    <row r="1547" spans="1:12" x14ac:dyDescent="0.2">
      <c r="A1547" t="str">
        <f t="shared" si="24"/>
        <v>Pickens2012</v>
      </c>
      <c r="B1547" t="s">
        <v>446</v>
      </c>
      <c r="C1547">
        <v>2012</v>
      </c>
      <c r="D1547" t="s">
        <v>245</v>
      </c>
      <c r="E1547">
        <v>711</v>
      </c>
      <c r="F1547">
        <v>6977</v>
      </c>
      <c r="G1547">
        <v>1.3</v>
      </c>
      <c r="H1547">
        <v>711</v>
      </c>
      <c r="I1547">
        <v>11.1</v>
      </c>
      <c r="J1547" t="s">
        <v>247</v>
      </c>
      <c r="K1547">
        <v>13227</v>
      </c>
      <c r="L1547" t="s">
        <v>54</v>
      </c>
    </row>
    <row r="1548" spans="1:12" x14ac:dyDescent="0.2">
      <c r="A1548" t="str">
        <f t="shared" si="24"/>
        <v>Pierce2012</v>
      </c>
      <c r="B1548" t="s">
        <v>532</v>
      </c>
      <c r="C1548">
        <v>2012</v>
      </c>
      <c r="D1548" t="s">
        <v>245</v>
      </c>
      <c r="E1548">
        <v>350</v>
      </c>
      <c r="F1548">
        <v>3813</v>
      </c>
      <c r="G1548">
        <v>2.9</v>
      </c>
      <c r="H1548">
        <v>588</v>
      </c>
      <c r="I1548">
        <v>4.5999999999999996</v>
      </c>
      <c r="J1548" t="s">
        <v>247</v>
      </c>
      <c r="K1548">
        <v>13229</v>
      </c>
      <c r="L1548" t="s">
        <v>54</v>
      </c>
    </row>
    <row r="1549" spans="1:12" x14ac:dyDescent="0.2">
      <c r="A1549" t="str">
        <f t="shared" si="24"/>
        <v>Pike2012</v>
      </c>
      <c r="B1549" t="s">
        <v>447</v>
      </c>
      <c r="C1549">
        <v>2012</v>
      </c>
      <c r="D1549" t="s">
        <v>245</v>
      </c>
      <c r="E1549">
        <v>251</v>
      </c>
      <c r="F1549">
        <v>2415</v>
      </c>
      <c r="G1549">
        <v>7.3</v>
      </c>
      <c r="H1549">
        <v>593</v>
      </c>
      <c r="I1549">
        <v>2.8</v>
      </c>
      <c r="J1549" t="s">
        <v>247</v>
      </c>
      <c r="K1549">
        <v>13231</v>
      </c>
      <c r="L1549" t="s">
        <v>54</v>
      </c>
    </row>
    <row r="1550" spans="1:12" x14ac:dyDescent="0.2">
      <c r="A1550" t="str">
        <f t="shared" si="24"/>
        <v>Polk2012</v>
      </c>
      <c r="B1550" t="s">
        <v>533</v>
      </c>
      <c r="C1550">
        <v>2012</v>
      </c>
      <c r="D1550" t="s">
        <v>245</v>
      </c>
      <c r="E1550">
        <v>623</v>
      </c>
      <c r="F1550">
        <v>11001</v>
      </c>
      <c r="G1550">
        <v>0.6</v>
      </c>
      <c r="H1550">
        <v>641</v>
      </c>
      <c r="I1550">
        <v>3.4</v>
      </c>
      <c r="J1550" t="s">
        <v>247</v>
      </c>
      <c r="K1550">
        <v>13233</v>
      </c>
      <c r="L1550" t="s">
        <v>54</v>
      </c>
    </row>
    <row r="1551" spans="1:12" x14ac:dyDescent="0.2">
      <c r="A1551" t="str">
        <f t="shared" si="24"/>
        <v>Pulaski2012</v>
      </c>
      <c r="B1551" t="s">
        <v>415</v>
      </c>
      <c r="C1551">
        <v>2012</v>
      </c>
      <c r="D1551" t="s">
        <v>245</v>
      </c>
      <c r="E1551">
        <v>218</v>
      </c>
      <c r="F1551">
        <v>2739</v>
      </c>
      <c r="G1551">
        <v>-1.1000000000000001</v>
      </c>
      <c r="H1551">
        <v>648</v>
      </c>
      <c r="I1551">
        <v>1.7</v>
      </c>
      <c r="J1551" t="s">
        <v>247</v>
      </c>
      <c r="K1551">
        <v>13235</v>
      </c>
      <c r="L1551" t="s">
        <v>54</v>
      </c>
    </row>
    <row r="1552" spans="1:12" x14ac:dyDescent="0.2">
      <c r="A1552" t="str">
        <f t="shared" si="24"/>
        <v>Putnam2012</v>
      </c>
      <c r="B1552" t="s">
        <v>534</v>
      </c>
      <c r="C1552">
        <v>2012</v>
      </c>
      <c r="D1552" t="s">
        <v>245</v>
      </c>
      <c r="E1552">
        <v>465</v>
      </c>
      <c r="F1552">
        <v>5383</v>
      </c>
      <c r="G1552">
        <v>-0.6</v>
      </c>
      <c r="H1552">
        <v>611</v>
      </c>
      <c r="I1552">
        <v>-1.8</v>
      </c>
      <c r="J1552" t="s">
        <v>247</v>
      </c>
      <c r="K1552">
        <v>13237</v>
      </c>
      <c r="L1552" t="s">
        <v>54</v>
      </c>
    </row>
    <row r="1553" spans="1:12" x14ac:dyDescent="0.2">
      <c r="A1553" t="str">
        <f t="shared" si="24"/>
        <v>Quitman2012</v>
      </c>
      <c r="B1553" t="s">
        <v>535</v>
      </c>
      <c r="C1553">
        <v>2012</v>
      </c>
      <c r="D1553" t="s">
        <v>245</v>
      </c>
      <c r="E1553">
        <v>40</v>
      </c>
      <c r="F1553">
        <v>384</v>
      </c>
      <c r="G1553">
        <v>-11.9</v>
      </c>
      <c r="H1553">
        <v>482</v>
      </c>
      <c r="I1553">
        <v>-2.2000000000000002</v>
      </c>
      <c r="J1553" t="s">
        <v>247</v>
      </c>
      <c r="K1553">
        <v>13239</v>
      </c>
      <c r="L1553" t="s">
        <v>54</v>
      </c>
    </row>
    <row r="1554" spans="1:12" x14ac:dyDescent="0.2">
      <c r="A1554" t="str">
        <f t="shared" si="24"/>
        <v>Rabun2012</v>
      </c>
      <c r="B1554" t="s">
        <v>536</v>
      </c>
      <c r="C1554">
        <v>2012</v>
      </c>
      <c r="D1554" t="s">
        <v>245</v>
      </c>
      <c r="E1554">
        <v>486</v>
      </c>
      <c r="F1554">
        <v>4232</v>
      </c>
      <c r="G1554">
        <v>-0.7</v>
      </c>
      <c r="H1554">
        <v>547</v>
      </c>
      <c r="I1554">
        <v>0.4</v>
      </c>
      <c r="J1554" t="s">
        <v>247</v>
      </c>
      <c r="K1554">
        <v>13241</v>
      </c>
      <c r="L1554" t="s">
        <v>54</v>
      </c>
    </row>
    <row r="1555" spans="1:12" x14ac:dyDescent="0.2">
      <c r="A1555" t="str">
        <f t="shared" si="24"/>
        <v>Randolph2012</v>
      </c>
      <c r="B1555" t="s">
        <v>448</v>
      </c>
      <c r="C1555">
        <v>2012</v>
      </c>
      <c r="D1555" t="s">
        <v>245</v>
      </c>
      <c r="E1555">
        <v>185</v>
      </c>
      <c r="F1555">
        <v>1797</v>
      </c>
      <c r="G1555">
        <v>1.3</v>
      </c>
      <c r="H1555">
        <v>604</v>
      </c>
      <c r="I1555">
        <v>1.7</v>
      </c>
      <c r="J1555" t="s">
        <v>247</v>
      </c>
      <c r="K1555">
        <v>13243</v>
      </c>
      <c r="L1555" t="s">
        <v>54</v>
      </c>
    </row>
    <row r="1556" spans="1:12" x14ac:dyDescent="0.2">
      <c r="A1556" t="str">
        <f t="shared" si="24"/>
        <v>Richmond2012</v>
      </c>
      <c r="B1556" t="s">
        <v>342</v>
      </c>
      <c r="C1556">
        <v>2012</v>
      </c>
      <c r="D1556" t="s">
        <v>245</v>
      </c>
      <c r="E1556">
        <v>4684</v>
      </c>
      <c r="F1556">
        <v>99317</v>
      </c>
      <c r="G1556">
        <v>0.5</v>
      </c>
      <c r="H1556">
        <v>825</v>
      </c>
      <c r="I1556">
        <v>2.7</v>
      </c>
      <c r="J1556" t="s">
        <v>247</v>
      </c>
      <c r="K1556">
        <v>13245</v>
      </c>
      <c r="L1556" t="s">
        <v>54</v>
      </c>
    </row>
    <row r="1557" spans="1:12" x14ac:dyDescent="0.2">
      <c r="A1557" t="str">
        <f t="shared" si="24"/>
        <v>Rockdale2012</v>
      </c>
      <c r="B1557" t="s">
        <v>537</v>
      </c>
      <c r="C1557">
        <v>2012</v>
      </c>
      <c r="D1557" t="s">
        <v>245</v>
      </c>
      <c r="E1557">
        <v>2088</v>
      </c>
      <c r="F1557">
        <v>29590</v>
      </c>
      <c r="G1557">
        <v>0.7</v>
      </c>
      <c r="H1557">
        <v>876</v>
      </c>
      <c r="I1557">
        <v>6.1</v>
      </c>
      <c r="J1557" t="s">
        <v>247</v>
      </c>
      <c r="K1557">
        <v>13247</v>
      </c>
      <c r="L1557" t="s">
        <v>54</v>
      </c>
    </row>
    <row r="1558" spans="1:12" x14ac:dyDescent="0.2">
      <c r="A1558" t="str">
        <f t="shared" si="24"/>
        <v>Schley2012</v>
      </c>
      <c r="B1558" t="s">
        <v>538</v>
      </c>
      <c r="C1558">
        <v>2012</v>
      </c>
      <c r="D1558" t="s">
        <v>245</v>
      </c>
      <c r="E1558">
        <v>67</v>
      </c>
      <c r="F1558">
        <v>951</v>
      </c>
      <c r="G1558">
        <v>-5.7</v>
      </c>
      <c r="H1558">
        <v>674</v>
      </c>
      <c r="I1558">
        <v>2.9</v>
      </c>
      <c r="J1558" t="s">
        <v>247</v>
      </c>
      <c r="K1558">
        <v>13249</v>
      </c>
      <c r="L1558" t="s">
        <v>54</v>
      </c>
    </row>
    <row r="1559" spans="1:12" x14ac:dyDescent="0.2">
      <c r="A1559" t="str">
        <f t="shared" si="24"/>
        <v>Screven2012</v>
      </c>
      <c r="B1559" t="s">
        <v>539</v>
      </c>
      <c r="C1559">
        <v>2012</v>
      </c>
      <c r="D1559" t="s">
        <v>245</v>
      </c>
      <c r="E1559">
        <v>271</v>
      </c>
      <c r="F1559">
        <v>3309</v>
      </c>
      <c r="G1559">
        <v>-1.5</v>
      </c>
      <c r="H1559">
        <v>590</v>
      </c>
      <c r="I1559">
        <v>-5.0999999999999996</v>
      </c>
      <c r="J1559" t="s">
        <v>247</v>
      </c>
      <c r="K1559">
        <v>13251</v>
      </c>
      <c r="L1559" t="s">
        <v>54</v>
      </c>
    </row>
    <row r="1560" spans="1:12" x14ac:dyDescent="0.2">
      <c r="A1560" t="str">
        <f t="shared" si="24"/>
        <v>Seminole2012</v>
      </c>
      <c r="B1560" t="s">
        <v>540</v>
      </c>
      <c r="C1560">
        <v>2012</v>
      </c>
      <c r="D1560" t="s">
        <v>245</v>
      </c>
      <c r="E1560">
        <v>229</v>
      </c>
      <c r="F1560">
        <v>2089</v>
      </c>
      <c r="G1560">
        <v>-1.8</v>
      </c>
      <c r="H1560">
        <v>646</v>
      </c>
      <c r="I1560">
        <v>4.7</v>
      </c>
      <c r="J1560" t="s">
        <v>247</v>
      </c>
      <c r="K1560">
        <v>13253</v>
      </c>
      <c r="L1560" t="s">
        <v>54</v>
      </c>
    </row>
    <row r="1561" spans="1:12" x14ac:dyDescent="0.2">
      <c r="A1561" t="str">
        <f t="shared" si="24"/>
        <v>Spalding2012</v>
      </c>
      <c r="B1561" t="s">
        <v>541</v>
      </c>
      <c r="C1561">
        <v>2012</v>
      </c>
      <c r="D1561" t="s">
        <v>245</v>
      </c>
      <c r="E1561">
        <v>1264</v>
      </c>
      <c r="F1561">
        <v>20524</v>
      </c>
      <c r="G1561">
        <v>-0.8</v>
      </c>
      <c r="H1561">
        <v>632</v>
      </c>
      <c r="I1561">
        <v>0.6</v>
      </c>
      <c r="J1561" t="s">
        <v>247</v>
      </c>
      <c r="K1561">
        <v>13255</v>
      </c>
      <c r="L1561" t="s">
        <v>54</v>
      </c>
    </row>
    <row r="1562" spans="1:12" x14ac:dyDescent="0.2">
      <c r="A1562" t="str">
        <f t="shared" si="24"/>
        <v>Stephens2012</v>
      </c>
      <c r="B1562" t="s">
        <v>542</v>
      </c>
      <c r="C1562">
        <v>2012</v>
      </c>
      <c r="D1562" t="s">
        <v>245</v>
      </c>
      <c r="E1562">
        <v>602</v>
      </c>
      <c r="F1562">
        <v>9186</v>
      </c>
      <c r="G1562">
        <v>4.7</v>
      </c>
      <c r="H1562">
        <v>654</v>
      </c>
      <c r="I1562">
        <v>0</v>
      </c>
      <c r="J1562" t="s">
        <v>247</v>
      </c>
      <c r="K1562">
        <v>13257</v>
      </c>
      <c r="L1562" t="s">
        <v>54</v>
      </c>
    </row>
    <row r="1563" spans="1:12" x14ac:dyDescent="0.2">
      <c r="A1563" t="str">
        <f t="shared" si="24"/>
        <v>Stewart2012</v>
      </c>
      <c r="B1563" t="s">
        <v>543</v>
      </c>
      <c r="C1563">
        <v>2012</v>
      </c>
      <c r="D1563" t="s">
        <v>245</v>
      </c>
      <c r="E1563">
        <v>93</v>
      </c>
      <c r="F1563">
        <v>1196</v>
      </c>
      <c r="G1563">
        <v>5.7</v>
      </c>
      <c r="H1563">
        <v>658</v>
      </c>
      <c r="I1563">
        <v>-0.2</v>
      </c>
      <c r="J1563" t="s">
        <v>247</v>
      </c>
      <c r="K1563">
        <v>13259</v>
      </c>
      <c r="L1563" t="s">
        <v>54</v>
      </c>
    </row>
    <row r="1564" spans="1:12" x14ac:dyDescent="0.2">
      <c r="A1564" t="str">
        <f t="shared" si="24"/>
        <v>Sumter2012</v>
      </c>
      <c r="B1564" t="s">
        <v>385</v>
      </c>
      <c r="C1564">
        <v>2012</v>
      </c>
      <c r="D1564" t="s">
        <v>245</v>
      </c>
      <c r="E1564">
        <v>714</v>
      </c>
      <c r="F1564">
        <v>10544</v>
      </c>
      <c r="G1564">
        <v>1.3</v>
      </c>
      <c r="H1564">
        <v>580</v>
      </c>
      <c r="I1564">
        <v>0.9</v>
      </c>
      <c r="J1564" t="s">
        <v>247</v>
      </c>
      <c r="K1564">
        <v>13261</v>
      </c>
      <c r="L1564" t="s">
        <v>54</v>
      </c>
    </row>
    <row r="1565" spans="1:12" x14ac:dyDescent="0.2">
      <c r="A1565" t="str">
        <f t="shared" si="24"/>
        <v>Talbot2012</v>
      </c>
      <c r="B1565" t="s">
        <v>544</v>
      </c>
      <c r="C1565">
        <v>2012</v>
      </c>
      <c r="D1565" t="s">
        <v>245</v>
      </c>
      <c r="E1565">
        <v>85</v>
      </c>
      <c r="F1565">
        <v>825</v>
      </c>
      <c r="G1565">
        <v>0.2</v>
      </c>
      <c r="H1565">
        <v>561</v>
      </c>
      <c r="I1565">
        <v>10.199999999999999</v>
      </c>
      <c r="J1565" t="s">
        <v>247</v>
      </c>
      <c r="K1565">
        <v>13263</v>
      </c>
      <c r="L1565" t="s">
        <v>54</v>
      </c>
    </row>
    <row r="1566" spans="1:12" x14ac:dyDescent="0.2">
      <c r="A1566" t="str">
        <f t="shared" si="24"/>
        <v>Taliaferro2012</v>
      </c>
      <c r="B1566" t="s">
        <v>545</v>
      </c>
      <c r="C1566">
        <v>2012</v>
      </c>
      <c r="D1566" t="s">
        <v>245</v>
      </c>
      <c r="E1566">
        <v>29</v>
      </c>
      <c r="F1566">
        <v>164</v>
      </c>
      <c r="G1566">
        <v>-2.4</v>
      </c>
      <c r="H1566">
        <v>526</v>
      </c>
      <c r="I1566">
        <v>16.600000000000001</v>
      </c>
      <c r="J1566" t="s">
        <v>247</v>
      </c>
      <c r="K1566">
        <v>13265</v>
      </c>
      <c r="L1566" t="s">
        <v>54</v>
      </c>
    </row>
    <row r="1567" spans="1:12" x14ac:dyDescent="0.2">
      <c r="A1567" t="str">
        <f t="shared" si="24"/>
        <v>Tattnall2012</v>
      </c>
      <c r="B1567" t="s">
        <v>546</v>
      </c>
      <c r="C1567">
        <v>2012</v>
      </c>
      <c r="D1567" t="s">
        <v>245</v>
      </c>
      <c r="E1567">
        <v>368</v>
      </c>
      <c r="F1567">
        <v>5752</v>
      </c>
      <c r="G1567">
        <v>-0.6</v>
      </c>
      <c r="H1567">
        <v>612</v>
      </c>
      <c r="I1567">
        <v>2</v>
      </c>
      <c r="J1567" t="s">
        <v>247</v>
      </c>
      <c r="K1567">
        <v>13267</v>
      </c>
      <c r="L1567" t="s">
        <v>54</v>
      </c>
    </row>
    <row r="1568" spans="1:12" x14ac:dyDescent="0.2">
      <c r="A1568" t="str">
        <f t="shared" si="24"/>
        <v>Taylor2012</v>
      </c>
      <c r="B1568" t="s">
        <v>547</v>
      </c>
      <c r="C1568">
        <v>2012</v>
      </c>
      <c r="D1568" t="s">
        <v>245</v>
      </c>
      <c r="E1568">
        <v>152</v>
      </c>
      <c r="F1568">
        <v>1615</v>
      </c>
      <c r="G1568">
        <v>-1.5</v>
      </c>
      <c r="H1568">
        <v>625</v>
      </c>
      <c r="I1568">
        <v>-0.6</v>
      </c>
      <c r="J1568" t="s">
        <v>247</v>
      </c>
      <c r="K1568">
        <v>13269</v>
      </c>
      <c r="L1568" t="s">
        <v>54</v>
      </c>
    </row>
    <row r="1569" spans="1:12" x14ac:dyDescent="0.2">
      <c r="A1569" t="str">
        <f t="shared" si="24"/>
        <v>Telfair2012</v>
      </c>
      <c r="B1569" t="s">
        <v>548</v>
      </c>
      <c r="C1569">
        <v>2012</v>
      </c>
      <c r="D1569" t="s">
        <v>245</v>
      </c>
      <c r="E1569">
        <v>235</v>
      </c>
      <c r="F1569">
        <v>3516</v>
      </c>
      <c r="G1569">
        <v>0.5</v>
      </c>
      <c r="H1569">
        <v>502</v>
      </c>
      <c r="I1569">
        <v>3.7</v>
      </c>
      <c r="J1569" t="s">
        <v>247</v>
      </c>
      <c r="K1569">
        <v>13271</v>
      </c>
      <c r="L1569" t="s">
        <v>54</v>
      </c>
    </row>
    <row r="1570" spans="1:12" x14ac:dyDescent="0.2">
      <c r="A1570" t="str">
        <f t="shared" si="24"/>
        <v>Terrell2012</v>
      </c>
      <c r="B1570" t="s">
        <v>549</v>
      </c>
      <c r="C1570">
        <v>2012</v>
      </c>
      <c r="D1570" t="s">
        <v>245</v>
      </c>
      <c r="E1570">
        <v>221</v>
      </c>
      <c r="F1570">
        <v>2381</v>
      </c>
      <c r="G1570">
        <v>9.1999999999999993</v>
      </c>
      <c r="H1570">
        <v>653</v>
      </c>
      <c r="I1570">
        <v>3.3</v>
      </c>
      <c r="J1570" t="s">
        <v>247</v>
      </c>
      <c r="K1570">
        <v>13273</v>
      </c>
      <c r="L1570" t="s">
        <v>54</v>
      </c>
    </row>
    <row r="1571" spans="1:12" x14ac:dyDescent="0.2">
      <c r="A1571" t="str">
        <f t="shared" si="24"/>
        <v>Thomas2012</v>
      </c>
      <c r="B1571" t="s">
        <v>550</v>
      </c>
      <c r="C1571">
        <v>2012</v>
      </c>
      <c r="D1571" t="s">
        <v>245</v>
      </c>
      <c r="E1571">
        <v>1439</v>
      </c>
      <c r="F1571">
        <v>21467</v>
      </c>
      <c r="G1571">
        <v>3</v>
      </c>
      <c r="H1571">
        <v>777</v>
      </c>
      <c r="I1571">
        <v>13.3</v>
      </c>
      <c r="J1571" t="s">
        <v>247</v>
      </c>
      <c r="K1571">
        <v>13275</v>
      </c>
      <c r="L1571" t="s">
        <v>54</v>
      </c>
    </row>
    <row r="1572" spans="1:12" x14ac:dyDescent="0.2">
      <c r="A1572" t="str">
        <f t="shared" si="24"/>
        <v>Tift2012</v>
      </c>
      <c r="B1572" t="s">
        <v>551</v>
      </c>
      <c r="C1572">
        <v>2012</v>
      </c>
      <c r="D1572" t="s">
        <v>245</v>
      </c>
      <c r="E1572">
        <v>1202</v>
      </c>
      <c r="F1572">
        <v>18530</v>
      </c>
      <c r="G1572">
        <v>4.9000000000000004</v>
      </c>
      <c r="H1572">
        <v>665</v>
      </c>
      <c r="I1572">
        <v>3.9</v>
      </c>
      <c r="J1572" t="s">
        <v>247</v>
      </c>
      <c r="K1572">
        <v>13277</v>
      </c>
      <c r="L1572" t="s">
        <v>54</v>
      </c>
    </row>
    <row r="1573" spans="1:12" x14ac:dyDescent="0.2">
      <c r="A1573" t="str">
        <f t="shared" si="24"/>
        <v>Toombs2012</v>
      </c>
      <c r="B1573" t="s">
        <v>552</v>
      </c>
      <c r="C1573">
        <v>2012</v>
      </c>
      <c r="D1573" t="s">
        <v>245</v>
      </c>
      <c r="E1573">
        <v>795</v>
      </c>
      <c r="F1573">
        <v>11374</v>
      </c>
      <c r="G1573">
        <v>3.8</v>
      </c>
      <c r="H1573">
        <v>619</v>
      </c>
      <c r="I1573">
        <v>3.2</v>
      </c>
      <c r="J1573" t="s">
        <v>247</v>
      </c>
      <c r="K1573">
        <v>13279</v>
      </c>
      <c r="L1573" t="s">
        <v>54</v>
      </c>
    </row>
    <row r="1574" spans="1:12" x14ac:dyDescent="0.2">
      <c r="A1574" t="str">
        <f t="shared" si="24"/>
        <v>Towns2012</v>
      </c>
      <c r="B1574" t="s">
        <v>553</v>
      </c>
      <c r="C1574">
        <v>2012</v>
      </c>
      <c r="D1574" t="s">
        <v>245</v>
      </c>
      <c r="E1574">
        <v>352</v>
      </c>
      <c r="F1574">
        <v>3571</v>
      </c>
      <c r="G1574">
        <v>16.399999999999999</v>
      </c>
      <c r="H1574">
        <v>485</v>
      </c>
      <c r="I1574">
        <v>-5.0999999999999996</v>
      </c>
      <c r="J1574" t="s">
        <v>247</v>
      </c>
      <c r="K1574">
        <v>13281</v>
      </c>
      <c r="L1574" t="s">
        <v>54</v>
      </c>
    </row>
    <row r="1575" spans="1:12" x14ac:dyDescent="0.2">
      <c r="A1575" t="str">
        <f t="shared" si="24"/>
        <v>Treutlen2012</v>
      </c>
      <c r="B1575" t="s">
        <v>554</v>
      </c>
      <c r="C1575">
        <v>2012</v>
      </c>
      <c r="D1575" t="s">
        <v>245</v>
      </c>
      <c r="E1575">
        <v>107</v>
      </c>
      <c r="F1575">
        <v>1010</v>
      </c>
      <c r="G1575">
        <v>-9.6999999999999993</v>
      </c>
      <c r="H1575">
        <v>489</v>
      </c>
      <c r="I1575">
        <v>-0.6</v>
      </c>
      <c r="J1575" t="s">
        <v>247</v>
      </c>
      <c r="K1575">
        <v>13283</v>
      </c>
      <c r="L1575" t="s">
        <v>54</v>
      </c>
    </row>
    <row r="1576" spans="1:12" x14ac:dyDescent="0.2">
      <c r="A1576" t="str">
        <f t="shared" si="24"/>
        <v>Troup2012</v>
      </c>
      <c r="B1576" t="s">
        <v>555</v>
      </c>
      <c r="C1576">
        <v>2012</v>
      </c>
      <c r="D1576" t="s">
        <v>245</v>
      </c>
      <c r="E1576">
        <v>1613</v>
      </c>
      <c r="F1576">
        <v>35972</v>
      </c>
      <c r="G1576">
        <v>5.2</v>
      </c>
      <c r="H1576">
        <v>824</v>
      </c>
      <c r="I1576">
        <v>5.8</v>
      </c>
      <c r="J1576" t="s">
        <v>247</v>
      </c>
      <c r="K1576">
        <v>13285</v>
      </c>
      <c r="L1576" t="s">
        <v>54</v>
      </c>
    </row>
    <row r="1577" spans="1:12" x14ac:dyDescent="0.2">
      <c r="A1577" t="str">
        <f t="shared" si="24"/>
        <v>Turner2012</v>
      </c>
      <c r="B1577" t="s">
        <v>556</v>
      </c>
      <c r="C1577">
        <v>2012</v>
      </c>
      <c r="D1577" t="s">
        <v>245</v>
      </c>
      <c r="E1577">
        <v>182</v>
      </c>
      <c r="F1577">
        <v>2018</v>
      </c>
      <c r="G1577">
        <v>-5.9</v>
      </c>
      <c r="H1577">
        <v>584</v>
      </c>
      <c r="I1577">
        <v>9.8000000000000007</v>
      </c>
      <c r="J1577" t="s">
        <v>247</v>
      </c>
      <c r="K1577">
        <v>13287</v>
      </c>
      <c r="L1577" t="s">
        <v>54</v>
      </c>
    </row>
    <row r="1578" spans="1:12" x14ac:dyDescent="0.2">
      <c r="A1578" t="str">
        <f t="shared" si="24"/>
        <v>Twiggs2012</v>
      </c>
      <c r="B1578" t="s">
        <v>557</v>
      </c>
      <c r="C1578">
        <v>2012</v>
      </c>
      <c r="D1578" t="s">
        <v>245</v>
      </c>
      <c r="E1578">
        <v>99</v>
      </c>
      <c r="F1578">
        <v>1171</v>
      </c>
      <c r="G1578">
        <v>17</v>
      </c>
      <c r="H1578">
        <v>625</v>
      </c>
      <c r="I1578">
        <v>-3.7</v>
      </c>
      <c r="J1578" t="s">
        <v>247</v>
      </c>
      <c r="K1578">
        <v>13289</v>
      </c>
      <c r="L1578" t="s">
        <v>54</v>
      </c>
    </row>
    <row r="1579" spans="1:12" x14ac:dyDescent="0.2">
      <c r="A1579" t="str">
        <f t="shared" si="24"/>
        <v>Union2012</v>
      </c>
      <c r="B1579" t="s">
        <v>403</v>
      </c>
      <c r="C1579">
        <v>2012</v>
      </c>
      <c r="D1579" t="s">
        <v>245</v>
      </c>
      <c r="E1579">
        <v>605</v>
      </c>
      <c r="F1579">
        <v>6130</v>
      </c>
      <c r="G1579">
        <v>2</v>
      </c>
      <c r="H1579">
        <v>606</v>
      </c>
      <c r="I1579">
        <v>2</v>
      </c>
      <c r="J1579" t="s">
        <v>247</v>
      </c>
      <c r="K1579">
        <v>13291</v>
      </c>
      <c r="L1579" t="s">
        <v>54</v>
      </c>
    </row>
    <row r="1580" spans="1:12" x14ac:dyDescent="0.2">
      <c r="A1580" t="str">
        <f t="shared" si="24"/>
        <v>Upson2012</v>
      </c>
      <c r="B1580" t="s">
        <v>558</v>
      </c>
      <c r="C1580">
        <v>2012</v>
      </c>
      <c r="D1580" t="s">
        <v>245</v>
      </c>
      <c r="E1580">
        <v>493</v>
      </c>
      <c r="F1580">
        <v>6994</v>
      </c>
      <c r="G1580">
        <v>0.9</v>
      </c>
      <c r="H1580">
        <v>633</v>
      </c>
      <c r="I1580">
        <v>4.8</v>
      </c>
      <c r="J1580" t="s">
        <v>247</v>
      </c>
      <c r="K1580">
        <v>13293</v>
      </c>
      <c r="L1580" t="s">
        <v>54</v>
      </c>
    </row>
    <row r="1581" spans="1:12" x14ac:dyDescent="0.2">
      <c r="A1581" t="str">
        <f t="shared" si="24"/>
        <v>Walker2012</v>
      </c>
      <c r="B1581" t="s">
        <v>451</v>
      </c>
      <c r="C1581">
        <v>2012</v>
      </c>
      <c r="D1581" t="s">
        <v>245</v>
      </c>
      <c r="E1581">
        <v>799</v>
      </c>
      <c r="F1581">
        <v>12508</v>
      </c>
      <c r="G1581">
        <v>-1.5</v>
      </c>
      <c r="H1581">
        <v>606</v>
      </c>
      <c r="I1581">
        <v>1.8</v>
      </c>
      <c r="J1581" t="s">
        <v>247</v>
      </c>
      <c r="K1581">
        <v>13295</v>
      </c>
      <c r="L1581" t="s">
        <v>54</v>
      </c>
    </row>
    <row r="1582" spans="1:12" x14ac:dyDescent="0.2">
      <c r="A1582" t="str">
        <f t="shared" si="24"/>
        <v>Walton2012</v>
      </c>
      <c r="B1582" t="s">
        <v>559</v>
      </c>
      <c r="C1582">
        <v>2012</v>
      </c>
      <c r="D1582" t="s">
        <v>245</v>
      </c>
      <c r="E1582">
        <v>1747</v>
      </c>
      <c r="F1582">
        <v>18564</v>
      </c>
      <c r="G1582">
        <v>0.4</v>
      </c>
      <c r="H1582">
        <v>706</v>
      </c>
      <c r="I1582">
        <v>4.3</v>
      </c>
      <c r="J1582" t="s">
        <v>247</v>
      </c>
      <c r="K1582">
        <v>13297</v>
      </c>
      <c r="L1582" t="s">
        <v>54</v>
      </c>
    </row>
    <row r="1583" spans="1:12" x14ac:dyDescent="0.2">
      <c r="A1583" t="str">
        <f t="shared" si="24"/>
        <v>Ware2012</v>
      </c>
      <c r="B1583" t="s">
        <v>560</v>
      </c>
      <c r="C1583">
        <v>2012</v>
      </c>
      <c r="D1583" t="s">
        <v>245</v>
      </c>
      <c r="E1583">
        <v>966</v>
      </c>
      <c r="F1583">
        <v>14201</v>
      </c>
      <c r="G1583">
        <v>2.1</v>
      </c>
      <c r="H1583">
        <v>626</v>
      </c>
      <c r="I1583">
        <v>0.2</v>
      </c>
      <c r="J1583" t="s">
        <v>247</v>
      </c>
      <c r="K1583">
        <v>13299</v>
      </c>
      <c r="L1583" t="s">
        <v>54</v>
      </c>
    </row>
    <row r="1584" spans="1:12" x14ac:dyDescent="0.2">
      <c r="A1584" t="str">
        <f t="shared" si="24"/>
        <v>Warren2012</v>
      </c>
      <c r="B1584" t="s">
        <v>561</v>
      </c>
      <c r="C1584">
        <v>2012</v>
      </c>
      <c r="D1584" t="s">
        <v>245</v>
      </c>
      <c r="E1584">
        <v>97</v>
      </c>
      <c r="F1584">
        <v>1092</v>
      </c>
      <c r="G1584">
        <v>1.3</v>
      </c>
      <c r="H1584">
        <v>633</v>
      </c>
      <c r="I1584">
        <v>11.2</v>
      </c>
      <c r="J1584" t="s">
        <v>247</v>
      </c>
      <c r="K1584">
        <v>13301</v>
      </c>
      <c r="L1584" t="s">
        <v>54</v>
      </c>
    </row>
    <row r="1585" spans="1:12" x14ac:dyDescent="0.2">
      <c r="A1585" t="str">
        <f t="shared" si="24"/>
        <v>Washington2012</v>
      </c>
      <c r="B1585" t="s">
        <v>452</v>
      </c>
      <c r="C1585">
        <v>2012</v>
      </c>
      <c r="D1585" t="s">
        <v>245</v>
      </c>
      <c r="E1585">
        <v>418</v>
      </c>
      <c r="F1585">
        <v>6581</v>
      </c>
      <c r="G1585">
        <v>-2.9</v>
      </c>
      <c r="H1585">
        <v>656</v>
      </c>
      <c r="I1585">
        <v>1.4</v>
      </c>
      <c r="J1585" t="s">
        <v>247</v>
      </c>
      <c r="K1585">
        <v>13303</v>
      </c>
      <c r="L1585" t="s">
        <v>54</v>
      </c>
    </row>
    <row r="1586" spans="1:12" x14ac:dyDescent="0.2">
      <c r="A1586" t="str">
        <f t="shared" si="24"/>
        <v>Wayne2012</v>
      </c>
      <c r="B1586" t="s">
        <v>382</v>
      </c>
      <c r="C1586">
        <v>2012</v>
      </c>
      <c r="D1586" t="s">
        <v>245</v>
      </c>
      <c r="E1586">
        <v>610</v>
      </c>
      <c r="F1586">
        <v>8283</v>
      </c>
      <c r="G1586">
        <v>2.6</v>
      </c>
      <c r="H1586">
        <v>724</v>
      </c>
      <c r="I1586">
        <v>1.4</v>
      </c>
      <c r="J1586" t="s">
        <v>247</v>
      </c>
      <c r="K1586">
        <v>13305</v>
      </c>
      <c r="L1586" t="s">
        <v>54</v>
      </c>
    </row>
    <row r="1587" spans="1:12" x14ac:dyDescent="0.2">
      <c r="A1587" t="str">
        <f t="shared" si="24"/>
        <v>Webster2012</v>
      </c>
      <c r="B1587" t="s">
        <v>562</v>
      </c>
      <c r="C1587">
        <v>2012</v>
      </c>
      <c r="D1587" t="s">
        <v>245</v>
      </c>
      <c r="E1587">
        <v>45</v>
      </c>
      <c r="F1587">
        <v>558</v>
      </c>
      <c r="G1587">
        <v>-0.5</v>
      </c>
      <c r="H1587">
        <v>601</v>
      </c>
      <c r="I1587">
        <v>3.8</v>
      </c>
      <c r="J1587" t="s">
        <v>247</v>
      </c>
      <c r="K1587">
        <v>13307</v>
      </c>
      <c r="L1587" t="s">
        <v>54</v>
      </c>
    </row>
    <row r="1588" spans="1:12" x14ac:dyDescent="0.2">
      <c r="A1588" t="str">
        <f t="shared" si="24"/>
        <v>Wheeler2012</v>
      </c>
      <c r="B1588" t="s">
        <v>563</v>
      </c>
      <c r="C1588">
        <v>2012</v>
      </c>
      <c r="D1588" t="s">
        <v>245</v>
      </c>
      <c r="E1588">
        <v>92</v>
      </c>
      <c r="F1588">
        <v>1360</v>
      </c>
      <c r="G1588">
        <v>-3.8</v>
      </c>
      <c r="H1588">
        <v>603</v>
      </c>
      <c r="I1588">
        <v>1.9</v>
      </c>
      <c r="J1588" t="s">
        <v>247</v>
      </c>
      <c r="K1588">
        <v>13309</v>
      </c>
      <c r="L1588" t="s">
        <v>54</v>
      </c>
    </row>
    <row r="1589" spans="1:12" x14ac:dyDescent="0.2">
      <c r="A1589" t="str">
        <f t="shared" si="24"/>
        <v>White2012</v>
      </c>
      <c r="B1589" t="s">
        <v>564</v>
      </c>
      <c r="C1589">
        <v>2012</v>
      </c>
      <c r="D1589" t="s">
        <v>245</v>
      </c>
      <c r="E1589">
        <v>678</v>
      </c>
      <c r="F1589">
        <v>6324</v>
      </c>
      <c r="G1589">
        <v>6.1</v>
      </c>
      <c r="H1589">
        <v>578</v>
      </c>
      <c r="I1589">
        <v>1.8</v>
      </c>
      <c r="J1589" t="s">
        <v>247</v>
      </c>
      <c r="K1589">
        <v>13311</v>
      </c>
      <c r="L1589" t="s">
        <v>54</v>
      </c>
    </row>
    <row r="1590" spans="1:12" x14ac:dyDescent="0.2">
      <c r="A1590" t="str">
        <f t="shared" si="24"/>
        <v>Whitfield2012</v>
      </c>
      <c r="B1590" t="s">
        <v>565</v>
      </c>
      <c r="C1590">
        <v>2012</v>
      </c>
      <c r="D1590" t="s">
        <v>245</v>
      </c>
      <c r="E1590">
        <v>2436</v>
      </c>
      <c r="F1590">
        <v>51935</v>
      </c>
      <c r="G1590">
        <v>-1.2</v>
      </c>
      <c r="H1590">
        <v>791</v>
      </c>
      <c r="I1590">
        <v>9.4</v>
      </c>
      <c r="J1590" t="s">
        <v>247</v>
      </c>
      <c r="K1590">
        <v>13313</v>
      </c>
      <c r="L1590" t="s">
        <v>54</v>
      </c>
    </row>
    <row r="1591" spans="1:12" x14ac:dyDescent="0.2">
      <c r="A1591" t="str">
        <f t="shared" si="24"/>
        <v>Wilcox2012</v>
      </c>
      <c r="B1591" t="s">
        <v>316</v>
      </c>
      <c r="C1591">
        <v>2012</v>
      </c>
      <c r="D1591" t="s">
        <v>245</v>
      </c>
      <c r="E1591">
        <v>120</v>
      </c>
      <c r="F1591">
        <v>1181</v>
      </c>
      <c r="G1591">
        <v>-0.3</v>
      </c>
      <c r="H1591">
        <v>504</v>
      </c>
      <c r="I1591">
        <v>-7.9</v>
      </c>
      <c r="J1591" t="s">
        <v>247</v>
      </c>
      <c r="K1591">
        <v>13315</v>
      </c>
      <c r="L1591" t="s">
        <v>54</v>
      </c>
    </row>
    <row r="1592" spans="1:12" x14ac:dyDescent="0.2">
      <c r="A1592" t="str">
        <f t="shared" si="24"/>
        <v>Wilkes2012</v>
      </c>
      <c r="B1592" t="s">
        <v>566</v>
      </c>
      <c r="C1592">
        <v>2012</v>
      </c>
      <c r="D1592" t="s">
        <v>245</v>
      </c>
      <c r="E1592">
        <v>258</v>
      </c>
      <c r="F1592">
        <v>2896</v>
      </c>
      <c r="G1592">
        <v>0.7</v>
      </c>
      <c r="H1592">
        <v>573</v>
      </c>
      <c r="I1592">
        <v>1.8</v>
      </c>
      <c r="J1592" t="s">
        <v>247</v>
      </c>
      <c r="K1592">
        <v>13317</v>
      </c>
      <c r="L1592" t="s">
        <v>54</v>
      </c>
    </row>
    <row r="1593" spans="1:12" x14ac:dyDescent="0.2">
      <c r="A1593" t="str">
        <f t="shared" si="24"/>
        <v>Wilkinson2012</v>
      </c>
      <c r="B1593" t="s">
        <v>567</v>
      </c>
      <c r="C1593">
        <v>2012</v>
      </c>
      <c r="D1593" t="s">
        <v>245</v>
      </c>
      <c r="E1593">
        <v>168</v>
      </c>
      <c r="F1593">
        <v>2782</v>
      </c>
      <c r="G1593">
        <v>-1.5</v>
      </c>
      <c r="H1593">
        <v>875</v>
      </c>
      <c r="I1593">
        <v>4.8</v>
      </c>
      <c r="J1593" t="s">
        <v>247</v>
      </c>
      <c r="K1593">
        <v>13319</v>
      </c>
      <c r="L1593" t="s">
        <v>54</v>
      </c>
    </row>
    <row r="1594" spans="1:12" x14ac:dyDescent="0.2">
      <c r="A1594" t="str">
        <f t="shared" si="24"/>
        <v>Worth2012</v>
      </c>
      <c r="B1594" t="s">
        <v>568</v>
      </c>
      <c r="C1594">
        <v>2012</v>
      </c>
      <c r="D1594" t="s">
        <v>245</v>
      </c>
      <c r="E1594">
        <v>365</v>
      </c>
      <c r="F1594">
        <v>3474</v>
      </c>
      <c r="G1594">
        <v>-0.7</v>
      </c>
      <c r="H1594">
        <v>631</v>
      </c>
      <c r="I1594">
        <v>9.1999999999999993</v>
      </c>
      <c r="J1594" t="s">
        <v>247</v>
      </c>
      <c r="K1594">
        <v>13321</v>
      </c>
      <c r="L1594" t="s">
        <v>54</v>
      </c>
    </row>
    <row r="1595" spans="1:12" x14ac:dyDescent="0.2">
      <c r="A1595" t="str">
        <f t="shared" si="24"/>
        <v>Appling2013</v>
      </c>
      <c r="B1595" t="s">
        <v>454</v>
      </c>
      <c r="C1595">
        <v>2013</v>
      </c>
      <c r="D1595" t="s">
        <v>245</v>
      </c>
      <c r="E1595">
        <v>436</v>
      </c>
      <c r="F1595">
        <v>6465</v>
      </c>
      <c r="G1595">
        <v>3.4</v>
      </c>
      <c r="H1595">
        <v>762</v>
      </c>
      <c r="I1595">
        <v>-2.2999999999999998</v>
      </c>
      <c r="J1595" t="s">
        <v>247</v>
      </c>
      <c r="K1595">
        <v>13001</v>
      </c>
      <c r="L1595" t="s">
        <v>54</v>
      </c>
    </row>
    <row r="1596" spans="1:12" x14ac:dyDescent="0.2">
      <c r="A1596" t="str">
        <f t="shared" si="24"/>
        <v>Atkinson2013</v>
      </c>
      <c r="B1596" t="s">
        <v>455</v>
      </c>
      <c r="C1596">
        <v>2013</v>
      </c>
      <c r="D1596" t="s">
        <v>245</v>
      </c>
      <c r="E1596">
        <v>128</v>
      </c>
      <c r="F1596">
        <v>1629</v>
      </c>
      <c r="G1596">
        <v>9.1</v>
      </c>
      <c r="H1596">
        <v>622</v>
      </c>
      <c r="I1596">
        <v>0.5</v>
      </c>
      <c r="J1596" t="s">
        <v>247</v>
      </c>
      <c r="K1596">
        <v>13003</v>
      </c>
      <c r="L1596" t="s">
        <v>54</v>
      </c>
    </row>
    <row r="1597" spans="1:12" x14ac:dyDescent="0.2">
      <c r="A1597" t="str">
        <f t="shared" si="24"/>
        <v>Bacon2013</v>
      </c>
      <c r="B1597" t="s">
        <v>456</v>
      </c>
      <c r="C1597">
        <v>2013</v>
      </c>
      <c r="D1597" t="s">
        <v>245</v>
      </c>
      <c r="E1597">
        <v>264</v>
      </c>
      <c r="F1597">
        <v>3413</v>
      </c>
      <c r="G1597">
        <v>6.9</v>
      </c>
      <c r="H1597">
        <v>622</v>
      </c>
      <c r="I1597">
        <v>1.5</v>
      </c>
      <c r="J1597" t="s">
        <v>247</v>
      </c>
      <c r="K1597">
        <v>13005</v>
      </c>
      <c r="L1597" t="s">
        <v>54</v>
      </c>
    </row>
    <row r="1598" spans="1:12" x14ac:dyDescent="0.2">
      <c r="A1598" t="str">
        <f t="shared" si="24"/>
        <v>Baker2013</v>
      </c>
      <c r="B1598" t="s">
        <v>457</v>
      </c>
      <c r="C1598">
        <v>2013</v>
      </c>
      <c r="D1598" t="s">
        <v>245</v>
      </c>
      <c r="E1598">
        <v>56</v>
      </c>
      <c r="F1598">
        <v>447</v>
      </c>
      <c r="G1598">
        <v>-4.7</v>
      </c>
      <c r="H1598">
        <v>616</v>
      </c>
      <c r="I1598">
        <v>-15.4</v>
      </c>
      <c r="J1598" t="s">
        <v>247</v>
      </c>
      <c r="K1598">
        <v>13007</v>
      </c>
      <c r="L1598" t="s">
        <v>54</v>
      </c>
    </row>
    <row r="1599" spans="1:12" x14ac:dyDescent="0.2">
      <c r="A1599" t="str">
        <f t="shared" si="24"/>
        <v>Baldwin2013</v>
      </c>
      <c r="B1599" t="s">
        <v>334</v>
      </c>
      <c r="C1599">
        <v>2013</v>
      </c>
      <c r="D1599" t="s">
        <v>245</v>
      </c>
      <c r="E1599">
        <v>885</v>
      </c>
      <c r="F1599">
        <v>15833</v>
      </c>
      <c r="G1599">
        <v>6.6</v>
      </c>
      <c r="H1599">
        <v>622</v>
      </c>
      <c r="I1599">
        <v>1.3</v>
      </c>
      <c r="J1599" t="s">
        <v>247</v>
      </c>
      <c r="K1599">
        <v>13009</v>
      </c>
      <c r="L1599" t="s">
        <v>54</v>
      </c>
    </row>
    <row r="1600" spans="1:12" x14ac:dyDescent="0.2">
      <c r="A1600" t="str">
        <f t="shared" si="24"/>
        <v>Banks2013</v>
      </c>
      <c r="B1600" t="s">
        <v>458</v>
      </c>
      <c r="C1600">
        <v>2013</v>
      </c>
      <c r="D1600" t="s">
        <v>245</v>
      </c>
      <c r="E1600">
        <v>278</v>
      </c>
      <c r="F1600">
        <v>3570</v>
      </c>
      <c r="G1600">
        <v>-22.5</v>
      </c>
      <c r="H1600">
        <v>564</v>
      </c>
      <c r="I1600">
        <v>7</v>
      </c>
      <c r="J1600" t="s">
        <v>247</v>
      </c>
      <c r="K1600">
        <v>13011</v>
      </c>
      <c r="L1600" t="s">
        <v>54</v>
      </c>
    </row>
    <row r="1601" spans="1:12" x14ac:dyDescent="0.2">
      <c r="A1601" t="str">
        <f t="shared" si="24"/>
        <v>Barrow2013</v>
      </c>
      <c r="B1601" t="s">
        <v>459</v>
      </c>
      <c r="C1601">
        <v>2013</v>
      </c>
      <c r="D1601" t="s">
        <v>245</v>
      </c>
      <c r="E1601">
        <v>1151</v>
      </c>
      <c r="F1601">
        <v>17214</v>
      </c>
      <c r="G1601">
        <v>14.4</v>
      </c>
      <c r="H1601">
        <v>672</v>
      </c>
      <c r="I1601">
        <v>2.8</v>
      </c>
      <c r="J1601" t="s">
        <v>247</v>
      </c>
      <c r="K1601">
        <v>13013</v>
      </c>
      <c r="L1601" t="s">
        <v>54</v>
      </c>
    </row>
    <row r="1602" spans="1:12" x14ac:dyDescent="0.2">
      <c r="A1602" t="str">
        <f t="shared" si="24"/>
        <v>Bartow2013</v>
      </c>
      <c r="B1602" t="s">
        <v>460</v>
      </c>
      <c r="C1602">
        <v>2013</v>
      </c>
      <c r="D1602" t="s">
        <v>245</v>
      </c>
      <c r="E1602">
        <v>2122</v>
      </c>
      <c r="F1602">
        <v>31914</v>
      </c>
      <c r="G1602">
        <v>1.1000000000000001</v>
      </c>
      <c r="H1602">
        <v>798</v>
      </c>
      <c r="I1602">
        <v>3.1</v>
      </c>
      <c r="J1602" t="s">
        <v>247</v>
      </c>
      <c r="K1602">
        <v>13015</v>
      </c>
      <c r="L1602" t="s">
        <v>54</v>
      </c>
    </row>
    <row r="1603" spans="1:12" x14ac:dyDescent="0.2">
      <c r="A1603" t="str">
        <f t="shared" si="24"/>
        <v>Ben Hill2013</v>
      </c>
      <c r="B1603" t="s">
        <v>461</v>
      </c>
      <c r="C1603">
        <v>2013</v>
      </c>
      <c r="D1603" t="s">
        <v>245</v>
      </c>
      <c r="E1603">
        <v>371</v>
      </c>
      <c r="F1603">
        <v>5524</v>
      </c>
      <c r="G1603">
        <v>-1.1000000000000001</v>
      </c>
      <c r="H1603">
        <v>591</v>
      </c>
      <c r="I1603">
        <v>3</v>
      </c>
      <c r="J1603" t="s">
        <v>247</v>
      </c>
      <c r="K1603">
        <v>13017</v>
      </c>
      <c r="L1603" t="s">
        <v>54</v>
      </c>
    </row>
    <row r="1604" spans="1:12" x14ac:dyDescent="0.2">
      <c r="A1604" t="str">
        <f t="shared" si="24"/>
        <v>Berrien2013</v>
      </c>
      <c r="B1604" t="s">
        <v>462</v>
      </c>
      <c r="C1604">
        <v>2013</v>
      </c>
      <c r="D1604" t="s">
        <v>245</v>
      </c>
      <c r="E1604">
        <v>298</v>
      </c>
      <c r="F1604">
        <v>3472</v>
      </c>
      <c r="G1604">
        <v>-7.6</v>
      </c>
      <c r="H1604">
        <v>586</v>
      </c>
      <c r="I1604">
        <v>-2.7</v>
      </c>
      <c r="J1604" t="s">
        <v>247</v>
      </c>
      <c r="K1604">
        <v>13019</v>
      </c>
      <c r="L1604" t="s">
        <v>54</v>
      </c>
    </row>
    <row r="1605" spans="1:12" x14ac:dyDescent="0.2">
      <c r="A1605" t="str">
        <f t="shared" si="24"/>
        <v>Bibb2013</v>
      </c>
      <c r="B1605" t="s">
        <v>341</v>
      </c>
      <c r="C1605">
        <v>2013</v>
      </c>
      <c r="D1605" t="s">
        <v>245</v>
      </c>
      <c r="E1605">
        <v>4525</v>
      </c>
      <c r="F1605">
        <v>81724</v>
      </c>
      <c r="G1605">
        <v>0.3</v>
      </c>
      <c r="H1605">
        <v>765</v>
      </c>
      <c r="I1605">
        <v>0.8</v>
      </c>
      <c r="J1605" t="s">
        <v>247</v>
      </c>
      <c r="K1605">
        <v>13021</v>
      </c>
      <c r="L1605" t="s">
        <v>54</v>
      </c>
    </row>
    <row r="1606" spans="1:12" x14ac:dyDescent="0.2">
      <c r="A1606" t="str">
        <f t="shared" ref="A1606:A1669" si="25">_xlfn.CONCAT(B1606, C1606)</f>
        <v>Bleckley2013</v>
      </c>
      <c r="B1606" t="s">
        <v>463</v>
      </c>
      <c r="C1606">
        <v>2013</v>
      </c>
      <c r="D1606" t="s">
        <v>245</v>
      </c>
      <c r="E1606">
        <v>197</v>
      </c>
      <c r="F1606">
        <v>2596</v>
      </c>
      <c r="G1606">
        <v>-10.199999999999999</v>
      </c>
      <c r="H1606">
        <v>524</v>
      </c>
      <c r="I1606">
        <v>-18.3</v>
      </c>
      <c r="J1606" t="s">
        <v>247</v>
      </c>
      <c r="K1606">
        <v>13023</v>
      </c>
      <c r="L1606" t="s">
        <v>54</v>
      </c>
    </row>
    <row r="1607" spans="1:12" x14ac:dyDescent="0.2">
      <c r="A1607" t="str">
        <f t="shared" si="25"/>
        <v>Brantley2013</v>
      </c>
      <c r="B1607" t="s">
        <v>464</v>
      </c>
      <c r="C1607">
        <v>2013</v>
      </c>
      <c r="D1607" t="s">
        <v>245</v>
      </c>
      <c r="E1607">
        <v>222</v>
      </c>
      <c r="F1607">
        <v>2117</v>
      </c>
      <c r="G1607">
        <v>6.1</v>
      </c>
      <c r="H1607">
        <v>531</v>
      </c>
      <c r="I1607">
        <v>1.9</v>
      </c>
      <c r="J1607" t="s">
        <v>247</v>
      </c>
      <c r="K1607">
        <v>13025</v>
      </c>
      <c r="L1607" t="s">
        <v>54</v>
      </c>
    </row>
    <row r="1608" spans="1:12" x14ac:dyDescent="0.2">
      <c r="A1608" t="str">
        <f t="shared" si="25"/>
        <v>Brooks2013</v>
      </c>
      <c r="B1608" t="s">
        <v>465</v>
      </c>
      <c r="C1608">
        <v>2013</v>
      </c>
      <c r="D1608" t="s">
        <v>245</v>
      </c>
      <c r="E1608">
        <v>283</v>
      </c>
      <c r="F1608">
        <v>2881</v>
      </c>
      <c r="G1608">
        <v>-12.2</v>
      </c>
      <c r="H1608">
        <v>647</v>
      </c>
      <c r="I1608">
        <v>19.2</v>
      </c>
      <c r="J1608" t="s">
        <v>247</v>
      </c>
      <c r="K1608">
        <v>13027</v>
      </c>
      <c r="L1608" t="s">
        <v>54</v>
      </c>
    </row>
    <row r="1609" spans="1:12" x14ac:dyDescent="0.2">
      <c r="A1609" t="str">
        <f t="shared" si="25"/>
        <v>Bryan2013</v>
      </c>
      <c r="B1609" t="s">
        <v>466</v>
      </c>
      <c r="C1609">
        <v>2013</v>
      </c>
      <c r="D1609" t="s">
        <v>245</v>
      </c>
      <c r="E1609">
        <v>668</v>
      </c>
      <c r="F1609">
        <v>6610</v>
      </c>
      <c r="G1609">
        <v>7</v>
      </c>
      <c r="H1609">
        <v>605</v>
      </c>
      <c r="I1609">
        <v>-1.6</v>
      </c>
      <c r="J1609" t="s">
        <v>247</v>
      </c>
      <c r="K1609">
        <v>13029</v>
      </c>
      <c r="L1609" t="s">
        <v>54</v>
      </c>
    </row>
    <row r="1610" spans="1:12" x14ac:dyDescent="0.2">
      <c r="A1610" t="str">
        <f t="shared" si="25"/>
        <v>Bulloch2013</v>
      </c>
      <c r="B1610" t="s">
        <v>467</v>
      </c>
      <c r="C1610">
        <v>2013</v>
      </c>
      <c r="D1610" t="s">
        <v>245</v>
      </c>
      <c r="E1610">
        <v>1529</v>
      </c>
      <c r="F1610">
        <v>23219</v>
      </c>
      <c r="G1610">
        <v>3.3</v>
      </c>
      <c r="H1610">
        <v>624</v>
      </c>
      <c r="I1610">
        <v>2.1</v>
      </c>
      <c r="J1610" t="s">
        <v>247</v>
      </c>
      <c r="K1610">
        <v>13031</v>
      </c>
      <c r="L1610" t="s">
        <v>54</v>
      </c>
    </row>
    <row r="1611" spans="1:12" x14ac:dyDescent="0.2">
      <c r="A1611" t="str">
        <f t="shared" si="25"/>
        <v>Burke2013</v>
      </c>
      <c r="B1611" t="s">
        <v>468</v>
      </c>
      <c r="C1611">
        <v>2013</v>
      </c>
      <c r="D1611" t="s">
        <v>245</v>
      </c>
      <c r="E1611">
        <v>371</v>
      </c>
      <c r="F1611">
        <v>6647</v>
      </c>
      <c r="G1611">
        <v>0.3</v>
      </c>
      <c r="H1611">
        <v>983</v>
      </c>
      <c r="I1611">
        <v>5</v>
      </c>
      <c r="J1611" t="s">
        <v>247</v>
      </c>
      <c r="K1611">
        <v>13033</v>
      </c>
      <c r="L1611" t="s">
        <v>54</v>
      </c>
    </row>
    <row r="1612" spans="1:12" x14ac:dyDescent="0.2">
      <c r="A1612" t="str">
        <f t="shared" si="25"/>
        <v>Butts2013</v>
      </c>
      <c r="B1612" t="s">
        <v>469</v>
      </c>
      <c r="C1612">
        <v>2013</v>
      </c>
      <c r="D1612" t="s">
        <v>245</v>
      </c>
      <c r="E1612">
        <v>406</v>
      </c>
      <c r="F1612">
        <v>5727</v>
      </c>
      <c r="G1612">
        <v>2.2000000000000002</v>
      </c>
      <c r="H1612">
        <v>652</v>
      </c>
      <c r="I1612">
        <v>3.7</v>
      </c>
      <c r="J1612" t="s">
        <v>247</v>
      </c>
      <c r="K1612">
        <v>13035</v>
      </c>
      <c r="L1612" t="s">
        <v>54</v>
      </c>
    </row>
    <row r="1613" spans="1:12" x14ac:dyDescent="0.2">
      <c r="A1613" t="str">
        <f t="shared" si="25"/>
        <v>Calhoun2013</v>
      </c>
      <c r="B1613" t="s">
        <v>327</v>
      </c>
      <c r="C1613">
        <v>2013</v>
      </c>
      <c r="D1613" t="s">
        <v>245</v>
      </c>
      <c r="E1613">
        <v>121</v>
      </c>
      <c r="F1613">
        <v>1106</v>
      </c>
      <c r="G1613">
        <v>-12.5</v>
      </c>
      <c r="H1613">
        <v>553</v>
      </c>
      <c r="I1613">
        <v>-1.3</v>
      </c>
      <c r="J1613" t="s">
        <v>247</v>
      </c>
      <c r="K1613">
        <v>13037</v>
      </c>
      <c r="L1613" t="s">
        <v>54</v>
      </c>
    </row>
    <row r="1614" spans="1:12" x14ac:dyDescent="0.2">
      <c r="A1614" t="str">
        <f t="shared" si="25"/>
        <v>Camden2013</v>
      </c>
      <c r="B1614" t="s">
        <v>470</v>
      </c>
      <c r="C1614">
        <v>2013</v>
      </c>
      <c r="D1614" t="s">
        <v>245</v>
      </c>
      <c r="E1614">
        <v>945</v>
      </c>
      <c r="F1614">
        <v>14900</v>
      </c>
      <c r="G1614">
        <v>3.7</v>
      </c>
      <c r="H1614">
        <v>782</v>
      </c>
      <c r="I1614">
        <v>3.6</v>
      </c>
      <c r="J1614" t="s">
        <v>247</v>
      </c>
      <c r="K1614">
        <v>13039</v>
      </c>
      <c r="L1614" t="s">
        <v>54</v>
      </c>
    </row>
    <row r="1615" spans="1:12" x14ac:dyDescent="0.2">
      <c r="A1615" t="str">
        <f t="shared" si="25"/>
        <v>Candler2013</v>
      </c>
      <c r="B1615" t="s">
        <v>471</v>
      </c>
      <c r="C1615">
        <v>2013</v>
      </c>
      <c r="D1615" t="s">
        <v>245</v>
      </c>
      <c r="E1615">
        <v>244</v>
      </c>
      <c r="F1615">
        <v>2722</v>
      </c>
      <c r="G1615">
        <v>-1</v>
      </c>
      <c r="H1615">
        <v>566</v>
      </c>
      <c r="I1615">
        <v>5.4</v>
      </c>
      <c r="J1615" t="s">
        <v>247</v>
      </c>
      <c r="K1615">
        <v>13043</v>
      </c>
      <c r="L1615" t="s">
        <v>54</v>
      </c>
    </row>
    <row r="1616" spans="1:12" x14ac:dyDescent="0.2">
      <c r="A1616" t="str">
        <f t="shared" si="25"/>
        <v>Carroll2013</v>
      </c>
      <c r="B1616" t="s">
        <v>373</v>
      </c>
      <c r="C1616">
        <v>2013</v>
      </c>
      <c r="D1616" t="s">
        <v>245</v>
      </c>
      <c r="E1616">
        <v>2165</v>
      </c>
      <c r="F1616">
        <v>37880</v>
      </c>
      <c r="G1616">
        <v>0.3</v>
      </c>
      <c r="H1616">
        <v>803</v>
      </c>
      <c r="I1616">
        <v>8.1</v>
      </c>
      <c r="J1616" t="s">
        <v>247</v>
      </c>
      <c r="K1616">
        <v>13045</v>
      </c>
      <c r="L1616" t="s">
        <v>54</v>
      </c>
    </row>
    <row r="1617" spans="1:12" x14ac:dyDescent="0.2">
      <c r="A1617" t="str">
        <f t="shared" si="25"/>
        <v>Catoosa2013</v>
      </c>
      <c r="B1617" t="s">
        <v>472</v>
      </c>
      <c r="C1617">
        <v>2013</v>
      </c>
      <c r="D1617" t="s">
        <v>245</v>
      </c>
      <c r="E1617">
        <v>940</v>
      </c>
      <c r="F1617">
        <v>13812</v>
      </c>
      <c r="G1617">
        <v>4.0999999999999996</v>
      </c>
      <c r="H1617">
        <v>648</v>
      </c>
      <c r="I1617">
        <v>-0.9</v>
      </c>
      <c r="J1617" t="s">
        <v>247</v>
      </c>
      <c r="K1617">
        <v>13047</v>
      </c>
      <c r="L1617" t="s">
        <v>54</v>
      </c>
    </row>
    <row r="1618" spans="1:12" x14ac:dyDescent="0.2">
      <c r="A1618" t="str">
        <f t="shared" si="25"/>
        <v>Charlton2013</v>
      </c>
      <c r="B1618" t="s">
        <v>473</v>
      </c>
      <c r="C1618">
        <v>2013</v>
      </c>
      <c r="D1618" t="s">
        <v>245</v>
      </c>
      <c r="E1618">
        <v>165</v>
      </c>
      <c r="F1618">
        <v>2072</v>
      </c>
      <c r="G1618">
        <v>-3.9</v>
      </c>
      <c r="H1618">
        <v>677</v>
      </c>
      <c r="I1618">
        <v>7</v>
      </c>
      <c r="J1618" t="s">
        <v>247</v>
      </c>
      <c r="K1618">
        <v>13049</v>
      </c>
      <c r="L1618" t="s">
        <v>54</v>
      </c>
    </row>
    <row r="1619" spans="1:12" x14ac:dyDescent="0.2">
      <c r="A1619" t="str">
        <f t="shared" si="25"/>
        <v>Chatham2013</v>
      </c>
      <c r="B1619" t="s">
        <v>474</v>
      </c>
      <c r="C1619">
        <v>2013</v>
      </c>
      <c r="D1619" t="s">
        <v>245</v>
      </c>
      <c r="E1619">
        <v>8094</v>
      </c>
      <c r="F1619">
        <v>137127</v>
      </c>
      <c r="G1619">
        <v>2.1</v>
      </c>
      <c r="H1619">
        <v>839</v>
      </c>
      <c r="I1619">
        <v>1.5</v>
      </c>
      <c r="J1619" t="s">
        <v>247</v>
      </c>
      <c r="K1619">
        <v>13051</v>
      </c>
      <c r="L1619" t="s">
        <v>54</v>
      </c>
    </row>
    <row r="1620" spans="1:12" x14ac:dyDescent="0.2">
      <c r="A1620" t="str">
        <f t="shared" si="25"/>
        <v>Chattahoochee2013</v>
      </c>
      <c r="B1620" t="s">
        <v>475</v>
      </c>
      <c r="C1620">
        <v>2013</v>
      </c>
      <c r="D1620" t="s">
        <v>245</v>
      </c>
      <c r="E1620">
        <v>135</v>
      </c>
      <c r="F1620">
        <v>2275</v>
      </c>
      <c r="G1620">
        <v>3</v>
      </c>
      <c r="H1620">
        <v>915</v>
      </c>
      <c r="I1620">
        <v>1</v>
      </c>
      <c r="J1620" t="s">
        <v>247</v>
      </c>
      <c r="K1620">
        <v>13053</v>
      </c>
      <c r="L1620" t="s">
        <v>54</v>
      </c>
    </row>
    <row r="1621" spans="1:12" x14ac:dyDescent="0.2">
      <c r="A1621" t="str">
        <f t="shared" si="25"/>
        <v>Chattooga2013</v>
      </c>
      <c r="B1621" t="s">
        <v>476</v>
      </c>
      <c r="C1621">
        <v>2013</v>
      </c>
      <c r="D1621" t="s">
        <v>245</v>
      </c>
      <c r="E1621">
        <v>321</v>
      </c>
      <c r="F1621">
        <v>5984</v>
      </c>
      <c r="G1621">
        <v>2.7</v>
      </c>
      <c r="H1621">
        <v>580</v>
      </c>
      <c r="I1621">
        <v>5.0999999999999996</v>
      </c>
      <c r="J1621" t="s">
        <v>247</v>
      </c>
      <c r="K1621">
        <v>13055</v>
      </c>
      <c r="L1621" t="s">
        <v>54</v>
      </c>
    </row>
    <row r="1622" spans="1:12" x14ac:dyDescent="0.2">
      <c r="A1622" t="str">
        <f t="shared" si="25"/>
        <v>Cherokee2013</v>
      </c>
      <c r="B1622" t="s">
        <v>424</v>
      </c>
      <c r="C1622">
        <v>2013</v>
      </c>
      <c r="D1622" t="s">
        <v>245</v>
      </c>
      <c r="E1622">
        <v>5467</v>
      </c>
      <c r="F1622">
        <v>48702</v>
      </c>
      <c r="G1622">
        <v>5.2</v>
      </c>
      <c r="H1622">
        <v>734</v>
      </c>
      <c r="I1622">
        <v>1</v>
      </c>
      <c r="J1622" t="s">
        <v>247</v>
      </c>
      <c r="K1622">
        <v>13057</v>
      </c>
      <c r="L1622" t="s">
        <v>54</v>
      </c>
    </row>
    <row r="1623" spans="1:12" x14ac:dyDescent="0.2">
      <c r="A1623" t="str">
        <f t="shared" si="25"/>
        <v>Clarke2013</v>
      </c>
      <c r="B1623" t="s">
        <v>360</v>
      </c>
      <c r="C1623">
        <v>2013</v>
      </c>
      <c r="D1623" t="s">
        <v>245</v>
      </c>
      <c r="E1623">
        <v>3211</v>
      </c>
      <c r="F1623">
        <v>66214</v>
      </c>
      <c r="G1623">
        <v>0.6</v>
      </c>
      <c r="H1623">
        <v>771</v>
      </c>
      <c r="I1623">
        <v>1.4</v>
      </c>
      <c r="J1623" t="s">
        <v>247</v>
      </c>
      <c r="K1623">
        <v>13059</v>
      </c>
      <c r="L1623" t="s">
        <v>54</v>
      </c>
    </row>
    <row r="1624" spans="1:12" x14ac:dyDescent="0.2">
      <c r="A1624" t="str">
        <f t="shared" si="25"/>
        <v>Clay2013</v>
      </c>
      <c r="B1624" t="s">
        <v>353</v>
      </c>
      <c r="C1624">
        <v>2013</v>
      </c>
      <c r="D1624" t="s">
        <v>245</v>
      </c>
      <c r="E1624">
        <v>60</v>
      </c>
      <c r="F1624">
        <v>557</v>
      </c>
      <c r="G1624">
        <v>-10.5</v>
      </c>
      <c r="H1624">
        <v>557</v>
      </c>
      <c r="I1624">
        <v>3.7</v>
      </c>
      <c r="J1624" t="s">
        <v>247</v>
      </c>
      <c r="K1624">
        <v>13061</v>
      </c>
      <c r="L1624" t="s">
        <v>54</v>
      </c>
    </row>
    <row r="1625" spans="1:12" x14ac:dyDescent="0.2">
      <c r="A1625" t="str">
        <f t="shared" si="25"/>
        <v>Clayton2013</v>
      </c>
      <c r="B1625" t="s">
        <v>477</v>
      </c>
      <c r="C1625">
        <v>2013</v>
      </c>
      <c r="D1625" t="s">
        <v>245</v>
      </c>
      <c r="E1625">
        <v>4304</v>
      </c>
      <c r="F1625">
        <v>112298</v>
      </c>
      <c r="G1625">
        <v>0.2</v>
      </c>
      <c r="H1625">
        <v>910</v>
      </c>
      <c r="I1625">
        <v>-0.4</v>
      </c>
      <c r="J1625" t="s">
        <v>247</v>
      </c>
      <c r="K1625">
        <v>13063</v>
      </c>
      <c r="L1625" t="s">
        <v>54</v>
      </c>
    </row>
    <row r="1626" spans="1:12" x14ac:dyDescent="0.2">
      <c r="A1626" t="str">
        <f t="shared" si="25"/>
        <v>Clinch2013</v>
      </c>
      <c r="B1626" t="s">
        <v>478</v>
      </c>
      <c r="C1626">
        <v>2013</v>
      </c>
      <c r="D1626" t="s">
        <v>245</v>
      </c>
      <c r="E1626">
        <v>177</v>
      </c>
      <c r="F1626">
        <v>2248</v>
      </c>
      <c r="G1626">
        <v>2.2000000000000002</v>
      </c>
      <c r="H1626">
        <v>590</v>
      </c>
      <c r="I1626">
        <v>-8.1999999999999993</v>
      </c>
      <c r="J1626" t="s">
        <v>247</v>
      </c>
      <c r="K1626">
        <v>13065</v>
      </c>
      <c r="L1626" t="s">
        <v>54</v>
      </c>
    </row>
    <row r="1627" spans="1:12" x14ac:dyDescent="0.2">
      <c r="A1627" t="str">
        <f t="shared" si="25"/>
        <v>Cobb2013</v>
      </c>
      <c r="B1627" t="s">
        <v>479</v>
      </c>
      <c r="C1627">
        <v>2013</v>
      </c>
      <c r="D1627" t="s">
        <v>245</v>
      </c>
      <c r="E1627">
        <v>22197</v>
      </c>
      <c r="F1627">
        <v>319472</v>
      </c>
      <c r="G1627">
        <v>4.3</v>
      </c>
      <c r="H1627">
        <v>1043</v>
      </c>
      <c r="I1627">
        <v>1.1000000000000001</v>
      </c>
      <c r="J1627" t="s">
        <v>247</v>
      </c>
      <c r="K1627">
        <v>13067</v>
      </c>
      <c r="L1627" t="s">
        <v>54</v>
      </c>
    </row>
    <row r="1628" spans="1:12" x14ac:dyDescent="0.2">
      <c r="A1628" t="str">
        <f t="shared" si="25"/>
        <v>Coffee2013</v>
      </c>
      <c r="B1628" t="s">
        <v>340</v>
      </c>
      <c r="C1628">
        <v>2013</v>
      </c>
      <c r="D1628" t="s">
        <v>245</v>
      </c>
      <c r="E1628">
        <v>936</v>
      </c>
      <c r="F1628">
        <v>15239</v>
      </c>
      <c r="G1628">
        <v>5</v>
      </c>
      <c r="H1628">
        <v>611</v>
      </c>
      <c r="I1628">
        <v>1.2</v>
      </c>
      <c r="J1628" t="s">
        <v>247</v>
      </c>
      <c r="K1628">
        <v>13069</v>
      </c>
      <c r="L1628" t="s">
        <v>54</v>
      </c>
    </row>
    <row r="1629" spans="1:12" x14ac:dyDescent="0.2">
      <c r="A1629" t="str">
        <f t="shared" si="25"/>
        <v>Colquitt2013</v>
      </c>
      <c r="B1629" t="s">
        <v>480</v>
      </c>
      <c r="C1629">
        <v>2013</v>
      </c>
      <c r="D1629" t="s">
        <v>245</v>
      </c>
      <c r="E1629">
        <v>1034</v>
      </c>
      <c r="F1629">
        <v>14537</v>
      </c>
      <c r="G1629">
        <v>-1.7</v>
      </c>
      <c r="H1629">
        <v>589</v>
      </c>
      <c r="I1629">
        <v>2.8</v>
      </c>
      <c r="J1629" t="s">
        <v>247</v>
      </c>
      <c r="K1629">
        <v>13071</v>
      </c>
      <c r="L1629" t="s">
        <v>54</v>
      </c>
    </row>
    <row r="1630" spans="1:12" x14ac:dyDescent="0.2">
      <c r="A1630" t="str">
        <f t="shared" si="25"/>
        <v>Columbia2013</v>
      </c>
      <c r="B1630" t="s">
        <v>481</v>
      </c>
      <c r="C1630">
        <v>2013</v>
      </c>
      <c r="D1630" t="s">
        <v>245</v>
      </c>
      <c r="E1630">
        <v>2404</v>
      </c>
      <c r="F1630">
        <v>30342</v>
      </c>
      <c r="G1630">
        <v>1.4</v>
      </c>
      <c r="H1630">
        <v>710</v>
      </c>
      <c r="I1630">
        <v>2.2999999999999998</v>
      </c>
      <c r="J1630" t="s">
        <v>247</v>
      </c>
      <c r="K1630">
        <v>13073</v>
      </c>
      <c r="L1630" t="s">
        <v>54</v>
      </c>
    </row>
    <row r="1631" spans="1:12" x14ac:dyDescent="0.2">
      <c r="A1631" t="str">
        <f t="shared" si="25"/>
        <v>Cook2013</v>
      </c>
      <c r="B1631" t="s">
        <v>482</v>
      </c>
      <c r="C1631">
        <v>2013</v>
      </c>
      <c r="D1631" t="s">
        <v>245</v>
      </c>
      <c r="E1631">
        <v>366</v>
      </c>
      <c r="F1631">
        <v>3937</v>
      </c>
      <c r="G1631">
        <v>-2.6</v>
      </c>
      <c r="H1631">
        <v>543</v>
      </c>
      <c r="I1631">
        <v>12.4</v>
      </c>
      <c r="J1631" t="s">
        <v>247</v>
      </c>
      <c r="K1631">
        <v>13075</v>
      </c>
      <c r="L1631" t="s">
        <v>54</v>
      </c>
    </row>
    <row r="1632" spans="1:12" x14ac:dyDescent="0.2">
      <c r="A1632" t="str">
        <f t="shared" si="25"/>
        <v>Coweta2013</v>
      </c>
      <c r="B1632" t="s">
        <v>483</v>
      </c>
      <c r="C1632">
        <v>2013</v>
      </c>
      <c r="D1632" t="s">
        <v>245</v>
      </c>
      <c r="E1632">
        <v>2353</v>
      </c>
      <c r="F1632">
        <v>34022</v>
      </c>
      <c r="G1632">
        <v>7.2</v>
      </c>
      <c r="H1632">
        <v>719</v>
      </c>
      <c r="I1632">
        <v>0</v>
      </c>
      <c r="J1632" t="s">
        <v>247</v>
      </c>
      <c r="K1632">
        <v>13077</v>
      </c>
      <c r="L1632" t="s">
        <v>54</v>
      </c>
    </row>
    <row r="1633" spans="1:12" x14ac:dyDescent="0.2">
      <c r="A1633" t="str">
        <f t="shared" si="25"/>
        <v>Crawford2013</v>
      </c>
      <c r="B1633" t="s">
        <v>484</v>
      </c>
      <c r="C1633">
        <v>2013</v>
      </c>
      <c r="D1633" t="s">
        <v>245</v>
      </c>
      <c r="E1633">
        <v>151</v>
      </c>
      <c r="F1633">
        <v>1213</v>
      </c>
      <c r="G1633">
        <v>1.5</v>
      </c>
      <c r="H1633">
        <v>627</v>
      </c>
      <c r="I1633">
        <v>4.5</v>
      </c>
      <c r="J1633" t="s">
        <v>247</v>
      </c>
      <c r="K1633">
        <v>13079</v>
      </c>
      <c r="L1633" t="s">
        <v>54</v>
      </c>
    </row>
    <row r="1634" spans="1:12" x14ac:dyDescent="0.2">
      <c r="A1634" t="str">
        <f t="shared" si="25"/>
        <v>Crisp2013</v>
      </c>
      <c r="B1634" t="s">
        <v>485</v>
      </c>
      <c r="C1634">
        <v>2013</v>
      </c>
      <c r="D1634" t="s">
        <v>245</v>
      </c>
      <c r="E1634">
        <v>588</v>
      </c>
      <c r="F1634">
        <v>7993</v>
      </c>
      <c r="G1634">
        <v>10.199999999999999</v>
      </c>
      <c r="H1634">
        <v>598</v>
      </c>
      <c r="I1634">
        <v>-0.2</v>
      </c>
      <c r="J1634" t="s">
        <v>247</v>
      </c>
      <c r="K1634">
        <v>13081</v>
      </c>
      <c r="L1634" t="s">
        <v>54</v>
      </c>
    </row>
    <row r="1635" spans="1:12" x14ac:dyDescent="0.2">
      <c r="A1635" t="str">
        <f t="shared" si="25"/>
        <v>Dade2013</v>
      </c>
      <c r="B1635" t="s">
        <v>486</v>
      </c>
      <c r="C1635">
        <v>2013</v>
      </c>
      <c r="D1635" t="s">
        <v>245</v>
      </c>
      <c r="E1635">
        <v>245</v>
      </c>
      <c r="F1635">
        <v>3102</v>
      </c>
      <c r="G1635">
        <v>-8</v>
      </c>
      <c r="H1635">
        <v>614</v>
      </c>
      <c r="I1635">
        <v>3.9</v>
      </c>
      <c r="J1635" t="s">
        <v>247</v>
      </c>
      <c r="K1635">
        <v>13083</v>
      </c>
      <c r="L1635" t="s">
        <v>54</v>
      </c>
    </row>
    <row r="1636" spans="1:12" x14ac:dyDescent="0.2">
      <c r="A1636" t="str">
        <f t="shared" si="25"/>
        <v>Dawson2013</v>
      </c>
      <c r="B1636" t="s">
        <v>487</v>
      </c>
      <c r="C1636">
        <v>2013</v>
      </c>
      <c r="D1636" t="s">
        <v>245</v>
      </c>
      <c r="E1636">
        <v>648</v>
      </c>
      <c r="F1636">
        <v>8183</v>
      </c>
      <c r="G1636">
        <v>1.8</v>
      </c>
      <c r="H1636">
        <v>492</v>
      </c>
      <c r="I1636">
        <v>-2</v>
      </c>
      <c r="J1636" t="s">
        <v>247</v>
      </c>
      <c r="K1636">
        <v>13085</v>
      </c>
      <c r="L1636" t="s">
        <v>54</v>
      </c>
    </row>
    <row r="1637" spans="1:12" x14ac:dyDescent="0.2">
      <c r="A1637" t="str">
        <f t="shared" si="25"/>
        <v>Decatur2013</v>
      </c>
      <c r="B1637" t="s">
        <v>488</v>
      </c>
      <c r="C1637">
        <v>2013</v>
      </c>
      <c r="D1637" t="s">
        <v>245</v>
      </c>
      <c r="E1637">
        <v>675</v>
      </c>
      <c r="F1637">
        <v>8165</v>
      </c>
      <c r="G1637">
        <v>-4.3</v>
      </c>
      <c r="H1637">
        <v>592</v>
      </c>
      <c r="I1637">
        <v>0.3</v>
      </c>
      <c r="J1637" t="s">
        <v>247</v>
      </c>
      <c r="K1637">
        <v>13087</v>
      </c>
      <c r="L1637" t="s">
        <v>54</v>
      </c>
    </row>
    <row r="1638" spans="1:12" x14ac:dyDescent="0.2">
      <c r="A1638" t="str">
        <f t="shared" si="25"/>
        <v>DeKalb2013</v>
      </c>
      <c r="B1638" t="s">
        <v>337</v>
      </c>
      <c r="C1638">
        <v>2013</v>
      </c>
      <c r="D1638" t="s">
        <v>245</v>
      </c>
      <c r="E1638">
        <v>18434</v>
      </c>
      <c r="F1638">
        <v>283367</v>
      </c>
      <c r="G1638">
        <v>1.6</v>
      </c>
      <c r="H1638">
        <v>988</v>
      </c>
      <c r="I1638">
        <v>-3.5</v>
      </c>
      <c r="J1638" t="s">
        <v>247</v>
      </c>
      <c r="K1638">
        <v>13089</v>
      </c>
      <c r="L1638" t="s">
        <v>54</v>
      </c>
    </row>
    <row r="1639" spans="1:12" x14ac:dyDescent="0.2">
      <c r="A1639" t="str">
        <f t="shared" si="25"/>
        <v>Dodge2013</v>
      </c>
      <c r="B1639" t="s">
        <v>489</v>
      </c>
      <c r="C1639">
        <v>2013</v>
      </c>
      <c r="D1639" t="s">
        <v>245</v>
      </c>
      <c r="E1639">
        <v>375</v>
      </c>
      <c r="F1639">
        <v>5194</v>
      </c>
      <c r="G1639">
        <v>-2.4</v>
      </c>
      <c r="H1639">
        <v>535</v>
      </c>
      <c r="I1639">
        <v>-1.3</v>
      </c>
      <c r="J1639" t="s">
        <v>247</v>
      </c>
      <c r="K1639">
        <v>13091</v>
      </c>
      <c r="L1639" t="s">
        <v>54</v>
      </c>
    </row>
    <row r="1640" spans="1:12" x14ac:dyDescent="0.2">
      <c r="A1640" t="str">
        <f t="shared" si="25"/>
        <v>Dooly2013</v>
      </c>
      <c r="B1640" t="s">
        <v>490</v>
      </c>
      <c r="C1640">
        <v>2013</v>
      </c>
      <c r="D1640" t="s">
        <v>245</v>
      </c>
      <c r="E1640">
        <v>220</v>
      </c>
      <c r="F1640">
        <v>2670</v>
      </c>
      <c r="G1640">
        <v>-14.4</v>
      </c>
      <c r="H1640">
        <v>622</v>
      </c>
      <c r="I1640">
        <v>5.0999999999999996</v>
      </c>
      <c r="J1640" t="s">
        <v>247</v>
      </c>
      <c r="K1640">
        <v>13093</v>
      </c>
      <c r="L1640" t="s">
        <v>54</v>
      </c>
    </row>
    <row r="1641" spans="1:12" x14ac:dyDescent="0.2">
      <c r="A1641" t="str">
        <f t="shared" si="25"/>
        <v>Dougherty2013</v>
      </c>
      <c r="B1641" t="s">
        <v>491</v>
      </c>
      <c r="C1641">
        <v>2013</v>
      </c>
      <c r="D1641" t="s">
        <v>245</v>
      </c>
      <c r="E1641">
        <v>2596</v>
      </c>
      <c r="F1641">
        <v>47004</v>
      </c>
      <c r="G1641">
        <v>-0.3</v>
      </c>
      <c r="H1641">
        <v>735</v>
      </c>
      <c r="I1641">
        <v>-3.5</v>
      </c>
      <c r="J1641" t="s">
        <v>247</v>
      </c>
      <c r="K1641">
        <v>13095</v>
      </c>
      <c r="L1641" t="s">
        <v>54</v>
      </c>
    </row>
    <row r="1642" spans="1:12" x14ac:dyDescent="0.2">
      <c r="A1642" t="str">
        <f t="shared" si="25"/>
        <v>Douglas2013</v>
      </c>
      <c r="B1642" t="s">
        <v>492</v>
      </c>
      <c r="C1642">
        <v>2013</v>
      </c>
      <c r="D1642" t="s">
        <v>245</v>
      </c>
      <c r="E1642">
        <v>2695</v>
      </c>
      <c r="F1642">
        <v>38979</v>
      </c>
      <c r="G1642">
        <v>6.3</v>
      </c>
      <c r="H1642">
        <v>680</v>
      </c>
      <c r="I1642">
        <v>3</v>
      </c>
      <c r="J1642" t="s">
        <v>247</v>
      </c>
      <c r="K1642">
        <v>13097</v>
      </c>
      <c r="L1642" t="s">
        <v>54</v>
      </c>
    </row>
    <row r="1643" spans="1:12" x14ac:dyDescent="0.2">
      <c r="A1643" t="str">
        <f t="shared" si="25"/>
        <v>Early2013</v>
      </c>
      <c r="B1643" t="s">
        <v>493</v>
      </c>
      <c r="C1643">
        <v>2013</v>
      </c>
      <c r="D1643" t="s">
        <v>245</v>
      </c>
      <c r="E1643">
        <v>296</v>
      </c>
      <c r="F1643">
        <v>4265</v>
      </c>
      <c r="G1643">
        <v>-1.1000000000000001</v>
      </c>
      <c r="H1643">
        <v>859</v>
      </c>
      <c r="I1643">
        <v>4.4000000000000004</v>
      </c>
      <c r="J1643" t="s">
        <v>247</v>
      </c>
      <c r="K1643">
        <v>13099</v>
      </c>
      <c r="L1643" t="s">
        <v>54</v>
      </c>
    </row>
    <row r="1644" spans="1:12" x14ac:dyDescent="0.2">
      <c r="A1644" t="str">
        <f t="shared" si="25"/>
        <v>Echols2013</v>
      </c>
      <c r="B1644" t="s">
        <v>494</v>
      </c>
      <c r="C1644">
        <v>2013</v>
      </c>
      <c r="D1644" t="s">
        <v>245</v>
      </c>
      <c r="E1644">
        <v>48</v>
      </c>
      <c r="F1644">
        <v>650</v>
      </c>
      <c r="G1644">
        <v>-5</v>
      </c>
      <c r="H1644">
        <v>390</v>
      </c>
      <c r="I1644">
        <v>-0.3</v>
      </c>
      <c r="J1644" t="s">
        <v>247</v>
      </c>
      <c r="K1644">
        <v>13101</v>
      </c>
      <c r="L1644" t="s">
        <v>54</v>
      </c>
    </row>
    <row r="1645" spans="1:12" x14ac:dyDescent="0.2">
      <c r="A1645" t="str">
        <f t="shared" si="25"/>
        <v>Effingham2013</v>
      </c>
      <c r="B1645" t="s">
        <v>495</v>
      </c>
      <c r="C1645">
        <v>2013</v>
      </c>
      <c r="D1645" t="s">
        <v>245</v>
      </c>
      <c r="E1645">
        <v>730</v>
      </c>
      <c r="F1645">
        <v>9240</v>
      </c>
      <c r="G1645">
        <v>0</v>
      </c>
      <c r="H1645">
        <v>747</v>
      </c>
      <c r="I1645">
        <v>3.8</v>
      </c>
      <c r="J1645" t="s">
        <v>247</v>
      </c>
      <c r="K1645">
        <v>13103</v>
      </c>
      <c r="L1645" t="s">
        <v>54</v>
      </c>
    </row>
    <row r="1646" spans="1:12" x14ac:dyDescent="0.2">
      <c r="A1646" t="str">
        <f t="shared" si="25"/>
        <v>Elbert2013</v>
      </c>
      <c r="B1646" t="s">
        <v>496</v>
      </c>
      <c r="C1646">
        <v>2013</v>
      </c>
      <c r="D1646" t="s">
        <v>245</v>
      </c>
      <c r="E1646">
        <v>504</v>
      </c>
      <c r="F1646">
        <v>5846</v>
      </c>
      <c r="G1646">
        <v>2.5</v>
      </c>
      <c r="H1646">
        <v>612</v>
      </c>
      <c r="I1646">
        <v>-2.2000000000000002</v>
      </c>
      <c r="J1646" t="s">
        <v>247</v>
      </c>
      <c r="K1646">
        <v>13105</v>
      </c>
      <c r="L1646" t="s">
        <v>54</v>
      </c>
    </row>
    <row r="1647" spans="1:12" x14ac:dyDescent="0.2">
      <c r="A1647" t="str">
        <f t="shared" si="25"/>
        <v>Emanuel2013</v>
      </c>
      <c r="B1647" t="s">
        <v>497</v>
      </c>
      <c r="C1647">
        <v>2013</v>
      </c>
      <c r="D1647" t="s">
        <v>245</v>
      </c>
      <c r="E1647">
        <v>478</v>
      </c>
      <c r="F1647">
        <v>6507</v>
      </c>
      <c r="G1647">
        <v>-1.3</v>
      </c>
      <c r="H1647">
        <v>568</v>
      </c>
      <c r="I1647">
        <v>1.1000000000000001</v>
      </c>
      <c r="J1647" t="s">
        <v>247</v>
      </c>
      <c r="K1647">
        <v>13107</v>
      </c>
      <c r="L1647" t="s">
        <v>54</v>
      </c>
    </row>
    <row r="1648" spans="1:12" x14ac:dyDescent="0.2">
      <c r="A1648" t="str">
        <f t="shared" si="25"/>
        <v>Evans2013</v>
      </c>
      <c r="B1648" t="s">
        <v>498</v>
      </c>
      <c r="C1648">
        <v>2013</v>
      </c>
      <c r="D1648" t="s">
        <v>245</v>
      </c>
      <c r="E1648">
        <v>261</v>
      </c>
      <c r="F1648">
        <v>4298</v>
      </c>
      <c r="G1648">
        <v>1.6</v>
      </c>
      <c r="H1648">
        <v>651</v>
      </c>
      <c r="I1648">
        <v>11.1</v>
      </c>
      <c r="J1648" t="s">
        <v>247</v>
      </c>
      <c r="K1648">
        <v>13109</v>
      </c>
      <c r="L1648" t="s">
        <v>54</v>
      </c>
    </row>
    <row r="1649" spans="1:12" x14ac:dyDescent="0.2">
      <c r="A1649" t="str">
        <f t="shared" si="25"/>
        <v>Fannin2013</v>
      </c>
      <c r="B1649" t="s">
        <v>499</v>
      </c>
      <c r="C1649">
        <v>2013</v>
      </c>
      <c r="D1649" t="s">
        <v>245</v>
      </c>
      <c r="E1649">
        <v>594</v>
      </c>
      <c r="F1649">
        <v>5140</v>
      </c>
      <c r="G1649">
        <v>0.8</v>
      </c>
      <c r="H1649">
        <v>553</v>
      </c>
      <c r="I1649">
        <v>-2.6</v>
      </c>
      <c r="J1649" t="s">
        <v>247</v>
      </c>
      <c r="K1649">
        <v>13111</v>
      </c>
      <c r="L1649" t="s">
        <v>54</v>
      </c>
    </row>
    <row r="1650" spans="1:12" x14ac:dyDescent="0.2">
      <c r="A1650" t="str">
        <f t="shared" si="25"/>
        <v>Fayette2013</v>
      </c>
      <c r="B1650" t="s">
        <v>332</v>
      </c>
      <c r="C1650">
        <v>2013</v>
      </c>
      <c r="D1650" t="s">
        <v>245</v>
      </c>
      <c r="E1650">
        <v>3524</v>
      </c>
      <c r="F1650">
        <v>39145</v>
      </c>
      <c r="G1650">
        <v>2.5</v>
      </c>
      <c r="H1650">
        <v>782</v>
      </c>
      <c r="I1650">
        <v>-5.4</v>
      </c>
      <c r="J1650" t="s">
        <v>247</v>
      </c>
      <c r="K1650">
        <v>13113</v>
      </c>
      <c r="L1650" t="s">
        <v>54</v>
      </c>
    </row>
    <row r="1651" spans="1:12" x14ac:dyDescent="0.2">
      <c r="A1651" t="str">
        <f t="shared" si="25"/>
        <v>Floyd2013</v>
      </c>
      <c r="B1651" t="s">
        <v>500</v>
      </c>
      <c r="C1651">
        <v>2013</v>
      </c>
      <c r="D1651" t="s">
        <v>245</v>
      </c>
      <c r="E1651">
        <v>2149</v>
      </c>
      <c r="F1651">
        <v>37384</v>
      </c>
      <c r="G1651">
        <v>1</v>
      </c>
      <c r="H1651">
        <v>761</v>
      </c>
      <c r="I1651">
        <v>-0.7</v>
      </c>
      <c r="J1651" t="s">
        <v>247</v>
      </c>
      <c r="K1651">
        <v>13115</v>
      </c>
      <c r="L1651" t="s">
        <v>54</v>
      </c>
    </row>
    <row r="1652" spans="1:12" x14ac:dyDescent="0.2">
      <c r="A1652" t="str">
        <f t="shared" si="25"/>
        <v>Forsyth2013</v>
      </c>
      <c r="B1652" t="s">
        <v>376</v>
      </c>
      <c r="C1652">
        <v>2013</v>
      </c>
      <c r="D1652" t="s">
        <v>245</v>
      </c>
      <c r="E1652">
        <v>5685</v>
      </c>
      <c r="F1652">
        <v>65359</v>
      </c>
      <c r="G1652">
        <v>9.3000000000000007</v>
      </c>
      <c r="H1652">
        <v>920</v>
      </c>
      <c r="I1652">
        <v>1.4</v>
      </c>
      <c r="J1652" t="s">
        <v>247</v>
      </c>
      <c r="K1652">
        <v>13117</v>
      </c>
      <c r="L1652" t="s">
        <v>54</v>
      </c>
    </row>
    <row r="1653" spans="1:12" x14ac:dyDescent="0.2">
      <c r="A1653" t="str">
        <f t="shared" si="25"/>
        <v>Franklin2013</v>
      </c>
      <c r="B1653" t="s">
        <v>434</v>
      </c>
      <c r="C1653">
        <v>2013</v>
      </c>
      <c r="D1653" t="s">
        <v>245</v>
      </c>
      <c r="E1653">
        <v>435</v>
      </c>
      <c r="F1653">
        <v>6625</v>
      </c>
      <c r="G1653">
        <v>5.3</v>
      </c>
      <c r="H1653">
        <v>644</v>
      </c>
      <c r="I1653">
        <v>2.7</v>
      </c>
      <c r="J1653" t="s">
        <v>247</v>
      </c>
      <c r="K1653">
        <v>13119</v>
      </c>
      <c r="L1653" t="s">
        <v>54</v>
      </c>
    </row>
    <row r="1654" spans="1:12" x14ac:dyDescent="0.2">
      <c r="A1654" t="str">
        <f t="shared" si="25"/>
        <v>Fulton2013</v>
      </c>
      <c r="B1654" t="s">
        <v>335</v>
      </c>
      <c r="C1654">
        <v>2013</v>
      </c>
      <c r="D1654" t="s">
        <v>245</v>
      </c>
      <c r="E1654">
        <v>43322</v>
      </c>
      <c r="F1654">
        <v>761033</v>
      </c>
      <c r="G1654">
        <v>3.1</v>
      </c>
      <c r="H1654">
        <v>1290</v>
      </c>
      <c r="I1654">
        <v>-1.5</v>
      </c>
      <c r="J1654" t="s">
        <v>247</v>
      </c>
      <c r="K1654">
        <v>13121</v>
      </c>
      <c r="L1654" t="s">
        <v>54</v>
      </c>
    </row>
    <row r="1655" spans="1:12" x14ac:dyDescent="0.2">
      <c r="A1655" t="str">
        <f t="shared" si="25"/>
        <v>Gilmer2013</v>
      </c>
      <c r="B1655" t="s">
        <v>501</v>
      </c>
      <c r="C1655">
        <v>2013</v>
      </c>
      <c r="D1655" t="s">
        <v>245</v>
      </c>
      <c r="E1655">
        <v>577</v>
      </c>
      <c r="F1655">
        <v>7134</v>
      </c>
      <c r="G1655">
        <v>2.6</v>
      </c>
      <c r="H1655">
        <v>543</v>
      </c>
      <c r="I1655">
        <v>-3.9</v>
      </c>
      <c r="J1655" t="s">
        <v>247</v>
      </c>
      <c r="K1655">
        <v>13123</v>
      </c>
      <c r="L1655" t="s">
        <v>54</v>
      </c>
    </row>
    <row r="1656" spans="1:12" x14ac:dyDescent="0.2">
      <c r="A1656" t="str">
        <f t="shared" si="25"/>
        <v>Glascock2013</v>
      </c>
      <c r="B1656" t="s">
        <v>502</v>
      </c>
      <c r="C1656">
        <v>2013</v>
      </c>
      <c r="D1656" t="s">
        <v>245</v>
      </c>
      <c r="E1656">
        <v>37</v>
      </c>
      <c r="F1656">
        <v>420</v>
      </c>
      <c r="G1656">
        <v>7.7</v>
      </c>
      <c r="H1656">
        <v>460</v>
      </c>
      <c r="I1656">
        <v>-2.1</v>
      </c>
      <c r="J1656" t="s">
        <v>247</v>
      </c>
      <c r="K1656">
        <v>13125</v>
      </c>
      <c r="L1656" t="s">
        <v>54</v>
      </c>
    </row>
    <row r="1657" spans="1:12" x14ac:dyDescent="0.2">
      <c r="A1657" t="str">
        <f t="shared" si="25"/>
        <v>Glynn2013</v>
      </c>
      <c r="B1657" t="s">
        <v>503</v>
      </c>
      <c r="C1657">
        <v>2013</v>
      </c>
      <c r="D1657" t="s">
        <v>245</v>
      </c>
      <c r="E1657">
        <v>2793</v>
      </c>
      <c r="F1657">
        <v>35031</v>
      </c>
      <c r="G1657">
        <v>-0.3</v>
      </c>
      <c r="H1657">
        <v>751</v>
      </c>
      <c r="I1657">
        <v>-2.8</v>
      </c>
      <c r="J1657" t="s">
        <v>247</v>
      </c>
      <c r="K1657">
        <v>13127</v>
      </c>
      <c r="L1657" t="s">
        <v>54</v>
      </c>
    </row>
    <row r="1658" spans="1:12" x14ac:dyDescent="0.2">
      <c r="A1658" t="str">
        <f t="shared" si="25"/>
        <v>Gordon2013</v>
      </c>
      <c r="B1658" t="s">
        <v>504</v>
      </c>
      <c r="C1658">
        <v>2013</v>
      </c>
      <c r="D1658" t="s">
        <v>245</v>
      </c>
      <c r="E1658">
        <v>1044</v>
      </c>
      <c r="F1658">
        <v>20079</v>
      </c>
      <c r="G1658">
        <v>-1.4</v>
      </c>
      <c r="H1658">
        <v>722</v>
      </c>
      <c r="I1658">
        <v>4.5999999999999996</v>
      </c>
      <c r="J1658" t="s">
        <v>247</v>
      </c>
      <c r="K1658">
        <v>13129</v>
      </c>
      <c r="L1658" t="s">
        <v>54</v>
      </c>
    </row>
    <row r="1659" spans="1:12" x14ac:dyDescent="0.2">
      <c r="A1659" t="str">
        <f t="shared" si="25"/>
        <v>Grady2013</v>
      </c>
      <c r="B1659" t="s">
        <v>505</v>
      </c>
      <c r="C1659">
        <v>2013</v>
      </c>
      <c r="D1659" t="s">
        <v>245</v>
      </c>
      <c r="E1659">
        <v>483</v>
      </c>
      <c r="F1659">
        <v>5763</v>
      </c>
      <c r="G1659">
        <v>-0.5</v>
      </c>
      <c r="H1659">
        <v>602</v>
      </c>
      <c r="I1659">
        <v>2.6</v>
      </c>
      <c r="J1659" t="s">
        <v>247</v>
      </c>
      <c r="K1659">
        <v>13131</v>
      </c>
      <c r="L1659" t="s">
        <v>54</v>
      </c>
    </row>
    <row r="1660" spans="1:12" x14ac:dyDescent="0.2">
      <c r="A1660" t="str">
        <f t="shared" si="25"/>
        <v>Greene2013</v>
      </c>
      <c r="B1660" t="s">
        <v>436</v>
      </c>
      <c r="C1660">
        <v>2013</v>
      </c>
      <c r="D1660" t="s">
        <v>245</v>
      </c>
      <c r="E1660">
        <v>489</v>
      </c>
      <c r="F1660">
        <v>5331</v>
      </c>
      <c r="G1660">
        <v>5.8</v>
      </c>
      <c r="H1660">
        <v>656</v>
      </c>
      <c r="I1660">
        <v>-3.4</v>
      </c>
      <c r="J1660" t="s">
        <v>247</v>
      </c>
      <c r="K1660">
        <v>13133</v>
      </c>
      <c r="L1660" t="s">
        <v>54</v>
      </c>
    </row>
    <row r="1661" spans="1:12" x14ac:dyDescent="0.2">
      <c r="A1661" t="str">
        <f t="shared" si="25"/>
        <v>Gwinnett2013</v>
      </c>
      <c r="B1661" t="s">
        <v>338</v>
      </c>
      <c r="C1661">
        <v>2013</v>
      </c>
      <c r="D1661" t="s">
        <v>245</v>
      </c>
      <c r="E1661">
        <v>24655</v>
      </c>
      <c r="F1661">
        <v>318800</v>
      </c>
      <c r="G1661">
        <v>2.1</v>
      </c>
      <c r="H1661">
        <v>958</v>
      </c>
      <c r="I1661">
        <v>-0.9</v>
      </c>
      <c r="J1661" t="s">
        <v>247</v>
      </c>
      <c r="K1661">
        <v>13135</v>
      </c>
      <c r="L1661" t="s">
        <v>54</v>
      </c>
    </row>
    <row r="1662" spans="1:12" x14ac:dyDescent="0.2">
      <c r="A1662" t="str">
        <f t="shared" si="25"/>
        <v>Habersham2013</v>
      </c>
      <c r="B1662" t="s">
        <v>506</v>
      </c>
      <c r="C1662">
        <v>2013</v>
      </c>
      <c r="D1662" t="s">
        <v>245</v>
      </c>
      <c r="E1662">
        <v>856</v>
      </c>
      <c r="F1662">
        <v>14035</v>
      </c>
      <c r="G1662">
        <v>7.5</v>
      </c>
      <c r="H1662">
        <v>613</v>
      </c>
      <c r="I1662">
        <v>1</v>
      </c>
      <c r="J1662" t="s">
        <v>247</v>
      </c>
      <c r="K1662">
        <v>13137</v>
      </c>
      <c r="L1662" t="s">
        <v>54</v>
      </c>
    </row>
    <row r="1663" spans="1:12" x14ac:dyDescent="0.2">
      <c r="A1663" t="str">
        <f t="shared" si="25"/>
        <v>Hall2013</v>
      </c>
      <c r="B1663" t="s">
        <v>507</v>
      </c>
      <c r="C1663">
        <v>2013</v>
      </c>
      <c r="D1663" t="s">
        <v>245</v>
      </c>
      <c r="E1663">
        <v>4339</v>
      </c>
      <c r="F1663">
        <v>75344</v>
      </c>
      <c r="G1663">
        <v>4.3</v>
      </c>
      <c r="H1663">
        <v>837</v>
      </c>
      <c r="I1663">
        <v>-0.4</v>
      </c>
      <c r="J1663" t="s">
        <v>247</v>
      </c>
      <c r="K1663">
        <v>13139</v>
      </c>
      <c r="L1663" t="s">
        <v>54</v>
      </c>
    </row>
    <row r="1664" spans="1:12" x14ac:dyDescent="0.2">
      <c r="A1664" t="str">
        <f t="shared" si="25"/>
        <v>Hancock2013</v>
      </c>
      <c r="B1664" t="s">
        <v>508</v>
      </c>
      <c r="C1664">
        <v>2013</v>
      </c>
      <c r="D1664" t="s">
        <v>245</v>
      </c>
      <c r="E1664">
        <v>82</v>
      </c>
      <c r="F1664">
        <v>1663</v>
      </c>
      <c r="G1664">
        <v>35.9</v>
      </c>
      <c r="H1664">
        <v>597</v>
      </c>
      <c r="I1664">
        <v>8</v>
      </c>
      <c r="J1664" t="s">
        <v>247</v>
      </c>
      <c r="K1664">
        <v>13141</v>
      </c>
      <c r="L1664" t="s">
        <v>54</v>
      </c>
    </row>
    <row r="1665" spans="1:12" x14ac:dyDescent="0.2">
      <c r="A1665" t="str">
        <f t="shared" si="25"/>
        <v>Haralson2013</v>
      </c>
      <c r="B1665" t="s">
        <v>509</v>
      </c>
      <c r="C1665">
        <v>2013</v>
      </c>
      <c r="D1665" t="s">
        <v>245</v>
      </c>
      <c r="E1665">
        <v>502</v>
      </c>
      <c r="F1665">
        <v>6332</v>
      </c>
      <c r="G1665">
        <v>-9</v>
      </c>
      <c r="H1665">
        <v>728</v>
      </c>
      <c r="I1665">
        <v>6</v>
      </c>
      <c r="J1665" t="s">
        <v>247</v>
      </c>
      <c r="K1665">
        <v>13143</v>
      </c>
      <c r="L1665" t="s">
        <v>54</v>
      </c>
    </row>
    <row r="1666" spans="1:12" x14ac:dyDescent="0.2">
      <c r="A1666" t="str">
        <f t="shared" si="25"/>
        <v>Harris2013</v>
      </c>
      <c r="B1666" t="s">
        <v>510</v>
      </c>
      <c r="C1666">
        <v>2013</v>
      </c>
      <c r="D1666" t="s">
        <v>245</v>
      </c>
      <c r="E1666">
        <v>441</v>
      </c>
      <c r="F1666">
        <v>4500</v>
      </c>
      <c r="G1666">
        <v>18.2</v>
      </c>
      <c r="H1666">
        <v>535</v>
      </c>
      <c r="I1666">
        <v>-3.8</v>
      </c>
      <c r="J1666" t="s">
        <v>247</v>
      </c>
      <c r="K1666">
        <v>13145</v>
      </c>
      <c r="L1666" t="s">
        <v>54</v>
      </c>
    </row>
    <row r="1667" spans="1:12" x14ac:dyDescent="0.2">
      <c r="A1667" t="str">
        <f t="shared" si="25"/>
        <v>Hart2013</v>
      </c>
      <c r="B1667" t="s">
        <v>511</v>
      </c>
      <c r="C1667">
        <v>2013</v>
      </c>
      <c r="D1667" t="s">
        <v>245</v>
      </c>
      <c r="E1667">
        <v>432</v>
      </c>
      <c r="F1667">
        <v>5930</v>
      </c>
      <c r="G1667">
        <v>2.7</v>
      </c>
      <c r="H1667">
        <v>680</v>
      </c>
      <c r="I1667">
        <v>1.8</v>
      </c>
      <c r="J1667" t="s">
        <v>247</v>
      </c>
      <c r="K1667">
        <v>13147</v>
      </c>
      <c r="L1667" t="s">
        <v>54</v>
      </c>
    </row>
    <row r="1668" spans="1:12" x14ac:dyDescent="0.2">
      <c r="A1668" t="str">
        <f t="shared" si="25"/>
        <v>Heard2013</v>
      </c>
      <c r="B1668" t="s">
        <v>512</v>
      </c>
      <c r="C1668">
        <v>2013</v>
      </c>
      <c r="D1668" t="s">
        <v>245</v>
      </c>
      <c r="E1668">
        <v>151</v>
      </c>
      <c r="F1668">
        <v>2270</v>
      </c>
      <c r="G1668">
        <v>10.6</v>
      </c>
      <c r="H1668">
        <v>803</v>
      </c>
      <c r="I1668">
        <v>-1.1000000000000001</v>
      </c>
      <c r="J1668" t="s">
        <v>247</v>
      </c>
      <c r="K1668">
        <v>13149</v>
      </c>
      <c r="L1668" t="s">
        <v>54</v>
      </c>
    </row>
    <row r="1669" spans="1:12" x14ac:dyDescent="0.2">
      <c r="A1669" t="str">
        <f t="shared" si="25"/>
        <v>Henry2013</v>
      </c>
      <c r="B1669" t="s">
        <v>416</v>
      </c>
      <c r="C1669">
        <v>2013</v>
      </c>
      <c r="D1669" t="s">
        <v>245</v>
      </c>
      <c r="E1669">
        <v>3754</v>
      </c>
      <c r="F1669">
        <v>51200</v>
      </c>
      <c r="G1669">
        <v>3.1</v>
      </c>
      <c r="H1669">
        <v>675</v>
      </c>
      <c r="I1669">
        <v>-2</v>
      </c>
      <c r="J1669" t="s">
        <v>247</v>
      </c>
      <c r="K1669">
        <v>13151</v>
      </c>
      <c r="L1669" t="s">
        <v>54</v>
      </c>
    </row>
    <row r="1670" spans="1:12" x14ac:dyDescent="0.2">
      <c r="A1670" t="str">
        <f t="shared" ref="A1670:A1733" si="26">_xlfn.CONCAT(B1670, C1670)</f>
        <v>Houston2013</v>
      </c>
      <c r="B1670" t="s">
        <v>333</v>
      </c>
      <c r="C1670">
        <v>2013</v>
      </c>
      <c r="D1670" t="s">
        <v>245</v>
      </c>
      <c r="E1670">
        <v>2741</v>
      </c>
      <c r="F1670">
        <v>56589</v>
      </c>
      <c r="G1670">
        <v>-2.4</v>
      </c>
      <c r="H1670">
        <v>800</v>
      </c>
      <c r="I1670">
        <v>-2.7</v>
      </c>
      <c r="J1670" t="s">
        <v>247</v>
      </c>
      <c r="K1670">
        <v>13153</v>
      </c>
      <c r="L1670" t="s">
        <v>54</v>
      </c>
    </row>
    <row r="1671" spans="1:12" x14ac:dyDescent="0.2">
      <c r="A1671" t="str">
        <f t="shared" si="26"/>
        <v>Irwin2013</v>
      </c>
      <c r="B1671" t="s">
        <v>513</v>
      </c>
      <c r="C1671">
        <v>2013</v>
      </c>
      <c r="D1671" t="s">
        <v>245</v>
      </c>
      <c r="E1671">
        <v>165</v>
      </c>
      <c r="F1671">
        <v>1964</v>
      </c>
      <c r="G1671">
        <v>-5.4</v>
      </c>
      <c r="H1671">
        <v>536</v>
      </c>
      <c r="I1671">
        <v>-1.3</v>
      </c>
      <c r="J1671" t="s">
        <v>247</v>
      </c>
      <c r="K1671">
        <v>13155</v>
      </c>
      <c r="L1671" t="s">
        <v>54</v>
      </c>
    </row>
    <row r="1672" spans="1:12" x14ac:dyDescent="0.2">
      <c r="A1672" t="str">
        <f t="shared" si="26"/>
        <v>Jackson2013</v>
      </c>
      <c r="B1672" t="s">
        <v>318</v>
      </c>
      <c r="C1672">
        <v>2013</v>
      </c>
      <c r="D1672" t="s">
        <v>245</v>
      </c>
      <c r="E1672">
        <v>1363</v>
      </c>
      <c r="F1672">
        <v>19850</v>
      </c>
      <c r="G1672">
        <v>3.3</v>
      </c>
      <c r="H1672">
        <v>727</v>
      </c>
      <c r="I1672">
        <v>4.9000000000000004</v>
      </c>
      <c r="J1672" t="s">
        <v>247</v>
      </c>
      <c r="K1672">
        <v>13157</v>
      </c>
      <c r="L1672" t="s">
        <v>54</v>
      </c>
    </row>
    <row r="1673" spans="1:12" x14ac:dyDescent="0.2">
      <c r="A1673" t="str">
        <f t="shared" si="26"/>
        <v>Jasper2013</v>
      </c>
      <c r="B1673" t="s">
        <v>368</v>
      </c>
      <c r="C1673">
        <v>2013</v>
      </c>
      <c r="D1673" t="s">
        <v>245</v>
      </c>
      <c r="E1673">
        <v>183</v>
      </c>
      <c r="F1673">
        <v>2070</v>
      </c>
      <c r="G1673">
        <v>1.3</v>
      </c>
      <c r="H1673">
        <v>526</v>
      </c>
      <c r="I1673">
        <v>-0.8</v>
      </c>
      <c r="J1673" t="s">
        <v>247</v>
      </c>
      <c r="K1673">
        <v>13159</v>
      </c>
      <c r="L1673" t="s">
        <v>54</v>
      </c>
    </row>
    <row r="1674" spans="1:12" x14ac:dyDescent="0.2">
      <c r="A1674" t="str">
        <f t="shared" si="26"/>
        <v>Jeff Davis2013</v>
      </c>
      <c r="B1674" t="s">
        <v>514</v>
      </c>
      <c r="C1674">
        <v>2013</v>
      </c>
      <c r="D1674" t="s">
        <v>245</v>
      </c>
      <c r="E1674">
        <v>269</v>
      </c>
      <c r="F1674">
        <v>4194</v>
      </c>
      <c r="G1674">
        <v>5.9</v>
      </c>
      <c r="H1674">
        <v>642</v>
      </c>
      <c r="I1674">
        <v>7.7</v>
      </c>
      <c r="J1674" t="s">
        <v>247</v>
      </c>
      <c r="K1674">
        <v>13161</v>
      </c>
      <c r="L1674" t="s">
        <v>54</v>
      </c>
    </row>
    <row r="1675" spans="1:12" x14ac:dyDescent="0.2">
      <c r="A1675" t="str">
        <f t="shared" si="26"/>
        <v>Jefferson2013</v>
      </c>
      <c r="B1675" t="s">
        <v>314</v>
      </c>
      <c r="C1675">
        <v>2013</v>
      </c>
      <c r="D1675" t="s">
        <v>245</v>
      </c>
      <c r="E1675">
        <v>362</v>
      </c>
      <c r="F1675">
        <v>4467</v>
      </c>
      <c r="G1675">
        <v>-3.2</v>
      </c>
      <c r="H1675">
        <v>619</v>
      </c>
      <c r="I1675">
        <v>-0.8</v>
      </c>
      <c r="J1675" t="s">
        <v>247</v>
      </c>
      <c r="K1675">
        <v>13163</v>
      </c>
      <c r="L1675" t="s">
        <v>54</v>
      </c>
    </row>
    <row r="1676" spans="1:12" x14ac:dyDescent="0.2">
      <c r="A1676" t="str">
        <f t="shared" si="26"/>
        <v>Jenkins2013</v>
      </c>
      <c r="B1676" t="s">
        <v>515</v>
      </c>
      <c r="C1676">
        <v>2013</v>
      </c>
      <c r="D1676" t="s">
        <v>245</v>
      </c>
      <c r="E1676">
        <v>134</v>
      </c>
      <c r="F1676">
        <v>1346</v>
      </c>
      <c r="G1676">
        <v>6.5</v>
      </c>
      <c r="H1676">
        <v>545</v>
      </c>
      <c r="I1676">
        <v>-2.5</v>
      </c>
      <c r="J1676" t="s">
        <v>247</v>
      </c>
      <c r="K1676">
        <v>13165</v>
      </c>
      <c r="L1676" t="s">
        <v>54</v>
      </c>
    </row>
    <row r="1677" spans="1:12" x14ac:dyDescent="0.2">
      <c r="A1677" t="str">
        <f t="shared" si="26"/>
        <v>Johnson2013</v>
      </c>
      <c r="B1677" t="s">
        <v>516</v>
      </c>
      <c r="C1677">
        <v>2013</v>
      </c>
      <c r="D1677" t="s">
        <v>245</v>
      </c>
      <c r="E1677">
        <v>148</v>
      </c>
      <c r="F1677">
        <v>1565</v>
      </c>
      <c r="G1677">
        <v>-4</v>
      </c>
      <c r="H1677">
        <v>610</v>
      </c>
      <c r="I1677">
        <v>8.9</v>
      </c>
      <c r="J1677" t="s">
        <v>247</v>
      </c>
      <c r="K1677">
        <v>13167</v>
      </c>
      <c r="L1677" t="s">
        <v>54</v>
      </c>
    </row>
    <row r="1678" spans="1:12" x14ac:dyDescent="0.2">
      <c r="A1678" t="str">
        <f t="shared" si="26"/>
        <v>Jones2013</v>
      </c>
      <c r="B1678" t="s">
        <v>517</v>
      </c>
      <c r="C1678">
        <v>2013</v>
      </c>
      <c r="D1678" t="s">
        <v>245</v>
      </c>
      <c r="E1678">
        <v>372</v>
      </c>
      <c r="F1678">
        <v>4159</v>
      </c>
      <c r="G1678">
        <v>14.6</v>
      </c>
      <c r="H1678">
        <v>626</v>
      </c>
      <c r="I1678">
        <v>5.7</v>
      </c>
      <c r="J1678" t="s">
        <v>247</v>
      </c>
      <c r="K1678">
        <v>13169</v>
      </c>
      <c r="L1678" t="s">
        <v>54</v>
      </c>
    </row>
    <row r="1679" spans="1:12" x14ac:dyDescent="0.2">
      <c r="A1679" t="str">
        <f t="shared" si="26"/>
        <v>Lamar2013</v>
      </c>
      <c r="B1679" t="s">
        <v>438</v>
      </c>
      <c r="C1679">
        <v>2013</v>
      </c>
      <c r="D1679" t="s">
        <v>245</v>
      </c>
      <c r="E1679">
        <v>272</v>
      </c>
      <c r="F1679">
        <v>3456</v>
      </c>
      <c r="G1679">
        <v>-8.8000000000000007</v>
      </c>
      <c r="H1679">
        <v>614</v>
      </c>
      <c r="I1679">
        <v>-0.2</v>
      </c>
      <c r="J1679" t="s">
        <v>247</v>
      </c>
      <c r="K1679">
        <v>13171</v>
      </c>
      <c r="L1679" t="s">
        <v>54</v>
      </c>
    </row>
    <row r="1680" spans="1:12" x14ac:dyDescent="0.2">
      <c r="A1680" t="str">
        <f t="shared" si="26"/>
        <v>Lanier2013</v>
      </c>
      <c r="B1680" t="s">
        <v>518</v>
      </c>
      <c r="C1680">
        <v>2013</v>
      </c>
      <c r="D1680" t="s">
        <v>245</v>
      </c>
      <c r="E1680">
        <v>133</v>
      </c>
      <c r="F1680">
        <v>1355</v>
      </c>
      <c r="G1680">
        <v>-0.7</v>
      </c>
      <c r="H1680">
        <v>559</v>
      </c>
      <c r="I1680">
        <v>0.9</v>
      </c>
      <c r="J1680" t="s">
        <v>247</v>
      </c>
      <c r="K1680">
        <v>13173</v>
      </c>
      <c r="L1680" t="s">
        <v>54</v>
      </c>
    </row>
    <row r="1681" spans="1:12" x14ac:dyDescent="0.2">
      <c r="A1681" t="str">
        <f t="shared" si="26"/>
        <v>Laurens2013</v>
      </c>
      <c r="B1681" t="s">
        <v>339</v>
      </c>
      <c r="C1681">
        <v>2013</v>
      </c>
      <c r="D1681" t="s">
        <v>245</v>
      </c>
      <c r="E1681">
        <v>1137</v>
      </c>
      <c r="F1681">
        <v>17292</v>
      </c>
      <c r="G1681">
        <v>1.6</v>
      </c>
      <c r="H1681">
        <v>687</v>
      </c>
      <c r="I1681">
        <v>-0.4</v>
      </c>
      <c r="J1681" t="s">
        <v>247</v>
      </c>
      <c r="K1681">
        <v>13175</v>
      </c>
      <c r="L1681" t="s">
        <v>54</v>
      </c>
    </row>
    <row r="1682" spans="1:12" x14ac:dyDescent="0.2">
      <c r="A1682" t="str">
        <f t="shared" si="26"/>
        <v>Lee2013</v>
      </c>
      <c r="B1682" t="s">
        <v>315</v>
      </c>
      <c r="C1682">
        <v>2013</v>
      </c>
      <c r="D1682" t="s">
        <v>245</v>
      </c>
      <c r="E1682">
        <v>455</v>
      </c>
      <c r="F1682">
        <v>5570</v>
      </c>
      <c r="G1682">
        <v>3.5</v>
      </c>
      <c r="H1682">
        <v>606</v>
      </c>
      <c r="I1682">
        <v>1.3</v>
      </c>
      <c r="J1682" t="s">
        <v>247</v>
      </c>
      <c r="K1682">
        <v>13177</v>
      </c>
      <c r="L1682" t="s">
        <v>54</v>
      </c>
    </row>
    <row r="1683" spans="1:12" x14ac:dyDescent="0.2">
      <c r="A1683" t="str">
        <f t="shared" si="26"/>
        <v>Liberty2013</v>
      </c>
      <c r="B1683" t="s">
        <v>343</v>
      </c>
      <c r="C1683">
        <v>2013</v>
      </c>
      <c r="D1683" t="s">
        <v>245</v>
      </c>
      <c r="E1683">
        <v>956</v>
      </c>
      <c r="F1683">
        <v>17794</v>
      </c>
      <c r="G1683">
        <v>2.1</v>
      </c>
      <c r="H1683">
        <v>746</v>
      </c>
      <c r="I1683">
        <v>-0.4</v>
      </c>
      <c r="J1683" t="s">
        <v>247</v>
      </c>
      <c r="K1683">
        <v>13179</v>
      </c>
      <c r="L1683" t="s">
        <v>54</v>
      </c>
    </row>
    <row r="1684" spans="1:12" x14ac:dyDescent="0.2">
      <c r="A1684" t="str">
        <f t="shared" si="26"/>
        <v>Lincoln2013</v>
      </c>
      <c r="B1684" t="s">
        <v>519</v>
      </c>
      <c r="C1684">
        <v>2013</v>
      </c>
      <c r="D1684" t="s">
        <v>245</v>
      </c>
      <c r="E1684">
        <v>160</v>
      </c>
      <c r="F1684">
        <v>1280</v>
      </c>
      <c r="G1684">
        <v>-1.3</v>
      </c>
      <c r="H1684">
        <v>560</v>
      </c>
      <c r="I1684">
        <v>-0.5</v>
      </c>
      <c r="J1684" t="s">
        <v>247</v>
      </c>
      <c r="K1684">
        <v>13181</v>
      </c>
      <c r="L1684" t="s">
        <v>54</v>
      </c>
    </row>
    <row r="1685" spans="1:12" x14ac:dyDescent="0.2">
      <c r="A1685" t="str">
        <f t="shared" si="26"/>
        <v>Long2013</v>
      </c>
      <c r="B1685" t="s">
        <v>520</v>
      </c>
      <c r="C1685">
        <v>2013</v>
      </c>
      <c r="D1685" t="s">
        <v>245</v>
      </c>
      <c r="E1685">
        <v>73</v>
      </c>
      <c r="F1685">
        <v>925</v>
      </c>
      <c r="G1685">
        <v>2.9</v>
      </c>
      <c r="H1685">
        <v>514</v>
      </c>
      <c r="I1685">
        <v>0.8</v>
      </c>
      <c r="J1685" t="s">
        <v>247</v>
      </c>
      <c r="K1685">
        <v>13183</v>
      </c>
      <c r="L1685" t="s">
        <v>54</v>
      </c>
    </row>
    <row r="1686" spans="1:12" x14ac:dyDescent="0.2">
      <c r="A1686" t="str">
        <f t="shared" si="26"/>
        <v>Lowndes2013</v>
      </c>
      <c r="B1686" t="s">
        <v>356</v>
      </c>
      <c r="C1686">
        <v>2013</v>
      </c>
      <c r="D1686" t="s">
        <v>245</v>
      </c>
      <c r="E1686">
        <v>2941</v>
      </c>
      <c r="F1686">
        <v>47208</v>
      </c>
      <c r="G1686">
        <v>-0.1</v>
      </c>
      <c r="H1686">
        <v>641</v>
      </c>
      <c r="I1686">
        <v>0.2</v>
      </c>
      <c r="J1686" t="s">
        <v>247</v>
      </c>
      <c r="K1686">
        <v>13185</v>
      </c>
      <c r="L1686" t="s">
        <v>54</v>
      </c>
    </row>
    <row r="1687" spans="1:12" x14ac:dyDescent="0.2">
      <c r="A1687" t="str">
        <f t="shared" si="26"/>
        <v>Lumpkin2013</v>
      </c>
      <c r="B1687" t="s">
        <v>521</v>
      </c>
      <c r="C1687">
        <v>2013</v>
      </c>
      <c r="D1687" t="s">
        <v>245</v>
      </c>
      <c r="E1687">
        <v>555</v>
      </c>
      <c r="F1687">
        <v>6633</v>
      </c>
      <c r="G1687">
        <v>4.5</v>
      </c>
      <c r="H1687">
        <v>626</v>
      </c>
      <c r="I1687">
        <v>0</v>
      </c>
      <c r="J1687" t="s">
        <v>247</v>
      </c>
      <c r="K1687">
        <v>13187</v>
      </c>
      <c r="L1687" t="s">
        <v>54</v>
      </c>
    </row>
    <row r="1688" spans="1:12" x14ac:dyDescent="0.2">
      <c r="A1688" t="str">
        <f t="shared" si="26"/>
        <v>McDuffie2013</v>
      </c>
      <c r="B1688" t="s">
        <v>522</v>
      </c>
      <c r="C1688">
        <v>2013</v>
      </c>
      <c r="D1688" t="s">
        <v>245</v>
      </c>
      <c r="E1688">
        <v>468</v>
      </c>
      <c r="F1688">
        <v>6570</v>
      </c>
      <c r="G1688">
        <v>-0.2</v>
      </c>
      <c r="H1688">
        <v>633</v>
      </c>
      <c r="I1688">
        <v>3.6</v>
      </c>
      <c r="J1688" t="s">
        <v>247</v>
      </c>
      <c r="K1688">
        <v>13189</v>
      </c>
      <c r="L1688" t="s">
        <v>54</v>
      </c>
    </row>
    <row r="1689" spans="1:12" x14ac:dyDescent="0.2">
      <c r="A1689" t="str">
        <f t="shared" si="26"/>
        <v>McIntosh2013</v>
      </c>
      <c r="B1689" t="s">
        <v>523</v>
      </c>
      <c r="C1689">
        <v>2013</v>
      </c>
      <c r="D1689" t="s">
        <v>245</v>
      </c>
      <c r="E1689">
        <v>215</v>
      </c>
      <c r="F1689">
        <v>1739</v>
      </c>
      <c r="G1689">
        <v>-1.9</v>
      </c>
      <c r="H1689">
        <v>534</v>
      </c>
      <c r="I1689">
        <v>0.8</v>
      </c>
      <c r="J1689" t="s">
        <v>247</v>
      </c>
      <c r="K1689">
        <v>13191</v>
      </c>
      <c r="L1689" t="s">
        <v>54</v>
      </c>
    </row>
    <row r="1690" spans="1:12" x14ac:dyDescent="0.2">
      <c r="A1690" t="str">
        <f t="shared" si="26"/>
        <v>Macon2013</v>
      </c>
      <c r="B1690" t="s">
        <v>441</v>
      </c>
      <c r="C1690">
        <v>2013</v>
      </c>
      <c r="D1690" t="s">
        <v>245</v>
      </c>
      <c r="E1690">
        <v>230</v>
      </c>
      <c r="F1690">
        <v>2831</v>
      </c>
      <c r="G1690">
        <v>-3.8</v>
      </c>
      <c r="H1690">
        <v>692</v>
      </c>
      <c r="I1690">
        <v>1.2</v>
      </c>
      <c r="J1690" t="s">
        <v>247</v>
      </c>
      <c r="K1690">
        <v>13193</v>
      </c>
      <c r="L1690" t="s">
        <v>54</v>
      </c>
    </row>
    <row r="1691" spans="1:12" x14ac:dyDescent="0.2">
      <c r="A1691" t="str">
        <f t="shared" si="26"/>
        <v>Madison2013</v>
      </c>
      <c r="B1691" t="s">
        <v>313</v>
      </c>
      <c r="C1691">
        <v>2013</v>
      </c>
      <c r="D1691" t="s">
        <v>245</v>
      </c>
      <c r="E1691">
        <v>400</v>
      </c>
      <c r="F1691">
        <v>3066</v>
      </c>
      <c r="G1691">
        <v>0.4</v>
      </c>
      <c r="H1691">
        <v>577</v>
      </c>
      <c r="I1691">
        <v>2.1</v>
      </c>
      <c r="J1691" t="s">
        <v>247</v>
      </c>
      <c r="K1691">
        <v>13195</v>
      </c>
      <c r="L1691" t="s">
        <v>54</v>
      </c>
    </row>
    <row r="1692" spans="1:12" x14ac:dyDescent="0.2">
      <c r="A1692" t="str">
        <f t="shared" si="26"/>
        <v>Marion2013</v>
      </c>
      <c r="B1692" t="s">
        <v>399</v>
      </c>
      <c r="C1692">
        <v>2013</v>
      </c>
      <c r="D1692" t="s">
        <v>245</v>
      </c>
      <c r="E1692">
        <v>104</v>
      </c>
      <c r="F1692">
        <v>1561</v>
      </c>
      <c r="G1692">
        <v>3.9</v>
      </c>
      <c r="H1692">
        <v>522</v>
      </c>
      <c r="I1692">
        <v>-1.3</v>
      </c>
      <c r="J1692" t="s">
        <v>247</v>
      </c>
      <c r="K1692">
        <v>13197</v>
      </c>
      <c r="L1692" t="s">
        <v>54</v>
      </c>
    </row>
    <row r="1693" spans="1:12" x14ac:dyDescent="0.2">
      <c r="A1693" t="str">
        <f t="shared" si="26"/>
        <v>Meriwether2013</v>
      </c>
      <c r="B1693" t="s">
        <v>524</v>
      </c>
      <c r="C1693">
        <v>2013</v>
      </c>
      <c r="D1693" t="s">
        <v>245</v>
      </c>
      <c r="E1693">
        <v>356</v>
      </c>
      <c r="F1693">
        <v>4101</v>
      </c>
      <c r="G1693">
        <v>-4.5</v>
      </c>
      <c r="H1693">
        <v>612</v>
      </c>
      <c r="I1693">
        <v>1.3</v>
      </c>
      <c r="J1693" t="s">
        <v>247</v>
      </c>
      <c r="K1693">
        <v>13199</v>
      </c>
      <c r="L1693" t="s">
        <v>54</v>
      </c>
    </row>
    <row r="1694" spans="1:12" x14ac:dyDescent="0.2">
      <c r="A1694" t="str">
        <f t="shared" si="26"/>
        <v>Miller2013</v>
      </c>
      <c r="B1694" t="s">
        <v>525</v>
      </c>
      <c r="C1694">
        <v>2013</v>
      </c>
      <c r="D1694" t="s">
        <v>245</v>
      </c>
      <c r="E1694">
        <v>186</v>
      </c>
      <c r="F1694">
        <v>1626</v>
      </c>
      <c r="G1694">
        <v>8.1999999999999993</v>
      </c>
      <c r="H1694">
        <v>590</v>
      </c>
      <c r="I1694">
        <v>3.3</v>
      </c>
      <c r="J1694" t="s">
        <v>247</v>
      </c>
      <c r="K1694">
        <v>13201</v>
      </c>
      <c r="L1694" t="s">
        <v>54</v>
      </c>
    </row>
    <row r="1695" spans="1:12" x14ac:dyDescent="0.2">
      <c r="A1695" t="str">
        <f t="shared" si="26"/>
        <v>Mitchell2013</v>
      </c>
      <c r="B1695" t="s">
        <v>526</v>
      </c>
      <c r="C1695">
        <v>2013</v>
      </c>
      <c r="D1695" t="s">
        <v>245</v>
      </c>
      <c r="E1695">
        <v>460</v>
      </c>
      <c r="F1695">
        <v>7415</v>
      </c>
      <c r="G1695">
        <v>-6.6</v>
      </c>
      <c r="H1695">
        <v>563</v>
      </c>
      <c r="I1695">
        <v>-2.4</v>
      </c>
      <c r="J1695" t="s">
        <v>247</v>
      </c>
      <c r="K1695">
        <v>13205</v>
      </c>
      <c r="L1695" t="s">
        <v>54</v>
      </c>
    </row>
    <row r="1696" spans="1:12" x14ac:dyDescent="0.2">
      <c r="A1696" t="str">
        <f t="shared" si="26"/>
        <v>Monroe2013</v>
      </c>
      <c r="B1696" t="s">
        <v>443</v>
      </c>
      <c r="C1696">
        <v>2013</v>
      </c>
      <c r="D1696" t="s">
        <v>245</v>
      </c>
      <c r="E1696">
        <v>517</v>
      </c>
      <c r="F1696">
        <v>6936</v>
      </c>
      <c r="G1696">
        <v>7.6</v>
      </c>
      <c r="H1696">
        <v>678</v>
      </c>
      <c r="I1696">
        <v>5.4</v>
      </c>
      <c r="J1696" t="s">
        <v>247</v>
      </c>
      <c r="K1696">
        <v>13207</v>
      </c>
      <c r="L1696" t="s">
        <v>54</v>
      </c>
    </row>
    <row r="1697" spans="1:12" x14ac:dyDescent="0.2">
      <c r="A1697" t="str">
        <f t="shared" si="26"/>
        <v>Montgomery2013</v>
      </c>
      <c r="B1697" t="s">
        <v>329</v>
      </c>
      <c r="C1697">
        <v>2013</v>
      </c>
      <c r="D1697" t="s">
        <v>245</v>
      </c>
      <c r="E1697">
        <v>149</v>
      </c>
      <c r="F1697">
        <v>1539</v>
      </c>
      <c r="G1697">
        <v>9.6999999999999993</v>
      </c>
      <c r="H1697">
        <v>543</v>
      </c>
      <c r="I1697">
        <v>-5.7</v>
      </c>
      <c r="J1697" t="s">
        <v>247</v>
      </c>
      <c r="K1697">
        <v>13209</v>
      </c>
      <c r="L1697" t="s">
        <v>54</v>
      </c>
    </row>
    <row r="1698" spans="1:12" x14ac:dyDescent="0.2">
      <c r="A1698" t="str">
        <f t="shared" si="26"/>
        <v>Morgan2013</v>
      </c>
      <c r="B1698" t="s">
        <v>444</v>
      </c>
      <c r="C1698">
        <v>2013</v>
      </c>
      <c r="D1698" t="s">
        <v>245</v>
      </c>
      <c r="E1698">
        <v>521</v>
      </c>
      <c r="F1698">
        <v>5947</v>
      </c>
      <c r="G1698">
        <v>0.3</v>
      </c>
      <c r="H1698">
        <v>624</v>
      </c>
      <c r="I1698">
        <v>-3.6</v>
      </c>
      <c r="J1698" t="s">
        <v>247</v>
      </c>
      <c r="K1698">
        <v>13211</v>
      </c>
      <c r="L1698" t="s">
        <v>54</v>
      </c>
    </row>
    <row r="1699" spans="1:12" x14ac:dyDescent="0.2">
      <c r="A1699" t="str">
        <f t="shared" si="26"/>
        <v>Murray2013</v>
      </c>
      <c r="B1699" t="s">
        <v>527</v>
      </c>
      <c r="C1699">
        <v>2013</v>
      </c>
      <c r="D1699" t="s">
        <v>245</v>
      </c>
      <c r="E1699">
        <v>468</v>
      </c>
      <c r="F1699">
        <v>9256</v>
      </c>
      <c r="G1699">
        <v>0.4</v>
      </c>
      <c r="H1699">
        <v>649</v>
      </c>
      <c r="I1699">
        <v>-0.6</v>
      </c>
      <c r="J1699" t="s">
        <v>247</v>
      </c>
      <c r="K1699">
        <v>13213</v>
      </c>
      <c r="L1699" t="s">
        <v>54</v>
      </c>
    </row>
    <row r="1700" spans="1:12" x14ac:dyDescent="0.2">
      <c r="A1700" t="str">
        <f t="shared" si="26"/>
        <v>Muscogee2013</v>
      </c>
      <c r="B1700" t="s">
        <v>336</v>
      </c>
      <c r="C1700">
        <v>2013</v>
      </c>
      <c r="D1700" t="s">
        <v>245</v>
      </c>
      <c r="E1700">
        <v>4712</v>
      </c>
      <c r="F1700">
        <v>95042</v>
      </c>
      <c r="G1700">
        <v>0.3</v>
      </c>
      <c r="H1700">
        <v>788</v>
      </c>
      <c r="I1700">
        <v>0.8</v>
      </c>
      <c r="J1700" t="s">
        <v>247</v>
      </c>
      <c r="K1700">
        <v>13215</v>
      </c>
      <c r="L1700" t="s">
        <v>54</v>
      </c>
    </row>
    <row r="1701" spans="1:12" x14ac:dyDescent="0.2">
      <c r="A1701" t="str">
        <f t="shared" si="26"/>
        <v>Newton2013</v>
      </c>
      <c r="B1701" t="s">
        <v>528</v>
      </c>
      <c r="C1701">
        <v>2013</v>
      </c>
      <c r="D1701" t="s">
        <v>245</v>
      </c>
      <c r="E1701">
        <v>1510</v>
      </c>
      <c r="F1701">
        <v>20698</v>
      </c>
      <c r="G1701">
        <v>-0.2</v>
      </c>
      <c r="H1701">
        <v>747</v>
      </c>
      <c r="I1701">
        <v>2</v>
      </c>
      <c r="J1701" t="s">
        <v>247</v>
      </c>
      <c r="K1701">
        <v>13217</v>
      </c>
      <c r="L1701" t="s">
        <v>54</v>
      </c>
    </row>
    <row r="1702" spans="1:12" x14ac:dyDescent="0.2">
      <c r="A1702" t="str">
        <f t="shared" si="26"/>
        <v>Oconee2013</v>
      </c>
      <c r="B1702" t="s">
        <v>401</v>
      </c>
      <c r="C1702">
        <v>2013</v>
      </c>
      <c r="D1702" t="s">
        <v>245</v>
      </c>
      <c r="E1702">
        <v>1037</v>
      </c>
      <c r="F1702">
        <v>9150</v>
      </c>
      <c r="G1702">
        <v>5.0999999999999996</v>
      </c>
      <c r="H1702">
        <v>730</v>
      </c>
      <c r="I1702">
        <v>-2.5</v>
      </c>
      <c r="J1702" t="s">
        <v>247</v>
      </c>
      <c r="K1702">
        <v>13219</v>
      </c>
      <c r="L1702" t="s">
        <v>54</v>
      </c>
    </row>
    <row r="1703" spans="1:12" x14ac:dyDescent="0.2">
      <c r="A1703" t="str">
        <f t="shared" si="26"/>
        <v>Oglethorpe2013</v>
      </c>
      <c r="B1703" t="s">
        <v>529</v>
      </c>
      <c r="C1703">
        <v>2013</v>
      </c>
      <c r="D1703" t="s">
        <v>245</v>
      </c>
      <c r="E1703">
        <v>217</v>
      </c>
      <c r="F1703">
        <v>1718</v>
      </c>
      <c r="G1703">
        <v>-0.1</v>
      </c>
      <c r="H1703">
        <v>487</v>
      </c>
      <c r="I1703">
        <v>-6.2</v>
      </c>
      <c r="J1703" t="s">
        <v>247</v>
      </c>
      <c r="K1703">
        <v>13221</v>
      </c>
      <c r="L1703" t="s">
        <v>54</v>
      </c>
    </row>
    <row r="1704" spans="1:12" x14ac:dyDescent="0.2">
      <c r="A1704" t="str">
        <f t="shared" si="26"/>
        <v>Paulding2013</v>
      </c>
      <c r="B1704" t="s">
        <v>530</v>
      </c>
      <c r="C1704">
        <v>2013</v>
      </c>
      <c r="D1704" t="s">
        <v>245</v>
      </c>
      <c r="E1704">
        <v>1947</v>
      </c>
      <c r="F1704">
        <v>20470</v>
      </c>
      <c r="G1704">
        <v>4.8</v>
      </c>
      <c r="H1704">
        <v>631</v>
      </c>
      <c r="I1704">
        <v>-0.8</v>
      </c>
      <c r="J1704" t="s">
        <v>247</v>
      </c>
      <c r="K1704">
        <v>13223</v>
      </c>
      <c r="L1704" t="s">
        <v>54</v>
      </c>
    </row>
    <row r="1705" spans="1:12" x14ac:dyDescent="0.2">
      <c r="A1705" t="str">
        <f t="shared" si="26"/>
        <v>Peach2013</v>
      </c>
      <c r="B1705" t="s">
        <v>531</v>
      </c>
      <c r="C1705">
        <v>2013</v>
      </c>
      <c r="D1705" t="s">
        <v>245</v>
      </c>
      <c r="E1705">
        <v>549</v>
      </c>
      <c r="F1705">
        <v>8325</v>
      </c>
      <c r="G1705">
        <v>4.2</v>
      </c>
      <c r="H1705">
        <v>759</v>
      </c>
      <c r="I1705">
        <v>11.6</v>
      </c>
      <c r="J1705" t="s">
        <v>247</v>
      </c>
      <c r="K1705">
        <v>13225</v>
      </c>
      <c r="L1705" t="s">
        <v>54</v>
      </c>
    </row>
    <row r="1706" spans="1:12" x14ac:dyDescent="0.2">
      <c r="A1706" t="str">
        <f t="shared" si="26"/>
        <v>Pickens2013</v>
      </c>
      <c r="B1706" t="s">
        <v>446</v>
      </c>
      <c r="C1706">
        <v>2013</v>
      </c>
      <c r="D1706" t="s">
        <v>245</v>
      </c>
      <c r="E1706">
        <v>717</v>
      </c>
      <c r="F1706">
        <v>7039</v>
      </c>
      <c r="G1706">
        <v>0.9</v>
      </c>
      <c r="H1706">
        <v>686</v>
      </c>
      <c r="I1706">
        <v>-3.5</v>
      </c>
      <c r="J1706" t="s">
        <v>247</v>
      </c>
      <c r="K1706">
        <v>13227</v>
      </c>
      <c r="L1706" t="s">
        <v>54</v>
      </c>
    </row>
    <row r="1707" spans="1:12" x14ac:dyDescent="0.2">
      <c r="A1707" t="str">
        <f t="shared" si="26"/>
        <v>Pierce2013</v>
      </c>
      <c r="B1707" t="s">
        <v>532</v>
      </c>
      <c r="C1707">
        <v>2013</v>
      </c>
      <c r="D1707" t="s">
        <v>245</v>
      </c>
      <c r="E1707">
        <v>345</v>
      </c>
      <c r="F1707">
        <v>3712</v>
      </c>
      <c r="G1707">
        <v>-2.6</v>
      </c>
      <c r="H1707">
        <v>630</v>
      </c>
      <c r="I1707">
        <v>7.1</v>
      </c>
      <c r="J1707" t="s">
        <v>247</v>
      </c>
      <c r="K1707">
        <v>13229</v>
      </c>
      <c r="L1707" t="s">
        <v>54</v>
      </c>
    </row>
    <row r="1708" spans="1:12" x14ac:dyDescent="0.2">
      <c r="A1708" t="str">
        <f t="shared" si="26"/>
        <v>Pike2013</v>
      </c>
      <c r="B1708" t="s">
        <v>447</v>
      </c>
      <c r="C1708">
        <v>2013</v>
      </c>
      <c r="D1708" t="s">
        <v>245</v>
      </c>
      <c r="E1708">
        <v>255</v>
      </c>
      <c r="F1708">
        <v>2599</v>
      </c>
      <c r="G1708">
        <v>7.6</v>
      </c>
      <c r="H1708">
        <v>600</v>
      </c>
      <c r="I1708">
        <v>1.2</v>
      </c>
      <c r="J1708" t="s">
        <v>247</v>
      </c>
      <c r="K1708">
        <v>13231</v>
      </c>
      <c r="L1708" t="s">
        <v>54</v>
      </c>
    </row>
    <row r="1709" spans="1:12" x14ac:dyDescent="0.2">
      <c r="A1709" t="str">
        <f t="shared" si="26"/>
        <v>Polk2013</v>
      </c>
      <c r="B1709" t="s">
        <v>533</v>
      </c>
      <c r="C1709">
        <v>2013</v>
      </c>
      <c r="D1709" t="s">
        <v>245</v>
      </c>
      <c r="E1709">
        <v>639</v>
      </c>
      <c r="F1709">
        <v>11158</v>
      </c>
      <c r="G1709">
        <v>1.4</v>
      </c>
      <c r="H1709">
        <v>654</v>
      </c>
      <c r="I1709">
        <v>2</v>
      </c>
      <c r="J1709" t="s">
        <v>247</v>
      </c>
      <c r="K1709">
        <v>13233</v>
      </c>
      <c r="L1709" t="s">
        <v>54</v>
      </c>
    </row>
    <row r="1710" spans="1:12" x14ac:dyDescent="0.2">
      <c r="A1710" t="str">
        <f t="shared" si="26"/>
        <v>Pulaski2013</v>
      </c>
      <c r="B1710" t="s">
        <v>415</v>
      </c>
      <c r="C1710">
        <v>2013</v>
      </c>
      <c r="D1710" t="s">
        <v>245</v>
      </c>
      <c r="E1710">
        <v>213</v>
      </c>
      <c r="F1710">
        <v>2773</v>
      </c>
      <c r="G1710">
        <v>1.2</v>
      </c>
      <c r="H1710">
        <v>646</v>
      </c>
      <c r="I1710">
        <v>-0.3</v>
      </c>
      <c r="J1710" t="s">
        <v>247</v>
      </c>
      <c r="K1710">
        <v>13235</v>
      </c>
      <c r="L1710" t="s">
        <v>54</v>
      </c>
    </row>
    <row r="1711" spans="1:12" x14ac:dyDescent="0.2">
      <c r="A1711" t="str">
        <f t="shared" si="26"/>
        <v>Putnam2013</v>
      </c>
      <c r="B1711" t="s">
        <v>534</v>
      </c>
      <c r="C1711">
        <v>2013</v>
      </c>
      <c r="D1711" t="s">
        <v>245</v>
      </c>
      <c r="E1711">
        <v>473</v>
      </c>
      <c r="F1711">
        <v>5574</v>
      </c>
      <c r="G1711">
        <v>3.5</v>
      </c>
      <c r="H1711">
        <v>614</v>
      </c>
      <c r="I1711">
        <v>0.5</v>
      </c>
      <c r="J1711" t="s">
        <v>247</v>
      </c>
      <c r="K1711">
        <v>13237</v>
      </c>
      <c r="L1711" t="s">
        <v>54</v>
      </c>
    </row>
    <row r="1712" spans="1:12" x14ac:dyDescent="0.2">
      <c r="A1712" t="str">
        <f t="shared" si="26"/>
        <v>Quitman2013</v>
      </c>
      <c r="B1712" t="s">
        <v>535</v>
      </c>
      <c r="C1712">
        <v>2013</v>
      </c>
      <c r="D1712" t="s">
        <v>245</v>
      </c>
      <c r="E1712">
        <v>41</v>
      </c>
      <c r="F1712">
        <v>391</v>
      </c>
      <c r="G1712">
        <v>1.8</v>
      </c>
      <c r="H1712">
        <v>516</v>
      </c>
      <c r="I1712">
        <v>7.1</v>
      </c>
      <c r="J1712" t="s">
        <v>247</v>
      </c>
      <c r="K1712">
        <v>13239</v>
      </c>
      <c r="L1712" t="s">
        <v>54</v>
      </c>
    </row>
    <row r="1713" spans="1:12" x14ac:dyDescent="0.2">
      <c r="A1713" t="str">
        <f t="shared" si="26"/>
        <v>Rabun2013</v>
      </c>
      <c r="B1713" t="s">
        <v>536</v>
      </c>
      <c r="C1713">
        <v>2013</v>
      </c>
      <c r="D1713" t="s">
        <v>245</v>
      </c>
      <c r="E1713">
        <v>484</v>
      </c>
      <c r="F1713">
        <v>4327</v>
      </c>
      <c r="G1713">
        <v>2.2000000000000002</v>
      </c>
      <c r="H1713">
        <v>580</v>
      </c>
      <c r="I1713">
        <v>6</v>
      </c>
      <c r="J1713" t="s">
        <v>247</v>
      </c>
      <c r="K1713">
        <v>13241</v>
      </c>
      <c r="L1713" t="s">
        <v>54</v>
      </c>
    </row>
    <row r="1714" spans="1:12" x14ac:dyDescent="0.2">
      <c r="A1714" t="str">
        <f t="shared" si="26"/>
        <v>Randolph2013</v>
      </c>
      <c r="B1714" t="s">
        <v>448</v>
      </c>
      <c r="C1714">
        <v>2013</v>
      </c>
      <c r="D1714" t="s">
        <v>245</v>
      </c>
      <c r="E1714">
        <v>186</v>
      </c>
      <c r="F1714">
        <v>1891</v>
      </c>
      <c r="G1714">
        <v>5.2</v>
      </c>
      <c r="H1714">
        <v>596</v>
      </c>
      <c r="I1714">
        <v>-1.3</v>
      </c>
      <c r="J1714" t="s">
        <v>247</v>
      </c>
      <c r="K1714">
        <v>13243</v>
      </c>
      <c r="L1714" t="s">
        <v>54</v>
      </c>
    </row>
    <row r="1715" spans="1:12" x14ac:dyDescent="0.2">
      <c r="A1715" t="str">
        <f t="shared" si="26"/>
        <v>Richmond2013</v>
      </c>
      <c r="B1715" t="s">
        <v>342</v>
      </c>
      <c r="C1715">
        <v>2013</v>
      </c>
      <c r="D1715" t="s">
        <v>245</v>
      </c>
      <c r="E1715">
        <v>4686</v>
      </c>
      <c r="F1715">
        <v>100627</v>
      </c>
      <c r="G1715">
        <v>1.3</v>
      </c>
      <c r="H1715">
        <v>823</v>
      </c>
      <c r="I1715">
        <v>-0.2</v>
      </c>
      <c r="J1715" t="s">
        <v>247</v>
      </c>
      <c r="K1715">
        <v>13245</v>
      </c>
      <c r="L1715" t="s">
        <v>54</v>
      </c>
    </row>
    <row r="1716" spans="1:12" x14ac:dyDescent="0.2">
      <c r="A1716" t="str">
        <f t="shared" si="26"/>
        <v>Rockdale2013</v>
      </c>
      <c r="B1716" t="s">
        <v>537</v>
      </c>
      <c r="C1716">
        <v>2013</v>
      </c>
      <c r="D1716" t="s">
        <v>245</v>
      </c>
      <c r="E1716">
        <v>2057</v>
      </c>
      <c r="F1716">
        <v>30604</v>
      </c>
      <c r="G1716">
        <v>3.4</v>
      </c>
      <c r="H1716">
        <v>877</v>
      </c>
      <c r="I1716">
        <v>0.1</v>
      </c>
      <c r="J1716" t="s">
        <v>247</v>
      </c>
      <c r="K1716">
        <v>13247</v>
      </c>
      <c r="L1716" t="s">
        <v>54</v>
      </c>
    </row>
    <row r="1717" spans="1:12" x14ac:dyDescent="0.2">
      <c r="A1717" t="str">
        <f t="shared" si="26"/>
        <v>Schley2013</v>
      </c>
      <c r="B1717" t="s">
        <v>538</v>
      </c>
      <c r="C1717">
        <v>2013</v>
      </c>
      <c r="D1717" t="s">
        <v>245</v>
      </c>
      <c r="E1717">
        <v>64</v>
      </c>
      <c r="F1717">
        <v>913</v>
      </c>
      <c r="G1717">
        <v>-4</v>
      </c>
      <c r="H1717">
        <v>695</v>
      </c>
      <c r="I1717">
        <v>3.1</v>
      </c>
      <c r="J1717" t="s">
        <v>247</v>
      </c>
      <c r="K1717">
        <v>13249</v>
      </c>
      <c r="L1717" t="s">
        <v>54</v>
      </c>
    </row>
    <row r="1718" spans="1:12" x14ac:dyDescent="0.2">
      <c r="A1718" t="str">
        <f t="shared" si="26"/>
        <v>Screven2013</v>
      </c>
      <c r="B1718" t="s">
        <v>539</v>
      </c>
      <c r="C1718">
        <v>2013</v>
      </c>
      <c r="D1718" t="s">
        <v>245</v>
      </c>
      <c r="E1718">
        <v>267</v>
      </c>
      <c r="F1718">
        <v>3409</v>
      </c>
      <c r="G1718">
        <v>3</v>
      </c>
      <c r="H1718">
        <v>619</v>
      </c>
      <c r="I1718">
        <v>4.9000000000000004</v>
      </c>
      <c r="J1718" t="s">
        <v>247</v>
      </c>
      <c r="K1718">
        <v>13251</v>
      </c>
      <c r="L1718" t="s">
        <v>54</v>
      </c>
    </row>
    <row r="1719" spans="1:12" x14ac:dyDescent="0.2">
      <c r="A1719" t="str">
        <f t="shared" si="26"/>
        <v>Seminole2013</v>
      </c>
      <c r="B1719" t="s">
        <v>540</v>
      </c>
      <c r="C1719">
        <v>2013</v>
      </c>
      <c r="D1719" t="s">
        <v>245</v>
      </c>
      <c r="E1719">
        <v>237</v>
      </c>
      <c r="F1719">
        <v>2078</v>
      </c>
      <c r="G1719">
        <v>-0.5</v>
      </c>
      <c r="H1719">
        <v>643</v>
      </c>
      <c r="I1719">
        <v>-0.5</v>
      </c>
      <c r="J1719" t="s">
        <v>247</v>
      </c>
      <c r="K1719">
        <v>13253</v>
      </c>
      <c r="L1719" t="s">
        <v>54</v>
      </c>
    </row>
    <row r="1720" spans="1:12" x14ac:dyDescent="0.2">
      <c r="A1720" t="str">
        <f t="shared" si="26"/>
        <v>Spalding2013</v>
      </c>
      <c r="B1720" t="s">
        <v>541</v>
      </c>
      <c r="C1720">
        <v>2013</v>
      </c>
      <c r="D1720" t="s">
        <v>245</v>
      </c>
      <c r="E1720">
        <v>1251</v>
      </c>
      <c r="F1720">
        <v>20232</v>
      </c>
      <c r="G1720">
        <v>-1.4</v>
      </c>
      <c r="H1720">
        <v>653</v>
      </c>
      <c r="I1720">
        <v>3.3</v>
      </c>
      <c r="J1720" t="s">
        <v>247</v>
      </c>
      <c r="K1720">
        <v>13255</v>
      </c>
      <c r="L1720" t="s">
        <v>54</v>
      </c>
    </row>
    <row r="1721" spans="1:12" x14ac:dyDescent="0.2">
      <c r="A1721" t="str">
        <f t="shared" si="26"/>
        <v>Stephens2013</v>
      </c>
      <c r="B1721" t="s">
        <v>542</v>
      </c>
      <c r="C1721">
        <v>2013</v>
      </c>
      <c r="D1721" t="s">
        <v>245</v>
      </c>
      <c r="E1721">
        <v>610</v>
      </c>
      <c r="F1721">
        <v>9312</v>
      </c>
      <c r="G1721">
        <v>1.4</v>
      </c>
      <c r="H1721">
        <v>670</v>
      </c>
      <c r="I1721">
        <v>2.4</v>
      </c>
      <c r="J1721" t="s">
        <v>247</v>
      </c>
      <c r="K1721">
        <v>13257</v>
      </c>
      <c r="L1721" t="s">
        <v>54</v>
      </c>
    </row>
    <row r="1722" spans="1:12" x14ac:dyDescent="0.2">
      <c r="A1722" t="str">
        <f t="shared" si="26"/>
        <v>Stewart2013</v>
      </c>
      <c r="B1722" t="s">
        <v>543</v>
      </c>
      <c r="C1722">
        <v>2013</v>
      </c>
      <c r="D1722" t="s">
        <v>245</v>
      </c>
      <c r="E1722">
        <v>91</v>
      </c>
      <c r="F1722">
        <v>1126</v>
      </c>
      <c r="G1722">
        <v>-5.9</v>
      </c>
      <c r="H1722">
        <v>669</v>
      </c>
      <c r="I1722">
        <v>1.7</v>
      </c>
      <c r="J1722" t="s">
        <v>247</v>
      </c>
      <c r="K1722">
        <v>13259</v>
      </c>
      <c r="L1722" t="s">
        <v>54</v>
      </c>
    </row>
    <row r="1723" spans="1:12" x14ac:dyDescent="0.2">
      <c r="A1723" t="str">
        <f t="shared" si="26"/>
        <v>Sumter2013</v>
      </c>
      <c r="B1723" t="s">
        <v>385</v>
      </c>
      <c r="C1723">
        <v>2013</v>
      </c>
      <c r="D1723" t="s">
        <v>245</v>
      </c>
      <c r="E1723">
        <v>699</v>
      </c>
      <c r="F1723">
        <v>10417</v>
      </c>
      <c r="G1723">
        <v>-1.2</v>
      </c>
      <c r="H1723">
        <v>585</v>
      </c>
      <c r="I1723">
        <v>0.9</v>
      </c>
      <c r="J1723" t="s">
        <v>247</v>
      </c>
      <c r="K1723">
        <v>13261</v>
      </c>
      <c r="L1723" t="s">
        <v>54</v>
      </c>
    </row>
    <row r="1724" spans="1:12" x14ac:dyDescent="0.2">
      <c r="A1724" t="str">
        <f t="shared" si="26"/>
        <v>Talbot2013</v>
      </c>
      <c r="B1724" t="s">
        <v>544</v>
      </c>
      <c r="C1724">
        <v>2013</v>
      </c>
      <c r="D1724" t="s">
        <v>245</v>
      </c>
      <c r="E1724">
        <v>89</v>
      </c>
      <c r="F1724">
        <v>795</v>
      </c>
      <c r="G1724">
        <v>-3.6</v>
      </c>
      <c r="H1724">
        <v>548</v>
      </c>
      <c r="I1724">
        <v>-2.2999999999999998</v>
      </c>
      <c r="J1724" t="s">
        <v>247</v>
      </c>
      <c r="K1724">
        <v>13263</v>
      </c>
      <c r="L1724" t="s">
        <v>54</v>
      </c>
    </row>
    <row r="1725" spans="1:12" x14ac:dyDescent="0.2">
      <c r="A1725" t="str">
        <f t="shared" si="26"/>
        <v>Taliaferro2013</v>
      </c>
      <c r="B1725" t="s">
        <v>545</v>
      </c>
      <c r="C1725">
        <v>2013</v>
      </c>
      <c r="D1725" t="s">
        <v>245</v>
      </c>
      <c r="E1725">
        <v>31</v>
      </c>
      <c r="F1725">
        <v>159</v>
      </c>
      <c r="G1725">
        <v>-3</v>
      </c>
      <c r="H1725">
        <v>479</v>
      </c>
      <c r="I1725">
        <v>-8.9</v>
      </c>
      <c r="J1725" t="s">
        <v>247</v>
      </c>
      <c r="K1725">
        <v>13265</v>
      </c>
      <c r="L1725" t="s">
        <v>54</v>
      </c>
    </row>
    <row r="1726" spans="1:12" x14ac:dyDescent="0.2">
      <c r="A1726" t="str">
        <f t="shared" si="26"/>
        <v>Tattnall2013</v>
      </c>
      <c r="B1726" t="s">
        <v>546</v>
      </c>
      <c r="C1726">
        <v>2013</v>
      </c>
      <c r="D1726" t="s">
        <v>245</v>
      </c>
      <c r="E1726">
        <v>367</v>
      </c>
      <c r="F1726">
        <v>5675</v>
      </c>
      <c r="G1726">
        <v>-1.3</v>
      </c>
      <c r="H1726">
        <v>623</v>
      </c>
      <c r="I1726">
        <v>1.8</v>
      </c>
      <c r="J1726" t="s">
        <v>247</v>
      </c>
      <c r="K1726">
        <v>13267</v>
      </c>
      <c r="L1726" t="s">
        <v>54</v>
      </c>
    </row>
    <row r="1727" spans="1:12" x14ac:dyDescent="0.2">
      <c r="A1727" t="str">
        <f t="shared" si="26"/>
        <v>Taylor2013</v>
      </c>
      <c r="B1727" t="s">
        <v>547</v>
      </c>
      <c r="C1727">
        <v>2013</v>
      </c>
      <c r="D1727" t="s">
        <v>245</v>
      </c>
      <c r="E1727">
        <v>156</v>
      </c>
      <c r="F1727">
        <v>1546</v>
      </c>
      <c r="G1727">
        <v>-4.3</v>
      </c>
      <c r="H1727">
        <v>634</v>
      </c>
      <c r="I1727">
        <v>1.4</v>
      </c>
      <c r="J1727" t="s">
        <v>247</v>
      </c>
      <c r="K1727">
        <v>13269</v>
      </c>
      <c r="L1727" t="s">
        <v>54</v>
      </c>
    </row>
    <row r="1728" spans="1:12" x14ac:dyDescent="0.2">
      <c r="A1728" t="str">
        <f t="shared" si="26"/>
        <v>Telfair2013</v>
      </c>
      <c r="B1728" t="s">
        <v>548</v>
      </c>
      <c r="C1728">
        <v>2013</v>
      </c>
      <c r="D1728" t="s">
        <v>245</v>
      </c>
      <c r="E1728">
        <v>235</v>
      </c>
      <c r="F1728">
        <v>3752</v>
      </c>
      <c r="G1728">
        <v>6.7</v>
      </c>
      <c r="H1728">
        <v>483</v>
      </c>
      <c r="I1728">
        <v>-3.8</v>
      </c>
      <c r="J1728" t="s">
        <v>247</v>
      </c>
      <c r="K1728">
        <v>13271</v>
      </c>
      <c r="L1728" t="s">
        <v>54</v>
      </c>
    </row>
    <row r="1729" spans="1:12" x14ac:dyDescent="0.2">
      <c r="A1729" t="str">
        <f t="shared" si="26"/>
        <v>Terrell2013</v>
      </c>
      <c r="B1729" t="s">
        <v>549</v>
      </c>
      <c r="C1729">
        <v>2013</v>
      </c>
      <c r="D1729" t="s">
        <v>245</v>
      </c>
      <c r="E1729">
        <v>219</v>
      </c>
      <c r="F1729">
        <v>2479</v>
      </c>
      <c r="G1729">
        <v>4.0999999999999996</v>
      </c>
      <c r="H1729">
        <v>610</v>
      </c>
      <c r="I1729">
        <v>-6.6</v>
      </c>
      <c r="J1729" t="s">
        <v>247</v>
      </c>
      <c r="K1729">
        <v>13273</v>
      </c>
      <c r="L1729" t="s">
        <v>54</v>
      </c>
    </row>
    <row r="1730" spans="1:12" x14ac:dyDescent="0.2">
      <c r="A1730" t="str">
        <f t="shared" si="26"/>
        <v>Thomas2013</v>
      </c>
      <c r="B1730" t="s">
        <v>550</v>
      </c>
      <c r="C1730">
        <v>2013</v>
      </c>
      <c r="D1730" t="s">
        <v>245</v>
      </c>
      <c r="E1730">
        <v>1442</v>
      </c>
      <c r="F1730">
        <v>20423</v>
      </c>
      <c r="G1730">
        <v>-4.9000000000000004</v>
      </c>
      <c r="H1730">
        <v>760</v>
      </c>
      <c r="I1730">
        <v>-2.2000000000000002</v>
      </c>
      <c r="J1730" t="s">
        <v>247</v>
      </c>
      <c r="K1730">
        <v>13275</v>
      </c>
      <c r="L1730" t="s">
        <v>54</v>
      </c>
    </row>
    <row r="1731" spans="1:12" x14ac:dyDescent="0.2">
      <c r="A1731" t="str">
        <f t="shared" si="26"/>
        <v>Tift2013</v>
      </c>
      <c r="B1731" t="s">
        <v>551</v>
      </c>
      <c r="C1731">
        <v>2013</v>
      </c>
      <c r="D1731" t="s">
        <v>245</v>
      </c>
      <c r="E1731">
        <v>1181</v>
      </c>
      <c r="F1731">
        <v>18525</v>
      </c>
      <c r="G1731">
        <v>0</v>
      </c>
      <c r="H1731">
        <v>656</v>
      </c>
      <c r="I1731">
        <v>-1.4</v>
      </c>
      <c r="J1731" t="s">
        <v>247</v>
      </c>
      <c r="K1731">
        <v>13277</v>
      </c>
      <c r="L1731" t="s">
        <v>54</v>
      </c>
    </row>
    <row r="1732" spans="1:12" x14ac:dyDescent="0.2">
      <c r="A1732" t="str">
        <f t="shared" si="26"/>
        <v>Toombs2013</v>
      </c>
      <c r="B1732" t="s">
        <v>552</v>
      </c>
      <c r="C1732">
        <v>2013</v>
      </c>
      <c r="D1732" t="s">
        <v>245</v>
      </c>
      <c r="E1732">
        <v>796</v>
      </c>
      <c r="F1732">
        <v>11818</v>
      </c>
      <c r="G1732">
        <v>3.9</v>
      </c>
      <c r="H1732">
        <v>646</v>
      </c>
      <c r="I1732">
        <v>4.4000000000000004</v>
      </c>
      <c r="J1732" t="s">
        <v>247</v>
      </c>
      <c r="K1732">
        <v>13279</v>
      </c>
      <c r="L1732" t="s">
        <v>54</v>
      </c>
    </row>
    <row r="1733" spans="1:12" x14ac:dyDescent="0.2">
      <c r="A1733" t="str">
        <f t="shared" si="26"/>
        <v>Towns2013</v>
      </c>
      <c r="B1733" t="s">
        <v>553</v>
      </c>
      <c r="C1733">
        <v>2013</v>
      </c>
      <c r="D1733" t="s">
        <v>245</v>
      </c>
      <c r="E1733">
        <v>338</v>
      </c>
      <c r="F1733">
        <v>3039</v>
      </c>
      <c r="G1733">
        <v>-14.9</v>
      </c>
      <c r="H1733">
        <v>519</v>
      </c>
      <c r="I1733">
        <v>7</v>
      </c>
      <c r="J1733" t="s">
        <v>247</v>
      </c>
      <c r="K1733">
        <v>13281</v>
      </c>
      <c r="L1733" t="s">
        <v>54</v>
      </c>
    </row>
    <row r="1734" spans="1:12" x14ac:dyDescent="0.2">
      <c r="A1734" t="str">
        <f t="shared" ref="A1734:A1797" si="27">_xlfn.CONCAT(B1734, C1734)</f>
        <v>Treutlen2013</v>
      </c>
      <c r="B1734" t="s">
        <v>554</v>
      </c>
      <c r="C1734">
        <v>2013</v>
      </c>
      <c r="D1734" t="s">
        <v>245</v>
      </c>
      <c r="E1734">
        <v>99</v>
      </c>
      <c r="F1734">
        <v>1034</v>
      </c>
      <c r="G1734">
        <v>2.4</v>
      </c>
      <c r="H1734">
        <v>489</v>
      </c>
      <c r="I1734">
        <v>0</v>
      </c>
      <c r="J1734" t="s">
        <v>247</v>
      </c>
      <c r="K1734">
        <v>13283</v>
      </c>
      <c r="L1734" t="s">
        <v>54</v>
      </c>
    </row>
    <row r="1735" spans="1:12" x14ac:dyDescent="0.2">
      <c r="A1735" t="str">
        <f t="shared" si="27"/>
        <v>Troup2013</v>
      </c>
      <c r="B1735" t="s">
        <v>555</v>
      </c>
      <c r="C1735">
        <v>2013</v>
      </c>
      <c r="D1735" t="s">
        <v>245</v>
      </c>
      <c r="E1735">
        <v>1612</v>
      </c>
      <c r="F1735">
        <v>37032</v>
      </c>
      <c r="G1735">
        <v>2.9</v>
      </c>
      <c r="H1735">
        <v>820</v>
      </c>
      <c r="I1735">
        <v>-0.5</v>
      </c>
      <c r="J1735" t="s">
        <v>247</v>
      </c>
      <c r="K1735">
        <v>13285</v>
      </c>
      <c r="L1735" t="s">
        <v>54</v>
      </c>
    </row>
    <row r="1736" spans="1:12" x14ac:dyDescent="0.2">
      <c r="A1736" t="str">
        <f t="shared" si="27"/>
        <v>Turner2013</v>
      </c>
      <c r="B1736" t="s">
        <v>556</v>
      </c>
      <c r="C1736">
        <v>2013</v>
      </c>
      <c r="D1736" t="s">
        <v>245</v>
      </c>
      <c r="E1736">
        <v>185</v>
      </c>
      <c r="F1736">
        <v>1990</v>
      </c>
      <c r="G1736">
        <v>-1.4</v>
      </c>
      <c r="H1736">
        <v>593</v>
      </c>
      <c r="I1736">
        <v>1.5</v>
      </c>
      <c r="J1736" t="s">
        <v>247</v>
      </c>
      <c r="K1736">
        <v>13287</v>
      </c>
      <c r="L1736" t="s">
        <v>54</v>
      </c>
    </row>
    <row r="1737" spans="1:12" x14ac:dyDescent="0.2">
      <c r="A1737" t="str">
        <f t="shared" si="27"/>
        <v>Twiggs2013</v>
      </c>
      <c r="B1737" t="s">
        <v>557</v>
      </c>
      <c r="C1737">
        <v>2013</v>
      </c>
      <c r="D1737" t="s">
        <v>245</v>
      </c>
      <c r="E1737">
        <v>96</v>
      </c>
      <c r="F1737">
        <v>1148</v>
      </c>
      <c r="G1737">
        <v>-2</v>
      </c>
      <c r="H1737">
        <v>637</v>
      </c>
      <c r="I1737">
        <v>1.9</v>
      </c>
      <c r="J1737" t="s">
        <v>247</v>
      </c>
      <c r="K1737">
        <v>13289</v>
      </c>
      <c r="L1737" t="s">
        <v>54</v>
      </c>
    </row>
    <row r="1738" spans="1:12" x14ac:dyDescent="0.2">
      <c r="A1738" t="str">
        <f t="shared" si="27"/>
        <v>Union2013</v>
      </c>
      <c r="B1738" t="s">
        <v>403</v>
      </c>
      <c r="C1738">
        <v>2013</v>
      </c>
      <c r="D1738" t="s">
        <v>245</v>
      </c>
      <c r="E1738">
        <v>599</v>
      </c>
      <c r="F1738">
        <v>6129</v>
      </c>
      <c r="G1738">
        <v>0</v>
      </c>
      <c r="H1738">
        <v>605</v>
      </c>
      <c r="I1738">
        <v>-0.2</v>
      </c>
      <c r="J1738" t="s">
        <v>247</v>
      </c>
      <c r="K1738">
        <v>13291</v>
      </c>
      <c r="L1738" t="s">
        <v>54</v>
      </c>
    </row>
    <row r="1739" spans="1:12" x14ac:dyDescent="0.2">
      <c r="A1739" t="str">
        <f t="shared" si="27"/>
        <v>Upson2013</v>
      </c>
      <c r="B1739" t="s">
        <v>558</v>
      </c>
      <c r="C1739">
        <v>2013</v>
      </c>
      <c r="D1739" t="s">
        <v>245</v>
      </c>
      <c r="E1739">
        <v>493</v>
      </c>
      <c r="F1739">
        <v>6976</v>
      </c>
      <c r="G1739">
        <v>-0.3</v>
      </c>
      <c r="H1739">
        <v>635</v>
      </c>
      <c r="I1739">
        <v>0.3</v>
      </c>
      <c r="J1739" t="s">
        <v>247</v>
      </c>
      <c r="K1739">
        <v>13293</v>
      </c>
      <c r="L1739" t="s">
        <v>54</v>
      </c>
    </row>
    <row r="1740" spans="1:12" x14ac:dyDescent="0.2">
      <c r="A1740" t="str">
        <f t="shared" si="27"/>
        <v>Walker2013</v>
      </c>
      <c r="B1740" t="s">
        <v>451</v>
      </c>
      <c r="C1740">
        <v>2013</v>
      </c>
      <c r="D1740" t="s">
        <v>245</v>
      </c>
      <c r="E1740">
        <v>782</v>
      </c>
      <c r="F1740">
        <v>12476</v>
      </c>
      <c r="G1740">
        <v>-0.3</v>
      </c>
      <c r="H1740">
        <v>630</v>
      </c>
      <c r="I1740">
        <v>4</v>
      </c>
      <c r="J1740" t="s">
        <v>247</v>
      </c>
      <c r="K1740">
        <v>13295</v>
      </c>
      <c r="L1740" t="s">
        <v>54</v>
      </c>
    </row>
    <row r="1741" spans="1:12" x14ac:dyDescent="0.2">
      <c r="A1741" t="str">
        <f t="shared" si="27"/>
        <v>Walton2013</v>
      </c>
      <c r="B1741" t="s">
        <v>559</v>
      </c>
      <c r="C1741">
        <v>2013</v>
      </c>
      <c r="D1741" t="s">
        <v>245</v>
      </c>
      <c r="E1741">
        <v>1742</v>
      </c>
      <c r="F1741">
        <v>19246</v>
      </c>
      <c r="G1741">
        <v>3.7</v>
      </c>
      <c r="H1741">
        <v>701</v>
      </c>
      <c r="I1741">
        <v>-0.7</v>
      </c>
      <c r="J1741" t="s">
        <v>247</v>
      </c>
      <c r="K1741">
        <v>13297</v>
      </c>
      <c r="L1741" t="s">
        <v>54</v>
      </c>
    </row>
    <row r="1742" spans="1:12" x14ac:dyDescent="0.2">
      <c r="A1742" t="str">
        <f t="shared" si="27"/>
        <v>Ware2013</v>
      </c>
      <c r="B1742" t="s">
        <v>560</v>
      </c>
      <c r="C1742">
        <v>2013</v>
      </c>
      <c r="D1742" t="s">
        <v>245</v>
      </c>
      <c r="E1742">
        <v>949</v>
      </c>
      <c r="F1742">
        <v>14134</v>
      </c>
      <c r="G1742">
        <v>-0.5</v>
      </c>
      <c r="H1742">
        <v>644</v>
      </c>
      <c r="I1742">
        <v>2.9</v>
      </c>
      <c r="J1742" t="s">
        <v>247</v>
      </c>
      <c r="K1742">
        <v>13299</v>
      </c>
      <c r="L1742" t="s">
        <v>54</v>
      </c>
    </row>
    <row r="1743" spans="1:12" x14ac:dyDescent="0.2">
      <c r="A1743" t="str">
        <f t="shared" si="27"/>
        <v>Warren2013</v>
      </c>
      <c r="B1743" t="s">
        <v>561</v>
      </c>
      <c r="C1743">
        <v>2013</v>
      </c>
      <c r="D1743" t="s">
        <v>245</v>
      </c>
      <c r="E1743">
        <v>93</v>
      </c>
      <c r="F1743">
        <v>1357</v>
      </c>
      <c r="G1743">
        <v>24.3</v>
      </c>
      <c r="H1743">
        <v>684</v>
      </c>
      <c r="I1743">
        <v>8.1</v>
      </c>
      <c r="J1743" t="s">
        <v>247</v>
      </c>
      <c r="K1743">
        <v>13301</v>
      </c>
      <c r="L1743" t="s">
        <v>54</v>
      </c>
    </row>
    <row r="1744" spans="1:12" x14ac:dyDescent="0.2">
      <c r="A1744" t="str">
        <f t="shared" si="27"/>
        <v>Washington2013</v>
      </c>
      <c r="B1744" t="s">
        <v>452</v>
      </c>
      <c r="C1744">
        <v>2013</v>
      </c>
      <c r="D1744" t="s">
        <v>245</v>
      </c>
      <c r="E1744">
        <v>411</v>
      </c>
      <c r="F1744">
        <v>6582</v>
      </c>
      <c r="G1744">
        <v>0</v>
      </c>
      <c r="H1744">
        <v>672</v>
      </c>
      <c r="I1744">
        <v>2.4</v>
      </c>
      <c r="J1744" t="s">
        <v>247</v>
      </c>
      <c r="K1744">
        <v>13303</v>
      </c>
      <c r="L1744" t="s">
        <v>54</v>
      </c>
    </row>
    <row r="1745" spans="1:12" x14ac:dyDescent="0.2">
      <c r="A1745" t="str">
        <f t="shared" si="27"/>
        <v>Wayne2013</v>
      </c>
      <c r="B1745" t="s">
        <v>382</v>
      </c>
      <c r="C1745">
        <v>2013</v>
      </c>
      <c r="D1745" t="s">
        <v>245</v>
      </c>
      <c r="E1745">
        <v>599</v>
      </c>
      <c r="F1745">
        <v>7971</v>
      </c>
      <c r="G1745">
        <v>-3.8</v>
      </c>
      <c r="H1745">
        <v>717</v>
      </c>
      <c r="I1745">
        <v>-1</v>
      </c>
      <c r="J1745" t="s">
        <v>247</v>
      </c>
      <c r="K1745">
        <v>13305</v>
      </c>
      <c r="L1745" t="s">
        <v>54</v>
      </c>
    </row>
    <row r="1746" spans="1:12" x14ac:dyDescent="0.2">
      <c r="A1746" t="str">
        <f t="shared" si="27"/>
        <v>Webster2013</v>
      </c>
      <c r="B1746" t="s">
        <v>562</v>
      </c>
      <c r="C1746">
        <v>2013</v>
      </c>
      <c r="D1746" t="s">
        <v>245</v>
      </c>
      <c r="E1746">
        <v>43</v>
      </c>
      <c r="F1746">
        <v>554</v>
      </c>
      <c r="G1746">
        <v>-0.7</v>
      </c>
      <c r="H1746">
        <v>639</v>
      </c>
      <c r="I1746">
        <v>6.3</v>
      </c>
      <c r="J1746" t="s">
        <v>247</v>
      </c>
      <c r="K1746">
        <v>13307</v>
      </c>
      <c r="L1746" t="s">
        <v>54</v>
      </c>
    </row>
    <row r="1747" spans="1:12" x14ac:dyDescent="0.2">
      <c r="A1747" t="str">
        <f t="shared" si="27"/>
        <v>Wheeler2013</v>
      </c>
      <c r="B1747" t="s">
        <v>563</v>
      </c>
      <c r="C1747">
        <v>2013</v>
      </c>
      <c r="D1747" t="s">
        <v>245</v>
      </c>
      <c r="E1747">
        <v>91</v>
      </c>
      <c r="F1747">
        <v>1312</v>
      </c>
      <c r="G1747">
        <v>-3.5</v>
      </c>
      <c r="H1747">
        <v>606</v>
      </c>
      <c r="I1747">
        <v>0.5</v>
      </c>
      <c r="J1747" t="s">
        <v>247</v>
      </c>
      <c r="K1747">
        <v>13309</v>
      </c>
      <c r="L1747" t="s">
        <v>54</v>
      </c>
    </row>
    <row r="1748" spans="1:12" x14ac:dyDescent="0.2">
      <c r="A1748" t="str">
        <f t="shared" si="27"/>
        <v>White2013</v>
      </c>
      <c r="B1748" t="s">
        <v>564</v>
      </c>
      <c r="C1748">
        <v>2013</v>
      </c>
      <c r="D1748" t="s">
        <v>245</v>
      </c>
      <c r="E1748">
        <v>691</v>
      </c>
      <c r="F1748">
        <v>6812</v>
      </c>
      <c r="G1748">
        <v>7.7</v>
      </c>
      <c r="H1748">
        <v>581</v>
      </c>
      <c r="I1748">
        <v>0.5</v>
      </c>
      <c r="J1748" t="s">
        <v>247</v>
      </c>
      <c r="K1748">
        <v>13311</v>
      </c>
      <c r="L1748" t="s">
        <v>54</v>
      </c>
    </row>
    <row r="1749" spans="1:12" x14ac:dyDescent="0.2">
      <c r="A1749" t="str">
        <f t="shared" si="27"/>
        <v>Whitfield2013</v>
      </c>
      <c r="B1749" t="s">
        <v>565</v>
      </c>
      <c r="C1749">
        <v>2013</v>
      </c>
      <c r="D1749" t="s">
        <v>245</v>
      </c>
      <c r="E1749">
        <v>2422</v>
      </c>
      <c r="F1749">
        <v>53138</v>
      </c>
      <c r="G1749">
        <v>2.2999999999999998</v>
      </c>
      <c r="H1749">
        <v>783</v>
      </c>
      <c r="I1749">
        <v>-1</v>
      </c>
      <c r="J1749" t="s">
        <v>247</v>
      </c>
      <c r="K1749">
        <v>13313</v>
      </c>
      <c r="L1749" t="s">
        <v>54</v>
      </c>
    </row>
    <row r="1750" spans="1:12" x14ac:dyDescent="0.2">
      <c r="A1750" t="str">
        <f t="shared" si="27"/>
        <v>Wilcox2013</v>
      </c>
      <c r="B1750" t="s">
        <v>316</v>
      </c>
      <c r="C1750">
        <v>2013</v>
      </c>
      <c r="D1750" t="s">
        <v>245</v>
      </c>
      <c r="E1750">
        <v>118</v>
      </c>
      <c r="F1750">
        <v>1141</v>
      </c>
      <c r="G1750">
        <v>-3.4</v>
      </c>
      <c r="H1750">
        <v>516</v>
      </c>
      <c r="I1750">
        <v>2.4</v>
      </c>
      <c r="J1750" t="s">
        <v>247</v>
      </c>
      <c r="K1750">
        <v>13315</v>
      </c>
      <c r="L1750" t="s">
        <v>54</v>
      </c>
    </row>
    <row r="1751" spans="1:12" x14ac:dyDescent="0.2">
      <c r="A1751" t="str">
        <f t="shared" si="27"/>
        <v>Wilkes2013</v>
      </c>
      <c r="B1751" t="s">
        <v>566</v>
      </c>
      <c r="C1751">
        <v>2013</v>
      </c>
      <c r="D1751" t="s">
        <v>245</v>
      </c>
      <c r="E1751">
        <v>254</v>
      </c>
      <c r="F1751">
        <v>2861</v>
      </c>
      <c r="G1751">
        <v>-1.2</v>
      </c>
      <c r="H1751">
        <v>583</v>
      </c>
      <c r="I1751">
        <v>1.7</v>
      </c>
      <c r="J1751" t="s">
        <v>247</v>
      </c>
      <c r="K1751">
        <v>13317</v>
      </c>
      <c r="L1751" t="s">
        <v>54</v>
      </c>
    </row>
    <row r="1752" spans="1:12" x14ac:dyDescent="0.2">
      <c r="A1752" t="str">
        <f t="shared" si="27"/>
        <v>Wilkinson2013</v>
      </c>
      <c r="B1752" t="s">
        <v>567</v>
      </c>
      <c r="C1752">
        <v>2013</v>
      </c>
      <c r="D1752" t="s">
        <v>245</v>
      </c>
      <c r="E1752">
        <v>177</v>
      </c>
      <c r="F1752">
        <v>3034</v>
      </c>
      <c r="G1752">
        <v>9.1</v>
      </c>
      <c r="H1752">
        <v>884</v>
      </c>
      <c r="I1752">
        <v>1</v>
      </c>
      <c r="J1752" t="s">
        <v>247</v>
      </c>
      <c r="K1752">
        <v>13319</v>
      </c>
      <c r="L1752" t="s">
        <v>54</v>
      </c>
    </row>
    <row r="1753" spans="1:12" x14ac:dyDescent="0.2">
      <c r="A1753" t="str">
        <f t="shared" si="27"/>
        <v>Worth2013</v>
      </c>
      <c r="B1753" t="s">
        <v>568</v>
      </c>
      <c r="C1753">
        <v>2013</v>
      </c>
      <c r="D1753" t="s">
        <v>245</v>
      </c>
      <c r="E1753">
        <v>360</v>
      </c>
      <c r="F1753">
        <v>3400</v>
      </c>
      <c r="G1753">
        <v>-2.1</v>
      </c>
      <c r="H1753">
        <v>628</v>
      </c>
      <c r="I1753">
        <v>-0.5</v>
      </c>
      <c r="J1753" t="s">
        <v>247</v>
      </c>
      <c r="K1753">
        <v>13321</v>
      </c>
      <c r="L1753" t="s">
        <v>54</v>
      </c>
    </row>
    <row r="1754" spans="1:12" x14ac:dyDescent="0.2">
      <c r="A1754" t="str">
        <f t="shared" si="27"/>
        <v>Appling2014</v>
      </c>
      <c r="B1754" t="s">
        <v>454</v>
      </c>
      <c r="C1754">
        <v>2014</v>
      </c>
      <c r="D1754" t="s">
        <v>245</v>
      </c>
      <c r="E1754">
        <v>434</v>
      </c>
      <c r="F1754">
        <v>6568</v>
      </c>
      <c r="G1754">
        <v>1.6</v>
      </c>
      <c r="H1754">
        <v>792</v>
      </c>
      <c r="I1754">
        <v>3.9</v>
      </c>
      <c r="J1754" t="s">
        <v>247</v>
      </c>
      <c r="K1754">
        <v>13001</v>
      </c>
      <c r="L1754" t="s">
        <v>54</v>
      </c>
    </row>
    <row r="1755" spans="1:12" x14ac:dyDescent="0.2">
      <c r="A1755" t="str">
        <f t="shared" si="27"/>
        <v>Atkinson2014</v>
      </c>
      <c r="B1755" t="s">
        <v>455</v>
      </c>
      <c r="C1755">
        <v>2014</v>
      </c>
      <c r="D1755" t="s">
        <v>245</v>
      </c>
      <c r="E1755">
        <v>123</v>
      </c>
      <c r="F1755">
        <v>1801</v>
      </c>
      <c r="G1755">
        <v>10.6</v>
      </c>
      <c r="H1755">
        <v>692</v>
      </c>
      <c r="I1755">
        <v>11.3</v>
      </c>
      <c r="J1755" t="s">
        <v>247</v>
      </c>
      <c r="K1755">
        <v>13003</v>
      </c>
      <c r="L1755" t="s">
        <v>54</v>
      </c>
    </row>
    <row r="1756" spans="1:12" x14ac:dyDescent="0.2">
      <c r="A1756" t="str">
        <f t="shared" si="27"/>
        <v>Bacon2014</v>
      </c>
      <c r="B1756" t="s">
        <v>456</v>
      </c>
      <c r="C1756">
        <v>2014</v>
      </c>
      <c r="D1756" t="s">
        <v>245</v>
      </c>
      <c r="E1756">
        <v>264</v>
      </c>
      <c r="F1756">
        <v>3803</v>
      </c>
      <c r="G1756">
        <v>11.4</v>
      </c>
      <c r="H1756">
        <v>633</v>
      </c>
      <c r="I1756">
        <v>1.8</v>
      </c>
      <c r="J1756" t="s">
        <v>247</v>
      </c>
      <c r="K1756">
        <v>13005</v>
      </c>
      <c r="L1756" t="s">
        <v>54</v>
      </c>
    </row>
    <row r="1757" spans="1:12" x14ac:dyDescent="0.2">
      <c r="A1757" t="str">
        <f t="shared" si="27"/>
        <v>Baker2014</v>
      </c>
      <c r="B1757" t="s">
        <v>457</v>
      </c>
      <c r="C1757">
        <v>2014</v>
      </c>
      <c r="D1757" t="s">
        <v>245</v>
      </c>
      <c r="E1757">
        <v>56</v>
      </c>
      <c r="F1757">
        <v>456</v>
      </c>
      <c r="G1757">
        <v>2</v>
      </c>
      <c r="H1757">
        <v>654</v>
      </c>
      <c r="I1757">
        <v>6.2</v>
      </c>
      <c r="J1757" t="s">
        <v>247</v>
      </c>
      <c r="K1757">
        <v>13007</v>
      </c>
      <c r="L1757" t="s">
        <v>54</v>
      </c>
    </row>
    <row r="1758" spans="1:12" x14ac:dyDescent="0.2">
      <c r="A1758" t="str">
        <f t="shared" si="27"/>
        <v>Baldwin2014</v>
      </c>
      <c r="B1758" t="s">
        <v>334</v>
      </c>
      <c r="C1758">
        <v>2014</v>
      </c>
      <c r="D1758" t="s">
        <v>245</v>
      </c>
      <c r="E1758">
        <v>888</v>
      </c>
      <c r="F1758">
        <v>15150</v>
      </c>
      <c r="G1758">
        <v>-4.3</v>
      </c>
      <c r="H1758">
        <v>649</v>
      </c>
      <c r="I1758">
        <v>4.3</v>
      </c>
      <c r="J1758" t="s">
        <v>247</v>
      </c>
      <c r="K1758">
        <v>13009</v>
      </c>
      <c r="L1758" t="s">
        <v>54</v>
      </c>
    </row>
    <row r="1759" spans="1:12" x14ac:dyDescent="0.2">
      <c r="A1759" t="str">
        <f t="shared" si="27"/>
        <v>Banks2014</v>
      </c>
      <c r="B1759" t="s">
        <v>458</v>
      </c>
      <c r="C1759">
        <v>2014</v>
      </c>
      <c r="D1759" t="s">
        <v>245</v>
      </c>
      <c r="E1759">
        <v>274</v>
      </c>
      <c r="F1759">
        <v>3845</v>
      </c>
      <c r="G1759">
        <v>7.7</v>
      </c>
      <c r="H1759">
        <v>586</v>
      </c>
      <c r="I1759">
        <v>3.9</v>
      </c>
      <c r="J1759" t="s">
        <v>247</v>
      </c>
      <c r="K1759">
        <v>13011</v>
      </c>
      <c r="L1759" t="s">
        <v>54</v>
      </c>
    </row>
    <row r="1760" spans="1:12" x14ac:dyDescent="0.2">
      <c r="A1760" t="str">
        <f t="shared" si="27"/>
        <v>Barrow2014</v>
      </c>
      <c r="B1760" t="s">
        <v>459</v>
      </c>
      <c r="C1760">
        <v>2014</v>
      </c>
      <c r="D1760" t="s">
        <v>245</v>
      </c>
      <c r="E1760">
        <v>1155</v>
      </c>
      <c r="F1760">
        <v>17661</v>
      </c>
      <c r="G1760">
        <v>2.6</v>
      </c>
      <c r="H1760">
        <v>690</v>
      </c>
      <c r="I1760">
        <v>2.7</v>
      </c>
      <c r="J1760" t="s">
        <v>247</v>
      </c>
      <c r="K1760">
        <v>13013</v>
      </c>
      <c r="L1760" t="s">
        <v>54</v>
      </c>
    </row>
    <row r="1761" spans="1:12" x14ac:dyDescent="0.2">
      <c r="A1761" t="str">
        <f t="shared" si="27"/>
        <v>Bartow2014</v>
      </c>
      <c r="B1761" t="s">
        <v>460</v>
      </c>
      <c r="C1761">
        <v>2014</v>
      </c>
      <c r="D1761" t="s">
        <v>245</v>
      </c>
      <c r="E1761">
        <v>2154</v>
      </c>
      <c r="F1761">
        <v>33409</v>
      </c>
      <c r="G1761">
        <v>4.7</v>
      </c>
      <c r="H1761">
        <v>836</v>
      </c>
      <c r="I1761">
        <v>4.8</v>
      </c>
      <c r="J1761" t="s">
        <v>247</v>
      </c>
      <c r="K1761">
        <v>13015</v>
      </c>
      <c r="L1761" t="s">
        <v>54</v>
      </c>
    </row>
    <row r="1762" spans="1:12" x14ac:dyDescent="0.2">
      <c r="A1762" t="str">
        <f t="shared" si="27"/>
        <v>Ben Hill2014</v>
      </c>
      <c r="B1762" t="s">
        <v>461</v>
      </c>
      <c r="C1762">
        <v>2014</v>
      </c>
      <c r="D1762" t="s">
        <v>245</v>
      </c>
      <c r="E1762">
        <v>369</v>
      </c>
      <c r="F1762">
        <v>5433</v>
      </c>
      <c r="G1762">
        <v>-1.6</v>
      </c>
      <c r="H1762">
        <v>625</v>
      </c>
      <c r="I1762">
        <v>5.8</v>
      </c>
      <c r="J1762" t="s">
        <v>247</v>
      </c>
      <c r="K1762">
        <v>13017</v>
      </c>
      <c r="L1762" t="s">
        <v>54</v>
      </c>
    </row>
    <row r="1763" spans="1:12" x14ac:dyDescent="0.2">
      <c r="A1763" t="str">
        <f t="shared" si="27"/>
        <v>Berrien2014</v>
      </c>
      <c r="B1763" t="s">
        <v>462</v>
      </c>
      <c r="C1763">
        <v>2014</v>
      </c>
      <c r="D1763" t="s">
        <v>245</v>
      </c>
      <c r="E1763">
        <v>292</v>
      </c>
      <c r="F1763">
        <v>3914</v>
      </c>
      <c r="G1763">
        <v>12.7</v>
      </c>
      <c r="H1763">
        <v>555</v>
      </c>
      <c r="I1763">
        <v>-5.3</v>
      </c>
      <c r="J1763" t="s">
        <v>247</v>
      </c>
      <c r="K1763">
        <v>13019</v>
      </c>
      <c r="L1763" t="s">
        <v>54</v>
      </c>
    </row>
    <row r="1764" spans="1:12" x14ac:dyDescent="0.2">
      <c r="A1764" t="str">
        <f t="shared" si="27"/>
        <v>Bibb2014</v>
      </c>
      <c r="B1764" t="s">
        <v>341</v>
      </c>
      <c r="C1764">
        <v>2014</v>
      </c>
      <c r="D1764" t="s">
        <v>245</v>
      </c>
      <c r="E1764">
        <v>4507</v>
      </c>
      <c r="F1764">
        <v>83641</v>
      </c>
      <c r="G1764">
        <v>2.2999999999999998</v>
      </c>
      <c r="H1764">
        <v>802</v>
      </c>
      <c r="I1764">
        <v>4.8</v>
      </c>
      <c r="J1764" t="s">
        <v>247</v>
      </c>
      <c r="K1764">
        <v>13021</v>
      </c>
      <c r="L1764" t="s">
        <v>54</v>
      </c>
    </row>
    <row r="1765" spans="1:12" x14ac:dyDescent="0.2">
      <c r="A1765" t="str">
        <f t="shared" si="27"/>
        <v>Bleckley2014</v>
      </c>
      <c r="B1765" t="s">
        <v>463</v>
      </c>
      <c r="C1765">
        <v>2014</v>
      </c>
      <c r="D1765" t="s">
        <v>245</v>
      </c>
      <c r="E1765">
        <v>198</v>
      </c>
      <c r="F1765">
        <v>2635</v>
      </c>
      <c r="G1765">
        <v>1.5</v>
      </c>
      <c r="H1765">
        <v>530</v>
      </c>
      <c r="I1765">
        <v>1.1000000000000001</v>
      </c>
      <c r="J1765" t="s">
        <v>247</v>
      </c>
      <c r="K1765">
        <v>13023</v>
      </c>
      <c r="L1765" t="s">
        <v>54</v>
      </c>
    </row>
    <row r="1766" spans="1:12" x14ac:dyDescent="0.2">
      <c r="A1766" t="str">
        <f t="shared" si="27"/>
        <v>Brantley2014</v>
      </c>
      <c r="B1766" t="s">
        <v>464</v>
      </c>
      <c r="C1766">
        <v>2014</v>
      </c>
      <c r="D1766" t="s">
        <v>245</v>
      </c>
      <c r="E1766">
        <v>229</v>
      </c>
      <c r="F1766">
        <v>2116</v>
      </c>
      <c r="G1766">
        <v>0</v>
      </c>
      <c r="H1766">
        <v>567</v>
      </c>
      <c r="I1766">
        <v>6.8</v>
      </c>
      <c r="J1766" t="s">
        <v>247</v>
      </c>
      <c r="K1766">
        <v>13025</v>
      </c>
      <c r="L1766" t="s">
        <v>54</v>
      </c>
    </row>
    <row r="1767" spans="1:12" x14ac:dyDescent="0.2">
      <c r="A1767" t="str">
        <f t="shared" si="27"/>
        <v>Brooks2014</v>
      </c>
      <c r="B1767" t="s">
        <v>465</v>
      </c>
      <c r="C1767">
        <v>2014</v>
      </c>
      <c r="D1767" t="s">
        <v>245</v>
      </c>
      <c r="E1767">
        <v>289</v>
      </c>
      <c r="F1767">
        <v>3056</v>
      </c>
      <c r="G1767">
        <v>6.1</v>
      </c>
      <c r="H1767">
        <v>654</v>
      </c>
      <c r="I1767">
        <v>1.1000000000000001</v>
      </c>
      <c r="J1767" t="s">
        <v>247</v>
      </c>
      <c r="K1767">
        <v>13027</v>
      </c>
      <c r="L1767" t="s">
        <v>54</v>
      </c>
    </row>
    <row r="1768" spans="1:12" x14ac:dyDescent="0.2">
      <c r="A1768" t="str">
        <f t="shared" si="27"/>
        <v>Bryan2014</v>
      </c>
      <c r="B1768" t="s">
        <v>466</v>
      </c>
      <c r="C1768">
        <v>2014</v>
      </c>
      <c r="D1768" t="s">
        <v>245</v>
      </c>
      <c r="E1768">
        <v>704</v>
      </c>
      <c r="F1768">
        <v>7059</v>
      </c>
      <c r="G1768">
        <v>6.8</v>
      </c>
      <c r="H1768">
        <v>632</v>
      </c>
      <c r="I1768">
        <v>4.5</v>
      </c>
      <c r="J1768" t="s">
        <v>247</v>
      </c>
      <c r="K1768">
        <v>13029</v>
      </c>
      <c r="L1768" t="s">
        <v>54</v>
      </c>
    </row>
    <row r="1769" spans="1:12" x14ac:dyDescent="0.2">
      <c r="A1769" t="str">
        <f t="shared" si="27"/>
        <v>Bulloch2014</v>
      </c>
      <c r="B1769" t="s">
        <v>467</v>
      </c>
      <c r="C1769">
        <v>2014</v>
      </c>
      <c r="D1769" t="s">
        <v>245</v>
      </c>
      <c r="E1769">
        <v>1535</v>
      </c>
      <c r="F1769">
        <v>24754</v>
      </c>
      <c r="G1769">
        <v>6.6</v>
      </c>
      <c r="H1769">
        <v>629</v>
      </c>
      <c r="I1769">
        <v>0.8</v>
      </c>
      <c r="J1769" t="s">
        <v>247</v>
      </c>
      <c r="K1769">
        <v>13031</v>
      </c>
      <c r="L1769" t="s">
        <v>54</v>
      </c>
    </row>
    <row r="1770" spans="1:12" x14ac:dyDescent="0.2">
      <c r="A1770" t="str">
        <f t="shared" si="27"/>
        <v>Burke2014</v>
      </c>
      <c r="B1770" t="s">
        <v>468</v>
      </c>
      <c r="C1770">
        <v>2014</v>
      </c>
      <c r="D1770" t="s">
        <v>245</v>
      </c>
      <c r="E1770">
        <v>359</v>
      </c>
      <c r="F1770">
        <v>6955</v>
      </c>
      <c r="G1770">
        <v>4.5999999999999996</v>
      </c>
      <c r="H1770">
        <v>1078</v>
      </c>
      <c r="I1770">
        <v>9.6999999999999993</v>
      </c>
      <c r="J1770" t="s">
        <v>247</v>
      </c>
      <c r="K1770">
        <v>13033</v>
      </c>
      <c r="L1770" t="s">
        <v>54</v>
      </c>
    </row>
    <row r="1771" spans="1:12" x14ac:dyDescent="0.2">
      <c r="A1771" t="str">
        <f t="shared" si="27"/>
        <v>Butts2014</v>
      </c>
      <c r="B1771" t="s">
        <v>469</v>
      </c>
      <c r="C1771">
        <v>2014</v>
      </c>
      <c r="D1771" t="s">
        <v>245</v>
      </c>
      <c r="E1771">
        <v>405</v>
      </c>
      <c r="F1771">
        <v>5969</v>
      </c>
      <c r="G1771">
        <v>4.2</v>
      </c>
      <c r="H1771">
        <v>681</v>
      </c>
      <c r="I1771">
        <v>4.4000000000000004</v>
      </c>
      <c r="J1771" t="s">
        <v>247</v>
      </c>
      <c r="K1771">
        <v>13035</v>
      </c>
      <c r="L1771" t="s">
        <v>54</v>
      </c>
    </row>
    <row r="1772" spans="1:12" x14ac:dyDescent="0.2">
      <c r="A1772" t="str">
        <f t="shared" si="27"/>
        <v>Calhoun2014</v>
      </c>
      <c r="B1772" t="s">
        <v>327</v>
      </c>
      <c r="C1772">
        <v>2014</v>
      </c>
      <c r="D1772" t="s">
        <v>245</v>
      </c>
      <c r="E1772">
        <v>126</v>
      </c>
      <c r="F1772">
        <v>1147</v>
      </c>
      <c r="G1772">
        <v>3.7</v>
      </c>
      <c r="H1772">
        <v>595</v>
      </c>
      <c r="I1772">
        <v>7.6</v>
      </c>
      <c r="J1772" t="s">
        <v>247</v>
      </c>
      <c r="K1772">
        <v>13037</v>
      </c>
      <c r="L1772" t="s">
        <v>54</v>
      </c>
    </row>
    <row r="1773" spans="1:12" x14ac:dyDescent="0.2">
      <c r="A1773" t="str">
        <f t="shared" si="27"/>
        <v>Camden2014</v>
      </c>
      <c r="B1773" t="s">
        <v>470</v>
      </c>
      <c r="C1773">
        <v>2014</v>
      </c>
      <c r="D1773" t="s">
        <v>245</v>
      </c>
      <c r="E1773">
        <v>938</v>
      </c>
      <c r="F1773">
        <v>16076</v>
      </c>
      <c r="G1773">
        <v>7.9</v>
      </c>
      <c r="H1773">
        <v>838</v>
      </c>
      <c r="I1773">
        <v>7.2</v>
      </c>
      <c r="J1773" t="s">
        <v>247</v>
      </c>
      <c r="K1773">
        <v>13039</v>
      </c>
      <c r="L1773" t="s">
        <v>54</v>
      </c>
    </row>
    <row r="1774" spans="1:12" x14ac:dyDescent="0.2">
      <c r="A1774" t="str">
        <f t="shared" si="27"/>
        <v>Candler2014</v>
      </c>
      <c r="B1774" t="s">
        <v>471</v>
      </c>
      <c r="C1774">
        <v>2014</v>
      </c>
      <c r="D1774" t="s">
        <v>245</v>
      </c>
      <c r="E1774">
        <v>250</v>
      </c>
      <c r="F1774">
        <v>2882</v>
      </c>
      <c r="G1774">
        <v>5.9</v>
      </c>
      <c r="H1774">
        <v>654</v>
      </c>
      <c r="I1774">
        <v>15.5</v>
      </c>
      <c r="J1774" t="s">
        <v>247</v>
      </c>
      <c r="K1774">
        <v>13043</v>
      </c>
      <c r="L1774" t="s">
        <v>54</v>
      </c>
    </row>
    <row r="1775" spans="1:12" x14ac:dyDescent="0.2">
      <c r="A1775" t="str">
        <f t="shared" si="27"/>
        <v>Carroll2014</v>
      </c>
      <c r="B1775" t="s">
        <v>373</v>
      </c>
      <c r="C1775">
        <v>2014</v>
      </c>
      <c r="D1775" t="s">
        <v>245</v>
      </c>
      <c r="E1775">
        <v>2182</v>
      </c>
      <c r="F1775">
        <v>39458</v>
      </c>
      <c r="G1775">
        <v>4.2</v>
      </c>
      <c r="H1775">
        <v>759</v>
      </c>
      <c r="I1775">
        <v>-5.5</v>
      </c>
      <c r="J1775" t="s">
        <v>247</v>
      </c>
      <c r="K1775">
        <v>13045</v>
      </c>
      <c r="L1775" t="s">
        <v>54</v>
      </c>
    </row>
    <row r="1776" spans="1:12" x14ac:dyDescent="0.2">
      <c r="A1776" t="str">
        <f t="shared" si="27"/>
        <v>Catoosa2014</v>
      </c>
      <c r="B1776" t="s">
        <v>472</v>
      </c>
      <c r="C1776">
        <v>2014</v>
      </c>
      <c r="D1776" t="s">
        <v>245</v>
      </c>
      <c r="E1776">
        <v>957</v>
      </c>
      <c r="F1776">
        <v>13835</v>
      </c>
      <c r="G1776">
        <v>0.2</v>
      </c>
      <c r="H1776">
        <v>662</v>
      </c>
      <c r="I1776">
        <v>2.2000000000000002</v>
      </c>
      <c r="J1776" t="s">
        <v>247</v>
      </c>
      <c r="K1776">
        <v>13047</v>
      </c>
      <c r="L1776" t="s">
        <v>54</v>
      </c>
    </row>
    <row r="1777" spans="1:12" x14ac:dyDescent="0.2">
      <c r="A1777" t="str">
        <f t="shared" si="27"/>
        <v>Charlton2014</v>
      </c>
      <c r="B1777" t="s">
        <v>473</v>
      </c>
      <c r="C1777">
        <v>2014</v>
      </c>
      <c r="D1777" t="s">
        <v>245</v>
      </c>
      <c r="E1777">
        <v>166</v>
      </c>
      <c r="F1777">
        <v>1994</v>
      </c>
      <c r="G1777">
        <v>-3.8</v>
      </c>
      <c r="H1777">
        <v>688</v>
      </c>
      <c r="I1777">
        <v>1.6</v>
      </c>
      <c r="J1777" t="s">
        <v>247</v>
      </c>
      <c r="K1777">
        <v>13049</v>
      </c>
      <c r="L1777" t="s">
        <v>54</v>
      </c>
    </row>
    <row r="1778" spans="1:12" x14ac:dyDescent="0.2">
      <c r="A1778" t="str">
        <f t="shared" si="27"/>
        <v>Chatham2014</v>
      </c>
      <c r="B1778" t="s">
        <v>474</v>
      </c>
      <c r="C1778">
        <v>2014</v>
      </c>
      <c r="D1778" t="s">
        <v>245</v>
      </c>
      <c r="E1778">
        <v>8235</v>
      </c>
      <c r="F1778">
        <v>142253</v>
      </c>
      <c r="G1778">
        <v>3.7</v>
      </c>
      <c r="H1778">
        <v>872</v>
      </c>
      <c r="I1778">
        <v>3.9</v>
      </c>
      <c r="J1778" t="s">
        <v>247</v>
      </c>
      <c r="K1778">
        <v>13051</v>
      </c>
      <c r="L1778" t="s">
        <v>54</v>
      </c>
    </row>
    <row r="1779" spans="1:12" x14ac:dyDescent="0.2">
      <c r="A1779" t="str">
        <f t="shared" si="27"/>
        <v>Chattahoochee2014</v>
      </c>
      <c r="B1779" t="s">
        <v>475</v>
      </c>
      <c r="C1779">
        <v>2014</v>
      </c>
      <c r="D1779" t="s">
        <v>245</v>
      </c>
      <c r="E1779">
        <v>133</v>
      </c>
      <c r="F1779">
        <v>2321</v>
      </c>
      <c r="G1779">
        <v>2</v>
      </c>
      <c r="H1779">
        <v>1016</v>
      </c>
      <c r="I1779">
        <v>11</v>
      </c>
      <c r="J1779" t="s">
        <v>247</v>
      </c>
      <c r="K1779">
        <v>13053</v>
      </c>
      <c r="L1779" t="s">
        <v>54</v>
      </c>
    </row>
    <row r="1780" spans="1:12" x14ac:dyDescent="0.2">
      <c r="A1780" t="str">
        <f t="shared" si="27"/>
        <v>Chattooga2014</v>
      </c>
      <c r="B1780" t="s">
        <v>476</v>
      </c>
      <c r="C1780">
        <v>2014</v>
      </c>
      <c r="D1780" t="s">
        <v>245</v>
      </c>
      <c r="E1780">
        <v>324</v>
      </c>
      <c r="F1780">
        <v>6388</v>
      </c>
      <c r="G1780">
        <v>6.8</v>
      </c>
      <c r="H1780">
        <v>608</v>
      </c>
      <c r="I1780">
        <v>4.8</v>
      </c>
      <c r="J1780" t="s">
        <v>247</v>
      </c>
      <c r="K1780">
        <v>13055</v>
      </c>
      <c r="L1780" t="s">
        <v>54</v>
      </c>
    </row>
    <row r="1781" spans="1:12" x14ac:dyDescent="0.2">
      <c r="A1781" t="str">
        <f t="shared" si="27"/>
        <v>Cherokee2014</v>
      </c>
      <c r="B1781" t="s">
        <v>424</v>
      </c>
      <c r="C1781">
        <v>2014</v>
      </c>
      <c r="D1781" t="s">
        <v>245</v>
      </c>
      <c r="E1781">
        <v>5689</v>
      </c>
      <c r="F1781">
        <v>51583</v>
      </c>
      <c r="G1781">
        <v>5.9</v>
      </c>
      <c r="H1781">
        <v>769</v>
      </c>
      <c r="I1781">
        <v>4.8</v>
      </c>
      <c r="J1781" t="s">
        <v>247</v>
      </c>
      <c r="K1781">
        <v>13057</v>
      </c>
      <c r="L1781" t="s">
        <v>54</v>
      </c>
    </row>
    <row r="1782" spans="1:12" x14ac:dyDescent="0.2">
      <c r="A1782" t="str">
        <f t="shared" si="27"/>
        <v>Clarke2014</v>
      </c>
      <c r="B1782" t="s">
        <v>360</v>
      </c>
      <c r="C1782">
        <v>2014</v>
      </c>
      <c r="D1782" t="s">
        <v>245</v>
      </c>
      <c r="E1782">
        <v>3259</v>
      </c>
      <c r="F1782">
        <v>66698</v>
      </c>
      <c r="G1782">
        <v>0.7</v>
      </c>
      <c r="H1782">
        <v>808</v>
      </c>
      <c r="I1782">
        <v>4.8</v>
      </c>
      <c r="J1782" t="s">
        <v>247</v>
      </c>
      <c r="K1782">
        <v>13059</v>
      </c>
      <c r="L1782" t="s">
        <v>54</v>
      </c>
    </row>
    <row r="1783" spans="1:12" x14ac:dyDescent="0.2">
      <c r="A1783" t="str">
        <f t="shared" si="27"/>
        <v>Clay2014</v>
      </c>
      <c r="B1783" t="s">
        <v>353</v>
      </c>
      <c r="C1783">
        <v>2014</v>
      </c>
      <c r="D1783" t="s">
        <v>245</v>
      </c>
      <c r="E1783">
        <v>60</v>
      </c>
      <c r="F1783">
        <v>530</v>
      </c>
      <c r="G1783">
        <v>-4.8</v>
      </c>
      <c r="H1783">
        <v>580</v>
      </c>
      <c r="I1783">
        <v>4.0999999999999996</v>
      </c>
      <c r="J1783" t="s">
        <v>247</v>
      </c>
      <c r="K1783">
        <v>13061</v>
      </c>
      <c r="L1783" t="s">
        <v>54</v>
      </c>
    </row>
    <row r="1784" spans="1:12" x14ac:dyDescent="0.2">
      <c r="A1784" t="str">
        <f t="shared" si="27"/>
        <v>Clayton2014</v>
      </c>
      <c r="B1784" t="s">
        <v>477</v>
      </c>
      <c r="C1784">
        <v>2014</v>
      </c>
      <c r="D1784" t="s">
        <v>245</v>
      </c>
      <c r="E1784">
        <v>4361</v>
      </c>
      <c r="F1784">
        <v>115661</v>
      </c>
      <c r="G1784">
        <v>3</v>
      </c>
      <c r="H1784">
        <v>977</v>
      </c>
      <c r="I1784">
        <v>7.4</v>
      </c>
      <c r="J1784" t="s">
        <v>247</v>
      </c>
      <c r="K1784">
        <v>13063</v>
      </c>
      <c r="L1784" t="s">
        <v>54</v>
      </c>
    </row>
    <row r="1785" spans="1:12" x14ac:dyDescent="0.2">
      <c r="A1785" t="str">
        <f t="shared" si="27"/>
        <v>Clinch2014</v>
      </c>
      <c r="B1785" t="s">
        <v>478</v>
      </c>
      <c r="C1785">
        <v>2014</v>
      </c>
      <c r="D1785" t="s">
        <v>245</v>
      </c>
      <c r="E1785">
        <v>176</v>
      </c>
      <c r="F1785">
        <v>2294</v>
      </c>
      <c r="G1785">
        <v>2</v>
      </c>
      <c r="H1785">
        <v>608</v>
      </c>
      <c r="I1785">
        <v>3.1</v>
      </c>
      <c r="J1785" t="s">
        <v>247</v>
      </c>
      <c r="K1785">
        <v>13065</v>
      </c>
      <c r="L1785" t="s">
        <v>54</v>
      </c>
    </row>
    <row r="1786" spans="1:12" x14ac:dyDescent="0.2">
      <c r="A1786" t="str">
        <f t="shared" si="27"/>
        <v>Cobb2014</v>
      </c>
      <c r="B1786" t="s">
        <v>479</v>
      </c>
      <c r="C1786">
        <v>2014</v>
      </c>
      <c r="D1786" t="s">
        <v>245</v>
      </c>
      <c r="E1786">
        <v>22744</v>
      </c>
      <c r="F1786">
        <v>333321</v>
      </c>
      <c r="G1786">
        <v>4.3</v>
      </c>
      <c r="H1786">
        <v>1079</v>
      </c>
      <c r="I1786">
        <v>3.5</v>
      </c>
      <c r="J1786" t="s">
        <v>247</v>
      </c>
      <c r="K1786">
        <v>13067</v>
      </c>
      <c r="L1786" t="s">
        <v>54</v>
      </c>
    </row>
    <row r="1787" spans="1:12" x14ac:dyDescent="0.2">
      <c r="A1787" t="str">
        <f t="shared" si="27"/>
        <v>Coffee2014</v>
      </c>
      <c r="B1787" t="s">
        <v>340</v>
      </c>
      <c r="C1787">
        <v>2014</v>
      </c>
      <c r="D1787" t="s">
        <v>245</v>
      </c>
      <c r="E1787">
        <v>939</v>
      </c>
      <c r="F1787">
        <v>15965</v>
      </c>
      <c r="G1787">
        <v>4.8</v>
      </c>
      <c r="H1787">
        <v>655</v>
      </c>
      <c r="I1787">
        <v>7.2</v>
      </c>
      <c r="J1787" t="s">
        <v>247</v>
      </c>
      <c r="K1787">
        <v>13069</v>
      </c>
      <c r="L1787" t="s">
        <v>54</v>
      </c>
    </row>
    <row r="1788" spans="1:12" x14ac:dyDescent="0.2">
      <c r="A1788" t="str">
        <f t="shared" si="27"/>
        <v>Colquitt2014</v>
      </c>
      <c r="B1788" t="s">
        <v>480</v>
      </c>
      <c r="C1788">
        <v>2014</v>
      </c>
      <c r="D1788" t="s">
        <v>245</v>
      </c>
      <c r="E1788">
        <v>1045</v>
      </c>
      <c r="F1788">
        <v>13995</v>
      </c>
      <c r="G1788">
        <v>-3.7</v>
      </c>
      <c r="H1788">
        <v>615</v>
      </c>
      <c r="I1788">
        <v>4.4000000000000004</v>
      </c>
      <c r="J1788" t="s">
        <v>247</v>
      </c>
      <c r="K1788">
        <v>13071</v>
      </c>
      <c r="L1788" t="s">
        <v>54</v>
      </c>
    </row>
    <row r="1789" spans="1:12" x14ac:dyDescent="0.2">
      <c r="A1789" t="str">
        <f t="shared" si="27"/>
        <v>Columbia2014</v>
      </c>
      <c r="B1789" t="s">
        <v>481</v>
      </c>
      <c r="C1789">
        <v>2014</v>
      </c>
      <c r="D1789" t="s">
        <v>245</v>
      </c>
      <c r="E1789">
        <v>2437</v>
      </c>
      <c r="F1789">
        <v>31324</v>
      </c>
      <c r="G1789">
        <v>3.2</v>
      </c>
      <c r="H1789">
        <v>734</v>
      </c>
      <c r="I1789">
        <v>3.4</v>
      </c>
      <c r="J1789" t="s">
        <v>247</v>
      </c>
      <c r="K1789">
        <v>13073</v>
      </c>
      <c r="L1789" t="s">
        <v>54</v>
      </c>
    </row>
    <row r="1790" spans="1:12" x14ac:dyDescent="0.2">
      <c r="A1790" t="str">
        <f t="shared" si="27"/>
        <v>Cook2014</v>
      </c>
      <c r="B1790" t="s">
        <v>482</v>
      </c>
      <c r="C1790">
        <v>2014</v>
      </c>
      <c r="D1790" t="s">
        <v>245</v>
      </c>
      <c r="E1790">
        <v>358</v>
      </c>
      <c r="F1790">
        <v>3904</v>
      </c>
      <c r="G1790">
        <v>-0.8</v>
      </c>
      <c r="H1790">
        <v>561</v>
      </c>
      <c r="I1790">
        <v>3.3</v>
      </c>
      <c r="J1790" t="s">
        <v>247</v>
      </c>
      <c r="K1790">
        <v>13075</v>
      </c>
      <c r="L1790" t="s">
        <v>54</v>
      </c>
    </row>
    <row r="1791" spans="1:12" x14ac:dyDescent="0.2">
      <c r="A1791" t="str">
        <f t="shared" si="27"/>
        <v>Coweta2014</v>
      </c>
      <c r="B1791" t="s">
        <v>483</v>
      </c>
      <c r="C1791">
        <v>2014</v>
      </c>
      <c r="D1791" t="s">
        <v>245</v>
      </c>
      <c r="E1791">
        <v>2450</v>
      </c>
      <c r="F1791">
        <v>37299</v>
      </c>
      <c r="G1791">
        <v>9.6</v>
      </c>
      <c r="H1791">
        <v>766</v>
      </c>
      <c r="I1791">
        <v>6.5</v>
      </c>
      <c r="J1791" t="s">
        <v>247</v>
      </c>
      <c r="K1791">
        <v>13077</v>
      </c>
      <c r="L1791" t="s">
        <v>54</v>
      </c>
    </row>
    <row r="1792" spans="1:12" x14ac:dyDescent="0.2">
      <c r="A1792" t="str">
        <f t="shared" si="27"/>
        <v>Crawford2014</v>
      </c>
      <c r="B1792" t="s">
        <v>484</v>
      </c>
      <c r="C1792">
        <v>2014</v>
      </c>
      <c r="D1792" t="s">
        <v>245</v>
      </c>
      <c r="E1792">
        <v>150</v>
      </c>
      <c r="F1792">
        <v>1264</v>
      </c>
      <c r="G1792">
        <v>4.2</v>
      </c>
      <c r="H1792">
        <v>632</v>
      </c>
      <c r="I1792">
        <v>0.8</v>
      </c>
      <c r="J1792" t="s">
        <v>247</v>
      </c>
      <c r="K1792">
        <v>13079</v>
      </c>
      <c r="L1792" t="s">
        <v>54</v>
      </c>
    </row>
    <row r="1793" spans="1:12" x14ac:dyDescent="0.2">
      <c r="A1793" t="str">
        <f t="shared" si="27"/>
        <v>Crisp2014</v>
      </c>
      <c r="B1793" t="s">
        <v>485</v>
      </c>
      <c r="C1793">
        <v>2014</v>
      </c>
      <c r="D1793" t="s">
        <v>245</v>
      </c>
      <c r="E1793">
        <v>602</v>
      </c>
      <c r="F1793">
        <v>8073</v>
      </c>
      <c r="G1793">
        <v>1</v>
      </c>
      <c r="H1793">
        <v>664</v>
      </c>
      <c r="I1793">
        <v>11</v>
      </c>
      <c r="J1793" t="s">
        <v>247</v>
      </c>
      <c r="K1793">
        <v>13081</v>
      </c>
      <c r="L1793" t="s">
        <v>54</v>
      </c>
    </row>
    <row r="1794" spans="1:12" x14ac:dyDescent="0.2">
      <c r="A1794" t="str">
        <f t="shared" si="27"/>
        <v>Dade2014</v>
      </c>
      <c r="B1794" t="s">
        <v>486</v>
      </c>
      <c r="C1794">
        <v>2014</v>
      </c>
      <c r="D1794" t="s">
        <v>245</v>
      </c>
      <c r="E1794">
        <v>250</v>
      </c>
      <c r="F1794">
        <v>3257</v>
      </c>
      <c r="G1794">
        <v>5</v>
      </c>
      <c r="H1794">
        <v>630</v>
      </c>
      <c r="I1794">
        <v>2.6</v>
      </c>
      <c r="J1794" t="s">
        <v>247</v>
      </c>
      <c r="K1794">
        <v>13083</v>
      </c>
      <c r="L1794" t="s">
        <v>54</v>
      </c>
    </row>
    <row r="1795" spans="1:12" x14ac:dyDescent="0.2">
      <c r="A1795" t="str">
        <f t="shared" si="27"/>
        <v>Dawson2014</v>
      </c>
      <c r="B1795" t="s">
        <v>487</v>
      </c>
      <c r="C1795">
        <v>2014</v>
      </c>
      <c r="D1795" t="s">
        <v>245</v>
      </c>
      <c r="E1795">
        <v>644</v>
      </c>
      <c r="F1795">
        <v>7930</v>
      </c>
      <c r="G1795">
        <v>-3.1</v>
      </c>
      <c r="H1795">
        <v>519</v>
      </c>
      <c r="I1795">
        <v>5.5</v>
      </c>
      <c r="J1795" t="s">
        <v>247</v>
      </c>
      <c r="K1795">
        <v>13085</v>
      </c>
      <c r="L1795" t="s">
        <v>54</v>
      </c>
    </row>
    <row r="1796" spans="1:12" x14ac:dyDescent="0.2">
      <c r="A1796" t="str">
        <f t="shared" si="27"/>
        <v>Decatur2014</v>
      </c>
      <c r="B1796" t="s">
        <v>488</v>
      </c>
      <c r="C1796">
        <v>2014</v>
      </c>
      <c r="D1796" t="s">
        <v>245</v>
      </c>
      <c r="E1796">
        <v>680</v>
      </c>
      <c r="F1796">
        <v>8280</v>
      </c>
      <c r="G1796">
        <v>1.4</v>
      </c>
      <c r="H1796">
        <v>611</v>
      </c>
      <c r="I1796">
        <v>3.2</v>
      </c>
      <c r="J1796" t="s">
        <v>247</v>
      </c>
      <c r="K1796">
        <v>13087</v>
      </c>
      <c r="L1796" t="s">
        <v>54</v>
      </c>
    </row>
    <row r="1797" spans="1:12" x14ac:dyDescent="0.2">
      <c r="A1797" t="str">
        <f t="shared" si="27"/>
        <v>DeKalb2014</v>
      </c>
      <c r="B1797" t="s">
        <v>337</v>
      </c>
      <c r="C1797">
        <v>2014</v>
      </c>
      <c r="D1797" t="s">
        <v>245</v>
      </c>
      <c r="E1797">
        <v>18926</v>
      </c>
      <c r="F1797">
        <v>289826</v>
      </c>
      <c r="G1797">
        <v>2.2999999999999998</v>
      </c>
      <c r="H1797">
        <v>1013</v>
      </c>
      <c r="I1797">
        <v>2.5</v>
      </c>
      <c r="J1797" t="s">
        <v>247</v>
      </c>
      <c r="K1797">
        <v>13089</v>
      </c>
      <c r="L1797" t="s">
        <v>54</v>
      </c>
    </row>
    <row r="1798" spans="1:12" x14ac:dyDescent="0.2">
      <c r="A1798" t="str">
        <f t="shared" ref="A1798:A1861" si="28">_xlfn.CONCAT(B1798, C1798)</f>
        <v>Dodge2014</v>
      </c>
      <c r="B1798" t="s">
        <v>489</v>
      </c>
      <c r="C1798">
        <v>2014</v>
      </c>
      <c r="D1798" t="s">
        <v>245</v>
      </c>
      <c r="E1798">
        <v>369</v>
      </c>
      <c r="F1798">
        <v>5030</v>
      </c>
      <c r="G1798">
        <v>-3.2</v>
      </c>
      <c r="H1798">
        <v>576</v>
      </c>
      <c r="I1798">
        <v>7.7</v>
      </c>
      <c r="J1798" t="s">
        <v>247</v>
      </c>
      <c r="K1798">
        <v>13091</v>
      </c>
      <c r="L1798" t="s">
        <v>54</v>
      </c>
    </row>
    <row r="1799" spans="1:12" x14ac:dyDescent="0.2">
      <c r="A1799" t="str">
        <f t="shared" si="28"/>
        <v>Dooly2014</v>
      </c>
      <c r="B1799" t="s">
        <v>490</v>
      </c>
      <c r="C1799">
        <v>2014</v>
      </c>
      <c r="D1799" t="s">
        <v>245</v>
      </c>
      <c r="E1799">
        <v>214</v>
      </c>
      <c r="F1799">
        <v>3102</v>
      </c>
      <c r="G1799">
        <v>16.2</v>
      </c>
      <c r="H1799">
        <v>620</v>
      </c>
      <c r="I1799">
        <v>-0.3</v>
      </c>
      <c r="J1799" t="s">
        <v>247</v>
      </c>
      <c r="K1799">
        <v>13093</v>
      </c>
      <c r="L1799" t="s">
        <v>54</v>
      </c>
    </row>
    <row r="1800" spans="1:12" x14ac:dyDescent="0.2">
      <c r="A1800" t="str">
        <f t="shared" si="28"/>
        <v>Dougherty2014</v>
      </c>
      <c r="B1800" t="s">
        <v>491</v>
      </c>
      <c r="C1800">
        <v>2014</v>
      </c>
      <c r="D1800" t="s">
        <v>245</v>
      </c>
      <c r="E1800">
        <v>2561</v>
      </c>
      <c r="F1800">
        <v>47219</v>
      </c>
      <c r="G1800">
        <v>0.5</v>
      </c>
      <c r="H1800">
        <v>780</v>
      </c>
      <c r="I1800">
        <v>6.1</v>
      </c>
      <c r="J1800" t="s">
        <v>247</v>
      </c>
      <c r="K1800">
        <v>13095</v>
      </c>
      <c r="L1800" t="s">
        <v>54</v>
      </c>
    </row>
    <row r="1801" spans="1:12" x14ac:dyDescent="0.2">
      <c r="A1801" t="str">
        <f t="shared" si="28"/>
        <v>Douglas2014</v>
      </c>
      <c r="B1801" t="s">
        <v>492</v>
      </c>
      <c r="C1801">
        <v>2014</v>
      </c>
      <c r="D1801" t="s">
        <v>245</v>
      </c>
      <c r="E1801">
        <v>2730</v>
      </c>
      <c r="F1801">
        <v>39547</v>
      </c>
      <c r="G1801">
        <v>1.5</v>
      </c>
      <c r="H1801">
        <v>702</v>
      </c>
      <c r="I1801">
        <v>3.2</v>
      </c>
      <c r="J1801" t="s">
        <v>247</v>
      </c>
      <c r="K1801">
        <v>13097</v>
      </c>
      <c r="L1801" t="s">
        <v>54</v>
      </c>
    </row>
    <row r="1802" spans="1:12" x14ac:dyDescent="0.2">
      <c r="A1802" t="str">
        <f t="shared" si="28"/>
        <v>Early2014</v>
      </c>
      <c r="B1802" t="s">
        <v>493</v>
      </c>
      <c r="C1802">
        <v>2014</v>
      </c>
      <c r="D1802" t="s">
        <v>245</v>
      </c>
      <c r="E1802">
        <v>297</v>
      </c>
      <c r="F1802">
        <v>4419</v>
      </c>
      <c r="G1802">
        <v>3.6</v>
      </c>
      <c r="H1802">
        <v>848</v>
      </c>
      <c r="I1802">
        <v>-1.3</v>
      </c>
      <c r="J1802" t="s">
        <v>247</v>
      </c>
      <c r="K1802">
        <v>13099</v>
      </c>
      <c r="L1802" t="s">
        <v>54</v>
      </c>
    </row>
    <row r="1803" spans="1:12" x14ac:dyDescent="0.2">
      <c r="A1803" t="str">
        <f t="shared" si="28"/>
        <v>Echols2014</v>
      </c>
      <c r="B1803" t="s">
        <v>494</v>
      </c>
      <c r="C1803">
        <v>2014</v>
      </c>
      <c r="D1803" t="s">
        <v>245</v>
      </c>
      <c r="E1803">
        <v>55</v>
      </c>
      <c r="F1803">
        <v>640</v>
      </c>
      <c r="G1803">
        <v>-1.5</v>
      </c>
      <c r="H1803">
        <v>482</v>
      </c>
      <c r="I1803">
        <v>23.6</v>
      </c>
      <c r="J1803" t="s">
        <v>247</v>
      </c>
      <c r="K1803">
        <v>13101</v>
      </c>
      <c r="L1803" t="s">
        <v>54</v>
      </c>
    </row>
    <row r="1804" spans="1:12" x14ac:dyDescent="0.2">
      <c r="A1804" t="str">
        <f t="shared" si="28"/>
        <v>Effingham2014</v>
      </c>
      <c r="B1804" t="s">
        <v>495</v>
      </c>
      <c r="C1804">
        <v>2014</v>
      </c>
      <c r="D1804" t="s">
        <v>245</v>
      </c>
      <c r="E1804">
        <v>756</v>
      </c>
      <c r="F1804">
        <v>9316</v>
      </c>
      <c r="G1804">
        <v>0.8</v>
      </c>
      <c r="H1804">
        <v>762</v>
      </c>
      <c r="I1804">
        <v>2</v>
      </c>
      <c r="J1804" t="s">
        <v>247</v>
      </c>
      <c r="K1804">
        <v>13103</v>
      </c>
      <c r="L1804" t="s">
        <v>54</v>
      </c>
    </row>
    <row r="1805" spans="1:12" x14ac:dyDescent="0.2">
      <c r="A1805" t="str">
        <f t="shared" si="28"/>
        <v>Elbert2014</v>
      </c>
      <c r="B1805" t="s">
        <v>496</v>
      </c>
      <c r="C1805">
        <v>2014</v>
      </c>
      <c r="D1805" t="s">
        <v>245</v>
      </c>
      <c r="E1805">
        <v>500</v>
      </c>
      <c r="F1805">
        <v>5695</v>
      </c>
      <c r="G1805">
        <v>-2.6</v>
      </c>
      <c r="H1805">
        <v>636</v>
      </c>
      <c r="I1805">
        <v>3.9</v>
      </c>
      <c r="J1805" t="s">
        <v>247</v>
      </c>
      <c r="K1805">
        <v>13105</v>
      </c>
      <c r="L1805" t="s">
        <v>54</v>
      </c>
    </row>
    <row r="1806" spans="1:12" x14ac:dyDescent="0.2">
      <c r="A1806" t="str">
        <f t="shared" si="28"/>
        <v>Emanuel2014</v>
      </c>
      <c r="B1806" t="s">
        <v>497</v>
      </c>
      <c r="C1806">
        <v>2014</v>
      </c>
      <c r="D1806" t="s">
        <v>245</v>
      </c>
      <c r="E1806">
        <v>483</v>
      </c>
      <c r="F1806">
        <v>6682</v>
      </c>
      <c r="G1806">
        <v>2.7</v>
      </c>
      <c r="H1806">
        <v>605</v>
      </c>
      <c r="I1806">
        <v>6.5</v>
      </c>
      <c r="J1806" t="s">
        <v>247</v>
      </c>
      <c r="K1806">
        <v>13107</v>
      </c>
      <c r="L1806" t="s">
        <v>54</v>
      </c>
    </row>
    <row r="1807" spans="1:12" x14ac:dyDescent="0.2">
      <c r="A1807" t="str">
        <f t="shared" si="28"/>
        <v>Evans2014</v>
      </c>
      <c r="B1807" t="s">
        <v>498</v>
      </c>
      <c r="C1807">
        <v>2014</v>
      </c>
      <c r="D1807" t="s">
        <v>245</v>
      </c>
      <c r="E1807">
        <v>265</v>
      </c>
      <c r="F1807">
        <v>4337</v>
      </c>
      <c r="G1807">
        <v>0.9</v>
      </c>
      <c r="H1807">
        <v>752</v>
      </c>
      <c r="I1807">
        <v>15.5</v>
      </c>
      <c r="J1807" t="s">
        <v>247</v>
      </c>
      <c r="K1807">
        <v>13109</v>
      </c>
      <c r="L1807" t="s">
        <v>54</v>
      </c>
    </row>
    <row r="1808" spans="1:12" x14ac:dyDescent="0.2">
      <c r="A1808" t="str">
        <f t="shared" si="28"/>
        <v>Fannin2014</v>
      </c>
      <c r="B1808" t="s">
        <v>499</v>
      </c>
      <c r="C1808">
        <v>2014</v>
      </c>
      <c r="D1808" t="s">
        <v>245</v>
      </c>
      <c r="E1808">
        <v>605</v>
      </c>
      <c r="F1808">
        <v>5581</v>
      </c>
      <c r="G1808">
        <v>8.6</v>
      </c>
      <c r="H1808">
        <v>563</v>
      </c>
      <c r="I1808">
        <v>1.8</v>
      </c>
      <c r="J1808" t="s">
        <v>247</v>
      </c>
      <c r="K1808">
        <v>13111</v>
      </c>
      <c r="L1808" t="s">
        <v>54</v>
      </c>
    </row>
    <row r="1809" spans="1:12" x14ac:dyDescent="0.2">
      <c r="A1809" t="str">
        <f t="shared" si="28"/>
        <v>Fayette2014</v>
      </c>
      <c r="B1809" t="s">
        <v>332</v>
      </c>
      <c r="C1809">
        <v>2014</v>
      </c>
      <c r="D1809" t="s">
        <v>245</v>
      </c>
      <c r="E1809">
        <v>3642</v>
      </c>
      <c r="F1809">
        <v>40430</v>
      </c>
      <c r="G1809">
        <v>3.3</v>
      </c>
      <c r="H1809">
        <v>779</v>
      </c>
      <c r="I1809">
        <v>-0.4</v>
      </c>
      <c r="J1809" t="s">
        <v>247</v>
      </c>
      <c r="K1809">
        <v>13113</v>
      </c>
      <c r="L1809" t="s">
        <v>54</v>
      </c>
    </row>
    <row r="1810" spans="1:12" x14ac:dyDescent="0.2">
      <c r="A1810" t="str">
        <f t="shared" si="28"/>
        <v>Floyd2014</v>
      </c>
      <c r="B1810" t="s">
        <v>500</v>
      </c>
      <c r="C1810">
        <v>2014</v>
      </c>
      <c r="D1810" t="s">
        <v>245</v>
      </c>
      <c r="E1810">
        <v>2127</v>
      </c>
      <c r="F1810">
        <v>38377</v>
      </c>
      <c r="G1810">
        <v>2.7</v>
      </c>
      <c r="H1810">
        <v>790</v>
      </c>
      <c r="I1810">
        <v>3.8</v>
      </c>
      <c r="J1810" t="s">
        <v>247</v>
      </c>
      <c r="K1810">
        <v>13115</v>
      </c>
      <c r="L1810" t="s">
        <v>54</v>
      </c>
    </row>
    <row r="1811" spans="1:12" x14ac:dyDescent="0.2">
      <c r="A1811" t="str">
        <f t="shared" si="28"/>
        <v>Forsyth2014</v>
      </c>
      <c r="B1811" t="s">
        <v>376</v>
      </c>
      <c r="C1811">
        <v>2014</v>
      </c>
      <c r="D1811" t="s">
        <v>245</v>
      </c>
      <c r="E1811">
        <v>5976</v>
      </c>
      <c r="F1811">
        <v>68709</v>
      </c>
      <c r="G1811">
        <v>5.0999999999999996</v>
      </c>
      <c r="H1811">
        <v>941</v>
      </c>
      <c r="I1811">
        <v>2.2999999999999998</v>
      </c>
      <c r="J1811" t="s">
        <v>247</v>
      </c>
      <c r="K1811">
        <v>13117</v>
      </c>
      <c r="L1811" t="s">
        <v>54</v>
      </c>
    </row>
    <row r="1812" spans="1:12" x14ac:dyDescent="0.2">
      <c r="A1812" t="str">
        <f t="shared" si="28"/>
        <v>Franklin2014</v>
      </c>
      <c r="B1812" t="s">
        <v>434</v>
      </c>
      <c r="C1812">
        <v>2014</v>
      </c>
      <c r="D1812" t="s">
        <v>245</v>
      </c>
      <c r="E1812">
        <v>455</v>
      </c>
      <c r="F1812">
        <v>6731</v>
      </c>
      <c r="G1812">
        <v>1.6</v>
      </c>
      <c r="H1812">
        <v>659</v>
      </c>
      <c r="I1812">
        <v>2.2999999999999998</v>
      </c>
      <c r="J1812" t="s">
        <v>247</v>
      </c>
      <c r="K1812">
        <v>13119</v>
      </c>
      <c r="L1812" t="s">
        <v>54</v>
      </c>
    </row>
    <row r="1813" spans="1:12" x14ac:dyDescent="0.2">
      <c r="A1813" t="str">
        <f t="shared" si="28"/>
        <v>Fulton2014</v>
      </c>
      <c r="B1813" t="s">
        <v>335</v>
      </c>
      <c r="C1813">
        <v>2014</v>
      </c>
      <c r="D1813" t="s">
        <v>245</v>
      </c>
      <c r="E1813">
        <v>44941</v>
      </c>
      <c r="F1813">
        <v>789339</v>
      </c>
      <c r="G1813">
        <v>3.7</v>
      </c>
      <c r="H1813">
        <v>1339</v>
      </c>
      <c r="I1813">
        <v>3.8</v>
      </c>
      <c r="J1813" t="s">
        <v>247</v>
      </c>
      <c r="K1813">
        <v>13121</v>
      </c>
      <c r="L1813" t="s">
        <v>54</v>
      </c>
    </row>
    <row r="1814" spans="1:12" x14ac:dyDescent="0.2">
      <c r="A1814" t="str">
        <f t="shared" si="28"/>
        <v>Gilmer2014</v>
      </c>
      <c r="B1814" t="s">
        <v>501</v>
      </c>
      <c r="C1814">
        <v>2014</v>
      </c>
      <c r="D1814" t="s">
        <v>245</v>
      </c>
      <c r="E1814">
        <v>585</v>
      </c>
      <c r="F1814">
        <v>7367</v>
      </c>
      <c r="G1814">
        <v>3.3</v>
      </c>
      <c r="H1814">
        <v>567</v>
      </c>
      <c r="I1814">
        <v>4.4000000000000004</v>
      </c>
      <c r="J1814" t="s">
        <v>247</v>
      </c>
      <c r="K1814">
        <v>13123</v>
      </c>
      <c r="L1814" t="s">
        <v>54</v>
      </c>
    </row>
    <row r="1815" spans="1:12" x14ac:dyDescent="0.2">
      <c r="A1815" t="str">
        <f t="shared" si="28"/>
        <v>Glascock2014</v>
      </c>
      <c r="B1815" t="s">
        <v>502</v>
      </c>
      <c r="C1815">
        <v>2014</v>
      </c>
      <c r="D1815" t="s">
        <v>245</v>
      </c>
      <c r="E1815">
        <v>39</v>
      </c>
      <c r="F1815">
        <v>402</v>
      </c>
      <c r="G1815">
        <v>-4.3</v>
      </c>
      <c r="H1815">
        <v>496</v>
      </c>
      <c r="I1815">
        <v>7.8</v>
      </c>
      <c r="J1815" t="s">
        <v>247</v>
      </c>
      <c r="K1815">
        <v>13125</v>
      </c>
      <c r="L1815" t="s">
        <v>54</v>
      </c>
    </row>
    <row r="1816" spans="1:12" x14ac:dyDescent="0.2">
      <c r="A1816" t="str">
        <f t="shared" si="28"/>
        <v>Glynn2014</v>
      </c>
      <c r="B1816" t="s">
        <v>503</v>
      </c>
      <c r="C1816">
        <v>2014</v>
      </c>
      <c r="D1816" t="s">
        <v>245</v>
      </c>
      <c r="E1816">
        <v>2842</v>
      </c>
      <c r="F1816">
        <v>35540</v>
      </c>
      <c r="G1816">
        <v>1.5</v>
      </c>
      <c r="H1816">
        <v>768</v>
      </c>
      <c r="I1816">
        <v>2.2999999999999998</v>
      </c>
      <c r="J1816" t="s">
        <v>247</v>
      </c>
      <c r="K1816">
        <v>13127</v>
      </c>
      <c r="L1816" t="s">
        <v>54</v>
      </c>
    </row>
    <row r="1817" spans="1:12" x14ac:dyDescent="0.2">
      <c r="A1817" t="str">
        <f t="shared" si="28"/>
        <v>Gordon2014</v>
      </c>
      <c r="B1817" t="s">
        <v>504</v>
      </c>
      <c r="C1817">
        <v>2014</v>
      </c>
      <c r="D1817" t="s">
        <v>245</v>
      </c>
      <c r="E1817">
        <v>1044</v>
      </c>
      <c r="F1817">
        <v>21064</v>
      </c>
      <c r="G1817">
        <v>4.9000000000000004</v>
      </c>
      <c r="H1817">
        <v>731</v>
      </c>
      <c r="I1817">
        <v>1.2</v>
      </c>
      <c r="J1817" t="s">
        <v>247</v>
      </c>
      <c r="K1817">
        <v>13129</v>
      </c>
      <c r="L1817" t="s">
        <v>54</v>
      </c>
    </row>
    <row r="1818" spans="1:12" x14ac:dyDescent="0.2">
      <c r="A1818" t="str">
        <f t="shared" si="28"/>
        <v>Grady2014</v>
      </c>
      <c r="B1818" t="s">
        <v>505</v>
      </c>
      <c r="C1818">
        <v>2014</v>
      </c>
      <c r="D1818" t="s">
        <v>245</v>
      </c>
      <c r="E1818">
        <v>483</v>
      </c>
      <c r="F1818">
        <v>6059</v>
      </c>
      <c r="G1818">
        <v>5.0999999999999996</v>
      </c>
      <c r="H1818">
        <v>622</v>
      </c>
      <c r="I1818">
        <v>3.3</v>
      </c>
      <c r="J1818" t="s">
        <v>247</v>
      </c>
      <c r="K1818">
        <v>13131</v>
      </c>
      <c r="L1818" t="s">
        <v>54</v>
      </c>
    </row>
    <row r="1819" spans="1:12" x14ac:dyDescent="0.2">
      <c r="A1819" t="str">
        <f t="shared" si="28"/>
        <v>Greene2014</v>
      </c>
      <c r="B1819" t="s">
        <v>436</v>
      </c>
      <c r="C1819">
        <v>2014</v>
      </c>
      <c r="D1819" t="s">
        <v>245</v>
      </c>
      <c r="E1819">
        <v>494</v>
      </c>
      <c r="F1819">
        <v>5569</v>
      </c>
      <c r="G1819">
        <v>4.5</v>
      </c>
      <c r="H1819">
        <v>696</v>
      </c>
      <c r="I1819">
        <v>6.1</v>
      </c>
      <c r="J1819" t="s">
        <v>247</v>
      </c>
      <c r="K1819">
        <v>13133</v>
      </c>
      <c r="L1819" t="s">
        <v>54</v>
      </c>
    </row>
    <row r="1820" spans="1:12" x14ac:dyDescent="0.2">
      <c r="A1820" t="str">
        <f t="shared" si="28"/>
        <v>Gwinnett2014</v>
      </c>
      <c r="B1820" t="s">
        <v>338</v>
      </c>
      <c r="C1820">
        <v>2014</v>
      </c>
      <c r="D1820" t="s">
        <v>245</v>
      </c>
      <c r="E1820">
        <v>25462</v>
      </c>
      <c r="F1820">
        <v>333116</v>
      </c>
      <c r="G1820">
        <v>4.5</v>
      </c>
      <c r="H1820">
        <v>991</v>
      </c>
      <c r="I1820">
        <v>3.4</v>
      </c>
      <c r="J1820" t="s">
        <v>247</v>
      </c>
      <c r="K1820">
        <v>13135</v>
      </c>
      <c r="L1820" t="s">
        <v>54</v>
      </c>
    </row>
    <row r="1821" spans="1:12" x14ac:dyDescent="0.2">
      <c r="A1821" t="str">
        <f t="shared" si="28"/>
        <v>Habersham2014</v>
      </c>
      <c r="B1821" t="s">
        <v>506</v>
      </c>
      <c r="C1821">
        <v>2014</v>
      </c>
      <c r="D1821" t="s">
        <v>245</v>
      </c>
      <c r="E1821">
        <v>888</v>
      </c>
      <c r="F1821">
        <v>14410</v>
      </c>
      <c r="G1821">
        <v>2.7</v>
      </c>
      <c r="H1821">
        <v>638</v>
      </c>
      <c r="I1821">
        <v>4.0999999999999996</v>
      </c>
      <c r="J1821" t="s">
        <v>247</v>
      </c>
      <c r="K1821">
        <v>13137</v>
      </c>
      <c r="L1821" t="s">
        <v>54</v>
      </c>
    </row>
    <row r="1822" spans="1:12" x14ac:dyDescent="0.2">
      <c r="A1822" t="str">
        <f t="shared" si="28"/>
        <v>Hall2014</v>
      </c>
      <c r="B1822" t="s">
        <v>507</v>
      </c>
      <c r="C1822">
        <v>2014</v>
      </c>
      <c r="D1822" t="s">
        <v>245</v>
      </c>
      <c r="E1822">
        <v>4501</v>
      </c>
      <c r="F1822">
        <v>78119</v>
      </c>
      <c r="G1822">
        <v>3.7</v>
      </c>
      <c r="H1822">
        <v>867</v>
      </c>
      <c r="I1822">
        <v>3.6</v>
      </c>
      <c r="J1822" t="s">
        <v>247</v>
      </c>
      <c r="K1822">
        <v>13139</v>
      </c>
      <c r="L1822" t="s">
        <v>54</v>
      </c>
    </row>
    <row r="1823" spans="1:12" x14ac:dyDescent="0.2">
      <c r="A1823" t="str">
        <f t="shared" si="28"/>
        <v>Hancock2014</v>
      </c>
      <c r="B1823" t="s">
        <v>508</v>
      </c>
      <c r="C1823">
        <v>2014</v>
      </c>
      <c r="D1823" t="s">
        <v>245</v>
      </c>
      <c r="E1823">
        <v>91</v>
      </c>
      <c r="F1823">
        <v>1694</v>
      </c>
      <c r="G1823">
        <v>1.9</v>
      </c>
      <c r="H1823">
        <v>618</v>
      </c>
      <c r="I1823">
        <v>3.5</v>
      </c>
      <c r="J1823" t="s">
        <v>247</v>
      </c>
      <c r="K1823">
        <v>13141</v>
      </c>
      <c r="L1823" t="s">
        <v>54</v>
      </c>
    </row>
    <row r="1824" spans="1:12" x14ac:dyDescent="0.2">
      <c r="A1824" t="str">
        <f t="shared" si="28"/>
        <v>Haralson2014</v>
      </c>
      <c r="B1824" t="s">
        <v>509</v>
      </c>
      <c r="C1824">
        <v>2014</v>
      </c>
      <c r="D1824" t="s">
        <v>245</v>
      </c>
      <c r="E1824">
        <v>497</v>
      </c>
      <c r="F1824">
        <v>6264</v>
      </c>
      <c r="G1824">
        <v>-1.1000000000000001</v>
      </c>
      <c r="H1824">
        <v>760</v>
      </c>
      <c r="I1824">
        <v>4.4000000000000004</v>
      </c>
      <c r="J1824" t="s">
        <v>247</v>
      </c>
      <c r="K1824">
        <v>13143</v>
      </c>
      <c r="L1824" t="s">
        <v>54</v>
      </c>
    </row>
    <row r="1825" spans="1:12" x14ac:dyDescent="0.2">
      <c r="A1825" t="str">
        <f t="shared" si="28"/>
        <v>Harris2014</v>
      </c>
      <c r="B1825" t="s">
        <v>510</v>
      </c>
      <c r="C1825">
        <v>2014</v>
      </c>
      <c r="D1825" t="s">
        <v>245</v>
      </c>
      <c r="E1825">
        <v>457</v>
      </c>
      <c r="F1825">
        <v>4523</v>
      </c>
      <c r="G1825">
        <v>0.5</v>
      </c>
      <c r="H1825">
        <v>545</v>
      </c>
      <c r="I1825">
        <v>1.9</v>
      </c>
      <c r="J1825" t="s">
        <v>247</v>
      </c>
      <c r="K1825">
        <v>13145</v>
      </c>
      <c r="L1825" t="s">
        <v>54</v>
      </c>
    </row>
    <row r="1826" spans="1:12" x14ac:dyDescent="0.2">
      <c r="A1826" t="str">
        <f t="shared" si="28"/>
        <v>Hart2014</v>
      </c>
      <c r="B1826" t="s">
        <v>511</v>
      </c>
      <c r="C1826">
        <v>2014</v>
      </c>
      <c r="D1826" t="s">
        <v>245</v>
      </c>
      <c r="E1826">
        <v>435</v>
      </c>
      <c r="F1826">
        <v>6009</v>
      </c>
      <c r="G1826">
        <v>1.3</v>
      </c>
      <c r="H1826">
        <v>708</v>
      </c>
      <c r="I1826">
        <v>4.0999999999999996</v>
      </c>
      <c r="J1826" t="s">
        <v>247</v>
      </c>
      <c r="K1826">
        <v>13147</v>
      </c>
      <c r="L1826" t="s">
        <v>54</v>
      </c>
    </row>
    <row r="1827" spans="1:12" x14ac:dyDescent="0.2">
      <c r="A1827" t="str">
        <f t="shared" si="28"/>
        <v>Heard2014</v>
      </c>
      <c r="B1827" t="s">
        <v>512</v>
      </c>
      <c r="C1827">
        <v>2014</v>
      </c>
      <c r="D1827" t="s">
        <v>245</v>
      </c>
      <c r="E1827">
        <v>154</v>
      </c>
      <c r="F1827">
        <v>2124</v>
      </c>
      <c r="G1827">
        <v>-6.4</v>
      </c>
      <c r="H1827">
        <v>846</v>
      </c>
      <c r="I1827">
        <v>5.4</v>
      </c>
      <c r="J1827" t="s">
        <v>247</v>
      </c>
      <c r="K1827">
        <v>13149</v>
      </c>
      <c r="L1827" t="s">
        <v>54</v>
      </c>
    </row>
    <row r="1828" spans="1:12" x14ac:dyDescent="0.2">
      <c r="A1828" t="str">
        <f t="shared" si="28"/>
        <v>Henry2014</v>
      </c>
      <c r="B1828" t="s">
        <v>416</v>
      </c>
      <c r="C1828">
        <v>2014</v>
      </c>
      <c r="D1828" t="s">
        <v>245</v>
      </c>
      <c r="E1828">
        <v>3882</v>
      </c>
      <c r="F1828">
        <v>53464</v>
      </c>
      <c r="G1828">
        <v>4.4000000000000004</v>
      </c>
      <c r="H1828">
        <v>701</v>
      </c>
      <c r="I1828">
        <v>3.9</v>
      </c>
      <c r="J1828" t="s">
        <v>247</v>
      </c>
      <c r="K1828">
        <v>13151</v>
      </c>
      <c r="L1828" t="s">
        <v>54</v>
      </c>
    </row>
    <row r="1829" spans="1:12" x14ac:dyDescent="0.2">
      <c r="A1829" t="str">
        <f t="shared" si="28"/>
        <v>Houston2014</v>
      </c>
      <c r="B1829" t="s">
        <v>333</v>
      </c>
      <c r="C1829">
        <v>2014</v>
      </c>
      <c r="D1829" t="s">
        <v>245</v>
      </c>
      <c r="E1829">
        <v>2748</v>
      </c>
      <c r="F1829">
        <v>56945</v>
      </c>
      <c r="G1829">
        <v>0.6</v>
      </c>
      <c r="H1829">
        <v>834</v>
      </c>
      <c r="I1829">
        <v>4.3</v>
      </c>
      <c r="J1829" t="s">
        <v>247</v>
      </c>
      <c r="K1829">
        <v>13153</v>
      </c>
      <c r="L1829" t="s">
        <v>54</v>
      </c>
    </row>
    <row r="1830" spans="1:12" x14ac:dyDescent="0.2">
      <c r="A1830" t="str">
        <f t="shared" si="28"/>
        <v>Irwin2014</v>
      </c>
      <c r="B1830" t="s">
        <v>513</v>
      </c>
      <c r="C1830">
        <v>2014</v>
      </c>
      <c r="D1830" t="s">
        <v>245</v>
      </c>
      <c r="E1830">
        <v>155</v>
      </c>
      <c r="F1830">
        <v>1924</v>
      </c>
      <c r="G1830">
        <v>-2</v>
      </c>
      <c r="H1830">
        <v>585</v>
      </c>
      <c r="I1830">
        <v>9.1</v>
      </c>
      <c r="J1830" t="s">
        <v>247</v>
      </c>
      <c r="K1830">
        <v>13155</v>
      </c>
      <c r="L1830" t="s">
        <v>54</v>
      </c>
    </row>
    <row r="1831" spans="1:12" x14ac:dyDescent="0.2">
      <c r="A1831" t="str">
        <f t="shared" si="28"/>
        <v>Jackson2014</v>
      </c>
      <c r="B1831" t="s">
        <v>318</v>
      </c>
      <c r="C1831">
        <v>2014</v>
      </c>
      <c r="D1831" t="s">
        <v>245</v>
      </c>
      <c r="E1831">
        <v>1389</v>
      </c>
      <c r="F1831">
        <v>21356</v>
      </c>
      <c r="G1831">
        <v>7.6</v>
      </c>
      <c r="H1831">
        <v>743</v>
      </c>
      <c r="I1831">
        <v>2.2000000000000002</v>
      </c>
      <c r="J1831" t="s">
        <v>247</v>
      </c>
      <c r="K1831">
        <v>13157</v>
      </c>
      <c r="L1831" t="s">
        <v>54</v>
      </c>
    </row>
    <row r="1832" spans="1:12" x14ac:dyDescent="0.2">
      <c r="A1832" t="str">
        <f t="shared" si="28"/>
        <v>Jasper2014</v>
      </c>
      <c r="B1832" t="s">
        <v>368</v>
      </c>
      <c r="C1832">
        <v>2014</v>
      </c>
      <c r="D1832" t="s">
        <v>245</v>
      </c>
      <c r="E1832">
        <v>185</v>
      </c>
      <c r="F1832">
        <v>2111</v>
      </c>
      <c r="G1832">
        <v>2</v>
      </c>
      <c r="H1832">
        <v>549</v>
      </c>
      <c r="I1832">
        <v>4.4000000000000004</v>
      </c>
      <c r="J1832" t="s">
        <v>247</v>
      </c>
      <c r="K1832">
        <v>13159</v>
      </c>
      <c r="L1832" t="s">
        <v>54</v>
      </c>
    </row>
    <row r="1833" spans="1:12" x14ac:dyDescent="0.2">
      <c r="A1833" t="str">
        <f t="shared" si="28"/>
        <v>Jeff Davis2014</v>
      </c>
      <c r="B1833" t="s">
        <v>514</v>
      </c>
      <c r="C1833">
        <v>2014</v>
      </c>
      <c r="D1833" t="s">
        <v>245</v>
      </c>
      <c r="E1833">
        <v>265</v>
      </c>
      <c r="F1833">
        <v>4583</v>
      </c>
      <c r="G1833">
        <v>9.3000000000000007</v>
      </c>
      <c r="H1833">
        <v>635</v>
      </c>
      <c r="I1833">
        <v>-1.1000000000000001</v>
      </c>
      <c r="J1833" t="s">
        <v>247</v>
      </c>
      <c r="K1833">
        <v>13161</v>
      </c>
      <c r="L1833" t="s">
        <v>54</v>
      </c>
    </row>
    <row r="1834" spans="1:12" x14ac:dyDescent="0.2">
      <c r="A1834" t="str">
        <f t="shared" si="28"/>
        <v>Jefferson2014</v>
      </c>
      <c r="B1834" t="s">
        <v>314</v>
      </c>
      <c r="C1834">
        <v>2014</v>
      </c>
      <c r="D1834" t="s">
        <v>245</v>
      </c>
      <c r="E1834">
        <v>363</v>
      </c>
      <c r="F1834">
        <v>4617</v>
      </c>
      <c r="G1834">
        <v>3.4</v>
      </c>
      <c r="H1834">
        <v>676</v>
      </c>
      <c r="I1834">
        <v>9.1999999999999993</v>
      </c>
      <c r="J1834" t="s">
        <v>247</v>
      </c>
      <c r="K1834">
        <v>13163</v>
      </c>
      <c r="L1834" t="s">
        <v>54</v>
      </c>
    </row>
    <row r="1835" spans="1:12" x14ac:dyDescent="0.2">
      <c r="A1835" t="str">
        <f t="shared" si="28"/>
        <v>Jenkins2014</v>
      </c>
      <c r="B1835" t="s">
        <v>515</v>
      </c>
      <c r="C1835">
        <v>2014</v>
      </c>
      <c r="D1835" t="s">
        <v>245</v>
      </c>
      <c r="E1835">
        <v>130</v>
      </c>
      <c r="F1835">
        <v>1355</v>
      </c>
      <c r="G1835">
        <v>0.7</v>
      </c>
      <c r="H1835">
        <v>548</v>
      </c>
      <c r="I1835">
        <v>0.6</v>
      </c>
      <c r="J1835" t="s">
        <v>247</v>
      </c>
      <c r="K1835">
        <v>13165</v>
      </c>
      <c r="L1835" t="s">
        <v>54</v>
      </c>
    </row>
    <row r="1836" spans="1:12" x14ac:dyDescent="0.2">
      <c r="A1836" t="str">
        <f t="shared" si="28"/>
        <v>Johnson2014</v>
      </c>
      <c r="B1836" t="s">
        <v>516</v>
      </c>
      <c r="C1836">
        <v>2014</v>
      </c>
      <c r="D1836" t="s">
        <v>245</v>
      </c>
      <c r="E1836">
        <v>144</v>
      </c>
      <c r="F1836">
        <v>1632</v>
      </c>
      <c r="G1836">
        <v>4.3</v>
      </c>
      <c r="H1836">
        <v>608</v>
      </c>
      <c r="I1836">
        <v>-0.3</v>
      </c>
      <c r="J1836" t="s">
        <v>247</v>
      </c>
      <c r="K1836">
        <v>13167</v>
      </c>
      <c r="L1836" t="s">
        <v>54</v>
      </c>
    </row>
    <row r="1837" spans="1:12" x14ac:dyDescent="0.2">
      <c r="A1837" t="str">
        <f t="shared" si="28"/>
        <v>Jones2014</v>
      </c>
      <c r="B1837" t="s">
        <v>517</v>
      </c>
      <c r="C1837">
        <v>2014</v>
      </c>
      <c r="D1837" t="s">
        <v>245</v>
      </c>
      <c r="E1837">
        <v>378</v>
      </c>
      <c r="F1837">
        <v>4341</v>
      </c>
      <c r="G1837">
        <v>4.4000000000000004</v>
      </c>
      <c r="H1837">
        <v>637</v>
      </c>
      <c r="I1837">
        <v>1.8</v>
      </c>
      <c r="J1837" t="s">
        <v>247</v>
      </c>
      <c r="K1837">
        <v>13169</v>
      </c>
      <c r="L1837" t="s">
        <v>54</v>
      </c>
    </row>
    <row r="1838" spans="1:12" x14ac:dyDescent="0.2">
      <c r="A1838" t="str">
        <f t="shared" si="28"/>
        <v>Lamar2014</v>
      </c>
      <c r="B1838" t="s">
        <v>438</v>
      </c>
      <c r="C1838">
        <v>2014</v>
      </c>
      <c r="D1838" t="s">
        <v>245</v>
      </c>
      <c r="E1838">
        <v>263</v>
      </c>
      <c r="F1838">
        <v>3615</v>
      </c>
      <c r="G1838">
        <v>4.5999999999999996</v>
      </c>
      <c r="H1838">
        <v>647</v>
      </c>
      <c r="I1838">
        <v>5.4</v>
      </c>
      <c r="J1838" t="s">
        <v>247</v>
      </c>
      <c r="K1838">
        <v>13171</v>
      </c>
      <c r="L1838" t="s">
        <v>54</v>
      </c>
    </row>
    <row r="1839" spans="1:12" x14ac:dyDescent="0.2">
      <c r="A1839" t="str">
        <f t="shared" si="28"/>
        <v>Lanier2014</v>
      </c>
      <c r="B1839" t="s">
        <v>518</v>
      </c>
      <c r="C1839">
        <v>2014</v>
      </c>
      <c r="D1839" t="s">
        <v>245</v>
      </c>
      <c r="E1839">
        <v>131</v>
      </c>
      <c r="F1839">
        <v>1357</v>
      </c>
      <c r="G1839">
        <v>0.1</v>
      </c>
      <c r="H1839">
        <v>608</v>
      </c>
      <c r="I1839">
        <v>8.8000000000000007</v>
      </c>
      <c r="J1839" t="s">
        <v>247</v>
      </c>
      <c r="K1839">
        <v>13173</v>
      </c>
      <c r="L1839" t="s">
        <v>54</v>
      </c>
    </row>
    <row r="1840" spans="1:12" x14ac:dyDescent="0.2">
      <c r="A1840" t="str">
        <f t="shared" si="28"/>
        <v>Laurens2014</v>
      </c>
      <c r="B1840" t="s">
        <v>339</v>
      </c>
      <c r="C1840">
        <v>2014</v>
      </c>
      <c r="D1840" t="s">
        <v>245</v>
      </c>
      <c r="E1840">
        <v>1121</v>
      </c>
      <c r="F1840">
        <v>17606</v>
      </c>
      <c r="G1840">
        <v>1.8</v>
      </c>
      <c r="H1840">
        <v>702</v>
      </c>
      <c r="I1840">
        <v>2.2000000000000002</v>
      </c>
      <c r="J1840" t="s">
        <v>247</v>
      </c>
      <c r="K1840">
        <v>13175</v>
      </c>
      <c r="L1840" t="s">
        <v>54</v>
      </c>
    </row>
    <row r="1841" spans="1:12" x14ac:dyDescent="0.2">
      <c r="A1841" t="str">
        <f t="shared" si="28"/>
        <v>Lee2014</v>
      </c>
      <c r="B1841" t="s">
        <v>315</v>
      </c>
      <c r="C1841">
        <v>2014</v>
      </c>
      <c r="D1841" t="s">
        <v>245</v>
      </c>
      <c r="E1841">
        <v>469</v>
      </c>
      <c r="F1841">
        <v>5759</v>
      </c>
      <c r="G1841">
        <v>3.4</v>
      </c>
      <c r="H1841">
        <v>866</v>
      </c>
      <c r="I1841">
        <v>42.9</v>
      </c>
      <c r="J1841" t="s">
        <v>247</v>
      </c>
      <c r="K1841">
        <v>13177</v>
      </c>
      <c r="L1841" t="s">
        <v>54</v>
      </c>
    </row>
    <row r="1842" spans="1:12" x14ac:dyDescent="0.2">
      <c r="A1842" t="str">
        <f t="shared" si="28"/>
        <v>Liberty2014</v>
      </c>
      <c r="B1842" t="s">
        <v>343</v>
      </c>
      <c r="C1842">
        <v>2014</v>
      </c>
      <c r="D1842" t="s">
        <v>245</v>
      </c>
      <c r="E1842">
        <v>943</v>
      </c>
      <c r="F1842">
        <v>18123</v>
      </c>
      <c r="G1842">
        <v>1.8</v>
      </c>
      <c r="H1842">
        <v>795</v>
      </c>
      <c r="I1842">
        <v>6.6</v>
      </c>
      <c r="J1842" t="s">
        <v>247</v>
      </c>
      <c r="K1842">
        <v>13179</v>
      </c>
      <c r="L1842" t="s">
        <v>54</v>
      </c>
    </row>
    <row r="1843" spans="1:12" x14ac:dyDescent="0.2">
      <c r="A1843" t="str">
        <f t="shared" si="28"/>
        <v>Lincoln2014</v>
      </c>
      <c r="B1843" t="s">
        <v>519</v>
      </c>
      <c r="C1843">
        <v>2014</v>
      </c>
      <c r="D1843" t="s">
        <v>245</v>
      </c>
      <c r="E1843">
        <v>157</v>
      </c>
      <c r="F1843">
        <v>1269</v>
      </c>
      <c r="G1843">
        <v>-0.9</v>
      </c>
      <c r="H1843">
        <v>606</v>
      </c>
      <c r="I1843">
        <v>8.1999999999999993</v>
      </c>
      <c r="J1843" t="s">
        <v>247</v>
      </c>
      <c r="K1843">
        <v>13181</v>
      </c>
      <c r="L1843" t="s">
        <v>54</v>
      </c>
    </row>
    <row r="1844" spans="1:12" x14ac:dyDescent="0.2">
      <c r="A1844" t="str">
        <f t="shared" si="28"/>
        <v>Long2014</v>
      </c>
      <c r="B1844" t="s">
        <v>520</v>
      </c>
      <c r="C1844">
        <v>2014</v>
      </c>
      <c r="D1844" t="s">
        <v>245</v>
      </c>
      <c r="E1844">
        <v>74</v>
      </c>
      <c r="F1844">
        <v>942</v>
      </c>
      <c r="G1844">
        <v>1.8</v>
      </c>
      <c r="H1844">
        <v>535</v>
      </c>
      <c r="I1844">
        <v>4.0999999999999996</v>
      </c>
      <c r="J1844" t="s">
        <v>247</v>
      </c>
      <c r="K1844">
        <v>13183</v>
      </c>
      <c r="L1844" t="s">
        <v>54</v>
      </c>
    </row>
    <row r="1845" spans="1:12" x14ac:dyDescent="0.2">
      <c r="A1845" t="str">
        <f t="shared" si="28"/>
        <v>Lowndes2014</v>
      </c>
      <c r="B1845" t="s">
        <v>356</v>
      </c>
      <c r="C1845">
        <v>2014</v>
      </c>
      <c r="D1845" t="s">
        <v>245</v>
      </c>
      <c r="E1845">
        <v>2917</v>
      </c>
      <c r="F1845">
        <v>48069</v>
      </c>
      <c r="G1845">
        <v>1.8</v>
      </c>
      <c r="H1845">
        <v>666</v>
      </c>
      <c r="I1845">
        <v>3.9</v>
      </c>
      <c r="J1845" t="s">
        <v>247</v>
      </c>
      <c r="K1845">
        <v>13185</v>
      </c>
      <c r="L1845" t="s">
        <v>54</v>
      </c>
    </row>
    <row r="1846" spans="1:12" x14ac:dyDescent="0.2">
      <c r="A1846" t="str">
        <f t="shared" si="28"/>
        <v>Lumpkin2014</v>
      </c>
      <c r="B1846" t="s">
        <v>521</v>
      </c>
      <c r="C1846">
        <v>2014</v>
      </c>
      <c r="D1846" t="s">
        <v>245</v>
      </c>
      <c r="E1846">
        <v>550</v>
      </c>
      <c r="F1846">
        <v>6989</v>
      </c>
      <c r="G1846">
        <v>5.4</v>
      </c>
      <c r="H1846">
        <v>626</v>
      </c>
      <c r="I1846">
        <v>0</v>
      </c>
      <c r="J1846" t="s">
        <v>247</v>
      </c>
      <c r="K1846">
        <v>13187</v>
      </c>
      <c r="L1846" t="s">
        <v>54</v>
      </c>
    </row>
    <row r="1847" spans="1:12" x14ac:dyDescent="0.2">
      <c r="A1847" t="str">
        <f t="shared" si="28"/>
        <v>McDuffie2014</v>
      </c>
      <c r="B1847" t="s">
        <v>522</v>
      </c>
      <c r="C1847">
        <v>2014</v>
      </c>
      <c r="D1847" t="s">
        <v>245</v>
      </c>
      <c r="E1847">
        <v>471</v>
      </c>
      <c r="F1847">
        <v>7236</v>
      </c>
      <c r="G1847">
        <v>10.1</v>
      </c>
      <c r="H1847">
        <v>671</v>
      </c>
      <c r="I1847">
        <v>6</v>
      </c>
      <c r="J1847" t="s">
        <v>247</v>
      </c>
      <c r="K1847">
        <v>13189</v>
      </c>
      <c r="L1847" t="s">
        <v>54</v>
      </c>
    </row>
    <row r="1848" spans="1:12" x14ac:dyDescent="0.2">
      <c r="A1848" t="str">
        <f t="shared" si="28"/>
        <v>McIntosh2014</v>
      </c>
      <c r="B1848" t="s">
        <v>523</v>
      </c>
      <c r="C1848">
        <v>2014</v>
      </c>
      <c r="D1848" t="s">
        <v>245</v>
      </c>
      <c r="E1848">
        <v>213</v>
      </c>
      <c r="F1848">
        <v>1802</v>
      </c>
      <c r="G1848">
        <v>3.6</v>
      </c>
      <c r="H1848">
        <v>528</v>
      </c>
      <c r="I1848">
        <v>-1.1000000000000001</v>
      </c>
      <c r="J1848" t="s">
        <v>247</v>
      </c>
      <c r="K1848">
        <v>13191</v>
      </c>
      <c r="L1848" t="s">
        <v>54</v>
      </c>
    </row>
    <row r="1849" spans="1:12" x14ac:dyDescent="0.2">
      <c r="A1849" t="str">
        <f t="shared" si="28"/>
        <v>Macon2014</v>
      </c>
      <c r="B1849" t="s">
        <v>441</v>
      </c>
      <c r="C1849">
        <v>2014</v>
      </c>
      <c r="D1849" t="s">
        <v>245</v>
      </c>
      <c r="E1849">
        <v>237</v>
      </c>
      <c r="F1849">
        <v>2807</v>
      </c>
      <c r="G1849">
        <v>-0.8</v>
      </c>
      <c r="H1849">
        <v>748</v>
      </c>
      <c r="I1849">
        <v>8.1</v>
      </c>
      <c r="J1849" t="s">
        <v>247</v>
      </c>
      <c r="K1849">
        <v>13193</v>
      </c>
      <c r="L1849" t="s">
        <v>54</v>
      </c>
    </row>
    <row r="1850" spans="1:12" x14ac:dyDescent="0.2">
      <c r="A1850" t="str">
        <f t="shared" si="28"/>
        <v>Madison2014</v>
      </c>
      <c r="B1850" t="s">
        <v>313</v>
      </c>
      <c r="C1850">
        <v>2014</v>
      </c>
      <c r="D1850" t="s">
        <v>245</v>
      </c>
      <c r="E1850">
        <v>407</v>
      </c>
      <c r="F1850">
        <v>3031</v>
      </c>
      <c r="G1850">
        <v>-1.1000000000000001</v>
      </c>
      <c r="H1850">
        <v>599</v>
      </c>
      <c r="I1850">
        <v>3.8</v>
      </c>
      <c r="J1850" t="s">
        <v>247</v>
      </c>
      <c r="K1850">
        <v>13195</v>
      </c>
      <c r="L1850" t="s">
        <v>54</v>
      </c>
    </row>
    <row r="1851" spans="1:12" x14ac:dyDescent="0.2">
      <c r="A1851" t="str">
        <f t="shared" si="28"/>
        <v>Marion2014</v>
      </c>
      <c r="B1851" t="s">
        <v>399</v>
      </c>
      <c r="C1851">
        <v>2014</v>
      </c>
      <c r="D1851" t="s">
        <v>245</v>
      </c>
      <c r="E1851">
        <v>101</v>
      </c>
      <c r="F1851">
        <v>1361</v>
      </c>
      <c r="G1851">
        <v>-12.8</v>
      </c>
      <c r="H1851">
        <v>591</v>
      </c>
      <c r="I1851">
        <v>13.2</v>
      </c>
      <c r="J1851" t="s">
        <v>247</v>
      </c>
      <c r="K1851">
        <v>13197</v>
      </c>
      <c r="L1851" t="s">
        <v>54</v>
      </c>
    </row>
    <row r="1852" spans="1:12" x14ac:dyDescent="0.2">
      <c r="A1852" t="str">
        <f t="shared" si="28"/>
        <v>Meriwether2014</v>
      </c>
      <c r="B1852" t="s">
        <v>524</v>
      </c>
      <c r="C1852">
        <v>2014</v>
      </c>
      <c r="D1852" t="s">
        <v>245</v>
      </c>
      <c r="E1852">
        <v>364</v>
      </c>
      <c r="F1852">
        <v>4138</v>
      </c>
      <c r="G1852">
        <v>0.9</v>
      </c>
      <c r="H1852">
        <v>638</v>
      </c>
      <c r="I1852">
        <v>4.2</v>
      </c>
      <c r="J1852" t="s">
        <v>247</v>
      </c>
      <c r="K1852">
        <v>13199</v>
      </c>
      <c r="L1852" t="s">
        <v>54</v>
      </c>
    </row>
    <row r="1853" spans="1:12" x14ac:dyDescent="0.2">
      <c r="A1853" t="str">
        <f t="shared" si="28"/>
        <v>Miller2014</v>
      </c>
      <c r="B1853" t="s">
        <v>525</v>
      </c>
      <c r="C1853">
        <v>2014</v>
      </c>
      <c r="D1853" t="s">
        <v>245</v>
      </c>
      <c r="E1853">
        <v>184</v>
      </c>
      <c r="F1853">
        <v>1707</v>
      </c>
      <c r="G1853">
        <v>5</v>
      </c>
      <c r="H1853">
        <v>626</v>
      </c>
      <c r="I1853">
        <v>6.1</v>
      </c>
      <c r="J1853" t="s">
        <v>247</v>
      </c>
      <c r="K1853">
        <v>13201</v>
      </c>
      <c r="L1853" t="s">
        <v>54</v>
      </c>
    </row>
    <row r="1854" spans="1:12" x14ac:dyDescent="0.2">
      <c r="A1854" t="str">
        <f t="shared" si="28"/>
        <v>Mitchell2014</v>
      </c>
      <c r="B1854" t="s">
        <v>526</v>
      </c>
      <c r="C1854">
        <v>2014</v>
      </c>
      <c r="D1854" t="s">
        <v>245</v>
      </c>
      <c r="E1854">
        <v>460</v>
      </c>
      <c r="F1854">
        <v>7582</v>
      </c>
      <c r="G1854">
        <v>2.2999999999999998</v>
      </c>
      <c r="H1854">
        <v>585</v>
      </c>
      <c r="I1854">
        <v>3.9</v>
      </c>
      <c r="J1854" t="s">
        <v>247</v>
      </c>
      <c r="K1854">
        <v>13205</v>
      </c>
      <c r="L1854" t="s">
        <v>54</v>
      </c>
    </row>
    <row r="1855" spans="1:12" x14ac:dyDescent="0.2">
      <c r="A1855" t="str">
        <f t="shared" si="28"/>
        <v>Monroe2014</v>
      </c>
      <c r="B1855" t="s">
        <v>443</v>
      </c>
      <c r="C1855">
        <v>2014</v>
      </c>
      <c r="D1855" t="s">
        <v>245</v>
      </c>
      <c r="E1855">
        <v>525</v>
      </c>
      <c r="F1855">
        <v>7437</v>
      </c>
      <c r="G1855">
        <v>7.2</v>
      </c>
      <c r="H1855">
        <v>675</v>
      </c>
      <c r="I1855">
        <v>-0.4</v>
      </c>
      <c r="J1855" t="s">
        <v>247</v>
      </c>
      <c r="K1855">
        <v>13207</v>
      </c>
      <c r="L1855" t="s">
        <v>54</v>
      </c>
    </row>
    <row r="1856" spans="1:12" x14ac:dyDescent="0.2">
      <c r="A1856" t="str">
        <f t="shared" si="28"/>
        <v>Montgomery2014</v>
      </c>
      <c r="B1856" t="s">
        <v>329</v>
      </c>
      <c r="C1856">
        <v>2014</v>
      </c>
      <c r="D1856" t="s">
        <v>245</v>
      </c>
      <c r="E1856">
        <v>147</v>
      </c>
      <c r="F1856">
        <v>1539</v>
      </c>
      <c r="G1856">
        <v>0</v>
      </c>
      <c r="H1856">
        <v>578</v>
      </c>
      <c r="I1856">
        <v>6.4</v>
      </c>
      <c r="J1856" t="s">
        <v>247</v>
      </c>
      <c r="K1856">
        <v>13209</v>
      </c>
      <c r="L1856" t="s">
        <v>54</v>
      </c>
    </row>
    <row r="1857" spans="1:12" x14ac:dyDescent="0.2">
      <c r="A1857" t="str">
        <f t="shared" si="28"/>
        <v>Morgan2014</v>
      </c>
      <c r="B1857" t="s">
        <v>444</v>
      </c>
      <c r="C1857">
        <v>2014</v>
      </c>
      <c r="D1857" t="s">
        <v>245</v>
      </c>
      <c r="E1857">
        <v>527</v>
      </c>
      <c r="F1857">
        <v>6457</v>
      </c>
      <c r="G1857">
        <v>8.6</v>
      </c>
      <c r="H1857">
        <v>643</v>
      </c>
      <c r="I1857">
        <v>3</v>
      </c>
      <c r="J1857" t="s">
        <v>247</v>
      </c>
      <c r="K1857">
        <v>13211</v>
      </c>
      <c r="L1857" t="s">
        <v>54</v>
      </c>
    </row>
    <row r="1858" spans="1:12" x14ac:dyDescent="0.2">
      <c r="A1858" t="str">
        <f t="shared" si="28"/>
        <v>Murray2014</v>
      </c>
      <c r="B1858" t="s">
        <v>527</v>
      </c>
      <c r="C1858">
        <v>2014</v>
      </c>
      <c r="D1858" t="s">
        <v>245</v>
      </c>
      <c r="E1858">
        <v>466</v>
      </c>
      <c r="F1858">
        <v>10068</v>
      </c>
      <c r="G1858">
        <v>8.8000000000000007</v>
      </c>
      <c r="H1858">
        <v>655</v>
      </c>
      <c r="I1858">
        <v>0.9</v>
      </c>
      <c r="J1858" t="s">
        <v>247</v>
      </c>
      <c r="K1858">
        <v>13213</v>
      </c>
      <c r="L1858" t="s">
        <v>54</v>
      </c>
    </row>
    <row r="1859" spans="1:12" x14ac:dyDescent="0.2">
      <c r="A1859" t="str">
        <f t="shared" si="28"/>
        <v>Muscogee2014</v>
      </c>
      <c r="B1859" t="s">
        <v>336</v>
      </c>
      <c r="C1859">
        <v>2014</v>
      </c>
      <c r="D1859" t="s">
        <v>245</v>
      </c>
      <c r="E1859">
        <v>4780</v>
      </c>
      <c r="F1859">
        <v>95161</v>
      </c>
      <c r="G1859">
        <v>0.1</v>
      </c>
      <c r="H1859">
        <v>804</v>
      </c>
      <c r="I1859">
        <v>2</v>
      </c>
      <c r="J1859" t="s">
        <v>247</v>
      </c>
      <c r="K1859">
        <v>13215</v>
      </c>
      <c r="L1859" t="s">
        <v>54</v>
      </c>
    </row>
    <row r="1860" spans="1:12" x14ac:dyDescent="0.2">
      <c r="A1860" t="str">
        <f t="shared" si="28"/>
        <v>Newton2014</v>
      </c>
      <c r="B1860" t="s">
        <v>528</v>
      </c>
      <c r="C1860">
        <v>2014</v>
      </c>
      <c r="D1860" t="s">
        <v>245</v>
      </c>
      <c r="E1860">
        <v>1546</v>
      </c>
      <c r="F1860">
        <v>22157</v>
      </c>
      <c r="G1860">
        <v>7</v>
      </c>
      <c r="H1860">
        <v>774</v>
      </c>
      <c r="I1860">
        <v>3.6</v>
      </c>
      <c r="J1860" t="s">
        <v>247</v>
      </c>
      <c r="K1860">
        <v>13217</v>
      </c>
      <c r="L1860" t="s">
        <v>54</v>
      </c>
    </row>
    <row r="1861" spans="1:12" x14ac:dyDescent="0.2">
      <c r="A1861" t="str">
        <f t="shared" si="28"/>
        <v>Oconee2014</v>
      </c>
      <c r="B1861" t="s">
        <v>401</v>
      </c>
      <c r="C1861">
        <v>2014</v>
      </c>
      <c r="D1861" t="s">
        <v>245</v>
      </c>
      <c r="E1861">
        <v>1047</v>
      </c>
      <c r="F1861">
        <v>9654</v>
      </c>
      <c r="G1861">
        <v>5.5</v>
      </c>
      <c r="H1861">
        <v>759</v>
      </c>
      <c r="I1861">
        <v>4</v>
      </c>
      <c r="J1861" t="s">
        <v>247</v>
      </c>
      <c r="K1861">
        <v>13219</v>
      </c>
      <c r="L1861" t="s">
        <v>54</v>
      </c>
    </row>
    <row r="1862" spans="1:12" x14ac:dyDescent="0.2">
      <c r="A1862" t="str">
        <f t="shared" ref="A1862:A1925" si="29">_xlfn.CONCAT(B1862, C1862)</f>
        <v>Oglethorpe2014</v>
      </c>
      <c r="B1862" t="s">
        <v>529</v>
      </c>
      <c r="C1862">
        <v>2014</v>
      </c>
      <c r="D1862" t="s">
        <v>245</v>
      </c>
      <c r="E1862">
        <v>220</v>
      </c>
      <c r="F1862">
        <v>1725</v>
      </c>
      <c r="G1862">
        <v>0.4</v>
      </c>
      <c r="H1862">
        <v>542</v>
      </c>
      <c r="I1862">
        <v>11.3</v>
      </c>
      <c r="J1862" t="s">
        <v>247</v>
      </c>
      <c r="K1862">
        <v>13221</v>
      </c>
      <c r="L1862" t="s">
        <v>54</v>
      </c>
    </row>
    <row r="1863" spans="1:12" x14ac:dyDescent="0.2">
      <c r="A1863" t="str">
        <f t="shared" si="29"/>
        <v>Paulding2014</v>
      </c>
      <c r="B1863" t="s">
        <v>530</v>
      </c>
      <c r="C1863">
        <v>2014</v>
      </c>
      <c r="D1863" t="s">
        <v>245</v>
      </c>
      <c r="E1863">
        <v>2023</v>
      </c>
      <c r="F1863">
        <v>21626</v>
      </c>
      <c r="G1863">
        <v>5.6</v>
      </c>
      <c r="H1863">
        <v>667</v>
      </c>
      <c r="I1863">
        <v>5.7</v>
      </c>
      <c r="J1863" t="s">
        <v>247</v>
      </c>
      <c r="K1863">
        <v>13223</v>
      </c>
      <c r="L1863" t="s">
        <v>54</v>
      </c>
    </row>
    <row r="1864" spans="1:12" x14ac:dyDescent="0.2">
      <c r="A1864" t="str">
        <f t="shared" si="29"/>
        <v>Peach2014</v>
      </c>
      <c r="B1864" t="s">
        <v>531</v>
      </c>
      <c r="C1864">
        <v>2014</v>
      </c>
      <c r="D1864" t="s">
        <v>245</v>
      </c>
      <c r="E1864">
        <v>535</v>
      </c>
      <c r="F1864">
        <v>8732</v>
      </c>
      <c r="G1864">
        <v>4.9000000000000004</v>
      </c>
      <c r="H1864">
        <v>767</v>
      </c>
      <c r="I1864">
        <v>1.1000000000000001</v>
      </c>
      <c r="J1864" t="s">
        <v>247</v>
      </c>
      <c r="K1864">
        <v>13225</v>
      </c>
      <c r="L1864" t="s">
        <v>54</v>
      </c>
    </row>
    <row r="1865" spans="1:12" x14ac:dyDescent="0.2">
      <c r="A1865" t="str">
        <f t="shared" si="29"/>
        <v>Pickens2014</v>
      </c>
      <c r="B1865" t="s">
        <v>446</v>
      </c>
      <c r="C1865">
        <v>2014</v>
      </c>
      <c r="D1865" t="s">
        <v>245</v>
      </c>
      <c r="E1865">
        <v>740</v>
      </c>
      <c r="F1865">
        <v>7484</v>
      </c>
      <c r="G1865">
        <v>6.3</v>
      </c>
      <c r="H1865">
        <v>818</v>
      </c>
      <c r="I1865">
        <v>19.2</v>
      </c>
      <c r="J1865" t="s">
        <v>247</v>
      </c>
      <c r="K1865">
        <v>13227</v>
      </c>
      <c r="L1865" t="s">
        <v>54</v>
      </c>
    </row>
    <row r="1866" spans="1:12" x14ac:dyDescent="0.2">
      <c r="A1866" t="str">
        <f t="shared" si="29"/>
        <v>Pierce2014</v>
      </c>
      <c r="B1866" t="s">
        <v>532</v>
      </c>
      <c r="C1866">
        <v>2014</v>
      </c>
      <c r="D1866" t="s">
        <v>245</v>
      </c>
      <c r="E1866">
        <v>359</v>
      </c>
      <c r="F1866">
        <v>3882</v>
      </c>
      <c r="G1866">
        <v>4.5999999999999996</v>
      </c>
      <c r="H1866">
        <v>640</v>
      </c>
      <c r="I1866">
        <v>1.6</v>
      </c>
      <c r="J1866" t="s">
        <v>247</v>
      </c>
      <c r="K1866">
        <v>13229</v>
      </c>
      <c r="L1866" t="s">
        <v>54</v>
      </c>
    </row>
    <row r="1867" spans="1:12" x14ac:dyDescent="0.2">
      <c r="A1867" t="str">
        <f t="shared" si="29"/>
        <v>Pike2014</v>
      </c>
      <c r="B1867" t="s">
        <v>447</v>
      </c>
      <c r="C1867">
        <v>2014</v>
      </c>
      <c r="D1867" t="s">
        <v>245</v>
      </c>
      <c r="E1867">
        <v>267</v>
      </c>
      <c r="F1867">
        <v>2659</v>
      </c>
      <c r="G1867">
        <v>2.2999999999999998</v>
      </c>
      <c r="H1867">
        <v>637</v>
      </c>
      <c r="I1867">
        <v>6.2</v>
      </c>
      <c r="J1867" t="s">
        <v>247</v>
      </c>
      <c r="K1867">
        <v>13231</v>
      </c>
      <c r="L1867" t="s">
        <v>54</v>
      </c>
    </row>
    <row r="1868" spans="1:12" x14ac:dyDescent="0.2">
      <c r="A1868" t="str">
        <f t="shared" si="29"/>
        <v>Polk2014</v>
      </c>
      <c r="B1868" t="s">
        <v>533</v>
      </c>
      <c r="C1868">
        <v>2014</v>
      </c>
      <c r="D1868" t="s">
        <v>245</v>
      </c>
      <c r="E1868">
        <v>658</v>
      </c>
      <c r="F1868">
        <v>11119</v>
      </c>
      <c r="G1868">
        <v>-0.3</v>
      </c>
      <c r="H1868">
        <v>679</v>
      </c>
      <c r="I1868">
        <v>3.8</v>
      </c>
      <c r="J1868" t="s">
        <v>247</v>
      </c>
      <c r="K1868">
        <v>13233</v>
      </c>
      <c r="L1868" t="s">
        <v>54</v>
      </c>
    </row>
    <row r="1869" spans="1:12" x14ac:dyDescent="0.2">
      <c r="A1869" t="str">
        <f t="shared" si="29"/>
        <v>Pulaski2014</v>
      </c>
      <c r="B1869" t="s">
        <v>415</v>
      </c>
      <c r="C1869">
        <v>2014</v>
      </c>
      <c r="D1869" t="s">
        <v>245</v>
      </c>
      <c r="E1869">
        <v>216</v>
      </c>
      <c r="F1869">
        <v>2755</v>
      </c>
      <c r="G1869">
        <v>-0.6</v>
      </c>
      <c r="H1869">
        <v>667</v>
      </c>
      <c r="I1869">
        <v>3.3</v>
      </c>
      <c r="J1869" t="s">
        <v>247</v>
      </c>
      <c r="K1869">
        <v>13235</v>
      </c>
      <c r="L1869" t="s">
        <v>54</v>
      </c>
    </row>
    <row r="1870" spans="1:12" x14ac:dyDescent="0.2">
      <c r="A1870" t="str">
        <f t="shared" si="29"/>
        <v>Putnam2014</v>
      </c>
      <c r="B1870" t="s">
        <v>534</v>
      </c>
      <c r="C1870">
        <v>2014</v>
      </c>
      <c r="D1870" t="s">
        <v>245</v>
      </c>
      <c r="E1870">
        <v>487</v>
      </c>
      <c r="F1870">
        <v>5550</v>
      </c>
      <c r="G1870">
        <v>-0.4</v>
      </c>
      <c r="H1870">
        <v>655</v>
      </c>
      <c r="I1870">
        <v>6.7</v>
      </c>
      <c r="J1870" t="s">
        <v>247</v>
      </c>
      <c r="K1870">
        <v>13237</v>
      </c>
      <c r="L1870" t="s">
        <v>54</v>
      </c>
    </row>
    <row r="1871" spans="1:12" x14ac:dyDescent="0.2">
      <c r="A1871" t="str">
        <f t="shared" si="29"/>
        <v>Quitman2014</v>
      </c>
      <c r="B1871" t="s">
        <v>535</v>
      </c>
      <c r="C1871">
        <v>2014</v>
      </c>
      <c r="D1871" t="s">
        <v>245</v>
      </c>
      <c r="E1871">
        <v>40</v>
      </c>
      <c r="F1871">
        <v>393</v>
      </c>
      <c r="G1871">
        <v>0.5</v>
      </c>
      <c r="H1871">
        <v>505</v>
      </c>
      <c r="I1871">
        <v>-2.1</v>
      </c>
      <c r="J1871" t="s">
        <v>247</v>
      </c>
      <c r="K1871">
        <v>13239</v>
      </c>
      <c r="L1871" t="s">
        <v>54</v>
      </c>
    </row>
    <row r="1872" spans="1:12" x14ac:dyDescent="0.2">
      <c r="A1872" t="str">
        <f t="shared" si="29"/>
        <v>Rabun2014</v>
      </c>
      <c r="B1872" t="s">
        <v>536</v>
      </c>
      <c r="C1872">
        <v>2014</v>
      </c>
      <c r="D1872" t="s">
        <v>245</v>
      </c>
      <c r="E1872">
        <v>491</v>
      </c>
      <c r="F1872">
        <v>4347</v>
      </c>
      <c r="G1872">
        <v>0.5</v>
      </c>
      <c r="H1872">
        <v>584</v>
      </c>
      <c r="I1872">
        <v>0.7</v>
      </c>
      <c r="J1872" t="s">
        <v>247</v>
      </c>
      <c r="K1872">
        <v>13241</v>
      </c>
      <c r="L1872" t="s">
        <v>54</v>
      </c>
    </row>
    <row r="1873" spans="1:12" x14ac:dyDescent="0.2">
      <c r="A1873" t="str">
        <f t="shared" si="29"/>
        <v>Randolph2014</v>
      </c>
      <c r="B1873" t="s">
        <v>448</v>
      </c>
      <c r="C1873">
        <v>2014</v>
      </c>
      <c r="D1873" t="s">
        <v>245</v>
      </c>
      <c r="E1873">
        <v>185</v>
      </c>
      <c r="F1873">
        <v>1847</v>
      </c>
      <c r="G1873">
        <v>-2.2999999999999998</v>
      </c>
      <c r="H1873">
        <v>645</v>
      </c>
      <c r="I1873">
        <v>8.1999999999999993</v>
      </c>
      <c r="J1873" t="s">
        <v>247</v>
      </c>
      <c r="K1873">
        <v>13243</v>
      </c>
      <c r="L1873" t="s">
        <v>54</v>
      </c>
    </row>
    <row r="1874" spans="1:12" x14ac:dyDescent="0.2">
      <c r="A1874" t="str">
        <f t="shared" si="29"/>
        <v>Richmond2014</v>
      </c>
      <c r="B1874" t="s">
        <v>342</v>
      </c>
      <c r="C1874">
        <v>2014</v>
      </c>
      <c r="D1874" t="s">
        <v>245</v>
      </c>
      <c r="E1874">
        <v>4716</v>
      </c>
      <c r="F1874">
        <v>104178</v>
      </c>
      <c r="G1874">
        <v>3.5</v>
      </c>
      <c r="H1874">
        <v>834</v>
      </c>
      <c r="I1874">
        <v>1.3</v>
      </c>
      <c r="J1874" t="s">
        <v>247</v>
      </c>
      <c r="K1874">
        <v>13245</v>
      </c>
      <c r="L1874" t="s">
        <v>54</v>
      </c>
    </row>
    <row r="1875" spans="1:12" x14ac:dyDescent="0.2">
      <c r="A1875" t="str">
        <f t="shared" si="29"/>
        <v>Rockdale2014</v>
      </c>
      <c r="B1875" t="s">
        <v>537</v>
      </c>
      <c r="C1875">
        <v>2014</v>
      </c>
      <c r="D1875" t="s">
        <v>245</v>
      </c>
      <c r="E1875">
        <v>2039</v>
      </c>
      <c r="F1875">
        <v>31377</v>
      </c>
      <c r="G1875">
        <v>2.5</v>
      </c>
      <c r="H1875">
        <v>953</v>
      </c>
      <c r="I1875">
        <v>8.6999999999999993</v>
      </c>
      <c r="J1875" t="s">
        <v>247</v>
      </c>
      <c r="K1875">
        <v>13247</v>
      </c>
      <c r="L1875" t="s">
        <v>54</v>
      </c>
    </row>
    <row r="1876" spans="1:12" x14ac:dyDescent="0.2">
      <c r="A1876" t="str">
        <f t="shared" si="29"/>
        <v>Schley2014</v>
      </c>
      <c r="B1876" t="s">
        <v>538</v>
      </c>
      <c r="C1876">
        <v>2014</v>
      </c>
      <c r="D1876" t="s">
        <v>245</v>
      </c>
      <c r="E1876">
        <v>70</v>
      </c>
      <c r="F1876">
        <v>993</v>
      </c>
      <c r="G1876">
        <v>8.8000000000000007</v>
      </c>
      <c r="H1876">
        <v>671</v>
      </c>
      <c r="I1876">
        <v>-3.5</v>
      </c>
      <c r="J1876" t="s">
        <v>247</v>
      </c>
      <c r="K1876">
        <v>13249</v>
      </c>
      <c r="L1876" t="s">
        <v>54</v>
      </c>
    </row>
    <row r="1877" spans="1:12" x14ac:dyDescent="0.2">
      <c r="A1877" t="str">
        <f t="shared" si="29"/>
        <v>Screven2014</v>
      </c>
      <c r="B1877" t="s">
        <v>539</v>
      </c>
      <c r="C1877">
        <v>2014</v>
      </c>
      <c r="D1877" t="s">
        <v>245</v>
      </c>
      <c r="E1877">
        <v>266</v>
      </c>
      <c r="F1877">
        <v>3306</v>
      </c>
      <c r="G1877">
        <v>-3</v>
      </c>
      <c r="H1877">
        <v>641</v>
      </c>
      <c r="I1877">
        <v>3.6</v>
      </c>
      <c r="J1877" t="s">
        <v>247</v>
      </c>
      <c r="K1877">
        <v>13251</v>
      </c>
      <c r="L1877" t="s">
        <v>54</v>
      </c>
    </row>
    <row r="1878" spans="1:12" x14ac:dyDescent="0.2">
      <c r="A1878" t="str">
        <f t="shared" si="29"/>
        <v>Seminole2014</v>
      </c>
      <c r="B1878" t="s">
        <v>540</v>
      </c>
      <c r="C1878">
        <v>2014</v>
      </c>
      <c r="D1878" t="s">
        <v>245</v>
      </c>
      <c r="E1878">
        <v>232</v>
      </c>
      <c r="F1878">
        <v>2286</v>
      </c>
      <c r="G1878">
        <v>10</v>
      </c>
      <c r="H1878">
        <v>663</v>
      </c>
      <c r="I1878">
        <v>3.1</v>
      </c>
      <c r="J1878" t="s">
        <v>247</v>
      </c>
      <c r="K1878">
        <v>13253</v>
      </c>
      <c r="L1878" t="s">
        <v>54</v>
      </c>
    </row>
    <row r="1879" spans="1:12" x14ac:dyDescent="0.2">
      <c r="A1879" t="str">
        <f t="shared" si="29"/>
        <v>Spalding2014</v>
      </c>
      <c r="B1879" t="s">
        <v>541</v>
      </c>
      <c r="C1879">
        <v>2014</v>
      </c>
      <c r="D1879" t="s">
        <v>245</v>
      </c>
      <c r="E1879">
        <v>1252</v>
      </c>
      <c r="F1879">
        <v>21298</v>
      </c>
      <c r="G1879">
        <v>5.3</v>
      </c>
      <c r="H1879">
        <v>666</v>
      </c>
      <c r="I1879">
        <v>2</v>
      </c>
      <c r="J1879" t="s">
        <v>247</v>
      </c>
      <c r="K1879">
        <v>13255</v>
      </c>
      <c r="L1879" t="s">
        <v>54</v>
      </c>
    </row>
    <row r="1880" spans="1:12" x14ac:dyDescent="0.2">
      <c r="A1880" t="str">
        <f t="shared" si="29"/>
        <v>Stephens2014</v>
      </c>
      <c r="B1880" t="s">
        <v>542</v>
      </c>
      <c r="C1880">
        <v>2014</v>
      </c>
      <c r="D1880" t="s">
        <v>245</v>
      </c>
      <c r="E1880">
        <v>605</v>
      </c>
      <c r="F1880">
        <v>9150</v>
      </c>
      <c r="G1880">
        <v>-1.7</v>
      </c>
      <c r="H1880">
        <v>718</v>
      </c>
      <c r="I1880">
        <v>7.2</v>
      </c>
      <c r="J1880" t="s">
        <v>247</v>
      </c>
      <c r="K1880">
        <v>13257</v>
      </c>
      <c r="L1880" t="s">
        <v>54</v>
      </c>
    </row>
    <row r="1881" spans="1:12" x14ac:dyDescent="0.2">
      <c r="A1881" t="str">
        <f t="shared" si="29"/>
        <v>Stewart2014</v>
      </c>
      <c r="B1881" t="s">
        <v>543</v>
      </c>
      <c r="C1881">
        <v>2014</v>
      </c>
      <c r="D1881" t="s">
        <v>245</v>
      </c>
      <c r="E1881">
        <v>91</v>
      </c>
      <c r="F1881">
        <v>1137</v>
      </c>
      <c r="G1881">
        <v>1</v>
      </c>
      <c r="H1881">
        <v>721</v>
      </c>
      <c r="I1881">
        <v>7.8</v>
      </c>
      <c r="J1881" t="s">
        <v>247</v>
      </c>
      <c r="K1881">
        <v>13259</v>
      </c>
      <c r="L1881" t="s">
        <v>54</v>
      </c>
    </row>
    <row r="1882" spans="1:12" x14ac:dyDescent="0.2">
      <c r="A1882" t="str">
        <f t="shared" si="29"/>
        <v>Sumter2014</v>
      </c>
      <c r="B1882" t="s">
        <v>385</v>
      </c>
      <c r="C1882">
        <v>2014</v>
      </c>
      <c r="D1882" t="s">
        <v>245</v>
      </c>
      <c r="E1882">
        <v>711</v>
      </c>
      <c r="F1882">
        <v>10975</v>
      </c>
      <c r="G1882">
        <v>5.4</v>
      </c>
      <c r="H1882">
        <v>672</v>
      </c>
      <c r="I1882">
        <v>14.9</v>
      </c>
      <c r="J1882" t="s">
        <v>247</v>
      </c>
      <c r="K1882">
        <v>13261</v>
      </c>
      <c r="L1882" t="s">
        <v>54</v>
      </c>
    </row>
    <row r="1883" spans="1:12" x14ac:dyDescent="0.2">
      <c r="A1883" t="str">
        <f t="shared" si="29"/>
        <v>Talbot2014</v>
      </c>
      <c r="B1883" t="s">
        <v>544</v>
      </c>
      <c r="C1883">
        <v>2014</v>
      </c>
      <c r="D1883" t="s">
        <v>245</v>
      </c>
      <c r="E1883">
        <v>92</v>
      </c>
      <c r="F1883">
        <v>714</v>
      </c>
      <c r="G1883">
        <v>-10.199999999999999</v>
      </c>
      <c r="H1883">
        <v>641</v>
      </c>
      <c r="I1883">
        <v>17</v>
      </c>
      <c r="J1883" t="s">
        <v>247</v>
      </c>
      <c r="K1883">
        <v>13263</v>
      </c>
      <c r="L1883" t="s">
        <v>54</v>
      </c>
    </row>
    <row r="1884" spans="1:12" x14ac:dyDescent="0.2">
      <c r="A1884" t="str">
        <f t="shared" si="29"/>
        <v>Taliaferro2014</v>
      </c>
      <c r="B1884" t="s">
        <v>545</v>
      </c>
      <c r="C1884">
        <v>2014</v>
      </c>
      <c r="D1884" t="s">
        <v>245</v>
      </c>
      <c r="E1884">
        <v>31</v>
      </c>
      <c r="F1884">
        <v>206</v>
      </c>
      <c r="G1884">
        <v>29.6</v>
      </c>
      <c r="H1884">
        <v>494</v>
      </c>
      <c r="I1884">
        <v>3.1</v>
      </c>
      <c r="J1884" t="s">
        <v>247</v>
      </c>
      <c r="K1884">
        <v>13265</v>
      </c>
      <c r="L1884" t="s">
        <v>54</v>
      </c>
    </row>
    <row r="1885" spans="1:12" x14ac:dyDescent="0.2">
      <c r="A1885" t="str">
        <f t="shared" si="29"/>
        <v>Tattnall2014</v>
      </c>
      <c r="B1885" t="s">
        <v>546</v>
      </c>
      <c r="C1885">
        <v>2014</v>
      </c>
      <c r="D1885" t="s">
        <v>245</v>
      </c>
      <c r="E1885">
        <v>371</v>
      </c>
      <c r="F1885">
        <v>5834</v>
      </c>
      <c r="G1885">
        <v>2.8</v>
      </c>
      <c r="H1885">
        <v>652</v>
      </c>
      <c r="I1885">
        <v>4.7</v>
      </c>
      <c r="J1885" t="s">
        <v>247</v>
      </c>
      <c r="K1885">
        <v>13267</v>
      </c>
      <c r="L1885" t="s">
        <v>54</v>
      </c>
    </row>
    <row r="1886" spans="1:12" x14ac:dyDescent="0.2">
      <c r="A1886" t="str">
        <f t="shared" si="29"/>
        <v>Taylor2014</v>
      </c>
      <c r="B1886" t="s">
        <v>547</v>
      </c>
      <c r="C1886">
        <v>2014</v>
      </c>
      <c r="D1886" t="s">
        <v>245</v>
      </c>
      <c r="E1886">
        <v>162</v>
      </c>
      <c r="F1886">
        <v>1520</v>
      </c>
      <c r="G1886">
        <v>-1.7</v>
      </c>
      <c r="H1886">
        <v>692</v>
      </c>
      <c r="I1886">
        <v>9.1</v>
      </c>
      <c r="J1886" t="s">
        <v>247</v>
      </c>
      <c r="K1886">
        <v>13269</v>
      </c>
      <c r="L1886" t="s">
        <v>54</v>
      </c>
    </row>
    <row r="1887" spans="1:12" x14ac:dyDescent="0.2">
      <c r="A1887" t="str">
        <f t="shared" si="29"/>
        <v>Telfair2014</v>
      </c>
      <c r="B1887" t="s">
        <v>548</v>
      </c>
      <c r="C1887">
        <v>2014</v>
      </c>
      <c r="D1887" t="s">
        <v>245</v>
      </c>
      <c r="E1887">
        <v>228</v>
      </c>
      <c r="F1887">
        <v>3414</v>
      </c>
      <c r="G1887">
        <v>-9</v>
      </c>
      <c r="H1887">
        <v>518</v>
      </c>
      <c r="I1887">
        <v>7.2</v>
      </c>
      <c r="J1887" t="s">
        <v>247</v>
      </c>
      <c r="K1887">
        <v>13271</v>
      </c>
      <c r="L1887" t="s">
        <v>54</v>
      </c>
    </row>
    <row r="1888" spans="1:12" x14ac:dyDescent="0.2">
      <c r="A1888" t="str">
        <f t="shared" si="29"/>
        <v>Terrell2014</v>
      </c>
      <c r="B1888" t="s">
        <v>549</v>
      </c>
      <c r="C1888">
        <v>2014</v>
      </c>
      <c r="D1888" t="s">
        <v>245</v>
      </c>
      <c r="E1888">
        <v>212</v>
      </c>
      <c r="F1888">
        <v>2484</v>
      </c>
      <c r="G1888">
        <v>0.2</v>
      </c>
      <c r="H1888">
        <v>651</v>
      </c>
      <c r="I1888">
        <v>6.7</v>
      </c>
      <c r="J1888" t="s">
        <v>247</v>
      </c>
      <c r="K1888">
        <v>13273</v>
      </c>
      <c r="L1888" t="s">
        <v>54</v>
      </c>
    </row>
    <row r="1889" spans="1:12" x14ac:dyDescent="0.2">
      <c r="A1889" t="str">
        <f t="shared" si="29"/>
        <v>Thomas2014</v>
      </c>
      <c r="B1889" t="s">
        <v>550</v>
      </c>
      <c r="C1889">
        <v>2014</v>
      </c>
      <c r="D1889" t="s">
        <v>245</v>
      </c>
      <c r="E1889">
        <v>1464</v>
      </c>
      <c r="F1889">
        <v>20188</v>
      </c>
      <c r="G1889">
        <v>-1.2</v>
      </c>
      <c r="H1889">
        <v>792</v>
      </c>
      <c r="I1889">
        <v>4.2</v>
      </c>
      <c r="J1889" t="s">
        <v>247</v>
      </c>
      <c r="K1889">
        <v>13275</v>
      </c>
      <c r="L1889" t="s">
        <v>54</v>
      </c>
    </row>
    <row r="1890" spans="1:12" x14ac:dyDescent="0.2">
      <c r="A1890" t="str">
        <f t="shared" si="29"/>
        <v>Tift2014</v>
      </c>
      <c r="B1890" t="s">
        <v>551</v>
      </c>
      <c r="C1890">
        <v>2014</v>
      </c>
      <c r="D1890" t="s">
        <v>245</v>
      </c>
      <c r="E1890">
        <v>1174</v>
      </c>
      <c r="F1890">
        <v>18823</v>
      </c>
      <c r="G1890">
        <v>1.6</v>
      </c>
      <c r="H1890">
        <v>846</v>
      </c>
      <c r="I1890">
        <v>29</v>
      </c>
      <c r="J1890" t="s">
        <v>247</v>
      </c>
      <c r="K1890">
        <v>13277</v>
      </c>
      <c r="L1890" t="s">
        <v>54</v>
      </c>
    </row>
    <row r="1891" spans="1:12" x14ac:dyDescent="0.2">
      <c r="A1891" t="str">
        <f t="shared" si="29"/>
        <v>Toombs2014</v>
      </c>
      <c r="B1891" t="s">
        <v>552</v>
      </c>
      <c r="C1891">
        <v>2014</v>
      </c>
      <c r="D1891" t="s">
        <v>245</v>
      </c>
      <c r="E1891">
        <v>751</v>
      </c>
      <c r="F1891">
        <v>11724</v>
      </c>
      <c r="G1891">
        <v>-0.8</v>
      </c>
      <c r="H1891">
        <v>635</v>
      </c>
      <c r="I1891">
        <v>-1.7</v>
      </c>
      <c r="J1891" t="s">
        <v>247</v>
      </c>
      <c r="K1891">
        <v>13279</v>
      </c>
      <c r="L1891" t="s">
        <v>54</v>
      </c>
    </row>
    <row r="1892" spans="1:12" x14ac:dyDescent="0.2">
      <c r="A1892" t="str">
        <f t="shared" si="29"/>
        <v>Towns2014</v>
      </c>
      <c r="B1892" t="s">
        <v>553</v>
      </c>
      <c r="C1892">
        <v>2014</v>
      </c>
      <c r="D1892" t="s">
        <v>245</v>
      </c>
      <c r="E1892">
        <v>330</v>
      </c>
      <c r="F1892">
        <v>3107</v>
      </c>
      <c r="G1892">
        <v>2.2000000000000002</v>
      </c>
      <c r="H1892">
        <v>540</v>
      </c>
      <c r="I1892">
        <v>4</v>
      </c>
      <c r="J1892" t="s">
        <v>247</v>
      </c>
      <c r="K1892">
        <v>13281</v>
      </c>
      <c r="L1892" t="s">
        <v>54</v>
      </c>
    </row>
    <row r="1893" spans="1:12" x14ac:dyDescent="0.2">
      <c r="A1893" t="str">
        <f t="shared" si="29"/>
        <v>Treutlen2014</v>
      </c>
      <c r="B1893" t="s">
        <v>554</v>
      </c>
      <c r="C1893">
        <v>2014</v>
      </c>
      <c r="D1893" t="s">
        <v>245</v>
      </c>
      <c r="E1893">
        <v>105</v>
      </c>
      <c r="F1893">
        <v>1099</v>
      </c>
      <c r="G1893">
        <v>6.3</v>
      </c>
      <c r="H1893">
        <v>527</v>
      </c>
      <c r="I1893">
        <v>7.8</v>
      </c>
      <c r="J1893" t="s">
        <v>247</v>
      </c>
      <c r="K1893">
        <v>13283</v>
      </c>
      <c r="L1893" t="s">
        <v>54</v>
      </c>
    </row>
    <row r="1894" spans="1:12" x14ac:dyDescent="0.2">
      <c r="A1894" t="str">
        <f t="shared" si="29"/>
        <v>Troup2014</v>
      </c>
      <c r="B1894" t="s">
        <v>555</v>
      </c>
      <c r="C1894">
        <v>2014</v>
      </c>
      <c r="D1894" t="s">
        <v>245</v>
      </c>
      <c r="E1894">
        <v>1598</v>
      </c>
      <c r="F1894">
        <v>38420</v>
      </c>
      <c r="G1894">
        <v>3.7</v>
      </c>
      <c r="H1894">
        <v>826</v>
      </c>
      <c r="I1894">
        <v>0.7</v>
      </c>
      <c r="J1894" t="s">
        <v>247</v>
      </c>
      <c r="K1894">
        <v>13285</v>
      </c>
      <c r="L1894" t="s">
        <v>54</v>
      </c>
    </row>
    <row r="1895" spans="1:12" x14ac:dyDescent="0.2">
      <c r="A1895" t="str">
        <f t="shared" si="29"/>
        <v>Turner2014</v>
      </c>
      <c r="B1895" t="s">
        <v>556</v>
      </c>
      <c r="C1895">
        <v>2014</v>
      </c>
      <c r="D1895" t="s">
        <v>245</v>
      </c>
      <c r="E1895">
        <v>184</v>
      </c>
      <c r="F1895">
        <v>2120</v>
      </c>
      <c r="G1895">
        <v>6.5</v>
      </c>
      <c r="H1895">
        <v>599</v>
      </c>
      <c r="I1895">
        <v>1</v>
      </c>
      <c r="J1895" t="s">
        <v>247</v>
      </c>
      <c r="K1895">
        <v>13287</v>
      </c>
      <c r="L1895" t="s">
        <v>54</v>
      </c>
    </row>
    <row r="1896" spans="1:12" x14ac:dyDescent="0.2">
      <c r="A1896" t="str">
        <f t="shared" si="29"/>
        <v>Twiggs2014</v>
      </c>
      <c r="B1896" t="s">
        <v>557</v>
      </c>
      <c r="C1896">
        <v>2014</v>
      </c>
      <c r="D1896" t="s">
        <v>245</v>
      </c>
      <c r="E1896">
        <v>97</v>
      </c>
      <c r="F1896">
        <v>1090</v>
      </c>
      <c r="G1896">
        <v>-5.0999999999999996</v>
      </c>
      <c r="H1896">
        <v>649</v>
      </c>
      <c r="I1896">
        <v>1.9</v>
      </c>
      <c r="J1896" t="s">
        <v>247</v>
      </c>
      <c r="K1896">
        <v>13289</v>
      </c>
      <c r="L1896" t="s">
        <v>54</v>
      </c>
    </row>
    <row r="1897" spans="1:12" x14ac:dyDescent="0.2">
      <c r="A1897" t="str">
        <f t="shared" si="29"/>
        <v>Union2014</v>
      </c>
      <c r="B1897" t="s">
        <v>403</v>
      </c>
      <c r="C1897">
        <v>2014</v>
      </c>
      <c r="D1897" t="s">
        <v>245</v>
      </c>
      <c r="E1897">
        <v>609</v>
      </c>
      <c r="F1897">
        <v>6592</v>
      </c>
      <c r="G1897">
        <v>7.6</v>
      </c>
      <c r="H1897">
        <v>607</v>
      </c>
      <c r="I1897">
        <v>0.3</v>
      </c>
      <c r="J1897" t="s">
        <v>247</v>
      </c>
      <c r="K1897">
        <v>13291</v>
      </c>
      <c r="L1897" t="s">
        <v>54</v>
      </c>
    </row>
    <row r="1898" spans="1:12" x14ac:dyDescent="0.2">
      <c r="A1898" t="str">
        <f t="shared" si="29"/>
        <v>Upson2014</v>
      </c>
      <c r="B1898" t="s">
        <v>558</v>
      </c>
      <c r="C1898">
        <v>2014</v>
      </c>
      <c r="D1898" t="s">
        <v>245</v>
      </c>
      <c r="E1898">
        <v>484</v>
      </c>
      <c r="F1898">
        <v>6721</v>
      </c>
      <c r="G1898">
        <v>-3.7</v>
      </c>
      <c r="H1898">
        <v>667</v>
      </c>
      <c r="I1898">
        <v>5</v>
      </c>
      <c r="J1898" t="s">
        <v>247</v>
      </c>
      <c r="K1898">
        <v>13293</v>
      </c>
      <c r="L1898" t="s">
        <v>54</v>
      </c>
    </row>
    <row r="1899" spans="1:12" x14ac:dyDescent="0.2">
      <c r="A1899" t="str">
        <f t="shared" si="29"/>
        <v>Walker2014</v>
      </c>
      <c r="B1899" t="s">
        <v>451</v>
      </c>
      <c r="C1899">
        <v>2014</v>
      </c>
      <c r="D1899" t="s">
        <v>245</v>
      </c>
      <c r="E1899">
        <v>769</v>
      </c>
      <c r="F1899">
        <v>12109</v>
      </c>
      <c r="G1899">
        <v>-2.9</v>
      </c>
      <c r="H1899">
        <v>649</v>
      </c>
      <c r="I1899">
        <v>3</v>
      </c>
      <c r="J1899" t="s">
        <v>247</v>
      </c>
      <c r="K1899">
        <v>13295</v>
      </c>
      <c r="L1899" t="s">
        <v>54</v>
      </c>
    </row>
    <row r="1900" spans="1:12" x14ac:dyDescent="0.2">
      <c r="A1900" t="str">
        <f t="shared" si="29"/>
        <v>Walton2014</v>
      </c>
      <c r="B1900" t="s">
        <v>559</v>
      </c>
      <c r="C1900">
        <v>2014</v>
      </c>
      <c r="D1900" t="s">
        <v>245</v>
      </c>
      <c r="E1900">
        <v>1738</v>
      </c>
      <c r="F1900">
        <v>19980</v>
      </c>
      <c r="G1900">
        <v>3.8</v>
      </c>
      <c r="H1900">
        <v>733</v>
      </c>
      <c r="I1900">
        <v>4.5999999999999996</v>
      </c>
      <c r="J1900" t="s">
        <v>247</v>
      </c>
      <c r="K1900">
        <v>13297</v>
      </c>
      <c r="L1900" t="s">
        <v>54</v>
      </c>
    </row>
    <row r="1901" spans="1:12" x14ac:dyDescent="0.2">
      <c r="A1901" t="str">
        <f t="shared" si="29"/>
        <v>Ware2014</v>
      </c>
      <c r="B1901" t="s">
        <v>560</v>
      </c>
      <c r="C1901">
        <v>2014</v>
      </c>
      <c r="D1901" t="s">
        <v>245</v>
      </c>
      <c r="E1901">
        <v>961</v>
      </c>
      <c r="F1901">
        <v>14410</v>
      </c>
      <c r="G1901">
        <v>2</v>
      </c>
      <c r="H1901">
        <v>662</v>
      </c>
      <c r="I1901">
        <v>2.8</v>
      </c>
      <c r="J1901" t="s">
        <v>247</v>
      </c>
      <c r="K1901">
        <v>13299</v>
      </c>
      <c r="L1901" t="s">
        <v>54</v>
      </c>
    </row>
    <row r="1902" spans="1:12" x14ac:dyDescent="0.2">
      <c r="A1902" t="str">
        <f t="shared" si="29"/>
        <v>Warren2014</v>
      </c>
      <c r="B1902" t="s">
        <v>561</v>
      </c>
      <c r="C1902">
        <v>2014</v>
      </c>
      <c r="D1902" t="s">
        <v>245</v>
      </c>
      <c r="E1902">
        <v>95</v>
      </c>
      <c r="F1902">
        <v>1438</v>
      </c>
      <c r="G1902">
        <v>6</v>
      </c>
      <c r="H1902">
        <v>790</v>
      </c>
      <c r="I1902">
        <v>15.5</v>
      </c>
      <c r="J1902" t="s">
        <v>247</v>
      </c>
      <c r="K1902">
        <v>13301</v>
      </c>
      <c r="L1902" t="s">
        <v>54</v>
      </c>
    </row>
    <row r="1903" spans="1:12" x14ac:dyDescent="0.2">
      <c r="A1903" t="str">
        <f t="shared" si="29"/>
        <v>Washington2014</v>
      </c>
      <c r="B1903" t="s">
        <v>452</v>
      </c>
      <c r="C1903">
        <v>2014</v>
      </c>
      <c r="D1903" t="s">
        <v>245</v>
      </c>
      <c r="E1903">
        <v>413</v>
      </c>
      <c r="F1903">
        <v>6801</v>
      </c>
      <c r="G1903">
        <v>3.3</v>
      </c>
      <c r="H1903">
        <v>706</v>
      </c>
      <c r="I1903">
        <v>5.0999999999999996</v>
      </c>
      <c r="J1903" t="s">
        <v>247</v>
      </c>
      <c r="K1903">
        <v>13303</v>
      </c>
      <c r="L1903" t="s">
        <v>54</v>
      </c>
    </row>
    <row r="1904" spans="1:12" x14ac:dyDescent="0.2">
      <c r="A1904" t="str">
        <f t="shared" si="29"/>
        <v>Wayne2014</v>
      </c>
      <c r="B1904" t="s">
        <v>382</v>
      </c>
      <c r="C1904">
        <v>2014</v>
      </c>
      <c r="D1904" t="s">
        <v>245</v>
      </c>
      <c r="E1904">
        <v>602</v>
      </c>
      <c r="F1904">
        <v>8101</v>
      </c>
      <c r="G1904">
        <v>1.6</v>
      </c>
      <c r="H1904">
        <v>722</v>
      </c>
      <c r="I1904">
        <v>0.7</v>
      </c>
      <c r="J1904" t="s">
        <v>247</v>
      </c>
      <c r="K1904">
        <v>13305</v>
      </c>
      <c r="L1904" t="s">
        <v>54</v>
      </c>
    </row>
    <row r="1905" spans="1:12" x14ac:dyDescent="0.2">
      <c r="A1905" t="str">
        <f t="shared" si="29"/>
        <v>Webster2014</v>
      </c>
      <c r="B1905" t="s">
        <v>562</v>
      </c>
      <c r="C1905">
        <v>2014</v>
      </c>
      <c r="D1905" t="s">
        <v>245</v>
      </c>
      <c r="E1905">
        <v>45</v>
      </c>
      <c r="F1905">
        <v>532</v>
      </c>
      <c r="G1905">
        <v>-4</v>
      </c>
      <c r="H1905">
        <v>735</v>
      </c>
      <c r="I1905">
        <v>15</v>
      </c>
      <c r="J1905" t="s">
        <v>247</v>
      </c>
      <c r="K1905">
        <v>13307</v>
      </c>
      <c r="L1905" t="s">
        <v>54</v>
      </c>
    </row>
    <row r="1906" spans="1:12" x14ac:dyDescent="0.2">
      <c r="A1906" t="str">
        <f t="shared" si="29"/>
        <v>Wheeler2014</v>
      </c>
      <c r="B1906" t="s">
        <v>563</v>
      </c>
      <c r="C1906">
        <v>2014</v>
      </c>
      <c r="D1906" t="s">
        <v>245</v>
      </c>
      <c r="E1906">
        <v>88</v>
      </c>
      <c r="F1906">
        <v>1195</v>
      </c>
      <c r="G1906">
        <v>-8.9</v>
      </c>
      <c r="H1906">
        <v>623</v>
      </c>
      <c r="I1906">
        <v>2.8</v>
      </c>
      <c r="J1906" t="s">
        <v>247</v>
      </c>
      <c r="K1906">
        <v>13309</v>
      </c>
      <c r="L1906" t="s">
        <v>54</v>
      </c>
    </row>
    <row r="1907" spans="1:12" x14ac:dyDescent="0.2">
      <c r="A1907" t="str">
        <f t="shared" si="29"/>
        <v>White2014</v>
      </c>
      <c r="B1907" t="s">
        <v>564</v>
      </c>
      <c r="C1907">
        <v>2014</v>
      </c>
      <c r="D1907" t="s">
        <v>245</v>
      </c>
      <c r="E1907">
        <v>692</v>
      </c>
      <c r="F1907">
        <v>6961</v>
      </c>
      <c r="G1907">
        <v>2.2000000000000002</v>
      </c>
      <c r="H1907">
        <v>634</v>
      </c>
      <c r="I1907">
        <v>9.1</v>
      </c>
      <c r="J1907" t="s">
        <v>247</v>
      </c>
      <c r="K1907">
        <v>13311</v>
      </c>
      <c r="L1907" t="s">
        <v>54</v>
      </c>
    </row>
    <row r="1908" spans="1:12" x14ac:dyDescent="0.2">
      <c r="A1908" t="str">
        <f t="shared" si="29"/>
        <v>Whitfield2014</v>
      </c>
      <c r="B1908" t="s">
        <v>565</v>
      </c>
      <c r="C1908">
        <v>2014</v>
      </c>
      <c r="D1908" t="s">
        <v>245</v>
      </c>
      <c r="E1908">
        <v>2414</v>
      </c>
      <c r="F1908">
        <v>55009</v>
      </c>
      <c r="G1908">
        <v>3.5</v>
      </c>
      <c r="H1908">
        <v>829</v>
      </c>
      <c r="I1908">
        <v>5.9</v>
      </c>
      <c r="J1908" t="s">
        <v>247</v>
      </c>
      <c r="K1908">
        <v>13313</v>
      </c>
      <c r="L1908" t="s">
        <v>54</v>
      </c>
    </row>
    <row r="1909" spans="1:12" x14ac:dyDescent="0.2">
      <c r="A1909" t="str">
        <f t="shared" si="29"/>
        <v>Wilcox2014</v>
      </c>
      <c r="B1909" t="s">
        <v>316</v>
      </c>
      <c r="C1909">
        <v>2014</v>
      </c>
      <c r="D1909" t="s">
        <v>245</v>
      </c>
      <c r="E1909">
        <v>116</v>
      </c>
      <c r="F1909">
        <v>1225</v>
      </c>
      <c r="G1909">
        <v>7.4</v>
      </c>
      <c r="H1909">
        <v>536</v>
      </c>
      <c r="I1909">
        <v>3.9</v>
      </c>
      <c r="J1909" t="s">
        <v>247</v>
      </c>
      <c r="K1909">
        <v>13315</v>
      </c>
      <c r="L1909" t="s">
        <v>54</v>
      </c>
    </row>
    <row r="1910" spans="1:12" x14ac:dyDescent="0.2">
      <c r="A1910" t="str">
        <f t="shared" si="29"/>
        <v>Wilkes2014</v>
      </c>
      <c r="B1910" t="s">
        <v>566</v>
      </c>
      <c r="C1910">
        <v>2014</v>
      </c>
      <c r="D1910" t="s">
        <v>245</v>
      </c>
      <c r="E1910">
        <v>255</v>
      </c>
      <c r="F1910">
        <v>2887</v>
      </c>
      <c r="G1910">
        <v>0.9</v>
      </c>
      <c r="H1910">
        <v>601</v>
      </c>
      <c r="I1910">
        <v>3.1</v>
      </c>
      <c r="J1910" t="s">
        <v>247</v>
      </c>
      <c r="K1910">
        <v>13317</v>
      </c>
      <c r="L1910" t="s">
        <v>54</v>
      </c>
    </row>
    <row r="1911" spans="1:12" x14ac:dyDescent="0.2">
      <c r="A1911" t="str">
        <f t="shared" si="29"/>
        <v>Wilkinson2014</v>
      </c>
      <c r="B1911" t="s">
        <v>567</v>
      </c>
      <c r="C1911">
        <v>2014</v>
      </c>
      <c r="D1911" t="s">
        <v>245</v>
      </c>
      <c r="E1911">
        <v>177</v>
      </c>
      <c r="F1911">
        <v>3135</v>
      </c>
      <c r="G1911">
        <v>3.3</v>
      </c>
      <c r="H1911">
        <v>965</v>
      </c>
      <c r="I1911">
        <v>9.1999999999999993</v>
      </c>
      <c r="J1911" t="s">
        <v>247</v>
      </c>
      <c r="K1911">
        <v>13319</v>
      </c>
      <c r="L1911" t="s">
        <v>54</v>
      </c>
    </row>
    <row r="1912" spans="1:12" x14ac:dyDescent="0.2">
      <c r="A1912" t="str">
        <f t="shared" si="29"/>
        <v>Worth2014</v>
      </c>
      <c r="B1912" t="s">
        <v>568</v>
      </c>
      <c r="C1912">
        <v>2014</v>
      </c>
      <c r="D1912" t="s">
        <v>245</v>
      </c>
      <c r="E1912">
        <v>347</v>
      </c>
      <c r="F1912">
        <v>3409</v>
      </c>
      <c r="G1912">
        <v>0.3</v>
      </c>
      <c r="H1912">
        <v>639</v>
      </c>
      <c r="I1912">
        <v>1.8</v>
      </c>
      <c r="J1912" t="s">
        <v>247</v>
      </c>
      <c r="K1912">
        <v>13321</v>
      </c>
      <c r="L1912" t="s">
        <v>54</v>
      </c>
    </row>
    <row r="1913" spans="1:12" x14ac:dyDescent="0.2">
      <c r="A1913" t="str">
        <f t="shared" si="29"/>
        <v>Appling2015</v>
      </c>
      <c r="B1913" t="s">
        <v>454</v>
      </c>
      <c r="C1913">
        <v>2015</v>
      </c>
      <c r="D1913" t="s">
        <v>245</v>
      </c>
      <c r="E1913">
        <v>438</v>
      </c>
      <c r="F1913">
        <v>6685</v>
      </c>
      <c r="G1913">
        <v>1.8</v>
      </c>
      <c r="H1913">
        <v>792</v>
      </c>
      <c r="I1913">
        <v>0</v>
      </c>
      <c r="J1913" t="s">
        <v>247</v>
      </c>
      <c r="K1913">
        <v>13001</v>
      </c>
      <c r="L1913" t="s">
        <v>54</v>
      </c>
    </row>
    <row r="1914" spans="1:12" x14ac:dyDescent="0.2">
      <c r="A1914" t="str">
        <f t="shared" si="29"/>
        <v>Atkinson2015</v>
      </c>
      <c r="B1914" t="s">
        <v>455</v>
      </c>
      <c r="C1914">
        <v>2015</v>
      </c>
      <c r="D1914" t="s">
        <v>245</v>
      </c>
      <c r="E1914">
        <v>125</v>
      </c>
      <c r="F1914">
        <v>1961</v>
      </c>
      <c r="G1914">
        <v>8.9</v>
      </c>
      <c r="H1914">
        <v>688</v>
      </c>
      <c r="I1914">
        <v>-0.6</v>
      </c>
      <c r="J1914" t="s">
        <v>247</v>
      </c>
      <c r="K1914">
        <v>13003</v>
      </c>
      <c r="L1914" t="s">
        <v>54</v>
      </c>
    </row>
    <row r="1915" spans="1:12" x14ac:dyDescent="0.2">
      <c r="A1915" t="str">
        <f t="shared" si="29"/>
        <v>Bacon2015</v>
      </c>
      <c r="B1915" t="s">
        <v>456</v>
      </c>
      <c r="C1915">
        <v>2015</v>
      </c>
      <c r="D1915" t="s">
        <v>245</v>
      </c>
      <c r="E1915">
        <v>267</v>
      </c>
      <c r="F1915">
        <v>3818</v>
      </c>
      <c r="G1915">
        <v>0.4</v>
      </c>
      <c r="H1915">
        <v>689</v>
      </c>
      <c r="I1915">
        <v>8.8000000000000007</v>
      </c>
      <c r="J1915" t="s">
        <v>247</v>
      </c>
      <c r="K1915">
        <v>13005</v>
      </c>
      <c r="L1915" t="s">
        <v>54</v>
      </c>
    </row>
    <row r="1916" spans="1:12" x14ac:dyDescent="0.2">
      <c r="A1916" t="str">
        <f t="shared" si="29"/>
        <v>Baker2015</v>
      </c>
      <c r="B1916" t="s">
        <v>457</v>
      </c>
      <c r="C1916">
        <v>2015</v>
      </c>
      <c r="D1916" t="s">
        <v>245</v>
      </c>
      <c r="E1916">
        <v>57</v>
      </c>
      <c r="F1916">
        <v>435</v>
      </c>
      <c r="G1916">
        <v>-4.5999999999999996</v>
      </c>
      <c r="H1916">
        <v>723</v>
      </c>
      <c r="I1916">
        <v>10.6</v>
      </c>
      <c r="J1916" t="s">
        <v>247</v>
      </c>
      <c r="K1916">
        <v>13007</v>
      </c>
      <c r="L1916" t="s">
        <v>54</v>
      </c>
    </row>
    <row r="1917" spans="1:12" x14ac:dyDescent="0.2">
      <c r="A1917" t="str">
        <f t="shared" si="29"/>
        <v>Baldwin2015</v>
      </c>
      <c r="B1917" t="s">
        <v>334</v>
      </c>
      <c r="C1917">
        <v>2015</v>
      </c>
      <c r="D1917" t="s">
        <v>245</v>
      </c>
      <c r="E1917">
        <v>898</v>
      </c>
      <c r="F1917">
        <v>15172</v>
      </c>
      <c r="G1917">
        <v>0.1</v>
      </c>
      <c r="H1917">
        <v>659</v>
      </c>
      <c r="I1917">
        <v>1.5</v>
      </c>
      <c r="J1917" t="s">
        <v>247</v>
      </c>
      <c r="K1917">
        <v>13009</v>
      </c>
      <c r="L1917" t="s">
        <v>54</v>
      </c>
    </row>
    <row r="1918" spans="1:12" x14ac:dyDescent="0.2">
      <c r="A1918" t="str">
        <f t="shared" si="29"/>
        <v>Banks2015</v>
      </c>
      <c r="B1918" t="s">
        <v>458</v>
      </c>
      <c r="C1918">
        <v>2015</v>
      </c>
      <c r="D1918" t="s">
        <v>245</v>
      </c>
      <c r="E1918">
        <v>288</v>
      </c>
      <c r="F1918">
        <v>3825</v>
      </c>
      <c r="G1918">
        <v>-0.5</v>
      </c>
      <c r="H1918">
        <v>640</v>
      </c>
      <c r="I1918">
        <v>9.1999999999999993</v>
      </c>
      <c r="J1918" t="s">
        <v>247</v>
      </c>
      <c r="K1918">
        <v>13011</v>
      </c>
      <c r="L1918" t="s">
        <v>54</v>
      </c>
    </row>
    <row r="1919" spans="1:12" x14ac:dyDescent="0.2">
      <c r="A1919" t="str">
        <f t="shared" si="29"/>
        <v>Barrow2015</v>
      </c>
      <c r="B1919" t="s">
        <v>459</v>
      </c>
      <c r="C1919">
        <v>2015</v>
      </c>
      <c r="D1919" t="s">
        <v>245</v>
      </c>
      <c r="E1919">
        <v>1191</v>
      </c>
      <c r="F1919">
        <v>17987</v>
      </c>
      <c r="G1919">
        <v>1.8</v>
      </c>
      <c r="H1919">
        <v>720</v>
      </c>
      <c r="I1919">
        <v>4.3</v>
      </c>
      <c r="J1919" t="s">
        <v>247</v>
      </c>
      <c r="K1919">
        <v>13013</v>
      </c>
      <c r="L1919" t="s">
        <v>54</v>
      </c>
    </row>
    <row r="1920" spans="1:12" x14ac:dyDescent="0.2">
      <c r="A1920" t="str">
        <f t="shared" si="29"/>
        <v>Bartow2015</v>
      </c>
      <c r="B1920" t="s">
        <v>460</v>
      </c>
      <c r="C1920">
        <v>2015</v>
      </c>
      <c r="D1920" t="s">
        <v>245</v>
      </c>
      <c r="E1920">
        <v>2226</v>
      </c>
      <c r="F1920">
        <v>35056</v>
      </c>
      <c r="G1920">
        <v>4.9000000000000004</v>
      </c>
      <c r="H1920">
        <v>859</v>
      </c>
      <c r="I1920">
        <v>2.8</v>
      </c>
      <c r="J1920" t="s">
        <v>247</v>
      </c>
      <c r="K1920">
        <v>13015</v>
      </c>
      <c r="L1920" t="s">
        <v>54</v>
      </c>
    </row>
    <row r="1921" spans="1:12" x14ac:dyDescent="0.2">
      <c r="A1921" t="str">
        <f t="shared" si="29"/>
        <v>Ben Hill2015</v>
      </c>
      <c r="B1921" t="s">
        <v>461</v>
      </c>
      <c r="C1921">
        <v>2015</v>
      </c>
      <c r="D1921" t="s">
        <v>245</v>
      </c>
      <c r="E1921">
        <v>359</v>
      </c>
      <c r="F1921">
        <v>5408</v>
      </c>
      <c r="G1921">
        <v>-0.5</v>
      </c>
      <c r="H1921">
        <v>643</v>
      </c>
      <c r="I1921">
        <v>2.9</v>
      </c>
      <c r="J1921" t="s">
        <v>247</v>
      </c>
      <c r="K1921">
        <v>13017</v>
      </c>
      <c r="L1921" t="s">
        <v>54</v>
      </c>
    </row>
    <row r="1922" spans="1:12" x14ac:dyDescent="0.2">
      <c r="A1922" t="str">
        <f t="shared" si="29"/>
        <v>Berrien2015</v>
      </c>
      <c r="B1922" t="s">
        <v>462</v>
      </c>
      <c r="C1922">
        <v>2015</v>
      </c>
      <c r="D1922" t="s">
        <v>245</v>
      </c>
      <c r="E1922">
        <v>288</v>
      </c>
      <c r="F1922">
        <v>3567</v>
      </c>
      <c r="G1922">
        <v>-8.9</v>
      </c>
      <c r="H1922">
        <v>633</v>
      </c>
      <c r="I1922">
        <v>14.1</v>
      </c>
      <c r="J1922" t="s">
        <v>247</v>
      </c>
      <c r="K1922">
        <v>13019</v>
      </c>
      <c r="L1922" t="s">
        <v>54</v>
      </c>
    </row>
    <row r="1923" spans="1:12" x14ac:dyDescent="0.2">
      <c r="A1923" t="str">
        <f t="shared" si="29"/>
        <v>Bibb2015</v>
      </c>
      <c r="B1923" t="s">
        <v>341</v>
      </c>
      <c r="C1923">
        <v>2015</v>
      </c>
      <c r="D1923" t="s">
        <v>245</v>
      </c>
      <c r="E1923">
        <v>4538</v>
      </c>
      <c r="F1923">
        <v>84868</v>
      </c>
      <c r="G1923">
        <v>1.5</v>
      </c>
      <c r="H1923">
        <v>838</v>
      </c>
      <c r="I1923">
        <v>4.5</v>
      </c>
      <c r="J1923" t="s">
        <v>247</v>
      </c>
      <c r="K1923">
        <v>13021</v>
      </c>
      <c r="L1923" t="s">
        <v>54</v>
      </c>
    </row>
    <row r="1924" spans="1:12" x14ac:dyDescent="0.2">
      <c r="A1924" t="str">
        <f t="shared" si="29"/>
        <v>Bleckley2015</v>
      </c>
      <c r="B1924" t="s">
        <v>463</v>
      </c>
      <c r="C1924">
        <v>2015</v>
      </c>
      <c r="D1924" t="s">
        <v>245</v>
      </c>
      <c r="E1924">
        <v>199</v>
      </c>
      <c r="F1924">
        <v>2690</v>
      </c>
      <c r="G1924">
        <v>2.1</v>
      </c>
      <c r="H1924">
        <v>574</v>
      </c>
      <c r="I1924">
        <v>8.3000000000000007</v>
      </c>
      <c r="J1924" t="s">
        <v>247</v>
      </c>
      <c r="K1924">
        <v>13023</v>
      </c>
      <c r="L1924" t="s">
        <v>54</v>
      </c>
    </row>
    <row r="1925" spans="1:12" x14ac:dyDescent="0.2">
      <c r="A1925" t="str">
        <f t="shared" si="29"/>
        <v>Brantley2015</v>
      </c>
      <c r="B1925" t="s">
        <v>464</v>
      </c>
      <c r="C1925">
        <v>2015</v>
      </c>
      <c r="D1925" t="s">
        <v>245</v>
      </c>
      <c r="E1925">
        <v>230</v>
      </c>
      <c r="F1925">
        <v>2204</v>
      </c>
      <c r="G1925">
        <v>4.2</v>
      </c>
      <c r="H1925">
        <v>579</v>
      </c>
      <c r="I1925">
        <v>2.1</v>
      </c>
      <c r="J1925" t="s">
        <v>247</v>
      </c>
      <c r="K1925">
        <v>13025</v>
      </c>
      <c r="L1925" t="s">
        <v>54</v>
      </c>
    </row>
    <row r="1926" spans="1:12" x14ac:dyDescent="0.2">
      <c r="A1926" t="str">
        <f t="shared" ref="A1926:A1989" si="30">_xlfn.CONCAT(B1926, C1926)</f>
        <v>Brooks2015</v>
      </c>
      <c r="B1926" t="s">
        <v>465</v>
      </c>
      <c r="C1926">
        <v>2015</v>
      </c>
      <c r="D1926" t="s">
        <v>245</v>
      </c>
      <c r="E1926">
        <v>293</v>
      </c>
      <c r="F1926">
        <v>3065</v>
      </c>
      <c r="G1926">
        <v>0.3</v>
      </c>
      <c r="H1926">
        <v>663</v>
      </c>
      <c r="I1926">
        <v>1.4</v>
      </c>
      <c r="J1926" t="s">
        <v>247</v>
      </c>
      <c r="K1926">
        <v>13027</v>
      </c>
      <c r="L1926" t="s">
        <v>54</v>
      </c>
    </row>
    <row r="1927" spans="1:12" x14ac:dyDescent="0.2">
      <c r="A1927" t="str">
        <f t="shared" si="30"/>
        <v>Bryan2015</v>
      </c>
      <c r="B1927" t="s">
        <v>466</v>
      </c>
      <c r="C1927">
        <v>2015</v>
      </c>
      <c r="D1927" t="s">
        <v>245</v>
      </c>
      <c r="E1927">
        <v>716</v>
      </c>
      <c r="F1927">
        <v>7565</v>
      </c>
      <c r="G1927">
        <v>7.2</v>
      </c>
      <c r="H1927">
        <v>686</v>
      </c>
      <c r="I1927">
        <v>8.5</v>
      </c>
      <c r="J1927" t="s">
        <v>247</v>
      </c>
      <c r="K1927">
        <v>13029</v>
      </c>
      <c r="L1927" t="s">
        <v>54</v>
      </c>
    </row>
    <row r="1928" spans="1:12" x14ac:dyDescent="0.2">
      <c r="A1928" t="str">
        <f t="shared" si="30"/>
        <v>Bulloch2015</v>
      </c>
      <c r="B1928" t="s">
        <v>467</v>
      </c>
      <c r="C1928">
        <v>2015</v>
      </c>
      <c r="D1928" t="s">
        <v>245</v>
      </c>
      <c r="E1928">
        <v>1562</v>
      </c>
      <c r="F1928">
        <v>25247</v>
      </c>
      <c r="G1928">
        <v>2</v>
      </c>
      <c r="H1928">
        <v>653</v>
      </c>
      <c r="I1928">
        <v>3.8</v>
      </c>
      <c r="J1928" t="s">
        <v>247</v>
      </c>
      <c r="K1928">
        <v>13031</v>
      </c>
      <c r="L1928" t="s">
        <v>54</v>
      </c>
    </row>
    <row r="1929" spans="1:12" x14ac:dyDescent="0.2">
      <c r="A1929" t="str">
        <f t="shared" si="30"/>
        <v>Burke2015</v>
      </c>
      <c r="B1929" t="s">
        <v>468</v>
      </c>
      <c r="C1929">
        <v>2015</v>
      </c>
      <c r="D1929" t="s">
        <v>245</v>
      </c>
      <c r="E1929">
        <v>375</v>
      </c>
      <c r="F1929">
        <v>6975</v>
      </c>
      <c r="G1929">
        <v>0.3</v>
      </c>
      <c r="H1929">
        <v>1082</v>
      </c>
      <c r="I1929">
        <v>0.4</v>
      </c>
      <c r="J1929" t="s">
        <v>247</v>
      </c>
      <c r="K1929">
        <v>13033</v>
      </c>
      <c r="L1929" t="s">
        <v>54</v>
      </c>
    </row>
    <row r="1930" spans="1:12" x14ac:dyDescent="0.2">
      <c r="A1930" t="str">
        <f t="shared" si="30"/>
        <v>Butts2015</v>
      </c>
      <c r="B1930" t="s">
        <v>469</v>
      </c>
      <c r="C1930">
        <v>2015</v>
      </c>
      <c r="D1930" t="s">
        <v>245</v>
      </c>
      <c r="E1930">
        <v>426</v>
      </c>
      <c r="F1930">
        <v>6561</v>
      </c>
      <c r="G1930">
        <v>9.9</v>
      </c>
      <c r="H1930">
        <v>696</v>
      </c>
      <c r="I1930">
        <v>2.2000000000000002</v>
      </c>
      <c r="J1930" t="s">
        <v>247</v>
      </c>
      <c r="K1930">
        <v>13035</v>
      </c>
      <c r="L1930" t="s">
        <v>54</v>
      </c>
    </row>
    <row r="1931" spans="1:12" x14ac:dyDescent="0.2">
      <c r="A1931" t="str">
        <f t="shared" si="30"/>
        <v>Calhoun2015</v>
      </c>
      <c r="B1931" t="s">
        <v>327</v>
      </c>
      <c r="C1931">
        <v>2015</v>
      </c>
      <c r="D1931" t="s">
        <v>245</v>
      </c>
      <c r="E1931">
        <v>124</v>
      </c>
      <c r="F1931">
        <v>1085</v>
      </c>
      <c r="G1931">
        <v>-5.4</v>
      </c>
      <c r="H1931">
        <v>651</v>
      </c>
      <c r="I1931">
        <v>9.4</v>
      </c>
      <c r="J1931" t="s">
        <v>247</v>
      </c>
      <c r="K1931">
        <v>13037</v>
      </c>
      <c r="L1931" t="s">
        <v>54</v>
      </c>
    </row>
    <row r="1932" spans="1:12" x14ac:dyDescent="0.2">
      <c r="A1932" t="str">
        <f t="shared" si="30"/>
        <v>Camden2015</v>
      </c>
      <c r="B1932" t="s">
        <v>470</v>
      </c>
      <c r="C1932">
        <v>2015</v>
      </c>
      <c r="D1932" t="s">
        <v>245</v>
      </c>
      <c r="E1932">
        <v>936</v>
      </c>
      <c r="F1932">
        <v>16058</v>
      </c>
      <c r="G1932">
        <v>-0.1</v>
      </c>
      <c r="H1932">
        <v>894</v>
      </c>
      <c r="I1932">
        <v>6.7</v>
      </c>
      <c r="J1932" t="s">
        <v>247</v>
      </c>
      <c r="K1932">
        <v>13039</v>
      </c>
      <c r="L1932" t="s">
        <v>54</v>
      </c>
    </row>
    <row r="1933" spans="1:12" x14ac:dyDescent="0.2">
      <c r="A1933" t="str">
        <f t="shared" si="30"/>
        <v>Candler2015</v>
      </c>
      <c r="B1933" t="s">
        <v>471</v>
      </c>
      <c r="C1933">
        <v>2015</v>
      </c>
      <c r="D1933" t="s">
        <v>245</v>
      </c>
      <c r="E1933">
        <v>247</v>
      </c>
      <c r="F1933">
        <v>2804</v>
      </c>
      <c r="G1933">
        <v>-2.7</v>
      </c>
      <c r="H1933">
        <v>590</v>
      </c>
      <c r="I1933">
        <v>-9.8000000000000007</v>
      </c>
      <c r="J1933" t="s">
        <v>247</v>
      </c>
      <c r="K1933">
        <v>13043</v>
      </c>
      <c r="L1933" t="s">
        <v>54</v>
      </c>
    </row>
    <row r="1934" spans="1:12" x14ac:dyDescent="0.2">
      <c r="A1934" t="str">
        <f t="shared" si="30"/>
        <v>Carroll2015</v>
      </c>
      <c r="B1934" t="s">
        <v>373</v>
      </c>
      <c r="C1934">
        <v>2015</v>
      </c>
      <c r="D1934" t="s">
        <v>245</v>
      </c>
      <c r="E1934">
        <v>2225</v>
      </c>
      <c r="F1934">
        <v>39983</v>
      </c>
      <c r="G1934">
        <v>1.3</v>
      </c>
      <c r="H1934">
        <v>805</v>
      </c>
      <c r="I1934">
        <v>6.1</v>
      </c>
      <c r="J1934" t="s">
        <v>247</v>
      </c>
      <c r="K1934">
        <v>13045</v>
      </c>
      <c r="L1934" t="s">
        <v>54</v>
      </c>
    </row>
    <row r="1935" spans="1:12" x14ac:dyDescent="0.2">
      <c r="A1935" t="str">
        <f t="shared" si="30"/>
        <v>Catoosa2015</v>
      </c>
      <c r="B1935" t="s">
        <v>472</v>
      </c>
      <c r="C1935">
        <v>2015</v>
      </c>
      <c r="D1935" t="s">
        <v>245</v>
      </c>
      <c r="E1935">
        <v>1021</v>
      </c>
      <c r="F1935">
        <v>14944</v>
      </c>
      <c r="G1935">
        <v>8</v>
      </c>
      <c r="H1935">
        <v>682</v>
      </c>
      <c r="I1935">
        <v>3</v>
      </c>
      <c r="J1935" t="s">
        <v>247</v>
      </c>
      <c r="K1935">
        <v>13047</v>
      </c>
      <c r="L1935" t="s">
        <v>54</v>
      </c>
    </row>
    <row r="1936" spans="1:12" x14ac:dyDescent="0.2">
      <c r="A1936" t="str">
        <f t="shared" si="30"/>
        <v>Charlton2015</v>
      </c>
      <c r="B1936" t="s">
        <v>473</v>
      </c>
      <c r="C1936">
        <v>2015</v>
      </c>
      <c r="D1936" t="s">
        <v>245</v>
      </c>
      <c r="E1936">
        <v>172</v>
      </c>
      <c r="F1936">
        <v>2110</v>
      </c>
      <c r="G1936">
        <v>5.8</v>
      </c>
      <c r="H1936">
        <v>671</v>
      </c>
      <c r="I1936">
        <v>-2.5</v>
      </c>
      <c r="J1936" t="s">
        <v>247</v>
      </c>
      <c r="K1936">
        <v>13049</v>
      </c>
      <c r="L1936" t="s">
        <v>54</v>
      </c>
    </row>
    <row r="1937" spans="1:12" x14ac:dyDescent="0.2">
      <c r="A1937" t="str">
        <f t="shared" si="30"/>
        <v>Chatham2015</v>
      </c>
      <c r="B1937" t="s">
        <v>474</v>
      </c>
      <c r="C1937">
        <v>2015</v>
      </c>
      <c r="D1937" t="s">
        <v>245</v>
      </c>
      <c r="E1937">
        <v>8507</v>
      </c>
      <c r="F1937">
        <v>147930</v>
      </c>
      <c r="G1937">
        <v>4</v>
      </c>
      <c r="H1937">
        <v>921</v>
      </c>
      <c r="I1937">
        <v>5.6</v>
      </c>
      <c r="J1937" t="s">
        <v>247</v>
      </c>
      <c r="K1937">
        <v>13051</v>
      </c>
      <c r="L1937" t="s">
        <v>54</v>
      </c>
    </row>
    <row r="1938" spans="1:12" x14ac:dyDescent="0.2">
      <c r="A1938" t="str">
        <f t="shared" si="30"/>
        <v>Chattahoochee2015</v>
      </c>
      <c r="B1938" t="s">
        <v>475</v>
      </c>
      <c r="C1938">
        <v>2015</v>
      </c>
      <c r="D1938" t="s">
        <v>245</v>
      </c>
      <c r="E1938">
        <v>134</v>
      </c>
      <c r="F1938">
        <v>2242</v>
      </c>
      <c r="G1938">
        <v>-3.4</v>
      </c>
      <c r="H1938">
        <v>937</v>
      </c>
      <c r="I1938">
        <v>-7.8</v>
      </c>
      <c r="J1938" t="s">
        <v>247</v>
      </c>
      <c r="K1938">
        <v>13053</v>
      </c>
      <c r="L1938" t="s">
        <v>54</v>
      </c>
    </row>
    <row r="1939" spans="1:12" x14ac:dyDescent="0.2">
      <c r="A1939" t="str">
        <f t="shared" si="30"/>
        <v>Chattooga2015</v>
      </c>
      <c r="B1939" t="s">
        <v>476</v>
      </c>
      <c r="C1939">
        <v>2015</v>
      </c>
      <c r="D1939" t="s">
        <v>245</v>
      </c>
      <c r="E1939">
        <v>340</v>
      </c>
      <c r="F1939">
        <v>6387</v>
      </c>
      <c r="G1939">
        <v>0</v>
      </c>
      <c r="H1939">
        <v>636</v>
      </c>
      <c r="I1939">
        <v>4.5999999999999996</v>
      </c>
      <c r="J1939" t="s">
        <v>247</v>
      </c>
      <c r="K1939">
        <v>13055</v>
      </c>
      <c r="L1939" t="s">
        <v>54</v>
      </c>
    </row>
    <row r="1940" spans="1:12" x14ac:dyDescent="0.2">
      <c r="A1940" t="str">
        <f t="shared" si="30"/>
        <v>Cherokee2015</v>
      </c>
      <c r="B1940" t="s">
        <v>424</v>
      </c>
      <c r="C1940">
        <v>2015</v>
      </c>
      <c r="D1940" t="s">
        <v>245</v>
      </c>
      <c r="E1940">
        <v>5903</v>
      </c>
      <c r="F1940">
        <v>55195</v>
      </c>
      <c r="G1940">
        <v>7</v>
      </c>
      <c r="H1940">
        <v>809</v>
      </c>
      <c r="I1940">
        <v>5.2</v>
      </c>
      <c r="J1940" t="s">
        <v>247</v>
      </c>
      <c r="K1940">
        <v>13057</v>
      </c>
      <c r="L1940" t="s">
        <v>54</v>
      </c>
    </row>
    <row r="1941" spans="1:12" x14ac:dyDescent="0.2">
      <c r="A1941" t="str">
        <f t="shared" si="30"/>
        <v>Clarke2015</v>
      </c>
      <c r="B1941" t="s">
        <v>360</v>
      </c>
      <c r="C1941">
        <v>2015</v>
      </c>
      <c r="D1941" t="s">
        <v>245</v>
      </c>
      <c r="E1941">
        <v>3318</v>
      </c>
      <c r="F1941">
        <v>68861</v>
      </c>
      <c r="G1941">
        <v>3.2</v>
      </c>
      <c r="H1941">
        <v>851</v>
      </c>
      <c r="I1941">
        <v>5.3</v>
      </c>
      <c r="J1941" t="s">
        <v>247</v>
      </c>
      <c r="K1941">
        <v>13059</v>
      </c>
      <c r="L1941" t="s">
        <v>54</v>
      </c>
    </row>
    <row r="1942" spans="1:12" x14ac:dyDescent="0.2">
      <c r="A1942" t="str">
        <f t="shared" si="30"/>
        <v>Clay2015</v>
      </c>
      <c r="B1942" t="s">
        <v>353</v>
      </c>
      <c r="C1942">
        <v>2015</v>
      </c>
      <c r="D1942" t="s">
        <v>245</v>
      </c>
      <c r="E1942">
        <v>64</v>
      </c>
      <c r="F1942">
        <v>513</v>
      </c>
      <c r="G1942">
        <v>-3.2</v>
      </c>
      <c r="H1942">
        <v>616</v>
      </c>
      <c r="I1942">
        <v>6.2</v>
      </c>
      <c r="J1942" t="s">
        <v>247</v>
      </c>
      <c r="K1942">
        <v>13061</v>
      </c>
      <c r="L1942" t="s">
        <v>54</v>
      </c>
    </row>
    <row r="1943" spans="1:12" x14ac:dyDescent="0.2">
      <c r="A1943" t="str">
        <f t="shared" si="30"/>
        <v>Clayton2015</v>
      </c>
      <c r="B1943" t="s">
        <v>477</v>
      </c>
      <c r="C1943">
        <v>2015</v>
      </c>
      <c r="D1943" t="s">
        <v>245</v>
      </c>
      <c r="E1943">
        <v>4411</v>
      </c>
      <c r="F1943">
        <v>121857</v>
      </c>
      <c r="G1943">
        <v>5.4</v>
      </c>
      <c r="H1943">
        <v>957</v>
      </c>
      <c r="I1943">
        <v>-2</v>
      </c>
      <c r="J1943" t="s">
        <v>247</v>
      </c>
      <c r="K1943">
        <v>13063</v>
      </c>
      <c r="L1943" t="s">
        <v>54</v>
      </c>
    </row>
    <row r="1944" spans="1:12" x14ac:dyDescent="0.2">
      <c r="A1944" t="str">
        <f t="shared" si="30"/>
        <v>Clinch2015</v>
      </c>
      <c r="B1944" t="s">
        <v>478</v>
      </c>
      <c r="C1944">
        <v>2015</v>
      </c>
      <c r="D1944" t="s">
        <v>245</v>
      </c>
      <c r="E1944">
        <v>180</v>
      </c>
      <c r="F1944">
        <v>2297</v>
      </c>
      <c r="G1944">
        <v>0.1</v>
      </c>
      <c r="H1944">
        <v>644</v>
      </c>
      <c r="I1944">
        <v>5.9</v>
      </c>
      <c r="J1944" t="s">
        <v>247</v>
      </c>
      <c r="K1944">
        <v>13065</v>
      </c>
      <c r="L1944" t="s">
        <v>54</v>
      </c>
    </row>
    <row r="1945" spans="1:12" x14ac:dyDescent="0.2">
      <c r="A1945" t="str">
        <f t="shared" si="30"/>
        <v>Cobb2015</v>
      </c>
      <c r="B1945" t="s">
        <v>479</v>
      </c>
      <c r="C1945">
        <v>2015</v>
      </c>
      <c r="D1945" t="s">
        <v>245</v>
      </c>
      <c r="E1945">
        <v>23342</v>
      </c>
      <c r="F1945">
        <v>340225</v>
      </c>
      <c r="G1945">
        <v>2.1</v>
      </c>
      <c r="H1945">
        <v>1117</v>
      </c>
      <c r="I1945">
        <v>3.5</v>
      </c>
      <c r="J1945" t="s">
        <v>247</v>
      </c>
      <c r="K1945">
        <v>13067</v>
      </c>
      <c r="L1945" t="s">
        <v>54</v>
      </c>
    </row>
    <row r="1946" spans="1:12" x14ac:dyDescent="0.2">
      <c r="A1946" t="str">
        <f t="shared" si="30"/>
        <v>Coffee2015</v>
      </c>
      <c r="B1946" t="s">
        <v>340</v>
      </c>
      <c r="C1946">
        <v>2015</v>
      </c>
      <c r="D1946" t="s">
        <v>245</v>
      </c>
      <c r="E1946">
        <v>959</v>
      </c>
      <c r="F1946">
        <v>16398</v>
      </c>
      <c r="G1946">
        <v>2.7</v>
      </c>
      <c r="H1946">
        <v>678</v>
      </c>
      <c r="I1946">
        <v>3.5</v>
      </c>
      <c r="J1946" t="s">
        <v>247</v>
      </c>
      <c r="K1946">
        <v>13069</v>
      </c>
      <c r="L1946" t="s">
        <v>54</v>
      </c>
    </row>
    <row r="1947" spans="1:12" x14ac:dyDescent="0.2">
      <c r="A1947" t="str">
        <f t="shared" si="30"/>
        <v>Colquitt2015</v>
      </c>
      <c r="B1947" t="s">
        <v>480</v>
      </c>
      <c r="C1947">
        <v>2015</v>
      </c>
      <c r="D1947" t="s">
        <v>245</v>
      </c>
      <c r="E1947">
        <v>1061</v>
      </c>
      <c r="F1947">
        <v>14706</v>
      </c>
      <c r="G1947">
        <v>5.0999999999999996</v>
      </c>
      <c r="H1947">
        <v>639</v>
      </c>
      <c r="I1947">
        <v>3.9</v>
      </c>
      <c r="J1947" t="s">
        <v>247</v>
      </c>
      <c r="K1947">
        <v>13071</v>
      </c>
      <c r="L1947" t="s">
        <v>54</v>
      </c>
    </row>
    <row r="1948" spans="1:12" x14ac:dyDescent="0.2">
      <c r="A1948" t="str">
        <f t="shared" si="30"/>
        <v>Columbia2015</v>
      </c>
      <c r="B1948" t="s">
        <v>481</v>
      </c>
      <c r="C1948">
        <v>2015</v>
      </c>
      <c r="D1948" t="s">
        <v>245</v>
      </c>
      <c r="E1948">
        <v>2505</v>
      </c>
      <c r="F1948">
        <v>31979</v>
      </c>
      <c r="G1948">
        <v>2.1</v>
      </c>
      <c r="H1948">
        <v>771</v>
      </c>
      <c r="I1948">
        <v>5</v>
      </c>
      <c r="J1948" t="s">
        <v>247</v>
      </c>
      <c r="K1948">
        <v>13073</v>
      </c>
      <c r="L1948" t="s">
        <v>54</v>
      </c>
    </row>
    <row r="1949" spans="1:12" x14ac:dyDescent="0.2">
      <c r="A1949" t="str">
        <f t="shared" si="30"/>
        <v>Cook2015</v>
      </c>
      <c r="B1949" t="s">
        <v>482</v>
      </c>
      <c r="C1949">
        <v>2015</v>
      </c>
      <c r="D1949" t="s">
        <v>245</v>
      </c>
      <c r="E1949">
        <v>385</v>
      </c>
      <c r="F1949">
        <v>4006</v>
      </c>
      <c r="G1949">
        <v>2.6</v>
      </c>
      <c r="H1949">
        <v>592</v>
      </c>
      <c r="I1949">
        <v>5.5</v>
      </c>
      <c r="J1949" t="s">
        <v>247</v>
      </c>
      <c r="K1949">
        <v>13075</v>
      </c>
      <c r="L1949" t="s">
        <v>54</v>
      </c>
    </row>
    <row r="1950" spans="1:12" x14ac:dyDescent="0.2">
      <c r="A1950" t="str">
        <f t="shared" si="30"/>
        <v>Coweta2015</v>
      </c>
      <c r="B1950" t="s">
        <v>483</v>
      </c>
      <c r="C1950">
        <v>2015</v>
      </c>
      <c r="D1950" t="s">
        <v>245</v>
      </c>
      <c r="E1950">
        <v>2544</v>
      </c>
      <c r="F1950">
        <v>37420</v>
      </c>
      <c r="G1950">
        <v>0.3</v>
      </c>
      <c r="H1950">
        <v>801</v>
      </c>
      <c r="I1950">
        <v>4.5999999999999996</v>
      </c>
      <c r="J1950" t="s">
        <v>247</v>
      </c>
      <c r="K1950">
        <v>13077</v>
      </c>
      <c r="L1950" t="s">
        <v>54</v>
      </c>
    </row>
    <row r="1951" spans="1:12" x14ac:dyDescent="0.2">
      <c r="A1951" t="str">
        <f t="shared" si="30"/>
        <v>Crawford2015</v>
      </c>
      <c r="B1951" t="s">
        <v>484</v>
      </c>
      <c r="C1951">
        <v>2015</v>
      </c>
      <c r="D1951" t="s">
        <v>245</v>
      </c>
      <c r="E1951">
        <v>146</v>
      </c>
      <c r="F1951">
        <v>1293</v>
      </c>
      <c r="G1951">
        <v>2.2999999999999998</v>
      </c>
      <c r="H1951">
        <v>698</v>
      </c>
      <c r="I1951">
        <v>10.4</v>
      </c>
      <c r="J1951" t="s">
        <v>247</v>
      </c>
      <c r="K1951">
        <v>13079</v>
      </c>
      <c r="L1951" t="s">
        <v>54</v>
      </c>
    </row>
    <row r="1952" spans="1:12" x14ac:dyDescent="0.2">
      <c r="A1952" t="str">
        <f t="shared" si="30"/>
        <v>Crisp2015</v>
      </c>
      <c r="B1952" t="s">
        <v>485</v>
      </c>
      <c r="C1952">
        <v>2015</v>
      </c>
      <c r="D1952" t="s">
        <v>245</v>
      </c>
      <c r="E1952">
        <v>602</v>
      </c>
      <c r="F1952">
        <v>8391</v>
      </c>
      <c r="G1952">
        <v>3.9</v>
      </c>
      <c r="H1952">
        <v>656</v>
      </c>
      <c r="I1952">
        <v>-1.2</v>
      </c>
      <c r="J1952" t="s">
        <v>247</v>
      </c>
      <c r="K1952">
        <v>13081</v>
      </c>
      <c r="L1952" t="s">
        <v>54</v>
      </c>
    </row>
    <row r="1953" spans="1:12" x14ac:dyDescent="0.2">
      <c r="A1953" t="str">
        <f t="shared" si="30"/>
        <v>Dade2015</v>
      </c>
      <c r="B1953" t="s">
        <v>486</v>
      </c>
      <c r="C1953">
        <v>2015</v>
      </c>
      <c r="D1953" t="s">
        <v>245</v>
      </c>
      <c r="E1953">
        <v>265</v>
      </c>
      <c r="F1953">
        <v>3357</v>
      </c>
      <c r="G1953">
        <v>3.1</v>
      </c>
      <c r="H1953">
        <v>657</v>
      </c>
      <c r="I1953">
        <v>4.3</v>
      </c>
      <c r="J1953" t="s">
        <v>247</v>
      </c>
      <c r="K1953">
        <v>13083</v>
      </c>
      <c r="L1953" t="s">
        <v>54</v>
      </c>
    </row>
    <row r="1954" spans="1:12" x14ac:dyDescent="0.2">
      <c r="A1954" t="str">
        <f t="shared" si="30"/>
        <v>Dawson2015</v>
      </c>
      <c r="B1954" t="s">
        <v>487</v>
      </c>
      <c r="C1954">
        <v>2015</v>
      </c>
      <c r="D1954" t="s">
        <v>245</v>
      </c>
      <c r="E1954">
        <v>667</v>
      </c>
      <c r="F1954">
        <v>8639</v>
      </c>
      <c r="G1954">
        <v>8.9</v>
      </c>
      <c r="H1954">
        <v>571</v>
      </c>
      <c r="I1954">
        <v>10</v>
      </c>
      <c r="J1954" t="s">
        <v>247</v>
      </c>
      <c r="K1954">
        <v>13085</v>
      </c>
      <c r="L1954" t="s">
        <v>54</v>
      </c>
    </row>
    <row r="1955" spans="1:12" x14ac:dyDescent="0.2">
      <c r="A1955" t="str">
        <f t="shared" si="30"/>
        <v>Decatur2015</v>
      </c>
      <c r="B1955" t="s">
        <v>488</v>
      </c>
      <c r="C1955">
        <v>2015</v>
      </c>
      <c r="D1955" t="s">
        <v>245</v>
      </c>
      <c r="E1955">
        <v>694</v>
      </c>
      <c r="F1955">
        <v>8343</v>
      </c>
      <c r="G1955">
        <v>0.8</v>
      </c>
      <c r="H1955">
        <v>664</v>
      </c>
      <c r="I1955">
        <v>8.6999999999999993</v>
      </c>
      <c r="J1955" t="s">
        <v>247</v>
      </c>
      <c r="K1955">
        <v>13087</v>
      </c>
      <c r="L1955" t="s">
        <v>54</v>
      </c>
    </row>
    <row r="1956" spans="1:12" x14ac:dyDescent="0.2">
      <c r="A1956" t="str">
        <f t="shared" si="30"/>
        <v>DeKalb2015</v>
      </c>
      <c r="B1956" t="s">
        <v>337</v>
      </c>
      <c r="C1956">
        <v>2015</v>
      </c>
      <c r="D1956" t="s">
        <v>245</v>
      </c>
      <c r="E1956">
        <v>19374</v>
      </c>
      <c r="F1956">
        <v>301019</v>
      </c>
      <c r="G1956">
        <v>3.9</v>
      </c>
      <c r="H1956">
        <v>1047</v>
      </c>
      <c r="I1956">
        <v>3.4</v>
      </c>
      <c r="J1956" t="s">
        <v>247</v>
      </c>
      <c r="K1956">
        <v>13089</v>
      </c>
      <c r="L1956" t="s">
        <v>54</v>
      </c>
    </row>
    <row r="1957" spans="1:12" x14ac:dyDescent="0.2">
      <c r="A1957" t="str">
        <f t="shared" si="30"/>
        <v>Dodge2015</v>
      </c>
      <c r="B1957" t="s">
        <v>489</v>
      </c>
      <c r="C1957">
        <v>2015</v>
      </c>
      <c r="D1957" t="s">
        <v>245</v>
      </c>
      <c r="E1957">
        <v>363</v>
      </c>
      <c r="F1957">
        <v>4974</v>
      </c>
      <c r="G1957">
        <v>-1.1000000000000001</v>
      </c>
      <c r="H1957">
        <v>588</v>
      </c>
      <c r="I1957">
        <v>2.1</v>
      </c>
      <c r="J1957" t="s">
        <v>247</v>
      </c>
      <c r="K1957">
        <v>13091</v>
      </c>
      <c r="L1957" t="s">
        <v>54</v>
      </c>
    </row>
    <row r="1958" spans="1:12" x14ac:dyDescent="0.2">
      <c r="A1958" t="str">
        <f t="shared" si="30"/>
        <v>Dooly2015</v>
      </c>
      <c r="B1958" t="s">
        <v>490</v>
      </c>
      <c r="C1958">
        <v>2015</v>
      </c>
      <c r="D1958" t="s">
        <v>245</v>
      </c>
      <c r="E1958">
        <v>215</v>
      </c>
      <c r="F1958">
        <v>3857</v>
      </c>
      <c r="G1958">
        <v>24.3</v>
      </c>
      <c r="H1958">
        <v>646</v>
      </c>
      <c r="I1958">
        <v>4.2</v>
      </c>
      <c r="J1958" t="s">
        <v>247</v>
      </c>
      <c r="K1958">
        <v>13093</v>
      </c>
      <c r="L1958" t="s">
        <v>54</v>
      </c>
    </row>
    <row r="1959" spans="1:12" x14ac:dyDescent="0.2">
      <c r="A1959" t="str">
        <f t="shared" si="30"/>
        <v>Dougherty2015</v>
      </c>
      <c r="B1959" t="s">
        <v>491</v>
      </c>
      <c r="C1959">
        <v>2015</v>
      </c>
      <c r="D1959" t="s">
        <v>245</v>
      </c>
      <c r="E1959">
        <v>2533</v>
      </c>
      <c r="F1959">
        <v>47654</v>
      </c>
      <c r="G1959">
        <v>0.9</v>
      </c>
      <c r="H1959">
        <v>787</v>
      </c>
      <c r="I1959">
        <v>0.9</v>
      </c>
      <c r="J1959" t="s">
        <v>247</v>
      </c>
      <c r="K1959">
        <v>13095</v>
      </c>
      <c r="L1959" t="s">
        <v>54</v>
      </c>
    </row>
    <row r="1960" spans="1:12" x14ac:dyDescent="0.2">
      <c r="A1960" t="str">
        <f t="shared" si="30"/>
        <v>Douglas2015</v>
      </c>
      <c r="B1960" t="s">
        <v>492</v>
      </c>
      <c r="C1960">
        <v>2015</v>
      </c>
      <c r="D1960" t="s">
        <v>245</v>
      </c>
      <c r="E1960">
        <v>2835</v>
      </c>
      <c r="F1960">
        <v>40401</v>
      </c>
      <c r="G1960">
        <v>2.2000000000000002</v>
      </c>
      <c r="H1960">
        <v>732</v>
      </c>
      <c r="I1960">
        <v>4.3</v>
      </c>
      <c r="J1960" t="s">
        <v>247</v>
      </c>
      <c r="K1960">
        <v>13097</v>
      </c>
      <c r="L1960" t="s">
        <v>54</v>
      </c>
    </row>
    <row r="1961" spans="1:12" x14ac:dyDescent="0.2">
      <c r="A1961" t="str">
        <f t="shared" si="30"/>
        <v>Early2015</v>
      </c>
      <c r="B1961" t="s">
        <v>493</v>
      </c>
      <c r="C1961">
        <v>2015</v>
      </c>
      <c r="D1961" t="s">
        <v>245</v>
      </c>
      <c r="E1961">
        <v>299</v>
      </c>
      <c r="F1961">
        <v>4396</v>
      </c>
      <c r="G1961">
        <v>-0.5</v>
      </c>
      <c r="H1961">
        <v>862</v>
      </c>
      <c r="I1961">
        <v>1.7</v>
      </c>
      <c r="J1961" t="s">
        <v>247</v>
      </c>
      <c r="K1961">
        <v>13099</v>
      </c>
      <c r="L1961" t="s">
        <v>54</v>
      </c>
    </row>
    <row r="1962" spans="1:12" x14ac:dyDescent="0.2">
      <c r="A1962" t="str">
        <f t="shared" si="30"/>
        <v>Echols2015</v>
      </c>
      <c r="B1962" t="s">
        <v>494</v>
      </c>
      <c r="C1962">
        <v>2015</v>
      </c>
      <c r="D1962" t="s">
        <v>245</v>
      </c>
      <c r="E1962">
        <v>55</v>
      </c>
      <c r="F1962">
        <v>809</v>
      </c>
      <c r="G1962">
        <v>26.4</v>
      </c>
      <c r="H1962">
        <v>585</v>
      </c>
      <c r="I1962">
        <v>21.4</v>
      </c>
      <c r="J1962" t="s">
        <v>247</v>
      </c>
      <c r="K1962">
        <v>13101</v>
      </c>
      <c r="L1962" t="s">
        <v>54</v>
      </c>
    </row>
    <row r="1963" spans="1:12" x14ac:dyDescent="0.2">
      <c r="A1963" t="str">
        <f t="shared" si="30"/>
        <v>Effingham2015</v>
      </c>
      <c r="B1963" t="s">
        <v>495</v>
      </c>
      <c r="C1963">
        <v>2015</v>
      </c>
      <c r="D1963" t="s">
        <v>245</v>
      </c>
      <c r="E1963">
        <v>789</v>
      </c>
      <c r="F1963">
        <v>9536</v>
      </c>
      <c r="G1963">
        <v>2.4</v>
      </c>
      <c r="H1963">
        <v>812</v>
      </c>
      <c r="I1963">
        <v>6.6</v>
      </c>
      <c r="J1963" t="s">
        <v>247</v>
      </c>
      <c r="K1963">
        <v>13103</v>
      </c>
      <c r="L1963" t="s">
        <v>54</v>
      </c>
    </row>
    <row r="1964" spans="1:12" x14ac:dyDescent="0.2">
      <c r="A1964" t="str">
        <f t="shared" si="30"/>
        <v>Elbert2015</v>
      </c>
      <c r="B1964" t="s">
        <v>496</v>
      </c>
      <c r="C1964">
        <v>2015</v>
      </c>
      <c r="D1964" t="s">
        <v>245</v>
      </c>
      <c r="E1964">
        <v>512</v>
      </c>
      <c r="F1964">
        <v>5590</v>
      </c>
      <c r="G1964">
        <v>-1.8</v>
      </c>
      <c r="H1964">
        <v>676</v>
      </c>
      <c r="I1964">
        <v>6.3</v>
      </c>
      <c r="J1964" t="s">
        <v>247</v>
      </c>
      <c r="K1964">
        <v>13105</v>
      </c>
      <c r="L1964" t="s">
        <v>54</v>
      </c>
    </row>
    <row r="1965" spans="1:12" x14ac:dyDescent="0.2">
      <c r="A1965" t="str">
        <f t="shared" si="30"/>
        <v>Emanuel2015</v>
      </c>
      <c r="B1965" t="s">
        <v>497</v>
      </c>
      <c r="C1965">
        <v>2015</v>
      </c>
      <c r="D1965" t="s">
        <v>245</v>
      </c>
      <c r="E1965">
        <v>487</v>
      </c>
      <c r="F1965">
        <v>6819</v>
      </c>
      <c r="G1965">
        <v>2.1</v>
      </c>
      <c r="H1965">
        <v>623</v>
      </c>
      <c r="I1965">
        <v>3</v>
      </c>
      <c r="J1965" t="s">
        <v>247</v>
      </c>
      <c r="K1965">
        <v>13107</v>
      </c>
      <c r="L1965" t="s">
        <v>54</v>
      </c>
    </row>
    <row r="1966" spans="1:12" x14ac:dyDescent="0.2">
      <c r="A1966" t="str">
        <f t="shared" si="30"/>
        <v>Evans2015</v>
      </c>
      <c r="B1966" t="s">
        <v>498</v>
      </c>
      <c r="C1966">
        <v>2015</v>
      </c>
      <c r="D1966" t="s">
        <v>245</v>
      </c>
      <c r="E1966">
        <v>267</v>
      </c>
      <c r="F1966">
        <v>4426</v>
      </c>
      <c r="G1966">
        <v>2.1</v>
      </c>
      <c r="H1966">
        <v>771</v>
      </c>
      <c r="I1966">
        <v>2.5</v>
      </c>
      <c r="J1966" t="s">
        <v>247</v>
      </c>
      <c r="K1966">
        <v>13109</v>
      </c>
      <c r="L1966" t="s">
        <v>54</v>
      </c>
    </row>
    <row r="1967" spans="1:12" x14ac:dyDescent="0.2">
      <c r="A1967" t="str">
        <f t="shared" si="30"/>
        <v>Fannin2015</v>
      </c>
      <c r="B1967" t="s">
        <v>499</v>
      </c>
      <c r="C1967">
        <v>2015</v>
      </c>
      <c r="D1967" t="s">
        <v>245</v>
      </c>
      <c r="E1967">
        <v>639</v>
      </c>
      <c r="F1967">
        <v>5943</v>
      </c>
      <c r="G1967">
        <v>6.5</v>
      </c>
      <c r="H1967">
        <v>606</v>
      </c>
      <c r="I1967">
        <v>7.6</v>
      </c>
      <c r="J1967" t="s">
        <v>247</v>
      </c>
      <c r="K1967">
        <v>13111</v>
      </c>
      <c r="L1967" t="s">
        <v>54</v>
      </c>
    </row>
    <row r="1968" spans="1:12" x14ac:dyDescent="0.2">
      <c r="A1968" t="str">
        <f t="shared" si="30"/>
        <v>Fayette2015</v>
      </c>
      <c r="B1968" t="s">
        <v>332</v>
      </c>
      <c r="C1968">
        <v>2015</v>
      </c>
      <c r="D1968" t="s">
        <v>245</v>
      </c>
      <c r="E1968">
        <v>3723</v>
      </c>
      <c r="F1968">
        <v>41590</v>
      </c>
      <c r="G1968">
        <v>2.9</v>
      </c>
      <c r="H1968">
        <v>833</v>
      </c>
      <c r="I1968">
        <v>6.9</v>
      </c>
      <c r="J1968" t="s">
        <v>247</v>
      </c>
      <c r="K1968">
        <v>13113</v>
      </c>
      <c r="L1968" t="s">
        <v>54</v>
      </c>
    </row>
    <row r="1969" spans="1:12" x14ac:dyDescent="0.2">
      <c r="A1969" t="str">
        <f t="shared" si="30"/>
        <v>Floyd2015</v>
      </c>
      <c r="B1969" t="s">
        <v>500</v>
      </c>
      <c r="C1969">
        <v>2015</v>
      </c>
      <c r="D1969" t="s">
        <v>245</v>
      </c>
      <c r="E1969">
        <v>2103</v>
      </c>
      <c r="F1969">
        <v>39159</v>
      </c>
      <c r="G1969">
        <v>2</v>
      </c>
      <c r="H1969">
        <v>836</v>
      </c>
      <c r="I1969">
        <v>5.8</v>
      </c>
      <c r="J1969" t="s">
        <v>247</v>
      </c>
      <c r="K1969">
        <v>13115</v>
      </c>
      <c r="L1969" t="s">
        <v>54</v>
      </c>
    </row>
    <row r="1970" spans="1:12" x14ac:dyDescent="0.2">
      <c r="A1970" t="str">
        <f t="shared" si="30"/>
        <v>Forsyth2015</v>
      </c>
      <c r="B1970" t="s">
        <v>376</v>
      </c>
      <c r="C1970">
        <v>2015</v>
      </c>
      <c r="D1970" t="s">
        <v>245</v>
      </c>
      <c r="E1970">
        <v>6177</v>
      </c>
      <c r="F1970">
        <v>71000</v>
      </c>
      <c r="G1970">
        <v>3.3</v>
      </c>
      <c r="H1970">
        <v>1034</v>
      </c>
      <c r="I1970">
        <v>9.9</v>
      </c>
      <c r="J1970" t="s">
        <v>247</v>
      </c>
      <c r="K1970">
        <v>13117</v>
      </c>
      <c r="L1970" t="s">
        <v>54</v>
      </c>
    </row>
    <row r="1971" spans="1:12" x14ac:dyDescent="0.2">
      <c r="A1971" t="str">
        <f t="shared" si="30"/>
        <v>Franklin2015</v>
      </c>
      <c r="B1971" t="s">
        <v>434</v>
      </c>
      <c r="C1971">
        <v>2015</v>
      </c>
      <c r="D1971" t="s">
        <v>245</v>
      </c>
      <c r="E1971">
        <v>477</v>
      </c>
      <c r="F1971">
        <v>7744</v>
      </c>
      <c r="G1971">
        <v>15</v>
      </c>
      <c r="H1971">
        <v>714</v>
      </c>
      <c r="I1971">
        <v>8.3000000000000007</v>
      </c>
      <c r="J1971" t="s">
        <v>247</v>
      </c>
      <c r="K1971">
        <v>13119</v>
      </c>
      <c r="L1971" t="s">
        <v>54</v>
      </c>
    </row>
    <row r="1972" spans="1:12" x14ac:dyDescent="0.2">
      <c r="A1972" t="str">
        <f t="shared" si="30"/>
        <v>Fulton2015</v>
      </c>
      <c r="B1972" t="s">
        <v>335</v>
      </c>
      <c r="C1972">
        <v>2015</v>
      </c>
      <c r="D1972" t="s">
        <v>245</v>
      </c>
      <c r="E1972">
        <v>46085</v>
      </c>
      <c r="F1972">
        <v>810226</v>
      </c>
      <c r="G1972">
        <v>2.6</v>
      </c>
      <c r="H1972">
        <v>1402</v>
      </c>
      <c r="I1972">
        <v>4.7</v>
      </c>
      <c r="J1972" t="s">
        <v>247</v>
      </c>
      <c r="K1972">
        <v>13121</v>
      </c>
      <c r="L1972" t="s">
        <v>54</v>
      </c>
    </row>
    <row r="1973" spans="1:12" x14ac:dyDescent="0.2">
      <c r="A1973" t="str">
        <f t="shared" si="30"/>
        <v>Gilmer2015</v>
      </c>
      <c r="B1973" t="s">
        <v>501</v>
      </c>
      <c r="C1973">
        <v>2015</v>
      </c>
      <c r="D1973" t="s">
        <v>245</v>
      </c>
      <c r="E1973">
        <v>617</v>
      </c>
      <c r="F1973">
        <v>7211</v>
      </c>
      <c r="G1973">
        <v>-2.1</v>
      </c>
      <c r="H1973">
        <v>596</v>
      </c>
      <c r="I1973">
        <v>5.0999999999999996</v>
      </c>
      <c r="J1973" t="s">
        <v>247</v>
      </c>
      <c r="K1973">
        <v>13123</v>
      </c>
      <c r="L1973" t="s">
        <v>54</v>
      </c>
    </row>
    <row r="1974" spans="1:12" x14ac:dyDescent="0.2">
      <c r="A1974" t="str">
        <f t="shared" si="30"/>
        <v>Glascock2015</v>
      </c>
      <c r="B1974" t="s">
        <v>502</v>
      </c>
      <c r="C1974">
        <v>2015</v>
      </c>
      <c r="D1974" t="s">
        <v>245</v>
      </c>
      <c r="E1974">
        <v>40</v>
      </c>
      <c r="F1974">
        <v>429</v>
      </c>
      <c r="G1974">
        <v>6.7</v>
      </c>
      <c r="H1974">
        <v>484</v>
      </c>
      <c r="I1974">
        <v>-2.4</v>
      </c>
      <c r="J1974" t="s">
        <v>247</v>
      </c>
      <c r="K1974">
        <v>13125</v>
      </c>
      <c r="L1974" t="s">
        <v>54</v>
      </c>
    </row>
    <row r="1975" spans="1:12" x14ac:dyDescent="0.2">
      <c r="A1975" t="str">
        <f t="shared" si="30"/>
        <v>Glynn2015</v>
      </c>
      <c r="B1975" t="s">
        <v>503</v>
      </c>
      <c r="C1975">
        <v>2015</v>
      </c>
      <c r="D1975" t="s">
        <v>245</v>
      </c>
      <c r="E1975">
        <v>2841</v>
      </c>
      <c r="F1975">
        <v>36756</v>
      </c>
      <c r="G1975">
        <v>3.4</v>
      </c>
      <c r="H1975">
        <v>846</v>
      </c>
      <c r="I1975">
        <v>10.199999999999999</v>
      </c>
      <c r="J1975" t="s">
        <v>247</v>
      </c>
      <c r="K1975">
        <v>13127</v>
      </c>
      <c r="L1975" t="s">
        <v>54</v>
      </c>
    </row>
    <row r="1976" spans="1:12" x14ac:dyDescent="0.2">
      <c r="A1976" t="str">
        <f t="shared" si="30"/>
        <v>Gordon2015</v>
      </c>
      <c r="B1976" t="s">
        <v>504</v>
      </c>
      <c r="C1976">
        <v>2015</v>
      </c>
      <c r="D1976" t="s">
        <v>245</v>
      </c>
      <c r="E1976">
        <v>1067</v>
      </c>
      <c r="F1976">
        <v>21874</v>
      </c>
      <c r="G1976">
        <v>3.8</v>
      </c>
      <c r="H1976">
        <v>746</v>
      </c>
      <c r="I1976">
        <v>2.1</v>
      </c>
      <c r="J1976" t="s">
        <v>247</v>
      </c>
      <c r="K1976">
        <v>13129</v>
      </c>
      <c r="L1976" t="s">
        <v>54</v>
      </c>
    </row>
    <row r="1977" spans="1:12" x14ac:dyDescent="0.2">
      <c r="A1977" t="str">
        <f t="shared" si="30"/>
        <v>Grady2015</v>
      </c>
      <c r="B1977" t="s">
        <v>505</v>
      </c>
      <c r="C1977">
        <v>2015</v>
      </c>
      <c r="D1977" t="s">
        <v>245</v>
      </c>
      <c r="E1977">
        <v>489</v>
      </c>
      <c r="F1977">
        <v>6175</v>
      </c>
      <c r="G1977">
        <v>1.9</v>
      </c>
      <c r="H1977">
        <v>642</v>
      </c>
      <c r="I1977">
        <v>3.2</v>
      </c>
      <c r="J1977" t="s">
        <v>247</v>
      </c>
      <c r="K1977">
        <v>13131</v>
      </c>
      <c r="L1977" t="s">
        <v>54</v>
      </c>
    </row>
    <row r="1978" spans="1:12" x14ac:dyDescent="0.2">
      <c r="A1978" t="str">
        <f t="shared" si="30"/>
        <v>Greene2015</v>
      </c>
      <c r="B1978" t="s">
        <v>436</v>
      </c>
      <c r="C1978">
        <v>2015</v>
      </c>
      <c r="D1978" t="s">
        <v>245</v>
      </c>
      <c r="E1978">
        <v>502</v>
      </c>
      <c r="F1978">
        <v>5672</v>
      </c>
      <c r="G1978">
        <v>1.8</v>
      </c>
      <c r="H1978">
        <v>717</v>
      </c>
      <c r="I1978">
        <v>3</v>
      </c>
      <c r="J1978" t="s">
        <v>247</v>
      </c>
      <c r="K1978">
        <v>13133</v>
      </c>
      <c r="L1978" t="s">
        <v>54</v>
      </c>
    </row>
    <row r="1979" spans="1:12" x14ac:dyDescent="0.2">
      <c r="A1979" t="str">
        <f t="shared" si="30"/>
        <v>Gwinnett2015</v>
      </c>
      <c r="B1979" t="s">
        <v>338</v>
      </c>
      <c r="C1979">
        <v>2015</v>
      </c>
      <c r="D1979" t="s">
        <v>245</v>
      </c>
      <c r="E1979">
        <v>26386</v>
      </c>
      <c r="F1979">
        <v>341759</v>
      </c>
      <c r="G1979">
        <v>2.6</v>
      </c>
      <c r="H1979">
        <v>1040</v>
      </c>
      <c r="I1979">
        <v>4.9000000000000004</v>
      </c>
      <c r="J1979" t="s">
        <v>247</v>
      </c>
      <c r="K1979">
        <v>13135</v>
      </c>
      <c r="L1979" t="s">
        <v>54</v>
      </c>
    </row>
    <row r="1980" spans="1:12" x14ac:dyDescent="0.2">
      <c r="A1980" t="str">
        <f t="shared" si="30"/>
        <v>Habersham2015</v>
      </c>
      <c r="B1980" t="s">
        <v>506</v>
      </c>
      <c r="C1980">
        <v>2015</v>
      </c>
      <c r="D1980" t="s">
        <v>245</v>
      </c>
      <c r="E1980">
        <v>908</v>
      </c>
      <c r="F1980">
        <v>14800</v>
      </c>
      <c r="G1980">
        <v>2.7</v>
      </c>
      <c r="H1980">
        <v>650</v>
      </c>
      <c r="I1980">
        <v>1.9</v>
      </c>
      <c r="J1980" t="s">
        <v>247</v>
      </c>
      <c r="K1980">
        <v>13137</v>
      </c>
      <c r="L1980" t="s">
        <v>54</v>
      </c>
    </row>
    <row r="1981" spans="1:12" x14ac:dyDescent="0.2">
      <c r="A1981" t="str">
        <f t="shared" si="30"/>
        <v>Hall2015</v>
      </c>
      <c r="B1981" t="s">
        <v>507</v>
      </c>
      <c r="C1981">
        <v>2015</v>
      </c>
      <c r="D1981" t="s">
        <v>245</v>
      </c>
      <c r="E1981">
        <v>4596</v>
      </c>
      <c r="F1981">
        <v>82079</v>
      </c>
      <c r="G1981">
        <v>5.0999999999999996</v>
      </c>
      <c r="H1981">
        <v>931</v>
      </c>
      <c r="I1981">
        <v>7.4</v>
      </c>
      <c r="J1981" t="s">
        <v>247</v>
      </c>
      <c r="K1981">
        <v>13139</v>
      </c>
      <c r="L1981" t="s">
        <v>54</v>
      </c>
    </row>
    <row r="1982" spans="1:12" x14ac:dyDescent="0.2">
      <c r="A1982" t="str">
        <f t="shared" si="30"/>
        <v>Hancock2015</v>
      </c>
      <c r="B1982" t="s">
        <v>508</v>
      </c>
      <c r="C1982">
        <v>2015</v>
      </c>
      <c r="D1982" t="s">
        <v>245</v>
      </c>
      <c r="E1982">
        <v>86</v>
      </c>
      <c r="F1982">
        <v>1552</v>
      </c>
      <c r="G1982">
        <v>-8.4</v>
      </c>
      <c r="H1982">
        <v>664</v>
      </c>
      <c r="I1982">
        <v>7.4</v>
      </c>
      <c r="J1982" t="s">
        <v>247</v>
      </c>
      <c r="K1982">
        <v>13141</v>
      </c>
      <c r="L1982" t="s">
        <v>54</v>
      </c>
    </row>
    <row r="1983" spans="1:12" x14ac:dyDescent="0.2">
      <c r="A1983" t="str">
        <f t="shared" si="30"/>
        <v>Haralson2015</v>
      </c>
      <c r="B1983" t="s">
        <v>509</v>
      </c>
      <c r="C1983">
        <v>2015</v>
      </c>
      <c r="D1983" t="s">
        <v>245</v>
      </c>
      <c r="E1983">
        <v>494</v>
      </c>
      <c r="F1983">
        <v>6438</v>
      </c>
      <c r="G1983">
        <v>2.8</v>
      </c>
      <c r="H1983">
        <v>796</v>
      </c>
      <c r="I1983">
        <v>4.7</v>
      </c>
      <c r="J1983" t="s">
        <v>247</v>
      </c>
      <c r="K1983">
        <v>13143</v>
      </c>
      <c r="L1983" t="s">
        <v>54</v>
      </c>
    </row>
    <row r="1984" spans="1:12" x14ac:dyDescent="0.2">
      <c r="A1984" t="str">
        <f t="shared" si="30"/>
        <v>Harris2015</v>
      </c>
      <c r="B1984" t="s">
        <v>510</v>
      </c>
      <c r="C1984">
        <v>2015</v>
      </c>
      <c r="D1984" t="s">
        <v>245</v>
      </c>
      <c r="E1984">
        <v>489</v>
      </c>
      <c r="F1984">
        <v>4633</v>
      </c>
      <c r="G1984">
        <v>2.4</v>
      </c>
      <c r="H1984">
        <v>619</v>
      </c>
      <c r="I1984">
        <v>13.6</v>
      </c>
      <c r="J1984" t="s">
        <v>247</v>
      </c>
      <c r="K1984">
        <v>13145</v>
      </c>
      <c r="L1984" t="s">
        <v>54</v>
      </c>
    </row>
    <row r="1985" spans="1:12" x14ac:dyDescent="0.2">
      <c r="A1985" t="str">
        <f t="shared" si="30"/>
        <v>Hart2015</v>
      </c>
      <c r="B1985" t="s">
        <v>511</v>
      </c>
      <c r="C1985">
        <v>2015</v>
      </c>
      <c r="D1985" t="s">
        <v>245</v>
      </c>
      <c r="E1985">
        <v>436</v>
      </c>
      <c r="F1985">
        <v>6092</v>
      </c>
      <c r="G1985">
        <v>1.4</v>
      </c>
      <c r="H1985">
        <v>711</v>
      </c>
      <c r="I1985">
        <v>0.4</v>
      </c>
      <c r="J1985" t="s">
        <v>247</v>
      </c>
      <c r="K1985">
        <v>13147</v>
      </c>
      <c r="L1985" t="s">
        <v>54</v>
      </c>
    </row>
    <row r="1986" spans="1:12" x14ac:dyDescent="0.2">
      <c r="A1986" t="str">
        <f t="shared" si="30"/>
        <v>Heard2015</v>
      </c>
      <c r="B1986" t="s">
        <v>512</v>
      </c>
      <c r="C1986">
        <v>2015</v>
      </c>
      <c r="D1986" t="s">
        <v>245</v>
      </c>
      <c r="E1986">
        <v>161</v>
      </c>
      <c r="F1986">
        <v>2123</v>
      </c>
      <c r="G1986">
        <v>0</v>
      </c>
      <c r="H1986">
        <v>909</v>
      </c>
      <c r="I1986">
        <v>7.4</v>
      </c>
      <c r="J1986" t="s">
        <v>247</v>
      </c>
      <c r="K1986">
        <v>13149</v>
      </c>
      <c r="L1986" t="s">
        <v>54</v>
      </c>
    </row>
    <row r="1987" spans="1:12" x14ac:dyDescent="0.2">
      <c r="A1987" t="str">
        <f t="shared" si="30"/>
        <v>Henry2015</v>
      </c>
      <c r="B1987" t="s">
        <v>416</v>
      </c>
      <c r="C1987">
        <v>2015</v>
      </c>
      <c r="D1987" t="s">
        <v>245</v>
      </c>
      <c r="E1987">
        <v>4025</v>
      </c>
      <c r="F1987">
        <v>55902</v>
      </c>
      <c r="G1987">
        <v>4.5999999999999996</v>
      </c>
      <c r="H1987">
        <v>726</v>
      </c>
      <c r="I1987">
        <v>3.6</v>
      </c>
      <c r="J1987" t="s">
        <v>247</v>
      </c>
      <c r="K1987">
        <v>13151</v>
      </c>
      <c r="L1987" t="s">
        <v>54</v>
      </c>
    </row>
    <row r="1988" spans="1:12" x14ac:dyDescent="0.2">
      <c r="A1988" t="str">
        <f t="shared" si="30"/>
        <v>Houston2015</v>
      </c>
      <c r="B1988" t="s">
        <v>333</v>
      </c>
      <c r="C1988">
        <v>2015</v>
      </c>
      <c r="D1988" t="s">
        <v>245</v>
      </c>
      <c r="E1988">
        <v>2861</v>
      </c>
      <c r="F1988">
        <v>58176</v>
      </c>
      <c r="G1988">
        <v>2.2000000000000002</v>
      </c>
      <c r="H1988">
        <v>849</v>
      </c>
      <c r="I1988">
        <v>1.8</v>
      </c>
      <c r="J1988" t="s">
        <v>247</v>
      </c>
      <c r="K1988">
        <v>13153</v>
      </c>
      <c r="L1988" t="s">
        <v>54</v>
      </c>
    </row>
    <row r="1989" spans="1:12" x14ac:dyDescent="0.2">
      <c r="A1989" t="str">
        <f t="shared" si="30"/>
        <v>Irwin2015</v>
      </c>
      <c r="B1989" t="s">
        <v>513</v>
      </c>
      <c r="C1989">
        <v>2015</v>
      </c>
      <c r="D1989" t="s">
        <v>245</v>
      </c>
      <c r="E1989">
        <v>154</v>
      </c>
      <c r="F1989">
        <v>1941</v>
      </c>
      <c r="G1989">
        <v>0.9</v>
      </c>
      <c r="H1989">
        <v>594</v>
      </c>
      <c r="I1989">
        <v>1.5</v>
      </c>
      <c r="J1989" t="s">
        <v>247</v>
      </c>
      <c r="K1989">
        <v>13155</v>
      </c>
      <c r="L1989" t="s">
        <v>54</v>
      </c>
    </row>
    <row r="1990" spans="1:12" x14ac:dyDescent="0.2">
      <c r="A1990" t="str">
        <f t="shared" ref="A1990:A2053" si="31">_xlfn.CONCAT(B1990, C1990)</f>
        <v>Jackson2015</v>
      </c>
      <c r="B1990" t="s">
        <v>318</v>
      </c>
      <c r="C1990">
        <v>2015</v>
      </c>
      <c r="D1990" t="s">
        <v>245</v>
      </c>
      <c r="E1990">
        <v>1438</v>
      </c>
      <c r="F1990">
        <v>24131</v>
      </c>
      <c r="G1990">
        <v>13</v>
      </c>
      <c r="H1990">
        <v>764</v>
      </c>
      <c r="I1990">
        <v>2.8</v>
      </c>
      <c r="J1990" t="s">
        <v>247</v>
      </c>
      <c r="K1990">
        <v>13157</v>
      </c>
      <c r="L1990" t="s">
        <v>54</v>
      </c>
    </row>
    <row r="1991" spans="1:12" x14ac:dyDescent="0.2">
      <c r="A1991" t="str">
        <f t="shared" si="31"/>
        <v>Jasper2015</v>
      </c>
      <c r="B1991" t="s">
        <v>368</v>
      </c>
      <c r="C1991">
        <v>2015</v>
      </c>
      <c r="D1991" t="s">
        <v>245</v>
      </c>
      <c r="E1991">
        <v>188</v>
      </c>
      <c r="F1991">
        <v>2092</v>
      </c>
      <c r="G1991">
        <v>-0.9</v>
      </c>
      <c r="H1991">
        <v>613</v>
      </c>
      <c r="I1991">
        <v>11.7</v>
      </c>
      <c r="J1991" t="s">
        <v>247</v>
      </c>
      <c r="K1991">
        <v>13159</v>
      </c>
      <c r="L1991" t="s">
        <v>54</v>
      </c>
    </row>
    <row r="1992" spans="1:12" x14ac:dyDescent="0.2">
      <c r="A1992" t="str">
        <f t="shared" si="31"/>
        <v>Jeff Davis2015</v>
      </c>
      <c r="B1992" t="s">
        <v>514</v>
      </c>
      <c r="C1992">
        <v>2015</v>
      </c>
      <c r="D1992" t="s">
        <v>245</v>
      </c>
      <c r="E1992">
        <v>262</v>
      </c>
      <c r="F1992">
        <v>4671</v>
      </c>
      <c r="G1992">
        <v>1.9</v>
      </c>
      <c r="H1992">
        <v>655</v>
      </c>
      <c r="I1992">
        <v>3.1</v>
      </c>
      <c r="J1992" t="s">
        <v>247</v>
      </c>
      <c r="K1992">
        <v>13161</v>
      </c>
      <c r="L1992" t="s">
        <v>54</v>
      </c>
    </row>
    <row r="1993" spans="1:12" x14ac:dyDescent="0.2">
      <c r="A1993" t="str">
        <f t="shared" si="31"/>
        <v>Jefferson2015</v>
      </c>
      <c r="B1993" t="s">
        <v>314</v>
      </c>
      <c r="C1993">
        <v>2015</v>
      </c>
      <c r="D1993" t="s">
        <v>245</v>
      </c>
      <c r="E1993">
        <v>372</v>
      </c>
      <c r="F1993">
        <v>4638</v>
      </c>
      <c r="G1993">
        <v>0.5</v>
      </c>
      <c r="H1993">
        <v>685</v>
      </c>
      <c r="I1993">
        <v>1.3</v>
      </c>
      <c r="J1993" t="s">
        <v>247</v>
      </c>
      <c r="K1993">
        <v>13163</v>
      </c>
      <c r="L1993" t="s">
        <v>54</v>
      </c>
    </row>
    <row r="1994" spans="1:12" x14ac:dyDescent="0.2">
      <c r="A1994" t="str">
        <f t="shared" si="31"/>
        <v>Jenkins2015</v>
      </c>
      <c r="B1994" t="s">
        <v>515</v>
      </c>
      <c r="C1994">
        <v>2015</v>
      </c>
      <c r="D1994" t="s">
        <v>245</v>
      </c>
      <c r="E1994">
        <v>133</v>
      </c>
      <c r="F1994">
        <v>1351</v>
      </c>
      <c r="G1994">
        <v>-0.3</v>
      </c>
      <c r="H1994">
        <v>568</v>
      </c>
      <c r="I1994">
        <v>3.6</v>
      </c>
      <c r="J1994" t="s">
        <v>247</v>
      </c>
      <c r="K1994">
        <v>13165</v>
      </c>
      <c r="L1994" t="s">
        <v>54</v>
      </c>
    </row>
    <row r="1995" spans="1:12" x14ac:dyDescent="0.2">
      <c r="A1995" t="str">
        <f t="shared" si="31"/>
        <v>Johnson2015</v>
      </c>
      <c r="B1995" t="s">
        <v>516</v>
      </c>
      <c r="C1995">
        <v>2015</v>
      </c>
      <c r="D1995" t="s">
        <v>245</v>
      </c>
      <c r="E1995">
        <v>146</v>
      </c>
      <c r="F1995">
        <v>1632</v>
      </c>
      <c r="G1995">
        <v>0</v>
      </c>
      <c r="H1995">
        <v>635</v>
      </c>
      <c r="I1995">
        <v>4.4000000000000004</v>
      </c>
      <c r="J1995" t="s">
        <v>247</v>
      </c>
      <c r="K1995">
        <v>13167</v>
      </c>
      <c r="L1995" t="s">
        <v>54</v>
      </c>
    </row>
    <row r="1996" spans="1:12" x14ac:dyDescent="0.2">
      <c r="A1996" t="str">
        <f t="shared" si="31"/>
        <v>Jones2015</v>
      </c>
      <c r="B1996" t="s">
        <v>517</v>
      </c>
      <c r="C1996">
        <v>2015</v>
      </c>
      <c r="D1996" t="s">
        <v>245</v>
      </c>
      <c r="E1996">
        <v>382</v>
      </c>
      <c r="F1996">
        <v>4565</v>
      </c>
      <c r="G1996">
        <v>5.2</v>
      </c>
      <c r="H1996">
        <v>668</v>
      </c>
      <c r="I1996">
        <v>4.9000000000000004</v>
      </c>
      <c r="J1996" t="s">
        <v>247</v>
      </c>
      <c r="K1996">
        <v>13169</v>
      </c>
      <c r="L1996" t="s">
        <v>54</v>
      </c>
    </row>
    <row r="1997" spans="1:12" x14ac:dyDescent="0.2">
      <c r="A1997" t="str">
        <f t="shared" si="31"/>
        <v>Lamar2015</v>
      </c>
      <c r="B1997" t="s">
        <v>438</v>
      </c>
      <c r="C1997">
        <v>2015</v>
      </c>
      <c r="D1997" t="s">
        <v>245</v>
      </c>
      <c r="E1997">
        <v>265</v>
      </c>
      <c r="F1997">
        <v>3659</v>
      </c>
      <c r="G1997">
        <v>1.2</v>
      </c>
      <c r="H1997">
        <v>665</v>
      </c>
      <c r="I1997">
        <v>2.8</v>
      </c>
      <c r="J1997" t="s">
        <v>247</v>
      </c>
      <c r="K1997">
        <v>13171</v>
      </c>
      <c r="L1997" t="s">
        <v>54</v>
      </c>
    </row>
    <row r="1998" spans="1:12" x14ac:dyDescent="0.2">
      <c r="A1998" t="str">
        <f t="shared" si="31"/>
        <v>Lanier2015</v>
      </c>
      <c r="B1998" t="s">
        <v>518</v>
      </c>
      <c r="C1998">
        <v>2015</v>
      </c>
      <c r="D1998" t="s">
        <v>245</v>
      </c>
      <c r="E1998">
        <v>133</v>
      </c>
      <c r="F1998">
        <v>1378</v>
      </c>
      <c r="G1998">
        <v>1.5</v>
      </c>
      <c r="H1998">
        <v>624</v>
      </c>
      <c r="I1998">
        <v>2.6</v>
      </c>
      <c r="J1998" t="s">
        <v>247</v>
      </c>
      <c r="K1998">
        <v>13173</v>
      </c>
      <c r="L1998" t="s">
        <v>54</v>
      </c>
    </row>
    <row r="1999" spans="1:12" x14ac:dyDescent="0.2">
      <c r="A1999" t="str">
        <f t="shared" si="31"/>
        <v>Laurens2015</v>
      </c>
      <c r="B1999" t="s">
        <v>339</v>
      </c>
      <c r="C1999">
        <v>2015</v>
      </c>
      <c r="D1999" t="s">
        <v>245</v>
      </c>
      <c r="E1999">
        <v>1115</v>
      </c>
      <c r="F1999">
        <v>18043</v>
      </c>
      <c r="G1999">
        <v>2.5</v>
      </c>
      <c r="H1999">
        <v>747</v>
      </c>
      <c r="I1999">
        <v>6.4</v>
      </c>
      <c r="J1999" t="s">
        <v>247</v>
      </c>
      <c r="K1999">
        <v>13175</v>
      </c>
      <c r="L1999" t="s">
        <v>54</v>
      </c>
    </row>
    <row r="2000" spans="1:12" x14ac:dyDescent="0.2">
      <c r="A2000" t="str">
        <f t="shared" si="31"/>
        <v>Lee2015</v>
      </c>
      <c r="B2000" t="s">
        <v>315</v>
      </c>
      <c r="C2000">
        <v>2015</v>
      </c>
      <c r="D2000" t="s">
        <v>245</v>
      </c>
      <c r="E2000">
        <v>483</v>
      </c>
      <c r="F2000">
        <v>6060</v>
      </c>
      <c r="G2000">
        <v>5.2</v>
      </c>
      <c r="H2000">
        <v>646</v>
      </c>
      <c r="I2000">
        <v>-25.4</v>
      </c>
      <c r="J2000" t="s">
        <v>247</v>
      </c>
      <c r="K2000">
        <v>13177</v>
      </c>
      <c r="L2000" t="s">
        <v>54</v>
      </c>
    </row>
    <row r="2001" spans="1:12" x14ac:dyDescent="0.2">
      <c r="A2001" t="str">
        <f t="shared" si="31"/>
        <v>Liberty2015</v>
      </c>
      <c r="B2001" t="s">
        <v>343</v>
      </c>
      <c r="C2001">
        <v>2015</v>
      </c>
      <c r="D2001" t="s">
        <v>245</v>
      </c>
      <c r="E2001">
        <v>949</v>
      </c>
      <c r="F2001">
        <v>18032</v>
      </c>
      <c r="G2001">
        <v>-0.5</v>
      </c>
      <c r="H2001">
        <v>799</v>
      </c>
      <c r="I2001">
        <v>0.5</v>
      </c>
      <c r="J2001" t="s">
        <v>247</v>
      </c>
      <c r="K2001">
        <v>13179</v>
      </c>
      <c r="L2001" t="s">
        <v>54</v>
      </c>
    </row>
    <row r="2002" spans="1:12" x14ac:dyDescent="0.2">
      <c r="A2002" t="str">
        <f t="shared" si="31"/>
        <v>Lincoln2015</v>
      </c>
      <c r="B2002" t="s">
        <v>519</v>
      </c>
      <c r="C2002">
        <v>2015</v>
      </c>
      <c r="D2002" t="s">
        <v>245</v>
      </c>
      <c r="E2002">
        <v>159</v>
      </c>
      <c r="F2002">
        <v>1303</v>
      </c>
      <c r="G2002">
        <v>2.7</v>
      </c>
      <c r="H2002">
        <v>624</v>
      </c>
      <c r="I2002">
        <v>3</v>
      </c>
      <c r="J2002" t="s">
        <v>247</v>
      </c>
      <c r="K2002">
        <v>13181</v>
      </c>
      <c r="L2002" t="s">
        <v>54</v>
      </c>
    </row>
    <row r="2003" spans="1:12" x14ac:dyDescent="0.2">
      <c r="A2003" t="str">
        <f t="shared" si="31"/>
        <v>Long2015</v>
      </c>
      <c r="B2003" t="s">
        <v>520</v>
      </c>
      <c r="C2003">
        <v>2015</v>
      </c>
      <c r="D2003" t="s">
        <v>245</v>
      </c>
      <c r="E2003">
        <v>74</v>
      </c>
      <c r="F2003">
        <v>900</v>
      </c>
      <c r="G2003">
        <v>-4.5</v>
      </c>
      <c r="H2003">
        <v>605</v>
      </c>
      <c r="I2003">
        <v>13.1</v>
      </c>
      <c r="J2003" t="s">
        <v>247</v>
      </c>
      <c r="K2003">
        <v>13183</v>
      </c>
      <c r="L2003" t="s">
        <v>54</v>
      </c>
    </row>
    <row r="2004" spans="1:12" x14ac:dyDescent="0.2">
      <c r="A2004" t="str">
        <f t="shared" si="31"/>
        <v>Lowndes2015</v>
      </c>
      <c r="B2004" t="s">
        <v>356</v>
      </c>
      <c r="C2004">
        <v>2015</v>
      </c>
      <c r="D2004" t="s">
        <v>245</v>
      </c>
      <c r="E2004">
        <v>2912</v>
      </c>
      <c r="F2004">
        <v>49375</v>
      </c>
      <c r="G2004">
        <v>2.7</v>
      </c>
      <c r="H2004">
        <v>675</v>
      </c>
      <c r="I2004">
        <v>1.4</v>
      </c>
      <c r="J2004" t="s">
        <v>247</v>
      </c>
      <c r="K2004">
        <v>13185</v>
      </c>
      <c r="L2004" t="s">
        <v>54</v>
      </c>
    </row>
    <row r="2005" spans="1:12" x14ac:dyDescent="0.2">
      <c r="A2005" t="str">
        <f t="shared" si="31"/>
        <v>Lumpkin2015</v>
      </c>
      <c r="B2005" t="s">
        <v>521</v>
      </c>
      <c r="C2005">
        <v>2015</v>
      </c>
      <c r="D2005" t="s">
        <v>245</v>
      </c>
      <c r="E2005">
        <v>557</v>
      </c>
      <c r="F2005">
        <v>6990</v>
      </c>
      <c r="G2005">
        <v>0</v>
      </c>
      <c r="H2005">
        <v>691</v>
      </c>
      <c r="I2005">
        <v>10.4</v>
      </c>
      <c r="J2005" t="s">
        <v>247</v>
      </c>
      <c r="K2005">
        <v>13187</v>
      </c>
      <c r="L2005" t="s">
        <v>54</v>
      </c>
    </row>
    <row r="2006" spans="1:12" x14ac:dyDescent="0.2">
      <c r="A2006" t="str">
        <f t="shared" si="31"/>
        <v>McDuffie2015</v>
      </c>
      <c r="B2006" t="s">
        <v>522</v>
      </c>
      <c r="C2006">
        <v>2015</v>
      </c>
      <c r="D2006" t="s">
        <v>245</v>
      </c>
      <c r="E2006">
        <v>464</v>
      </c>
      <c r="F2006">
        <v>6827</v>
      </c>
      <c r="G2006">
        <v>-5.7</v>
      </c>
      <c r="H2006">
        <v>668</v>
      </c>
      <c r="I2006">
        <v>-0.4</v>
      </c>
      <c r="J2006" t="s">
        <v>247</v>
      </c>
      <c r="K2006">
        <v>13189</v>
      </c>
      <c r="L2006" t="s">
        <v>54</v>
      </c>
    </row>
    <row r="2007" spans="1:12" x14ac:dyDescent="0.2">
      <c r="A2007" t="str">
        <f t="shared" si="31"/>
        <v>McIntosh2015</v>
      </c>
      <c r="B2007" t="s">
        <v>523</v>
      </c>
      <c r="C2007">
        <v>2015</v>
      </c>
      <c r="D2007" t="s">
        <v>245</v>
      </c>
      <c r="E2007">
        <v>218</v>
      </c>
      <c r="F2007">
        <v>1785</v>
      </c>
      <c r="G2007">
        <v>-0.9</v>
      </c>
      <c r="H2007">
        <v>539</v>
      </c>
      <c r="I2007">
        <v>2.1</v>
      </c>
      <c r="J2007" t="s">
        <v>247</v>
      </c>
      <c r="K2007">
        <v>13191</v>
      </c>
      <c r="L2007" t="s">
        <v>54</v>
      </c>
    </row>
    <row r="2008" spans="1:12" x14ac:dyDescent="0.2">
      <c r="A2008" t="str">
        <f t="shared" si="31"/>
        <v>Macon2015</v>
      </c>
      <c r="B2008" t="s">
        <v>441</v>
      </c>
      <c r="C2008">
        <v>2015</v>
      </c>
      <c r="D2008" t="s">
        <v>245</v>
      </c>
      <c r="E2008">
        <v>246</v>
      </c>
      <c r="F2008">
        <v>2798</v>
      </c>
      <c r="G2008">
        <v>-0.3</v>
      </c>
      <c r="H2008">
        <v>748</v>
      </c>
      <c r="I2008">
        <v>0</v>
      </c>
      <c r="J2008" t="s">
        <v>247</v>
      </c>
      <c r="K2008">
        <v>13193</v>
      </c>
      <c r="L2008" t="s">
        <v>54</v>
      </c>
    </row>
    <row r="2009" spans="1:12" x14ac:dyDescent="0.2">
      <c r="A2009" t="str">
        <f t="shared" si="31"/>
        <v>Madison2015</v>
      </c>
      <c r="B2009" t="s">
        <v>313</v>
      </c>
      <c r="C2009">
        <v>2015</v>
      </c>
      <c r="D2009" t="s">
        <v>245</v>
      </c>
      <c r="E2009">
        <v>404</v>
      </c>
      <c r="F2009">
        <v>2994</v>
      </c>
      <c r="G2009">
        <v>-1.2</v>
      </c>
      <c r="H2009">
        <v>620</v>
      </c>
      <c r="I2009">
        <v>3.5</v>
      </c>
      <c r="J2009" t="s">
        <v>247</v>
      </c>
      <c r="K2009">
        <v>13195</v>
      </c>
      <c r="L2009" t="s">
        <v>54</v>
      </c>
    </row>
    <row r="2010" spans="1:12" x14ac:dyDescent="0.2">
      <c r="A2010" t="str">
        <f t="shared" si="31"/>
        <v>Marion2015</v>
      </c>
      <c r="B2010" t="s">
        <v>399</v>
      </c>
      <c r="C2010">
        <v>2015</v>
      </c>
      <c r="D2010" t="s">
        <v>245</v>
      </c>
      <c r="E2010">
        <v>104</v>
      </c>
      <c r="F2010">
        <v>1201</v>
      </c>
      <c r="G2010">
        <v>-11.8</v>
      </c>
      <c r="H2010">
        <v>602</v>
      </c>
      <c r="I2010">
        <v>1.9</v>
      </c>
      <c r="J2010" t="s">
        <v>247</v>
      </c>
      <c r="K2010">
        <v>13197</v>
      </c>
      <c r="L2010" t="s">
        <v>54</v>
      </c>
    </row>
    <row r="2011" spans="1:12" x14ac:dyDescent="0.2">
      <c r="A2011" t="str">
        <f t="shared" si="31"/>
        <v>Meriwether2015</v>
      </c>
      <c r="B2011" t="s">
        <v>524</v>
      </c>
      <c r="C2011">
        <v>2015</v>
      </c>
      <c r="D2011" t="s">
        <v>245</v>
      </c>
      <c r="E2011">
        <v>375</v>
      </c>
      <c r="F2011">
        <v>4340</v>
      </c>
      <c r="G2011">
        <v>4.9000000000000004</v>
      </c>
      <c r="H2011">
        <v>677</v>
      </c>
      <c r="I2011">
        <v>6.1</v>
      </c>
      <c r="J2011" t="s">
        <v>247</v>
      </c>
      <c r="K2011">
        <v>13199</v>
      </c>
      <c r="L2011" t="s">
        <v>54</v>
      </c>
    </row>
    <row r="2012" spans="1:12" x14ac:dyDescent="0.2">
      <c r="A2012" t="str">
        <f t="shared" si="31"/>
        <v>Miller2015</v>
      </c>
      <c r="B2012" t="s">
        <v>525</v>
      </c>
      <c r="C2012">
        <v>2015</v>
      </c>
      <c r="D2012" t="s">
        <v>245</v>
      </c>
      <c r="E2012">
        <v>184</v>
      </c>
      <c r="F2012">
        <v>1678</v>
      </c>
      <c r="G2012">
        <v>-1.7</v>
      </c>
      <c r="H2012">
        <v>678</v>
      </c>
      <c r="I2012">
        <v>8.3000000000000007</v>
      </c>
      <c r="J2012" t="s">
        <v>247</v>
      </c>
      <c r="K2012">
        <v>13201</v>
      </c>
      <c r="L2012" t="s">
        <v>54</v>
      </c>
    </row>
    <row r="2013" spans="1:12" x14ac:dyDescent="0.2">
      <c r="A2013" t="str">
        <f t="shared" si="31"/>
        <v>Mitchell2015</v>
      </c>
      <c r="B2013" t="s">
        <v>526</v>
      </c>
      <c r="C2013">
        <v>2015</v>
      </c>
      <c r="D2013" t="s">
        <v>245</v>
      </c>
      <c r="E2013">
        <v>477</v>
      </c>
      <c r="F2013">
        <v>7575</v>
      </c>
      <c r="G2013">
        <v>-0.1</v>
      </c>
      <c r="H2013">
        <v>609</v>
      </c>
      <c r="I2013">
        <v>4.0999999999999996</v>
      </c>
      <c r="J2013" t="s">
        <v>247</v>
      </c>
      <c r="K2013">
        <v>13205</v>
      </c>
      <c r="L2013" t="s">
        <v>54</v>
      </c>
    </row>
    <row r="2014" spans="1:12" x14ac:dyDescent="0.2">
      <c r="A2014" t="str">
        <f t="shared" si="31"/>
        <v>Monroe2015</v>
      </c>
      <c r="B2014" t="s">
        <v>443</v>
      </c>
      <c r="C2014">
        <v>2015</v>
      </c>
      <c r="D2014" t="s">
        <v>245</v>
      </c>
      <c r="E2014">
        <v>537</v>
      </c>
      <c r="F2014">
        <v>7523</v>
      </c>
      <c r="G2014">
        <v>1.2</v>
      </c>
      <c r="H2014">
        <v>750</v>
      </c>
      <c r="I2014">
        <v>11.1</v>
      </c>
      <c r="J2014" t="s">
        <v>247</v>
      </c>
      <c r="K2014">
        <v>13207</v>
      </c>
      <c r="L2014" t="s">
        <v>54</v>
      </c>
    </row>
    <row r="2015" spans="1:12" x14ac:dyDescent="0.2">
      <c r="A2015" t="str">
        <f t="shared" si="31"/>
        <v>Montgomery2015</v>
      </c>
      <c r="B2015" t="s">
        <v>329</v>
      </c>
      <c r="C2015">
        <v>2015</v>
      </c>
      <c r="D2015" t="s">
        <v>245</v>
      </c>
      <c r="E2015">
        <v>150</v>
      </c>
      <c r="F2015">
        <v>1648</v>
      </c>
      <c r="G2015">
        <v>7.1</v>
      </c>
      <c r="H2015">
        <v>688</v>
      </c>
      <c r="I2015">
        <v>19</v>
      </c>
      <c r="J2015" t="s">
        <v>247</v>
      </c>
      <c r="K2015">
        <v>13209</v>
      </c>
      <c r="L2015" t="s">
        <v>54</v>
      </c>
    </row>
    <row r="2016" spans="1:12" x14ac:dyDescent="0.2">
      <c r="A2016" t="str">
        <f t="shared" si="31"/>
        <v>Morgan2015</v>
      </c>
      <c r="B2016" t="s">
        <v>444</v>
      </c>
      <c r="C2016">
        <v>2015</v>
      </c>
      <c r="D2016" t="s">
        <v>245</v>
      </c>
      <c r="E2016">
        <v>546</v>
      </c>
      <c r="F2016">
        <v>6708</v>
      </c>
      <c r="G2016">
        <v>3.9</v>
      </c>
      <c r="H2016">
        <v>667</v>
      </c>
      <c r="I2016">
        <v>3.7</v>
      </c>
      <c r="J2016" t="s">
        <v>247</v>
      </c>
      <c r="K2016">
        <v>13211</v>
      </c>
      <c r="L2016" t="s">
        <v>54</v>
      </c>
    </row>
    <row r="2017" spans="1:12" x14ac:dyDescent="0.2">
      <c r="A2017" t="str">
        <f t="shared" si="31"/>
        <v>Murray2015</v>
      </c>
      <c r="B2017" t="s">
        <v>527</v>
      </c>
      <c r="C2017">
        <v>2015</v>
      </c>
      <c r="D2017" t="s">
        <v>245</v>
      </c>
      <c r="E2017">
        <v>466</v>
      </c>
      <c r="F2017">
        <v>9203</v>
      </c>
      <c r="G2017">
        <v>-8.6</v>
      </c>
      <c r="H2017">
        <v>664</v>
      </c>
      <c r="I2017">
        <v>1.4</v>
      </c>
      <c r="J2017" t="s">
        <v>247</v>
      </c>
      <c r="K2017">
        <v>13213</v>
      </c>
      <c r="L2017" t="s">
        <v>54</v>
      </c>
    </row>
    <row r="2018" spans="1:12" x14ac:dyDescent="0.2">
      <c r="A2018" t="str">
        <f t="shared" si="31"/>
        <v>Muscogee2015</v>
      </c>
      <c r="B2018" t="s">
        <v>336</v>
      </c>
      <c r="C2018">
        <v>2015</v>
      </c>
      <c r="D2018" t="s">
        <v>245</v>
      </c>
      <c r="E2018">
        <v>4888</v>
      </c>
      <c r="F2018">
        <v>94815</v>
      </c>
      <c r="G2018">
        <v>-0.4</v>
      </c>
      <c r="H2018">
        <v>866</v>
      </c>
      <c r="I2018">
        <v>7.7</v>
      </c>
      <c r="J2018" t="s">
        <v>247</v>
      </c>
      <c r="K2018">
        <v>13215</v>
      </c>
      <c r="L2018" t="s">
        <v>54</v>
      </c>
    </row>
    <row r="2019" spans="1:12" x14ac:dyDescent="0.2">
      <c r="A2019" t="str">
        <f t="shared" si="31"/>
        <v>Newton2015</v>
      </c>
      <c r="B2019" t="s">
        <v>528</v>
      </c>
      <c r="C2019">
        <v>2015</v>
      </c>
      <c r="D2019" t="s">
        <v>245</v>
      </c>
      <c r="E2019">
        <v>1630</v>
      </c>
      <c r="F2019">
        <v>23514</v>
      </c>
      <c r="G2019">
        <v>6.1</v>
      </c>
      <c r="H2019">
        <v>815</v>
      </c>
      <c r="I2019">
        <v>5.3</v>
      </c>
      <c r="J2019" t="s">
        <v>247</v>
      </c>
      <c r="K2019">
        <v>13217</v>
      </c>
      <c r="L2019" t="s">
        <v>54</v>
      </c>
    </row>
    <row r="2020" spans="1:12" x14ac:dyDescent="0.2">
      <c r="A2020" t="str">
        <f t="shared" si="31"/>
        <v>Oconee2015</v>
      </c>
      <c r="B2020" t="s">
        <v>401</v>
      </c>
      <c r="C2020">
        <v>2015</v>
      </c>
      <c r="D2020" t="s">
        <v>245</v>
      </c>
      <c r="E2020">
        <v>1073</v>
      </c>
      <c r="F2020">
        <v>9991</v>
      </c>
      <c r="G2020">
        <v>3.5</v>
      </c>
      <c r="H2020">
        <v>796</v>
      </c>
      <c r="I2020">
        <v>4.9000000000000004</v>
      </c>
      <c r="J2020" t="s">
        <v>247</v>
      </c>
      <c r="K2020">
        <v>13219</v>
      </c>
      <c r="L2020" t="s">
        <v>54</v>
      </c>
    </row>
    <row r="2021" spans="1:12" x14ac:dyDescent="0.2">
      <c r="A2021" t="str">
        <f t="shared" si="31"/>
        <v>Oglethorpe2015</v>
      </c>
      <c r="B2021" t="s">
        <v>529</v>
      </c>
      <c r="C2021">
        <v>2015</v>
      </c>
      <c r="D2021" t="s">
        <v>245</v>
      </c>
      <c r="E2021">
        <v>221</v>
      </c>
      <c r="F2021">
        <v>1545</v>
      </c>
      <c r="G2021">
        <v>-10.4</v>
      </c>
      <c r="H2021">
        <v>622</v>
      </c>
      <c r="I2021">
        <v>14.8</v>
      </c>
      <c r="J2021" t="s">
        <v>247</v>
      </c>
      <c r="K2021">
        <v>13221</v>
      </c>
      <c r="L2021" t="s">
        <v>54</v>
      </c>
    </row>
    <row r="2022" spans="1:12" x14ac:dyDescent="0.2">
      <c r="A2022" t="str">
        <f t="shared" si="31"/>
        <v>Paulding2015</v>
      </c>
      <c r="B2022" t="s">
        <v>530</v>
      </c>
      <c r="C2022">
        <v>2015</v>
      </c>
      <c r="D2022" t="s">
        <v>245</v>
      </c>
      <c r="E2022">
        <v>2085</v>
      </c>
      <c r="F2022">
        <v>22025</v>
      </c>
      <c r="G2022">
        <v>1.8</v>
      </c>
      <c r="H2022">
        <v>724</v>
      </c>
      <c r="I2022">
        <v>8.5</v>
      </c>
      <c r="J2022" t="s">
        <v>247</v>
      </c>
      <c r="K2022">
        <v>13223</v>
      </c>
      <c r="L2022" t="s">
        <v>54</v>
      </c>
    </row>
    <row r="2023" spans="1:12" x14ac:dyDescent="0.2">
      <c r="A2023" t="str">
        <f t="shared" si="31"/>
        <v>Peach2015</v>
      </c>
      <c r="B2023" t="s">
        <v>531</v>
      </c>
      <c r="C2023">
        <v>2015</v>
      </c>
      <c r="D2023" t="s">
        <v>245</v>
      </c>
      <c r="E2023">
        <v>542</v>
      </c>
      <c r="F2023">
        <v>8744</v>
      </c>
      <c r="G2023">
        <v>0.1</v>
      </c>
      <c r="H2023">
        <v>743</v>
      </c>
      <c r="I2023">
        <v>-3.1</v>
      </c>
      <c r="J2023" t="s">
        <v>247</v>
      </c>
      <c r="K2023">
        <v>13225</v>
      </c>
      <c r="L2023" t="s">
        <v>54</v>
      </c>
    </row>
    <row r="2024" spans="1:12" x14ac:dyDescent="0.2">
      <c r="A2024" t="str">
        <f t="shared" si="31"/>
        <v>Pickens2015</v>
      </c>
      <c r="B2024" t="s">
        <v>446</v>
      </c>
      <c r="C2024">
        <v>2015</v>
      </c>
      <c r="D2024" t="s">
        <v>245</v>
      </c>
      <c r="E2024">
        <v>764</v>
      </c>
      <c r="F2024">
        <v>7361</v>
      </c>
      <c r="G2024">
        <v>-1.6</v>
      </c>
      <c r="H2024">
        <v>882</v>
      </c>
      <c r="I2024">
        <v>7.8</v>
      </c>
      <c r="J2024" t="s">
        <v>247</v>
      </c>
      <c r="K2024">
        <v>13227</v>
      </c>
      <c r="L2024" t="s">
        <v>54</v>
      </c>
    </row>
    <row r="2025" spans="1:12" x14ac:dyDescent="0.2">
      <c r="A2025" t="str">
        <f t="shared" si="31"/>
        <v>Pierce2015</v>
      </c>
      <c r="B2025" t="s">
        <v>532</v>
      </c>
      <c r="C2025">
        <v>2015</v>
      </c>
      <c r="D2025" t="s">
        <v>245</v>
      </c>
      <c r="E2025">
        <v>379</v>
      </c>
      <c r="F2025">
        <v>4033</v>
      </c>
      <c r="G2025">
        <v>3.9</v>
      </c>
      <c r="H2025">
        <v>680</v>
      </c>
      <c r="I2025">
        <v>6.3</v>
      </c>
      <c r="J2025" t="s">
        <v>247</v>
      </c>
      <c r="K2025">
        <v>13229</v>
      </c>
      <c r="L2025" t="s">
        <v>54</v>
      </c>
    </row>
    <row r="2026" spans="1:12" x14ac:dyDescent="0.2">
      <c r="A2026" t="str">
        <f t="shared" si="31"/>
        <v>Pike2015</v>
      </c>
      <c r="B2026" t="s">
        <v>447</v>
      </c>
      <c r="C2026">
        <v>2015</v>
      </c>
      <c r="D2026" t="s">
        <v>245</v>
      </c>
      <c r="E2026">
        <v>277</v>
      </c>
      <c r="F2026">
        <v>2849</v>
      </c>
      <c r="G2026">
        <v>7.1</v>
      </c>
      <c r="H2026">
        <v>624</v>
      </c>
      <c r="I2026">
        <v>-2</v>
      </c>
      <c r="J2026" t="s">
        <v>247</v>
      </c>
      <c r="K2026">
        <v>13231</v>
      </c>
      <c r="L2026" t="s">
        <v>54</v>
      </c>
    </row>
    <row r="2027" spans="1:12" x14ac:dyDescent="0.2">
      <c r="A2027" t="str">
        <f t="shared" si="31"/>
        <v>Polk2015</v>
      </c>
      <c r="B2027" t="s">
        <v>533</v>
      </c>
      <c r="C2027">
        <v>2015</v>
      </c>
      <c r="D2027" t="s">
        <v>245</v>
      </c>
      <c r="E2027">
        <v>681</v>
      </c>
      <c r="F2027">
        <v>11109</v>
      </c>
      <c r="G2027">
        <v>-0.1</v>
      </c>
      <c r="H2027">
        <v>725</v>
      </c>
      <c r="I2027">
        <v>6.8</v>
      </c>
      <c r="J2027" t="s">
        <v>247</v>
      </c>
      <c r="K2027">
        <v>13233</v>
      </c>
      <c r="L2027" t="s">
        <v>54</v>
      </c>
    </row>
    <row r="2028" spans="1:12" x14ac:dyDescent="0.2">
      <c r="A2028" t="str">
        <f t="shared" si="31"/>
        <v>Pulaski2015</v>
      </c>
      <c r="B2028" t="s">
        <v>415</v>
      </c>
      <c r="C2028">
        <v>2015</v>
      </c>
      <c r="D2028" t="s">
        <v>245</v>
      </c>
      <c r="E2028">
        <v>218</v>
      </c>
      <c r="F2028">
        <v>2774</v>
      </c>
      <c r="G2028">
        <v>0.7</v>
      </c>
      <c r="H2028">
        <v>685</v>
      </c>
      <c r="I2028">
        <v>2.7</v>
      </c>
      <c r="J2028" t="s">
        <v>247</v>
      </c>
      <c r="K2028">
        <v>13235</v>
      </c>
      <c r="L2028" t="s">
        <v>54</v>
      </c>
    </row>
    <row r="2029" spans="1:12" x14ac:dyDescent="0.2">
      <c r="A2029" t="str">
        <f t="shared" si="31"/>
        <v>Putnam2015</v>
      </c>
      <c r="B2029" t="s">
        <v>534</v>
      </c>
      <c r="C2029">
        <v>2015</v>
      </c>
      <c r="D2029" t="s">
        <v>245</v>
      </c>
      <c r="E2029">
        <v>497</v>
      </c>
      <c r="F2029">
        <v>5491</v>
      </c>
      <c r="G2029">
        <v>-1.1000000000000001</v>
      </c>
      <c r="H2029">
        <v>607</v>
      </c>
      <c r="I2029">
        <v>-7.3</v>
      </c>
      <c r="J2029" t="s">
        <v>247</v>
      </c>
      <c r="K2029">
        <v>13237</v>
      </c>
      <c r="L2029" t="s">
        <v>54</v>
      </c>
    </row>
    <row r="2030" spans="1:12" x14ac:dyDescent="0.2">
      <c r="A2030" t="str">
        <f t="shared" si="31"/>
        <v>Quitman2015</v>
      </c>
      <c r="B2030" t="s">
        <v>535</v>
      </c>
      <c r="C2030">
        <v>2015</v>
      </c>
      <c r="D2030" t="s">
        <v>245</v>
      </c>
      <c r="E2030">
        <v>40</v>
      </c>
      <c r="F2030">
        <v>375</v>
      </c>
      <c r="G2030">
        <v>-4.5999999999999996</v>
      </c>
      <c r="H2030">
        <v>556</v>
      </c>
      <c r="I2030">
        <v>10.1</v>
      </c>
      <c r="J2030" t="s">
        <v>247</v>
      </c>
      <c r="K2030">
        <v>13239</v>
      </c>
      <c r="L2030" t="s">
        <v>54</v>
      </c>
    </row>
    <row r="2031" spans="1:12" x14ac:dyDescent="0.2">
      <c r="A2031" t="str">
        <f t="shared" si="31"/>
        <v>Rabun2015</v>
      </c>
      <c r="B2031" t="s">
        <v>536</v>
      </c>
      <c r="C2031">
        <v>2015</v>
      </c>
      <c r="D2031" t="s">
        <v>245</v>
      </c>
      <c r="E2031">
        <v>513</v>
      </c>
      <c r="F2031">
        <v>4584</v>
      </c>
      <c r="G2031">
        <v>5.5</v>
      </c>
      <c r="H2031">
        <v>593</v>
      </c>
      <c r="I2031">
        <v>1.5</v>
      </c>
      <c r="J2031" t="s">
        <v>247</v>
      </c>
      <c r="K2031">
        <v>13241</v>
      </c>
      <c r="L2031" t="s">
        <v>54</v>
      </c>
    </row>
    <row r="2032" spans="1:12" x14ac:dyDescent="0.2">
      <c r="A2032" t="str">
        <f t="shared" si="31"/>
        <v>Randolph2015</v>
      </c>
      <c r="B2032" t="s">
        <v>448</v>
      </c>
      <c r="C2032">
        <v>2015</v>
      </c>
      <c r="D2032" t="s">
        <v>245</v>
      </c>
      <c r="E2032">
        <v>184</v>
      </c>
      <c r="F2032">
        <v>1907</v>
      </c>
      <c r="G2032">
        <v>3.2</v>
      </c>
      <c r="H2032">
        <v>638</v>
      </c>
      <c r="I2032">
        <v>-1.1000000000000001</v>
      </c>
      <c r="J2032" t="s">
        <v>247</v>
      </c>
      <c r="K2032">
        <v>13243</v>
      </c>
      <c r="L2032" t="s">
        <v>54</v>
      </c>
    </row>
    <row r="2033" spans="1:12" x14ac:dyDescent="0.2">
      <c r="A2033" t="str">
        <f t="shared" si="31"/>
        <v>Richmond2015</v>
      </c>
      <c r="B2033" t="s">
        <v>342</v>
      </c>
      <c r="C2033">
        <v>2015</v>
      </c>
      <c r="D2033" t="s">
        <v>245</v>
      </c>
      <c r="E2033">
        <v>4775</v>
      </c>
      <c r="F2033">
        <v>105482</v>
      </c>
      <c r="G2033">
        <v>1.3</v>
      </c>
      <c r="H2033">
        <v>885</v>
      </c>
      <c r="I2033">
        <v>6.1</v>
      </c>
      <c r="J2033" t="s">
        <v>247</v>
      </c>
      <c r="K2033">
        <v>13245</v>
      </c>
      <c r="L2033" t="s">
        <v>54</v>
      </c>
    </row>
    <row r="2034" spans="1:12" x14ac:dyDescent="0.2">
      <c r="A2034" t="str">
        <f t="shared" si="31"/>
        <v>Rockdale2015</v>
      </c>
      <c r="B2034" t="s">
        <v>537</v>
      </c>
      <c r="C2034">
        <v>2015</v>
      </c>
      <c r="D2034" t="s">
        <v>245</v>
      </c>
      <c r="E2034">
        <v>2119</v>
      </c>
      <c r="F2034">
        <v>33177</v>
      </c>
      <c r="G2034">
        <v>5.7</v>
      </c>
      <c r="H2034">
        <v>995</v>
      </c>
      <c r="I2034">
        <v>4.4000000000000004</v>
      </c>
      <c r="J2034" t="s">
        <v>247</v>
      </c>
      <c r="K2034">
        <v>13247</v>
      </c>
      <c r="L2034" t="s">
        <v>54</v>
      </c>
    </row>
    <row r="2035" spans="1:12" x14ac:dyDescent="0.2">
      <c r="A2035" t="str">
        <f t="shared" si="31"/>
        <v>Schley2015</v>
      </c>
      <c r="B2035" t="s">
        <v>538</v>
      </c>
      <c r="C2035">
        <v>2015</v>
      </c>
      <c r="D2035" t="s">
        <v>245</v>
      </c>
      <c r="E2035">
        <v>67</v>
      </c>
      <c r="F2035">
        <v>982</v>
      </c>
      <c r="G2035">
        <v>-1.1000000000000001</v>
      </c>
      <c r="H2035">
        <v>652</v>
      </c>
      <c r="I2035">
        <v>-2.8</v>
      </c>
      <c r="J2035" t="s">
        <v>247</v>
      </c>
      <c r="K2035">
        <v>13249</v>
      </c>
      <c r="L2035" t="s">
        <v>54</v>
      </c>
    </row>
    <row r="2036" spans="1:12" x14ac:dyDescent="0.2">
      <c r="A2036" t="str">
        <f t="shared" si="31"/>
        <v>Screven2015</v>
      </c>
      <c r="B2036" t="s">
        <v>539</v>
      </c>
      <c r="C2036">
        <v>2015</v>
      </c>
      <c r="D2036" t="s">
        <v>245</v>
      </c>
      <c r="E2036">
        <v>274</v>
      </c>
      <c r="F2036">
        <v>3301</v>
      </c>
      <c r="G2036">
        <v>-0.2</v>
      </c>
      <c r="H2036">
        <v>666</v>
      </c>
      <c r="I2036">
        <v>3.9</v>
      </c>
      <c r="J2036" t="s">
        <v>247</v>
      </c>
      <c r="K2036">
        <v>13251</v>
      </c>
      <c r="L2036" t="s">
        <v>54</v>
      </c>
    </row>
    <row r="2037" spans="1:12" x14ac:dyDescent="0.2">
      <c r="A2037" t="str">
        <f t="shared" si="31"/>
        <v>Seminole2015</v>
      </c>
      <c r="B2037" t="s">
        <v>540</v>
      </c>
      <c r="C2037">
        <v>2015</v>
      </c>
      <c r="D2037" t="s">
        <v>245</v>
      </c>
      <c r="E2037">
        <v>224</v>
      </c>
      <c r="F2037">
        <v>2295</v>
      </c>
      <c r="G2037">
        <v>0.4</v>
      </c>
      <c r="H2037">
        <v>683</v>
      </c>
      <c r="I2037">
        <v>3</v>
      </c>
      <c r="J2037" t="s">
        <v>247</v>
      </c>
      <c r="K2037">
        <v>13253</v>
      </c>
      <c r="L2037" t="s">
        <v>54</v>
      </c>
    </row>
    <row r="2038" spans="1:12" x14ac:dyDescent="0.2">
      <c r="A2038" t="str">
        <f t="shared" si="31"/>
        <v>Spalding2015</v>
      </c>
      <c r="B2038" t="s">
        <v>541</v>
      </c>
      <c r="C2038">
        <v>2015</v>
      </c>
      <c r="D2038" t="s">
        <v>245</v>
      </c>
      <c r="E2038">
        <v>1317</v>
      </c>
      <c r="F2038">
        <v>22136</v>
      </c>
      <c r="G2038">
        <v>3.9</v>
      </c>
      <c r="H2038">
        <v>679</v>
      </c>
      <c r="I2038">
        <v>2</v>
      </c>
      <c r="J2038" t="s">
        <v>247</v>
      </c>
      <c r="K2038">
        <v>13255</v>
      </c>
      <c r="L2038" t="s">
        <v>54</v>
      </c>
    </row>
    <row r="2039" spans="1:12" x14ac:dyDescent="0.2">
      <c r="A2039" t="str">
        <f t="shared" si="31"/>
        <v>Stephens2015</v>
      </c>
      <c r="B2039" t="s">
        <v>542</v>
      </c>
      <c r="C2039">
        <v>2015</v>
      </c>
      <c r="D2039" t="s">
        <v>245</v>
      </c>
      <c r="E2039">
        <v>598</v>
      </c>
      <c r="F2039">
        <v>9192</v>
      </c>
      <c r="G2039">
        <v>0.5</v>
      </c>
      <c r="H2039">
        <v>806</v>
      </c>
      <c r="I2039">
        <v>12.3</v>
      </c>
      <c r="J2039" t="s">
        <v>247</v>
      </c>
      <c r="K2039">
        <v>13257</v>
      </c>
      <c r="L2039" t="s">
        <v>54</v>
      </c>
    </row>
    <row r="2040" spans="1:12" x14ac:dyDescent="0.2">
      <c r="A2040" t="str">
        <f t="shared" si="31"/>
        <v>Stewart2015</v>
      </c>
      <c r="B2040" t="s">
        <v>543</v>
      </c>
      <c r="C2040">
        <v>2015</v>
      </c>
      <c r="D2040" t="s">
        <v>245</v>
      </c>
      <c r="E2040">
        <v>95</v>
      </c>
      <c r="F2040">
        <v>1171</v>
      </c>
      <c r="G2040">
        <v>3</v>
      </c>
      <c r="H2040">
        <v>755</v>
      </c>
      <c r="I2040">
        <v>4.7</v>
      </c>
      <c r="J2040" t="s">
        <v>247</v>
      </c>
      <c r="K2040">
        <v>13259</v>
      </c>
      <c r="L2040" t="s">
        <v>54</v>
      </c>
    </row>
    <row r="2041" spans="1:12" x14ac:dyDescent="0.2">
      <c r="A2041" t="str">
        <f t="shared" si="31"/>
        <v>Sumter2015</v>
      </c>
      <c r="B2041" t="s">
        <v>385</v>
      </c>
      <c r="C2041">
        <v>2015</v>
      </c>
      <c r="D2041" t="s">
        <v>245</v>
      </c>
      <c r="E2041">
        <v>728</v>
      </c>
      <c r="F2041">
        <v>11206</v>
      </c>
      <c r="G2041">
        <v>2.1</v>
      </c>
      <c r="H2041">
        <v>696</v>
      </c>
      <c r="I2041">
        <v>3.6</v>
      </c>
      <c r="J2041" t="s">
        <v>247</v>
      </c>
      <c r="K2041">
        <v>13261</v>
      </c>
      <c r="L2041" t="s">
        <v>54</v>
      </c>
    </row>
    <row r="2042" spans="1:12" x14ac:dyDescent="0.2">
      <c r="A2042" t="str">
        <f t="shared" si="31"/>
        <v>Talbot2015</v>
      </c>
      <c r="B2042" t="s">
        <v>544</v>
      </c>
      <c r="C2042">
        <v>2015</v>
      </c>
      <c r="D2042" t="s">
        <v>245</v>
      </c>
      <c r="E2042">
        <v>94</v>
      </c>
      <c r="F2042">
        <v>697</v>
      </c>
      <c r="G2042">
        <v>-2.4</v>
      </c>
      <c r="H2042">
        <v>686</v>
      </c>
      <c r="I2042">
        <v>7</v>
      </c>
      <c r="J2042" t="s">
        <v>247</v>
      </c>
      <c r="K2042">
        <v>13263</v>
      </c>
      <c r="L2042" t="s">
        <v>54</v>
      </c>
    </row>
    <row r="2043" spans="1:12" x14ac:dyDescent="0.2">
      <c r="A2043" t="str">
        <f t="shared" si="31"/>
        <v>Taliaferro2015</v>
      </c>
      <c r="B2043" t="s">
        <v>545</v>
      </c>
      <c r="C2043">
        <v>2015</v>
      </c>
      <c r="D2043" t="s">
        <v>245</v>
      </c>
      <c r="E2043">
        <v>32</v>
      </c>
      <c r="F2043">
        <v>187</v>
      </c>
      <c r="G2043">
        <v>-9.1999999999999993</v>
      </c>
      <c r="H2043">
        <v>504</v>
      </c>
      <c r="I2043">
        <v>2</v>
      </c>
      <c r="J2043" t="s">
        <v>247</v>
      </c>
      <c r="K2043">
        <v>13265</v>
      </c>
      <c r="L2043" t="s">
        <v>54</v>
      </c>
    </row>
    <row r="2044" spans="1:12" x14ac:dyDescent="0.2">
      <c r="A2044" t="str">
        <f t="shared" si="31"/>
        <v>Tattnall2015</v>
      </c>
      <c r="B2044" t="s">
        <v>546</v>
      </c>
      <c r="C2044">
        <v>2015</v>
      </c>
      <c r="D2044" t="s">
        <v>245</v>
      </c>
      <c r="E2044">
        <v>372</v>
      </c>
      <c r="F2044">
        <v>5794</v>
      </c>
      <c r="G2044">
        <v>-0.7</v>
      </c>
      <c r="H2044">
        <v>688</v>
      </c>
      <c r="I2044">
        <v>5.5</v>
      </c>
      <c r="J2044" t="s">
        <v>247</v>
      </c>
      <c r="K2044">
        <v>13267</v>
      </c>
      <c r="L2044" t="s">
        <v>54</v>
      </c>
    </row>
    <row r="2045" spans="1:12" x14ac:dyDescent="0.2">
      <c r="A2045" t="str">
        <f t="shared" si="31"/>
        <v>Taylor2015</v>
      </c>
      <c r="B2045" t="s">
        <v>547</v>
      </c>
      <c r="C2045">
        <v>2015</v>
      </c>
      <c r="D2045" t="s">
        <v>245</v>
      </c>
      <c r="E2045">
        <v>162</v>
      </c>
      <c r="F2045">
        <v>1699</v>
      </c>
      <c r="G2045">
        <v>11.8</v>
      </c>
      <c r="H2045">
        <v>756</v>
      </c>
      <c r="I2045">
        <v>9.1999999999999993</v>
      </c>
      <c r="J2045" t="s">
        <v>247</v>
      </c>
      <c r="K2045">
        <v>13269</v>
      </c>
      <c r="L2045" t="s">
        <v>54</v>
      </c>
    </row>
    <row r="2046" spans="1:12" x14ac:dyDescent="0.2">
      <c r="A2046" t="str">
        <f t="shared" si="31"/>
        <v>Telfair2015</v>
      </c>
      <c r="B2046" t="s">
        <v>548</v>
      </c>
      <c r="C2046">
        <v>2015</v>
      </c>
      <c r="D2046" t="s">
        <v>245</v>
      </c>
      <c r="E2046">
        <v>232</v>
      </c>
      <c r="F2046">
        <v>3557</v>
      </c>
      <c r="G2046">
        <v>4.2</v>
      </c>
      <c r="H2046">
        <v>545</v>
      </c>
      <c r="I2046">
        <v>5.2</v>
      </c>
      <c r="J2046" t="s">
        <v>247</v>
      </c>
      <c r="K2046">
        <v>13271</v>
      </c>
      <c r="L2046" t="s">
        <v>54</v>
      </c>
    </row>
    <row r="2047" spans="1:12" x14ac:dyDescent="0.2">
      <c r="A2047" t="str">
        <f t="shared" si="31"/>
        <v>Terrell2015</v>
      </c>
      <c r="B2047" t="s">
        <v>549</v>
      </c>
      <c r="C2047">
        <v>2015</v>
      </c>
      <c r="D2047" t="s">
        <v>245</v>
      </c>
      <c r="E2047">
        <v>210</v>
      </c>
      <c r="F2047">
        <v>2381</v>
      </c>
      <c r="G2047">
        <v>-4.0999999999999996</v>
      </c>
      <c r="H2047">
        <v>684</v>
      </c>
      <c r="I2047">
        <v>5.0999999999999996</v>
      </c>
      <c r="J2047" t="s">
        <v>247</v>
      </c>
      <c r="K2047">
        <v>13273</v>
      </c>
      <c r="L2047" t="s">
        <v>54</v>
      </c>
    </row>
    <row r="2048" spans="1:12" x14ac:dyDescent="0.2">
      <c r="A2048" t="str">
        <f t="shared" si="31"/>
        <v>Thomas2015</v>
      </c>
      <c r="B2048" t="s">
        <v>550</v>
      </c>
      <c r="C2048">
        <v>2015</v>
      </c>
      <c r="D2048" t="s">
        <v>245</v>
      </c>
      <c r="E2048">
        <v>1454</v>
      </c>
      <c r="F2048">
        <v>20784</v>
      </c>
      <c r="G2048">
        <v>3</v>
      </c>
      <c r="H2048">
        <v>817</v>
      </c>
      <c r="I2048">
        <v>3.2</v>
      </c>
      <c r="J2048" t="s">
        <v>247</v>
      </c>
      <c r="K2048">
        <v>13275</v>
      </c>
      <c r="L2048" t="s">
        <v>54</v>
      </c>
    </row>
    <row r="2049" spans="1:12" x14ac:dyDescent="0.2">
      <c r="A2049" t="str">
        <f t="shared" si="31"/>
        <v>Tift2015</v>
      </c>
      <c r="B2049" t="s">
        <v>551</v>
      </c>
      <c r="C2049">
        <v>2015</v>
      </c>
      <c r="D2049" t="s">
        <v>245</v>
      </c>
      <c r="E2049">
        <v>1189</v>
      </c>
      <c r="F2049">
        <v>19721</v>
      </c>
      <c r="G2049">
        <v>4.8</v>
      </c>
      <c r="H2049">
        <v>884</v>
      </c>
      <c r="I2049">
        <v>4.5</v>
      </c>
      <c r="J2049" t="s">
        <v>247</v>
      </c>
      <c r="K2049">
        <v>13277</v>
      </c>
      <c r="L2049" t="s">
        <v>54</v>
      </c>
    </row>
    <row r="2050" spans="1:12" x14ac:dyDescent="0.2">
      <c r="A2050" t="str">
        <f t="shared" si="31"/>
        <v>Toombs2015</v>
      </c>
      <c r="B2050" t="s">
        <v>552</v>
      </c>
      <c r="C2050">
        <v>2015</v>
      </c>
      <c r="D2050" t="s">
        <v>245</v>
      </c>
      <c r="E2050">
        <v>760</v>
      </c>
      <c r="F2050">
        <v>11981</v>
      </c>
      <c r="G2050">
        <v>2.2000000000000002</v>
      </c>
      <c r="H2050">
        <v>659</v>
      </c>
      <c r="I2050">
        <v>3.8</v>
      </c>
      <c r="J2050" t="s">
        <v>247</v>
      </c>
      <c r="K2050">
        <v>13279</v>
      </c>
      <c r="L2050" t="s">
        <v>54</v>
      </c>
    </row>
    <row r="2051" spans="1:12" x14ac:dyDescent="0.2">
      <c r="A2051" t="str">
        <f t="shared" si="31"/>
        <v>Towns2015</v>
      </c>
      <c r="B2051" t="s">
        <v>553</v>
      </c>
      <c r="C2051">
        <v>2015</v>
      </c>
      <c r="D2051" t="s">
        <v>245</v>
      </c>
      <c r="E2051">
        <v>334</v>
      </c>
      <c r="F2051">
        <v>3246</v>
      </c>
      <c r="G2051">
        <v>4.5</v>
      </c>
      <c r="H2051">
        <v>561</v>
      </c>
      <c r="I2051">
        <v>3.9</v>
      </c>
      <c r="J2051" t="s">
        <v>247</v>
      </c>
      <c r="K2051">
        <v>13281</v>
      </c>
      <c r="L2051" t="s">
        <v>54</v>
      </c>
    </row>
    <row r="2052" spans="1:12" x14ac:dyDescent="0.2">
      <c r="A2052" t="str">
        <f t="shared" si="31"/>
        <v>Treutlen2015</v>
      </c>
      <c r="B2052" t="s">
        <v>554</v>
      </c>
      <c r="C2052">
        <v>2015</v>
      </c>
      <c r="D2052" t="s">
        <v>245</v>
      </c>
      <c r="E2052">
        <v>108</v>
      </c>
      <c r="F2052">
        <v>1140</v>
      </c>
      <c r="G2052">
        <v>3.7</v>
      </c>
      <c r="H2052">
        <v>562</v>
      </c>
      <c r="I2052">
        <v>6.6</v>
      </c>
      <c r="J2052" t="s">
        <v>247</v>
      </c>
      <c r="K2052">
        <v>13283</v>
      </c>
      <c r="L2052" t="s">
        <v>54</v>
      </c>
    </row>
    <row r="2053" spans="1:12" x14ac:dyDescent="0.2">
      <c r="A2053" t="str">
        <f t="shared" si="31"/>
        <v>Troup2015</v>
      </c>
      <c r="B2053" t="s">
        <v>555</v>
      </c>
      <c r="C2053">
        <v>2015</v>
      </c>
      <c r="D2053" t="s">
        <v>245</v>
      </c>
      <c r="E2053">
        <v>1593</v>
      </c>
      <c r="F2053">
        <v>39342</v>
      </c>
      <c r="G2053">
        <v>2.4</v>
      </c>
      <c r="H2053">
        <v>850</v>
      </c>
      <c r="I2053">
        <v>2.9</v>
      </c>
      <c r="J2053" t="s">
        <v>247</v>
      </c>
      <c r="K2053">
        <v>13285</v>
      </c>
      <c r="L2053" t="s">
        <v>54</v>
      </c>
    </row>
    <row r="2054" spans="1:12" x14ac:dyDescent="0.2">
      <c r="A2054" t="str">
        <f t="shared" ref="A2054:A2117" si="32">_xlfn.CONCAT(B2054, C2054)</f>
        <v>Turner2015</v>
      </c>
      <c r="B2054" t="s">
        <v>556</v>
      </c>
      <c r="C2054">
        <v>2015</v>
      </c>
      <c r="D2054" t="s">
        <v>245</v>
      </c>
      <c r="E2054">
        <v>188</v>
      </c>
      <c r="F2054">
        <v>2085</v>
      </c>
      <c r="G2054">
        <v>-1.7</v>
      </c>
      <c r="H2054">
        <v>639</v>
      </c>
      <c r="I2054">
        <v>6.7</v>
      </c>
      <c r="J2054" t="s">
        <v>247</v>
      </c>
      <c r="K2054">
        <v>13287</v>
      </c>
      <c r="L2054" t="s">
        <v>54</v>
      </c>
    </row>
    <row r="2055" spans="1:12" x14ac:dyDescent="0.2">
      <c r="A2055" t="str">
        <f t="shared" si="32"/>
        <v>Twiggs2015</v>
      </c>
      <c r="B2055" t="s">
        <v>557</v>
      </c>
      <c r="C2055">
        <v>2015</v>
      </c>
      <c r="D2055" t="s">
        <v>245</v>
      </c>
      <c r="E2055">
        <v>99</v>
      </c>
      <c r="F2055">
        <v>1148</v>
      </c>
      <c r="G2055">
        <v>5.3</v>
      </c>
      <c r="H2055">
        <v>666</v>
      </c>
      <c r="I2055">
        <v>2.6</v>
      </c>
      <c r="J2055" t="s">
        <v>247</v>
      </c>
      <c r="K2055">
        <v>13289</v>
      </c>
      <c r="L2055" t="s">
        <v>54</v>
      </c>
    </row>
    <row r="2056" spans="1:12" x14ac:dyDescent="0.2">
      <c r="A2056" t="str">
        <f t="shared" si="32"/>
        <v>Union2015</v>
      </c>
      <c r="B2056" t="s">
        <v>403</v>
      </c>
      <c r="C2056">
        <v>2015</v>
      </c>
      <c r="D2056" t="s">
        <v>245</v>
      </c>
      <c r="E2056">
        <v>628</v>
      </c>
      <c r="F2056">
        <v>6987</v>
      </c>
      <c r="G2056">
        <v>6</v>
      </c>
      <c r="H2056">
        <v>639</v>
      </c>
      <c r="I2056">
        <v>5.3</v>
      </c>
      <c r="J2056" t="s">
        <v>247</v>
      </c>
      <c r="K2056">
        <v>13291</v>
      </c>
      <c r="L2056" t="s">
        <v>54</v>
      </c>
    </row>
    <row r="2057" spans="1:12" x14ac:dyDescent="0.2">
      <c r="A2057" t="str">
        <f t="shared" si="32"/>
        <v>Upson2015</v>
      </c>
      <c r="B2057" t="s">
        <v>558</v>
      </c>
      <c r="C2057">
        <v>2015</v>
      </c>
      <c r="D2057" t="s">
        <v>245</v>
      </c>
      <c r="E2057">
        <v>486</v>
      </c>
      <c r="F2057">
        <v>6652</v>
      </c>
      <c r="G2057">
        <v>-1</v>
      </c>
      <c r="H2057">
        <v>678</v>
      </c>
      <c r="I2057">
        <v>1.6</v>
      </c>
      <c r="J2057" t="s">
        <v>247</v>
      </c>
      <c r="K2057">
        <v>13293</v>
      </c>
      <c r="L2057" t="s">
        <v>54</v>
      </c>
    </row>
    <row r="2058" spans="1:12" x14ac:dyDescent="0.2">
      <c r="A2058" t="str">
        <f t="shared" si="32"/>
        <v>Walker2015</v>
      </c>
      <c r="B2058" t="s">
        <v>451</v>
      </c>
      <c r="C2058">
        <v>2015</v>
      </c>
      <c r="D2058" t="s">
        <v>245</v>
      </c>
      <c r="E2058">
        <v>788</v>
      </c>
      <c r="F2058">
        <v>12815</v>
      </c>
      <c r="G2058">
        <v>5.8</v>
      </c>
      <c r="H2058">
        <v>660</v>
      </c>
      <c r="I2058">
        <v>1.7</v>
      </c>
      <c r="J2058" t="s">
        <v>247</v>
      </c>
      <c r="K2058">
        <v>13295</v>
      </c>
      <c r="L2058" t="s">
        <v>54</v>
      </c>
    </row>
    <row r="2059" spans="1:12" x14ac:dyDescent="0.2">
      <c r="A2059" t="str">
        <f t="shared" si="32"/>
        <v>Walton2015</v>
      </c>
      <c r="B2059" t="s">
        <v>559</v>
      </c>
      <c r="C2059">
        <v>2015</v>
      </c>
      <c r="D2059" t="s">
        <v>245</v>
      </c>
      <c r="E2059">
        <v>1796</v>
      </c>
      <c r="F2059">
        <v>20969</v>
      </c>
      <c r="G2059">
        <v>4.9000000000000004</v>
      </c>
      <c r="H2059">
        <v>780</v>
      </c>
      <c r="I2059">
        <v>6.4</v>
      </c>
      <c r="J2059" t="s">
        <v>247</v>
      </c>
      <c r="K2059">
        <v>13297</v>
      </c>
      <c r="L2059" t="s">
        <v>54</v>
      </c>
    </row>
    <row r="2060" spans="1:12" x14ac:dyDescent="0.2">
      <c r="A2060" t="str">
        <f t="shared" si="32"/>
        <v>Ware2015</v>
      </c>
      <c r="B2060" t="s">
        <v>560</v>
      </c>
      <c r="C2060">
        <v>2015</v>
      </c>
      <c r="D2060" t="s">
        <v>245</v>
      </c>
      <c r="E2060">
        <v>967</v>
      </c>
      <c r="F2060">
        <v>15333</v>
      </c>
      <c r="G2060">
        <v>6.4</v>
      </c>
      <c r="H2060">
        <v>700</v>
      </c>
      <c r="I2060">
        <v>5.7</v>
      </c>
      <c r="J2060" t="s">
        <v>247</v>
      </c>
      <c r="K2060">
        <v>13299</v>
      </c>
      <c r="L2060" t="s">
        <v>54</v>
      </c>
    </row>
    <row r="2061" spans="1:12" x14ac:dyDescent="0.2">
      <c r="A2061" t="str">
        <f t="shared" si="32"/>
        <v>Warren2015</v>
      </c>
      <c r="B2061" t="s">
        <v>561</v>
      </c>
      <c r="C2061">
        <v>2015</v>
      </c>
      <c r="D2061" t="s">
        <v>245</v>
      </c>
      <c r="E2061">
        <v>93</v>
      </c>
      <c r="F2061">
        <v>1469</v>
      </c>
      <c r="G2061">
        <v>2.2000000000000002</v>
      </c>
      <c r="H2061">
        <v>787</v>
      </c>
      <c r="I2061">
        <v>-0.4</v>
      </c>
      <c r="J2061" t="s">
        <v>247</v>
      </c>
      <c r="K2061">
        <v>13301</v>
      </c>
      <c r="L2061" t="s">
        <v>54</v>
      </c>
    </row>
    <row r="2062" spans="1:12" x14ac:dyDescent="0.2">
      <c r="A2062" t="str">
        <f t="shared" si="32"/>
        <v>Washington2015</v>
      </c>
      <c r="B2062" t="s">
        <v>452</v>
      </c>
      <c r="C2062">
        <v>2015</v>
      </c>
      <c r="D2062" t="s">
        <v>245</v>
      </c>
      <c r="E2062">
        <v>411</v>
      </c>
      <c r="F2062">
        <v>6598</v>
      </c>
      <c r="G2062">
        <v>-3</v>
      </c>
      <c r="H2062">
        <v>729</v>
      </c>
      <c r="I2062">
        <v>3.3</v>
      </c>
      <c r="J2062" t="s">
        <v>247</v>
      </c>
      <c r="K2062">
        <v>13303</v>
      </c>
      <c r="L2062" t="s">
        <v>54</v>
      </c>
    </row>
    <row r="2063" spans="1:12" x14ac:dyDescent="0.2">
      <c r="A2063" t="str">
        <f t="shared" si="32"/>
        <v>Wayne2015</v>
      </c>
      <c r="B2063" t="s">
        <v>382</v>
      </c>
      <c r="C2063">
        <v>2015</v>
      </c>
      <c r="D2063" t="s">
        <v>245</v>
      </c>
      <c r="E2063">
        <v>609</v>
      </c>
      <c r="F2063">
        <v>7904</v>
      </c>
      <c r="G2063">
        <v>-2.4</v>
      </c>
      <c r="H2063">
        <v>749</v>
      </c>
      <c r="I2063">
        <v>3.7</v>
      </c>
      <c r="J2063" t="s">
        <v>247</v>
      </c>
      <c r="K2063">
        <v>13305</v>
      </c>
      <c r="L2063" t="s">
        <v>54</v>
      </c>
    </row>
    <row r="2064" spans="1:12" x14ac:dyDescent="0.2">
      <c r="A2064" t="str">
        <f t="shared" si="32"/>
        <v>Webster2015</v>
      </c>
      <c r="B2064" t="s">
        <v>562</v>
      </c>
      <c r="C2064">
        <v>2015</v>
      </c>
      <c r="D2064" t="s">
        <v>245</v>
      </c>
      <c r="E2064">
        <v>43</v>
      </c>
      <c r="F2064">
        <v>506</v>
      </c>
      <c r="G2064">
        <v>-4.9000000000000004</v>
      </c>
      <c r="H2064">
        <v>733</v>
      </c>
      <c r="I2064">
        <v>-0.3</v>
      </c>
      <c r="J2064" t="s">
        <v>247</v>
      </c>
      <c r="K2064">
        <v>13307</v>
      </c>
      <c r="L2064" t="s">
        <v>54</v>
      </c>
    </row>
    <row r="2065" spans="1:12" x14ac:dyDescent="0.2">
      <c r="A2065" t="str">
        <f t="shared" si="32"/>
        <v>Wheeler2015</v>
      </c>
      <c r="B2065" t="s">
        <v>563</v>
      </c>
      <c r="C2065">
        <v>2015</v>
      </c>
      <c r="D2065" t="s">
        <v>245</v>
      </c>
      <c r="E2065">
        <v>83</v>
      </c>
      <c r="F2065">
        <v>1134</v>
      </c>
      <c r="G2065">
        <v>-5.0999999999999996</v>
      </c>
      <c r="H2065">
        <v>646</v>
      </c>
      <c r="I2065">
        <v>3.7</v>
      </c>
      <c r="J2065" t="s">
        <v>247</v>
      </c>
      <c r="K2065">
        <v>13309</v>
      </c>
      <c r="L2065" t="s">
        <v>54</v>
      </c>
    </row>
    <row r="2066" spans="1:12" x14ac:dyDescent="0.2">
      <c r="A2066" t="str">
        <f t="shared" si="32"/>
        <v>White2015</v>
      </c>
      <c r="B2066" t="s">
        <v>564</v>
      </c>
      <c r="C2066">
        <v>2015</v>
      </c>
      <c r="D2066" t="s">
        <v>245</v>
      </c>
      <c r="E2066">
        <v>701</v>
      </c>
      <c r="F2066">
        <v>7248</v>
      </c>
      <c r="G2066">
        <v>4.0999999999999996</v>
      </c>
      <c r="H2066">
        <v>652</v>
      </c>
      <c r="I2066">
        <v>2.8</v>
      </c>
      <c r="J2066" t="s">
        <v>247</v>
      </c>
      <c r="K2066">
        <v>13311</v>
      </c>
      <c r="L2066" t="s">
        <v>54</v>
      </c>
    </row>
    <row r="2067" spans="1:12" x14ac:dyDescent="0.2">
      <c r="A2067" t="str">
        <f t="shared" si="32"/>
        <v>Whitfield2015</v>
      </c>
      <c r="B2067" t="s">
        <v>565</v>
      </c>
      <c r="C2067">
        <v>2015</v>
      </c>
      <c r="D2067" t="s">
        <v>245</v>
      </c>
      <c r="E2067">
        <v>2438</v>
      </c>
      <c r="F2067">
        <v>55155</v>
      </c>
      <c r="G2067">
        <v>0.3</v>
      </c>
      <c r="H2067">
        <v>865</v>
      </c>
      <c r="I2067">
        <v>4.3</v>
      </c>
      <c r="J2067" t="s">
        <v>247</v>
      </c>
      <c r="K2067">
        <v>13313</v>
      </c>
      <c r="L2067" t="s">
        <v>54</v>
      </c>
    </row>
    <row r="2068" spans="1:12" x14ac:dyDescent="0.2">
      <c r="A2068" t="str">
        <f t="shared" si="32"/>
        <v>Wilcox2015</v>
      </c>
      <c r="B2068" t="s">
        <v>316</v>
      </c>
      <c r="C2068">
        <v>2015</v>
      </c>
      <c r="D2068" t="s">
        <v>245</v>
      </c>
      <c r="E2068">
        <v>116</v>
      </c>
      <c r="F2068">
        <v>1160</v>
      </c>
      <c r="G2068">
        <v>-5.3</v>
      </c>
      <c r="H2068">
        <v>538</v>
      </c>
      <c r="I2068">
        <v>0.4</v>
      </c>
      <c r="J2068" t="s">
        <v>247</v>
      </c>
      <c r="K2068">
        <v>13315</v>
      </c>
      <c r="L2068" t="s">
        <v>54</v>
      </c>
    </row>
    <row r="2069" spans="1:12" x14ac:dyDescent="0.2">
      <c r="A2069" t="str">
        <f t="shared" si="32"/>
        <v>Wilkes2015</v>
      </c>
      <c r="B2069" t="s">
        <v>566</v>
      </c>
      <c r="C2069">
        <v>2015</v>
      </c>
      <c r="D2069" t="s">
        <v>245</v>
      </c>
      <c r="E2069">
        <v>259</v>
      </c>
      <c r="F2069">
        <v>2973</v>
      </c>
      <c r="G2069">
        <v>3</v>
      </c>
      <c r="H2069">
        <v>632</v>
      </c>
      <c r="I2069">
        <v>5.2</v>
      </c>
      <c r="J2069" t="s">
        <v>247</v>
      </c>
      <c r="K2069">
        <v>13317</v>
      </c>
      <c r="L2069" t="s">
        <v>54</v>
      </c>
    </row>
    <row r="2070" spans="1:12" x14ac:dyDescent="0.2">
      <c r="A2070" t="str">
        <f t="shared" si="32"/>
        <v>Wilkinson2015</v>
      </c>
      <c r="B2070" t="s">
        <v>567</v>
      </c>
      <c r="C2070">
        <v>2015</v>
      </c>
      <c r="D2070" t="s">
        <v>245</v>
      </c>
      <c r="E2070">
        <v>173</v>
      </c>
      <c r="F2070">
        <v>3227</v>
      </c>
      <c r="G2070">
        <v>2.9</v>
      </c>
      <c r="H2070">
        <v>901</v>
      </c>
      <c r="I2070">
        <v>-6.6</v>
      </c>
      <c r="J2070" t="s">
        <v>247</v>
      </c>
      <c r="K2070">
        <v>13319</v>
      </c>
      <c r="L2070" t="s">
        <v>54</v>
      </c>
    </row>
    <row r="2071" spans="1:12" x14ac:dyDescent="0.2">
      <c r="A2071" t="str">
        <f t="shared" si="32"/>
        <v>Worth2015</v>
      </c>
      <c r="B2071" t="s">
        <v>568</v>
      </c>
      <c r="C2071">
        <v>2015</v>
      </c>
      <c r="D2071" t="s">
        <v>245</v>
      </c>
      <c r="E2071">
        <v>339</v>
      </c>
      <c r="F2071">
        <v>3284</v>
      </c>
      <c r="G2071">
        <v>-3.7</v>
      </c>
      <c r="H2071">
        <v>672</v>
      </c>
      <c r="I2071">
        <v>5.2</v>
      </c>
      <c r="J2071" t="s">
        <v>247</v>
      </c>
      <c r="K2071">
        <v>13321</v>
      </c>
      <c r="L2071" t="s">
        <v>54</v>
      </c>
    </row>
    <row r="2072" spans="1:12" x14ac:dyDescent="0.2">
      <c r="A2072" t="str">
        <f t="shared" si="32"/>
        <v>Appling2016</v>
      </c>
      <c r="B2072" t="s">
        <v>454</v>
      </c>
      <c r="C2072">
        <v>2016</v>
      </c>
      <c r="D2072" t="s">
        <v>245</v>
      </c>
      <c r="E2072">
        <v>454</v>
      </c>
      <c r="F2072">
        <v>6966</v>
      </c>
      <c r="G2072">
        <v>4.2</v>
      </c>
      <c r="H2072">
        <v>771</v>
      </c>
      <c r="I2072">
        <v>-2.7</v>
      </c>
      <c r="J2072" t="s">
        <v>247</v>
      </c>
      <c r="K2072">
        <v>13001</v>
      </c>
      <c r="L2072" t="s">
        <v>54</v>
      </c>
    </row>
    <row r="2073" spans="1:12" x14ac:dyDescent="0.2">
      <c r="A2073" t="str">
        <f t="shared" si="32"/>
        <v>Atkinson2016</v>
      </c>
      <c r="B2073" t="s">
        <v>455</v>
      </c>
      <c r="C2073">
        <v>2016</v>
      </c>
      <c r="D2073" t="s">
        <v>245</v>
      </c>
      <c r="E2073">
        <v>123</v>
      </c>
      <c r="F2073">
        <v>1959</v>
      </c>
      <c r="G2073">
        <v>-0.1</v>
      </c>
      <c r="H2073">
        <v>667</v>
      </c>
      <c r="I2073">
        <v>-3.1</v>
      </c>
      <c r="J2073" t="s">
        <v>247</v>
      </c>
      <c r="K2073">
        <v>13003</v>
      </c>
      <c r="L2073" t="s">
        <v>54</v>
      </c>
    </row>
    <row r="2074" spans="1:12" x14ac:dyDescent="0.2">
      <c r="A2074" t="str">
        <f t="shared" si="32"/>
        <v>Bacon2016</v>
      </c>
      <c r="B2074" t="s">
        <v>456</v>
      </c>
      <c r="C2074">
        <v>2016</v>
      </c>
      <c r="D2074" t="s">
        <v>245</v>
      </c>
      <c r="E2074">
        <v>275</v>
      </c>
      <c r="F2074">
        <v>3892</v>
      </c>
      <c r="G2074">
        <v>1.9</v>
      </c>
      <c r="H2074">
        <v>706</v>
      </c>
      <c r="I2074">
        <v>2.5</v>
      </c>
      <c r="J2074" t="s">
        <v>247</v>
      </c>
      <c r="K2074">
        <v>13005</v>
      </c>
      <c r="L2074" t="s">
        <v>54</v>
      </c>
    </row>
    <row r="2075" spans="1:12" x14ac:dyDescent="0.2">
      <c r="A2075" t="str">
        <f t="shared" si="32"/>
        <v>Baker2016</v>
      </c>
      <c r="B2075" t="s">
        <v>457</v>
      </c>
      <c r="C2075">
        <v>2016</v>
      </c>
      <c r="D2075" t="s">
        <v>245</v>
      </c>
      <c r="E2075">
        <v>60</v>
      </c>
      <c r="F2075">
        <v>420</v>
      </c>
      <c r="G2075">
        <v>-3.4</v>
      </c>
      <c r="H2075">
        <v>688</v>
      </c>
      <c r="I2075">
        <v>-4.8</v>
      </c>
      <c r="J2075" t="s">
        <v>247</v>
      </c>
      <c r="K2075">
        <v>13007</v>
      </c>
      <c r="L2075" t="s">
        <v>54</v>
      </c>
    </row>
    <row r="2076" spans="1:12" x14ac:dyDescent="0.2">
      <c r="A2076" t="str">
        <f t="shared" si="32"/>
        <v>Baldwin2016</v>
      </c>
      <c r="B2076" t="s">
        <v>334</v>
      </c>
      <c r="C2076">
        <v>2016</v>
      </c>
      <c r="D2076" t="s">
        <v>245</v>
      </c>
      <c r="E2076">
        <v>909</v>
      </c>
      <c r="F2076">
        <v>15552</v>
      </c>
      <c r="G2076">
        <v>2.5</v>
      </c>
      <c r="H2076">
        <v>651</v>
      </c>
      <c r="I2076">
        <v>-1.2</v>
      </c>
      <c r="J2076" t="s">
        <v>247</v>
      </c>
      <c r="K2076">
        <v>13009</v>
      </c>
      <c r="L2076" t="s">
        <v>54</v>
      </c>
    </row>
    <row r="2077" spans="1:12" x14ac:dyDescent="0.2">
      <c r="A2077" t="str">
        <f t="shared" si="32"/>
        <v>Banks2016</v>
      </c>
      <c r="B2077" t="s">
        <v>458</v>
      </c>
      <c r="C2077">
        <v>2016</v>
      </c>
      <c r="D2077" t="s">
        <v>245</v>
      </c>
      <c r="E2077">
        <v>297</v>
      </c>
      <c r="F2077">
        <v>4026</v>
      </c>
      <c r="G2077">
        <v>5.3</v>
      </c>
      <c r="H2077">
        <v>620</v>
      </c>
      <c r="I2077">
        <v>-3.1</v>
      </c>
      <c r="J2077" t="s">
        <v>247</v>
      </c>
      <c r="K2077">
        <v>13011</v>
      </c>
      <c r="L2077" t="s">
        <v>54</v>
      </c>
    </row>
    <row r="2078" spans="1:12" x14ac:dyDescent="0.2">
      <c r="A2078" t="str">
        <f t="shared" si="32"/>
        <v>Barrow2016</v>
      </c>
      <c r="B2078" t="s">
        <v>459</v>
      </c>
      <c r="C2078">
        <v>2016</v>
      </c>
      <c r="D2078" t="s">
        <v>245</v>
      </c>
      <c r="E2078">
        <v>1234</v>
      </c>
      <c r="F2078">
        <v>17723</v>
      </c>
      <c r="G2078">
        <v>-1.5</v>
      </c>
      <c r="H2078">
        <v>740</v>
      </c>
      <c r="I2078">
        <v>2.8</v>
      </c>
      <c r="J2078" t="s">
        <v>247</v>
      </c>
      <c r="K2078">
        <v>13013</v>
      </c>
      <c r="L2078" t="s">
        <v>54</v>
      </c>
    </row>
    <row r="2079" spans="1:12" x14ac:dyDescent="0.2">
      <c r="A2079" t="str">
        <f t="shared" si="32"/>
        <v>Bartow2016</v>
      </c>
      <c r="B2079" t="s">
        <v>460</v>
      </c>
      <c r="C2079">
        <v>2016</v>
      </c>
      <c r="D2079" t="s">
        <v>245</v>
      </c>
      <c r="E2079">
        <v>2299</v>
      </c>
      <c r="F2079">
        <v>35807</v>
      </c>
      <c r="G2079">
        <v>2.1</v>
      </c>
      <c r="H2079">
        <v>848</v>
      </c>
      <c r="I2079">
        <v>-1.3</v>
      </c>
      <c r="J2079" t="s">
        <v>247</v>
      </c>
      <c r="K2079">
        <v>13015</v>
      </c>
      <c r="L2079" t="s">
        <v>54</v>
      </c>
    </row>
    <row r="2080" spans="1:12" x14ac:dyDescent="0.2">
      <c r="A2080" t="str">
        <f t="shared" si="32"/>
        <v>Ben Hill2016</v>
      </c>
      <c r="B2080" t="s">
        <v>461</v>
      </c>
      <c r="C2080">
        <v>2016</v>
      </c>
      <c r="D2080" t="s">
        <v>245</v>
      </c>
      <c r="E2080">
        <v>370</v>
      </c>
      <c r="F2080">
        <v>5672</v>
      </c>
      <c r="G2080">
        <v>4.9000000000000004</v>
      </c>
      <c r="H2080">
        <v>629</v>
      </c>
      <c r="I2080">
        <v>-2.2000000000000002</v>
      </c>
      <c r="J2080" t="s">
        <v>247</v>
      </c>
      <c r="K2080">
        <v>13017</v>
      </c>
      <c r="L2080" t="s">
        <v>54</v>
      </c>
    </row>
    <row r="2081" spans="1:12" x14ac:dyDescent="0.2">
      <c r="A2081" t="str">
        <f t="shared" si="32"/>
        <v>Berrien2016</v>
      </c>
      <c r="B2081" t="s">
        <v>462</v>
      </c>
      <c r="C2081">
        <v>2016</v>
      </c>
      <c r="D2081" t="s">
        <v>245</v>
      </c>
      <c r="E2081">
        <v>283</v>
      </c>
      <c r="F2081">
        <v>3567</v>
      </c>
      <c r="G2081">
        <v>0</v>
      </c>
      <c r="H2081">
        <v>620</v>
      </c>
      <c r="I2081">
        <v>-2.1</v>
      </c>
      <c r="J2081" t="s">
        <v>247</v>
      </c>
      <c r="K2081">
        <v>13019</v>
      </c>
      <c r="L2081" t="s">
        <v>54</v>
      </c>
    </row>
    <row r="2082" spans="1:12" x14ac:dyDescent="0.2">
      <c r="A2082" t="str">
        <f t="shared" si="32"/>
        <v>Bibb2016</v>
      </c>
      <c r="B2082" t="s">
        <v>341</v>
      </c>
      <c r="C2082">
        <v>2016</v>
      </c>
      <c r="D2082" t="s">
        <v>245</v>
      </c>
      <c r="E2082">
        <v>4557</v>
      </c>
      <c r="F2082">
        <v>83040</v>
      </c>
      <c r="G2082">
        <v>-2.2000000000000002</v>
      </c>
      <c r="H2082">
        <v>815</v>
      </c>
      <c r="I2082">
        <v>-2.7</v>
      </c>
      <c r="J2082" t="s">
        <v>247</v>
      </c>
      <c r="K2082">
        <v>13021</v>
      </c>
      <c r="L2082" t="s">
        <v>54</v>
      </c>
    </row>
    <row r="2083" spans="1:12" x14ac:dyDescent="0.2">
      <c r="A2083" t="str">
        <f t="shared" si="32"/>
        <v>Bleckley2016</v>
      </c>
      <c r="B2083" t="s">
        <v>463</v>
      </c>
      <c r="C2083">
        <v>2016</v>
      </c>
      <c r="D2083" t="s">
        <v>245</v>
      </c>
      <c r="E2083">
        <v>208</v>
      </c>
      <c r="F2083">
        <v>2757</v>
      </c>
      <c r="G2083">
        <v>2.5</v>
      </c>
      <c r="H2083">
        <v>593</v>
      </c>
      <c r="I2083">
        <v>3.3</v>
      </c>
      <c r="J2083" t="s">
        <v>247</v>
      </c>
      <c r="K2083">
        <v>13023</v>
      </c>
      <c r="L2083" t="s">
        <v>54</v>
      </c>
    </row>
    <row r="2084" spans="1:12" x14ac:dyDescent="0.2">
      <c r="A2084" t="str">
        <f t="shared" si="32"/>
        <v>Brantley2016</v>
      </c>
      <c r="B2084" t="s">
        <v>464</v>
      </c>
      <c r="C2084">
        <v>2016</v>
      </c>
      <c r="D2084" t="s">
        <v>245</v>
      </c>
      <c r="E2084">
        <v>238</v>
      </c>
      <c r="F2084">
        <v>2188</v>
      </c>
      <c r="G2084">
        <v>-0.7</v>
      </c>
      <c r="H2084">
        <v>628</v>
      </c>
      <c r="I2084">
        <v>8.5</v>
      </c>
      <c r="J2084" t="s">
        <v>247</v>
      </c>
      <c r="K2084">
        <v>13025</v>
      </c>
      <c r="L2084" t="s">
        <v>54</v>
      </c>
    </row>
    <row r="2085" spans="1:12" x14ac:dyDescent="0.2">
      <c r="A2085" t="str">
        <f t="shared" si="32"/>
        <v>Brooks2016</v>
      </c>
      <c r="B2085" t="s">
        <v>465</v>
      </c>
      <c r="C2085">
        <v>2016</v>
      </c>
      <c r="D2085" t="s">
        <v>245</v>
      </c>
      <c r="E2085">
        <v>301</v>
      </c>
      <c r="F2085">
        <v>3078</v>
      </c>
      <c r="G2085">
        <v>0.4</v>
      </c>
      <c r="H2085">
        <v>644</v>
      </c>
      <c r="I2085">
        <v>-2.9</v>
      </c>
      <c r="J2085" t="s">
        <v>247</v>
      </c>
      <c r="K2085">
        <v>13027</v>
      </c>
      <c r="L2085" t="s">
        <v>54</v>
      </c>
    </row>
    <row r="2086" spans="1:12" x14ac:dyDescent="0.2">
      <c r="A2086" t="str">
        <f t="shared" si="32"/>
        <v>Bryan2016</v>
      </c>
      <c r="B2086" t="s">
        <v>466</v>
      </c>
      <c r="C2086">
        <v>2016</v>
      </c>
      <c r="D2086" t="s">
        <v>245</v>
      </c>
      <c r="E2086">
        <v>722</v>
      </c>
      <c r="F2086">
        <v>8046</v>
      </c>
      <c r="G2086">
        <v>6.4</v>
      </c>
      <c r="H2086">
        <v>660</v>
      </c>
      <c r="I2086">
        <v>-3.8</v>
      </c>
      <c r="J2086" t="s">
        <v>247</v>
      </c>
      <c r="K2086">
        <v>13029</v>
      </c>
      <c r="L2086" t="s">
        <v>54</v>
      </c>
    </row>
    <row r="2087" spans="1:12" x14ac:dyDescent="0.2">
      <c r="A2087" t="str">
        <f t="shared" si="32"/>
        <v>Bulloch2016</v>
      </c>
      <c r="B2087" t="s">
        <v>467</v>
      </c>
      <c r="C2087">
        <v>2016</v>
      </c>
      <c r="D2087" t="s">
        <v>245</v>
      </c>
      <c r="E2087">
        <v>1593</v>
      </c>
      <c r="F2087">
        <v>25502</v>
      </c>
      <c r="G2087">
        <v>1</v>
      </c>
      <c r="H2087">
        <v>666</v>
      </c>
      <c r="I2087">
        <v>2</v>
      </c>
      <c r="J2087" t="s">
        <v>247</v>
      </c>
      <c r="K2087">
        <v>13031</v>
      </c>
      <c r="L2087" t="s">
        <v>54</v>
      </c>
    </row>
    <row r="2088" spans="1:12" x14ac:dyDescent="0.2">
      <c r="A2088" t="str">
        <f t="shared" si="32"/>
        <v>Burke2016</v>
      </c>
      <c r="B2088" t="s">
        <v>468</v>
      </c>
      <c r="C2088">
        <v>2016</v>
      </c>
      <c r="D2088" t="s">
        <v>245</v>
      </c>
      <c r="E2088">
        <v>393</v>
      </c>
      <c r="F2088">
        <v>10513</v>
      </c>
      <c r="G2088">
        <v>50.7</v>
      </c>
      <c r="H2088">
        <v>1339</v>
      </c>
      <c r="I2088">
        <v>23.8</v>
      </c>
      <c r="J2088" t="s">
        <v>247</v>
      </c>
      <c r="K2088">
        <v>13033</v>
      </c>
      <c r="L2088" t="s">
        <v>54</v>
      </c>
    </row>
    <row r="2089" spans="1:12" x14ac:dyDescent="0.2">
      <c r="A2089" t="str">
        <f t="shared" si="32"/>
        <v>Butts2016</v>
      </c>
      <c r="B2089" t="s">
        <v>469</v>
      </c>
      <c r="C2089">
        <v>2016</v>
      </c>
      <c r="D2089" t="s">
        <v>245</v>
      </c>
      <c r="E2089">
        <v>427</v>
      </c>
      <c r="F2089">
        <v>6200</v>
      </c>
      <c r="G2089">
        <v>-5.5</v>
      </c>
      <c r="H2089">
        <v>701</v>
      </c>
      <c r="I2089">
        <v>0.7</v>
      </c>
      <c r="J2089" t="s">
        <v>247</v>
      </c>
      <c r="K2089">
        <v>13035</v>
      </c>
      <c r="L2089" t="s">
        <v>54</v>
      </c>
    </row>
    <row r="2090" spans="1:12" x14ac:dyDescent="0.2">
      <c r="A2090" t="str">
        <f t="shared" si="32"/>
        <v>Calhoun2016</v>
      </c>
      <c r="B2090" t="s">
        <v>327</v>
      </c>
      <c r="C2090">
        <v>2016</v>
      </c>
      <c r="D2090" t="s">
        <v>245</v>
      </c>
      <c r="E2090">
        <v>118</v>
      </c>
      <c r="F2090">
        <v>1053</v>
      </c>
      <c r="G2090">
        <v>-2.9</v>
      </c>
      <c r="H2090">
        <v>682</v>
      </c>
      <c r="I2090">
        <v>4.8</v>
      </c>
      <c r="J2090" t="s">
        <v>247</v>
      </c>
      <c r="K2090">
        <v>13037</v>
      </c>
      <c r="L2090" t="s">
        <v>54</v>
      </c>
    </row>
    <row r="2091" spans="1:12" x14ac:dyDescent="0.2">
      <c r="A2091" t="str">
        <f t="shared" si="32"/>
        <v>Camden2016</v>
      </c>
      <c r="B2091" t="s">
        <v>470</v>
      </c>
      <c r="C2091">
        <v>2016</v>
      </c>
      <c r="D2091" t="s">
        <v>245</v>
      </c>
      <c r="E2091">
        <v>966</v>
      </c>
      <c r="F2091">
        <v>13819</v>
      </c>
      <c r="G2091">
        <v>-13.9</v>
      </c>
      <c r="H2091">
        <v>821</v>
      </c>
      <c r="I2091">
        <v>-8.1999999999999993</v>
      </c>
      <c r="J2091" t="s">
        <v>247</v>
      </c>
      <c r="K2091">
        <v>13039</v>
      </c>
      <c r="L2091" t="s">
        <v>54</v>
      </c>
    </row>
    <row r="2092" spans="1:12" x14ac:dyDescent="0.2">
      <c r="A2092" t="str">
        <f t="shared" si="32"/>
        <v>Candler2016</v>
      </c>
      <c r="B2092" t="s">
        <v>471</v>
      </c>
      <c r="C2092">
        <v>2016</v>
      </c>
      <c r="D2092" t="s">
        <v>245</v>
      </c>
      <c r="E2092">
        <v>258</v>
      </c>
      <c r="F2092">
        <v>2851</v>
      </c>
      <c r="G2092">
        <v>1.7</v>
      </c>
      <c r="H2092">
        <v>584</v>
      </c>
      <c r="I2092">
        <v>-1</v>
      </c>
      <c r="J2092" t="s">
        <v>247</v>
      </c>
      <c r="K2092">
        <v>13043</v>
      </c>
      <c r="L2092" t="s">
        <v>54</v>
      </c>
    </row>
    <row r="2093" spans="1:12" x14ac:dyDescent="0.2">
      <c r="A2093" t="str">
        <f t="shared" si="32"/>
        <v>Carroll2016</v>
      </c>
      <c r="B2093" t="s">
        <v>373</v>
      </c>
      <c r="C2093">
        <v>2016</v>
      </c>
      <c r="D2093" t="s">
        <v>245</v>
      </c>
      <c r="E2093">
        <v>2302</v>
      </c>
      <c r="F2093">
        <v>39900</v>
      </c>
      <c r="G2093">
        <v>-0.2</v>
      </c>
      <c r="H2093">
        <v>828</v>
      </c>
      <c r="I2093">
        <v>2.9</v>
      </c>
      <c r="J2093" t="s">
        <v>247</v>
      </c>
      <c r="K2093">
        <v>13045</v>
      </c>
      <c r="L2093" t="s">
        <v>54</v>
      </c>
    </row>
    <row r="2094" spans="1:12" x14ac:dyDescent="0.2">
      <c r="A2094" t="str">
        <f t="shared" si="32"/>
        <v>Catoosa2016</v>
      </c>
      <c r="B2094" t="s">
        <v>472</v>
      </c>
      <c r="C2094">
        <v>2016</v>
      </c>
      <c r="D2094" t="s">
        <v>245</v>
      </c>
      <c r="E2094">
        <v>1015</v>
      </c>
      <c r="F2094">
        <v>14271</v>
      </c>
      <c r="G2094">
        <v>-4.5</v>
      </c>
      <c r="H2094">
        <v>655</v>
      </c>
      <c r="I2094">
        <v>-4</v>
      </c>
      <c r="J2094" t="s">
        <v>247</v>
      </c>
      <c r="K2094">
        <v>13047</v>
      </c>
      <c r="L2094" t="s">
        <v>54</v>
      </c>
    </row>
    <row r="2095" spans="1:12" x14ac:dyDescent="0.2">
      <c r="A2095" t="str">
        <f t="shared" si="32"/>
        <v>Charlton2016</v>
      </c>
      <c r="B2095" t="s">
        <v>473</v>
      </c>
      <c r="C2095">
        <v>2016</v>
      </c>
      <c r="D2095" t="s">
        <v>245</v>
      </c>
      <c r="E2095">
        <v>170</v>
      </c>
      <c r="F2095">
        <v>2125</v>
      </c>
      <c r="G2095">
        <v>0.7</v>
      </c>
      <c r="H2095">
        <v>637</v>
      </c>
      <c r="I2095">
        <v>-5.0999999999999996</v>
      </c>
      <c r="J2095" t="s">
        <v>247</v>
      </c>
      <c r="K2095">
        <v>13049</v>
      </c>
      <c r="L2095" t="s">
        <v>54</v>
      </c>
    </row>
    <row r="2096" spans="1:12" x14ac:dyDescent="0.2">
      <c r="A2096" t="str">
        <f t="shared" si="32"/>
        <v>Chatham2016</v>
      </c>
      <c r="B2096" t="s">
        <v>474</v>
      </c>
      <c r="C2096">
        <v>2016</v>
      </c>
      <c r="D2096" t="s">
        <v>245</v>
      </c>
      <c r="E2096">
        <v>8809</v>
      </c>
      <c r="F2096">
        <v>151293</v>
      </c>
      <c r="G2096">
        <v>2.2999999999999998</v>
      </c>
      <c r="H2096">
        <v>884</v>
      </c>
      <c r="I2096">
        <v>-4</v>
      </c>
      <c r="J2096" t="s">
        <v>247</v>
      </c>
      <c r="K2096">
        <v>13051</v>
      </c>
      <c r="L2096" t="s">
        <v>54</v>
      </c>
    </row>
    <row r="2097" spans="1:12" x14ac:dyDescent="0.2">
      <c r="A2097" t="str">
        <f t="shared" si="32"/>
        <v>Chattahoochee2016</v>
      </c>
      <c r="B2097" t="s">
        <v>475</v>
      </c>
      <c r="C2097">
        <v>2016</v>
      </c>
      <c r="D2097" t="s">
        <v>245</v>
      </c>
      <c r="E2097">
        <v>128</v>
      </c>
      <c r="F2097">
        <v>2198</v>
      </c>
      <c r="G2097">
        <v>-2</v>
      </c>
      <c r="H2097">
        <v>841</v>
      </c>
      <c r="I2097">
        <v>-10.199999999999999</v>
      </c>
      <c r="J2097" t="s">
        <v>247</v>
      </c>
      <c r="K2097">
        <v>13053</v>
      </c>
      <c r="L2097" t="s">
        <v>54</v>
      </c>
    </row>
    <row r="2098" spans="1:12" x14ac:dyDescent="0.2">
      <c r="A2098" t="str">
        <f t="shared" si="32"/>
        <v>Chattooga2016</v>
      </c>
      <c r="B2098" t="s">
        <v>476</v>
      </c>
      <c r="C2098">
        <v>2016</v>
      </c>
      <c r="D2098" t="s">
        <v>245</v>
      </c>
      <c r="E2098">
        <v>349</v>
      </c>
      <c r="F2098">
        <v>6143</v>
      </c>
      <c r="G2098">
        <v>-3.8</v>
      </c>
      <c r="H2098">
        <v>636</v>
      </c>
      <c r="I2098">
        <v>0</v>
      </c>
      <c r="J2098" t="s">
        <v>247</v>
      </c>
      <c r="K2098">
        <v>13055</v>
      </c>
      <c r="L2098" t="s">
        <v>54</v>
      </c>
    </row>
    <row r="2099" spans="1:12" x14ac:dyDescent="0.2">
      <c r="A2099" t="str">
        <f t="shared" si="32"/>
        <v>Cherokee2016</v>
      </c>
      <c r="B2099" t="s">
        <v>424</v>
      </c>
      <c r="C2099">
        <v>2016</v>
      </c>
      <c r="D2099" t="s">
        <v>245</v>
      </c>
      <c r="E2099">
        <v>6042</v>
      </c>
      <c r="F2099">
        <v>57195</v>
      </c>
      <c r="G2099">
        <v>3.6</v>
      </c>
      <c r="H2099">
        <v>799</v>
      </c>
      <c r="I2099">
        <v>-1.2</v>
      </c>
      <c r="J2099" t="s">
        <v>247</v>
      </c>
      <c r="K2099">
        <v>13057</v>
      </c>
      <c r="L2099" t="s">
        <v>54</v>
      </c>
    </row>
    <row r="2100" spans="1:12" x14ac:dyDescent="0.2">
      <c r="A2100" t="str">
        <f t="shared" si="32"/>
        <v>Clarke2016</v>
      </c>
      <c r="B2100" t="s">
        <v>360</v>
      </c>
      <c r="C2100">
        <v>2016</v>
      </c>
      <c r="D2100" t="s">
        <v>245</v>
      </c>
      <c r="E2100">
        <v>3353</v>
      </c>
      <c r="F2100">
        <v>70437</v>
      </c>
      <c r="G2100">
        <v>2.2999999999999998</v>
      </c>
      <c r="H2100">
        <v>870</v>
      </c>
      <c r="I2100">
        <v>2.2000000000000002</v>
      </c>
      <c r="J2100" t="s">
        <v>247</v>
      </c>
      <c r="K2100">
        <v>13059</v>
      </c>
      <c r="L2100" t="s">
        <v>54</v>
      </c>
    </row>
    <row r="2101" spans="1:12" x14ac:dyDescent="0.2">
      <c r="A2101" t="str">
        <f t="shared" si="32"/>
        <v>Clay2016</v>
      </c>
      <c r="B2101" t="s">
        <v>353</v>
      </c>
      <c r="C2101">
        <v>2016</v>
      </c>
      <c r="D2101" t="s">
        <v>245</v>
      </c>
      <c r="E2101">
        <v>68</v>
      </c>
      <c r="F2101">
        <v>516</v>
      </c>
      <c r="G2101">
        <v>0.6</v>
      </c>
      <c r="H2101">
        <v>574</v>
      </c>
      <c r="I2101">
        <v>-6.8</v>
      </c>
      <c r="J2101" t="s">
        <v>247</v>
      </c>
      <c r="K2101">
        <v>13061</v>
      </c>
      <c r="L2101" t="s">
        <v>54</v>
      </c>
    </row>
    <row r="2102" spans="1:12" x14ac:dyDescent="0.2">
      <c r="A2102" t="str">
        <f t="shared" si="32"/>
        <v>Clayton2016</v>
      </c>
      <c r="B2102" t="s">
        <v>477</v>
      </c>
      <c r="C2102">
        <v>2016</v>
      </c>
      <c r="D2102" t="s">
        <v>245</v>
      </c>
      <c r="E2102">
        <v>4479</v>
      </c>
      <c r="F2102">
        <v>123908</v>
      </c>
      <c r="G2102">
        <v>1.7</v>
      </c>
      <c r="H2102">
        <v>1059</v>
      </c>
      <c r="I2102">
        <v>10.7</v>
      </c>
      <c r="J2102" t="s">
        <v>247</v>
      </c>
      <c r="K2102">
        <v>13063</v>
      </c>
      <c r="L2102" t="s">
        <v>54</v>
      </c>
    </row>
    <row r="2103" spans="1:12" x14ac:dyDescent="0.2">
      <c r="A2103" t="str">
        <f t="shared" si="32"/>
        <v>Clinch2016</v>
      </c>
      <c r="B2103" t="s">
        <v>478</v>
      </c>
      <c r="C2103">
        <v>2016</v>
      </c>
      <c r="D2103" t="s">
        <v>245</v>
      </c>
      <c r="E2103">
        <v>181</v>
      </c>
      <c r="F2103">
        <v>2207</v>
      </c>
      <c r="G2103">
        <v>-3.9</v>
      </c>
      <c r="H2103">
        <v>701</v>
      </c>
      <c r="I2103">
        <v>8.9</v>
      </c>
      <c r="J2103" t="s">
        <v>247</v>
      </c>
      <c r="K2103">
        <v>13065</v>
      </c>
      <c r="L2103" t="s">
        <v>54</v>
      </c>
    </row>
    <row r="2104" spans="1:12" x14ac:dyDescent="0.2">
      <c r="A2104" t="str">
        <f t="shared" si="32"/>
        <v>Cobb2016</v>
      </c>
      <c r="B2104" t="s">
        <v>479</v>
      </c>
      <c r="C2104">
        <v>2016</v>
      </c>
      <c r="D2104" t="s">
        <v>245</v>
      </c>
      <c r="E2104">
        <v>24079</v>
      </c>
      <c r="F2104">
        <v>353859</v>
      </c>
      <c r="G2104">
        <v>4</v>
      </c>
      <c r="H2104">
        <v>1089</v>
      </c>
      <c r="I2104">
        <v>-2.5</v>
      </c>
      <c r="J2104" t="s">
        <v>247</v>
      </c>
      <c r="K2104">
        <v>13067</v>
      </c>
      <c r="L2104" t="s">
        <v>54</v>
      </c>
    </row>
    <row r="2105" spans="1:12" x14ac:dyDescent="0.2">
      <c r="A2105" t="str">
        <f t="shared" si="32"/>
        <v>Coffee2016</v>
      </c>
      <c r="B2105" t="s">
        <v>340</v>
      </c>
      <c r="C2105">
        <v>2016</v>
      </c>
      <c r="D2105" t="s">
        <v>245</v>
      </c>
      <c r="E2105">
        <v>976</v>
      </c>
      <c r="F2105">
        <v>17112</v>
      </c>
      <c r="G2105">
        <v>4.4000000000000004</v>
      </c>
      <c r="H2105">
        <v>668</v>
      </c>
      <c r="I2105">
        <v>-1.5</v>
      </c>
      <c r="J2105" t="s">
        <v>247</v>
      </c>
      <c r="K2105">
        <v>13069</v>
      </c>
      <c r="L2105" t="s">
        <v>54</v>
      </c>
    </row>
    <row r="2106" spans="1:12" x14ac:dyDescent="0.2">
      <c r="A2106" t="str">
        <f t="shared" si="32"/>
        <v>Colquitt2016</v>
      </c>
      <c r="B2106" t="s">
        <v>480</v>
      </c>
      <c r="C2106">
        <v>2016</v>
      </c>
      <c r="D2106" t="s">
        <v>245</v>
      </c>
      <c r="E2106">
        <v>1090</v>
      </c>
      <c r="F2106">
        <v>15203</v>
      </c>
      <c r="G2106">
        <v>3.4</v>
      </c>
      <c r="H2106">
        <v>641</v>
      </c>
      <c r="I2106">
        <v>0.3</v>
      </c>
      <c r="J2106" t="s">
        <v>247</v>
      </c>
      <c r="K2106">
        <v>13071</v>
      </c>
      <c r="L2106" t="s">
        <v>54</v>
      </c>
    </row>
    <row r="2107" spans="1:12" x14ac:dyDescent="0.2">
      <c r="A2107" t="str">
        <f t="shared" si="32"/>
        <v>Columbia2016</v>
      </c>
      <c r="B2107" t="s">
        <v>481</v>
      </c>
      <c r="C2107">
        <v>2016</v>
      </c>
      <c r="D2107" t="s">
        <v>245</v>
      </c>
      <c r="E2107">
        <v>2600</v>
      </c>
      <c r="F2107">
        <v>32776</v>
      </c>
      <c r="G2107">
        <v>2.5</v>
      </c>
      <c r="H2107">
        <v>765</v>
      </c>
      <c r="I2107">
        <v>-0.8</v>
      </c>
      <c r="J2107" t="s">
        <v>247</v>
      </c>
      <c r="K2107">
        <v>13073</v>
      </c>
      <c r="L2107" t="s">
        <v>54</v>
      </c>
    </row>
    <row r="2108" spans="1:12" x14ac:dyDescent="0.2">
      <c r="A2108" t="str">
        <f t="shared" si="32"/>
        <v>Cook2016</v>
      </c>
      <c r="B2108" t="s">
        <v>482</v>
      </c>
      <c r="C2108">
        <v>2016</v>
      </c>
      <c r="D2108" t="s">
        <v>245</v>
      </c>
      <c r="E2108">
        <v>389</v>
      </c>
      <c r="F2108">
        <v>4128</v>
      </c>
      <c r="G2108">
        <v>3</v>
      </c>
      <c r="H2108">
        <v>583</v>
      </c>
      <c r="I2108">
        <v>-1.5</v>
      </c>
      <c r="J2108" t="s">
        <v>247</v>
      </c>
      <c r="K2108">
        <v>13075</v>
      </c>
      <c r="L2108" t="s">
        <v>54</v>
      </c>
    </row>
    <row r="2109" spans="1:12" x14ac:dyDescent="0.2">
      <c r="A2109" t="str">
        <f t="shared" si="32"/>
        <v>Coweta2016</v>
      </c>
      <c r="B2109" t="s">
        <v>483</v>
      </c>
      <c r="C2109">
        <v>2016</v>
      </c>
      <c r="D2109" t="s">
        <v>245</v>
      </c>
      <c r="E2109">
        <v>2708</v>
      </c>
      <c r="F2109">
        <v>38168</v>
      </c>
      <c r="G2109">
        <v>2</v>
      </c>
      <c r="H2109">
        <v>782</v>
      </c>
      <c r="I2109">
        <v>-2.4</v>
      </c>
      <c r="J2109" t="s">
        <v>247</v>
      </c>
      <c r="K2109">
        <v>13077</v>
      </c>
      <c r="L2109" t="s">
        <v>54</v>
      </c>
    </row>
    <row r="2110" spans="1:12" x14ac:dyDescent="0.2">
      <c r="A2110" t="str">
        <f t="shared" si="32"/>
        <v>Crawford2016</v>
      </c>
      <c r="B2110" t="s">
        <v>484</v>
      </c>
      <c r="C2110">
        <v>2016</v>
      </c>
      <c r="D2110" t="s">
        <v>245</v>
      </c>
      <c r="E2110">
        <v>143</v>
      </c>
      <c r="F2110">
        <v>1280</v>
      </c>
      <c r="G2110">
        <v>-1</v>
      </c>
      <c r="H2110">
        <v>650</v>
      </c>
      <c r="I2110">
        <v>-6.9</v>
      </c>
      <c r="J2110" t="s">
        <v>247</v>
      </c>
      <c r="K2110">
        <v>13079</v>
      </c>
      <c r="L2110" t="s">
        <v>54</v>
      </c>
    </row>
    <row r="2111" spans="1:12" x14ac:dyDescent="0.2">
      <c r="A2111" t="str">
        <f t="shared" si="32"/>
        <v>Crisp2016</v>
      </c>
      <c r="B2111" t="s">
        <v>485</v>
      </c>
      <c r="C2111">
        <v>2016</v>
      </c>
      <c r="D2111" t="s">
        <v>245</v>
      </c>
      <c r="E2111">
        <v>615</v>
      </c>
      <c r="F2111">
        <v>8221</v>
      </c>
      <c r="G2111">
        <v>-2</v>
      </c>
      <c r="H2111">
        <v>688</v>
      </c>
      <c r="I2111">
        <v>4.9000000000000004</v>
      </c>
      <c r="J2111" t="s">
        <v>247</v>
      </c>
      <c r="K2111">
        <v>13081</v>
      </c>
      <c r="L2111" t="s">
        <v>54</v>
      </c>
    </row>
    <row r="2112" spans="1:12" x14ac:dyDescent="0.2">
      <c r="A2112" t="str">
        <f t="shared" si="32"/>
        <v>Dade2016</v>
      </c>
      <c r="B2112" t="s">
        <v>486</v>
      </c>
      <c r="C2112">
        <v>2016</v>
      </c>
      <c r="D2112" t="s">
        <v>245</v>
      </c>
      <c r="E2112">
        <v>263</v>
      </c>
      <c r="F2112">
        <v>3261</v>
      </c>
      <c r="G2112">
        <v>-2.9</v>
      </c>
      <c r="H2112">
        <v>646</v>
      </c>
      <c r="I2112">
        <v>-1.7</v>
      </c>
      <c r="J2112" t="s">
        <v>247</v>
      </c>
      <c r="K2112">
        <v>13083</v>
      </c>
      <c r="L2112" t="s">
        <v>54</v>
      </c>
    </row>
    <row r="2113" spans="1:12" x14ac:dyDescent="0.2">
      <c r="A2113" t="str">
        <f t="shared" si="32"/>
        <v>Dawson2016</v>
      </c>
      <c r="B2113" t="s">
        <v>487</v>
      </c>
      <c r="C2113">
        <v>2016</v>
      </c>
      <c r="D2113" t="s">
        <v>245</v>
      </c>
      <c r="E2113">
        <v>709</v>
      </c>
      <c r="F2113">
        <v>9213</v>
      </c>
      <c r="G2113">
        <v>6.6</v>
      </c>
      <c r="H2113">
        <v>552</v>
      </c>
      <c r="I2113">
        <v>-3.3</v>
      </c>
      <c r="J2113" t="s">
        <v>247</v>
      </c>
      <c r="K2113">
        <v>13085</v>
      </c>
      <c r="L2113" t="s">
        <v>54</v>
      </c>
    </row>
    <row r="2114" spans="1:12" x14ac:dyDescent="0.2">
      <c r="A2114" t="str">
        <f t="shared" si="32"/>
        <v>Decatur2016</v>
      </c>
      <c r="B2114" t="s">
        <v>488</v>
      </c>
      <c r="C2114">
        <v>2016</v>
      </c>
      <c r="D2114" t="s">
        <v>245</v>
      </c>
      <c r="E2114">
        <v>694</v>
      </c>
      <c r="F2114">
        <v>8365</v>
      </c>
      <c r="G2114">
        <v>0.3</v>
      </c>
      <c r="H2114">
        <v>658</v>
      </c>
      <c r="I2114">
        <v>-0.9</v>
      </c>
      <c r="J2114" t="s">
        <v>247</v>
      </c>
      <c r="K2114">
        <v>13087</v>
      </c>
      <c r="L2114" t="s">
        <v>54</v>
      </c>
    </row>
    <row r="2115" spans="1:12" x14ac:dyDescent="0.2">
      <c r="A2115" t="str">
        <f t="shared" si="32"/>
        <v>DeKalb2016</v>
      </c>
      <c r="B2115" t="s">
        <v>337</v>
      </c>
      <c r="C2115">
        <v>2016</v>
      </c>
      <c r="D2115" t="s">
        <v>245</v>
      </c>
      <c r="E2115">
        <v>19972</v>
      </c>
      <c r="F2115">
        <v>299165</v>
      </c>
      <c r="G2115">
        <v>-0.6</v>
      </c>
      <c r="H2115">
        <v>1066</v>
      </c>
      <c r="I2115">
        <v>1.8</v>
      </c>
      <c r="J2115" t="s">
        <v>247</v>
      </c>
      <c r="K2115">
        <v>13089</v>
      </c>
      <c r="L2115" t="s">
        <v>54</v>
      </c>
    </row>
    <row r="2116" spans="1:12" x14ac:dyDescent="0.2">
      <c r="A2116" t="str">
        <f t="shared" si="32"/>
        <v>Dodge2016</v>
      </c>
      <c r="B2116" t="s">
        <v>489</v>
      </c>
      <c r="C2116">
        <v>2016</v>
      </c>
      <c r="D2116" t="s">
        <v>245</v>
      </c>
      <c r="E2116">
        <v>371</v>
      </c>
      <c r="F2116">
        <v>5076</v>
      </c>
      <c r="G2116">
        <v>2.1</v>
      </c>
      <c r="H2116">
        <v>598</v>
      </c>
      <c r="I2116">
        <v>1.7</v>
      </c>
      <c r="J2116" t="s">
        <v>247</v>
      </c>
      <c r="K2116">
        <v>13091</v>
      </c>
      <c r="L2116" t="s">
        <v>54</v>
      </c>
    </row>
    <row r="2117" spans="1:12" x14ac:dyDescent="0.2">
      <c r="A2117" t="str">
        <f t="shared" si="32"/>
        <v>Dooly2016</v>
      </c>
      <c r="B2117" t="s">
        <v>490</v>
      </c>
      <c r="C2117">
        <v>2016</v>
      </c>
      <c r="D2117" t="s">
        <v>245</v>
      </c>
      <c r="E2117">
        <v>225</v>
      </c>
      <c r="F2117">
        <v>3859</v>
      </c>
      <c r="G2117">
        <v>0.1</v>
      </c>
      <c r="H2117">
        <v>666</v>
      </c>
      <c r="I2117">
        <v>3.1</v>
      </c>
      <c r="J2117" t="s">
        <v>247</v>
      </c>
      <c r="K2117">
        <v>13093</v>
      </c>
      <c r="L2117" t="s">
        <v>54</v>
      </c>
    </row>
    <row r="2118" spans="1:12" x14ac:dyDescent="0.2">
      <c r="A2118" t="str">
        <f t="shared" ref="A2118:A2181" si="33">_xlfn.CONCAT(B2118, C2118)</f>
        <v>Dougherty2016</v>
      </c>
      <c r="B2118" t="s">
        <v>491</v>
      </c>
      <c r="C2118">
        <v>2016</v>
      </c>
      <c r="D2118" t="s">
        <v>245</v>
      </c>
      <c r="E2118">
        <v>2570</v>
      </c>
      <c r="F2118">
        <v>48628</v>
      </c>
      <c r="G2118">
        <v>2</v>
      </c>
      <c r="H2118">
        <v>810</v>
      </c>
      <c r="I2118">
        <v>2.9</v>
      </c>
      <c r="J2118" t="s">
        <v>247</v>
      </c>
      <c r="K2118">
        <v>13095</v>
      </c>
      <c r="L2118" t="s">
        <v>54</v>
      </c>
    </row>
    <row r="2119" spans="1:12" x14ac:dyDescent="0.2">
      <c r="A2119" t="str">
        <f t="shared" si="33"/>
        <v>Douglas2016</v>
      </c>
      <c r="B2119" t="s">
        <v>492</v>
      </c>
      <c r="C2119">
        <v>2016</v>
      </c>
      <c r="D2119" t="s">
        <v>245</v>
      </c>
      <c r="E2119">
        <v>2859</v>
      </c>
      <c r="F2119">
        <v>41807</v>
      </c>
      <c r="G2119">
        <v>3.5</v>
      </c>
      <c r="H2119">
        <v>727</v>
      </c>
      <c r="I2119">
        <v>-0.7</v>
      </c>
      <c r="J2119" t="s">
        <v>247</v>
      </c>
      <c r="K2119">
        <v>13097</v>
      </c>
      <c r="L2119" t="s">
        <v>54</v>
      </c>
    </row>
    <row r="2120" spans="1:12" x14ac:dyDescent="0.2">
      <c r="A2120" t="str">
        <f t="shared" si="33"/>
        <v>Early2016</v>
      </c>
      <c r="B2120" t="s">
        <v>493</v>
      </c>
      <c r="C2120">
        <v>2016</v>
      </c>
      <c r="D2120" t="s">
        <v>245</v>
      </c>
      <c r="E2120">
        <v>298</v>
      </c>
      <c r="F2120">
        <v>4324</v>
      </c>
      <c r="G2120">
        <v>-1.6</v>
      </c>
      <c r="H2120">
        <v>823</v>
      </c>
      <c r="I2120">
        <v>-4.5</v>
      </c>
      <c r="J2120" t="s">
        <v>247</v>
      </c>
      <c r="K2120">
        <v>13099</v>
      </c>
      <c r="L2120" t="s">
        <v>54</v>
      </c>
    </row>
    <row r="2121" spans="1:12" x14ac:dyDescent="0.2">
      <c r="A2121" t="str">
        <f t="shared" si="33"/>
        <v>Echols2016</v>
      </c>
      <c r="B2121" t="s">
        <v>494</v>
      </c>
      <c r="C2121">
        <v>2016</v>
      </c>
      <c r="D2121" t="s">
        <v>245</v>
      </c>
      <c r="E2121">
        <v>55</v>
      </c>
      <c r="F2121">
        <v>740</v>
      </c>
      <c r="G2121">
        <v>-8.5</v>
      </c>
      <c r="H2121">
        <v>666</v>
      </c>
      <c r="I2121">
        <v>13.8</v>
      </c>
      <c r="J2121" t="s">
        <v>247</v>
      </c>
      <c r="K2121">
        <v>13101</v>
      </c>
      <c r="L2121" t="s">
        <v>54</v>
      </c>
    </row>
    <row r="2122" spans="1:12" x14ac:dyDescent="0.2">
      <c r="A2122" t="str">
        <f t="shared" si="33"/>
        <v>Effingham2016</v>
      </c>
      <c r="B2122" t="s">
        <v>495</v>
      </c>
      <c r="C2122">
        <v>2016</v>
      </c>
      <c r="D2122" t="s">
        <v>245</v>
      </c>
      <c r="E2122">
        <v>799</v>
      </c>
      <c r="F2122">
        <v>9585</v>
      </c>
      <c r="G2122">
        <v>0.5</v>
      </c>
      <c r="H2122">
        <v>785</v>
      </c>
      <c r="I2122">
        <v>-3.3</v>
      </c>
      <c r="J2122" t="s">
        <v>247</v>
      </c>
      <c r="K2122">
        <v>13103</v>
      </c>
      <c r="L2122" t="s">
        <v>54</v>
      </c>
    </row>
    <row r="2123" spans="1:12" x14ac:dyDescent="0.2">
      <c r="A2123" t="str">
        <f t="shared" si="33"/>
        <v>Elbert2016</v>
      </c>
      <c r="B2123" t="s">
        <v>496</v>
      </c>
      <c r="C2123">
        <v>2016</v>
      </c>
      <c r="D2123" t="s">
        <v>245</v>
      </c>
      <c r="E2123">
        <v>514</v>
      </c>
      <c r="F2123">
        <v>5708</v>
      </c>
      <c r="G2123">
        <v>2.1</v>
      </c>
      <c r="H2123">
        <v>672</v>
      </c>
      <c r="I2123">
        <v>-0.6</v>
      </c>
      <c r="J2123" t="s">
        <v>247</v>
      </c>
      <c r="K2123">
        <v>13105</v>
      </c>
      <c r="L2123" t="s">
        <v>54</v>
      </c>
    </row>
    <row r="2124" spans="1:12" x14ac:dyDescent="0.2">
      <c r="A2124" t="str">
        <f t="shared" si="33"/>
        <v>Emanuel2016</v>
      </c>
      <c r="B2124" t="s">
        <v>497</v>
      </c>
      <c r="C2124">
        <v>2016</v>
      </c>
      <c r="D2124" t="s">
        <v>245</v>
      </c>
      <c r="E2124">
        <v>465</v>
      </c>
      <c r="F2124">
        <v>6791</v>
      </c>
      <c r="G2124">
        <v>-0.4</v>
      </c>
      <c r="H2124">
        <v>617</v>
      </c>
      <c r="I2124">
        <v>-1</v>
      </c>
      <c r="J2124" t="s">
        <v>247</v>
      </c>
      <c r="K2124">
        <v>13107</v>
      </c>
      <c r="L2124" t="s">
        <v>54</v>
      </c>
    </row>
    <row r="2125" spans="1:12" x14ac:dyDescent="0.2">
      <c r="A2125" t="str">
        <f t="shared" si="33"/>
        <v>Evans2016</v>
      </c>
      <c r="B2125" t="s">
        <v>498</v>
      </c>
      <c r="C2125">
        <v>2016</v>
      </c>
      <c r="D2125" t="s">
        <v>245</v>
      </c>
      <c r="E2125">
        <v>272</v>
      </c>
      <c r="F2125">
        <v>4476</v>
      </c>
      <c r="G2125">
        <v>1.1000000000000001</v>
      </c>
      <c r="H2125">
        <v>694</v>
      </c>
      <c r="I2125">
        <v>-10</v>
      </c>
      <c r="J2125" t="s">
        <v>247</v>
      </c>
      <c r="K2125">
        <v>13109</v>
      </c>
      <c r="L2125" t="s">
        <v>54</v>
      </c>
    </row>
    <row r="2126" spans="1:12" x14ac:dyDescent="0.2">
      <c r="A2126" t="str">
        <f t="shared" si="33"/>
        <v>Fannin2016</v>
      </c>
      <c r="B2126" t="s">
        <v>499</v>
      </c>
      <c r="C2126">
        <v>2016</v>
      </c>
      <c r="D2126" t="s">
        <v>245</v>
      </c>
      <c r="E2126">
        <v>661</v>
      </c>
      <c r="F2126">
        <v>6448</v>
      </c>
      <c r="G2126">
        <v>8.5</v>
      </c>
      <c r="H2126">
        <v>598</v>
      </c>
      <c r="I2126">
        <v>-1.3</v>
      </c>
      <c r="J2126" t="s">
        <v>247</v>
      </c>
      <c r="K2126">
        <v>13111</v>
      </c>
      <c r="L2126" t="s">
        <v>54</v>
      </c>
    </row>
    <row r="2127" spans="1:12" x14ac:dyDescent="0.2">
      <c r="A2127" t="str">
        <f t="shared" si="33"/>
        <v>Fayette2016</v>
      </c>
      <c r="B2127" t="s">
        <v>332</v>
      </c>
      <c r="C2127">
        <v>2016</v>
      </c>
      <c r="D2127" t="s">
        <v>245</v>
      </c>
      <c r="E2127">
        <v>3906</v>
      </c>
      <c r="F2127">
        <v>43635</v>
      </c>
      <c r="G2127">
        <v>4.9000000000000004</v>
      </c>
      <c r="H2127">
        <v>827</v>
      </c>
      <c r="I2127">
        <v>-0.7</v>
      </c>
      <c r="J2127" t="s">
        <v>247</v>
      </c>
      <c r="K2127">
        <v>13113</v>
      </c>
      <c r="L2127" t="s">
        <v>54</v>
      </c>
    </row>
    <row r="2128" spans="1:12" x14ac:dyDescent="0.2">
      <c r="A2128" t="str">
        <f t="shared" si="33"/>
        <v>Floyd2016</v>
      </c>
      <c r="B2128" t="s">
        <v>500</v>
      </c>
      <c r="C2128">
        <v>2016</v>
      </c>
      <c r="D2128" t="s">
        <v>245</v>
      </c>
      <c r="E2128">
        <v>2138</v>
      </c>
      <c r="F2128">
        <v>39181</v>
      </c>
      <c r="G2128">
        <v>0.1</v>
      </c>
      <c r="H2128">
        <v>815</v>
      </c>
      <c r="I2128">
        <v>-2.5</v>
      </c>
      <c r="J2128" t="s">
        <v>247</v>
      </c>
      <c r="K2128">
        <v>13115</v>
      </c>
      <c r="L2128" t="s">
        <v>54</v>
      </c>
    </row>
    <row r="2129" spans="1:12" x14ac:dyDescent="0.2">
      <c r="A2129" t="str">
        <f t="shared" si="33"/>
        <v>Forsyth2016</v>
      </c>
      <c r="B2129" t="s">
        <v>376</v>
      </c>
      <c r="C2129">
        <v>2016</v>
      </c>
      <c r="D2129" t="s">
        <v>245</v>
      </c>
      <c r="E2129">
        <v>6370</v>
      </c>
      <c r="F2129">
        <v>72749</v>
      </c>
      <c r="G2129">
        <v>2.5</v>
      </c>
      <c r="H2129">
        <v>989</v>
      </c>
      <c r="I2129">
        <v>-4.4000000000000004</v>
      </c>
      <c r="J2129" t="s">
        <v>247</v>
      </c>
      <c r="K2129">
        <v>13117</v>
      </c>
      <c r="L2129" t="s">
        <v>54</v>
      </c>
    </row>
    <row r="2130" spans="1:12" x14ac:dyDescent="0.2">
      <c r="A2130" t="str">
        <f t="shared" si="33"/>
        <v>Franklin2016</v>
      </c>
      <c r="B2130" t="s">
        <v>434</v>
      </c>
      <c r="C2130">
        <v>2016</v>
      </c>
      <c r="D2130" t="s">
        <v>245</v>
      </c>
      <c r="E2130">
        <v>485</v>
      </c>
      <c r="F2130">
        <v>7843</v>
      </c>
      <c r="G2130">
        <v>1.3</v>
      </c>
      <c r="H2130">
        <v>682</v>
      </c>
      <c r="I2130">
        <v>-4.5</v>
      </c>
      <c r="J2130" t="s">
        <v>247</v>
      </c>
      <c r="K2130">
        <v>13119</v>
      </c>
      <c r="L2130" t="s">
        <v>54</v>
      </c>
    </row>
    <row r="2131" spans="1:12" x14ac:dyDescent="0.2">
      <c r="A2131" t="str">
        <f t="shared" si="33"/>
        <v>Fulton2016</v>
      </c>
      <c r="B2131" t="s">
        <v>335</v>
      </c>
      <c r="C2131">
        <v>2016</v>
      </c>
      <c r="D2131" t="s">
        <v>245</v>
      </c>
      <c r="E2131">
        <v>47546</v>
      </c>
      <c r="F2131">
        <v>844803</v>
      </c>
      <c r="G2131">
        <v>4.3</v>
      </c>
      <c r="H2131">
        <v>1379</v>
      </c>
      <c r="I2131">
        <v>-1.6</v>
      </c>
      <c r="J2131" t="s">
        <v>247</v>
      </c>
      <c r="K2131">
        <v>13121</v>
      </c>
      <c r="L2131" t="s">
        <v>54</v>
      </c>
    </row>
    <row r="2132" spans="1:12" x14ac:dyDescent="0.2">
      <c r="A2132" t="str">
        <f t="shared" si="33"/>
        <v>Gilmer2016</v>
      </c>
      <c r="B2132" t="s">
        <v>501</v>
      </c>
      <c r="C2132">
        <v>2016</v>
      </c>
      <c r="D2132" t="s">
        <v>245</v>
      </c>
      <c r="E2132">
        <v>627</v>
      </c>
      <c r="F2132">
        <v>6927</v>
      </c>
      <c r="G2132">
        <v>-3.9</v>
      </c>
      <c r="H2132">
        <v>587</v>
      </c>
      <c r="I2132">
        <v>-1.5</v>
      </c>
      <c r="J2132" t="s">
        <v>247</v>
      </c>
      <c r="K2132">
        <v>13123</v>
      </c>
      <c r="L2132" t="s">
        <v>54</v>
      </c>
    </row>
    <row r="2133" spans="1:12" x14ac:dyDescent="0.2">
      <c r="A2133" t="str">
        <f t="shared" si="33"/>
        <v>Glascock2016</v>
      </c>
      <c r="B2133" t="s">
        <v>502</v>
      </c>
      <c r="C2133">
        <v>2016</v>
      </c>
      <c r="D2133" t="s">
        <v>245</v>
      </c>
      <c r="E2133">
        <v>41</v>
      </c>
      <c r="F2133">
        <v>426</v>
      </c>
      <c r="G2133">
        <v>-0.7</v>
      </c>
      <c r="H2133">
        <v>511</v>
      </c>
      <c r="I2133">
        <v>5.6</v>
      </c>
      <c r="J2133" t="s">
        <v>247</v>
      </c>
      <c r="K2133">
        <v>13125</v>
      </c>
      <c r="L2133" t="s">
        <v>54</v>
      </c>
    </row>
    <row r="2134" spans="1:12" x14ac:dyDescent="0.2">
      <c r="A2134" t="str">
        <f t="shared" si="33"/>
        <v>Glynn2016</v>
      </c>
      <c r="B2134" t="s">
        <v>503</v>
      </c>
      <c r="C2134">
        <v>2016</v>
      </c>
      <c r="D2134" t="s">
        <v>245</v>
      </c>
      <c r="E2134">
        <v>2933</v>
      </c>
      <c r="F2134">
        <v>37819</v>
      </c>
      <c r="G2134">
        <v>2.9</v>
      </c>
      <c r="H2134">
        <v>797</v>
      </c>
      <c r="I2134">
        <v>-5.8</v>
      </c>
      <c r="J2134" t="s">
        <v>247</v>
      </c>
      <c r="K2134">
        <v>13127</v>
      </c>
      <c r="L2134" t="s">
        <v>54</v>
      </c>
    </row>
    <row r="2135" spans="1:12" x14ac:dyDescent="0.2">
      <c r="A2135" t="str">
        <f t="shared" si="33"/>
        <v>Gordon2016</v>
      </c>
      <c r="B2135" t="s">
        <v>504</v>
      </c>
      <c r="C2135">
        <v>2016</v>
      </c>
      <c r="D2135" t="s">
        <v>245</v>
      </c>
      <c r="E2135">
        <v>1086</v>
      </c>
      <c r="F2135">
        <v>20480</v>
      </c>
      <c r="G2135">
        <v>-6.4</v>
      </c>
      <c r="H2135">
        <v>754</v>
      </c>
      <c r="I2135">
        <v>1.1000000000000001</v>
      </c>
      <c r="J2135" t="s">
        <v>247</v>
      </c>
      <c r="K2135">
        <v>13129</v>
      </c>
      <c r="L2135" t="s">
        <v>54</v>
      </c>
    </row>
    <row r="2136" spans="1:12" x14ac:dyDescent="0.2">
      <c r="A2136" t="str">
        <f t="shared" si="33"/>
        <v>Grady2016</v>
      </c>
      <c r="B2136" t="s">
        <v>505</v>
      </c>
      <c r="C2136">
        <v>2016</v>
      </c>
      <c r="D2136" t="s">
        <v>245</v>
      </c>
      <c r="E2136">
        <v>501</v>
      </c>
      <c r="F2136">
        <v>5634</v>
      </c>
      <c r="G2136">
        <v>-8.8000000000000007</v>
      </c>
      <c r="H2136">
        <v>701</v>
      </c>
      <c r="I2136">
        <v>9.1999999999999993</v>
      </c>
      <c r="J2136" t="s">
        <v>247</v>
      </c>
      <c r="K2136">
        <v>13131</v>
      </c>
      <c r="L2136" t="s">
        <v>54</v>
      </c>
    </row>
    <row r="2137" spans="1:12" x14ac:dyDescent="0.2">
      <c r="A2137" t="str">
        <f t="shared" si="33"/>
        <v>Greene2016</v>
      </c>
      <c r="B2137" t="s">
        <v>436</v>
      </c>
      <c r="C2137">
        <v>2016</v>
      </c>
      <c r="D2137" t="s">
        <v>245</v>
      </c>
      <c r="E2137">
        <v>501</v>
      </c>
      <c r="F2137">
        <v>5776</v>
      </c>
      <c r="G2137">
        <v>1.8</v>
      </c>
      <c r="H2137">
        <v>715</v>
      </c>
      <c r="I2137">
        <v>-0.3</v>
      </c>
      <c r="J2137" t="s">
        <v>247</v>
      </c>
      <c r="K2137">
        <v>13133</v>
      </c>
      <c r="L2137" t="s">
        <v>54</v>
      </c>
    </row>
    <row r="2138" spans="1:12" x14ac:dyDescent="0.2">
      <c r="A2138" t="str">
        <f t="shared" si="33"/>
        <v>Gwinnett2016</v>
      </c>
      <c r="B2138" t="s">
        <v>338</v>
      </c>
      <c r="C2138">
        <v>2016</v>
      </c>
      <c r="D2138" t="s">
        <v>245</v>
      </c>
      <c r="E2138">
        <v>27276</v>
      </c>
      <c r="F2138">
        <v>349909</v>
      </c>
      <c r="G2138">
        <v>2.4</v>
      </c>
      <c r="H2138">
        <v>1022</v>
      </c>
      <c r="I2138">
        <v>-1.7</v>
      </c>
      <c r="J2138" t="s">
        <v>247</v>
      </c>
      <c r="K2138">
        <v>13135</v>
      </c>
      <c r="L2138" t="s">
        <v>54</v>
      </c>
    </row>
    <row r="2139" spans="1:12" x14ac:dyDescent="0.2">
      <c r="A2139" t="str">
        <f t="shared" si="33"/>
        <v>Habersham2016</v>
      </c>
      <c r="B2139" t="s">
        <v>506</v>
      </c>
      <c r="C2139">
        <v>2016</v>
      </c>
      <c r="D2139" t="s">
        <v>245</v>
      </c>
      <c r="E2139">
        <v>937</v>
      </c>
      <c r="F2139">
        <v>14619</v>
      </c>
      <c r="G2139">
        <v>-1.2</v>
      </c>
      <c r="H2139">
        <v>691</v>
      </c>
      <c r="I2139">
        <v>6.3</v>
      </c>
      <c r="J2139" t="s">
        <v>247</v>
      </c>
      <c r="K2139">
        <v>13137</v>
      </c>
      <c r="L2139" t="s">
        <v>54</v>
      </c>
    </row>
    <row r="2140" spans="1:12" x14ac:dyDescent="0.2">
      <c r="A2140" t="str">
        <f t="shared" si="33"/>
        <v>Hall2016</v>
      </c>
      <c r="B2140" t="s">
        <v>507</v>
      </c>
      <c r="C2140">
        <v>2016</v>
      </c>
      <c r="D2140" t="s">
        <v>245</v>
      </c>
      <c r="E2140">
        <v>4724</v>
      </c>
      <c r="F2140">
        <v>84353</v>
      </c>
      <c r="G2140">
        <v>2.8</v>
      </c>
      <c r="H2140">
        <v>928</v>
      </c>
      <c r="I2140">
        <v>-0.3</v>
      </c>
      <c r="J2140" t="s">
        <v>247</v>
      </c>
      <c r="K2140">
        <v>13139</v>
      </c>
      <c r="L2140" t="s">
        <v>54</v>
      </c>
    </row>
    <row r="2141" spans="1:12" x14ac:dyDescent="0.2">
      <c r="A2141" t="str">
        <f t="shared" si="33"/>
        <v>Hancock2016</v>
      </c>
      <c r="B2141" t="s">
        <v>508</v>
      </c>
      <c r="C2141">
        <v>2016</v>
      </c>
      <c r="D2141" t="s">
        <v>245</v>
      </c>
      <c r="E2141">
        <v>86</v>
      </c>
      <c r="F2141">
        <v>1596</v>
      </c>
      <c r="G2141">
        <v>2.8</v>
      </c>
      <c r="H2141">
        <v>662</v>
      </c>
      <c r="I2141">
        <v>-0.3</v>
      </c>
      <c r="J2141" t="s">
        <v>247</v>
      </c>
      <c r="K2141">
        <v>13141</v>
      </c>
      <c r="L2141" t="s">
        <v>54</v>
      </c>
    </row>
    <row r="2142" spans="1:12" x14ac:dyDescent="0.2">
      <c r="A2142" t="str">
        <f t="shared" si="33"/>
        <v>Haralson2016</v>
      </c>
      <c r="B2142" t="s">
        <v>509</v>
      </c>
      <c r="C2142">
        <v>2016</v>
      </c>
      <c r="D2142" t="s">
        <v>245</v>
      </c>
      <c r="E2142">
        <v>507</v>
      </c>
      <c r="F2142">
        <v>6445</v>
      </c>
      <c r="G2142">
        <v>0.1</v>
      </c>
      <c r="H2142">
        <v>827</v>
      </c>
      <c r="I2142">
        <v>3.9</v>
      </c>
      <c r="J2142" t="s">
        <v>247</v>
      </c>
      <c r="K2142">
        <v>13143</v>
      </c>
      <c r="L2142" t="s">
        <v>54</v>
      </c>
    </row>
    <row r="2143" spans="1:12" x14ac:dyDescent="0.2">
      <c r="A2143" t="str">
        <f t="shared" si="33"/>
        <v>Harris2016</v>
      </c>
      <c r="B2143" t="s">
        <v>510</v>
      </c>
      <c r="C2143">
        <v>2016</v>
      </c>
      <c r="D2143" t="s">
        <v>245</v>
      </c>
      <c r="E2143">
        <v>507</v>
      </c>
      <c r="F2143">
        <v>4790</v>
      </c>
      <c r="G2143">
        <v>3.4</v>
      </c>
      <c r="H2143">
        <v>577</v>
      </c>
      <c r="I2143">
        <v>-6.8</v>
      </c>
      <c r="J2143" t="s">
        <v>247</v>
      </c>
      <c r="K2143">
        <v>13145</v>
      </c>
      <c r="L2143" t="s">
        <v>54</v>
      </c>
    </row>
    <row r="2144" spans="1:12" x14ac:dyDescent="0.2">
      <c r="A2144" t="str">
        <f t="shared" si="33"/>
        <v>Hart2016</v>
      </c>
      <c r="B2144" t="s">
        <v>511</v>
      </c>
      <c r="C2144">
        <v>2016</v>
      </c>
      <c r="D2144" t="s">
        <v>245</v>
      </c>
      <c r="E2144">
        <v>447</v>
      </c>
      <c r="F2144">
        <v>6571</v>
      </c>
      <c r="G2144">
        <v>7.9</v>
      </c>
      <c r="H2144">
        <v>685</v>
      </c>
      <c r="I2144">
        <v>-3.7</v>
      </c>
      <c r="J2144" t="s">
        <v>247</v>
      </c>
      <c r="K2144">
        <v>13147</v>
      </c>
      <c r="L2144" t="s">
        <v>54</v>
      </c>
    </row>
    <row r="2145" spans="1:12" x14ac:dyDescent="0.2">
      <c r="A2145" t="str">
        <f t="shared" si="33"/>
        <v>Heard2016</v>
      </c>
      <c r="B2145" t="s">
        <v>512</v>
      </c>
      <c r="C2145">
        <v>2016</v>
      </c>
      <c r="D2145" t="s">
        <v>245</v>
      </c>
      <c r="E2145">
        <v>157</v>
      </c>
      <c r="F2145">
        <v>2149</v>
      </c>
      <c r="G2145">
        <v>1.2</v>
      </c>
      <c r="H2145">
        <v>885</v>
      </c>
      <c r="I2145">
        <v>-2.6</v>
      </c>
      <c r="J2145" t="s">
        <v>247</v>
      </c>
      <c r="K2145">
        <v>13149</v>
      </c>
      <c r="L2145" t="s">
        <v>54</v>
      </c>
    </row>
    <row r="2146" spans="1:12" x14ac:dyDescent="0.2">
      <c r="A2146" t="str">
        <f t="shared" si="33"/>
        <v>Henry2016</v>
      </c>
      <c r="B2146" t="s">
        <v>416</v>
      </c>
      <c r="C2146">
        <v>2016</v>
      </c>
      <c r="D2146" t="s">
        <v>245</v>
      </c>
      <c r="E2146">
        <v>4126</v>
      </c>
      <c r="F2146">
        <v>59287</v>
      </c>
      <c r="G2146">
        <v>6.1</v>
      </c>
      <c r="H2146">
        <v>712</v>
      </c>
      <c r="I2146">
        <v>-1.9</v>
      </c>
      <c r="J2146" t="s">
        <v>247</v>
      </c>
      <c r="K2146">
        <v>13151</v>
      </c>
      <c r="L2146" t="s">
        <v>54</v>
      </c>
    </row>
    <row r="2147" spans="1:12" x14ac:dyDescent="0.2">
      <c r="A2147" t="str">
        <f t="shared" si="33"/>
        <v>Houston2016</v>
      </c>
      <c r="B2147" t="s">
        <v>333</v>
      </c>
      <c r="C2147">
        <v>2016</v>
      </c>
      <c r="D2147" t="s">
        <v>245</v>
      </c>
      <c r="E2147">
        <v>2903</v>
      </c>
      <c r="F2147">
        <v>59314</v>
      </c>
      <c r="G2147">
        <v>2</v>
      </c>
      <c r="H2147">
        <v>881</v>
      </c>
      <c r="I2147">
        <v>3.8</v>
      </c>
      <c r="J2147" t="s">
        <v>247</v>
      </c>
      <c r="K2147">
        <v>13153</v>
      </c>
      <c r="L2147" t="s">
        <v>54</v>
      </c>
    </row>
    <row r="2148" spans="1:12" x14ac:dyDescent="0.2">
      <c r="A2148" t="str">
        <f t="shared" si="33"/>
        <v>Irwin2016</v>
      </c>
      <c r="B2148" t="s">
        <v>513</v>
      </c>
      <c r="C2148">
        <v>2016</v>
      </c>
      <c r="D2148" t="s">
        <v>245</v>
      </c>
      <c r="E2148">
        <v>156</v>
      </c>
      <c r="F2148">
        <v>1801</v>
      </c>
      <c r="G2148">
        <v>-7.2</v>
      </c>
      <c r="H2148">
        <v>614</v>
      </c>
      <c r="I2148">
        <v>3.4</v>
      </c>
      <c r="J2148" t="s">
        <v>247</v>
      </c>
      <c r="K2148">
        <v>13155</v>
      </c>
      <c r="L2148" t="s">
        <v>54</v>
      </c>
    </row>
    <row r="2149" spans="1:12" x14ac:dyDescent="0.2">
      <c r="A2149" t="str">
        <f t="shared" si="33"/>
        <v>Jackson2016</v>
      </c>
      <c r="B2149" t="s">
        <v>318</v>
      </c>
      <c r="C2149">
        <v>2016</v>
      </c>
      <c r="D2149" t="s">
        <v>245</v>
      </c>
      <c r="E2149">
        <v>1487</v>
      </c>
      <c r="F2149">
        <v>26263</v>
      </c>
      <c r="G2149">
        <v>8.8000000000000007</v>
      </c>
      <c r="H2149">
        <v>763</v>
      </c>
      <c r="I2149">
        <v>-0.1</v>
      </c>
      <c r="J2149" t="s">
        <v>247</v>
      </c>
      <c r="K2149">
        <v>13157</v>
      </c>
      <c r="L2149" t="s">
        <v>54</v>
      </c>
    </row>
    <row r="2150" spans="1:12" x14ac:dyDescent="0.2">
      <c r="A2150" t="str">
        <f t="shared" si="33"/>
        <v>Jasper2016</v>
      </c>
      <c r="B2150" t="s">
        <v>368</v>
      </c>
      <c r="C2150">
        <v>2016</v>
      </c>
      <c r="D2150" t="s">
        <v>245</v>
      </c>
      <c r="E2150">
        <v>191</v>
      </c>
      <c r="F2150">
        <v>2086</v>
      </c>
      <c r="G2150">
        <v>-0.3</v>
      </c>
      <c r="H2150">
        <v>609</v>
      </c>
      <c r="I2150">
        <v>-0.7</v>
      </c>
      <c r="J2150" t="s">
        <v>247</v>
      </c>
      <c r="K2150">
        <v>13159</v>
      </c>
      <c r="L2150" t="s">
        <v>54</v>
      </c>
    </row>
    <row r="2151" spans="1:12" x14ac:dyDescent="0.2">
      <c r="A2151" t="str">
        <f t="shared" si="33"/>
        <v>Jeff Davis2016</v>
      </c>
      <c r="B2151" t="s">
        <v>514</v>
      </c>
      <c r="C2151">
        <v>2016</v>
      </c>
      <c r="D2151" t="s">
        <v>245</v>
      </c>
      <c r="E2151">
        <v>276</v>
      </c>
      <c r="F2151">
        <v>4339</v>
      </c>
      <c r="G2151">
        <v>-7.1</v>
      </c>
      <c r="H2151">
        <v>646</v>
      </c>
      <c r="I2151">
        <v>-1.4</v>
      </c>
      <c r="J2151" t="s">
        <v>247</v>
      </c>
      <c r="K2151">
        <v>13161</v>
      </c>
      <c r="L2151" t="s">
        <v>54</v>
      </c>
    </row>
    <row r="2152" spans="1:12" x14ac:dyDescent="0.2">
      <c r="A2152" t="str">
        <f t="shared" si="33"/>
        <v>Jefferson2016</v>
      </c>
      <c r="B2152" t="s">
        <v>314</v>
      </c>
      <c r="C2152">
        <v>2016</v>
      </c>
      <c r="D2152" t="s">
        <v>245</v>
      </c>
      <c r="E2152">
        <v>382</v>
      </c>
      <c r="F2152">
        <v>4942</v>
      </c>
      <c r="G2152">
        <v>6.6</v>
      </c>
      <c r="H2152">
        <v>690</v>
      </c>
      <c r="I2152">
        <v>0.7</v>
      </c>
      <c r="J2152" t="s">
        <v>247</v>
      </c>
      <c r="K2152">
        <v>13163</v>
      </c>
      <c r="L2152" t="s">
        <v>54</v>
      </c>
    </row>
    <row r="2153" spans="1:12" x14ac:dyDescent="0.2">
      <c r="A2153" t="str">
        <f t="shared" si="33"/>
        <v>Jenkins2016</v>
      </c>
      <c r="B2153" t="s">
        <v>515</v>
      </c>
      <c r="C2153">
        <v>2016</v>
      </c>
      <c r="D2153" t="s">
        <v>245</v>
      </c>
      <c r="E2153">
        <v>138</v>
      </c>
      <c r="F2153">
        <v>1386</v>
      </c>
      <c r="G2153">
        <v>2.6</v>
      </c>
      <c r="H2153">
        <v>578</v>
      </c>
      <c r="I2153">
        <v>1.8</v>
      </c>
      <c r="J2153" t="s">
        <v>247</v>
      </c>
      <c r="K2153">
        <v>13165</v>
      </c>
      <c r="L2153" t="s">
        <v>54</v>
      </c>
    </row>
    <row r="2154" spans="1:12" x14ac:dyDescent="0.2">
      <c r="A2154" t="str">
        <f t="shared" si="33"/>
        <v>Johnson2016</v>
      </c>
      <c r="B2154" t="s">
        <v>516</v>
      </c>
      <c r="C2154">
        <v>2016</v>
      </c>
      <c r="D2154" t="s">
        <v>245</v>
      </c>
      <c r="E2154">
        <v>146</v>
      </c>
      <c r="F2154">
        <v>1580</v>
      </c>
      <c r="G2154">
        <v>-3.2</v>
      </c>
      <c r="H2154">
        <v>625</v>
      </c>
      <c r="I2154">
        <v>-1.6</v>
      </c>
      <c r="J2154" t="s">
        <v>247</v>
      </c>
      <c r="K2154">
        <v>13167</v>
      </c>
      <c r="L2154" t="s">
        <v>54</v>
      </c>
    </row>
    <row r="2155" spans="1:12" x14ac:dyDescent="0.2">
      <c r="A2155" t="str">
        <f t="shared" si="33"/>
        <v>Jones2016</v>
      </c>
      <c r="B2155" t="s">
        <v>517</v>
      </c>
      <c r="C2155">
        <v>2016</v>
      </c>
      <c r="D2155" t="s">
        <v>245</v>
      </c>
      <c r="E2155">
        <v>389</v>
      </c>
      <c r="F2155">
        <v>4644</v>
      </c>
      <c r="G2155">
        <v>1.7</v>
      </c>
      <c r="H2155">
        <v>677</v>
      </c>
      <c r="I2155">
        <v>1.3</v>
      </c>
      <c r="J2155" t="s">
        <v>247</v>
      </c>
      <c r="K2155">
        <v>13169</v>
      </c>
      <c r="L2155" t="s">
        <v>54</v>
      </c>
    </row>
    <row r="2156" spans="1:12" x14ac:dyDescent="0.2">
      <c r="A2156" t="str">
        <f t="shared" si="33"/>
        <v>Lamar2016</v>
      </c>
      <c r="B2156" t="s">
        <v>438</v>
      </c>
      <c r="C2156">
        <v>2016</v>
      </c>
      <c r="D2156" t="s">
        <v>245</v>
      </c>
      <c r="E2156">
        <v>280</v>
      </c>
      <c r="F2156">
        <v>3702</v>
      </c>
      <c r="G2156">
        <v>1.2</v>
      </c>
      <c r="H2156">
        <v>657</v>
      </c>
      <c r="I2156">
        <v>-1.2</v>
      </c>
      <c r="J2156" t="s">
        <v>247</v>
      </c>
      <c r="K2156">
        <v>13171</v>
      </c>
      <c r="L2156" t="s">
        <v>54</v>
      </c>
    </row>
    <row r="2157" spans="1:12" x14ac:dyDescent="0.2">
      <c r="A2157" t="str">
        <f t="shared" si="33"/>
        <v>Lanier2016</v>
      </c>
      <c r="B2157" t="s">
        <v>518</v>
      </c>
      <c r="C2157">
        <v>2016</v>
      </c>
      <c r="D2157" t="s">
        <v>245</v>
      </c>
      <c r="E2157">
        <v>130</v>
      </c>
      <c r="F2157">
        <v>1403</v>
      </c>
      <c r="G2157">
        <v>1.8</v>
      </c>
      <c r="H2157">
        <v>610</v>
      </c>
      <c r="I2157">
        <v>-2.2000000000000002</v>
      </c>
      <c r="J2157" t="s">
        <v>247</v>
      </c>
      <c r="K2157">
        <v>13173</v>
      </c>
      <c r="L2157" t="s">
        <v>54</v>
      </c>
    </row>
    <row r="2158" spans="1:12" x14ac:dyDescent="0.2">
      <c r="A2158" t="str">
        <f t="shared" si="33"/>
        <v>Laurens2016</v>
      </c>
      <c r="B2158" t="s">
        <v>339</v>
      </c>
      <c r="C2158">
        <v>2016</v>
      </c>
      <c r="D2158" t="s">
        <v>245</v>
      </c>
      <c r="E2158">
        <v>1131</v>
      </c>
      <c r="F2158">
        <v>18392</v>
      </c>
      <c r="G2158">
        <v>1.9</v>
      </c>
      <c r="H2158">
        <v>734</v>
      </c>
      <c r="I2158">
        <v>-1.7</v>
      </c>
      <c r="J2158" t="s">
        <v>247</v>
      </c>
      <c r="K2158">
        <v>13175</v>
      </c>
      <c r="L2158" t="s">
        <v>54</v>
      </c>
    </row>
    <row r="2159" spans="1:12" x14ac:dyDescent="0.2">
      <c r="A2159" t="str">
        <f t="shared" si="33"/>
        <v>Lee2016</v>
      </c>
      <c r="B2159" t="s">
        <v>315</v>
      </c>
      <c r="C2159">
        <v>2016</v>
      </c>
      <c r="D2159" t="s">
        <v>245</v>
      </c>
      <c r="E2159">
        <v>493</v>
      </c>
      <c r="F2159">
        <v>6563</v>
      </c>
      <c r="G2159">
        <v>8.3000000000000007</v>
      </c>
      <c r="H2159">
        <v>641</v>
      </c>
      <c r="I2159">
        <v>-0.8</v>
      </c>
      <c r="J2159" t="s">
        <v>247</v>
      </c>
      <c r="K2159">
        <v>13177</v>
      </c>
      <c r="L2159" t="s">
        <v>54</v>
      </c>
    </row>
    <row r="2160" spans="1:12" x14ac:dyDescent="0.2">
      <c r="A2160" t="str">
        <f t="shared" si="33"/>
        <v>Liberty2016</v>
      </c>
      <c r="B2160" t="s">
        <v>343</v>
      </c>
      <c r="C2160">
        <v>2016</v>
      </c>
      <c r="D2160" t="s">
        <v>245</v>
      </c>
      <c r="E2160">
        <v>960</v>
      </c>
      <c r="F2160">
        <v>18193</v>
      </c>
      <c r="G2160">
        <v>0.9</v>
      </c>
      <c r="H2160">
        <v>767</v>
      </c>
      <c r="I2160">
        <v>-4</v>
      </c>
      <c r="J2160" t="s">
        <v>247</v>
      </c>
      <c r="K2160">
        <v>13179</v>
      </c>
      <c r="L2160" t="s">
        <v>54</v>
      </c>
    </row>
    <row r="2161" spans="1:12" x14ac:dyDescent="0.2">
      <c r="A2161" t="str">
        <f t="shared" si="33"/>
        <v>Lincoln2016</v>
      </c>
      <c r="B2161" t="s">
        <v>519</v>
      </c>
      <c r="C2161">
        <v>2016</v>
      </c>
      <c r="D2161" t="s">
        <v>245</v>
      </c>
      <c r="E2161">
        <v>164</v>
      </c>
      <c r="F2161">
        <v>1371</v>
      </c>
      <c r="G2161">
        <v>5.2</v>
      </c>
      <c r="H2161">
        <v>614</v>
      </c>
      <c r="I2161">
        <v>-1.6</v>
      </c>
      <c r="J2161" t="s">
        <v>247</v>
      </c>
      <c r="K2161">
        <v>13181</v>
      </c>
      <c r="L2161" t="s">
        <v>54</v>
      </c>
    </row>
    <row r="2162" spans="1:12" x14ac:dyDescent="0.2">
      <c r="A2162" t="str">
        <f t="shared" si="33"/>
        <v>Long2016</v>
      </c>
      <c r="B2162" t="s">
        <v>520</v>
      </c>
      <c r="C2162">
        <v>2016</v>
      </c>
      <c r="D2162" t="s">
        <v>245</v>
      </c>
      <c r="E2162">
        <v>71</v>
      </c>
      <c r="F2162">
        <v>952</v>
      </c>
      <c r="G2162">
        <v>5.8</v>
      </c>
      <c r="H2162">
        <v>640</v>
      </c>
      <c r="I2162">
        <v>5.8</v>
      </c>
      <c r="J2162" t="s">
        <v>247</v>
      </c>
      <c r="K2162">
        <v>13183</v>
      </c>
      <c r="L2162" t="s">
        <v>54</v>
      </c>
    </row>
    <row r="2163" spans="1:12" x14ac:dyDescent="0.2">
      <c r="A2163" t="str">
        <f t="shared" si="33"/>
        <v>Lowndes2016</v>
      </c>
      <c r="B2163" t="s">
        <v>356</v>
      </c>
      <c r="C2163">
        <v>2016</v>
      </c>
      <c r="D2163" t="s">
        <v>245</v>
      </c>
      <c r="E2163">
        <v>2990</v>
      </c>
      <c r="F2163">
        <v>50110</v>
      </c>
      <c r="G2163">
        <v>1.5</v>
      </c>
      <c r="H2163">
        <v>686</v>
      </c>
      <c r="I2163">
        <v>1.6</v>
      </c>
      <c r="J2163" t="s">
        <v>247</v>
      </c>
      <c r="K2163">
        <v>13185</v>
      </c>
      <c r="L2163" t="s">
        <v>54</v>
      </c>
    </row>
    <row r="2164" spans="1:12" x14ac:dyDescent="0.2">
      <c r="A2164" t="str">
        <f t="shared" si="33"/>
        <v>Lumpkin2016</v>
      </c>
      <c r="B2164" t="s">
        <v>521</v>
      </c>
      <c r="C2164">
        <v>2016</v>
      </c>
      <c r="D2164" t="s">
        <v>245</v>
      </c>
      <c r="E2164">
        <v>579</v>
      </c>
      <c r="F2164">
        <v>7571</v>
      </c>
      <c r="G2164">
        <v>8.3000000000000007</v>
      </c>
      <c r="H2164">
        <v>667</v>
      </c>
      <c r="I2164">
        <v>-3.5</v>
      </c>
      <c r="J2164" t="s">
        <v>247</v>
      </c>
      <c r="K2164">
        <v>13187</v>
      </c>
      <c r="L2164" t="s">
        <v>54</v>
      </c>
    </row>
    <row r="2165" spans="1:12" x14ac:dyDescent="0.2">
      <c r="A2165" t="str">
        <f t="shared" si="33"/>
        <v>McDuffie2016</v>
      </c>
      <c r="B2165" t="s">
        <v>522</v>
      </c>
      <c r="C2165">
        <v>2016</v>
      </c>
      <c r="D2165" t="s">
        <v>245</v>
      </c>
      <c r="E2165">
        <v>450</v>
      </c>
      <c r="F2165">
        <v>6854</v>
      </c>
      <c r="G2165">
        <v>0.4</v>
      </c>
      <c r="H2165">
        <v>655</v>
      </c>
      <c r="I2165">
        <v>-1.9</v>
      </c>
      <c r="J2165" t="s">
        <v>247</v>
      </c>
      <c r="K2165">
        <v>13189</v>
      </c>
      <c r="L2165" t="s">
        <v>54</v>
      </c>
    </row>
    <row r="2166" spans="1:12" x14ac:dyDescent="0.2">
      <c r="A2166" t="str">
        <f t="shared" si="33"/>
        <v>McIntosh2016</v>
      </c>
      <c r="B2166" t="s">
        <v>523</v>
      </c>
      <c r="C2166">
        <v>2016</v>
      </c>
      <c r="D2166" t="s">
        <v>245</v>
      </c>
      <c r="E2166">
        <v>222</v>
      </c>
      <c r="F2166">
        <v>1701</v>
      </c>
      <c r="G2166">
        <v>-4.7</v>
      </c>
      <c r="H2166">
        <v>576</v>
      </c>
      <c r="I2166">
        <v>6.9</v>
      </c>
      <c r="J2166" t="s">
        <v>247</v>
      </c>
      <c r="K2166">
        <v>13191</v>
      </c>
      <c r="L2166" t="s">
        <v>54</v>
      </c>
    </row>
    <row r="2167" spans="1:12" x14ac:dyDescent="0.2">
      <c r="A2167" t="str">
        <f t="shared" si="33"/>
        <v>Macon2016</v>
      </c>
      <c r="B2167" t="s">
        <v>441</v>
      </c>
      <c r="C2167">
        <v>2016</v>
      </c>
      <c r="D2167" t="s">
        <v>245</v>
      </c>
      <c r="E2167">
        <v>229</v>
      </c>
      <c r="F2167">
        <v>2789</v>
      </c>
      <c r="G2167">
        <v>-0.3</v>
      </c>
      <c r="H2167">
        <v>762</v>
      </c>
      <c r="I2167">
        <v>1.9</v>
      </c>
      <c r="J2167" t="s">
        <v>247</v>
      </c>
      <c r="K2167">
        <v>13193</v>
      </c>
      <c r="L2167" t="s">
        <v>54</v>
      </c>
    </row>
    <row r="2168" spans="1:12" x14ac:dyDescent="0.2">
      <c r="A2168" t="str">
        <f t="shared" si="33"/>
        <v>Madison2016</v>
      </c>
      <c r="B2168" t="s">
        <v>313</v>
      </c>
      <c r="C2168">
        <v>2016</v>
      </c>
      <c r="D2168" t="s">
        <v>245</v>
      </c>
      <c r="E2168">
        <v>406</v>
      </c>
      <c r="F2168">
        <v>3399</v>
      </c>
      <c r="G2168">
        <v>13.5</v>
      </c>
      <c r="H2168">
        <v>580</v>
      </c>
      <c r="I2168">
        <v>-6.5</v>
      </c>
      <c r="J2168" t="s">
        <v>247</v>
      </c>
      <c r="K2168">
        <v>13195</v>
      </c>
      <c r="L2168" t="s">
        <v>54</v>
      </c>
    </row>
    <row r="2169" spans="1:12" x14ac:dyDescent="0.2">
      <c r="A2169" t="str">
        <f t="shared" si="33"/>
        <v>Marion2016</v>
      </c>
      <c r="B2169" t="s">
        <v>399</v>
      </c>
      <c r="C2169">
        <v>2016</v>
      </c>
      <c r="D2169" t="s">
        <v>245</v>
      </c>
      <c r="E2169">
        <v>107</v>
      </c>
      <c r="F2169">
        <v>1164</v>
      </c>
      <c r="G2169">
        <v>-3.1</v>
      </c>
      <c r="H2169">
        <v>607</v>
      </c>
      <c r="I2169">
        <v>0.8</v>
      </c>
      <c r="J2169" t="s">
        <v>247</v>
      </c>
      <c r="K2169">
        <v>13197</v>
      </c>
      <c r="L2169" t="s">
        <v>54</v>
      </c>
    </row>
    <row r="2170" spans="1:12" x14ac:dyDescent="0.2">
      <c r="A2170" t="str">
        <f t="shared" si="33"/>
        <v>Meriwether2016</v>
      </c>
      <c r="B2170" t="s">
        <v>524</v>
      </c>
      <c r="C2170">
        <v>2016</v>
      </c>
      <c r="D2170" t="s">
        <v>245</v>
      </c>
      <c r="E2170">
        <v>384</v>
      </c>
      <c r="F2170">
        <v>4759</v>
      </c>
      <c r="G2170">
        <v>9.6999999999999993</v>
      </c>
      <c r="H2170">
        <v>698</v>
      </c>
      <c r="I2170">
        <v>3.1</v>
      </c>
      <c r="J2170" t="s">
        <v>247</v>
      </c>
      <c r="K2170">
        <v>13199</v>
      </c>
      <c r="L2170" t="s">
        <v>54</v>
      </c>
    </row>
    <row r="2171" spans="1:12" x14ac:dyDescent="0.2">
      <c r="A2171" t="str">
        <f t="shared" si="33"/>
        <v>Miller2016</v>
      </c>
      <c r="B2171" t="s">
        <v>525</v>
      </c>
      <c r="C2171">
        <v>2016</v>
      </c>
      <c r="D2171" t="s">
        <v>245</v>
      </c>
      <c r="E2171">
        <v>182</v>
      </c>
      <c r="F2171">
        <v>1706</v>
      </c>
      <c r="G2171">
        <v>1.7</v>
      </c>
      <c r="H2171">
        <v>633</v>
      </c>
      <c r="I2171">
        <v>-6.6</v>
      </c>
      <c r="J2171" t="s">
        <v>247</v>
      </c>
      <c r="K2171">
        <v>13201</v>
      </c>
      <c r="L2171" t="s">
        <v>54</v>
      </c>
    </row>
    <row r="2172" spans="1:12" x14ac:dyDescent="0.2">
      <c r="A2172" t="str">
        <f t="shared" si="33"/>
        <v>Mitchell2016</v>
      </c>
      <c r="B2172" t="s">
        <v>526</v>
      </c>
      <c r="C2172">
        <v>2016</v>
      </c>
      <c r="D2172" t="s">
        <v>245</v>
      </c>
      <c r="E2172">
        <v>479</v>
      </c>
      <c r="F2172">
        <v>7222</v>
      </c>
      <c r="G2172">
        <v>-4.7</v>
      </c>
      <c r="H2172">
        <v>626</v>
      </c>
      <c r="I2172">
        <v>2.8</v>
      </c>
      <c r="J2172" t="s">
        <v>247</v>
      </c>
      <c r="K2172">
        <v>13205</v>
      </c>
      <c r="L2172" t="s">
        <v>54</v>
      </c>
    </row>
    <row r="2173" spans="1:12" x14ac:dyDescent="0.2">
      <c r="A2173" t="str">
        <f t="shared" si="33"/>
        <v>Monroe2016</v>
      </c>
      <c r="B2173" t="s">
        <v>443</v>
      </c>
      <c r="C2173">
        <v>2016</v>
      </c>
      <c r="D2173" t="s">
        <v>245</v>
      </c>
      <c r="E2173">
        <v>553</v>
      </c>
      <c r="F2173">
        <v>7593</v>
      </c>
      <c r="G2173">
        <v>0.9</v>
      </c>
      <c r="H2173">
        <v>741</v>
      </c>
      <c r="I2173">
        <v>-1.2</v>
      </c>
      <c r="J2173" t="s">
        <v>247</v>
      </c>
      <c r="K2173">
        <v>13207</v>
      </c>
      <c r="L2173" t="s">
        <v>54</v>
      </c>
    </row>
    <row r="2174" spans="1:12" x14ac:dyDescent="0.2">
      <c r="A2174" t="str">
        <f t="shared" si="33"/>
        <v>Montgomery2016</v>
      </c>
      <c r="B2174" t="s">
        <v>329</v>
      </c>
      <c r="C2174">
        <v>2016</v>
      </c>
      <c r="D2174" t="s">
        <v>245</v>
      </c>
      <c r="E2174">
        <v>151</v>
      </c>
      <c r="F2174">
        <v>1660</v>
      </c>
      <c r="G2174">
        <v>0.7</v>
      </c>
      <c r="H2174">
        <v>656</v>
      </c>
      <c r="I2174">
        <v>-4.7</v>
      </c>
      <c r="J2174" t="s">
        <v>247</v>
      </c>
      <c r="K2174">
        <v>13209</v>
      </c>
      <c r="L2174" t="s">
        <v>54</v>
      </c>
    </row>
    <row r="2175" spans="1:12" x14ac:dyDescent="0.2">
      <c r="A2175" t="str">
        <f t="shared" si="33"/>
        <v>Morgan2016</v>
      </c>
      <c r="B2175" t="s">
        <v>444</v>
      </c>
      <c r="C2175">
        <v>2016</v>
      </c>
      <c r="D2175" t="s">
        <v>245</v>
      </c>
      <c r="E2175">
        <v>557</v>
      </c>
      <c r="F2175">
        <v>6653</v>
      </c>
      <c r="G2175">
        <v>-0.8</v>
      </c>
      <c r="H2175">
        <v>661</v>
      </c>
      <c r="I2175">
        <v>-0.9</v>
      </c>
      <c r="J2175" t="s">
        <v>247</v>
      </c>
      <c r="K2175">
        <v>13211</v>
      </c>
      <c r="L2175" t="s">
        <v>54</v>
      </c>
    </row>
    <row r="2176" spans="1:12" x14ac:dyDescent="0.2">
      <c r="A2176" t="str">
        <f t="shared" si="33"/>
        <v>Murray2016</v>
      </c>
      <c r="B2176" t="s">
        <v>527</v>
      </c>
      <c r="C2176">
        <v>2016</v>
      </c>
      <c r="D2176" t="s">
        <v>245</v>
      </c>
      <c r="E2176">
        <v>474</v>
      </c>
      <c r="F2176">
        <v>10097</v>
      </c>
      <c r="G2176">
        <v>9.6999999999999993</v>
      </c>
      <c r="H2176">
        <v>699</v>
      </c>
      <c r="I2176">
        <v>5.3</v>
      </c>
      <c r="J2176" t="s">
        <v>247</v>
      </c>
      <c r="K2176">
        <v>13213</v>
      </c>
      <c r="L2176" t="s">
        <v>54</v>
      </c>
    </row>
    <row r="2177" spans="1:12" x14ac:dyDescent="0.2">
      <c r="A2177" t="str">
        <f t="shared" si="33"/>
        <v>Muscogee2016</v>
      </c>
      <c r="B2177" t="s">
        <v>336</v>
      </c>
      <c r="C2177">
        <v>2016</v>
      </c>
      <c r="D2177" t="s">
        <v>245</v>
      </c>
      <c r="E2177">
        <v>5012</v>
      </c>
      <c r="F2177">
        <v>94166</v>
      </c>
      <c r="G2177">
        <v>-0.7</v>
      </c>
      <c r="H2177">
        <v>840</v>
      </c>
      <c r="I2177">
        <v>-3</v>
      </c>
      <c r="J2177" t="s">
        <v>247</v>
      </c>
      <c r="K2177">
        <v>13215</v>
      </c>
      <c r="L2177" t="s">
        <v>54</v>
      </c>
    </row>
    <row r="2178" spans="1:12" x14ac:dyDescent="0.2">
      <c r="A2178" t="str">
        <f t="shared" si="33"/>
        <v>Newton2016</v>
      </c>
      <c r="B2178" t="s">
        <v>528</v>
      </c>
      <c r="C2178">
        <v>2016</v>
      </c>
      <c r="D2178" t="s">
        <v>245</v>
      </c>
      <c r="E2178">
        <v>1712</v>
      </c>
      <c r="F2178">
        <v>23948</v>
      </c>
      <c r="G2178">
        <v>1.8</v>
      </c>
      <c r="H2178">
        <v>802</v>
      </c>
      <c r="I2178">
        <v>-1.6</v>
      </c>
      <c r="J2178" t="s">
        <v>247</v>
      </c>
      <c r="K2178">
        <v>13217</v>
      </c>
      <c r="L2178" t="s">
        <v>54</v>
      </c>
    </row>
    <row r="2179" spans="1:12" x14ac:dyDescent="0.2">
      <c r="A2179" t="str">
        <f t="shared" si="33"/>
        <v>Oconee2016</v>
      </c>
      <c r="B2179" t="s">
        <v>401</v>
      </c>
      <c r="C2179">
        <v>2016</v>
      </c>
      <c r="D2179" t="s">
        <v>245</v>
      </c>
      <c r="E2179">
        <v>1141</v>
      </c>
      <c r="F2179">
        <v>10958</v>
      </c>
      <c r="G2179">
        <v>9.6999999999999993</v>
      </c>
      <c r="H2179">
        <v>753</v>
      </c>
      <c r="I2179">
        <v>-5.4</v>
      </c>
      <c r="J2179" t="s">
        <v>247</v>
      </c>
      <c r="K2179">
        <v>13219</v>
      </c>
      <c r="L2179" t="s">
        <v>54</v>
      </c>
    </row>
    <row r="2180" spans="1:12" x14ac:dyDescent="0.2">
      <c r="A2180" t="str">
        <f t="shared" si="33"/>
        <v>Oglethorpe2016</v>
      </c>
      <c r="B2180" t="s">
        <v>529</v>
      </c>
      <c r="C2180">
        <v>2016</v>
      </c>
      <c r="D2180" t="s">
        <v>245</v>
      </c>
      <c r="E2180">
        <v>225</v>
      </c>
      <c r="F2180">
        <v>1652</v>
      </c>
      <c r="G2180">
        <v>6.9</v>
      </c>
      <c r="H2180">
        <v>632</v>
      </c>
      <c r="I2180">
        <v>1.6</v>
      </c>
      <c r="J2180" t="s">
        <v>247</v>
      </c>
      <c r="K2180">
        <v>13221</v>
      </c>
      <c r="L2180" t="s">
        <v>54</v>
      </c>
    </row>
    <row r="2181" spans="1:12" x14ac:dyDescent="0.2">
      <c r="A2181" t="str">
        <f t="shared" si="33"/>
        <v>Paulding2016</v>
      </c>
      <c r="B2181" t="s">
        <v>530</v>
      </c>
      <c r="C2181">
        <v>2016</v>
      </c>
      <c r="D2181" t="s">
        <v>245</v>
      </c>
      <c r="E2181">
        <v>2175</v>
      </c>
      <c r="F2181">
        <v>23605</v>
      </c>
      <c r="G2181">
        <v>7.2</v>
      </c>
      <c r="H2181">
        <v>705</v>
      </c>
      <c r="I2181">
        <v>-2.6</v>
      </c>
      <c r="J2181" t="s">
        <v>247</v>
      </c>
      <c r="K2181">
        <v>13223</v>
      </c>
      <c r="L2181" t="s">
        <v>54</v>
      </c>
    </row>
    <row r="2182" spans="1:12" x14ac:dyDescent="0.2">
      <c r="A2182" t="str">
        <f t="shared" ref="A2182:A2245" si="34">_xlfn.CONCAT(B2182, C2182)</f>
        <v>Peach2016</v>
      </c>
      <c r="B2182" t="s">
        <v>531</v>
      </c>
      <c r="C2182">
        <v>2016</v>
      </c>
      <c r="D2182" t="s">
        <v>245</v>
      </c>
      <c r="E2182">
        <v>550</v>
      </c>
      <c r="F2182">
        <v>9258</v>
      </c>
      <c r="G2182">
        <v>5.9</v>
      </c>
      <c r="H2182">
        <v>735</v>
      </c>
      <c r="I2182">
        <v>-1.1000000000000001</v>
      </c>
      <c r="J2182" t="s">
        <v>247</v>
      </c>
      <c r="K2182">
        <v>13225</v>
      </c>
      <c r="L2182" t="s">
        <v>54</v>
      </c>
    </row>
    <row r="2183" spans="1:12" x14ac:dyDescent="0.2">
      <c r="A2183" t="str">
        <f t="shared" si="34"/>
        <v>Pickens2016</v>
      </c>
      <c r="B2183" t="s">
        <v>446</v>
      </c>
      <c r="C2183">
        <v>2016</v>
      </c>
      <c r="D2183" t="s">
        <v>245</v>
      </c>
      <c r="E2183">
        <v>796</v>
      </c>
      <c r="F2183">
        <v>7786</v>
      </c>
      <c r="G2183">
        <v>5.8</v>
      </c>
      <c r="H2183">
        <v>868</v>
      </c>
      <c r="I2183">
        <v>-1.6</v>
      </c>
      <c r="J2183" t="s">
        <v>247</v>
      </c>
      <c r="K2183">
        <v>13227</v>
      </c>
      <c r="L2183" t="s">
        <v>54</v>
      </c>
    </row>
    <row r="2184" spans="1:12" x14ac:dyDescent="0.2">
      <c r="A2184" t="str">
        <f t="shared" si="34"/>
        <v>Pierce2016</v>
      </c>
      <c r="B2184" t="s">
        <v>532</v>
      </c>
      <c r="C2184">
        <v>2016</v>
      </c>
      <c r="D2184" t="s">
        <v>245</v>
      </c>
      <c r="E2184">
        <v>381</v>
      </c>
      <c r="F2184">
        <v>4118</v>
      </c>
      <c r="G2184">
        <v>2.1</v>
      </c>
      <c r="H2184">
        <v>702</v>
      </c>
      <c r="I2184">
        <v>3.2</v>
      </c>
      <c r="J2184" t="s">
        <v>247</v>
      </c>
      <c r="K2184">
        <v>13229</v>
      </c>
      <c r="L2184" t="s">
        <v>54</v>
      </c>
    </row>
    <row r="2185" spans="1:12" x14ac:dyDescent="0.2">
      <c r="A2185" t="str">
        <f t="shared" si="34"/>
        <v>Pike2016</v>
      </c>
      <c r="B2185" t="s">
        <v>447</v>
      </c>
      <c r="C2185">
        <v>2016</v>
      </c>
      <c r="D2185" t="s">
        <v>245</v>
      </c>
      <c r="E2185">
        <v>280</v>
      </c>
      <c r="F2185">
        <v>2878</v>
      </c>
      <c r="G2185">
        <v>1</v>
      </c>
      <c r="H2185">
        <v>651</v>
      </c>
      <c r="I2185">
        <v>4.3</v>
      </c>
      <c r="J2185" t="s">
        <v>247</v>
      </c>
      <c r="K2185">
        <v>13231</v>
      </c>
      <c r="L2185" t="s">
        <v>54</v>
      </c>
    </row>
    <row r="2186" spans="1:12" x14ac:dyDescent="0.2">
      <c r="A2186" t="str">
        <f t="shared" si="34"/>
        <v>Polk2016</v>
      </c>
      <c r="B2186" t="s">
        <v>533</v>
      </c>
      <c r="C2186">
        <v>2016</v>
      </c>
      <c r="D2186" t="s">
        <v>245</v>
      </c>
      <c r="E2186">
        <v>679</v>
      </c>
      <c r="F2186">
        <v>10906</v>
      </c>
      <c r="G2186">
        <v>-1.8</v>
      </c>
      <c r="H2186">
        <v>738</v>
      </c>
      <c r="I2186">
        <v>1.8</v>
      </c>
      <c r="J2186" t="s">
        <v>247</v>
      </c>
      <c r="K2186">
        <v>13233</v>
      </c>
      <c r="L2186" t="s">
        <v>54</v>
      </c>
    </row>
    <row r="2187" spans="1:12" x14ac:dyDescent="0.2">
      <c r="A2187" t="str">
        <f t="shared" si="34"/>
        <v>Pulaski2016</v>
      </c>
      <c r="B2187" t="s">
        <v>415</v>
      </c>
      <c r="C2187">
        <v>2016</v>
      </c>
      <c r="D2187" t="s">
        <v>245</v>
      </c>
      <c r="E2187">
        <v>224</v>
      </c>
      <c r="F2187">
        <v>2851</v>
      </c>
      <c r="G2187">
        <v>2.8</v>
      </c>
      <c r="H2187">
        <v>718</v>
      </c>
      <c r="I2187">
        <v>4.8</v>
      </c>
      <c r="J2187" t="s">
        <v>247</v>
      </c>
      <c r="K2187">
        <v>13235</v>
      </c>
      <c r="L2187" t="s">
        <v>54</v>
      </c>
    </row>
    <row r="2188" spans="1:12" x14ac:dyDescent="0.2">
      <c r="A2188" t="str">
        <f t="shared" si="34"/>
        <v>Putnam2016</v>
      </c>
      <c r="B2188" t="s">
        <v>534</v>
      </c>
      <c r="C2188">
        <v>2016</v>
      </c>
      <c r="D2188" t="s">
        <v>245</v>
      </c>
      <c r="E2188">
        <v>505</v>
      </c>
      <c r="F2188">
        <v>5648</v>
      </c>
      <c r="G2188">
        <v>2.9</v>
      </c>
      <c r="H2188">
        <v>620</v>
      </c>
      <c r="I2188">
        <v>2.1</v>
      </c>
      <c r="J2188" t="s">
        <v>247</v>
      </c>
      <c r="K2188">
        <v>13237</v>
      </c>
      <c r="L2188" t="s">
        <v>54</v>
      </c>
    </row>
    <row r="2189" spans="1:12" x14ac:dyDescent="0.2">
      <c r="A2189" t="str">
        <f t="shared" si="34"/>
        <v>Quitman2016</v>
      </c>
      <c r="B2189" t="s">
        <v>535</v>
      </c>
      <c r="C2189">
        <v>2016</v>
      </c>
      <c r="D2189" t="s">
        <v>245</v>
      </c>
      <c r="E2189">
        <v>44</v>
      </c>
      <c r="F2189">
        <v>384</v>
      </c>
      <c r="G2189">
        <v>2.4</v>
      </c>
      <c r="H2189">
        <v>559</v>
      </c>
      <c r="I2189">
        <v>0.5</v>
      </c>
      <c r="J2189" t="s">
        <v>247</v>
      </c>
      <c r="K2189">
        <v>13239</v>
      </c>
      <c r="L2189" t="s">
        <v>54</v>
      </c>
    </row>
    <row r="2190" spans="1:12" x14ac:dyDescent="0.2">
      <c r="A2190" t="str">
        <f t="shared" si="34"/>
        <v>Rabun2016</v>
      </c>
      <c r="B2190" t="s">
        <v>536</v>
      </c>
      <c r="C2190">
        <v>2016</v>
      </c>
      <c r="D2190" t="s">
        <v>245</v>
      </c>
      <c r="E2190">
        <v>519</v>
      </c>
      <c r="F2190">
        <v>4728</v>
      </c>
      <c r="G2190">
        <v>3.1</v>
      </c>
      <c r="H2190">
        <v>602</v>
      </c>
      <c r="I2190">
        <v>1.5</v>
      </c>
      <c r="J2190" t="s">
        <v>247</v>
      </c>
      <c r="K2190">
        <v>13241</v>
      </c>
      <c r="L2190" t="s">
        <v>54</v>
      </c>
    </row>
    <row r="2191" spans="1:12" x14ac:dyDescent="0.2">
      <c r="A2191" t="str">
        <f t="shared" si="34"/>
        <v>Randolph2016</v>
      </c>
      <c r="B2191" t="s">
        <v>448</v>
      </c>
      <c r="C2191">
        <v>2016</v>
      </c>
      <c r="D2191" t="s">
        <v>245</v>
      </c>
      <c r="E2191">
        <v>183</v>
      </c>
      <c r="F2191">
        <v>1878</v>
      </c>
      <c r="G2191">
        <v>-1.5</v>
      </c>
      <c r="H2191">
        <v>608</v>
      </c>
      <c r="I2191">
        <v>-4.7</v>
      </c>
      <c r="J2191" t="s">
        <v>247</v>
      </c>
      <c r="K2191">
        <v>13243</v>
      </c>
      <c r="L2191" t="s">
        <v>54</v>
      </c>
    </row>
    <row r="2192" spans="1:12" x14ac:dyDescent="0.2">
      <c r="A2192" t="str">
        <f t="shared" si="34"/>
        <v>Richmond2016</v>
      </c>
      <c r="B2192" t="s">
        <v>342</v>
      </c>
      <c r="C2192">
        <v>2016</v>
      </c>
      <c r="D2192" t="s">
        <v>245</v>
      </c>
      <c r="E2192">
        <v>4830</v>
      </c>
      <c r="F2192">
        <v>105363</v>
      </c>
      <c r="G2192">
        <v>-0.1</v>
      </c>
      <c r="H2192">
        <v>868</v>
      </c>
      <c r="I2192">
        <v>-1.9</v>
      </c>
      <c r="J2192" t="s">
        <v>247</v>
      </c>
      <c r="K2192">
        <v>13245</v>
      </c>
      <c r="L2192" t="s">
        <v>54</v>
      </c>
    </row>
    <row r="2193" spans="1:12" x14ac:dyDescent="0.2">
      <c r="A2193" t="str">
        <f t="shared" si="34"/>
        <v>Rockdale2016</v>
      </c>
      <c r="B2193" t="s">
        <v>537</v>
      </c>
      <c r="C2193">
        <v>2016</v>
      </c>
      <c r="D2193" t="s">
        <v>245</v>
      </c>
      <c r="E2193">
        <v>2175</v>
      </c>
      <c r="F2193">
        <v>32232</v>
      </c>
      <c r="G2193">
        <v>-2.8</v>
      </c>
      <c r="H2193">
        <v>877</v>
      </c>
      <c r="I2193">
        <v>-11.9</v>
      </c>
      <c r="J2193" t="s">
        <v>247</v>
      </c>
      <c r="K2193">
        <v>13247</v>
      </c>
      <c r="L2193" t="s">
        <v>54</v>
      </c>
    </row>
    <row r="2194" spans="1:12" x14ac:dyDescent="0.2">
      <c r="A2194" t="str">
        <f t="shared" si="34"/>
        <v>Schley2016</v>
      </c>
      <c r="B2194" t="s">
        <v>538</v>
      </c>
      <c r="C2194">
        <v>2016</v>
      </c>
      <c r="D2194" t="s">
        <v>245</v>
      </c>
      <c r="E2194">
        <v>67</v>
      </c>
      <c r="F2194">
        <v>988</v>
      </c>
      <c r="G2194">
        <v>0.6</v>
      </c>
      <c r="H2194">
        <v>665</v>
      </c>
      <c r="I2194">
        <v>2</v>
      </c>
      <c r="J2194" t="s">
        <v>247</v>
      </c>
      <c r="K2194">
        <v>13249</v>
      </c>
      <c r="L2194" t="s">
        <v>54</v>
      </c>
    </row>
    <row r="2195" spans="1:12" x14ac:dyDescent="0.2">
      <c r="A2195" t="str">
        <f t="shared" si="34"/>
        <v>Screven2016</v>
      </c>
      <c r="B2195" t="s">
        <v>539</v>
      </c>
      <c r="C2195">
        <v>2016</v>
      </c>
      <c r="D2195" t="s">
        <v>245</v>
      </c>
      <c r="E2195">
        <v>282</v>
      </c>
      <c r="F2195">
        <v>3394</v>
      </c>
      <c r="G2195">
        <v>2.8</v>
      </c>
      <c r="H2195">
        <v>633</v>
      </c>
      <c r="I2195">
        <v>-5</v>
      </c>
      <c r="J2195" t="s">
        <v>247</v>
      </c>
      <c r="K2195">
        <v>13251</v>
      </c>
      <c r="L2195" t="s">
        <v>54</v>
      </c>
    </row>
    <row r="2196" spans="1:12" x14ac:dyDescent="0.2">
      <c r="A2196" t="str">
        <f t="shared" si="34"/>
        <v>Seminole2016</v>
      </c>
      <c r="B2196" t="s">
        <v>540</v>
      </c>
      <c r="C2196">
        <v>2016</v>
      </c>
      <c r="D2196" t="s">
        <v>245</v>
      </c>
      <c r="E2196">
        <v>237</v>
      </c>
      <c r="F2196">
        <v>2224</v>
      </c>
      <c r="G2196">
        <v>-3.1</v>
      </c>
      <c r="H2196">
        <v>708</v>
      </c>
      <c r="I2196">
        <v>3.7</v>
      </c>
      <c r="J2196" t="s">
        <v>247</v>
      </c>
      <c r="K2196">
        <v>13253</v>
      </c>
      <c r="L2196" t="s">
        <v>54</v>
      </c>
    </row>
    <row r="2197" spans="1:12" x14ac:dyDescent="0.2">
      <c r="A2197" t="str">
        <f t="shared" si="34"/>
        <v>Spalding2016</v>
      </c>
      <c r="B2197" t="s">
        <v>541</v>
      </c>
      <c r="C2197">
        <v>2016</v>
      </c>
      <c r="D2197" t="s">
        <v>245</v>
      </c>
      <c r="E2197">
        <v>1359</v>
      </c>
      <c r="F2197">
        <v>22684</v>
      </c>
      <c r="G2197">
        <v>2.5</v>
      </c>
      <c r="H2197">
        <v>678</v>
      </c>
      <c r="I2197">
        <v>-0.1</v>
      </c>
      <c r="J2197" t="s">
        <v>247</v>
      </c>
      <c r="K2197">
        <v>13255</v>
      </c>
      <c r="L2197" t="s">
        <v>54</v>
      </c>
    </row>
    <row r="2198" spans="1:12" x14ac:dyDescent="0.2">
      <c r="A2198" t="str">
        <f t="shared" si="34"/>
        <v>Stephens2016</v>
      </c>
      <c r="B2198" t="s">
        <v>542</v>
      </c>
      <c r="C2198">
        <v>2016</v>
      </c>
      <c r="D2198" t="s">
        <v>245</v>
      </c>
      <c r="E2198">
        <v>618</v>
      </c>
      <c r="F2198">
        <v>9084</v>
      </c>
      <c r="G2198">
        <v>-1.2</v>
      </c>
      <c r="H2198">
        <v>756</v>
      </c>
      <c r="I2198">
        <v>-6.2</v>
      </c>
      <c r="J2198" t="s">
        <v>247</v>
      </c>
      <c r="K2198">
        <v>13257</v>
      </c>
      <c r="L2198" t="s">
        <v>54</v>
      </c>
    </row>
    <row r="2199" spans="1:12" x14ac:dyDescent="0.2">
      <c r="A2199" t="str">
        <f t="shared" si="34"/>
        <v>Stewart2016</v>
      </c>
      <c r="B2199" t="s">
        <v>543</v>
      </c>
      <c r="C2199">
        <v>2016</v>
      </c>
      <c r="D2199" t="s">
        <v>245</v>
      </c>
      <c r="E2199">
        <v>97</v>
      </c>
      <c r="F2199">
        <v>1183</v>
      </c>
      <c r="G2199">
        <v>1</v>
      </c>
      <c r="H2199">
        <v>739</v>
      </c>
      <c r="I2199">
        <v>-2.1</v>
      </c>
      <c r="J2199" t="s">
        <v>247</v>
      </c>
      <c r="K2199">
        <v>13259</v>
      </c>
      <c r="L2199" t="s">
        <v>54</v>
      </c>
    </row>
    <row r="2200" spans="1:12" x14ac:dyDescent="0.2">
      <c r="A2200" t="str">
        <f t="shared" si="34"/>
        <v>Sumter2016</v>
      </c>
      <c r="B2200" t="s">
        <v>385</v>
      </c>
      <c r="C2200">
        <v>2016</v>
      </c>
      <c r="D2200" t="s">
        <v>245</v>
      </c>
      <c r="E2200">
        <v>730</v>
      </c>
      <c r="F2200">
        <v>10839</v>
      </c>
      <c r="G2200">
        <v>-3.3</v>
      </c>
      <c r="H2200">
        <v>687</v>
      </c>
      <c r="I2200">
        <v>-1.3</v>
      </c>
      <c r="J2200" t="s">
        <v>247</v>
      </c>
      <c r="K2200">
        <v>13261</v>
      </c>
      <c r="L2200" t="s">
        <v>54</v>
      </c>
    </row>
    <row r="2201" spans="1:12" x14ac:dyDescent="0.2">
      <c r="A2201" t="str">
        <f t="shared" si="34"/>
        <v>Talbot2016</v>
      </c>
      <c r="B2201" t="s">
        <v>544</v>
      </c>
      <c r="C2201">
        <v>2016</v>
      </c>
      <c r="D2201" t="s">
        <v>245</v>
      </c>
      <c r="E2201">
        <v>97</v>
      </c>
      <c r="F2201">
        <v>713</v>
      </c>
      <c r="G2201">
        <v>2.2999999999999998</v>
      </c>
      <c r="H2201">
        <v>616</v>
      </c>
      <c r="I2201">
        <v>-10.199999999999999</v>
      </c>
      <c r="J2201" t="s">
        <v>247</v>
      </c>
      <c r="K2201">
        <v>13263</v>
      </c>
      <c r="L2201" t="s">
        <v>54</v>
      </c>
    </row>
    <row r="2202" spans="1:12" x14ac:dyDescent="0.2">
      <c r="A2202" t="str">
        <f t="shared" si="34"/>
        <v>Taliaferro2016</v>
      </c>
      <c r="B2202" t="s">
        <v>545</v>
      </c>
      <c r="C2202">
        <v>2016</v>
      </c>
      <c r="D2202" t="s">
        <v>245</v>
      </c>
      <c r="E2202">
        <v>34</v>
      </c>
      <c r="F2202">
        <v>197</v>
      </c>
      <c r="G2202">
        <v>5.3</v>
      </c>
      <c r="H2202">
        <v>481</v>
      </c>
      <c r="I2202">
        <v>-4.5999999999999996</v>
      </c>
      <c r="J2202" t="s">
        <v>247</v>
      </c>
      <c r="K2202">
        <v>13265</v>
      </c>
      <c r="L2202" t="s">
        <v>54</v>
      </c>
    </row>
    <row r="2203" spans="1:12" x14ac:dyDescent="0.2">
      <c r="A2203" t="str">
        <f t="shared" si="34"/>
        <v>Tattnall2016</v>
      </c>
      <c r="B2203" t="s">
        <v>546</v>
      </c>
      <c r="C2203">
        <v>2016</v>
      </c>
      <c r="D2203" t="s">
        <v>245</v>
      </c>
      <c r="E2203">
        <v>379</v>
      </c>
      <c r="F2203">
        <v>5796</v>
      </c>
      <c r="G2203">
        <v>0</v>
      </c>
      <c r="H2203">
        <v>690</v>
      </c>
      <c r="I2203">
        <v>0.3</v>
      </c>
      <c r="J2203" t="s">
        <v>247</v>
      </c>
      <c r="K2203">
        <v>13267</v>
      </c>
      <c r="L2203" t="s">
        <v>54</v>
      </c>
    </row>
    <row r="2204" spans="1:12" x14ac:dyDescent="0.2">
      <c r="A2204" t="str">
        <f t="shared" si="34"/>
        <v>Taylor2016</v>
      </c>
      <c r="B2204" t="s">
        <v>547</v>
      </c>
      <c r="C2204">
        <v>2016</v>
      </c>
      <c r="D2204" t="s">
        <v>245</v>
      </c>
      <c r="E2204">
        <v>163</v>
      </c>
      <c r="F2204">
        <v>1718</v>
      </c>
      <c r="G2204">
        <v>1.1000000000000001</v>
      </c>
      <c r="H2204">
        <v>746</v>
      </c>
      <c r="I2204">
        <v>-1.3</v>
      </c>
      <c r="J2204" t="s">
        <v>247</v>
      </c>
      <c r="K2204">
        <v>13269</v>
      </c>
      <c r="L2204" t="s">
        <v>54</v>
      </c>
    </row>
    <row r="2205" spans="1:12" x14ac:dyDescent="0.2">
      <c r="A2205" t="str">
        <f t="shared" si="34"/>
        <v>Telfair2016</v>
      </c>
      <c r="B2205" t="s">
        <v>548</v>
      </c>
      <c r="C2205">
        <v>2016</v>
      </c>
      <c r="D2205" t="s">
        <v>245</v>
      </c>
      <c r="E2205">
        <v>231</v>
      </c>
      <c r="F2205">
        <v>3452</v>
      </c>
      <c r="G2205">
        <v>-3</v>
      </c>
      <c r="H2205">
        <v>558</v>
      </c>
      <c r="I2205">
        <v>2.4</v>
      </c>
      <c r="J2205" t="s">
        <v>247</v>
      </c>
      <c r="K2205">
        <v>13271</v>
      </c>
      <c r="L2205" t="s">
        <v>54</v>
      </c>
    </row>
    <row r="2206" spans="1:12" x14ac:dyDescent="0.2">
      <c r="A2206" t="str">
        <f t="shared" si="34"/>
        <v>Terrell2016</v>
      </c>
      <c r="B2206" t="s">
        <v>549</v>
      </c>
      <c r="C2206">
        <v>2016</v>
      </c>
      <c r="D2206" t="s">
        <v>245</v>
      </c>
      <c r="E2206">
        <v>218</v>
      </c>
      <c r="F2206">
        <v>2431</v>
      </c>
      <c r="G2206">
        <v>2.1</v>
      </c>
      <c r="H2206">
        <v>663</v>
      </c>
      <c r="I2206">
        <v>-3.1</v>
      </c>
      <c r="J2206" t="s">
        <v>247</v>
      </c>
      <c r="K2206">
        <v>13273</v>
      </c>
      <c r="L2206" t="s">
        <v>54</v>
      </c>
    </row>
    <row r="2207" spans="1:12" x14ac:dyDescent="0.2">
      <c r="A2207" t="str">
        <f t="shared" si="34"/>
        <v>Thomas2016</v>
      </c>
      <c r="B2207" t="s">
        <v>550</v>
      </c>
      <c r="C2207">
        <v>2016</v>
      </c>
      <c r="D2207" t="s">
        <v>245</v>
      </c>
      <c r="E2207">
        <v>1520</v>
      </c>
      <c r="F2207">
        <v>21064</v>
      </c>
      <c r="G2207">
        <v>1.3</v>
      </c>
      <c r="H2207">
        <v>827</v>
      </c>
      <c r="I2207">
        <v>1.2</v>
      </c>
      <c r="J2207" t="s">
        <v>247</v>
      </c>
      <c r="K2207">
        <v>13275</v>
      </c>
      <c r="L2207" t="s">
        <v>54</v>
      </c>
    </row>
    <row r="2208" spans="1:12" x14ac:dyDescent="0.2">
      <c r="A2208" t="str">
        <f t="shared" si="34"/>
        <v>Tift2016</v>
      </c>
      <c r="B2208" t="s">
        <v>551</v>
      </c>
      <c r="C2208">
        <v>2016</v>
      </c>
      <c r="D2208" t="s">
        <v>245</v>
      </c>
      <c r="E2208">
        <v>1209</v>
      </c>
      <c r="F2208">
        <v>19288</v>
      </c>
      <c r="G2208">
        <v>-2.2000000000000002</v>
      </c>
      <c r="H2208">
        <v>747</v>
      </c>
      <c r="I2208">
        <v>-15.5</v>
      </c>
      <c r="J2208" t="s">
        <v>247</v>
      </c>
      <c r="K2208">
        <v>13277</v>
      </c>
      <c r="L2208" t="s">
        <v>54</v>
      </c>
    </row>
    <row r="2209" spans="1:12" x14ac:dyDescent="0.2">
      <c r="A2209" t="str">
        <f t="shared" si="34"/>
        <v>Toombs2016</v>
      </c>
      <c r="B2209" t="s">
        <v>552</v>
      </c>
      <c r="C2209">
        <v>2016</v>
      </c>
      <c r="D2209" t="s">
        <v>245</v>
      </c>
      <c r="E2209">
        <v>770</v>
      </c>
      <c r="F2209">
        <v>11351</v>
      </c>
      <c r="G2209">
        <v>-5.3</v>
      </c>
      <c r="H2209">
        <v>664</v>
      </c>
      <c r="I2209">
        <v>0.8</v>
      </c>
      <c r="J2209" t="s">
        <v>247</v>
      </c>
      <c r="K2209">
        <v>13279</v>
      </c>
      <c r="L2209" t="s">
        <v>54</v>
      </c>
    </row>
    <row r="2210" spans="1:12" x14ac:dyDescent="0.2">
      <c r="A2210" t="str">
        <f t="shared" si="34"/>
        <v>Towns2016</v>
      </c>
      <c r="B2210" t="s">
        <v>553</v>
      </c>
      <c r="C2210">
        <v>2016</v>
      </c>
      <c r="D2210" t="s">
        <v>245</v>
      </c>
      <c r="E2210">
        <v>336</v>
      </c>
      <c r="F2210">
        <v>3423</v>
      </c>
      <c r="G2210">
        <v>5.5</v>
      </c>
      <c r="H2210">
        <v>614</v>
      </c>
      <c r="I2210">
        <v>9.4</v>
      </c>
      <c r="J2210" t="s">
        <v>247</v>
      </c>
      <c r="K2210">
        <v>13281</v>
      </c>
      <c r="L2210" t="s">
        <v>54</v>
      </c>
    </row>
    <row r="2211" spans="1:12" x14ac:dyDescent="0.2">
      <c r="A2211" t="str">
        <f t="shared" si="34"/>
        <v>Treutlen2016</v>
      </c>
      <c r="B2211" t="s">
        <v>554</v>
      </c>
      <c r="C2211">
        <v>2016</v>
      </c>
      <c r="D2211" t="s">
        <v>245</v>
      </c>
      <c r="E2211">
        <v>108</v>
      </c>
      <c r="F2211">
        <v>1150</v>
      </c>
      <c r="G2211">
        <v>0.9</v>
      </c>
      <c r="H2211">
        <v>558</v>
      </c>
      <c r="I2211">
        <v>-0.7</v>
      </c>
      <c r="J2211" t="s">
        <v>247</v>
      </c>
      <c r="K2211">
        <v>13283</v>
      </c>
      <c r="L2211" t="s">
        <v>54</v>
      </c>
    </row>
    <row r="2212" spans="1:12" x14ac:dyDescent="0.2">
      <c r="A2212" t="str">
        <f t="shared" si="34"/>
        <v>Troup2016</v>
      </c>
      <c r="B2212" t="s">
        <v>555</v>
      </c>
      <c r="C2212">
        <v>2016</v>
      </c>
      <c r="D2212" t="s">
        <v>245</v>
      </c>
      <c r="E2212">
        <v>1624</v>
      </c>
      <c r="F2212">
        <v>39853</v>
      </c>
      <c r="G2212">
        <v>1.3</v>
      </c>
      <c r="H2212">
        <v>827</v>
      </c>
      <c r="I2212">
        <v>-2.7</v>
      </c>
      <c r="J2212" t="s">
        <v>247</v>
      </c>
      <c r="K2212">
        <v>13285</v>
      </c>
      <c r="L2212" t="s">
        <v>54</v>
      </c>
    </row>
    <row r="2213" spans="1:12" x14ac:dyDescent="0.2">
      <c r="A2213" t="str">
        <f t="shared" si="34"/>
        <v>Turner2016</v>
      </c>
      <c r="B2213" t="s">
        <v>556</v>
      </c>
      <c r="C2213">
        <v>2016</v>
      </c>
      <c r="D2213" t="s">
        <v>245</v>
      </c>
      <c r="E2213">
        <v>198</v>
      </c>
      <c r="F2213">
        <v>2108</v>
      </c>
      <c r="G2213">
        <v>1.1000000000000001</v>
      </c>
      <c r="H2213">
        <v>573</v>
      </c>
      <c r="I2213">
        <v>-10.3</v>
      </c>
      <c r="J2213" t="s">
        <v>247</v>
      </c>
      <c r="K2213">
        <v>13287</v>
      </c>
      <c r="L2213" t="s">
        <v>54</v>
      </c>
    </row>
    <row r="2214" spans="1:12" x14ac:dyDescent="0.2">
      <c r="A2214" t="str">
        <f t="shared" si="34"/>
        <v>Twiggs2016</v>
      </c>
      <c r="B2214" t="s">
        <v>557</v>
      </c>
      <c r="C2214">
        <v>2016</v>
      </c>
      <c r="D2214" t="s">
        <v>245</v>
      </c>
      <c r="E2214">
        <v>102</v>
      </c>
      <c r="F2214">
        <v>2304</v>
      </c>
      <c r="G2214">
        <v>100.7</v>
      </c>
      <c r="H2214">
        <v>534</v>
      </c>
      <c r="I2214">
        <v>-19.8</v>
      </c>
      <c r="J2214" t="s">
        <v>247</v>
      </c>
      <c r="K2214">
        <v>13289</v>
      </c>
      <c r="L2214" t="s">
        <v>54</v>
      </c>
    </row>
    <row r="2215" spans="1:12" x14ac:dyDescent="0.2">
      <c r="A2215" t="str">
        <f t="shared" si="34"/>
        <v>Union2016</v>
      </c>
      <c r="B2215" t="s">
        <v>403</v>
      </c>
      <c r="C2215">
        <v>2016</v>
      </c>
      <c r="D2215" t="s">
        <v>245</v>
      </c>
      <c r="E2215">
        <v>632</v>
      </c>
      <c r="F2215">
        <v>7442</v>
      </c>
      <c r="G2215">
        <v>6.5</v>
      </c>
      <c r="H2215">
        <v>644</v>
      </c>
      <c r="I2215">
        <v>0.8</v>
      </c>
      <c r="J2215" t="s">
        <v>247</v>
      </c>
      <c r="K2215">
        <v>13291</v>
      </c>
      <c r="L2215" t="s">
        <v>54</v>
      </c>
    </row>
    <row r="2216" spans="1:12" x14ac:dyDescent="0.2">
      <c r="A2216" t="str">
        <f t="shared" si="34"/>
        <v>Upson2016</v>
      </c>
      <c r="B2216" t="s">
        <v>558</v>
      </c>
      <c r="C2216">
        <v>2016</v>
      </c>
      <c r="D2216" t="s">
        <v>245</v>
      </c>
      <c r="E2216">
        <v>492</v>
      </c>
      <c r="F2216">
        <v>6476</v>
      </c>
      <c r="G2216">
        <v>-2.6</v>
      </c>
      <c r="H2216">
        <v>691</v>
      </c>
      <c r="I2216">
        <v>1.9</v>
      </c>
      <c r="J2216" t="s">
        <v>247</v>
      </c>
      <c r="K2216">
        <v>13293</v>
      </c>
      <c r="L2216" t="s">
        <v>54</v>
      </c>
    </row>
    <row r="2217" spans="1:12" x14ac:dyDescent="0.2">
      <c r="A2217" t="str">
        <f t="shared" si="34"/>
        <v>Walker2016</v>
      </c>
      <c r="B2217" t="s">
        <v>451</v>
      </c>
      <c r="C2217">
        <v>2016</v>
      </c>
      <c r="D2217" t="s">
        <v>245</v>
      </c>
      <c r="E2217">
        <v>793</v>
      </c>
      <c r="F2217">
        <v>13169</v>
      </c>
      <c r="G2217">
        <v>2.8</v>
      </c>
      <c r="H2217">
        <v>641</v>
      </c>
      <c r="I2217">
        <v>-2.9</v>
      </c>
      <c r="J2217" t="s">
        <v>247</v>
      </c>
      <c r="K2217">
        <v>13295</v>
      </c>
      <c r="L2217" t="s">
        <v>54</v>
      </c>
    </row>
    <row r="2218" spans="1:12" x14ac:dyDescent="0.2">
      <c r="A2218" t="str">
        <f t="shared" si="34"/>
        <v>Walton2016</v>
      </c>
      <c r="B2218" t="s">
        <v>559</v>
      </c>
      <c r="C2218">
        <v>2016</v>
      </c>
      <c r="D2218" t="s">
        <v>245</v>
      </c>
      <c r="E2218">
        <v>1882</v>
      </c>
      <c r="F2218">
        <v>22479</v>
      </c>
      <c r="G2218">
        <v>7.2</v>
      </c>
      <c r="H2218">
        <v>817</v>
      </c>
      <c r="I2218">
        <v>4.7</v>
      </c>
      <c r="J2218" t="s">
        <v>247</v>
      </c>
      <c r="K2218">
        <v>13297</v>
      </c>
      <c r="L2218" t="s">
        <v>54</v>
      </c>
    </row>
    <row r="2219" spans="1:12" x14ac:dyDescent="0.2">
      <c r="A2219" t="str">
        <f t="shared" si="34"/>
        <v>Ware2016</v>
      </c>
      <c r="B2219" t="s">
        <v>560</v>
      </c>
      <c r="C2219">
        <v>2016</v>
      </c>
      <c r="D2219" t="s">
        <v>245</v>
      </c>
      <c r="E2219">
        <v>981</v>
      </c>
      <c r="F2219">
        <v>15709</v>
      </c>
      <c r="G2219">
        <v>2.5</v>
      </c>
      <c r="H2219">
        <v>657</v>
      </c>
      <c r="I2219">
        <v>-6.1</v>
      </c>
      <c r="J2219" t="s">
        <v>247</v>
      </c>
      <c r="K2219">
        <v>13299</v>
      </c>
      <c r="L2219" t="s">
        <v>54</v>
      </c>
    </row>
    <row r="2220" spans="1:12" x14ac:dyDescent="0.2">
      <c r="A2220" t="str">
        <f t="shared" si="34"/>
        <v>Warren2016</v>
      </c>
      <c r="B2220" t="s">
        <v>561</v>
      </c>
      <c r="C2220">
        <v>2016</v>
      </c>
      <c r="D2220" t="s">
        <v>245</v>
      </c>
      <c r="E2220">
        <v>94</v>
      </c>
      <c r="F2220">
        <v>1506</v>
      </c>
      <c r="G2220">
        <v>2.5</v>
      </c>
      <c r="H2220">
        <v>733</v>
      </c>
      <c r="I2220">
        <v>-6.9</v>
      </c>
      <c r="J2220" t="s">
        <v>247</v>
      </c>
      <c r="K2220">
        <v>13301</v>
      </c>
      <c r="L2220" t="s">
        <v>54</v>
      </c>
    </row>
    <row r="2221" spans="1:12" x14ac:dyDescent="0.2">
      <c r="A2221" t="str">
        <f t="shared" si="34"/>
        <v>Washington2016</v>
      </c>
      <c r="B2221" t="s">
        <v>452</v>
      </c>
      <c r="C2221">
        <v>2016</v>
      </c>
      <c r="D2221" t="s">
        <v>245</v>
      </c>
      <c r="E2221">
        <v>411</v>
      </c>
      <c r="F2221">
        <v>6635</v>
      </c>
      <c r="G2221">
        <v>0.6</v>
      </c>
      <c r="H2221">
        <v>696</v>
      </c>
      <c r="I2221">
        <v>-4.5</v>
      </c>
      <c r="J2221" t="s">
        <v>247</v>
      </c>
      <c r="K2221">
        <v>13303</v>
      </c>
      <c r="L2221" t="s">
        <v>54</v>
      </c>
    </row>
    <row r="2222" spans="1:12" x14ac:dyDescent="0.2">
      <c r="A2222" t="str">
        <f t="shared" si="34"/>
        <v>Wayne2016</v>
      </c>
      <c r="B2222" t="s">
        <v>382</v>
      </c>
      <c r="C2222">
        <v>2016</v>
      </c>
      <c r="D2222" t="s">
        <v>245</v>
      </c>
      <c r="E2222">
        <v>605</v>
      </c>
      <c r="F2222">
        <v>7794</v>
      </c>
      <c r="G2222">
        <v>-1.4</v>
      </c>
      <c r="H2222">
        <v>748</v>
      </c>
      <c r="I2222">
        <v>-0.1</v>
      </c>
      <c r="J2222" t="s">
        <v>247</v>
      </c>
      <c r="K2222">
        <v>13305</v>
      </c>
      <c r="L2222" t="s">
        <v>54</v>
      </c>
    </row>
    <row r="2223" spans="1:12" x14ac:dyDescent="0.2">
      <c r="A2223" t="str">
        <f t="shared" si="34"/>
        <v>Webster2016</v>
      </c>
      <c r="B2223" t="s">
        <v>562</v>
      </c>
      <c r="C2223">
        <v>2016</v>
      </c>
      <c r="D2223" t="s">
        <v>245</v>
      </c>
      <c r="E2223">
        <v>43</v>
      </c>
      <c r="F2223">
        <v>477</v>
      </c>
      <c r="G2223">
        <v>-5.7</v>
      </c>
      <c r="H2223">
        <v>684</v>
      </c>
      <c r="I2223">
        <v>-6.7</v>
      </c>
      <c r="J2223" t="s">
        <v>247</v>
      </c>
      <c r="K2223">
        <v>13307</v>
      </c>
      <c r="L2223" t="s">
        <v>54</v>
      </c>
    </row>
    <row r="2224" spans="1:12" x14ac:dyDescent="0.2">
      <c r="A2224" t="str">
        <f t="shared" si="34"/>
        <v>Wheeler2016</v>
      </c>
      <c r="B2224" t="s">
        <v>563</v>
      </c>
      <c r="C2224">
        <v>2016</v>
      </c>
      <c r="D2224" t="s">
        <v>245</v>
      </c>
      <c r="E2224">
        <v>87</v>
      </c>
      <c r="F2224">
        <v>1151</v>
      </c>
      <c r="G2224">
        <v>1.5</v>
      </c>
      <c r="H2224">
        <v>637</v>
      </c>
      <c r="I2224">
        <v>-1.4</v>
      </c>
      <c r="J2224" t="s">
        <v>247</v>
      </c>
      <c r="K2224">
        <v>13309</v>
      </c>
      <c r="L2224" t="s">
        <v>54</v>
      </c>
    </row>
    <row r="2225" spans="1:12" x14ac:dyDescent="0.2">
      <c r="A2225" t="str">
        <f t="shared" si="34"/>
        <v>White2016</v>
      </c>
      <c r="B2225" t="s">
        <v>564</v>
      </c>
      <c r="C2225">
        <v>2016</v>
      </c>
      <c r="D2225" t="s">
        <v>245</v>
      </c>
      <c r="E2225">
        <v>719</v>
      </c>
      <c r="F2225">
        <v>7601</v>
      </c>
      <c r="G2225">
        <v>4.9000000000000004</v>
      </c>
      <c r="H2225">
        <v>655</v>
      </c>
      <c r="I2225">
        <v>0.5</v>
      </c>
      <c r="J2225" t="s">
        <v>247</v>
      </c>
      <c r="K2225">
        <v>13311</v>
      </c>
      <c r="L2225" t="s">
        <v>54</v>
      </c>
    </row>
    <row r="2226" spans="1:12" x14ac:dyDescent="0.2">
      <c r="A2226" t="str">
        <f t="shared" si="34"/>
        <v>Whitfield2016</v>
      </c>
      <c r="B2226" t="s">
        <v>565</v>
      </c>
      <c r="C2226">
        <v>2016</v>
      </c>
      <c r="D2226" t="s">
        <v>245</v>
      </c>
      <c r="E2226">
        <v>2442</v>
      </c>
      <c r="F2226">
        <v>55040</v>
      </c>
      <c r="G2226">
        <v>-0.2</v>
      </c>
      <c r="H2226">
        <v>876</v>
      </c>
      <c r="I2226">
        <v>1.3</v>
      </c>
      <c r="J2226" t="s">
        <v>247</v>
      </c>
      <c r="K2226">
        <v>13313</v>
      </c>
      <c r="L2226" t="s">
        <v>54</v>
      </c>
    </row>
    <row r="2227" spans="1:12" x14ac:dyDescent="0.2">
      <c r="A2227" t="str">
        <f t="shared" si="34"/>
        <v>Wilcox2016</v>
      </c>
      <c r="B2227" t="s">
        <v>316</v>
      </c>
      <c r="C2227">
        <v>2016</v>
      </c>
      <c r="D2227" t="s">
        <v>245</v>
      </c>
      <c r="E2227">
        <v>113</v>
      </c>
      <c r="F2227">
        <v>1046</v>
      </c>
      <c r="G2227">
        <v>-9.8000000000000007</v>
      </c>
      <c r="H2227">
        <v>561</v>
      </c>
      <c r="I2227">
        <v>4.3</v>
      </c>
      <c r="J2227" t="s">
        <v>247</v>
      </c>
      <c r="K2227">
        <v>13315</v>
      </c>
      <c r="L2227" t="s">
        <v>54</v>
      </c>
    </row>
    <row r="2228" spans="1:12" x14ac:dyDescent="0.2">
      <c r="A2228" t="str">
        <f t="shared" si="34"/>
        <v>Wilkes2016</v>
      </c>
      <c r="B2228" t="s">
        <v>566</v>
      </c>
      <c r="C2228">
        <v>2016</v>
      </c>
      <c r="D2228" t="s">
        <v>245</v>
      </c>
      <c r="E2228">
        <v>262</v>
      </c>
      <c r="F2228">
        <v>3106</v>
      </c>
      <c r="G2228">
        <v>4.5</v>
      </c>
      <c r="H2228">
        <v>639</v>
      </c>
      <c r="I2228">
        <v>1.1000000000000001</v>
      </c>
      <c r="J2228" t="s">
        <v>247</v>
      </c>
      <c r="K2228">
        <v>13317</v>
      </c>
      <c r="L2228" t="s">
        <v>54</v>
      </c>
    </row>
    <row r="2229" spans="1:12" x14ac:dyDescent="0.2">
      <c r="A2229" t="str">
        <f t="shared" si="34"/>
        <v>Wilkinson2016</v>
      </c>
      <c r="B2229" t="s">
        <v>567</v>
      </c>
      <c r="C2229">
        <v>2016</v>
      </c>
      <c r="D2229" t="s">
        <v>245</v>
      </c>
      <c r="E2229">
        <v>169</v>
      </c>
      <c r="F2229">
        <v>3286</v>
      </c>
      <c r="G2229">
        <v>1.8</v>
      </c>
      <c r="H2229">
        <v>884</v>
      </c>
      <c r="I2229">
        <v>-1.9</v>
      </c>
      <c r="J2229" t="s">
        <v>247</v>
      </c>
      <c r="K2229">
        <v>13319</v>
      </c>
      <c r="L2229" t="s">
        <v>54</v>
      </c>
    </row>
    <row r="2230" spans="1:12" x14ac:dyDescent="0.2">
      <c r="A2230" t="str">
        <f t="shared" si="34"/>
        <v>Worth2016</v>
      </c>
      <c r="B2230" t="s">
        <v>568</v>
      </c>
      <c r="C2230">
        <v>2016</v>
      </c>
      <c r="D2230" t="s">
        <v>245</v>
      </c>
      <c r="E2230">
        <v>339</v>
      </c>
      <c r="F2230">
        <v>3117</v>
      </c>
      <c r="G2230">
        <v>-5.0999999999999996</v>
      </c>
      <c r="H2230">
        <v>677</v>
      </c>
      <c r="I2230">
        <v>0.7</v>
      </c>
      <c r="J2230" t="s">
        <v>247</v>
      </c>
      <c r="K2230">
        <v>13321</v>
      </c>
      <c r="L2230" t="s">
        <v>54</v>
      </c>
    </row>
    <row r="2231" spans="1:12" x14ac:dyDescent="0.2">
      <c r="A2231" t="str">
        <f t="shared" si="34"/>
        <v>Appling2017</v>
      </c>
      <c r="B2231" t="s">
        <v>454</v>
      </c>
      <c r="C2231">
        <v>2017</v>
      </c>
      <c r="D2231" t="s">
        <v>245</v>
      </c>
      <c r="E2231">
        <v>401</v>
      </c>
      <c r="F2231">
        <v>6729</v>
      </c>
      <c r="G2231">
        <v>-3.4</v>
      </c>
      <c r="H2231">
        <v>814</v>
      </c>
      <c r="I2231">
        <v>5.6</v>
      </c>
      <c r="J2231" t="s">
        <v>247</v>
      </c>
      <c r="K2231">
        <v>13001</v>
      </c>
      <c r="L2231" t="s">
        <v>54</v>
      </c>
    </row>
    <row r="2232" spans="1:12" x14ac:dyDescent="0.2">
      <c r="A2232" t="str">
        <f t="shared" si="34"/>
        <v>Atkinson2017</v>
      </c>
      <c r="B2232" t="s">
        <v>455</v>
      </c>
      <c r="C2232">
        <v>2017</v>
      </c>
      <c r="D2232" t="s">
        <v>245</v>
      </c>
      <c r="E2232">
        <v>112</v>
      </c>
      <c r="F2232">
        <v>2187</v>
      </c>
      <c r="G2232">
        <v>11.6</v>
      </c>
      <c r="H2232">
        <v>673</v>
      </c>
      <c r="I2232">
        <v>0.9</v>
      </c>
      <c r="J2232" t="s">
        <v>247</v>
      </c>
      <c r="K2232">
        <v>13003</v>
      </c>
      <c r="L2232" t="s">
        <v>54</v>
      </c>
    </row>
    <row r="2233" spans="1:12" x14ac:dyDescent="0.2">
      <c r="A2233" t="str">
        <f t="shared" si="34"/>
        <v>Bacon2017</v>
      </c>
      <c r="B2233" t="s">
        <v>456</v>
      </c>
      <c r="C2233">
        <v>2017</v>
      </c>
      <c r="D2233" t="s">
        <v>245</v>
      </c>
      <c r="E2233">
        <v>248</v>
      </c>
      <c r="F2233">
        <v>3757</v>
      </c>
      <c r="G2233">
        <v>-3.5</v>
      </c>
      <c r="H2233">
        <v>728</v>
      </c>
      <c r="I2233">
        <v>3.1</v>
      </c>
      <c r="J2233" t="s">
        <v>247</v>
      </c>
      <c r="K2233">
        <v>13005</v>
      </c>
      <c r="L2233" t="s">
        <v>54</v>
      </c>
    </row>
    <row r="2234" spans="1:12" x14ac:dyDescent="0.2">
      <c r="A2234" t="str">
        <f t="shared" si="34"/>
        <v>Baker2017</v>
      </c>
      <c r="B2234" t="s">
        <v>457</v>
      </c>
      <c r="C2234">
        <v>2017</v>
      </c>
      <c r="D2234" t="s">
        <v>245</v>
      </c>
      <c r="E2234">
        <v>59</v>
      </c>
      <c r="F2234">
        <v>419</v>
      </c>
      <c r="G2234">
        <v>-0.2</v>
      </c>
      <c r="H2234">
        <v>738</v>
      </c>
      <c r="I2234">
        <v>7.3</v>
      </c>
      <c r="J2234" t="s">
        <v>247</v>
      </c>
      <c r="K2234">
        <v>13007</v>
      </c>
      <c r="L2234" t="s">
        <v>54</v>
      </c>
    </row>
    <row r="2235" spans="1:12" x14ac:dyDescent="0.2">
      <c r="A2235" t="str">
        <f t="shared" si="34"/>
        <v>Baldwin2017</v>
      </c>
      <c r="B2235" t="s">
        <v>334</v>
      </c>
      <c r="C2235">
        <v>2017</v>
      </c>
      <c r="D2235" t="s">
        <v>245</v>
      </c>
      <c r="E2235">
        <v>812</v>
      </c>
      <c r="F2235">
        <v>14969</v>
      </c>
      <c r="G2235">
        <v>-3.7</v>
      </c>
      <c r="H2235">
        <v>655</v>
      </c>
      <c r="I2235">
        <v>0.6</v>
      </c>
      <c r="J2235" t="s">
        <v>247</v>
      </c>
      <c r="K2235">
        <v>13009</v>
      </c>
      <c r="L2235" t="s">
        <v>54</v>
      </c>
    </row>
    <row r="2236" spans="1:12" x14ac:dyDescent="0.2">
      <c r="A2236" t="str">
        <f t="shared" si="34"/>
        <v>Banks2017</v>
      </c>
      <c r="B2236" t="s">
        <v>458</v>
      </c>
      <c r="C2236">
        <v>2017</v>
      </c>
      <c r="D2236" t="s">
        <v>245</v>
      </c>
      <c r="E2236">
        <v>272</v>
      </c>
      <c r="F2236">
        <v>4393</v>
      </c>
      <c r="G2236">
        <v>9.1</v>
      </c>
      <c r="H2236">
        <v>636</v>
      </c>
      <c r="I2236">
        <v>2.6</v>
      </c>
      <c r="J2236" t="s">
        <v>247</v>
      </c>
      <c r="K2236">
        <v>13011</v>
      </c>
      <c r="L2236" t="s">
        <v>54</v>
      </c>
    </row>
    <row r="2237" spans="1:12" x14ac:dyDescent="0.2">
      <c r="A2237" t="str">
        <f t="shared" si="34"/>
        <v>Barrow2017</v>
      </c>
      <c r="B2237" t="s">
        <v>459</v>
      </c>
      <c r="C2237">
        <v>2017</v>
      </c>
      <c r="D2237" t="s">
        <v>245</v>
      </c>
      <c r="E2237">
        <v>1138</v>
      </c>
      <c r="F2237">
        <v>18633</v>
      </c>
      <c r="G2237">
        <v>5.0999999999999996</v>
      </c>
      <c r="H2237">
        <v>781</v>
      </c>
      <c r="I2237">
        <v>5.5</v>
      </c>
      <c r="J2237" t="s">
        <v>247</v>
      </c>
      <c r="K2237">
        <v>13013</v>
      </c>
      <c r="L2237" t="s">
        <v>54</v>
      </c>
    </row>
    <row r="2238" spans="1:12" x14ac:dyDescent="0.2">
      <c r="A2238" t="str">
        <f t="shared" si="34"/>
        <v>Bartow2017</v>
      </c>
      <c r="B2238" t="s">
        <v>460</v>
      </c>
      <c r="C2238">
        <v>2017</v>
      </c>
      <c r="D2238" t="s">
        <v>245</v>
      </c>
      <c r="E2238">
        <v>2184</v>
      </c>
      <c r="F2238">
        <v>37274</v>
      </c>
      <c r="G2238">
        <v>4.0999999999999996</v>
      </c>
      <c r="H2238">
        <v>864</v>
      </c>
      <c r="I2238">
        <v>1.9</v>
      </c>
      <c r="J2238" t="s">
        <v>247</v>
      </c>
      <c r="K2238">
        <v>13015</v>
      </c>
      <c r="L2238" t="s">
        <v>54</v>
      </c>
    </row>
    <row r="2239" spans="1:12" x14ac:dyDescent="0.2">
      <c r="A2239" t="str">
        <f t="shared" si="34"/>
        <v>Ben Hill2017</v>
      </c>
      <c r="B2239" t="s">
        <v>461</v>
      </c>
      <c r="C2239">
        <v>2017</v>
      </c>
      <c r="D2239" t="s">
        <v>245</v>
      </c>
      <c r="E2239">
        <v>342</v>
      </c>
      <c r="F2239">
        <v>5280</v>
      </c>
      <c r="G2239">
        <v>-6.9</v>
      </c>
      <c r="H2239">
        <v>648</v>
      </c>
      <c r="I2239">
        <v>3</v>
      </c>
      <c r="J2239" t="s">
        <v>247</v>
      </c>
      <c r="K2239">
        <v>13017</v>
      </c>
      <c r="L2239" t="s">
        <v>54</v>
      </c>
    </row>
    <row r="2240" spans="1:12" x14ac:dyDescent="0.2">
      <c r="A2240" t="str">
        <f t="shared" si="34"/>
        <v>Berrien2017</v>
      </c>
      <c r="B2240" t="s">
        <v>462</v>
      </c>
      <c r="C2240">
        <v>2017</v>
      </c>
      <c r="D2240" t="s">
        <v>245</v>
      </c>
      <c r="E2240">
        <v>256</v>
      </c>
      <c r="F2240">
        <v>3552</v>
      </c>
      <c r="G2240">
        <v>-0.4</v>
      </c>
      <c r="H2240">
        <v>638</v>
      </c>
      <c r="I2240">
        <v>2.9</v>
      </c>
      <c r="J2240" t="s">
        <v>247</v>
      </c>
      <c r="K2240">
        <v>13019</v>
      </c>
      <c r="L2240" t="s">
        <v>54</v>
      </c>
    </row>
    <row r="2241" spans="1:12" x14ac:dyDescent="0.2">
      <c r="A2241" t="str">
        <f t="shared" si="34"/>
        <v>Bibb2017</v>
      </c>
      <c r="B2241" t="s">
        <v>341</v>
      </c>
      <c r="C2241">
        <v>2017</v>
      </c>
      <c r="D2241" t="s">
        <v>245</v>
      </c>
      <c r="E2241">
        <v>4148</v>
      </c>
      <c r="F2241">
        <v>83565</v>
      </c>
      <c r="G2241">
        <v>0.6</v>
      </c>
      <c r="H2241">
        <v>840</v>
      </c>
      <c r="I2241">
        <v>3.1</v>
      </c>
      <c r="J2241" t="s">
        <v>247</v>
      </c>
      <c r="K2241">
        <v>13021</v>
      </c>
      <c r="L2241" t="s">
        <v>54</v>
      </c>
    </row>
    <row r="2242" spans="1:12" x14ac:dyDescent="0.2">
      <c r="A2242" t="str">
        <f t="shared" si="34"/>
        <v>Bleckley2017</v>
      </c>
      <c r="B2242" t="s">
        <v>463</v>
      </c>
      <c r="C2242">
        <v>2017</v>
      </c>
      <c r="D2242" t="s">
        <v>245</v>
      </c>
      <c r="E2242">
        <v>188</v>
      </c>
      <c r="F2242">
        <v>2746</v>
      </c>
      <c r="G2242">
        <v>-0.4</v>
      </c>
      <c r="H2242">
        <v>615</v>
      </c>
      <c r="I2242">
        <v>3.7</v>
      </c>
      <c r="J2242" t="s">
        <v>247</v>
      </c>
      <c r="K2242">
        <v>13023</v>
      </c>
      <c r="L2242" t="s">
        <v>54</v>
      </c>
    </row>
    <row r="2243" spans="1:12" x14ac:dyDescent="0.2">
      <c r="A2243" t="str">
        <f t="shared" si="34"/>
        <v>Brantley2017</v>
      </c>
      <c r="B2243" t="s">
        <v>464</v>
      </c>
      <c r="C2243">
        <v>2017</v>
      </c>
      <c r="D2243" t="s">
        <v>245</v>
      </c>
      <c r="E2243">
        <v>208</v>
      </c>
      <c r="F2243">
        <v>2232</v>
      </c>
      <c r="G2243">
        <v>2</v>
      </c>
      <c r="H2243">
        <v>635</v>
      </c>
      <c r="I2243">
        <v>1.1000000000000001</v>
      </c>
      <c r="J2243" t="s">
        <v>247</v>
      </c>
      <c r="K2243">
        <v>13025</v>
      </c>
      <c r="L2243" t="s">
        <v>54</v>
      </c>
    </row>
    <row r="2244" spans="1:12" x14ac:dyDescent="0.2">
      <c r="A2244" t="str">
        <f t="shared" si="34"/>
        <v>Brooks2017</v>
      </c>
      <c r="B2244" t="s">
        <v>465</v>
      </c>
      <c r="C2244">
        <v>2017</v>
      </c>
      <c r="D2244" t="s">
        <v>245</v>
      </c>
      <c r="E2244">
        <v>277</v>
      </c>
      <c r="F2244">
        <v>3139</v>
      </c>
      <c r="G2244">
        <v>2</v>
      </c>
      <c r="H2244">
        <v>676</v>
      </c>
      <c r="I2244">
        <v>5</v>
      </c>
      <c r="J2244" t="s">
        <v>247</v>
      </c>
      <c r="K2244">
        <v>13027</v>
      </c>
      <c r="L2244" t="s">
        <v>54</v>
      </c>
    </row>
    <row r="2245" spans="1:12" x14ac:dyDescent="0.2">
      <c r="A2245" t="str">
        <f t="shared" si="34"/>
        <v>Bryan2017</v>
      </c>
      <c r="B2245" t="s">
        <v>466</v>
      </c>
      <c r="C2245">
        <v>2017</v>
      </c>
      <c r="D2245" t="s">
        <v>245</v>
      </c>
      <c r="E2245">
        <v>682</v>
      </c>
      <c r="F2245">
        <v>8554</v>
      </c>
      <c r="G2245">
        <v>6.3</v>
      </c>
      <c r="H2245">
        <v>702</v>
      </c>
      <c r="I2245">
        <v>6.4</v>
      </c>
      <c r="J2245" t="s">
        <v>247</v>
      </c>
      <c r="K2245">
        <v>13029</v>
      </c>
      <c r="L2245" t="s">
        <v>54</v>
      </c>
    </row>
    <row r="2246" spans="1:12" x14ac:dyDescent="0.2">
      <c r="A2246" t="str">
        <f t="shared" ref="A2246:A2309" si="35">_xlfn.CONCAT(B2246, C2246)</f>
        <v>Bulloch2017</v>
      </c>
      <c r="B2246" t="s">
        <v>467</v>
      </c>
      <c r="C2246">
        <v>2017</v>
      </c>
      <c r="D2246" t="s">
        <v>245</v>
      </c>
      <c r="E2246">
        <v>1486</v>
      </c>
      <c r="F2246">
        <v>25638</v>
      </c>
      <c r="G2246">
        <v>0.5</v>
      </c>
      <c r="H2246">
        <v>681</v>
      </c>
      <c r="I2246">
        <v>2.2999999999999998</v>
      </c>
      <c r="J2246" t="s">
        <v>247</v>
      </c>
      <c r="K2246">
        <v>13031</v>
      </c>
      <c r="L2246" t="s">
        <v>54</v>
      </c>
    </row>
    <row r="2247" spans="1:12" x14ac:dyDescent="0.2">
      <c r="A2247" t="str">
        <f t="shared" si="35"/>
        <v>Burke2017</v>
      </c>
      <c r="B2247" t="s">
        <v>468</v>
      </c>
      <c r="C2247">
        <v>2017</v>
      </c>
      <c r="D2247" t="s">
        <v>245</v>
      </c>
      <c r="E2247">
        <v>370</v>
      </c>
      <c r="F2247">
        <v>12509</v>
      </c>
      <c r="G2247">
        <v>19</v>
      </c>
      <c r="H2247">
        <v>1438</v>
      </c>
      <c r="I2247">
        <v>7.4</v>
      </c>
      <c r="J2247" t="s">
        <v>247</v>
      </c>
      <c r="K2247">
        <v>13033</v>
      </c>
      <c r="L2247" t="s">
        <v>54</v>
      </c>
    </row>
    <row r="2248" spans="1:12" x14ac:dyDescent="0.2">
      <c r="A2248" t="str">
        <f t="shared" si="35"/>
        <v>Butts2017</v>
      </c>
      <c r="B2248" t="s">
        <v>469</v>
      </c>
      <c r="C2248">
        <v>2017</v>
      </c>
      <c r="D2248" t="s">
        <v>245</v>
      </c>
      <c r="E2248">
        <v>413</v>
      </c>
      <c r="F2248">
        <v>6722</v>
      </c>
      <c r="G2248">
        <v>8.4</v>
      </c>
      <c r="H2248">
        <v>709</v>
      </c>
      <c r="I2248">
        <v>1.1000000000000001</v>
      </c>
      <c r="J2248" t="s">
        <v>247</v>
      </c>
      <c r="K2248">
        <v>13035</v>
      </c>
      <c r="L2248" t="s">
        <v>54</v>
      </c>
    </row>
    <row r="2249" spans="1:12" x14ac:dyDescent="0.2">
      <c r="A2249" t="str">
        <f t="shared" si="35"/>
        <v>Calhoun2017</v>
      </c>
      <c r="B2249" t="s">
        <v>327</v>
      </c>
      <c r="C2249">
        <v>2017</v>
      </c>
      <c r="D2249" t="s">
        <v>245</v>
      </c>
      <c r="E2249">
        <v>110</v>
      </c>
      <c r="F2249">
        <v>1132</v>
      </c>
      <c r="G2249">
        <v>7.5</v>
      </c>
      <c r="H2249">
        <v>666</v>
      </c>
      <c r="I2249">
        <v>-2.2999999999999998</v>
      </c>
      <c r="J2249" t="s">
        <v>247</v>
      </c>
      <c r="K2249">
        <v>13037</v>
      </c>
      <c r="L2249" t="s">
        <v>54</v>
      </c>
    </row>
    <row r="2250" spans="1:12" x14ac:dyDescent="0.2">
      <c r="A2250" t="str">
        <f t="shared" si="35"/>
        <v>Camden2017</v>
      </c>
      <c r="B2250" t="s">
        <v>470</v>
      </c>
      <c r="C2250">
        <v>2017</v>
      </c>
      <c r="D2250" t="s">
        <v>245</v>
      </c>
      <c r="E2250">
        <v>861</v>
      </c>
      <c r="F2250">
        <v>14163</v>
      </c>
      <c r="G2250">
        <v>2.5</v>
      </c>
      <c r="H2250">
        <v>836</v>
      </c>
      <c r="I2250">
        <v>1.8</v>
      </c>
      <c r="J2250" t="s">
        <v>247</v>
      </c>
      <c r="K2250">
        <v>13039</v>
      </c>
      <c r="L2250" t="s">
        <v>54</v>
      </c>
    </row>
    <row r="2251" spans="1:12" x14ac:dyDescent="0.2">
      <c r="A2251" t="str">
        <f t="shared" si="35"/>
        <v>Candler2017</v>
      </c>
      <c r="B2251" t="s">
        <v>471</v>
      </c>
      <c r="C2251">
        <v>2017</v>
      </c>
      <c r="D2251" t="s">
        <v>245</v>
      </c>
      <c r="E2251">
        <v>224</v>
      </c>
      <c r="F2251">
        <v>2833</v>
      </c>
      <c r="G2251">
        <v>-0.6</v>
      </c>
      <c r="H2251">
        <v>588</v>
      </c>
      <c r="I2251">
        <v>0.7</v>
      </c>
      <c r="J2251" t="s">
        <v>247</v>
      </c>
      <c r="K2251">
        <v>13043</v>
      </c>
      <c r="L2251" t="s">
        <v>54</v>
      </c>
    </row>
    <row r="2252" spans="1:12" x14ac:dyDescent="0.2">
      <c r="A2252" t="str">
        <f t="shared" si="35"/>
        <v>Carroll2017</v>
      </c>
      <c r="B2252" t="s">
        <v>373</v>
      </c>
      <c r="C2252">
        <v>2017</v>
      </c>
      <c r="D2252" t="s">
        <v>245</v>
      </c>
      <c r="E2252">
        <v>2084</v>
      </c>
      <c r="F2252">
        <v>40712</v>
      </c>
      <c r="G2252">
        <v>2</v>
      </c>
      <c r="H2252">
        <v>849</v>
      </c>
      <c r="I2252">
        <v>2.5</v>
      </c>
      <c r="J2252" t="s">
        <v>247</v>
      </c>
      <c r="K2252">
        <v>13045</v>
      </c>
      <c r="L2252" t="s">
        <v>54</v>
      </c>
    </row>
    <row r="2253" spans="1:12" x14ac:dyDescent="0.2">
      <c r="A2253" t="str">
        <f t="shared" si="35"/>
        <v>Catoosa2017</v>
      </c>
      <c r="B2253" t="s">
        <v>472</v>
      </c>
      <c r="C2253">
        <v>2017</v>
      </c>
      <c r="D2253" t="s">
        <v>245</v>
      </c>
      <c r="E2253">
        <v>950</v>
      </c>
      <c r="F2253">
        <v>14843</v>
      </c>
      <c r="G2253">
        <v>4</v>
      </c>
      <c r="H2253">
        <v>680</v>
      </c>
      <c r="I2253">
        <v>3.8</v>
      </c>
      <c r="J2253" t="s">
        <v>247</v>
      </c>
      <c r="K2253">
        <v>13047</v>
      </c>
      <c r="L2253" t="s">
        <v>54</v>
      </c>
    </row>
    <row r="2254" spans="1:12" x14ac:dyDescent="0.2">
      <c r="A2254" t="str">
        <f t="shared" si="35"/>
        <v>Charlton2017</v>
      </c>
      <c r="B2254" t="s">
        <v>473</v>
      </c>
      <c r="C2254">
        <v>2017</v>
      </c>
      <c r="D2254" t="s">
        <v>245</v>
      </c>
      <c r="E2254">
        <v>157</v>
      </c>
      <c r="F2254">
        <v>2111</v>
      </c>
      <c r="G2254">
        <v>-0.7</v>
      </c>
      <c r="H2254">
        <v>676</v>
      </c>
      <c r="I2254">
        <v>6.1</v>
      </c>
      <c r="J2254" t="s">
        <v>247</v>
      </c>
      <c r="K2254">
        <v>13049</v>
      </c>
      <c r="L2254" t="s">
        <v>54</v>
      </c>
    </row>
    <row r="2255" spans="1:12" x14ac:dyDescent="0.2">
      <c r="A2255" t="str">
        <f t="shared" si="35"/>
        <v>Chatham2017</v>
      </c>
      <c r="B2255" t="s">
        <v>474</v>
      </c>
      <c r="C2255">
        <v>2017</v>
      </c>
      <c r="D2255" t="s">
        <v>245</v>
      </c>
      <c r="E2255">
        <v>7983</v>
      </c>
      <c r="F2255">
        <v>153953</v>
      </c>
      <c r="G2255">
        <v>1.8</v>
      </c>
      <c r="H2255">
        <v>908</v>
      </c>
      <c r="I2255">
        <v>2.7</v>
      </c>
      <c r="J2255" t="s">
        <v>247</v>
      </c>
      <c r="K2255">
        <v>13051</v>
      </c>
      <c r="L2255" t="s">
        <v>54</v>
      </c>
    </row>
    <row r="2256" spans="1:12" x14ac:dyDescent="0.2">
      <c r="A2256" t="str">
        <f t="shared" si="35"/>
        <v>Chattahoochee2017</v>
      </c>
      <c r="B2256" t="s">
        <v>475</v>
      </c>
      <c r="C2256">
        <v>2017</v>
      </c>
      <c r="D2256" t="s">
        <v>245</v>
      </c>
      <c r="E2256">
        <v>100</v>
      </c>
      <c r="F2256">
        <v>2258</v>
      </c>
      <c r="G2256">
        <v>2.7</v>
      </c>
      <c r="H2256">
        <v>980</v>
      </c>
      <c r="I2256">
        <v>16.5</v>
      </c>
      <c r="J2256" t="s">
        <v>247</v>
      </c>
      <c r="K2256">
        <v>13053</v>
      </c>
      <c r="L2256" t="s">
        <v>54</v>
      </c>
    </row>
    <row r="2257" spans="1:12" x14ac:dyDescent="0.2">
      <c r="A2257" t="str">
        <f t="shared" si="35"/>
        <v>Chattooga2017</v>
      </c>
      <c r="B2257" t="s">
        <v>476</v>
      </c>
      <c r="C2257">
        <v>2017</v>
      </c>
      <c r="D2257" t="s">
        <v>245</v>
      </c>
      <c r="E2257">
        <v>319</v>
      </c>
      <c r="F2257">
        <v>6244</v>
      </c>
      <c r="G2257">
        <v>1.6</v>
      </c>
      <c r="H2257">
        <v>659</v>
      </c>
      <c r="I2257">
        <v>3.6</v>
      </c>
      <c r="J2257" t="s">
        <v>247</v>
      </c>
      <c r="K2257">
        <v>13055</v>
      </c>
      <c r="L2257" t="s">
        <v>54</v>
      </c>
    </row>
    <row r="2258" spans="1:12" x14ac:dyDescent="0.2">
      <c r="A2258" t="str">
        <f t="shared" si="35"/>
        <v>Cherokee2017</v>
      </c>
      <c r="B2258" t="s">
        <v>424</v>
      </c>
      <c r="C2258">
        <v>2017</v>
      </c>
      <c r="D2258" t="s">
        <v>245</v>
      </c>
      <c r="E2258">
        <v>5580</v>
      </c>
      <c r="F2258">
        <v>60563</v>
      </c>
      <c r="G2258">
        <v>5.9</v>
      </c>
      <c r="H2258">
        <v>828</v>
      </c>
      <c r="I2258">
        <v>3.6</v>
      </c>
      <c r="J2258" t="s">
        <v>247</v>
      </c>
      <c r="K2258">
        <v>13057</v>
      </c>
      <c r="L2258" t="s">
        <v>54</v>
      </c>
    </row>
    <row r="2259" spans="1:12" x14ac:dyDescent="0.2">
      <c r="A2259" t="str">
        <f t="shared" si="35"/>
        <v>Clarke2017</v>
      </c>
      <c r="B2259" t="s">
        <v>360</v>
      </c>
      <c r="C2259">
        <v>2017</v>
      </c>
      <c r="D2259" t="s">
        <v>245</v>
      </c>
      <c r="E2259">
        <v>3103</v>
      </c>
      <c r="F2259">
        <v>72651</v>
      </c>
      <c r="G2259">
        <v>3.1</v>
      </c>
      <c r="H2259">
        <v>859</v>
      </c>
      <c r="I2259">
        <v>-1.3</v>
      </c>
      <c r="J2259" t="s">
        <v>247</v>
      </c>
      <c r="K2259">
        <v>13059</v>
      </c>
      <c r="L2259" t="s">
        <v>54</v>
      </c>
    </row>
    <row r="2260" spans="1:12" x14ac:dyDescent="0.2">
      <c r="A2260" t="str">
        <f t="shared" si="35"/>
        <v>Clay2017</v>
      </c>
      <c r="B2260" t="s">
        <v>353</v>
      </c>
      <c r="C2260">
        <v>2017</v>
      </c>
      <c r="D2260" t="s">
        <v>245</v>
      </c>
      <c r="E2260">
        <v>62</v>
      </c>
      <c r="F2260">
        <v>509</v>
      </c>
      <c r="G2260">
        <v>-1.4</v>
      </c>
      <c r="H2260">
        <v>594</v>
      </c>
      <c r="I2260">
        <v>3.5</v>
      </c>
      <c r="J2260" t="s">
        <v>247</v>
      </c>
      <c r="K2260">
        <v>13061</v>
      </c>
      <c r="L2260" t="s">
        <v>54</v>
      </c>
    </row>
    <row r="2261" spans="1:12" x14ac:dyDescent="0.2">
      <c r="A2261" t="str">
        <f t="shared" si="35"/>
        <v>Clayton2017</v>
      </c>
      <c r="B2261" t="s">
        <v>477</v>
      </c>
      <c r="C2261">
        <v>2017</v>
      </c>
      <c r="D2261" t="s">
        <v>245</v>
      </c>
      <c r="E2261">
        <v>3943</v>
      </c>
      <c r="F2261">
        <v>126406</v>
      </c>
      <c r="G2261">
        <v>2</v>
      </c>
      <c r="H2261">
        <v>989</v>
      </c>
      <c r="I2261">
        <v>-6.6</v>
      </c>
      <c r="J2261" t="s">
        <v>247</v>
      </c>
      <c r="K2261">
        <v>13063</v>
      </c>
      <c r="L2261" t="s">
        <v>54</v>
      </c>
    </row>
    <row r="2262" spans="1:12" x14ac:dyDescent="0.2">
      <c r="A2262" t="str">
        <f t="shared" si="35"/>
        <v>Clinch2017</v>
      </c>
      <c r="B2262" t="s">
        <v>478</v>
      </c>
      <c r="C2262">
        <v>2017</v>
      </c>
      <c r="D2262" t="s">
        <v>245</v>
      </c>
      <c r="E2262">
        <v>174</v>
      </c>
      <c r="F2262">
        <v>2124</v>
      </c>
      <c r="G2262">
        <v>-3.8</v>
      </c>
      <c r="H2262">
        <v>724</v>
      </c>
      <c r="I2262">
        <v>3.3</v>
      </c>
      <c r="J2262" t="s">
        <v>247</v>
      </c>
      <c r="K2262">
        <v>13065</v>
      </c>
      <c r="L2262" t="s">
        <v>54</v>
      </c>
    </row>
    <row r="2263" spans="1:12" x14ac:dyDescent="0.2">
      <c r="A2263" t="str">
        <f t="shared" si="35"/>
        <v>Cobb2017</v>
      </c>
      <c r="B2263" t="s">
        <v>479</v>
      </c>
      <c r="C2263">
        <v>2017</v>
      </c>
      <c r="D2263" t="s">
        <v>245</v>
      </c>
      <c r="E2263">
        <v>21707</v>
      </c>
      <c r="F2263">
        <v>364086</v>
      </c>
      <c r="G2263">
        <v>2.9</v>
      </c>
      <c r="H2263">
        <v>1125</v>
      </c>
      <c r="I2263">
        <v>3.3</v>
      </c>
      <c r="J2263" t="s">
        <v>247</v>
      </c>
      <c r="K2263">
        <v>13067</v>
      </c>
      <c r="L2263" t="s">
        <v>54</v>
      </c>
    </row>
    <row r="2264" spans="1:12" x14ac:dyDescent="0.2">
      <c r="A2264" t="str">
        <f t="shared" si="35"/>
        <v>Coffee2017</v>
      </c>
      <c r="B2264" t="s">
        <v>340</v>
      </c>
      <c r="C2264">
        <v>2017</v>
      </c>
      <c r="D2264" t="s">
        <v>245</v>
      </c>
      <c r="E2264">
        <v>905</v>
      </c>
      <c r="F2264">
        <v>17455</v>
      </c>
      <c r="G2264">
        <v>2</v>
      </c>
      <c r="H2264">
        <v>716</v>
      </c>
      <c r="I2264">
        <v>7.2</v>
      </c>
      <c r="J2264" t="s">
        <v>247</v>
      </c>
      <c r="K2264">
        <v>13069</v>
      </c>
      <c r="L2264" t="s">
        <v>54</v>
      </c>
    </row>
    <row r="2265" spans="1:12" x14ac:dyDescent="0.2">
      <c r="A2265" t="str">
        <f t="shared" si="35"/>
        <v>Colquitt2017</v>
      </c>
      <c r="B2265" t="s">
        <v>480</v>
      </c>
      <c r="C2265">
        <v>2017</v>
      </c>
      <c r="D2265" t="s">
        <v>245</v>
      </c>
      <c r="E2265">
        <v>1005</v>
      </c>
      <c r="F2265">
        <v>15279</v>
      </c>
      <c r="G2265">
        <v>0.5</v>
      </c>
      <c r="H2265">
        <v>679</v>
      </c>
      <c r="I2265">
        <v>5.9</v>
      </c>
      <c r="J2265" t="s">
        <v>247</v>
      </c>
      <c r="K2265">
        <v>13071</v>
      </c>
      <c r="L2265" t="s">
        <v>54</v>
      </c>
    </row>
    <row r="2266" spans="1:12" x14ac:dyDescent="0.2">
      <c r="A2266" t="str">
        <f t="shared" si="35"/>
        <v>Columbia2017</v>
      </c>
      <c r="B2266" t="s">
        <v>481</v>
      </c>
      <c r="C2266">
        <v>2017</v>
      </c>
      <c r="D2266" t="s">
        <v>245</v>
      </c>
      <c r="E2266">
        <v>2488</v>
      </c>
      <c r="F2266">
        <v>33694</v>
      </c>
      <c r="G2266">
        <v>2.8</v>
      </c>
      <c r="H2266">
        <v>775</v>
      </c>
      <c r="I2266">
        <v>1.3</v>
      </c>
      <c r="J2266" t="s">
        <v>247</v>
      </c>
      <c r="K2266">
        <v>13073</v>
      </c>
      <c r="L2266" t="s">
        <v>54</v>
      </c>
    </row>
    <row r="2267" spans="1:12" x14ac:dyDescent="0.2">
      <c r="A2267" t="str">
        <f t="shared" si="35"/>
        <v>Cook2017</v>
      </c>
      <c r="B2267" t="s">
        <v>482</v>
      </c>
      <c r="C2267">
        <v>2017</v>
      </c>
      <c r="D2267" t="s">
        <v>245</v>
      </c>
      <c r="E2267">
        <v>354</v>
      </c>
      <c r="F2267">
        <v>4270</v>
      </c>
      <c r="G2267">
        <v>3.4</v>
      </c>
      <c r="H2267">
        <v>625</v>
      </c>
      <c r="I2267">
        <v>7.2</v>
      </c>
      <c r="J2267" t="s">
        <v>247</v>
      </c>
      <c r="K2267">
        <v>13075</v>
      </c>
      <c r="L2267" t="s">
        <v>54</v>
      </c>
    </row>
    <row r="2268" spans="1:12" x14ac:dyDescent="0.2">
      <c r="A2268" t="str">
        <f t="shared" si="35"/>
        <v>Coweta2017</v>
      </c>
      <c r="B2268" t="s">
        <v>483</v>
      </c>
      <c r="C2268">
        <v>2017</v>
      </c>
      <c r="D2268" t="s">
        <v>245</v>
      </c>
      <c r="E2268">
        <v>2559</v>
      </c>
      <c r="F2268">
        <v>38835</v>
      </c>
      <c r="G2268">
        <v>1.7</v>
      </c>
      <c r="H2268">
        <v>800</v>
      </c>
      <c r="I2268">
        <v>2.2999999999999998</v>
      </c>
      <c r="J2268" t="s">
        <v>247</v>
      </c>
      <c r="K2268">
        <v>13077</v>
      </c>
      <c r="L2268" t="s">
        <v>54</v>
      </c>
    </row>
    <row r="2269" spans="1:12" x14ac:dyDescent="0.2">
      <c r="A2269" t="str">
        <f t="shared" si="35"/>
        <v>Crawford2017</v>
      </c>
      <c r="B2269" t="s">
        <v>484</v>
      </c>
      <c r="C2269">
        <v>2017</v>
      </c>
      <c r="D2269" t="s">
        <v>245</v>
      </c>
      <c r="E2269">
        <v>128</v>
      </c>
      <c r="F2269">
        <v>1254</v>
      </c>
      <c r="G2269">
        <v>-2</v>
      </c>
      <c r="H2269">
        <v>672</v>
      </c>
      <c r="I2269">
        <v>3.4</v>
      </c>
      <c r="J2269" t="s">
        <v>247</v>
      </c>
      <c r="K2269">
        <v>13079</v>
      </c>
      <c r="L2269" t="s">
        <v>54</v>
      </c>
    </row>
    <row r="2270" spans="1:12" x14ac:dyDescent="0.2">
      <c r="A2270" t="str">
        <f t="shared" si="35"/>
        <v>Crisp2017</v>
      </c>
      <c r="B2270" t="s">
        <v>485</v>
      </c>
      <c r="C2270">
        <v>2017</v>
      </c>
      <c r="D2270" t="s">
        <v>245</v>
      </c>
      <c r="E2270">
        <v>587</v>
      </c>
      <c r="F2270">
        <v>8119</v>
      </c>
      <c r="G2270">
        <v>-1.2</v>
      </c>
      <c r="H2270">
        <v>776</v>
      </c>
      <c r="I2270">
        <v>12.8</v>
      </c>
      <c r="J2270" t="s">
        <v>247</v>
      </c>
      <c r="K2270">
        <v>13081</v>
      </c>
      <c r="L2270" t="s">
        <v>54</v>
      </c>
    </row>
    <row r="2271" spans="1:12" x14ac:dyDescent="0.2">
      <c r="A2271" t="str">
        <f t="shared" si="35"/>
        <v>Dade2017</v>
      </c>
      <c r="B2271" t="s">
        <v>486</v>
      </c>
      <c r="C2271">
        <v>2017</v>
      </c>
      <c r="D2271" t="s">
        <v>245</v>
      </c>
      <c r="E2271">
        <v>246</v>
      </c>
      <c r="F2271">
        <v>3361</v>
      </c>
      <c r="G2271">
        <v>3.1</v>
      </c>
      <c r="H2271">
        <v>669</v>
      </c>
      <c r="I2271">
        <v>3.6</v>
      </c>
      <c r="J2271" t="s">
        <v>247</v>
      </c>
      <c r="K2271">
        <v>13083</v>
      </c>
      <c r="L2271" t="s">
        <v>54</v>
      </c>
    </row>
    <row r="2272" spans="1:12" x14ac:dyDescent="0.2">
      <c r="A2272" t="str">
        <f t="shared" si="35"/>
        <v>Dawson2017</v>
      </c>
      <c r="B2272" t="s">
        <v>487</v>
      </c>
      <c r="C2272">
        <v>2017</v>
      </c>
      <c r="D2272" t="s">
        <v>245</v>
      </c>
      <c r="E2272">
        <v>684</v>
      </c>
      <c r="F2272">
        <v>9494</v>
      </c>
      <c r="G2272">
        <v>3.1</v>
      </c>
      <c r="H2272">
        <v>572</v>
      </c>
      <c r="I2272">
        <v>3.6</v>
      </c>
      <c r="J2272" t="s">
        <v>247</v>
      </c>
      <c r="K2272">
        <v>13085</v>
      </c>
      <c r="L2272" t="s">
        <v>54</v>
      </c>
    </row>
    <row r="2273" spans="1:12" x14ac:dyDescent="0.2">
      <c r="A2273" t="str">
        <f t="shared" si="35"/>
        <v>Decatur2017</v>
      </c>
      <c r="B2273" t="s">
        <v>488</v>
      </c>
      <c r="C2273">
        <v>2017</v>
      </c>
      <c r="D2273" t="s">
        <v>245</v>
      </c>
      <c r="E2273">
        <v>634</v>
      </c>
      <c r="F2273">
        <v>9413</v>
      </c>
      <c r="G2273">
        <v>12.5</v>
      </c>
      <c r="H2273">
        <v>625</v>
      </c>
      <c r="I2273">
        <v>-5</v>
      </c>
      <c r="J2273" t="s">
        <v>247</v>
      </c>
      <c r="K2273">
        <v>13087</v>
      </c>
      <c r="L2273" t="s">
        <v>54</v>
      </c>
    </row>
    <row r="2274" spans="1:12" x14ac:dyDescent="0.2">
      <c r="A2274" t="str">
        <f t="shared" si="35"/>
        <v>DeKalb2017</v>
      </c>
      <c r="B2274" t="s">
        <v>337</v>
      </c>
      <c r="C2274">
        <v>2017</v>
      </c>
      <c r="D2274" t="s">
        <v>245</v>
      </c>
      <c r="E2274">
        <v>17726</v>
      </c>
      <c r="F2274">
        <v>301255</v>
      </c>
      <c r="G2274">
        <v>0.7</v>
      </c>
      <c r="H2274">
        <v>1086</v>
      </c>
      <c r="I2274">
        <v>1.9</v>
      </c>
      <c r="J2274" t="s">
        <v>247</v>
      </c>
      <c r="K2274">
        <v>13089</v>
      </c>
      <c r="L2274" t="s">
        <v>54</v>
      </c>
    </row>
    <row r="2275" spans="1:12" x14ac:dyDescent="0.2">
      <c r="A2275" t="str">
        <f t="shared" si="35"/>
        <v>Dodge2017</v>
      </c>
      <c r="B2275" t="s">
        <v>489</v>
      </c>
      <c r="C2275">
        <v>2017</v>
      </c>
      <c r="D2275" t="s">
        <v>245</v>
      </c>
      <c r="E2275">
        <v>337</v>
      </c>
      <c r="F2275">
        <v>5038</v>
      </c>
      <c r="G2275">
        <v>-0.7</v>
      </c>
      <c r="H2275">
        <v>635</v>
      </c>
      <c r="I2275">
        <v>6.2</v>
      </c>
      <c r="J2275" t="s">
        <v>247</v>
      </c>
      <c r="K2275">
        <v>13091</v>
      </c>
      <c r="L2275" t="s">
        <v>54</v>
      </c>
    </row>
    <row r="2276" spans="1:12" x14ac:dyDescent="0.2">
      <c r="A2276" t="str">
        <f t="shared" si="35"/>
        <v>Dooly2017</v>
      </c>
      <c r="B2276" t="s">
        <v>490</v>
      </c>
      <c r="C2276">
        <v>2017</v>
      </c>
      <c r="D2276" t="s">
        <v>245</v>
      </c>
      <c r="E2276">
        <v>191</v>
      </c>
      <c r="F2276">
        <v>3863</v>
      </c>
      <c r="G2276">
        <v>0.1</v>
      </c>
      <c r="H2276">
        <v>713</v>
      </c>
      <c r="I2276">
        <v>7.1</v>
      </c>
      <c r="J2276" t="s">
        <v>247</v>
      </c>
      <c r="K2276">
        <v>13093</v>
      </c>
      <c r="L2276" t="s">
        <v>54</v>
      </c>
    </row>
    <row r="2277" spans="1:12" x14ac:dyDescent="0.2">
      <c r="A2277" t="str">
        <f t="shared" si="35"/>
        <v>Dougherty2017</v>
      </c>
      <c r="B2277" t="s">
        <v>491</v>
      </c>
      <c r="C2277">
        <v>2017</v>
      </c>
      <c r="D2277" t="s">
        <v>245</v>
      </c>
      <c r="E2277">
        <v>2318</v>
      </c>
      <c r="F2277">
        <v>47752</v>
      </c>
      <c r="G2277">
        <v>-1.8</v>
      </c>
      <c r="H2277">
        <v>819</v>
      </c>
      <c r="I2277">
        <v>1.1000000000000001</v>
      </c>
      <c r="J2277" t="s">
        <v>247</v>
      </c>
      <c r="K2277">
        <v>13095</v>
      </c>
      <c r="L2277" t="s">
        <v>54</v>
      </c>
    </row>
    <row r="2278" spans="1:12" x14ac:dyDescent="0.2">
      <c r="A2278" t="str">
        <f t="shared" si="35"/>
        <v>Douglas2017</v>
      </c>
      <c r="B2278" t="s">
        <v>492</v>
      </c>
      <c r="C2278">
        <v>2017</v>
      </c>
      <c r="D2278" t="s">
        <v>245</v>
      </c>
      <c r="E2278">
        <v>2586</v>
      </c>
      <c r="F2278">
        <v>43373</v>
      </c>
      <c r="G2278">
        <v>3.7</v>
      </c>
      <c r="H2278">
        <v>757</v>
      </c>
      <c r="I2278">
        <v>4.0999999999999996</v>
      </c>
      <c r="J2278" t="s">
        <v>247</v>
      </c>
      <c r="K2278">
        <v>13097</v>
      </c>
      <c r="L2278" t="s">
        <v>54</v>
      </c>
    </row>
    <row r="2279" spans="1:12" x14ac:dyDescent="0.2">
      <c r="A2279" t="str">
        <f t="shared" si="35"/>
        <v>Early2017</v>
      </c>
      <c r="B2279" t="s">
        <v>493</v>
      </c>
      <c r="C2279">
        <v>2017</v>
      </c>
      <c r="D2279" t="s">
        <v>245</v>
      </c>
      <c r="E2279">
        <v>265</v>
      </c>
      <c r="F2279">
        <v>4426</v>
      </c>
      <c r="G2279">
        <v>2.4</v>
      </c>
      <c r="H2279">
        <v>861</v>
      </c>
      <c r="I2279">
        <v>4.5999999999999996</v>
      </c>
      <c r="J2279" t="s">
        <v>247</v>
      </c>
      <c r="K2279">
        <v>13099</v>
      </c>
      <c r="L2279" t="s">
        <v>54</v>
      </c>
    </row>
    <row r="2280" spans="1:12" x14ac:dyDescent="0.2">
      <c r="A2280" t="str">
        <f t="shared" si="35"/>
        <v>Echols2017</v>
      </c>
      <c r="B2280" t="s">
        <v>494</v>
      </c>
      <c r="C2280">
        <v>2017</v>
      </c>
      <c r="D2280" t="s">
        <v>245</v>
      </c>
      <c r="E2280">
        <v>50</v>
      </c>
      <c r="F2280">
        <v>702</v>
      </c>
      <c r="G2280">
        <v>-5.0999999999999996</v>
      </c>
      <c r="H2280">
        <v>719</v>
      </c>
      <c r="I2280">
        <v>8</v>
      </c>
      <c r="J2280" t="s">
        <v>247</v>
      </c>
      <c r="K2280">
        <v>13101</v>
      </c>
      <c r="L2280" t="s">
        <v>54</v>
      </c>
    </row>
    <row r="2281" spans="1:12" x14ac:dyDescent="0.2">
      <c r="A2281" t="str">
        <f t="shared" si="35"/>
        <v>Effingham2017</v>
      </c>
      <c r="B2281" t="s">
        <v>495</v>
      </c>
      <c r="C2281">
        <v>2017</v>
      </c>
      <c r="D2281" t="s">
        <v>245</v>
      </c>
      <c r="E2281">
        <v>767</v>
      </c>
      <c r="F2281">
        <v>10390</v>
      </c>
      <c r="G2281">
        <v>8.4</v>
      </c>
      <c r="H2281">
        <v>835</v>
      </c>
      <c r="I2281">
        <v>6.4</v>
      </c>
      <c r="J2281" t="s">
        <v>247</v>
      </c>
      <c r="K2281">
        <v>13103</v>
      </c>
      <c r="L2281" t="s">
        <v>54</v>
      </c>
    </row>
    <row r="2282" spans="1:12" x14ac:dyDescent="0.2">
      <c r="A2282" t="str">
        <f t="shared" si="35"/>
        <v>Elbert2017</v>
      </c>
      <c r="B2282" t="s">
        <v>496</v>
      </c>
      <c r="C2282">
        <v>2017</v>
      </c>
      <c r="D2282" t="s">
        <v>245</v>
      </c>
      <c r="E2282">
        <v>476</v>
      </c>
      <c r="F2282">
        <v>5725</v>
      </c>
      <c r="G2282">
        <v>0.3</v>
      </c>
      <c r="H2282">
        <v>680</v>
      </c>
      <c r="I2282">
        <v>1.2</v>
      </c>
      <c r="J2282" t="s">
        <v>247</v>
      </c>
      <c r="K2282">
        <v>13105</v>
      </c>
      <c r="L2282" t="s">
        <v>54</v>
      </c>
    </row>
    <row r="2283" spans="1:12" x14ac:dyDescent="0.2">
      <c r="A2283" t="str">
        <f t="shared" si="35"/>
        <v>Emanuel2017</v>
      </c>
      <c r="B2283" t="s">
        <v>497</v>
      </c>
      <c r="C2283">
        <v>2017</v>
      </c>
      <c r="D2283" t="s">
        <v>245</v>
      </c>
      <c r="E2283">
        <v>420</v>
      </c>
      <c r="F2283">
        <v>6718</v>
      </c>
      <c r="G2283">
        <v>-1.1000000000000001</v>
      </c>
      <c r="H2283">
        <v>659</v>
      </c>
      <c r="I2283">
        <v>6.8</v>
      </c>
      <c r="J2283" t="s">
        <v>247</v>
      </c>
      <c r="K2283">
        <v>13107</v>
      </c>
      <c r="L2283" t="s">
        <v>54</v>
      </c>
    </row>
    <row r="2284" spans="1:12" x14ac:dyDescent="0.2">
      <c r="A2284" t="str">
        <f t="shared" si="35"/>
        <v>Evans2017</v>
      </c>
      <c r="B2284" t="s">
        <v>498</v>
      </c>
      <c r="C2284">
        <v>2017</v>
      </c>
      <c r="D2284" t="s">
        <v>245</v>
      </c>
      <c r="E2284">
        <v>244</v>
      </c>
      <c r="F2284">
        <v>4459</v>
      </c>
      <c r="G2284">
        <v>-0.4</v>
      </c>
      <c r="H2284">
        <v>767</v>
      </c>
      <c r="I2284">
        <v>10.5</v>
      </c>
      <c r="J2284" t="s">
        <v>247</v>
      </c>
      <c r="K2284">
        <v>13109</v>
      </c>
      <c r="L2284" t="s">
        <v>54</v>
      </c>
    </row>
    <row r="2285" spans="1:12" x14ac:dyDescent="0.2">
      <c r="A2285" t="str">
        <f t="shared" si="35"/>
        <v>Fannin2017</v>
      </c>
      <c r="B2285" t="s">
        <v>499</v>
      </c>
      <c r="C2285">
        <v>2017</v>
      </c>
      <c r="D2285" t="s">
        <v>245</v>
      </c>
      <c r="E2285">
        <v>611</v>
      </c>
      <c r="F2285">
        <v>6372</v>
      </c>
      <c r="G2285">
        <v>-1.2</v>
      </c>
      <c r="H2285">
        <v>661</v>
      </c>
      <c r="I2285">
        <v>10.5</v>
      </c>
      <c r="J2285" t="s">
        <v>247</v>
      </c>
      <c r="K2285">
        <v>13111</v>
      </c>
      <c r="L2285" t="s">
        <v>54</v>
      </c>
    </row>
    <row r="2286" spans="1:12" x14ac:dyDescent="0.2">
      <c r="A2286" t="str">
        <f t="shared" si="35"/>
        <v>Fayette2017</v>
      </c>
      <c r="B2286" t="s">
        <v>332</v>
      </c>
      <c r="C2286">
        <v>2017</v>
      </c>
      <c r="D2286" t="s">
        <v>245</v>
      </c>
      <c r="E2286">
        <v>3534</v>
      </c>
      <c r="F2286">
        <v>44526</v>
      </c>
      <c r="G2286">
        <v>2</v>
      </c>
      <c r="H2286">
        <v>871</v>
      </c>
      <c r="I2286">
        <v>5.3</v>
      </c>
      <c r="J2286" t="s">
        <v>247</v>
      </c>
      <c r="K2286">
        <v>13113</v>
      </c>
      <c r="L2286" t="s">
        <v>54</v>
      </c>
    </row>
    <row r="2287" spans="1:12" x14ac:dyDescent="0.2">
      <c r="A2287" t="str">
        <f t="shared" si="35"/>
        <v>Floyd2017</v>
      </c>
      <c r="B2287" t="s">
        <v>500</v>
      </c>
      <c r="C2287">
        <v>2017</v>
      </c>
      <c r="D2287" t="s">
        <v>245</v>
      </c>
      <c r="E2287">
        <v>1957</v>
      </c>
      <c r="F2287">
        <v>39713</v>
      </c>
      <c r="G2287">
        <v>1.4</v>
      </c>
      <c r="H2287">
        <v>846</v>
      </c>
      <c r="I2287">
        <v>3.8</v>
      </c>
      <c r="J2287" t="s">
        <v>247</v>
      </c>
      <c r="K2287">
        <v>13115</v>
      </c>
      <c r="L2287" t="s">
        <v>54</v>
      </c>
    </row>
    <row r="2288" spans="1:12" x14ac:dyDescent="0.2">
      <c r="A2288" t="str">
        <f t="shared" si="35"/>
        <v>Forsyth2017</v>
      </c>
      <c r="B2288" t="s">
        <v>376</v>
      </c>
      <c r="C2288">
        <v>2017</v>
      </c>
      <c r="D2288" t="s">
        <v>245</v>
      </c>
      <c r="E2288">
        <v>5837</v>
      </c>
      <c r="F2288">
        <v>74272</v>
      </c>
      <c r="G2288">
        <v>2.1</v>
      </c>
      <c r="H2288">
        <v>1000</v>
      </c>
      <c r="I2288">
        <v>1.1000000000000001</v>
      </c>
      <c r="J2288" t="s">
        <v>247</v>
      </c>
      <c r="K2288">
        <v>13117</v>
      </c>
      <c r="L2288" t="s">
        <v>54</v>
      </c>
    </row>
    <row r="2289" spans="1:12" x14ac:dyDescent="0.2">
      <c r="A2289" t="str">
        <f t="shared" si="35"/>
        <v>Franklin2017</v>
      </c>
      <c r="B2289" t="s">
        <v>434</v>
      </c>
      <c r="C2289">
        <v>2017</v>
      </c>
      <c r="D2289" t="s">
        <v>245</v>
      </c>
      <c r="E2289">
        <v>458</v>
      </c>
      <c r="F2289">
        <v>7964</v>
      </c>
      <c r="G2289">
        <v>1.5</v>
      </c>
      <c r="H2289">
        <v>691</v>
      </c>
      <c r="I2289">
        <v>1.3</v>
      </c>
      <c r="J2289" t="s">
        <v>247</v>
      </c>
      <c r="K2289">
        <v>13119</v>
      </c>
      <c r="L2289" t="s">
        <v>54</v>
      </c>
    </row>
    <row r="2290" spans="1:12" x14ac:dyDescent="0.2">
      <c r="A2290" t="str">
        <f t="shared" si="35"/>
        <v>Fulton2017</v>
      </c>
      <c r="B2290" t="s">
        <v>335</v>
      </c>
      <c r="C2290">
        <v>2017</v>
      </c>
      <c r="D2290" t="s">
        <v>245</v>
      </c>
      <c r="E2290">
        <v>43044</v>
      </c>
      <c r="F2290">
        <v>869170</v>
      </c>
      <c r="G2290">
        <v>2.9</v>
      </c>
      <c r="H2290">
        <v>1452</v>
      </c>
      <c r="I2290">
        <v>5.3</v>
      </c>
      <c r="J2290" t="s">
        <v>247</v>
      </c>
      <c r="K2290">
        <v>13121</v>
      </c>
      <c r="L2290" t="s">
        <v>54</v>
      </c>
    </row>
    <row r="2291" spans="1:12" x14ac:dyDescent="0.2">
      <c r="A2291" t="str">
        <f t="shared" si="35"/>
        <v>Gilmer2017</v>
      </c>
      <c r="B2291" t="s">
        <v>501</v>
      </c>
      <c r="C2291">
        <v>2017</v>
      </c>
      <c r="D2291" t="s">
        <v>245</v>
      </c>
      <c r="E2291">
        <v>582</v>
      </c>
      <c r="F2291">
        <v>6949</v>
      </c>
      <c r="G2291">
        <v>0.3</v>
      </c>
      <c r="H2291">
        <v>590</v>
      </c>
      <c r="I2291">
        <v>0.5</v>
      </c>
      <c r="J2291" t="s">
        <v>247</v>
      </c>
      <c r="K2291">
        <v>13123</v>
      </c>
      <c r="L2291" t="s">
        <v>54</v>
      </c>
    </row>
    <row r="2292" spans="1:12" x14ac:dyDescent="0.2">
      <c r="A2292" t="str">
        <f t="shared" si="35"/>
        <v>Glascock2017</v>
      </c>
      <c r="B2292" t="s">
        <v>502</v>
      </c>
      <c r="C2292">
        <v>2017</v>
      </c>
      <c r="D2292" t="s">
        <v>245</v>
      </c>
      <c r="E2292">
        <v>38</v>
      </c>
      <c r="F2292">
        <v>438</v>
      </c>
      <c r="G2292">
        <v>2.8</v>
      </c>
      <c r="H2292">
        <v>508</v>
      </c>
      <c r="I2292">
        <v>-0.6</v>
      </c>
      <c r="J2292" t="s">
        <v>247</v>
      </c>
      <c r="K2292">
        <v>13125</v>
      </c>
      <c r="L2292" t="s">
        <v>54</v>
      </c>
    </row>
    <row r="2293" spans="1:12" x14ac:dyDescent="0.2">
      <c r="A2293" t="str">
        <f t="shared" si="35"/>
        <v>Glynn2017</v>
      </c>
      <c r="B2293" t="s">
        <v>503</v>
      </c>
      <c r="C2293">
        <v>2017</v>
      </c>
      <c r="D2293" t="s">
        <v>245</v>
      </c>
      <c r="E2293">
        <v>2651</v>
      </c>
      <c r="F2293">
        <v>38039</v>
      </c>
      <c r="G2293">
        <v>0.6</v>
      </c>
      <c r="H2293">
        <v>820</v>
      </c>
      <c r="I2293">
        <v>2.9</v>
      </c>
      <c r="J2293" t="s">
        <v>247</v>
      </c>
      <c r="K2293">
        <v>13127</v>
      </c>
      <c r="L2293" t="s">
        <v>54</v>
      </c>
    </row>
    <row r="2294" spans="1:12" x14ac:dyDescent="0.2">
      <c r="A2294" t="str">
        <f t="shared" si="35"/>
        <v>Gordon2017</v>
      </c>
      <c r="B2294" t="s">
        <v>504</v>
      </c>
      <c r="C2294">
        <v>2017</v>
      </c>
      <c r="D2294" t="s">
        <v>245</v>
      </c>
      <c r="E2294">
        <v>1022</v>
      </c>
      <c r="F2294">
        <v>21763</v>
      </c>
      <c r="G2294">
        <v>6.3</v>
      </c>
      <c r="H2294">
        <v>831</v>
      </c>
      <c r="I2294">
        <v>10.199999999999999</v>
      </c>
      <c r="J2294" t="s">
        <v>247</v>
      </c>
      <c r="K2294">
        <v>13129</v>
      </c>
      <c r="L2294" t="s">
        <v>54</v>
      </c>
    </row>
    <row r="2295" spans="1:12" x14ac:dyDescent="0.2">
      <c r="A2295" t="str">
        <f t="shared" si="35"/>
        <v>Grady2017</v>
      </c>
      <c r="B2295" t="s">
        <v>505</v>
      </c>
      <c r="C2295">
        <v>2017</v>
      </c>
      <c r="D2295" t="s">
        <v>245</v>
      </c>
      <c r="E2295">
        <v>470</v>
      </c>
      <c r="F2295">
        <v>6112</v>
      </c>
      <c r="G2295">
        <v>8.5</v>
      </c>
      <c r="H2295">
        <v>695</v>
      </c>
      <c r="I2295">
        <v>-0.9</v>
      </c>
      <c r="J2295" t="s">
        <v>247</v>
      </c>
      <c r="K2295">
        <v>13131</v>
      </c>
      <c r="L2295" t="s">
        <v>54</v>
      </c>
    </row>
    <row r="2296" spans="1:12" x14ac:dyDescent="0.2">
      <c r="A2296" t="str">
        <f t="shared" si="35"/>
        <v>Greene2017</v>
      </c>
      <c r="B2296" t="s">
        <v>436</v>
      </c>
      <c r="C2296">
        <v>2017</v>
      </c>
      <c r="D2296" t="s">
        <v>245</v>
      </c>
      <c r="E2296">
        <v>469</v>
      </c>
      <c r="F2296">
        <v>6160</v>
      </c>
      <c r="G2296">
        <v>6.6</v>
      </c>
      <c r="H2296">
        <v>747</v>
      </c>
      <c r="I2296">
        <v>4.5</v>
      </c>
      <c r="J2296" t="s">
        <v>247</v>
      </c>
      <c r="K2296">
        <v>13133</v>
      </c>
      <c r="L2296" t="s">
        <v>54</v>
      </c>
    </row>
    <row r="2297" spans="1:12" x14ac:dyDescent="0.2">
      <c r="A2297" t="str">
        <f t="shared" si="35"/>
        <v>Gwinnett2017</v>
      </c>
      <c r="B2297" t="s">
        <v>338</v>
      </c>
      <c r="C2297">
        <v>2017</v>
      </c>
      <c r="D2297" t="s">
        <v>245</v>
      </c>
      <c r="E2297">
        <v>24625</v>
      </c>
      <c r="F2297">
        <v>359617</v>
      </c>
      <c r="G2297">
        <v>2.8</v>
      </c>
      <c r="H2297">
        <v>1049</v>
      </c>
      <c r="I2297">
        <v>2.6</v>
      </c>
      <c r="J2297" t="s">
        <v>247</v>
      </c>
      <c r="K2297">
        <v>13135</v>
      </c>
      <c r="L2297" t="s">
        <v>54</v>
      </c>
    </row>
    <row r="2298" spans="1:12" x14ac:dyDescent="0.2">
      <c r="A2298" t="str">
        <f t="shared" si="35"/>
        <v>Habersham2017</v>
      </c>
      <c r="B2298" t="s">
        <v>506</v>
      </c>
      <c r="C2298">
        <v>2017</v>
      </c>
      <c r="D2298" t="s">
        <v>245</v>
      </c>
      <c r="E2298">
        <v>862</v>
      </c>
      <c r="F2298">
        <v>14728</v>
      </c>
      <c r="G2298">
        <v>0.7</v>
      </c>
      <c r="H2298">
        <v>699</v>
      </c>
      <c r="I2298">
        <v>1.2</v>
      </c>
      <c r="J2298" t="s">
        <v>247</v>
      </c>
      <c r="K2298">
        <v>13137</v>
      </c>
      <c r="L2298" t="s">
        <v>54</v>
      </c>
    </row>
    <row r="2299" spans="1:12" x14ac:dyDescent="0.2">
      <c r="A2299" t="str">
        <f t="shared" si="35"/>
        <v>Hall2017</v>
      </c>
      <c r="B2299" t="s">
        <v>507</v>
      </c>
      <c r="C2299">
        <v>2017</v>
      </c>
      <c r="D2299" t="s">
        <v>245</v>
      </c>
      <c r="E2299">
        <v>4404</v>
      </c>
      <c r="F2299">
        <v>86719</v>
      </c>
      <c r="G2299">
        <v>2.8</v>
      </c>
      <c r="H2299">
        <v>978</v>
      </c>
      <c r="I2299">
        <v>5.4</v>
      </c>
      <c r="J2299" t="s">
        <v>247</v>
      </c>
      <c r="K2299">
        <v>13139</v>
      </c>
      <c r="L2299" t="s">
        <v>54</v>
      </c>
    </row>
    <row r="2300" spans="1:12" x14ac:dyDescent="0.2">
      <c r="A2300" t="str">
        <f t="shared" si="35"/>
        <v>Hancock2017</v>
      </c>
      <c r="B2300" t="s">
        <v>508</v>
      </c>
      <c r="C2300">
        <v>2017</v>
      </c>
      <c r="D2300" t="s">
        <v>245</v>
      </c>
      <c r="E2300">
        <v>74</v>
      </c>
      <c r="F2300">
        <v>1605</v>
      </c>
      <c r="G2300">
        <v>0.6</v>
      </c>
      <c r="H2300">
        <v>683</v>
      </c>
      <c r="I2300">
        <v>3.2</v>
      </c>
      <c r="J2300" t="s">
        <v>247</v>
      </c>
      <c r="K2300">
        <v>13141</v>
      </c>
      <c r="L2300" t="s">
        <v>54</v>
      </c>
    </row>
    <row r="2301" spans="1:12" x14ac:dyDescent="0.2">
      <c r="A2301" t="str">
        <f t="shared" si="35"/>
        <v>Haralson2017</v>
      </c>
      <c r="B2301" t="s">
        <v>509</v>
      </c>
      <c r="C2301">
        <v>2017</v>
      </c>
      <c r="D2301" t="s">
        <v>245</v>
      </c>
      <c r="E2301">
        <v>477</v>
      </c>
      <c r="F2301">
        <v>6716</v>
      </c>
      <c r="G2301">
        <v>4.2</v>
      </c>
      <c r="H2301">
        <v>861</v>
      </c>
      <c r="I2301">
        <v>4.0999999999999996</v>
      </c>
      <c r="J2301" t="s">
        <v>247</v>
      </c>
      <c r="K2301">
        <v>13143</v>
      </c>
      <c r="L2301" t="s">
        <v>54</v>
      </c>
    </row>
    <row r="2302" spans="1:12" x14ac:dyDescent="0.2">
      <c r="A2302" t="str">
        <f t="shared" si="35"/>
        <v>Harris2017</v>
      </c>
      <c r="B2302" t="s">
        <v>510</v>
      </c>
      <c r="C2302">
        <v>2017</v>
      </c>
      <c r="D2302" t="s">
        <v>245</v>
      </c>
      <c r="E2302">
        <v>445</v>
      </c>
      <c r="F2302">
        <v>4844</v>
      </c>
      <c r="G2302">
        <v>1.1000000000000001</v>
      </c>
      <c r="H2302">
        <v>624</v>
      </c>
      <c r="I2302">
        <v>8.1</v>
      </c>
      <c r="J2302" t="s">
        <v>247</v>
      </c>
      <c r="K2302">
        <v>13145</v>
      </c>
      <c r="L2302" t="s">
        <v>54</v>
      </c>
    </row>
    <row r="2303" spans="1:12" x14ac:dyDescent="0.2">
      <c r="A2303" t="str">
        <f t="shared" si="35"/>
        <v>Hart2017</v>
      </c>
      <c r="B2303" t="s">
        <v>511</v>
      </c>
      <c r="C2303">
        <v>2017</v>
      </c>
      <c r="D2303" t="s">
        <v>245</v>
      </c>
      <c r="E2303">
        <v>419</v>
      </c>
      <c r="F2303">
        <v>6669</v>
      </c>
      <c r="G2303">
        <v>1.5</v>
      </c>
      <c r="H2303">
        <v>713</v>
      </c>
      <c r="I2303">
        <v>4.0999999999999996</v>
      </c>
      <c r="J2303" t="s">
        <v>247</v>
      </c>
      <c r="K2303">
        <v>13147</v>
      </c>
      <c r="L2303" t="s">
        <v>54</v>
      </c>
    </row>
    <row r="2304" spans="1:12" x14ac:dyDescent="0.2">
      <c r="A2304" t="str">
        <f t="shared" si="35"/>
        <v>Heard2017</v>
      </c>
      <c r="B2304" t="s">
        <v>512</v>
      </c>
      <c r="C2304">
        <v>2017</v>
      </c>
      <c r="D2304" t="s">
        <v>245</v>
      </c>
      <c r="E2304">
        <v>150</v>
      </c>
      <c r="F2304">
        <v>2153</v>
      </c>
      <c r="G2304">
        <v>0.2</v>
      </c>
      <c r="H2304">
        <v>911</v>
      </c>
      <c r="I2304">
        <v>2.9</v>
      </c>
      <c r="J2304" t="s">
        <v>247</v>
      </c>
      <c r="K2304">
        <v>13149</v>
      </c>
      <c r="L2304" t="s">
        <v>54</v>
      </c>
    </row>
    <row r="2305" spans="1:12" x14ac:dyDescent="0.2">
      <c r="A2305" t="str">
        <f t="shared" si="35"/>
        <v>Henry2017</v>
      </c>
      <c r="B2305" t="s">
        <v>416</v>
      </c>
      <c r="C2305">
        <v>2017</v>
      </c>
      <c r="D2305" t="s">
        <v>245</v>
      </c>
      <c r="E2305">
        <v>3779</v>
      </c>
      <c r="F2305">
        <v>60350</v>
      </c>
      <c r="G2305">
        <v>1.8</v>
      </c>
      <c r="H2305">
        <v>741</v>
      </c>
      <c r="I2305">
        <v>4.0999999999999996</v>
      </c>
      <c r="J2305" t="s">
        <v>247</v>
      </c>
      <c r="K2305">
        <v>13151</v>
      </c>
      <c r="L2305" t="s">
        <v>54</v>
      </c>
    </row>
    <row r="2306" spans="1:12" x14ac:dyDescent="0.2">
      <c r="A2306" t="str">
        <f t="shared" si="35"/>
        <v>Houston2017</v>
      </c>
      <c r="B2306" t="s">
        <v>333</v>
      </c>
      <c r="C2306">
        <v>2017</v>
      </c>
      <c r="D2306" t="s">
        <v>245</v>
      </c>
      <c r="E2306">
        <v>2635</v>
      </c>
      <c r="F2306">
        <v>60261</v>
      </c>
      <c r="G2306">
        <v>1.6</v>
      </c>
      <c r="H2306">
        <v>890</v>
      </c>
      <c r="I2306">
        <v>1</v>
      </c>
      <c r="J2306" t="s">
        <v>247</v>
      </c>
      <c r="K2306">
        <v>13153</v>
      </c>
      <c r="L2306" t="s">
        <v>54</v>
      </c>
    </row>
    <row r="2307" spans="1:12" x14ac:dyDescent="0.2">
      <c r="A2307" t="str">
        <f t="shared" si="35"/>
        <v>Irwin2017</v>
      </c>
      <c r="B2307" t="s">
        <v>513</v>
      </c>
      <c r="C2307">
        <v>2017</v>
      </c>
      <c r="D2307" t="s">
        <v>245</v>
      </c>
      <c r="E2307">
        <v>148</v>
      </c>
      <c r="F2307">
        <v>2017</v>
      </c>
      <c r="G2307">
        <v>12</v>
      </c>
      <c r="H2307">
        <v>649</v>
      </c>
      <c r="I2307">
        <v>5.7</v>
      </c>
      <c r="J2307" t="s">
        <v>247</v>
      </c>
      <c r="K2307">
        <v>13155</v>
      </c>
      <c r="L2307" t="s">
        <v>54</v>
      </c>
    </row>
    <row r="2308" spans="1:12" x14ac:dyDescent="0.2">
      <c r="A2308" t="str">
        <f t="shared" si="35"/>
        <v>Jackson2017</v>
      </c>
      <c r="B2308" t="s">
        <v>318</v>
      </c>
      <c r="C2308">
        <v>2017</v>
      </c>
      <c r="D2308" t="s">
        <v>245</v>
      </c>
      <c r="E2308">
        <v>1409</v>
      </c>
      <c r="F2308">
        <v>28043</v>
      </c>
      <c r="G2308">
        <v>6.8</v>
      </c>
      <c r="H2308">
        <v>756</v>
      </c>
      <c r="I2308">
        <v>-0.9</v>
      </c>
      <c r="J2308" t="s">
        <v>247</v>
      </c>
      <c r="K2308">
        <v>13157</v>
      </c>
      <c r="L2308" t="s">
        <v>54</v>
      </c>
    </row>
    <row r="2309" spans="1:12" x14ac:dyDescent="0.2">
      <c r="A2309" t="str">
        <f t="shared" si="35"/>
        <v>Jasper2017</v>
      </c>
      <c r="B2309" t="s">
        <v>368</v>
      </c>
      <c r="C2309">
        <v>2017</v>
      </c>
      <c r="D2309" t="s">
        <v>245</v>
      </c>
      <c r="E2309">
        <v>181</v>
      </c>
      <c r="F2309">
        <v>2241</v>
      </c>
      <c r="G2309">
        <v>7.4</v>
      </c>
      <c r="H2309">
        <v>653</v>
      </c>
      <c r="I2309">
        <v>7.2</v>
      </c>
      <c r="J2309" t="s">
        <v>247</v>
      </c>
      <c r="K2309">
        <v>13159</v>
      </c>
      <c r="L2309" t="s">
        <v>54</v>
      </c>
    </row>
    <row r="2310" spans="1:12" x14ac:dyDescent="0.2">
      <c r="A2310" t="str">
        <f t="shared" ref="A2310:A2373" si="36">_xlfn.CONCAT(B2310, C2310)</f>
        <v>Jeff Davis2017</v>
      </c>
      <c r="B2310" t="s">
        <v>514</v>
      </c>
      <c r="C2310">
        <v>2017</v>
      </c>
      <c r="D2310" t="s">
        <v>245</v>
      </c>
      <c r="E2310">
        <v>252</v>
      </c>
      <c r="F2310">
        <v>4237</v>
      </c>
      <c r="G2310">
        <v>-2.4</v>
      </c>
      <c r="H2310">
        <v>701</v>
      </c>
      <c r="I2310">
        <v>8.5</v>
      </c>
      <c r="J2310" t="s">
        <v>247</v>
      </c>
      <c r="K2310">
        <v>13161</v>
      </c>
      <c r="L2310" t="s">
        <v>54</v>
      </c>
    </row>
    <row r="2311" spans="1:12" x14ac:dyDescent="0.2">
      <c r="A2311" t="str">
        <f t="shared" si="36"/>
        <v>Jefferson2017</v>
      </c>
      <c r="B2311" t="s">
        <v>314</v>
      </c>
      <c r="C2311">
        <v>2017</v>
      </c>
      <c r="D2311" t="s">
        <v>245</v>
      </c>
      <c r="E2311">
        <v>361</v>
      </c>
      <c r="F2311">
        <v>4929</v>
      </c>
      <c r="G2311">
        <v>-0.3</v>
      </c>
      <c r="H2311">
        <v>844</v>
      </c>
      <c r="I2311">
        <v>22.3</v>
      </c>
      <c r="J2311" t="s">
        <v>247</v>
      </c>
      <c r="K2311">
        <v>13163</v>
      </c>
      <c r="L2311" t="s">
        <v>54</v>
      </c>
    </row>
    <row r="2312" spans="1:12" x14ac:dyDescent="0.2">
      <c r="A2312" t="str">
        <f t="shared" si="36"/>
        <v>Jenkins2017</v>
      </c>
      <c r="B2312" t="s">
        <v>515</v>
      </c>
      <c r="C2312">
        <v>2017</v>
      </c>
      <c r="D2312" t="s">
        <v>245</v>
      </c>
      <c r="E2312">
        <v>126</v>
      </c>
      <c r="F2312">
        <v>1374</v>
      </c>
      <c r="G2312">
        <v>-0.9</v>
      </c>
      <c r="H2312">
        <v>625</v>
      </c>
      <c r="I2312">
        <v>8.1</v>
      </c>
      <c r="J2312" t="s">
        <v>247</v>
      </c>
      <c r="K2312">
        <v>13165</v>
      </c>
      <c r="L2312" t="s">
        <v>54</v>
      </c>
    </row>
    <row r="2313" spans="1:12" x14ac:dyDescent="0.2">
      <c r="A2313" t="str">
        <f t="shared" si="36"/>
        <v>Johnson2017</v>
      </c>
      <c r="B2313" t="s">
        <v>516</v>
      </c>
      <c r="C2313">
        <v>2017</v>
      </c>
      <c r="D2313" t="s">
        <v>245</v>
      </c>
      <c r="E2313">
        <v>134</v>
      </c>
      <c r="F2313">
        <v>1538</v>
      </c>
      <c r="G2313">
        <v>-2.7</v>
      </c>
      <c r="H2313">
        <v>600</v>
      </c>
      <c r="I2313">
        <v>-4</v>
      </c>
      <c r="J2313" t="s">
        <v>247</v>
      </c>
      <c r="K2313">
        <v>13167</v>
      </c>
      <c r="L2313" t="s">
        <v>54</v>
      </c>
    </row>
    <row r="2314" spans="1:12" x14ac:dyDescent="0.2">
      <c r="A2314" t="str">
        <f t="shared" si="36"/>
        <v>Jones2017</v>
      </c>
      <c r="B2314" t="s">
        <v>517</v>
      </c>
      <c r="C2314">
        <v>2017</v>
      </c>
      <c r="D2314" t="s">
        <v>245</v>
      </c>
      <c r="E2314">
        <v>359</v>
      </c>
      <c r="F2314">
        <v>4579</v>
      </c>
      <c r="G2314">
        <v>-1.4</v>
      </c>
      <c r="H2314">
        <v>752</v>
      </c>
      <c r="I2314">
        <v>11.1</v>
      </c>
      <c r="J2314" t="s">
        <v>247</v>
      </c>
      <c r="K2314">
        <v>13169</v>
      </c>
      <c r="L2314" t="s">
        <v>54</v>
      </c>
    </row>
    <row r="2315" spans="1:12" x14ac:dyDescent="0.2">
      <c r="A2315" t="str">
        <f t="shared" si="36"/>
        <v>Lamar2017</v>
      </c>
      <c r="B2315" t="s">
        <v>438</v>
      </c>
      <c r="C2315">
        <v>2017</v>
      </c>
      <c r="D2315" t="s">
        <v>245</v>
      </c>
      <c r="E2315">
        <v>254</v>
      </c>
      <c r="F2315">
        <v>3520</v>
      </c>
      <c r="G2315">
        <v>-4.9000000000000004</v>
      </c>
      <c r="H2315">
        <v>673</v>
      </c>
      <c r="I2315">
        <v>2.4</v>
      </c>
      <c r="J2315" t="s">
        <v>247</v>
      </c>
      <c r="K2315">
        <v>13171</v>
      </c>
      <c r="L2315" t="s">
        <v>54</v>
      </c>
    </row>
    <row r="2316" spans="1:12" x14ac:dyDescent="0.2">
      <c r="A2316" t="str">
        <f t="shared" si="36"/>
        <v>Lanier2017</v>
      </c>
      <c r="B2316" t="s">
        <v>518</v>
      </c>
      <c r="C2316">
        <v>2017</v>
      </c>
      <c r="D2316" t="s">
        <v>245</v>
      </c>
      <c r="E2316">
        <v>105</v>
      </c>
      <c r="F2316">
        <v>1373</v>
      </c>
      <c r="G2316">
        <v>-2.1</v>
      </c>
      <c r="H2316">
        <v>649</v>
      </c>
      <c r="I2316">
        <v>6.4</v>
      </c>
      <c r="J2316" t="s">
        <v>247</v>
      </c>
      <c r="K2316">
        <v>13173</v>
      </c>
      <c r="L2316" t="s">
        <v>54</v>
      </c>
    </row>
    <row r="2317" spans="1:12" x14ac:dyDescent="0.2">
      <c r="A2317" t="str">
        <f t="shared" si="36"/>
        <v>Laurens2017</v>
      </c>
      <c r="B2317" t="s">
        <v>339</v>
      </c>
      <c r="C2317">
        <v>2017</v>
      </c>
      <c r="D2317" t="s">
        <v>245</v>
      </c>
      <c r="E2317">
        <v>1044</v>
      </c>
      <c r="F2317">
        <v>18558</v>
      </c>
      <c r="G2317">
        <v>0.9</v>
      </c>
      <c r="H2317">
        <v>766</v>
      </c>
      <c r="I2317">
        <v>4.4000000000000004</v>
      </c>
      <c r="J2317" t="s">
        <v>247</v>
      </c>
      <c r="K2317">
        <v>13175</v>
      </c>
      <c r="L2317" t="s">
        <v>54</v>
      </c>
    </row>
    <row r="2318" spans="1:12" x14ac:dyDescent="0.2">
      <c r="A2318" t="str">
        <f t="shared" si="36"/>
        <v>Lee2017</v>
      </c>
      <c r="B2318" t="s">
        <v>315</v>
      </c>
      <c r="C2318">
        <v>2017</v>
      </c>
      <c r="D2318" t="s">
        <v>245</v>
      </c>
      <c r="E2318">
        <v>460</v>
      </c>
      <c r="F2318">
        <v>6621</v>
      </c>
      <c r="G2318">
        <v>0.9</v>
      </c>
      <c r="H2318">
        <v>689</v>
      </c>
      <c r="I2318">
        <v>7.5</v>
      </c>
      <c r="J2318" t="s">
        <v>247</v>
      </c>
      <c r="K2318">
        <v>13177</v>
      </c>
      <c r="L2318" t="s">
        <v>54</v>
      </c>
    </row>
    <row r="2319" spans="1:12" x14ac:dyDescent="0.2">
      <c r="A2319" t="str">
        <f t="shared" si="36"/>
        <v>Liberty2017</v>
      </c>
      <c r="B2319" t="s">
        <v>343</v>
      </c>
      <c r="C2319">
        <v>2017</v>
      </c>
      <c r="D2319" t="s">
        <v>245</v>
      </c>
      <c r="E2319">
        <v>885</v>
      </c>
      <c r="F2319">
        <v>18763</v>
      </c>
      <c r="G2319">
        <v>3.1</v>
      </c>
      <c r="H2319">
        <v>771</v>
      </c>
      <c r="I2319">
        <v>0.5</v>
      </c>
      <c r="J2319" t="s">
        <v>247</v>
      </c>
      <c r="K2319">
        <v>13179</v>
      </c>
      <c r="L2319" t="s">
        <v>54</v>
      </c>
    </row>
    <row r="2320" spans="1:12" x14ac:dyDescent="0.2">
      <c r="A2320" t="str">
        <f t="shared" si="36"/>
        <v>Lincoln2017</v>
      </c>
      <c r="B2320" t="s">
        <v>519</v>
      </c>
      <c r="C2320">
        <v>2017</v>
      </c>
      <c r="D2320" t="s">
        <v>245</v>
      </c>
      <c r="E2320">
        <v>144</v>
      </c>
      <c r="F2320">
        <v>1316</v>
      </c>
      <c r="G2320">
        <v>-4</v>
      </c>
      <c r="H2320">
        <v>602</v>
      </c>
      <c r="I2320">
        <v>-2</v>
      </c>
      <c r="J2320" t="s">
        <v>247</v>
      </c>
      <c r="K2320">
        <v>13181</v>
      </c>
      <c r="L2320" t="s">
        <v>54</v>
      </c>
    </row>
    <row r="2321" spans="1:12" x14ac:dyDescent="0.2">
      <c r="A2321" t="str">
        <f t="shared" si="36"/>
        <v>Long2017</v>
      </c>
      <c r="B2321" t="s">
        <v>520</v>
      </c>
      <c r="C2321">
        <v>2017</v>
      </c>
      <c r="D2321" t="s">
        <v>245</v>
      </c>
      <c r="E2321">
        <v>72</v>
      </c>
      <c r="F2321">
        <v>997</v>
      </c>
      <c r="G2321">
        <v>4.7</v>
      </c>
      <c r="H2321">
        <v>641</v>
      </c>
      <c r="I2321">
        <v>0.2</v>
      </c>
      <c r="J2321" t="s">
        <v>247</v>
      </c>
      <c r="K2321">
        <v>13183</v>
      </c>
      <c r="L2321" t="s">
        <v>54</v>
      </c>
    </row>
    <row r="2322" spans="1:12" x14ac:dyDescent="0.2">
      <c r="A2322" t="str">
        <f t="shared" si="36"/>
        <v>Lowndes2017</v>
      </c>
      <c r="B2322" t="s">
        <v>356</v>
      </c>
      <c r="C2322">
        <v>2017</v>
      </c>
      <c r="D2322" t="s">
        <v>245</v>
      </c>
      <c r="E2322">
        <v>2764</v>
      </c>
      <c r="F2322">
        <v>49135</v>
      </c>
      <c r="G2322">
        <v>-1.9</v>
      </c>
      <c r="H2322">
        <v>745</v>
      </c>
      <c r="I2322">
        <v>8.6</v>
      </c>
      <c r="J2322" t="s">
        <v>247</v>
      </c>
      <c r="K2322">
        <v>13185</v>
      </c>
      <c r="L2322" t="s">
        <v>54</v>
      </c>
    </row>
    <row r="2323" spans="1:12" x14ac:dyDescent="0.2">
      <c r="A2323" t="str">
        <f t="shared" si="36"/>
        <v>Lumpkin2017</v>
      </c>
      <c r="B2323" t="s">
        <v>521</v>
      </c>
      <c r="C2323">
        <v>2017</v>
      </c>
      <c r="D2323" t="s">
        <v>245</v>
      </c>
      <c r="E2323">
        <v>522</v>
      </c>
      <c r="F2323">
        <v>7663</v>
      </c>
      <c r="G2323">
        <v>1.2</v>
      </c>
      <c r="H2323">
        <v>686</v>
      </c>
      <c r="I2323">
        <v>2.8</v>
      </c>
      <c r="J2323" t="s">
        <v>247</v>
      </c>
      <c r="K2323">
        <v>13187</v>
      </c>
      <c r="L2323" t="s">
        <v>54</v>
      </c>
    </row>
    <row r="2324" spans="1:12" x14ac:dyDescent="0.2">
      <c r="A2324" t="str">
        <f t="shared" si="36"/>
        <v>McDuffie2017</v>
      </c>
      <c r="B2324" t="s">
        <v>522</v>
      </c>
      <c r="C2324">
        <v>2017</v>
      </c>
      <c r="D2324" t="s">
        <v>245</v>
      </c>
      <c r="E2324">
        <v>434</v>
      </c>
      <c r="F2324">
        <v>6782</v>
      </c>
      <c r="G2324">
        <v>-1.1000000000000001</v>
      </c>
      <c r="H2324">
        <v>675</v>
      </c>
      <c r="I2324">
        <v>3.1</v>
      </c>
      <c r="J2324" t="s">
        <v>247</v>
      </c>
      <c r="K2324">
        <v>13189</v>
      </c>
      <c r="L2324" t="s">
        <v>54</v>
      </c>
    </row>
    <row r="2325" spans="1:12" x14ac:dyDescent="0.2">
      <c r="A2325" t="str">
        <f t="shared" si="36"/>
        <v>McIntosh2017</v>
      </c>
      <c r="B2325" t="s">
        <v>523</v>
      </c>
      <c r="C2325">
        <v>2017</v>
      </c>
      <c r="D2325" t="s">
        <v>245</v>
      </c>
      <c r="E2325">
        <v>202</v>
      </c>
      <c r="F2325">
        <v>1789</v>
      </c>
      <c r="G2325">
        <v>5.2</v>
      </c>
      <c r="H2325">
        <v>606</v>
      </c>
      <c r="I2325">
        <v>5.2</v>
      </c>
      <c r="J2325" t="s">
        <v>247</v>
      </c>
      <c r="K2325">
        <v>13191</v>
      </c>
      <c r="L2325" t="s">
        <v>54</v>
      </c>
    </row>
    <row r="2326" spans="1:12" x14ac:dyDescent="0.2">
      <c r="A2326" t="str">
        <f t="shared" si="36"/>
        <v>Macon2017</v>
      </c>
      <c r="B2326" t="s">
        <v>441</v>
      </c>
      <c r="C2326">
        <v>2017</v>
      </c>
      <c r="D2326" t="s">
        <v>245</v>
      </c>
      <c r="E2326">
        <v>198</v>
      </c>
      <c r="F2326">
        <v>2807</v>
      </c>
      <c r="G2326">
        <v>0.6</v>
      </c>
      <c r="H2326">
        <v>777</v>
      </c>
      <c r="I2326">
        <v>2</v>
      </c>
      <c r="J2326" t="s">
        <v>247</v>
      </c>
      <c r="K2326">
        <v>13193</v>
      </c>
      <c r="L2326" t="s">
        <v>54</v>
      </c>
    </row>
    <row r="2327" spans="1:12" x14ac:dyDescent="0.2">
      <c r="A2327" t="str">
        <f t="shared" si="36"/>
        <v>Madison2017</v>
      </c>
      <c r="B2327" t="s">
        <v>313</v>
      </c>
      <c r="C2327">
        <v>2017</v>
      </c>
      <c r="D2327" t="s">
        <v>245</v>
      </c>
      <c r="E2327">
        <v>359</v>
      </c>
      <c r="F2327">
        <v>3116</v>
      </c>
      <c r="G2327">
        <v>-8.3000000000000007</v>
      </c>
      <c r="H2327">
        <v>649</v>
      </c>
      <c r="I2327">
        <v>11.9</v>
      </c>
      <c r="J2327" t="s">
        <v>247</v>
      </c>
      <c r="K2327">
        <v>13195</v>
      </c>
      <c r="L2327" t="s">
        <v>54</v>
      </c>
    </row>
    <row r="2328" spans="1:12" x14ac:dyDescent="0.2">
      <c r="A2328" t="str">
        <f t="shared" si="36"/>
        <v>Marion2017</v>
      </c>
      <c r="B2328" t="s">
        <v>399</v>
      </c>
      <c r="C2328">
        <v>2017</v>
      </c>
      <c r="D2328" t="s">
        <v>245</v>
      </c>
      <c r="E2328">
        <v>94</v>
      </c>
      <c r="F2328">
        <v>1117</v>
      </c>
      <c r="G2328">
        <v>-4</v>
      </c>
      <c r="H2328">
        <v>607</v>
      </c>
      <c r="I2328">
        <v>0</v>
      </c>
      <c r="J2328" t="s">
        <v>247</v>
      </c>
      <c r="K2328">
        <v>13197</v>
      </c>
      <c r="L2328" t="s">
        <v>54</v>
      </c>
    </row>
    <row r="2329" spans="1:12" x14ac:dyDescent="0.2">
      <c r="A2329" t="str">
        <f t="shared" si="36"/>
        <v>Meriwether2017</v>
      </c>
      <c r="B2329" t="s">
        <v>524</v>
      </c>
      <c r="C2329">
        <v>2017</v>
      </c>
      <c r="D2329" t="s">
        <v>245</v>
      </c>
      <c r="E2329">
        <v>342</v>
      </c>
      <c r="F2329">
        <v>4766</v>
      </c>
      <c r="G2329">
        <v>0.1</v>
      </c>
      <c r="H2329">
        <v>699</v>
      </c>
      <c r="I2329">
        <v>0.1</v>
      </c>
      <c r="J2329" t="s">
        <v>247</v>
      </c>
      <c r="K2329">
        <v>13199</v>
      </c>
      <c r="L2329" t="s">
        <v>54</v>
      </c>
    </row>
    <row r="2330" spans="1:12" x14ac:dyDescent="0.2">
      <c r="A2330" t="str">
        <f t="shared" si="36"/>
        <v>Miller2017</v>
      </c>
      <c r="B2330" t="s">
        <v>525</v>
      </c>
      <c r="C2330">
        <v>2017</v>
      </c>
      <c r="D2330" t="s">
        <v>245</v>
      </c>
      <c r="E2330">
        <v>167</v>
      </c>
      <c r="F2330">
        <v>1742</v>
      </c>
      <c r="G2330">
        <v>2.1</v>
      </c>
      <c r="H2330">
        <v>651</v>
      </c>
      <c r="I2330">
        <v>2.8</v>
      </c>
      <c r="J2330" t="s">
        <v>247</v>
      </c>
      <c r="K2330">
        <v>13201</v>
      </c>
      <c r="L2330" t="s">
        <v>54</v>
      </c>
    </row>
    <row r="2331" spans="1:12" x14ac:dyDescent="0.2">
      <c r="A2331" t="str">
        <f t="shared" si="36"/>
        <v>Mitchell2017</v>
      </c>
      <c r="B2331" t="s">
        <v>526</v>
      </c>
      <c r="C2331">
        <v>2017</v>
      </c>
      <c r="D2331" t="s">
        <v>245</v>
      </c>
      <c r="E2331">
        <v>439</v>
      </c>
      <c r="F2331">
        <v>6866</v>
      </c>
      <c r="G2331">
        <v>-4.9000000000000004</v>
      </c>
      <c r="H2331">
        <v>663</v>
      </c>
      <c r="I2331">
        <v>5.9</v>
      </c>
      <c r="J2331" t="s">
        <v>247</v>
      </c>
      <c r="K2331">
        <v>13205</v>
      </c>
      <c r="L2331" t="s">
        <v>54</v>
      </c>
    </row>
    <row r="2332" spans="1:12" x14ac:dyDescent="0.2">
      <c r="A2332" t="str">
        <f t="shared" si="36"/>
        <v>Monroe2017</v>
      </c>
      <c r="B2332" t="s">
        <v>443</v>
      </c>
      <c r="C2332">
        <v>2017</v>
      </c>
      <c r="D2332" t="s">
        <v>245</v>
      </c>
      <c r="E2332">
        <v>513</v>
      </c>
      <c r="F2332">
        <v>7515</v>
      </c>
      <c r="G2332">
        <v>-1</v>
      </c>
      <c r="H2332">
        <v>756</v>
      </c>
      <c r="I2332">
        <v>2</v>
      </c>
      <c r="J2332" t="s">
        <v>247</v>
      </c>
      <c r="K2332">
        <v>13207</v>
      </c>
      <c r="L2332" t="s">
        <v>54</v>
      </c>
    </row>
    <row r="2333" spans="1:12" x14ac:dyDescent="0.2">
      <c r="A2333" t="str">
        <f t="shared" si="36"/>
        <v>Montgomery2017</v>
      </c>
      <c r="B2333" t="s">
        <v>329</v>
      </c>
      <c r="C2333">
        <v>2017</v>
      </c>
      <c r="D2333" t="s">
        <v>245</v>
      </c>
      <c r="E2333">
        <v>133</v>
      </c>
      <c r="F2333">
        <v>1507</v>
      </c>
      <c r="G2333">
        <v>-9.1999999999999993</v>
      </c>
      <c r="H2333">
        <v>619</v>
      </c>
      <c r="I2333">
        <v>-5.6</v>
      </c>
      <c r="J2333" t="s">
        <v>247</v>
      </c>
      <c r="K2333">
        <v>13209</v>
      </c>
      <c r="L2333" t="s">
        <v>54</v>
      </c>
    </row>
    <row r="2334" spans="1:12" x14ac:dyDescent="0.2">
      <c r="A2334" t="str">
        <f t="shared" si="36"/>
        <v>Morgan2017</v>
      </c>
      <c r="B2334" t="s">
        <v>444</v>
      </c>
      <c r="C2334">
        <v>2017</v>
      </c>
      <c r="D2334" t="s">
        <v>245</v>
      </c>
      <c r="E2334">
        <v>510</v>
      </c>
      <c r="F2334">
        <v>7091</v>
      </c>
      <c r="G2334">
        <v>6.6</v>
      </c>
      <c r="H2334">
        <v>710</v>
      </c>
      <c r="I2334">
        <v>7.4</v>
      </c>
      <c r="J2334" t="s">
        <v>247</v>
      </c>
      <c r="K2334">
        <v>13211</v>
      </c>
      <c r="L2334" t="s">
        <v>54</v>
      </c>
    </row>
    <row r="2335" spans="1:12" x14ac:dyDescent="0.2">
      <c r="A2335" t="str">
        <f t="shared" si="36"/>
        <v>Murray2017</v>
      </c>
      <c r="B2335" t="s">
        <v>527</v>
      </c>
      <c r="C2335">
        <v>2017</v>
      </c>
      <c r="D2335" t="s">
        <v>245</v>
      </c>
      <c r="E2335">
        <v>437</v>
      </c>
      <c r="F2335">
        <v>9018</v>
      </c>
      <c r="G2335">
        <v>-10.7</v>
      </c>
      <c r="H2335">
        <v>702</v>
      </c>
      <c r="I2335">
        <v>0.4</v>
      </c>
      <c r="J2335" t="s">
        <v>247</v>
      </c>
      <c r="K2335">
        <v>13213</v>
      </c>
      <c r="L2335" t="s">
        <v>54</v>
      </c>
    </row>
    <row r="2336" spans="1:12" x14ac:dyDescent="0.2">
      <c r="A2336" t="str">
        <f t="shared" si="36"/>
        <v>Muscogee2017</v>
      </c>
      <c r="B2336" t="s">
        <v>336</v>
      </c>
      <c r="C2336">
        <v>2017</v>
      </c>
      <c r="D2336" t="s">
        <v>245</v>
      </c>
      <c r="E2336">
        <v>4525</v>
      </c>
      <c r="F2336">
        <v>94490</v>
      </c>
      <c r="G2336">
        <v>0.3</v>
      </c>
      <c r="H2336">
        <v>876</v>
      </c>
      <c r="I2336">
        <v>4.3</v>
      </c>
      <c r="J2336" t="s">
        <v>247</v>
      </c>
      <c r="K2336">
        <v>13215</v>
      </c>
      <c r="L2336" t="s">
        <v>54</v>
      </c>
    </row>
    <row r="2337" spans="1:12" x14ac:dyDescent="0.2">
      <c r="A2337" t="str">
        <f t="shared" si="36"/>
        <v>Newton2017</v>
      </c>
      <c r="B2337" t="s">
        <v>528</v>
      </c>
      <c r="C2337">
        <v>2017</v>
      </c>
      <c r="D2337" t="s">
        <v>245</v>
      </c>
      <c r="E2337">
        <v>1577</v>
      </c>
      <c r="F2337">
        <v>24973</v>
      </c>
      <c r="G2337">
        <v>4.3</v>
      </c>
      <c r="H2337">
        <v>873</v>
      </c>
      <c r="I2337">
        <v>8.9</v>
      </c>
      <c r="J2337" t="s">
        <v>247</v>
      </c>
      <c r="K2337">
        <v>13217</v>
      </c>
      <c r="L2337" t="s">
        <v>54</v>
      </c>
    </row>
    <row r="2338" spans="1:12" x14ac:dyDescent="0.2">
      <c r="A2338" t="str">
        <f t="shared" si="36"/>
        <v>Oconee2017</v>
      </c>
      <c r="B2338" t="s">
        <v>401</v>
      </c>
      <c r="C2338">
        <v>2017</v>
      </c>
      <c r="D2338" t="s">
        <v>245</v>
      </c>
      <c r="E2338">
        <v>1075</v>
      </c>
      <c r="F2338">
        <v>11587</v>
      </c>
      <c r="G2338">
        <v>5.7</v>
      </c>
      <c r="H2338">
        <v>773</v>
      </c>
      <c r="I2338">
        <v>2.7</v>
      </c>
      <c r="J2338" t="s">
        <v>247</v>
      </c>
      <c r="K2338">
        <v>13219</v>
      </c>
      <c r="L2338" t="s">
        <v>54</v>
      </c>
    </row>
    <row r="2339" spans="1:12" x14ac:dyDescent="0.2">
      <c r="A2339" t="str">
        <f t="shared" si="36"/>
        <v>Oglethorpe2017</v>
      </c>
      <c r="B2339" t="s">
        <v>529</v>
      </c>
      <c r="C2339">
        <v>2017</v>
      </c>
      <c r="D2339" t="s">
        <v>245</v>
      </c>
      <c r="E2339">
        <v>204</v>
      </c>
      <c r="F2339">
        <v>1685</v>
      </c>
      <c r="G2339">
        <v>2</v>
      </c>
      <c r="H2339">
        <v>651</v>
      </c>
      <c r="I2339">
        <v>3</v>
      </c>
      <c r="J2339" t="s">
        <v>247</v>
      </c>
      <c r="K2339">
        <v>13221</v>
      </c>
      <c r="L2339" t="s">
        <v>54</v>
      </c>
    </row>
    <row r="2340" spans="1:12" x14ac:dyDescent="0.2">
      <c r="A2340" t="str">
        <f t="shared" si="36"/>
        <v>Paulding2017</v>
      </c>
      <c r="B2340" t="s">
        <v>530</v>
      </c>
      <c r="C2340">
        <v>2017</v>
      </c>
      <c r="D2340" t="s">
        <v>245</v>
      </c>
      <c r="E2340">
        <v>2046</v>
      </c>
      <c r="F2340">
        <v>23709</v>
      </c>
      <c r="G2340">
        <v>0.4</v>
      </c>
      <c r="H2340">
        <v>728</v>
      </c>
      <c r="I2340">
        <v>3.3</v>
      </c>
      <c r="J2340" t="s">
        <v>247</v>
      </c>
      <c r="K2340">
        <v>13223</v>
      </c>
      <c r="L2340" t="s">
        <v>54</v>
      </c>
    </row>
    <row r="2341" spans="1:12" x14ac:dyDescent="0.2">
      <c r="A2341" t="str">
        <f t="shared" si="36"/>
        <v>Peach2017</v>
      </c>
      <c r="B2341" t="s">
        <v>531</v>
      </c>
      <c r="C2341">
        <v>2017</v>
      </c>
      <c r="D2341" t="s">
        <v>245</v>
      </c>
      <c r="E2341">
        <v>513</v>
      </c>
      <c r="F2341">
        <v>9588</v>
      </c>
      <c r="G2341">
        <v>3.6</v>
      </c>
      <c r="H2341">
        <v>732</v>
      </c>
      <c r="I2341">
        <v>-0.4</v>
      </c>
      <c r="J2341" t="s">
        <v>247</v>
      </c>
      <c r="K2341">
        <v>13225</v>
      </c>
      <c r="L2341" t="s">
        <v>54</v>
      </c>
    </row>
    <row r="2342" spans="1:12" x14ac:dyDescent="0.2">
      <c r="A2342" t="str">
        <f t="shared" si="36"/>
        <v>Pickens2017</v>
      </c>
      <c r="B2342" t="s">
        <v>446</v>
      </c>
      <c r="C2342">
        <v>2017</v>
      </c>
      <c r="D2342" t="s">
        <v>245</v>
      </c>
      <c r="E2342">
        <v>725</v>
      </c>
      <c r="F2342">
        <v>7727</v>
      </c>
      <c r="G2342">
        <v>-0.8</v>
      </c>
      <c r="H2342">
        <v>898</v>
      </c>
      <c r="I2342">
        <v>3.5</v>
      </c>
      <c r="J2342" t="s">
        <v>247</v>
      </c>
      <c r="K2342">
        <v>13227</v>
      </c>
      <c r="L2342" t="s">
        <v>54</v>
      </c>
    </row>
    <row r="2343" spans="1:12" x14ac:dyDescent="0.2">
      <c r="A2343" t="str">
        <f t="shared" si="36"/>
        <v>Pierce2017</v>
      </c>
      <c r="B2343" t="s">
        <v>532</v>
      </c>
      <c r="C2343">
        <v>2017</v>
      </c>
      <c r="D2343" t="s">
        <v>245</v>
      </c>
      <c r="E2343">
        <v>352</v>
      </c>
      <c r="F2343">
        <v>4100</v>
      </c>
      <c r="G2343">
        <v>-0.4</v>
      </c>
      <c r="H2343">
        <v>704</v>
      </c>
      <c r="I2343">
        <v>0.3</v>
      </c>
      <c r="J2343" t="s">
        <v>247</v>
      </c>
      <c r="K2343">
        <v>13229</v>
      </c>
      <c r="L2343" t="s">
        <v>54</v>
      </c>
    </row>
    <row r="2344" spans="1:12" x14ac:dyDescent="0.2">
      <c r="A2344" t="str">
        <f t="shared" si="36"/>
        <v>Pike2017</v>
      </c>
      <c r="B2344" t="s">
        <v>447</v>
      </c>
      <c r="C2344">
        <v>2017</v>
      </c>
      <c r="D2344" t="s">
        <v>245</v>
      </c>
      <c r="E2344">
        <v>259</v>
      </c>
      <c r="F2344">
        <v>2906</v>
      </c>
      <c r="G2344">
        <v>1</v>
      </c>
      <c r="H2344">
        <v>682</v>
      </c>
      <c r="I2344">
        <v>4.8</v>
      </c>
      <c r="J2344" t="s">
        <v>247</v>
      </c>
      <c r="K2344">
        <v>13231</v>
      </c>
      <c r="L2344" t="s">
        <v>54</v>
      </c>
    </row>
    <row r="2345" spans="1:12" x14ac:dyDescent="0.2">
      <c r="A2345" t="str">
        <f t="shared" si="36"/>
        <v>Polk2017</v>
      </c>
      <c r="B2345" t="s">
        <v>533</v>
      </c>
      <c r="C2345">
        <v>2017</v>
      </c>
      <c r="D2345" t="s">
        <v>245</v>
      </c>
      <c r="E2345">
        <v>624</v>
      </c>
      <c r="F2345">
        <v>11302</v>
      </c>
      <c r="G2345">
        <v>3.6</v>
      </c>
      <c r="H2345">
        <v>758</v>
      </c>
      <c r="I2345">
        <v>2.7</v>
      </c>
      <c r="J2345" t="s">
        <v>247</v>
      </c>
      <c r="K2345">
        <v>13233</v>
      </c>
      <c r="L2345" t="s">
        <v>54</v>
      </c>
    </row>
    <row r="2346" spans="1:12" x14ac:dyDescent="0.2">
      <c r="A2346" t="str">
        <f t="shared" si="36"/>
        <v>Pulaski2017</v>
      </c>
      <c r="B2346" t="s">
        <v>415</v>
      </c>
      <c r="C2346">
        <v>2017</v>
      </c>
      <c r="D2346" t="s">
        <v>245</v>
      </c>
      <c r="E2346">
        <v>205</v>
      </c>
      <c r="F2346">
        <v>2885</v>
      </c>
      <c r="G2346">
        <v>1.2</v>
      </c>
      <c r="H2346">
        <v>743</v>
      </c>
      <c r="I2346">
        <v>3.5</v>
      </c>
      <c r="J2346" t="s">
        <v>247</v>
      </c>
      <c r="K2346">
        <v>13235</v>
      </c>
      <c r="L2346" t="s">
        <v>54</v>
      </c>
    </row>
    <row r="2347" spans="1:12" x14ac:dyDescent="0.2">
      <c r="A2347" t="str">
        <f t="shared" si="36"/>
        <v>Putnam2017</v>
      </c>
      <c r="B2347" t="s">
        <v>534</v>
      </c>
      <c r="C2347">
        <v>2017</v>
      </c>
      <c r="D2347" t="s">
        <v>245</v>
      </c>
      <c r="E2347">
        <v>461</v>
      </c>
      <c r="F2347">
        <v>5873</v>
      </c>
      <c r="G2347">
        <v>4</v>
      </c>
      <c r="H2347">
        <v>639</v>
      </c>
      <c r="I2347">
        <v>3.1</v>
      </c>
      <c r="J2347" t="s">
        <v>247</v>
      </c>
      <c r="K2347">
        <v>13237</v>
      </c>
      <c r="L2347" t="s">
        <v>54</v>
      </c>
    </row>
    <row r="2348" spans="1:12" x14ac:dyDescent="0.2">
      <c r="A2348" t="str">
        <f t="shared" si="36"/>
        <v>Quitman2017</v>
      </c>
      <c r="B2348" t="s">
        <v>535</v>
      </c>
      <c r="C2348">
        <v>2017</v>
      </c>
      <c r="D2348" t="s">
        <v>245</v>
      </c>
      <c r="E2348">
        <v>38</v>
      </c>
      <c r="F2348">
        <v>389</v>
      </c>
      <c r="G2348">
        <v>1.3</v>
      </c>
      <c r="H2348">
        <v>610</v>
      </c>
      <c r="I2348">
        <v>9.1</v>
      </c>
      <c r="J2348" t="s">
        <v>247</v>
      </c>
      <c r="K2348">
        <v>13239</v>
      </c>
      <c r="L2348" t="s">
        <v>54</v>
      </c>
    </row>
    <row r="2349" spans="1:12" x14ac:dyDescent="0.2">
      <c r="A2349" t="str">
        <f t="shared" si="36"/>
        <v>Rabun2017</v>
      </c>
      <c r="B2349" t="s">
        <v>536</v>
      </c>
      <c r="C2349">
        <v>2017</v>
      </c>
      <c r="D2349" t="s">
        <v>245</v>
      </c>
      <c r="E2349">
        <v>472</v>
      </c>
      <c r="F2349">
        <v>4819</v>
      </c>
      <c r="G2349">
        <v>1.9</v>
      </c>
      <c r="H2349">
        <v>620</v>
      </c>
      <c r="I2349">
        <v>3</v>
      </c>
      <c r="J2349" t="s">
        <v>247</v>
      </c>
      <c r="K2349">
        <v>13241</v>
      </c>
      <c r="L2349" t="s">
        <v>54</v>
      </c>
    </row>
    <row r="2350" spans="1:12" x14ac:dyDescent="0.2">
      <c r="A2350" t="str">
        <f t="shared" si="36"/>
        <v>Randolph2017</v>
      </c>
      <c r="B2350" t="s">
        <v>448</v>
      </c>
      <c r="C2350">
        <v>2017</v>
      </c>
      <c r="D2350" t="s">
        <v>245</v>
      </c>
      <c r="E2350">
        <v>161</v>
      </c>
      <c r="F2350">
        <v>1886</v>
      </c>
      <c r="G2350">
        <v>0.4</v>
      </c>
      <c r="H2350">
        <v>644</v>
      </c>
      <c r="I2350">
        <v>5.9</v>
      </c>
      <c r="J2350" t="s">
        <v>247</v>
      </c>
      <c r="K2350">
        <v>13243</v>
      </c>
      <c r="L2350" t="s">
        <v>54</v>
      </c>
    </row>
    <row r="2351" spans="1:12" x14ac:dyDescent="0.2">
      <c r="A2351" t="str">
        <f t="shared" si="36"/>
        <v>Richmond2017</v>
      </c>
      <c r="B2351" t="s">
        <v>342</v>
      </c>
      <c r="C2351">
        <v>2017</v>
      </c>
      <c r="D2351" t="s">
        <v>245</v>
      </c>
      <c r="E2351">
        <v>4381</v>
      </c>
      <c r="F2351">
        <v>105782</v>
      </c>
      <c r="G2351">
        <v>0.4</v>
      </c>
      <c r="H2351">
        <v>888</v>
      </c>
      <c r="I2351">
        <v>2.2999999999999998</v>
      </c>
      <c r="J2351" t="s">
        <v>247</v>
      </c>
      <c r="K2351">
        <v>13245</v>
      </c>
      <c r="L2351" t="s">
        <v>54</v>
      </c>
    </row>
    <row r="2352" spans="1:12" x14ac:dyDescent="0.2">
      <c r="A2352" t="str">
        <f t="shared" si="36"/>
        <v>Rockdale2017</v>
      </c>
      <c r="B2352" t="s">
        <v>537</v>
      </c>
      <c r="C2352">
        <v>2017</v>
      </c>
      <c r="D2352" t="s">
        <v>245</v>
      </c>
      <c r="E2352">
        <v>1944</v>
      </c>
      <c r="F2352">
        <v>32166</v>
      </c>
      <c r="G2352">
        <v>-0.2</v>
      </c>
      <c r="H2352">
        <v>910</v>
      </c>
      <c r="I2352">
        <v>3.8</v>
      </c>
      <c r="J2352" t="s">
        <v>247</v>
      </c>
      <c r="K2352">
        <v>13247</v>
      </c>
      <c r="L2352" t="s">
        <v>54</v>
      </c>
    </row>
    <row r="2353" spans="1:12" x14ac:dyDescent="0.2">
      <c r="A2353" t="str">
        <f t="shared" si="36"/>
        <v>Schley2017</v>
      </c>
      <c r="B2353" t="s">
        <v>538</v>
      </c>
      <c r="C2353">
        <v>2017</v>
      </c>
      <c r="D2353" t="s">
        <v>245</v>
      </c>
      <c r="E2353">
        <v>62</v>
      </c>
      <c r="F2353">
        <v>967</v>
      </c>
      <c r="G2353">
        <v>-2.1</v>
      </c>
      <c r="H2353">
        <v>677</v>
      </c>
      <c r="I2353">
        <v>1.8</v>
      </c>
      <c r="J2353" t="s">
        <v>247</v>
      </c>
      <c r="K2353">
        <v>13249</v>
      </c>
      <c r="L2353" t="s">
        <v>54</v>
      </c>
    </row>
    <row r="2354" spans="1:12" x14ac:dyDescent="0.2">
      <c r="A2354" t="str">
        <f t="shared" si="36"/>
        <v>Screven2017</v>
      </c>
      <c r="B2354" t="s">
        <v>539</v>
      </c>
      <c r="C2354">
        <v>2017</v>
      </c>
      <c r="D2354" t="s">
        <v>245</v>
      </c>
      <c r="E2354">
        <v>251</v>
      </c>
      <c r="F2354">
        <v>3389</v>
      </c>
      <c r="G2354">
        <v>-0.1</v>
      </c>
      <c r="H2354">
        <v>655</v>
      </c>
      <c r="I2354">
        <v>3.5</v>
      </c>
      <c r="J2354" t="s">
        <v>247</v>
      </c>
      <c r="K2354">
        <v>13251</v>
      </c>
      <c r="L2354" t="s">
        <v>54</v>
      </c>
    </row>
    <row r="2355" spans="1:12" x14ac:dyDescent="0.2">
      <c r="A2355" t="str">
        <f t="shared" si="36"/>
        <v>Seminole2017</v>
      </c>
      <c r="B2355" t="s">
        <v>540</v>
      </c>
      <c r="C2355">
        <v>2017</v>
      </c>
      <c r="D2355" t="s">
        <v>245</v>
      </c>
      <c r="E2355">
        <v>217</v>
      </c>
      <c r="F2355">
        <v>2176</v>
      </c>
      <c r="G2355">
        <v>-2.2000000000000002</v>
      </c>
      <c r="H2355">
        <v>747</v>
      </c>
      <c r="I2355">
        <v>5.5</v>
      </c>
      <c r="J2355" t="s">
        <v>247</v>
      </c>
      <c r="K2355">
        <v>13253</v>
      </c>
      <c r="L2355" t="s">
        <v>54</v>
      </c>
    </row>
    <row r="2356" spans="1:12" x14ac:dyDescent="0.2">
      <c r="A2356" t="str">
        <f t="shared" si="36"/>
        <v>Spalding2017</v>
      </c>
      <c r="B2356" t="s">
        <v>541</v>
      </c>
      <c r="C2356">
        <v>2017</v>
      </c>
      <c r="D2356" t="s">
        <v>245</v>
      </c>
      <c r="E2356">
        <v>1191</v>
      </c>
      <c r="F2356">
        <v>23200</v>
      </c>
      <c r="G2356">
        <v>2.2999999999999998</v>
      </c>
      <c r="H2356">
        <v>700</v>
      </c>
      <c r="I2356">
        <v>3.2</v>
      </c>
      <c r="J2356" t="s">
        <v>247</v>
      </c>
      <c r="K2356">
        <v>13255</v>
      </c>
      <c r="L2356" t="s">
        <v>54</v>
      </c>
    </row>
    <row r="2357" spans="1:12" x14ac:dyDescent="0.2">
      <c r="A2357" t="str">
        <f t="shared" si="36"/>
        <v>Stephens2017</v>
      </c>
      <c r="B2357" t="s">
        <v>542</v>
      </c>
      <c r="C2357">
        <v>2017</v>
      </c>
      <c r="D2357" t="s">
        <v>245</v>
      </c>
      <c r="E2357">
        <v>552</v>
      </c>
      <c r="F2357">
        <v>9094</v>
      </c>
      <c r="G2357">
        <v>0.1</v>
      </c>
      <c r="H2357">
        <v>790</v>
      </c>
      <c r="I2357">
        <v>4.5</v>
      </c>
      <c r="J2357" t="s">
        <v>247</v>
      </c>
      <c r="K2357">
        <v>13257</v>
      </c>
      <c r="L2357" t="s">
        <v>54</v>
      </c>
    </row>
    <row r="2358" spans="1:12" x14ac:dyDescent="0.2">
      <c r="A2358" t="str">
        <f t="shared" si="36"/>
        <v>Stewart2017</v>
      </c>
      <c r="B2358" t="s">
        <v>543</v>
      </c>
      <c r="C2358">
        <v>2017</v>
      </c>
      <c r="D2358" t="s">
        <v>245</v>
      </c>
      <c r="E2358">
        <v>91</v>
      </c>
      <c r="F2358">
        <v>1305</v>
      </c>
      <c r="G2358">
        <v>10.3</v>
      </c>
      <c r="H2358">
        <v>787</v>
      </c>
      <c r="I2358">
        <v>6.5</v>
      </c>
      <c r="J2358" t="s">
        <v>247</v>
      </c>
      <c r="K2358">
        <v>13259</v>
      </c>
      <c r="L2358" t="s">
        <v>54</v>
      </c>
    </row>
    <row r="2359" spans="1:12" x14ac:dyDescent="0.2">
      <c r="A2359" t="str">
        <f t="shared" si="36"/>
        <v>Sumter2017</v>
      </c>
      <c r="B2359" t="s">
        <v>385</v>
      </c>
      <c r="C2359">
        <v>2017</v>
      </c>
      <c r="D2359" t="s">
        <v>245</v>
      </c>
      <c r="E2359">
        <v>655</v>
      </c>
      <c r="F2359">
        <v>10941</v>
      </c>
      <c r="G2359">
        <v>0.9</v>
      </c>
      <c r="H2359">
        <v>730</v>
      </c>
      <c r="I2359">
        <v>6.3</v>
      </c>
      <c r="J2359" t="s">
        <v>247</v>
      </c>
      <c r="K2359">
        <v>13261</v>
      </c>
      <c r="L2359" t="s">
        <v>54</v>
      </c>
    </row>
    <row r="2360" spans="1:12" x14ac:dyDescent="0.2">
      <c r="A2360" t="str">
        <f t="shared" si="36"/>
        <v>Talbot2017</v>
      </c>
      <c r="B2360" t="s">
        <v>544</v>
      </c>
      <c r="C2360">
        <v>2017</v>
      </c>
      <c r="D2360" t="s">
        <v>245</v>
      </c>
      <c r="E2360">
        <v>83</v>
      </c>
      <c r="F2360">
        <v>771</v>
      </c>
      <c r="G2360">
        <v>8.1</v>
      </c>
      <c r="H2360">
        <v>671</v>
      </c>
      <c r="I2360">
        <v>8.9</v>
      </c>
      <c r="J2360" t="s">
        <v>247</v>
      </c>
      <c r="K2360">
        <v>13263</v>
      </c>
      <c r="L2360" t="s">
        <v>54</v>
      </c>
    </row>
    <row r="2361" spans="1:12" x14ac:dyDescent="0.2">
      <c r="A2361" t="str">
        <f t="shared" si="36"/>
        <v>Taliaferro2017</v>
      </c>
      <c r="B2361" t="s">
        <v>545</v>
      </c>
      <c r="C2361">
        <v>2017</v>
      </c>
      <c r="D2361" t="s">
        <v>245</v>
      </c>
      <c r="E2361">
        <v>26</v>
      </c>
      <c r="F2361">
        <v>203</v>
      </c>
      <c r="G2361">
        <v>3</v>
      </c>
      <c r="H2361">
        <v>538</v>
      </c>
      <c r="I2361">
        <v>11.9</v>
      </c>
      <c r="J2361" t="s">
        <v>247</v>
      </c>
      <c r="K2361">
        <v>13265</v>
      </c>
      <c r="L2361" t="s">
        <v>54</v>
      </c>
    </row>
    <row r="2362" spans="1:12" x14ac:dyDescent="0.2">
      <c r="A2362" t="str">
        <f t="shared" si="36"/>
        <v>Tattnall2017</v>
      </c>
      <c r="B2362" t="s">
        <v>546</v>
      </c>
      <c r="C2362">
        <v>2017</v>
      </c>
      <c r="D2362" t="s">
        <v>245</v>
      </c>
      <c r="E2362">
        <v>346</v>
      </c>
      <c r="F2362">
        <v>5874</v>
      </c>
      <c r="G2362">
        <v>1.3</v>
      </c>
      <c r="H2362">
        <v>712</v>
      </c>
      <c r="I2362">
        <v>3.2</v>
      </c>
      <c r="J2362" t="s">
        <v>247</v>
      </c>
      <c r="K2362">
        <v>13267</v>
      </c>
      <c r="L2362" t="s">
        <v>54</v>
      </c>
    </row>
    <row r="2363" spans="1:12" x14ac:dyDescent="0.2">
      <c r="A2363" t="str">
        <f t="shared" si="36"/>
        <v>Taylor2017</v>
      </c>
      <c r="B2363" t="s">
        <v>547</v>
      </c>
      <c r="C2363">
        <v>2017</v>
      </c>
      <c r="D2363" t="s">
        <v>245</v>
      </c>
      <c r="E2363">
        <v>149</v>
      </c>
      <c r="F2363">
        <v>1514</v>
      </c>
      <c r="G2363">
        <v>-11.9</v>
      </c>
      <c r="H2363">
        <v>771</v>
      </c>
      <c r="I2363">
        <v>3.4</v>
      </c>
      <c r="J2363" t="s">
        <v>247</v>
      </c>
      <c r="K2363">
        <v>13269</v>
      </c>
      <c r="L2363" t="s">
        <v>54</v>
      </c>
    </row>
    <row r="2364" spans="1:12" x14ac:dyDescent="0.2">
      <c r="A2364" t="str">
        <f t="shared" si="36"/>
        <v>Telfair2017</v>
      </c>
      <c r="B2364" t="s">
        <v>548</v>
      </c>
      <c r="C2364">
        <v>2017</v>
      </c>
      <c r="D2364" t="s">
        <v>245</v>
      </c>
      <c r="E2364">
        <v>218</v>
      </c>
      <c r="F2364">
        <v>3295</v>
      </c>
      <c r="G2364">
        <v>-4.5</v>
      </c>
      <c r="H2364">
        <v>578</v>
      </c>
      <c r="I2364">
        <v>3.6</v>
      </c>
      <c r="J2364" t="s">
        <v>247</v>
      </c>
      <c r="K2364">
        <v>13271</v>
      </c>
      <c r="L2364" t="s">
        <v>54</v>
      </c>
    </row>
    <row r="2365" spans="1:12" x14ac:dyDescent="0.2">
      <c r="A2365" t="str">
        <f t="shared" si="36"/>
        <v>Terrell2017</v>
      </c>
      <c r="B2365" t="s">
        <v>549</v>
      </c>
      <c r="C2365">
        <v>2017</v>
      </c>
      <c r="D2365" t="s">
        <v>245</v>
      </c>
      <c r="E2365">
        <v>208</v>
      </c>
      <c r="F2365">
        <v>2377</v>
      </c>
      <c r="G2365">
        <v>-2.2000000000000002</v>
      </c>
      <c r="H2365">
        <v>673</v>
      </c>
      <c r="I2365">
        <v>1.5</v>
      </c>
      <c r="J2365" t="s">
        <v>247</v>
      </c>
      <c r="K2365">
        <v>13273</v>
      </c>
      <c r="L2365" t="s">
        <v>54</v>
      </c>
    </row>
    <row r="2366" spans="1:12" x14ac:dyDescent="0.2">
      <c r="A2366" t="str">
        <f t="shared" si="36"/>
        <v>Thomas2017</v>
      </c>
      <c r="B2366" t="s">
        <v>550</v>
      </c>
      <c r="C2366">
        <v>2017</v>
      </c>
      <c r="D2366" t="s">
        <v>245</v>
      </c>
      <c r="E2366">
        <v>1418</v>
      </c>
      <c r="F2366">
        <v>20305</v>
      </c>
      <c r="G2366">
        <v>-3.6</v>
      </c>
      <c r="H2366">
        <v>866</v>
      </c>
      <c r="I2366">
        <v>4.7</v>
      </c>
      <c r="J2366" t="s">
        <v>247</v>
      </c>
      <c r="K2366">
        <v>13275</v>
      </c>
      <c r="L2366" t="s">
        <v>54</v>
      </c>
    </row>
    <row r="2367" spans="1:12" x14ac:dyDescent="0.2">
      <c r="A2367" t="str">
        <f t="shared" si="36"/>
        <v>Tift2017</v>
      </c>
      <c r="B2367" t="s">
        <v>551</v>
      </c>
      <c r="C2367">
        <v>2017</v>
      </c>
      <c r="D2367" t="s">
        <v>245</v>
      </c>
      <c r="E2367">
        <v>1068</v>
      </c>
      <c r="F2367">
        <v>19726</v>
      </c>
      <c r="G2367">
        <v>2.2999999999999998</v>
      </c>
      <c r="H2367">
        <v>778</v>
      </c>
      <c r="I2367">
        <v>4.0999999999999996</v>
      </c>
      <c r="J2367" t="s">
        <v>247</v>
      </c>
      <c r="K2367">
        <v>13277</v>
      </c>
      <c r="L2367" t="s">
        <v>54</v>
      </c>
    </row>
    <row r="2368" spans="1:12" x14ac:dyDescent="0.2">
      <c r="A2368" t="str">
        <f t="shared" si="36"/>
        <v>Toombs2017</v>
      </c>
      <c r="B2368" t="s">
        <v>552</v>
      </c>
      <c r="C2368">
        <v>2017</v>
      </c>
      <c r="D2368" t="s">
        <v>245</v>
      </c>
      <c r="E2368">
        <v>680</v>
      </c>
      <c r="F2368">
        <v>11711</v>
      </c>
      <c r="G2368">
        <v>3.2</v>
      </c>
      <c r="H2368">
        <v>653</v>
      </c>
      <c r="I2368">
        <v>-1.7</v>
      </c>
      <c r="J2368" t="s">
        <v>247</v>
      </c>
      <c r="K2368">
        <v>13279</v>
      </c>
      <c r="L2368" t="s">
        <v>54</v>
      </c>
    </row>
    <row r="2369" spans="1:12" x14ac:dyDescent="0.2">
      <c r="A2369" t="str">
        <f t="shared" si="36"/>
        <v>Towns2017</v>
      </c>
      <c r="B2369" t="s">
        <v>553</v>
      </c>
      <c r="C2369">
        <v>2017</v>
      </c>
      <c r="D2369" t="s">
        <v>245</v>
      </c>
      <c r="E2369">
        <v>286</v>
      </c>
      <c r="F2369">
        <v>3119</v>
      </c>
      <c r="G2369">
        <v>-8.9</v>
      </c>
      <c r="H2369">
        <v>632</v>
      </c>
      <c r="I2369">
        <v>2.9</v>
      </c>
      <c r="J2369" t="s">
        <v>247</v>
      </c>
      <c r="K2369">
        <v>13281</v>
      </c>
      <c r="L2369" t="s">
        <v>54</v>
      </c>
    </row>
    <row r="2370" spans="1:12" x14ac:dyDescent="0.2">
      <c r="A2370" t="str">
        <f t="shared" si="36"/>
        <v>Treutlen2017</v>
      </c>
      <c r="B2370" t="s">
        <v>554</v>
      </c>
      <c r="C2370">
        <v>2017</v>
      </c>
      <c r="D2370" t="s">
        <v>245</v>
      </c>
      <c r="E2370">
        <v>98</v>
      </c>
      <c r="F2370">
        <v>1040</v>
      </c>
      <c r="G2370">
        <v>-9.6</v>
      </c>
      <c r="H2370">
        <v>603</v>
      </c>
      <c r="I2370">
        <v>8.1</v>
      </c>
      <c r="J2370" t="s">
        <v>247</v>
      </c>
      <c r="K2370">
        <v>13283</v>
      </c>
      <c r="L2370" t="s">
        <v>54</v>
      </c>
    </row>
    <row r="2371" spans="1:12" x14ac:dyDescent="0.2">
      <c r="A2371" t="str">
        <f t="shared" si="36"/>
        <v>Troup2017</v>
      </c>
      <c r="B2371" t="s">
        <v>555</v>
      </c>
      <c r="C2371">
        <v>2017</v>
      </c>
      <c r="D2371" t="s">
        <v>245</v>
      </c>
      <c r="E2371">
        <v>1517</v>
      </c>
      <c r="F2371">
        <v>39524</v>
      </c>
      <c r="G2371">
        <v>-0.8</v>
      </c>
      <c r="H2371">
        <v>842</v>
      </c>
      <c r="I2371">
        <v>1.8</v>
      </c>
      <c r="J2371" t="s">
        <v>247</v>
      </c>
      <c r="K2371">
        <v>13285</v>
      </c>
      <c r="L2371" t="s">
        <v>54</v>
      </c>
    </row>
    <row r="2372" spans="1:12" x14ac:dyDescent="0.2">
      <c r="A2372" t="str">
        <f t="shared" si="36"/>
        <v>Turner2017</v>
      </c>
      <c r="B2372" t="s">
        <v>556</v>
      </c>
      <c r="C2372">
        <v>2017</v>
      </c>
      <c r="D2372" t="s">
        <v>245</v>
      </c>
      <c r="E2372">
        <v>174</v>
      </c>
      <c r="F2372">
        <v>2006</v>
      </c>
      <c r="G2372">
        <v>-4.8</v>
      </c>
      <c r="H2372">
        <v>613</v>
      </c>
      <c r="I2372">
        <v>7</v>
      </c>
      <c r="J2372" t="s">
        <v>247</v>
      </c>
      <c r="K2372">
        <v>13287</v>
      </c>
      <c r="L2372" t="s">
        <v>54</v>
      </c>
    </row>
    <row r="2373" spans="1:12" x14ac:dyDescent="0.2">
      <c r="A2373" t="str">
        <f t="shared" si="36"/>
        <v>Twiggs2017</v>
      </c>
      <c r="B2373" t="s">
        <v>557</v>
      </c>
      <c r="C2373">
        <v>2017</v>
      </c>
      <c r="D2373" t="s">
        <v>245</v>
      </c>
      <c r="E2373">
        <v>99</v>
      </c>
      <c r="F2373">
        <v>2281</v>
      </c>
      <c r="G2373">
        <v>-1</v>
      </c>
      <c r="H2373">
        <v>548</v>
      </c>
      <c r="I2373">
        <v>2.6</v>
      </c>
      <c r="J2373" t="s">
        <v>247</v>
      </c>
      <c r="K2373">
        <v>13289</v>
      </c>
      <c r="L2373" t="s">
        <v>54</v>
      </c>
    </row>
    <row r="2374" spans="1:12" x14ac:dyDescent="0.2">
      <c r="A2374" t="str">
        <f t="shared" ref="A2374:A2437" si="37">_xlfn.CONCAT(B2374, C2374)</f>
        <v>Union2017</v>
      </c>
      <c r="B2374" t="s">
        <v>403</v>
      </c>
      <c r="C2374">
        <v>2017</v>
      </c>
      <c r="D2374" t="s">
        <v>245</v>
      </c>
      <c r="E2374">
        <v>563</v>
      </c>
      <c r="F2374">
        <v>6774</v>
      </c>
      <c r="G2374">
        <v>-9</v>
      </c>
      <c r="H2374">
        <v>698</v>
      </c>
      <c r="I2374">
        <v>8.4</v>
      </c>
      <c r="J2374" t="s">
        <v>247</v>
      </c>
      <c r="K2374">
        <v>13291</v>
      </c>
      <c r="L2374" t="s">
        <v>54</v>
      </c>
    </row>
    <row r="2375" spans="1:12" x14ac:dyDescent="0.2">
      <c r="A2375" t="str">
        <f t="shared" si="37"/>
        <v>Upson2017</v>
      </c>
      <c r="B2375" t="s">
        <v>558</v>
      </c>
      <c r="C2375">
        <v>2017</v>
      </c>
      <c r="D2375" t="s">
        <v>245</v>
      </c>
      <c r="E2375">
        <v>448</v>
      </c>
      <c r="F2375">
        <v>6550</v>
      </c>
      <c r="G2375">
        <v>1.1000000000000001</v>
      </c>
      <c r="H2375">
        <v>719</v>
      </c>
      <c r="I2375">
        <v>4.0999999999999996</v>
      </c>
      <c r="J2375" t="s">
        <v>247</v>
      </c>
      <c r="K2375">
        <v>13293</v>
      </c>
      <c r="L2375" t="s">
        <v>54</v>
      </c>
    </row>
    <row r="2376" spans="1:12" x14ac:dyDescent="0.2">
      <c r="A2376" t="str">
        <f t="shared" si="37"/>
        <v>Walker2017</v>
      </c>
      <c r="B2376" t="s">
        <v>451</v>
      </c>
      <c r="C2376">
        <v>2017</v>
      </c>
      <c r="D2376" t="s">
        <v>245</v>
      </c>
      <c r="E2376">
        <v>726</v>
      </c>
      <c r="F2376">
        <v>13137</v>
      </c>
      <c r="G2376">
        <v>-0.2</v>
      </c>
      <c r="H2376">
        <v>680</v>
      </c>
      <c r="I2376">
        <v>6.1</v>
      </c>
      <c r="J2376" t="s">
        <v>247</v>
      </c>
      <c r="K2376">
        <v>13295</v>
      </c>
      <c r="L2376" t="s">
        <v>54</v>
      </c>
    </row>
    <row r="2377" spans="1:12" x14ac:dyDescent="0.2">
      <c r="A2377" t="str">
        <f t="shared" si="37"/>
        <v>Walton2017</v>
      </c>
      <c r="B2377" t="s">
        <v>559</v>
      </c>
      <c r="C2377">
        <v>2017</v>
      </c>
      <c r="D2377" t="s">
        <v>245</v>
      </c>
      <c r="E2377">
        <v>1717</v>
      </c>
      <c r="F2377">
        <v>22893</v>
      </c>
      <c r="G2377">
        <v>1.8</v>
      </c>
      <c r="H2377">
        <v>843</v>
      </c>
      <c r="I2377">
        <v>3.2</v>
      </c>
      <c r="J2377" t="s">
        <v>247</v>
      </c>
      <c r="K2377">
        <v>13297</v>
      </c>
      <c r="L2377" t="s">
        <v>54</v>
      </c>
    </row>
    <row r="2378" spans="1:12" x14ac:dyDescent="0.2">
      <c r="A2378" t="str">
        <f t="shared" si="37"/>
        <v>Ware2017</v>
      </c>
      <c r="B2378" t="s">
        <v>560</v>
      </c>
      <c r="C2378">
        <v>2017</v>
      </c>
      <c r="D2378" t="s">
        <v>245</v>
      </c>
      <c r="E2378">
        <v>889</v>
      </c>
      <c r="F2378">
        <v>15551</v>
      </c>
      <c r="G2378">
        <v>-1</v>
      </c>
      <c r="H2378">
        <v>681</v>
      </c>
      <c r="I2378">
        <v>3.7</v>
      </c>
      <c r="J2378" t="s">
        <v>247</v>
      </c>
      <c r="K2378">
        <v>13299</v>
      </c>
      <c r="L2378" t="s">
        <v>54</v>
      </c>
    </row>
    <row r="2379" spans="1:12" x14ac:dyDescent="0.2">
      <c r="A2379" t="str">
        <f t="shared" si="37"/>
        <v>Warren2017</v>
      </c>
      <c r="B2379" t="s">
        <v>561</v>
      </c>
      <c r="C2379">
        <v>2017</v>
      </c>
      <c r="D2379" t="s">
        <v>245</v>
      </c>
      <c r="E2379">
        <v>85</v>
      </c>
      <c r="F2379">
        <v>1489</v>
      </c>
      <c r="G2379">
        <v>-1.1000000000000001</v>
      </c>
      <c r="H2379">
        <v>756</v>
      </c>
      <c r="I2379">
        <v>3.1</v>
      </c>
      <c r="J2379" t="s">
        <v>247</v>
      </c>
      <c r="K2379">
        <v>13301</v>
      </c>
      <c r="L2379" t="s">
        <v>54</v>
      </c>
    </row>
    <row r="2380" spans="1:12" x14ac:dyDescent="0.2">
      <c r="A2380" t="str">
        <f t="shared" si="37"/>
        <v>Washington2017</v>
      </c>
      <c r="B2380" t="s">
        <v>452</v>
      </c>
      <c r="C2380">
        <v>2017</v>
      </c>
      <c r="D2380" t="s">
        <v>245</v>
      </c>
      <c r="E2380">
        <v>372</v>
      </c>
      <c r="F2380">
        <v>6649</v>
      </c>
      <c r="G2380">
        <v>0.2</v>
      </c>
      <c r="H2380">
        <v>720</v>
      </c>
      <c r="I2380">
        <v>3.4</v>
      </c>
      <c r="J2380" t="s">
        <v>247</v>
      </c>
      <c r="K2380">
        <v>13303</v>
      </c>
      <c r="L2380" t="s">
        <v>54</v>
      </c>
    </row>
    <row r="2381" spans="1:12" x14ac:dyDescent="0.2">
      <c r="A2381" t="str">
        <f t="shared" si="37"/>
        <v>Wayne2017</v>
      </c>
      <c r="B2381" t="s">
        <v>382</v>
      </c>
      <c r="C2381">
        <v>2017</v>
      </c>
      <c r="D2381" t="s">
        <v>245</v>
      </c>
      <c r="E2381">
        <v>559</v>
      </c>
      <c r="F2381">
        <v>7909</v>
      </c>
      <c r="G2381">
        <v>1.5</v>
      </c>
      <c r="H2381">
        <v>759</v>
      </c>
      <c r="I2381">
        <v>1.5</v>
      </c>
      <c r="J2381" t="s">
        <v>247</v>
      </c>
      <c r="K2381">
        <v>13305</v>
      </c>
      <c r="L2381" t="s">
        <v>54</v>
      </c>
    </row>
    <row r="2382" spans="1:12" x14ac:dyDescent="0.2">
      <c r="A2382" t="str">
        <f t="shared" si="37"/>
        <v>Webster2017</v>
      </c>
      <c r="B2382" t="s">
        <v>562</v>
      </c>
      <c r="C2382">
        <v>2017</v>
      </c>
      <c r="D2382" t="s">
        <v>245</v>
      </c>
      <c r="E2382">
        <v>37</v>
      </c>
      <c r="F2382">
        <v>499</v>
      </c>
      <c r="G2382">
        <v>4.5999999999999996</v>
      </c>
      <c r="H2382">
        <v>794</v>
      </c>
      <c r="I2382">
        <v>16.100000000000001</v>
      </c>
      <c r="J2382" t="s">
        <v>247</v>
      </c>
      <c r="K2382">
        <v>13307</v>
      </c>
      <c r="L2382" t="s">
        <v>54</v>
      </c>
    </row>
    <row r="2383" spans="1:12" x14ac:dyDescent="0.2">
      <c r="A2383" t="str">
        <f t="shared" si="37"/>
        <v>Wheeler2017</v>
      </c>
      <c r="B2383" t="s">
        <v>563</v>
      </c>
      <c r="C2383">
        <v>2017</v>
      </c>
      <c r="D2383" t="s">
        <v>245</v>
      </c>
      <c r="E2383">
        <v>77</v>
      </c>
      <c r="F2383">
        <v>1140</v>
      </c>
      <c r="G2383">
        <v>-1</v>
      </c>
      <c r="H2383">
        <v>662</v>
      </c>
      <c r="I2383">
        <v>3.9</v>
      </c>
      <c r="J2383" t="s">
        <v>247</v>
      </c>
      <c r="K2383">
        <v>13309</v>
      </c>
      <c r="L2383" t="s">
        <v>54</v>
      </c>
    </row>
    <row r="2384" spans="1:12" x14ac:dyDescent="0.2">
      <c r="A2384" t="str">
        <f t="shared" si="37"/>
        <v>White2017</v>
      </c>
      <c r="B2384" t="s">
        <v>564</v>
      </c>
      <c r="C2384">
        <v>2017</v>
      </c>
      <c r="D2384" t="s">
        <v>245</v>
      </c>
      <c r="E2384">
        <v>649</v>
      </c>
      <c r="F2384">
        <v>8595</v>
      </c>
      <c r="G2384">
        <v>13.1</v>
      </c>
      <c r="H2384">
        <v>629</v>
      </c>
      <c r="I2384">
        <v>-4</v>
      </c>
      <c r="J2384" t="s">
        <v>247</v>
      </c>
      <c r="K2384">
        <v>13311</v>
      </c>
      <c r="L2384" t="s">
        <v>54</v>
      </c>
    </row>
    <row r="2385" spans="1:12" x14ac:dyDescent="0.2">
      <c r="A2385" t="str">
        <f t="shared" si="37"/>
        <v>Whitfield2017</v>
      </c>
      <c r="B2385" t="s">
        <v>565</v>
      </c>
      <c r="C2385">
        <v>2017</v>
      </c>
      <c r="D2385" t="s">
        <v>245</v>
      </c>
      <c r="E2385">
        <v>2245</v>
      </c>
      <c r="F2385">
        <v>55725</v>
      </c>
      <c r="G2385">
        <v>1.2</v>
      </c>
      <c r="H2385">
        <v>932</v>
      </c>
      <c r="I2385">
        <v>6.4</v>
      </c>
      <c r="J2385" t="s">
        <v>247</v>
      </c>
      <c r="K2385">
        <v>13313</v>
      </c>
      <c r="L2385" t="s">
        <v>54</v>
      </c>
    </row>
    <row r="2386" spans="1:12" x14ac:dyDescent="0.2">
      <c r="A2386" t="str">
        <f t="shared" si="37"/>
        <v>Wilcox2017</v>
      </c>
      <c r="B2386" t="s">
        <v>316</v>
      </c>
      <c r="C2386">
        <v>2017</v>
      </c>
      <c r="D2386" t="s">
        <v>245</v>
      </c>
      <c r="E2386">
        <v>105</v>
      </c>
      <c r="F2386">
        <v>1140</v>
      </c>
      <c r="G2386">
        <v>9</v>
      </c>
      <c r="H2386">
        <v>578</v>
      </c>
      <c r="I2386">
        <v>3</v>
      </c>
      <c r="J2386" t="s">
        <v>247</v>
      </c>
      <c r="K2386">
        <v>13315</v>
      </c>
      <c r="L2386" t="s">
        <v>54</v>
      </c>
    </row>
    <row r="2387" spans="1:12" x14ac:dyDescent="0.2">
      <c r="A2387" t="str">
        <f t="shared" si="37"/>
        <v>Wilkes2017</v>
      </c>
      <c r="B2387" t="s">
        <v>566</v>
      </c>
      <c r="C2387">
        <v>2017</v>
      </c>
      <c r="D2387" t="s">
        <v>245</v>
      </c>
      <c r="E2387">
        <v>232</v>
      </c>
      <c r="F2387">
        <v>2902</v>
      </c>
      <c r="G2387">
        <v>-6.6</v>
      </c>
      <c r="H2387">
        <v>660</v>
      </c>
      <c r="I2387">
        <v>3.3</v>
      </c>
      <c r="J2387" t="s">
        <v>247</v>
      </c>
      <c r="K2387">
        <v>13317</v>
      </c>
      <c r="L2387" t="s">
        <v>54</v>
      </c>
    </row>
    <row r="2388" spans="1:12" x14ac:dyDescent="0.2">
      <c r="A2388" t="str">
        <f t="shared" si="37"/>
        <v>Wilkinson2017</v>
      </c>
      <c r="B2388" t="s">
        <v>567</v>
      </c>
      <c r="C2388">
        <v>2017</v>
      </c>
      <c r="D2388" t="s">
        <v>245</v>
      </c>
      <c r="E2388">
        <v>154</v>
      </c>
      <c r="F2388">
        <v>3509</v>
      </c>
      <c r="G2388">
        <v>6.8</v>
      </c>
      <c r="H2388">
        <v>846</v>
      </c>
      <c r="I2388">
        <v>-4.3</v>
      </c>
      <c r="J2388" t="s">
        <v>247</v>
      </c>
      <c r="K2388">
        <v>13319</v>
      </c>
      <c r="L2388" t="s">
        <v>54</v>
      </c>
    </row>
    <row r="2389" spans="1:12" x14ac:dyDescent="0.2">
      <c r="A2389" t="str">
        <f t="shared" si="37"/>
        <v>Worth2017</v>
      </c>
      <c r="B2389" t="s">
        <v>568</v>
      </c>
      <c r="C2389">
        <v>2017</v>
      </c>
      <c r="D2389" t="s">
        <v>245</v>
      </c>
      <c r="E2389">
        <v>290</v>
      </c>
      <c r="F2389">
        <v>3211</v>
      </c>
      <c r="G2389">
        <v>3</v>
      </c>
      <c r="H2389">
        <v>670</v>
      </c>
      <c r="I2389">
        <v>-1</v>
      </c>
      <c r="J2389" t="s">
        <v>247</v>
      </c>
      <c r="K2389">
        <v>13321</v>
      </c>
      <c r="L2389" t="s">
        <v>54</v>
      </c>
    </row>
    <row r="2390" spans="1:12" x14ac:dyDescent="0.2">
      <c r="A2390" t="str">
        <f t="shared" si="37"/>
        <v>Appling2018</v>
      </c>
      <c r="B2390" t="s">
        <v>454</v>
      </c>
      <c r="C2390">
        <v>2018</v>
      </c>
      <c r="D2390" t="s">
        <v>245</v>
      </c>
      <c r="E2390">
        <v>406</v>
      </c>
      <c r="F2390">
        <v>6789</v>
      </c>
      <c r="G2390">
        <v>0.9</v>
      </c>
      <c r="H2390">
        <v>813</v>
      </c>
      <c r="I2390">
        <v>-0.1</v>
      </c>
      <c r="J2390" t="s">
        <v>247</v>
      </c>
      <c r="K2390">
        <v>13001</v>
      </c>
      <c r="L2390" t="s">
        <v>54</v>
      </c>
    </row>
    <row r="2391" spans="1:12" x14ac:dyDescent="0.2">
      <c r="A2391" t="str">
        <f t="shared" si="37"/>
        <v>Atkinson2018</v>
      </c>
      <c r="B2391" t="s">
        <v>455</v>
      </c>
      <c r="C2391">
        <v>2018</v>
      </c>
      <c r="D2391" t="s">
        <v>245</v>
      </c>
      <c r="E2391">
        <v>115</v>
      </c>
      <c r="F2391">
        <v>2202</v>
      </c>
      <c r="G2391">
        <v>0.7</v>
      </c>
      <c r="H2391">
        <v>707</v>
      </c>
      <c r="I2391">
        <v>5.0999999999999996</v>
      </c>
      <c r="J2391" t="s">
        <v>247</v>
      </c>
      <c r="K2391">
        <v>13003</v>
      </c>
      <c r="L2391" t="s">
        <v>54</v>
      </c>
    </row>
    <row r="2392" spans="1:12" x14ac:dyDescent="0.2">
      <c r="A2392" t="str">
        <f t="shared" si="37"/>
        <v>Bacon2018</v>
      </c>
      <c r="B2392" t="s">
        <v>456</v>
      </c>
      <c r="C2392">
        <v>2018</v>
      </c>
      <c r="D2392" t="s">
        <v>245</v>
      </c>
      <c r="E2392">
        <v>255</v>
      </c>
      <c r="F2392">
        <v>3687</v>
      </c>
      <c r="G2392">
        <v>-1.9</v>
      </c>
      <c r="H2392">
        <v>749</v>
      </c>
      <c r="I2392">
        <v>2.9</v>
      </c>
      <c r="J2392" t="s">
        <v>247</v>
      </c>
      <c r="K2392">
        <v>13005</v>
      </c>
      <c r="L2392" t="s">
        <v>54</v>
      </c>
    </row>
    <row r="2393" spans="1:12" x14ac:dyDescent="0.2">
      <c r="A2393" t="str">
        <f t="shared" si="37"/>
        <v>Baker2018</v>
      </c>
      <c r="B2393" t="s">
        <v>457</v>
      </c>
      <c r="C2393">
        <v>2018</v>
      </c>
      <c r="D2393" t="s">
        <v>245</v>
      </c>
      <c r="E2393">
        <v>58</v>
      </c>
      <c r="F2393">
        <v>427</v>
      </c>
      <c r="G2393">
        <v>1.9</v>
      </c>
      <c r="H2393">
        <v>717</v>
      </c>
      <c r="I2393">
        <v>-2.8</v>
      </c>
      <c r="J2393" t="s">
        <v>247</v>
      </c>
      <c r="K2393">
        <v>13007</v>
      </c>
      <c r="L2393" t="s">
        <v>54</v>
      </c>
    </row>
    <row r="2394" spans="1:12" x14ac:dyDescent="0.2">
      <c r="A2394" t="str">
        <f t="shared" si="37"/>
        <v>Baldwin2018</v>
      </c>
      <c r="B2394" t="s">
        <v>334</v>
      </c>
      <c r="C2394">
        <v>2018</v>
      </c>
      <c r="D2394" t="s">
        <v>245</v>
      </c>
      <c r="E2394">
        <v>801</v>
      </c>
      <c r="F2394">
        <v>15621</v>
      </c>
      <c r="G2394">
        <v>4.4000000000000004</v>
      </c>
      <c r="H2394">
        <v>669</v>
      </c>
      <c r="I2394">
        <v>2.1</v>
      </c>
      <c r="J2394" t="s">
        <v>247</v>
      </c>
      <c r="K2394">
        <v>13009</v>
      </c>
      <c r="L2394" t="s">
        <v>54</v>
      </c>
    </row>
    <row r="2395" spans="1:12" x14ac:dyDescent="0.2">
      <c r="A2395" t="str">
        <f t="shared" si="37"/>
        <v>Banks2018</v>
      </c>
      <c r="B2395" t="s">
        <v>458</v>
      </c>
      <c r="C2395">
        <v>2018</v>
      </c>
      <c r="D2395" t="s">
        <v>245</v>
      </c>
      <c r="E2395">
        <v>274</v>
      </c>
      <c r="F2395">
        <v>4498</v>
      </c>
      <c r="G2395">
        <v>2.4</v>
      </c>
      <c r="H2395">
        <v>651</v>
      </c>
      <c r="I2395">
        <v>2.4</v>
      </c>
      <c r="J2395" t="s">
        <v>247</v>
      </c>
      <c r="K2395">
        <v>13011</v>
      </c>
      <c r="L2395" t="s">
        <v>54</v>
      </c>
    </row>
    <row r="2396" spans="1:12" x14ac:dyDescent="0.2">
      <c r="A2396" t="str">
        <f t="shared" si="37"/>
        <v>Barrow2018</v>
      </c>
      <c r="B2396" t="s">
        <v>459</v>
      </c>
      <c r="C2396">
        <v>2018</v>
      </c>
      <c r="D2396" t="s">
        <v>245</v>
      </c>
      <c r="E2396">
        <v>1192</v>
      </c>
      <c r="F2396">
        <v>19697</v>
      </c>
      <c r="G2396">
        <v>5.7</v>
      </c>
      <c r="H2396">
        <v>804</v>
      </c>
      <c r="I2396">
        <v>2.9</v>
      </c>
      <c r="J2396" t="s">
        <v>247</v>
      </c>
      <c r="K2396">
        <v>13013</v>
      </c>
      <c r="L2396" t="s">
        <v>54</v>
      </c>
    </row>
    <row r="2397" spans="1:12" x14ac:dyDescent="0.2">
      <c r="A2397" t="str">
        <f t="shared" si="37"/>
        <v>Bartow2018</v>
      </c>
      <c r="B2397" t="s">
        <v>460</v>
      </c>
      <c r="C2397">
        <v>2018</v>
      </c>
      <c r="D2397" t="s">
        <v>245</v>
      </c>
      <c r="E2397">
        <v>2194</v>
      </c>
      <c r="F2397">
        <v>39547</v>
      </c>
      <c r="G2397">
        <v>6.1</v>
      </c>
      <c r="H2397">
        <v>881</v>
      </c>
      <c r="I2397">
        <v>2</v>
      </c>
      <c r="J2397" t="s">
        <v>247</v>
      </c>
      <c r="K2397">
        <v>13015</v>
      </c>
      <c r="L2397" t="s">
        <v>54</v>
      </c>
    </row>
    <row r="2398" spans="1:12" x14ac:dyDescent="0.2">
      <c r="A2398" t="str">
        <f t="shared" si="37"/>
        <v>Ben Hill2018</v>
      </c>
      <c r="B2398" t="s">
        <v>461</v>
      </c>
      <c r="C2398">
        <v>2018</v>
      </c>
      <c r="D2398" t="s">
        <v>245</v>
      </c>
      <c r="E2398">
        <v>328</v>
      </c>
      <c r="F2398">
        <v>5577</v>
      </c>
      <c r="G2398">
        <v>5.6</v>
      </c>
      <c r="H2398">
        <v>665</v>
      </c>
      <c r="I2398">
        <v>2.6</v>
      </c>
      <c r="J2398" t="s">
        <v>247</v>
      </c>
      <c r="K2398">
        <v>13017</v>
      </c>
      <c r="L2398" t="s">
        <v>54</v>
      </c>
    </row>
    <row r="2399" spans="1:12" x14ac:dyDescent="0.2">
      <c r="A2399" t="str">
        <f t="shared" si="37"/>
        <v>Berrien2018</v>
      </c>
      <c r="B2399" t="s">
        <v>462</v>
      </c>
      <c r="C2399">
        <v>2018</v>
      </c>
      <c r="D2399" t="s">
        <v>245</v>
      </c>
      <c r="E2399">
        <v>260</v>
      </c>
      <c r="F2399">
        <v>3720</v>
      </c>
      <c r="G2399">
        <v>4.7</v>
      </c>
      <c r="H2399">
        <v>652</v>
      </c>
      <c r="I2399">
        <v>2.2000000000000002</v>
      </c>
      <c r="J2399" t="s">
        <v>247</v>
      </c>
      <c r="K2399">
        <v>13019</v>
      </c>
      <c r="L2399" t="s">
        <v>54</v>
      </c>
    </row>
    <row r="2400" spans="1:12" x14ac:dyDescent="0.2">
      <c r="A2400" t="str">
        <f t="shared" si="37"/>
        <v>Bibb2018</v>
      </c>
      <c r="B2400" t="s">
        <v>341</v>
      </c>
      <c r="C2400">
        <v>2018</v>
      </c>
      <c r="D2400" t="s">
        <v>245</v>
      </c>
      <c r="E2400">
        <v>4270</v>
      </c>
      <c r="F2400">
        <v>82927</v>
      </c>
      <c r="G2400">
        <v>-0.8</v>
      </c>
      <c r="H2400">
        <v>868</v>
      </c>
      <c r="I2400">
        <v>3.3</v>
      </c>
      <c r="J2400" t="s">
        <v>247</v>
      </c>
      <c r="K2400">
        <v>13021</v>
      </c>
      <c r="L2400" t="s">
        <v>54</v>
      </c>
    </row>
    <row r="2401" spans="1:12" x14ac:dyDescent="0.2">
      <c r="A2401" t="str">
        <f t="shared" si="37"/>
        <v>Bleckley2018</v>
      </c>
      <c r="B2401" t="s">
        <v>463</v>
      </c>
      <c r="C2401">
        <v>2018</v>
      </c>
      <c r="D2401" t="s">
        <v>245</v>
      </c>
      <c r="E2401">
        <v>183</v>
      </c>
      <c r="F2401">
        <v>2672</v>
      </c>
      <c r="G2401">
        <v>-2.7</v>
      </c>
      <c r="H2401">
        <v>637</v>
      </c>
      <c r="I2401">
        <v>3.6</v>
      </c>
      <c r="J2401" t="s">
        <v>247</v>
      </c>
      <c r="K2401">
        <v>13023</v>
      </c>
      <c r="L2401" t="s">
        <v>54</v>
      </c>
    </row>
    <row r="2402" spans="1:12" x14ac:dyDescent="0.2">
      <c r="A2402" t="str">
        <f t="shared" si="37"/>
        <v>Brantley2018</v>
      </c>
      <c r="B2402" t="s">
        <v>464</v>
      </c>
      <c r="C2402">
        <v>2018</v>
      </c>
      <c r="D2402" t="s">
        <v>245</v>
      </c>
      <c r="E2402">
        <v>209</v>
      </c>
      <c r="F2402">
        <v>2456</v>
      </c>
      <c r="G2402">
        <v>10</v>
      </c>
      <c r="H2402">
        <v>690</v>
      </c>
      <c r="I2402">
        <v>8.6999999999999993</v>
      </c>
      <c r="J2402" t="s">
        <v>247</v>
      </c>
      <c r="K2402">
        <v>13025</v>
      </c>
      <c r="L2402" t="s">
        <v>54</v>
      </c>
    </row>
    <row r="2403" spans="1:12" x14ac:dyDescent="0.2">
      <c r="A2403" t="str">
        <f t="shared" si="37"/>
        <v>Brooks2018</v>
      </c>
      <c r="B2403" t="s">
        <v>465</v>
      </c>
      <c r="C2403">
        <v>2018</v>
      </c>
      <c r="D2403" t="s">
        <v>245</v>
      </c>
      <c r="E2403">
        <v>278</v>
      </c>
      <c r="F2403">
        <v>3314</v>
      </c>
      <c r="G2403">
        <v>5.6</v>
      </c>
      <c r="H2403">
        <v>696</v>
      </c>
      <c r="I2403">
        <v>3</v>
      </c>
      <c r="J2403" t="s">
        <v>247</v>
      </c>
      <c r="K2403">
        <v>13027</v>
      </c>
      <c r="L2403" t="s">
        <v>54</v>
      </c>
    </row>
    <row r="2404" spans="1:12" x14ac:dyDescent="0.2">
      <c r="A2404" t="str">
        <f t="shared" si="37"/>
        <v>Bryan2018</v>
      </c>
      <c r="B2404" t="s">
        <v>466</v>
      </c>
      <c r="C2404">
        <v>2018</v>
      </c>
      <c r="D2404" t="s">
        <v>245</v>
      </c>
      <c r="E2404">
        <v>702</v>
      </c>
      <c r="F2404">
        <v>9068</v>
      </c>
      <c r="G2404">
        <v>6</v>
      </c>
      <c r="H2404">
        <v>730</v>
      </c>
      <c r="I2404">
        <v>4</v>
      </c>
      <c r="J2404" t="s">
        <v>247</v>
      </c>
      <c r="K2404">
        <v>13029</v>
      </c>
      <c r="L2404" t="s">
        <v>54</v>
      </c>
    </row>
    <row r="2405" spans="1:12" x14ac:dyDescent="0.2">
      <c r="A2405" t="str">
        <f t="shared" si="37"/>
        <v>Bulloch2018</v>
      </c>
      <c r="B2405" t="s">
        <v>467</v>
      </c>
      <c r="C2405">
        <v>2018</v>
      </c>
      <c r="D2405" t="s">
        <v>245</v>
      </c>
      <c r="E2405">
        <v>1491</v>
      </c>
      <c r="F2405">
        <v>26107</v>
      </c>
      <c r="G2405">
        <v>1.8</v>
      </c>
      <c r="H2405">
        <v>684</v>
      </c>
      <c r="I2405">
        <v>0.4</v>
      </c>
      <c r="J2405" t="s">
        <v>247</v>
      </c>
      <c r="K2405">
        <v>13031</v>
      </c>
      <c r="L2405" t="s">
        <v>54</v>
      </c>
    </row>
    <row r="2406" spans="1:12" x14ac:dyDescent="0.2">
      <c r="A2406" t="str">
        <f t="shared" si="37"/>
        <v>Burke2018</v>
      </c>
      <c r="B2406" t="s">
        <v>468</v>
      </c>
      <c r="C2406">
        <v>2018</v>
      </c>
      <c r="D2406" t="s">
        <v>245</v>
      </c>
      <c r="E2406">
        <v>389</v>
      </c>
      <c r="F2406">
        <v>13093</v>
      </c>
      <c r="G2406">
        <v>4.7</v>
      </c>
      <c r="H2406">
        <v>1479</v>
      </c>
      <c r="I2406">
        <v>2.9</v>
      </c>
      <c r="J2406" t="s">
        <v>247</v>
      </c>
      <c r="K2406">
        <v>13033</v>
      </c>
      <c r="L2406" t="s">
        <v>54</v>
      </c>
    </row>
    <row r="2407" spans="1:12" x14ac:dyDescent="0.2">
      <c r="A2407" t="str">
        <f t="shared" si="37"/>
        <v>Butts2018</v>
      </c>
      <c r="B2407" t="s">
        <v>469</v>
      </c>
      <c r="C2407">
        <v>2018</v>
      </c>
      <c r="D2407" t="s">
        <v>245</v>
      </c>
      <c r="E2407">
        <v>407</v>
      </c>
      <c r="F2407">
        <v>7136</v>
      </c>
      <c r="G2407">
        <v>6.2</v>
      </c>
      <c r="H2407">
        <v>728</v>
      </c>
      <c r="I2407">
        <v>2.7</v>
      </c>
      <c r="J2407" t="s">
        <v>247</v>
      </c>
      <c r="K2407">
        <v>13035</v>
      </c>
      <c r="L2407" t="s">
        <v>54</v>
      </c>
    </row>
    <row r="2408" spans="1:12" x14ac:dyDescent="0.2">
      <c r="A2408" t="str">
        <f t="shared" si="37"/>
        <v>Calhoun2018</v>
      </c>
      <c r="B2408" t="s">
        <v>327</v>
      </c>
      <c r="C2408">
        <v>2018</v>
      </c>
      <c r="D2408" t="s">
        <v>245</v>
      </c>
      <c r="E2408">
        <v>107</v>
      </c>
      <c r="F2408">
        <v>1097</v>
      </c>
      <c r="G2408">
        <v>-3.1</v>
      </c>
      <c r="H2408">
        <v>671</v>
      </c>
      <c r="I2408">
        <v>0.8</v>
      </c>
      <c r="J2408" t="s">
        <v>247</v>
      </c>
      <c r="K2408">
        <v>13037</v>
      </c>
      <c r="L2408" t="s">
        <v>54</v>
      </c>
    </row>
    <row r="2409" spans="1:12" x14ac:dyDescent="0.2">
      <c r="A2409" t="str">
        <f t="shared" si="37"/>
        <v>Camden2018</v>
      </c>
      <c r="B2409" t="s">
        <v>470</v>
      </c>
      <c r="C2409">
        <v>2018</v>
      </c>
      <c r="D2409" t="s">
        <v>245</v>
      </c>
      <c r="E2409">
        <v>890</v>
      </c>
      <c r="F2409">
        <v>14270</v>
      </c>
      <c r="G2409">
        <v>0.8</v>
      </c>
      <c r="H2409">
        <v>852</v>
      </c>
      <c r="I2409">
        <v>1.9</v>
      </c>
      <c r="J2409" t="s">
        <v>247</v>
      </c>
      <c r="K2409">
        <v>13039</v>
      </c>
      <c r="L2409" t="s">
        <v>54</v>
      </c>
    </row>
    <row r="2410" spans="1:12" x14ac:dyDescent="0.2">
      <c r="A2410" t="str">
        <f t="shared" si="37"/>
        <v>Candler2018</v>
      </c>
      <c r="B2410" t="s">
        <v>471</v>
      </c>
      <c r="C2410">
        <v>2018</v>
      </c>
      <c r="D2410" t="s">
        <v>245</v>
      </c>
      <c r="E2410">
        <v>221</v>
      </c>
      <c r="F2410">
        <v>3170</v>
      </c>
      <c r="G2410">
        <v>11.9</v>
      </c>
      <c r="H2410">
        <v>577</v>
      </c>
      <c r="I2410">
        <v>-1.9</v>
      </c>
      <c r="J2410" t="s">
        <v>247</v>
      </c>
      <c r="K2410">
        <v>13043</v>
      </c>
      <c r="L2410" t="s">
        <v>54</v>
      </c>
    </row>
    <row r="2411" spans="1:12" x14ac:dyDescent="0.2">
      <c r="A2411" t="str">
        <f t="shared" si="37"/>
        <v>Carroll2018</v>
      </c>
      <c r="B2411" t="s">
        <v>373</v>
      </c>
      <c r="C2411">
        <v>2018</v>
      </c>
      <c r="D2411" t="s">
        <v>245</v>
      </c>
      <c r="E2411">
        <v>2139</v>
      </c>
      <c r="F2411">
        <v>41535</v>
      </c>
      <c r="G2411">
        <v>2</v>
      </c>
      <c r="H2411">
        <v>874</v>
      </c>
      <c r="I2411">
        <v>2.9</v>
      </c>
      <c r="J2411" t="s">
        <v>247</v>
      </c>
      <c r="K2411">
        <v>13045</v>
      </c>
      <c r="L2411" t="s">
        <v>54</v>
      </c>
    </row>
    <row r="2412" spans="1:12" x14ac:dyDescent="0.2">
      <c r="A2412" t="str">
        <f t="shared" si="37"/>
        <v>Catoosa2018</v>
      </c>
      <c r="B2412" t="s">
        <v>472</v>
      </c>
      <c r="C2412">
        <v>2018</v>
      </c>
      <c r="D2412" t="s">
        <v>245</v>
      </c>
      <c r="E2412">
        <v>940</v>
      </c>
      <c r="F2412">
        <v>15198</v>
      </c>
      <c r="G2412">
        <v>2.4</v>
      </c>
      <c r="H2412">
        <v>686</v>
      </c>
      <c r="I2412">
        <v>0.9</v>
      </c>
      <c r="J2412" t="s">
        <v>247</v>
      </c>
      <c r="K2412">
        <v>13047</v>
      </c>
      <c r="L2412" t="s">
        <v>54</v>
      </c>
    </row>
    <row r="2413" spans="1:12" x14ac:dyDescent="0.2">
      <c r="A2413" t="str">
        <f t="shared" si="37"/>
        <v>Charlton2018</v>
      </c>
      <c r="B2413" t="s">
        <v>473</v>
      </c>
      <c r="C2413">
        <v>2018</v>
      </c>
      <c r="D2413" t="s">
        <v>245</v>
      </c>
      <c r="E2413">
        <v>163</v>
      </c>
      <c r="F2413">
        <v>1929</v>
      </c>
      <c r="G2413">
        <v>-8.6</v>
      </c>
      <c r="H2413">
        <v>727</v>
      </c>
      <c r="I2413">
        <v>7.5</v>
      </c>
      <c r="J2413" t="s">
        <v>247</v>
      </c>
      <c r="K2413">
        <v>13049</v>
      </c>
      <c r="L2413" t="s">
        <v>54</v>
      </c>
    </row>
    <row r="2414" spans="1:12" x14ac:dyDescent="0.2">
      <c r="A2414" t="str">
        <f t="shared" si="37"/>
        <v>Chatham2018</v>
      </c>
      <c r="B2414" t="s">
        <v>474</v>
      </c>
      <c r="C2414">
        <v>2018</v>
      </c>
      <c r="D2414" t="s">
        <v>245</v>
      </c>
      <c r="E2414">
        <v>8108</v>
      </c>
      <c r="F2414">
        <v>156890</v>
      </c>
      <c r="G2414">
        <v>1.9</v>
      </c>
      <c r="H2414">
        <v>932</v>
      </c>
      <c r="I2414">
        <v>2.6</v>
      </c>
      <c r="J2414" t="s">
        <v>247</v>
      </c>
      <c r="K2414">
        <v>13051</v>
      </c>
      <c r="L2414" t="s">
        <v>54</v>
      </c>
    </row>
    <row r="2415" spans="1:12" x14ac:dyDescent="0.2">
      <c r="A2415" t="str">
        <f t="shared" si="37"/>
        <v>Chattahoochee2018</v>
      </c>
      <c r="B2415" t="s">
        <v>475</v>
      </c>
      <c r="C2415">
        <v>2018</v>
      </c>
      <c r="D2415" t="s">
        <v>245</v>
      </c>
      <c r="E2415">
        <v>106</v>
      </c>
      <c r="F2415">
        <v>2373</v>
      </c>
      <c r="G2415">
        <v>5.0999999999999996</v>
      </c>
      <c r="H2415">
        <v>912</v>
      </c>
      <c r="I2415">
        <v>-6.9</v>
      </c>
      <c r="J2415" t="s">
        <v>247</v>
      </c>
      <c r="K2415">
        <v>13053</v>
      </c>
      <c r="L2415" t="s">
        <v>54</v>
      </c>
    </row>
    <row r="2416" spans="1:12" x14ac:dyDescent="0.2">
      <c r="A2416" t="str">
        <f t="shared" si="37"/>
        <v>Chattooga2018</v>
      </c>
      <c r="B2416" t="s">
        <v>476</v>
      </c>
      <c r="C2416">
        <v>2018</v>
      </c>
      <c r="D2416" t="s">
        <v>245</v>
      </c>
      <c r="E2416">
        <v>321</v>
      </c>
      <c r="F2416">
        <v>6283</v>
      </c>
      <c r="G2416">
        <v>0.6</v>
      </c>
      <c r="H2416">
        <v>677</v>
      </c>
      <c r="I2416">
        <v>2.7</v>
      </c>
      <c r="J2416" t="s">
        <v>247</v>
      </c>
      <c r="K2416">
        <v>13055</v>
      </c>
      <c r="L2416" t="s">
        <v>54</v>
      </c>
    </row>
    <row r="2417" spans="1:12" x14ac:dyDescent="0.2">
      <c r="A2417" t="str">
        <f t="shared" si="37"/>
        <v>Cherokee2018</v>
      </c>
      <c r="B2417" t="s">
        <v>424</v>
      </c>
      <c r="C2417">
        <v>2018</v>
      </c>
      <c r="D2417" t="s">
        <v>245</v>
      </c>
      <c r="E2417">
        <v>5763</v>
      </c>
      <c r="F2417">
        <v>62899</v>
      </c>
      <c r="G2417">
        <v>3.9</v>
      </c>
      <c r="H2417">
        <v>832</v>
      </c>
      <c r="I2417">
        <v>0.5</v>
      </c>
      <c r="J2417" t="s">
        <v>247</v>
      </c>
      <c r="K2417">
        <v>13057</v>
      </c>
      <c r="L2417" t="s">
        <v>54</v>
      </c>
    </row>
    <row r="2418" spans="1:12" x14ac:dyDescent="0.2">
      <c r="A2418" t="str">
        <f t="shared" si="37"/>
        <v>Clarke2018</v>
      </c>
      <c r="B2418" t="s">
        <v>360</v>
      </c>
      <c r="C2418">
        <v>2018</v>
      </c>
      <c r="D2418" t="s">
        <v>245</v>
      </c>
      <c r="E2418">
        <v>3177</v>
      </c>
      <c r="F2418">
        <v>72126</v>
      </c>
      <c r="G2418">
        <v>-0.7</v>
      </c>
      <c r="H2418">
        <v>897</v>
      </c>
      <c r="I2418">
        <v>4.4000000000000004</v>
      </c>
      <c r="J2418" t="s">
        <v>247</v>
      </c>
      <c r="K2418">
        <v>13059</v>
      </c>
      <c r="L2418" t="s">
        <v>54</v>
      </c>
    </row>
    <row r="2419" spans="1:12" x14ac:dyDescent="0.2">
      <c r="A2419" t="str">
        <f t="shared" si="37"/>
        <v>Clay2018</v>
      </c>
      <c r="B2419" t="s">
        <v>353</v>
      </c>
      <c r="C2419">
        <v>2018</v>
      </c>
      <c r="D2419" t="s">
        <v>245</v>
      </c>
      <c r="E2419">
        <v>59</v>
      </c>
      <c r="F2419">
        <v>494</v>
      </c>
      <c r="G2419">
        <v>-2.9</v>
      </c>
      <c r="H2419">
        <v>644</v>
      </c>
      <c r="I2419">
        <v>8.4</v>
      </c>
      <c r="J2419" t="s">
        <v>247</v>
      </c>
      <c r="K2419">
        <v>13061</v>
      </c>
      <c r="L2419" t="s">
        <v>54</v>
      </c>
    </row>
    <row r="2420" spans="1:12" x14ac:dyDescent="0.2">
      <c r="A2420" t="str">
        <f t="shared" si="37"/>
        <v>Clayton2018</v>
      </c>
      <c r="B2420" t="s">
        <v>477</v>
      </c>
      <c r="C2420">
        <v>2018</v>
      </c>
      <c r="D2420" t="s">
        <v>245</v>
      </c>
      <c r="E2420">
        <v>3999</v>
      </c>
      <c r="F2420">
        <v>124458</v>
      </c>
      <c r="G2420">
        <v>-1.5</v>
      </c>
      <c r="H2420">
        <v>1026</v>
      </c>
      <c r="I2420">
        <v>3.7</v>
      </c>
      <c r="J2420" t="s">
        <v>247</v>
      </c>
      <c r="K2420">
        <v>13063</v>
      </c>
      <c r="L2420" t="s">
        <v>54</v>
      </c>
    </row>
    <row r="2421" spans="1:12" x14ac:dyDescent="0.2">
      <c r="A2421" t="str">
        <f t="shared" si="37"/>
        <v>Clinch2018</v>
      </c>
      <c r="B2421" t="s">
        <v>478</v>
      </c>
      <c r="C2421">
        <v>2018</v>
      </c>
      <c r="D2421" t="s">
        <v>245</v>
      </c>
      <c r="E2421">
        <v>170</v>
      </c>
      <c r="F2421">
        <v>2168</v>
      </c>
      <c r="G2421">
        <v>2.1</v>
      </c>
      <c r="H2421">
        <v>702</v>
      </c>
      <c r="I2421">
        <v>-3</v>
      </c>
      <c r="J2421" t="s">
        <v>247</v>
      </c>
      <c r="K2421">
        <v>13065</v>
      </c>
      <c r="L2421" t="s">
        <v>54</v>
      </c>
    </row>
    <row r="2422" spans="1:12" x14ac:dyDescent="0.2">
      <c r="A2422" t="str">
        <f t="shared" si="37"/>
        <v>Cobb2018</v>
      </c>
      <c r="B2422" t="s">
        <v>479</v>
      </c>
      <c r="C2422">
        <v>2018</v>
      </c>
      <c r="D2422" t="s">
        <v>245</v>
      </c>
      <c r="E2422">
        <v>21997</v>
      </c>
      <c r="F2422">
        <v>369563</v>
      </c>
      <c r="G2422">
        <v>1.5</v>
      </c>
      <c r="H2422">
        <v>1158</v>
      </c>
      <c r="I2422">
        <v>2.9</v>
      </c>
      <c r="J2422" t="s">
        <v>247</v>
      </c>
      <c r="K2422">
        <v>13067</v>
      </c>
      <c r="L2422" t="s">
        <v>54</v>
      </c>
    </row>
    <row r="2423" spans="1:12" x14ac:dyDescent="0.2">
      <c r="A2423" t="str">
        <f t="shared" si="37"/>
        <v>Coffee2018</v>
      </c>
      <c r="B2423" t="s">
        <v>340</v>
      </c>
      <c r="C2423">
        <v>2018</v>
      </c>
      <c r="D2423" t="s">
        <v>245</v>
      </c>
      <c r="E2423">
        <v>914</v>
      </c>
      <c r="F2423">
        <v>17712</v>
      </c>
      <c r="G2423">
        <v>1.5</v>
      </c>
      <c r="H2423">
        <v>711</v>
      </c>
      <c r="I2423">
        <v>-0.7</v>
      </c>
      <c r="J2423" t="s">
        <v>247</v>
      </c>
      <c r="K2423">
        <v>13069</v>
      </c>
      <c r="L2423" t="s">
        <v>54</v>
      </c>
    </row>
    <row r="2424" spans="1:12" x14ac:dyDescent="0.2">
      <c r="A2424" t="str">
        <f t="shared" si="37"/>
        <v>Colquitt2018</v>
      </c>
      <c r="B2424" t="s">
        <v>480</v>
      </c>
      <c r="C2424">
        <v>2018</v>
      </c>
      <c r="D2424" t="s">
        <v>245</v>
      </c>
      <c r="E2424">
        <v>991</v>
      </c>
      <c r="F2424">
        <v>14997</v>
      </c>
      <c r="G2424">
        <v>-1.8</v>
      </c>
      <c r="H2424">
        <v>699</v>
      </c>
      <c r="I2424">
        <v>2.9</v>
      </c>
      <c r="J2424" t="s">
        <v>247</v>
      </c>
      <c r="K2424">
        <v>13071</v>
      </c>
      <c r="L2424" t="s">
        <v>54</v>
      </c>
    </row>
    <row r="2425" spans="1:12" x14ac:dyDescent="0.2">
      <c r="A2425" t="str">
        <f t="shared" si="37"/>
        <v>Columbia2018</v>
      </c>
      <c r="B2425" t="s">
        <v>481</v>
      </c>
      <c r="C2425">
        <v>2018</v>
      </c>
      <c r="D2425" t="s">
        <v>245</v>
      </c>
      <c r="E2425">
        <v>2542</v>
      </c>
      <c r="F2425">
        <v>35023</v>
      </c>
      <c r="G2425">
        <v>3.9</v>
      </c>
      <c r="H2425">
        <v>788</v>
      </c>
      <c r="I2425">
        <v>1.7</v>
      </c>
      <c r="J2425" t="s">
        <v>247</v>
      </c>
      <c r="K2425">
        <v>13073</v>
      </c>
      <c r="L2425" t="s">
        <v>54</v>
      </c>
    </row>
    <row r="2426" spans="1:12" x14ac:dyDescent="0.2">
      <c r="A2426" t="str">
        <f t="shared" si="37"/>
        <v>Cook2018</v>
      </c>
      <c r="B2426" t="s">
        <v>482</v>
      </c>
      <c r="C2426">
        <v>2018</v>
      </c>
      <c r="D2426" t="s">
        <v>245</v>
      </c>
      <c r="E2426">
        <v>348</v>
      </c>
      <c r="F2426">
        <v>4391</v>
      </c>
      <c r="G2426">
        <v>2.8</v>
      </c>
      <c r="H2426">
        <v>664</v>
      </c>
      <c r="I2426">
        <v>6.2</v>
      </c>
      <c r="J2426" t="s">
        <v>247</v>
      </c>
      <c r="K2426">
        <v>13075</v>
      </c>
      <c r="L2426" t="s">
        <v>54</v>
      </c>
    </row>
    <row r="2427" spans="1:12" x14ac:dyDescent="0.2">
      <c r="A2427" t="str">
        <f t="shared" si="37"/>
        <v>Coweta2018</v>
      </c>
      <c r="B2427" t="s">
        <v>483</v>
      </c>
      <c r="C2427">
        <v>2018</v>
      </c>
      <c r="D2427" t="s">
        <v>245</v>
      </c>
      <c r="E2427">
        <v>2615</v>
      </c>
      <c r="F2427">
        <v>40655</v>
      </c>
      <c r="G2427">
        <v>4.7</v>
      </c>
      <c r="H2427">
        <v>836</v>
      </c>
      <c r="I2427">
        <v>4.5</v>
      </c>
      <c r="J2427" t="s">
        <v>247</v>
      </c>
      <c r="K2427">
        <v>13077</v>
      </c>
      <c r="L2427" t="s">
        <v>54</v>
      </c>
    </row>
    <row r="2428" spans="1:12" x14ac:dyDescent="0.2">
      <c r="A2428" t="str">
        <f t="shared" si="37"/>
        <v>Crawford2018</v>
      </c>
      <c r="B2428" t="s">
        <v>484</v>
      </c>
      <c r="C2428">
        <v>2018</v>
      </c>
      <c r="D2428" t="s">
        <v>245</v>
      </c>
      <c r="E2428">
        <v>129</v>
      </c>
      <c r="F2428">
        <v>1279</v>
      </c>
      <c r="G2428">
        <v>2</v>
      </c>
      <c r="H2428">
        <v>673</v>
      </c>
      <c r="I2428">
        <v>0.1</v>
      </c>
      <c r="J2428" t="s">
        <v>247</v>
      </c>
      <c r="K2428">
        <v>13079</v>
      </c>
      <c r="L2428" t="s">
        <v>54</v>
      </c>
    </row>
    <row r="2429" spans="1:12" x14ac:dyDescent="0.2">
      <c r="A2429" t="str">
        <f t="shared" si="37"/>
        <v>Crisp2018</v>
      </c>
      <c r="B2429" t="s">
        <v>485</v>
      </c>
      <c r="C2429">
        <v>2018</v>
      </c>
      <c r="D2429" t="s">
        <v>245</v>
      </c>
      <c r="E2429">
        <v>557</v>
      </c>
      <c r="F2429">
        <v>8285</v>
      </c>
      <c r="G2429">
        <v>2</v>
      </c>
      <c r="H2429">
        <v>724</v>
      </c>
      <c r="I2429">
        <v>-6.7</v>
      </c>
      <c r="J2429" t="s">
        <v>247</v>
      </c>
      <c r="K2429">
        <v>13081</v>
      </c>
      <c r="L2429" t="s">
        <v>54</v>
      </c>
    </row>
    <row r="2430" spans="1:12" x14ac:dyDescent="0.2">
      <c r="A2430" t="str">
        <f t="shared" si="37"/>
        <v>Dade2018</v>
      </c>
      <c r="B2430" t="s">
        <v>486</v>
      </c>
      <c r="C2430">
        <v>2018</v>
      </c>
      <c r="D2430" t="s">
        <v>245</v>
      </c>
      <c r="E2430">
        <v>245</v>
      </c>
      <c r="F2430">
        <v>3998</v>
      </c>
      <c r="G2430">
        <v>19</v>
      </c>
      <c r="H2430">
        <v>730</v>
      </c>
      <c r="I2430">
        <v>9.1</v>
      </c>
      <c r="J2430" t="s">
        <v>247</v>
      </c>
      <c r="K2430">
        <v>13083</v>
      </c>
      <c r="L2430" t="s">
        <v>54</v>
      </c>
    </row>
    <row r="2431" spans="1:12" x14ac:dyDescent="0.2">
      <c r="A2431" t="str">
        <f t="shared" si="37"/>
        <v>Dawson2018</v>
      </c>
      <c r="B2431" t="s">
        <v>487</v>
      </c>
      <c r="C2431">
        <v>2018</v>
      </c>
      <c r="D2431" t="s">
        <v>245</v>
      </c>
      <c r="E2431">
        <v>701</v>
      </c>
      <c r="F2431">
        <v>9732</v>
      </c>
      <c r="G2431">
        <v>2.5</v>
      </c>
      <c r="H2431">
        <v>607</v>
      </c>
      <c r="I2431">
        <v>6.1</v>
      </c>
      <c r="J2431" t="s">
        <v>247</v>
      </c>
      <c r="K2431">
        <v>13085</v>
      </c>
      <c r="L2431" t="s">
        <v>54</v>
      </c>
    </row>
    <row r="2432" spans="1:12" x14ac:dyDescent="0.2">
      <c r="A2432" t="str">
        <f t="shared" si="37"/>
        <v>Decatur2018</v>
      </c>
      <c r="B2432" t="s">
        <v>488</v>
      </c>
      <c r="C2432">
        <v>2018</v>
      </c>
      <c r="D2432" t="s">
        <v>245</v>
      </c>
      <c r="E2432">
        <v>636</v>
      </c>
      <c r="F2432">
        <v>9302</v>
      </c>
      <c r="G2432">
        <v>-1.2</v>
      </c>
      <c r="H2432">
        <v>642</v>
      </c>
      <c r="I2432">
        <v>2.7</v>
      </c>
      <c r="J2432" t="s">
        <v>247</v>
      </c>
      <c r="K2432">
        <v>13087</v>
      </c>
      <c r="L2432" t="s">
        <v>54</v>
      </c>
    </row>
    <row r="2433" spans="1:12" x14ac:dyDescent="0.2">
      <c r="A2433" t="str">
        <f t="shared" si="37"/>
        <v>DeKalb2018</v>
      </c>
      <c r="B2433" t="s">
        <v>337</v>
      </c>
      <c r="C2433">
        <v>2018</v>
      </c>
      <c r="D2433" t="s">
        <v>245</v>
      </c>
      <c r="E2433">
        <v>17729</v>
      </c>
      <c r="F2433">
        <v>303324</v>
      </c>
      <c r="G2433">
        <v>0.7</v>
      </c>
      <c r="H2433">
        <v>1128</v>
      </c>
      <c r="I2433">
        <v>3.9</v>
      </c>
      <c r="J2433" t="s">
        <v>247</v>
      </c>
      <c r="K2433">
        <v>13089</v>
      </c>
      <c r="L2433" t="s">
        <v>54</v>
      </c>
    </row>
    <row r="2434" spans="1:12" x14ac:dyDescent="0.2">
      <c r="A2434" t="str">
        <f t="shared" si="37"/>
        <v>Dodge2018</v>
      </c>
      <c r="B2434" t="s">
        <v>489</v>
      </c>
      <c r="C2434">
        <v>2018</v>
      </c>
      <c r="D2434" t="s">
        <v>245</v>
      </c>
      <c r="E2434">
        <v>326</v>
      </c>
      <c r="F2434">
        <v>5188</v>
      </c>
      <c r="G2434">
        <v>3</v>
      </c>
      <c r="H2434">
        <v>659</v>
      </c>
      <c r="I2434">
        <v>3.8</v>
      </c>
      <c r="J2434" t="s">
        <v>247</v>
      </c>
      <c r="K2434">
        <v>13091</v>
      </c>
      <c r="L2434" t="s">
        <v>54</v>
      </c>
    </row>
    <row r="2435" spans="1:12" x14ac:dyDescent="0.2">
      <c r="A2435" t="str">
        <f t="shared" si="37"/>
        <v>Dooly2018</v>
      </c>
      <c r="B2435" t="s">
        <v>490</v>
      </c>
      <c r="C2435">
        <v>2018</v>
      </c>
      <c r="D2435" t="s">
        <v>245</v>
      </c>
      <c r="E2435">
        <v>191</v>
      </c>
      <c r="F2435">
        <v>3926</v>
      </c>
      <c r="G2435">
        <v>1.6</v>
      </c>
      <c r="H2435">
        <v>677</v>
      </c>
      <c r="I2435">
        <v>-5</v>
      </c>
      <c r="J2435" t="s">
        <v>247</v>
      </c>
      <c r="K2435">
        <v>13093</v>
      </c>
      <c r="L2435" t="s">
        <v>54</v>
      </c>
    </row>
    <row r="2436" spans="1:12" x14ac:dyDescent="0.2">
      <c r="A2436" t="str">
        <f t="shared" si="37"/>
        <v>Dougherty2018</v>
      </c>
      <c r="B2436" t="s">
        <v>491</v>
      </c>
      <c r="C2436">
        <v>2018</v>
      </c>
      <c r="D2436" t="s">
        <v>245</v>
      </c>
      <c r="E2436">
        <v>2312</v>
      </c>
      <c r="F2436">
        <v>48748</v>
      </c>
      <c r="G2436">
        <v>2.1</v>
      </c>
      <c r="H2436">
        <v>853</v>
      </c>
      <c r="I2436">
        <v>4.2</v>
      </c>
      <c r="J2436" t="s">
        <v>247</v>
      </c>
      <c r="K2436">
        <v>13095</v>
      </c>
      <c r="L2436" t="s">
        <v>54</v>
      </c>
    </row>
    <row r="2437" spans="1:12" x14ac:dyDescent="0.2">
      <c r="A2437" t="str">
        <f t="shared" si="37"/>
        <v>Douglas2018</v>
      </c>
      <c r="B2437" t="s">
        <v>492</v>
      </c>
      <c r="C2437">
        <v>2018</v>
      </c>
      <c r="D2437" t="s">
        <v>245</v>
      </c>
      <c r="E2437">
        <v>2611</v>
      </c>
      <c r="F2437">
        <v>44830</v>
      </c>
      <c r="G2437">
        <v>3.4</v>
      </c>
      <c r="H2437">
        <v>800</v>
      </c>
      <c r="I2437">
        <v>5.7</v>
      </c>
      <c r="J2437" t="s">
        <v>247</v>
      </c>
      <c r="K2437">
        <v>13097</v>
      </c>
      <c r="L2437" t="s">
        <v>54</v>
      </c>
    </row>
    <row r="2438" spans="1:12" x14ac:dyDescent="0.2">
      <c r="A2438" t="str">
        <f t="shared" ref="A2438:A2501" si="38">_xlfn.CONCAT(B2438, C2438)</f>
        <v>Early2018</v>
      </c>
      <c r="B2438" t="s">
        <v>493</v>
      </c>
      <c r="C2438">
        <v>2018</v>
      </c>
      <c r="D2438" t="s">
        <v>245</v>
      </c>
      <c r="E2438">
        <v>262</v>
      </c>
      <c r="F2438">
        <v>4299</v>
      </c>
      <c r="G2438">
        <v>-2.9</v>
      </c>
      <c r="H2438">
        <v>890</v>
      </c>
      <c r="I2438">
        <v>3.4</v>
      </c>
      <c r="J2438" t="s">
        <v>247</v>
      </c>
      <c r="K2438">
        <v>13099</v>
      </c>
      <c r="L2438" t="s">
        <v>54</v>
      </c>
    </row>
    <row r="2439" spans="1:12" x14ac:dyDescent="0.2">
      <c r="A2439" t="str">
        <f t="shared" si="38"/>
        <v>Echols2018</v>
      </c>
      <c r="B2439" t="s">
        <v>494</v>
      </c>
      <c r="C2439">
        <v>2018</v>
      </c>
      <c r="D2439" t="s">
        <v>245</v>
      </c>
      <c r="E2439">
        <v>50</v>
      </c>
      <c r="F2439">
        <v>681</v>
      </c>
      <c r="G2439">
        <v>-3</v>
      </c>
      <c r="H2439">
        <v>784</v>
      </c>
      <c r="I2439">
        <v>9</v>
      </c>
      <c r="J2439" t="s">
        <v>247</v>
      </c>
      <c r="K2439">
        <v>13101</v>
      </c>
      <c r="L2439" t="s">
        <v>54</v>
      </c>
    </row>
    <row r="2440" spans="1:12" x14ac:dyDescent="0.2">
      <c r="A2440" t="str">
        <f t="shared" si="38"/>
        <v>Effingham2018</v>
      </c>
      <c r="B2440" t="s">
        <v>495</v>
      </c>
      <c r="C2440">
        <v>2018</v>
      </c>
      <c r="D2440" t="s">
        <v>245</v>
      </c>
      <c r="E2440">
        <v>772</v>
      </c>
      <c r="F2440">
        <v>10578</v>
      </c>
      <c r="G2440">
        <v>1.8</v>
      </c>
      <c r="H2440">
        <v>870</v>
      </c>
      <c r="I2440">
        <v>4.2</v>
      </c>
      <c r="J2440" t="s">
        <v>247</v>
      </c>
      <c r="K2440">
        <v>13103</v>
      </c>
      <c r="L2440" t="s">
        <v>54</v>
      </c>
    </row>
    <row r="2441" spans="1:12" x14ac:dyDescent="0.2">
      <c r="A2441" t="str">
        <f t="shared" si="38"/>
        <v>Elbert2018</v>
      </c>
      <c r="B2441" t="s">
        <v>496</v>
      </c>
      <c r="C2441">
        <v>2018</v>
      </c>
      <c r="D2441" t="s">
        <v>245</v>
      </c>
      <c r="E2441">
        <v>470</v>
      </c>
      <c r="F2441">
        <v>5747</v>
      </c>
      <c r="G2441">
        <v>0.4</v>
      </c>
      <c r="H2441">
        <v>696</v>
      </c>
      <c r="I2441">
        <v>2.4</v>
      </c>
      <c r="J2441" t="s">
        <v>247</v>
      </c>
      <c r="K2441">
        <v>13105</v>
      </c>
      <c r="L2441" t="s">
        <v>54</v>
      </c>
    </row>
    <row r="2442" spans="1:12" x14ac:dyDescent="0.2">
      <c r="A2442" t="str">
        <f t="shared" si="38"/>
        <v>Emanuel2018</v>
      </c>
      <c r="B2442" t="s">
        <v>497</v>
      </c>
      <c r="C2442">
        <v>2018</v>
      </c>
      <c r="D2442" t="s">
        <v>245</v>
      </c>
      <c r="E2442">
        <v>416</v>
      </c>
      <c r="F2442">
        <v>6642</v>
      </c>
      <c r="G2442">
        <v>-1.1000000000000001</v>
      </c>
      <c r="H2442">
        <v>663</v>
      </c>
      <c r="I2442">
        <v>0.6</v>
      </c>
      <c r="J2442" t="s">
        <v>247</v>
      </c>
      <c r="K2442">
        <v>13107</v>
      </c>
      <c r="L2442" t="s">
        <v>54</v>
      </c>
    </row>
    <row r="2443" spans="1:12" x14ac:dyDescent="0.2">
      <c r="A2443" t="str">
        <f t="shared" si="38"/>
        <v>Evans2018</v>
      </c>
      <c r="B2443" t="s">
        <v>498</v>
      </c>
      <c r="C2443">
        <v>2018</v>
      </c>
      <c r="D2443" t="s">
        <v>245</v>
      </c>
      <c r="E2443">
        <v>239</v>
      </c>
      <c r="F2443">
        <v>4556</v>
      </c>
      <c r="G2443">
        <v>2.2000000000000002</v>
      </c>
      <c r="H2443">
        <v>716</v>
      </c>
      <c r="I2443">
        <v>-6.6</v>
      </c>
      <c r="J2443" t="s">
        <v>247</v>
      </c>
      <c r="K2443">
        <v>13109</v>
      </c>
      <c r="L2443" t="s">
        <v>54</v>
      </c>
    </row>
    <row r="2444" spans="1:12" x14ac:dyDescent="0.2">
      <c r="A2444" t="str">
        <f t="shared" si="38"/>
        <v>Fannin2018</v>
      </c>
      <c r="B2444" t="s">
        <v>499</v>
      </c>
      <c r="C2444">
        <v>2018</v>
      </c>
      <c r="D2444" t="s">
        <v>245</v>
      </c>
      <c r="E2444">
        <v>625</v>
      </c>
      <c r="F2444">
        <v>6715</v>
      </c>
      <c r="G2444">
        <v>5.4</v>
      </c>
      <c r="H2444">
        <v>674</v>
      </c>
      <c r="I2444">
        <v>2</v>
      </c>
      <c r="J2444" t="s">
        <v>247</v>
      </c>
      <c r="K2444">
        <v>13111</v>
      </c>
      <c r="L2444" t="s">
        <v>54</v>
      </c>
    </row>
    <row r="2445" spans="1:12" x14ac:dyDescent="0.2">
      <c r="A2445" t="str">
        <f t="shared" si="38"/>
        <v>Fayette2018</v>
      </c>
      <c r="B2445" t="s">
        <v>332</v>
      </c>
      <c r="C2445">
        <v>2018</v>
      </c>
      <c r="D2445" t="s">
        <v>245</v>
      </c>
      <c r="E2445">
        <v>3574</v>
      </c>
      <c r="F2445">
        <v>46135</v>
      </c>
      <c r="G2445">
        <v>3.6</v>
      </c>
      <c r="H2445">
        <v>908</v>
      </c>
      <c r="I2445">
        <v>4.2</v>
      </c>
      <c r="J2445" t="s">
        <v>247</v>
      </c>
      <c r="K2445">
        <v>13113</v>
      </c>
      <c r="L2445" t="s">
        <v>54</v>
      </c>
    </row>
    <row r="2446" spans="1:12" x14ac:dyDescent="0.2">
      <c r="A2446" t="str">
        <f t="shared" si="38"/>
        <v>Floyd2018</v>
      </c>
      <c r="B2446" t="s">
        <v>500</v>
      </c>
      <c r="C2446">
        <v>2018</v>
      </c>
      <c r="D2446" t="s">
        <v>245</v>
      </c>
      <c r="E2446">
        <v>1970</v>
      </c>
      <c r="F2446">
        <v>39846</v>
      </c>
      <c r="G2446">
        <v>0.3</v>
      </c>
      <c r="H2446">
        <v>855</v>
      </c>
      <c r="I2446">
        <v>1.1000000000000001</v>
      </c>
      <c r="J2446" t="s">
        <v>247</v>
      </c>
      <c r="K2446">
        <v>13115</v>
      </c>
      <c r="L2446" t="s">
        <v>54</v>
      </c>
    </row>
    <row r="2447" spans="1:12" x14ac:dyDescent="0.2">
      <c r="A2447" t="str">
        <f t="shared" si="38"/>
        <v>Forsyth2018</v>
      </c>
      <c r="B2447" t="s">
        <v>376</v>
      </c>
      <c r="C2447">
        <v>2018</v>
      </c>
      <c r="D2447" t="s">
        <v>245</v>
      </c>
      <c r="E2447">
        <v>5883</v>
      </c>
      <c r="F2447">
        <v>76857</v>
      </c>
      <c r="G2447">
        <v>3.5</v>
      </c>
      <c r="H2447">
        <v>1009</v>
      </c>
      <c r="I2447">
        <v>0.9</v>
      </c>
      <c r="J2447" t="s">
        <v>247</v>
      </c>
      <c r="K2447">
        <v>13117</v>
      </c>
      <c r="L2447" t="s">
        <v>54</v>
      </c>
    </row>
    <row r="2448" spans="1:12" x14ac:dyDescent="0.2">
      <c r="A2448" t="str">
        <f t="shared" si="38"/>
        <v>Franklin2018</v>
      </c>
      <c r="B2448" t="s">
        <v>434</v>
      </c>
      <c r="C2448">
        <v>2018</v>
      </c>
      <c r="D2448" t="s">
        <v>245</v>
      </c>
      <c r="E2448">
        <v>466</v>
      </c>
      <c r="F2448">
        <v>7970</v>
      </c>
      <c r="G2448">
        <v>0.1</v>
      </c>
      <c r="H2448">
        <v>715</v>
      </c>
      <c r="I2448">
        <v>3.5</v>
      </c>
      <c r="J2448" t="s">
        <v>247</v>
      </c>
      <c r="K2448">
        <v>13119</v>
      </c>
      <c r="L2448" t="s">
        <v>54</v>
      </c>
    </row>
    <row r="2449" spans="1:12" x14ac:dyDescent="0.2">
      <c r="A2449" t="str">
        <f t="shared" si="38"/>
        <v>Fulton2018</v>
      </c>
      <c r="B2449" t="s">
        <v>335</v>
      </c>
      <c r="C2449">
        <v>2018</v>
      </c>
      <c r="D2449" t="s">
        <v>245</v>
      </c>
      <c r="E2449">
        <v>43247</v>
      </c>
      <c r="F2449">
        <v>890644</v>
      </c>
      <c r="G2449">
        <v>2.5</v>
      </c>
      <c r="H2449">
        <v>1474</v>
      </c>
      <c r="I2449">
        <v>1.5</v>
      </c>
      <c r="J2449" t="s">
        <v>247</v>
      </c>
      <c r="K2449">
        <v>13121</v>
      </c>
      <c r="L2449" t="s">
        <v>54</v>
      </c>
    </row>
    <row r="2450" spans="1:12" x14ac:dyDescent="0.2">
      <c r="A2450" t="str">
        <f t="shared" si="38"/>
        <v>Gilmer2018</v>
      </c>
      <c r="B2450" t="s">
        <v>501</v>
      </c>
      <c r="C2450">
        <v>2018</v>
      </c>
      <c r="D2450" t="s">
        <v>245</v>
      </c>
      <c r="E2450">
        <v>580</v>
      </c>
      <c r="F2450">
        <v>6935</v>
      </c>
      <c r="G2450">
        <v>-0.2</v>
      </c>
      <c r="H2450">
        <v>612</v>
      </c>
      <c r="I2450">
        <v>3.7</v>
      </c>
      <c r="J2450" t="s">
        <v>247</v>
      </c>
      <c r="K2450">
        <v>13123</v>
      </c>
      <c r="L2450" t="s">
        <v>54</v>
      </c>
    </row>
    <row r="2451" spans="1:12" x14ac:dyDescent="0.2">
      <c r="A2451" t="str">
        <f t="shared" si="38"/>
        <v>Glascock2018</v>
      </c>
      <c r="B2451" t="s">
        <v>502</v>
      </c>
      <c r="C2451">
        <v>2018</v>
      </c>
      <c r="D2451" t="s">
        <v>245</v>
      </c>
      <c r="E2451">
        <v>38</v>
      </c>
      <c r="F2451">
        <v>415</v>
      </c>
      <c r="G2451">
        <v>-5.3</v>
      </c>
      <c r="H2451">
        <v>539</v>
      </c>
      <c r="I2451">
        <v>6.1</v>
      </c>
      <c r="J2451" t="s">
        <v>247</v>
      </c>
      <c r="K2451">
        <v>13125</v>
      </c>
      <c r="L2451" t="s">
        <v>54</v>
      </c>
    </row>
    <row r="2452" spans="1:12" x14ac:dyDescent="0.2">
      <c r="A2452" t="str">
        <f t="shared" si="38"/>
        <v>Glynn2018</v>
      </c>
      <c r="B2452" t="s">
        <v>503</v>
      </c>
      <c r="C2452">
        <v>2018</v>
      </c>
      <c r="D2452" t="s">
        <v>245</v>
      </c>
      <c r="E2452">
        <v>2630</v>
      </c>
      <c r="F2452">
        <v>38343</v>
      </c>
      <c r="G2452">
        <v>0.8</v>
      </c>
      <c r="H2452">
        <v>859</v>
      </c>
      <c r="I2452">
        <v>4.8</v>
      </c>
      <c r="J2452" t="s">
        <v>247</v>
      </c>
      <c r="K2452">
        <v>13127</v>
      </c>
      <c r="L2452" t="s">
        <v>54</v>
      </c>
    </row>
    <row r="2453" spans="1:12" x14ac:dyDescent="0.2">
      <c r="A2453" t="str">
        <f t="shared" si="38"/>
        <v>Gordon2018</v>
      </c>
      <c r="B2453" t="s">
        <v>504</v>
      </c>
      <c r="C2453">
        <v>2018</v>
      </c>
      <c r="D2453" t="s">
        <v>245</v>
      </c>
      <c r="E2453">
        <v>1034</v>
      </c>
      <c r="F2453">
        <v>22696</v>
      </c>
      <c r="G2453">
        <v>4.3</v>
      </c>
      <c r="H2453">
        <v>827</v>
      </c>
      <c r="I2453">
        <v>-0.5</v>
      </c>
      <c r="J2453" t="s">
        <v>247</v>
      </c>
      <c r="K2453">
        <v>13129</v>
      </c>
      <c r="L2453" t="s">
        <v>54</v>
      </c>
    </row>
    <row r="2454" spans="1:12" x14ac:dyDescent="0.2">
      <c r="A2454" t="str">
        <f t="shared" si="38"/>
        <v>Grady2018</v>
      </c>
      <c r="B2454" t="s">
        <v>505</v>
      </c>
      <c r="C2454">
        <v>2018</v>
      </c>
      <c r="D2454" t="s">
        <v>245</v>
      </c>
      <c r="E2454">
        <v>463</v>
      </c>
      <c r="F2454">
        <v>5939</v>
      </c>
      <c r="G2454">
        <v>-2.8</v>
      </c>
      <c r="H2454">
        <v>745</v>
      </c>
      <c r="I2454">
        <v>7.2</v>
      </c>
      <c r="J2454" t="s">
        <v>247</v>
      </c>
      <c r="K2454">
        <v>13131</v>
      </c>
      <c r="L2454" t="s">
        <v>54</v>
      </c>
    </row>
    <row r="2455" spans="1:12" x14ac:dyDescent="0.2">
      <c r="A2455" t="str">
        <f t="shared" si="38"/>
        <v>Greene2018</v>
      </c>
      <c r="B2455" t="s">
        <v>436</v>
      </c>
      <c r="C2455">
        <v>2018</v>
      </c>
      <c r="D2455" t="s">
        <v>245</v>
      </c>
      <c r="E2455">
        <v>479</v>
      </c>
      <c r="F2455">
        <v>6400</v>
      </c>
      <c r="G2455">
        <v>3.9</v>
      </c>
      <c r="H2455">
        <v>751</v>
      </c>
      <c r="I2455">
        <v>0.5</v>
      </c>
      <c r="J2455" t="s">
        <v>247</v>
      </c>
      <c r="K2455">
        <v>13133</v>
      </c>
      <c r="L2455" t="s">
        <v>54</v>
      </c>
    </row>
    <row r="2456" spans="1:12" x14ac:dyDescent="0.2">
      <c r="A2456" t="str">
        <f t="shared" si="38"/>
        <v>Gwinnett2018</v>
      </c>
      <c r="B2456" t="s">
        <v>338</v>
      </c>
      <c r="C2456">
        <v>2018</v>
      </c>
      <c r="D2456" t="s">
        <v>245</v>
      </c>
      <c r="E2456">
        <v>24896</v>
      </c>
      <c r="F2456">
        <v>358245</v>
      </c>
      <c r="G2456">
        <v>-0.4</v>
      </c>
      <c r="H2456">
        <v>1070</v>
      </c>
      <c r="I2456">
        <v>2</v>
      </c>
      <c r="J2456" t="s">
        <v>247</v>
      </c>
      <c r="K2456">
        <v>13135</v>
      </c>
      <c r="L2456" t="s">
        <v>54</v>
      </c>
    </row>
    <row r="2457" spans="1:12" x14ac:dyDescent="0.2">
      <c r="A2457" t="str">
        <f t="shared" si="38"/>
        <v>Habersham2018</v>
      </c>
      <c r="B2457" t="s">
        <v>506</v>
      </c>
      <c r="C2457">
        <v>2018</v>
      </c>
      <c r="D2457" t="s">
        <v>245</v>
      </c>
      <c r="E2457">
        <v>866</v>
      </c>
      <c r="F2457">
        <v>14717</v>
      </c>
      <c r="G2457">
        <v>-0.1</v>
      </c>
      <c r="H2457">
        <v>722</v>
      </c>
      <c r="I2457">
        <v>3.3</v>
      </c>
      <c r="J2457" t="s">
        <v>247</v>
      </c>
      <c r="K2457">
        <v>13137</v>
      </c>
      <c r="L2457" t="s">
        <v>54</v>
      </c>
    </row>
    <row r="2458" spans="1:12" x14ac:dyDescent="0.2">
      <c r="A2458" t="str">
        <f t="shared" si="38"/>
        <v>Hall2018</v>
      </c>
      <c r="B2458" t="s">
        <v>507</v>
      </c>
      <c r="C2458">
        <v>2018</v>
      </c>
      <c r="D2458" t="s">
        <v>245</v>
      </c>
      <c r="E2458">
        <v>4501</v>
      </c>
      <c r="F2458">
        <v>89848</v>
      </c>
      <c r="G2458">
        <v>3.6</v>
      </c>
      <c r="H2458">
        <v>996</v>
      </c>
      <c r="I2458">
        <v>1.8</v>
      </c>
      <c r="J2458" t="s">
        <v>247</v>
      </c>
      <c r="K2458">
        <v>13139</v>
      </c>
      <c r="L2458" t="s">
        <v>54</v>
      </c>
    </row>
    <row r="2459" spans="1:12" x14ac:dyDescent="0.2">
      <c r="A2459" t="str">
        <f t="shared" si="38"/>
        <v>Hancock2018</v>
      </c>
      <c r="B2459" t="s">
        <v>508</v>
      </c>
      <c r="C2459">
        <v>2018</v>
      </c>
      <c r="D2459" t="s">
        <v>245</v>
      </c>
      <c r="E2459">
        <v>75</v>
      </c>
      <c r="F2459">
        <v>1501</v>
      </c>
      <c r="G2459">
        <v>-6.5</v>
      </c>
      <c r="H2459">
        <v>690</v>
      </c>
      <c r="I2459">
        <v>1</v>
      </c>
      <c r="J2459" t="s">
        <v>247</v>
      </c>
      <c r="K2459">
        <v>13141</v>
      </c>
      <c r="L2459" t="s">
        <v>54</v>
      </c>
    </row>
    <row r="2460" spans="1:12" x14ac:dyDescent="0.2">
      <c r="A2460" t="str">
        <f t="shared" si="38"/>
        <v>Haralson2018</v>
      </c>
      <c r="B2460" t="s">
        <v>509</v>
      </c>
      <c r="C2460">
        <v>2018</v>
      </c>
      <c r="D2460" t="s">
        <v>245</v>
      </c>
      <c r="E2460">
        <v>487</v>
      </c>
      <c r="F2460">
        <v>6827</v>
      </c>
      <c r="G2460">
        <v>1.7</v>
      </c>
      <c r="H2460">
        <v>864</v>
      </c>
      <c r="I2460">
        <v>0.3</v>
      </c>
      <c r="J2460" t="s">
        <v>247</v>
      </c>
      <c r="K2460">
        <v>13143</v>
      </c>
      <c r="L2460" t="s">
        <v>54</v>
      </c>
    </row>
    <row r="2461" spans="1:12" x14ac:dyDescent="0.2">
      <c r="A2461" t="str">
        <f t="shared" si="38"/>
        <v>Harris2018</v>
      </c>
      <c r="B2461" t="s">
        <v>510</v>
      </c>
      <c r="C2461">
        <v>2018</v>
      </c>
      <c r="D2461" t="s">
        <v>245</v>
      </c>
      <c r="E2461">
        <v>432</v>
      </c>
      <c r="F2461">
        <v>5718</v>
      </c>
      <c r="G2461">
        <v>18</v>
      </c>
      <c r="H2461">
        <v>613</v>
      </c>
      <c r="I2461">
        <v>-1.8</v>
      </c>
      <c r="J2461" t="s">
        <v>247</v>
      </c>
      <c r="K2461">
        <v>13145</v>
      </c>
      <c r="L2461" t="s">
        <v>54</v>
      </c>
    </row>
    <row r="2462" spans="1:12" x14ac:dyDescent="0.2">
      <c r="A2462" t="str">
        <f t="shared" si="38"/>
        <v>Hart2018</v>
      </c>
      <c r="B2462" t="s">
        <v>511</v>
      </c>
      <c r="C2462">
        <v>2018</v>
      </c>
      <c r="D2462" t="s">
        <v>245</v>
      </c>
      <c r="E2462">
        <v>416</v>
      </c>
      <c r="F2462">
        <v>6987</v>
      </c>
      <c r="G2462">
        <v>4.8</v>
      </c>
      <c r="H2462">
        <v>753</v>
      </c>
      <c r="I2462">
        <v>5.6</v>
      </c>
      <c r="J2462" t="s">
        <v>247</v>
      </c>
      <c r="K2462">
        <v>13147</v>
      </c>
      <c r="L2462" t="s">
        <v>54</v>
      </c>
    </row>
    <row r="2463" spans="1:12" x14ac:dyDescent="0.2">
      <c r="A2463" t="str">
        <f t="shared" si="38"/>
        <v>Heard2018</v>
      </c>
      <c r="B2463" t="s">
        <v>512</v>
      </c>
      <c r="C2463">
        <v>2018</v>
      </c>
      <c r="D2463" t="s">
        <v>245</v>
      </c>
      <c r="E2463">
        <v>145</v>
      </c>
      <c r="F2463">
        <v>2005</v>
      </c>
      <c r="G2463">
        <v>-6.9</v>
      </c>
      <c r="H2463">
        <v>889</v>
      </c>
      <c r="I2463">
        <v>-2.4</v>
      </c>
      <c r="J2463" t="s">
        <v>247</v>
      </c>
      <c r="K2463">
        <v>13149</v>
      </c>
      <c r="L2463" t="s">
        <v>54</v>
      </c>
    </row>
    <row r="2464" spans="1:12" x14ac:dyDescent="0.2">
      <c r="A2464" t="str">
        <f t="shared" si="38"/>
        <v>Henry2018</v>
      </c>
      <c r="B2464" t="s">
        <v>416</v>
      </c>
      <c r="C2464">
        <v>2018</v>
      </c>
      <c r="D2464" t="s">
        <v>245</v>
      </c>
      <c r="E2464">
        <v>3883</v>
      </c>
      <c r="F2464">
        <v>63779</v>
      </c>
      <c r="G2464">
        <v>5.7</v>
      </c>
      <c r="H2464">
        <v>755</v>
      </c>
      <c r="I2464">
        <v>1.9</v>
      </c>
      <c r="J2464" t="s">
        <v>247</v>
      </c>
      <c r="K2464">
        <v>13151</v>
      </c>
      <c r="L2464" t="s">
        <v>54</v>
      </c>
    </row>
    <row r="2465" spans="1:12" x14ac:dyDescent="0.2">
      <c r="A2465" t="str">
        <f t="shared" si="38"/>
        <v>Houston2018</v>
      </c>
      <c r="B2465" t="s">
        <v>333</v>
      </c>
      <c r="C2465">
        <v>2018</v>
      </c>
      <c r="D2465" t="s">
        <v>245</v>
      </c>
      <c r="E2465">
        <v>2636</v>
      </c>
      <c r="F2465">
        <v>61140</v>
      </c>
      <c r="G2465">
        <v>1.5</v>
      </c>
      <c r="H2465">
        <v>918</v>
      </c>
      <c r="I2465">
        <v>3.1</v>
      </c>
      <c r="J2465" t="s">
        <v>247</v>
      </c>
      <c r="K2465">
        <v>13153</v>
      </c>
      <c r="L2465" t="s">
        <v>54</v>
      </c>
    </row>
    <row r="2466" spans="1:12" x14ac:dyDescent="0.2">
      <c r="A2466" t="str">
        <f t="shared" si="38"/>
        <v>Irwin2018</v>
      </c>
      <c r="B2466" t="s">
        <v>513</v>
      </c>
      <c r="C2466">
        <v>2018</v>
      </c>
      <c r="D2466" t="s">
        <v>245</v>
      </c>
      <c r="E2466">
        <v>142</v>
      </c>
      <c r="F2466">
        <v>1968</v>
      </c>
      <c r="G2466">
        <v>-2.4</v>
      </c>
      <c r="H2466">
        <v>660</v>
      </c>
      <c r="I2466">
        <v>1.7</v>
      </c>
      <c r="J2466" t="s">
        <v>247</v>
      </c>
      <c r="K2466">
        <v>13155</v>
      </c>
      <c r="L2466" t="s">
        <v>54</v>
      </c>
    </row>
    <row r="2467" spans="1:12" x14ac:dyDescent="0.2">
      <c r="A2467" t="str">
        <f t="shared" si="38"/>
        <v>Jackson2018</v>
      </c>
      <c r="B2467" t="s">
        <v>318</v>
      </c>
      <c r="C2467">
        <v>2018</v>
      </c>
      <c r="D2467" t="s">
        <v>245</v>
      </c>
      <c r="E2467">
        <v>1429</v>
      </c>
      <c r="F2467">
        <v>29924</v>
      </c>
      <c r="G2467">
        <v>6.7</v>
      </c>
      <c r="H2467">
        <v>765</v>
      </c>
      <c r="I2467">
        <v>1.2</v>
      </c>
      <c r="J2467" t="s">
        <v>247</v>
      </c>
      <c r="K2467">
        <v>13157</v>
      </c>
      <c r="L2467" t="s">
        <v>54</v>
      </c>
    </row>
    <row r="2468" spans="1:12" x14ac:dyDescent="0.2">
      <c r="A2468" t="str">
        <f t="shared" si="38"/>
        <v>Jasper2018</v>
      </c>
      <c r="B2468" t="s">
        <v>368</v>
      </c>
      <c r="C2468">
        <v>2018</v>
      </c>
      <c r="D2468" t="s">
        <v>245</v>
      </c>
      <c r="E2468">
        <v>181</v>
      </c>
      <c r="F2468">
        <v>2254</v>
      </c>
      <c r="G2468">
        <v>0.6</v>
      </c>
      <c r="H2468">
        <v>644</v>
      </c>
      <c r="I2468">
        <v>-1.4</v>
      </c>
      <c r="J2468" t="s">
        <v>247</v>
      </c>
      <c r="K2468">
        <v>13159</v>
      </c>
      <c r="L2468" t="s">
        <v>54</v>
      </c>
    </row>
    <row r="2469" spans="1:12" x14ac:dyDescent="0.2">
      <c r="A2469" t="str">
        <f t="shared" si="38"/>
        <v>Jeff Davis2018</v>
      </c>
      <c r="B2469" t="s">
        <v>514</v>
      </c>
      <c r="C2469">
        <v>2018</v>
      </c>
      <c r="D2469" t="s">
        <v>245</v>
      </c>
      <c r="E2469">
        <v>231</v>
      </c>
      <c r="F2469">
        <v>4208</v>
      </c>
      <c r="G2469">
        <v>-0.7</v>
      </c>
      <c r="H2469">
        <v>689</v>
      </c>
      <c r="I2469">
        <v>-1.7</v>
      </c>
      <c r="J2469" t="s">
        <v>247</v>
      </c>
      <c r="K2469">
        <v>13161</v>
      </c>
      <c r="L2469" t="s">
        <v>54</v>
      </c>
    </row>
    <row r="2470" spans="1:12" x14ac:dyDescent="0.2">
      <c r="A2470" t="str">
        <f t="shared" si="38"/>
        <v>Jefferson2018</v>
      </c>
      <c r="B2470" t="s">
        <v>314</v>
      </c>
      <c r="C2470">
        <v>2018</v>
      </c>
      <c r="D2470" t="s">
        <v>245</v>
      </c>
      <c r="E2470">
        <v>362</v>
      </c>
      <c r="F2470">
        <v>4924</v>
      </c>
      <c r="G2470">
        <v>-0.1</v>
      </c>
      <c r="H2470">
        <v>742</v>
      </c>
      <c r="I2470">
        <v>-12.1</v>
      </c>
      <c r="J2470" t="s">
        <v>247</v>
      </c>
      <c r="K2470">
        <v>13163</v>
      </c>
      <c r="L2470" t="s">
        <v>54</v>
      </c>
    </row>
    <row r="2471" spans="1:12" x14ac:dyDescent="0.2">
      <c r="A2471" t="str">
        <f t="shared" si="38"/>
        <v>Jenkins2018</v>
      </c>
      <c r="B2471" t="s">
        <v>515</v>
      </c>
      <c r="C2471">
        <v>2018</v>
      </c>
      <c r="D2471" t="s">
        <v>245</v>
      </c>
      <c r="E2471">
        <v>120</v>
      </c>
      <c r="F2471">
        <v>1346</v>
      </c>
      <c r="G2471">
        <v>-2</v>
      </c>
      <c r="H2471">
        <v>661</v>
      </c>
      <c r="I2471">
        <v>5.8</v>
      </c>
      <c r="J2471" t="s">
        <v>247</v>
      </c>
      <c r="K2471">
        <v>13165</v>
      </c>
      <c r="L2471" t="s">
        <v>54</v>
      </c>
    </row>
    <row r="2472" spans="1:12" x14ac:dyDescent="0.2">
      <c r="A2472" t="str">
        <f t="shared" si="38"/>
        <v>Johnson2018</v>
      </c>
      <c r="B2472" t="s">
        <v>516</v>
      </c>
      <c r="C2472">
        <v>2018</v>
      </c>
      <c r="D2472" t="s">
        <v>245</v>
      </c>
      <c r="E2472">
        <v>134</v>
      </c>
      <c r="F2472">
        <v>1561</v>
      </c>
      <c r="G2472">
        <v>1.5</v>
      </c>
      <c r="H2472">
        <v>598</v>
      </c>
      <c r="I2472">
        <v>-0.3</v>
      </c>
      <c r="J2472" t="s">
        <v>247</v>
      </c>
      <c r="K2472">
        <v>13167</v>
      </c>
      <c r="L2472" t="s">
        <v>54</v>
      </c>
    </row>
    <row r="2473" spans="1:12" x14ac:dyDescent="0.2">
      <c r="A2473" t="str">
        <f t="shared" si="38"/>
        <v>Jones2018</v>
      </c>
      <c r="B2473" t="s">
        <v>517</v>
      </c>
      <c r="C2473">
        <v>2018</v>
      </c>
      <c r="D2473" t="s">
        <v>245</v>
      </c>
      <c r="E2473">
        <v>351</v>
      </c>
      <c r="F2473">
        <v>4077</v>
      </c>
      <c r="G2473">
        <v>-11</v>
      </c>
      <c r="H2473">
        <v>725</v>
      </c>
      <c r="I2473">
        <v>-3.6</v>
      </c>
      <c r="J2473" t="s">
        <v>247</v>
      </c>
      <c r="K2473">
        <v>13169</v>
      </c>
      <c r="L2473" t="s">
        <v>54</v>
      </c>
    </row>
    <row r="2474" spans="1:12" x14ac:dyDescent="0.2">
      <c r="A2474" t="str">
        <f t="shared" si="38"/>
        <v>Lamar2018</v>
      </c>
      <c r="B2474" t="s">
        <v>438</v>
      </c>
      <c r="C2474">
        <v>2018</v>
      </c>
      <c r="D2474" t="s">
        <v>245</v>
      </c>
      <c r="E2474">
        <v>255</v>
      </c>
      <c r="F2474">
        <v>3469</v>
      </c>
      <c r="G2474">
        <v>-1.4</v>
      </c>
      <c r="H2474">
        <v>730</v>
      </c>
      <c r="I2474">
        <v>8.5</v>
      </c>
      <c r="J2474" t="s">
        <v>247</v>
      </c>
      <c r="K2474">
        <v>13171</v>
      </c>
      <c r="L2474" t="s">
        <v>54</v>
      </c>
    </row>
    <row r="2475" spans="1:12" x14ac:dyDescent="0.2">
      <c r="A2475" t="str">
        <f t="shared" si="38"/>
        <v>Lanier2018</v>
      </c>
      <c r="B2475" t="s">
        <v>518</v>
      </c>
      <c r="C2475">
        <v>2018</v>
      </c>
      <c r="D2475" t="s">
        <v>245</v>
      </c>
      <c r="E2475">
        <v>112</v>
      </c>
      <c r="F2475">
        <v>1379</v>
      </c>
      <c r="G2475">
        <v>0.4</v>
      </c>
      <c r="H2475">
        <v>661</v>
      </c>
      <c r="I2475">
        <v>1.8</v>
      </c>
      <c r="J2475" t="s">
        <v>247</v>
      </c>
      <c r="K2475">
        <v>13173</v>
      </c>
      <c r="L2475" t="s">
        <v>54</v>
      </c>
    </row>
    <row r="2476" spans="1:12" x14ac:dyDescent="0.2">
      <c r="A2476" t="str">
        <f t="shared" si="38"/>
        <v>Laurens2018</v>
      </c>
      <c r="B2476" t="s">
        <v>339</v>
      </c>
      <c r="C2476">
        <v>2018</v>
      </c>
      <c r="D2476" t="s">
        <v>245</v>
      </c>
      <c r="E2476">
        <v>1043</v>
      </c>
      <c r="F2476">
        <v>18974</v>
      </c>
      <c r="G2476">
        <v>2.2000000000000002</v>
      </c>
      <c r="H2476">
        <v>790</v>
      </c>
      <c r="I2476">
        <v>3.1</v>
      </c>
      <c r="J2476" t="s">
        <v>247</v>
      </c>
      <c r="K2476">
        <v>13175</v>
      </c>
      <c r="L2476" t="s">
        <v>54</v>
      </c>
    </row>
    <row r="2477" spans="1:12" x14ac:dyDescent="0.2">
      <c r="A2477" t="str">
        <f t="shared" si="38"/>
        <v>Lee2018</v>
      </c>
      <c r="B2477" t="s">
        <v>315</v>
      </c>
      <c r="C2477">
        <v>2018</v>
      </c>
      <c r="D2477" t="s">
        <v>245</v>
      </c>
      <c r="E2477">
        <v>461</v>
      </c>
      <c r="F2477">
        <v>6630</v>
      </c>
      <c r="G2477">
        <v>0.1</v>
      </c>
      <c r="H2477">
        <v>693</v>
      </c>
      <c r="I2477">
        <v>0.6</v>
      </c>
      <c r="J2477" t="s">
        <v>247</v>
      </c>
      <c r="K2477">
        <v>13177</v>
      </c>
      <c r="L2477" t="s">
        <v>54</v>
      </c>
    </row>
    <row r="2478" spans="1:12" x14ac:dyDescent="0.2">
      <c r="A2478" t="str">
        <f t="shared" si="38"/>
        <v>Liberty2018</v>
      </c>
      <c r="B2478" t="s">
        <v>343</v>
      </c>
      <c r="C2478">
        <v>2018</v>
      </c>
      <c r="D2478" t="s">
        <v>245</v>
      </c>
      <c r="E2478">
        <v>864</v>
      </c>
      <c r="F2478">
        <v>19076</v>
      </c>
      <c r="G2478">
        <v>1.7</v>
      </c>
      <c r="H2478">
        <v>820</v>
      </c>
      <c r="I2478">
        <v>6.4</v>
      </c>
      <c r="J2478" t="s">
        <v>247</v>
      </c>
      <c r="K2478">
        <v>13179</v>
      </c>
      <c r="L2478" t="s">
        <v>54</v>
      </c>
    </row>
    <row r="2479" spans="1:12" x14ac:dyDescent="0.2">
      <c r="A2479" t="str">
        <f t="shared" si="38"/>
        <v>Lincoln2018</v>
      </c>
      <c r="B2479" t="s">
        <v>519</v>
      </c>
      <c r="C2479">
        <v>2018</v>
      </c>
      <c r="D2479" t="s">
        <v>245</v>
      </c>
      <c r="E2479">
        <v>148</v>
      </c>
      <c r="F2479">
        <v>1261</v>
      </c>
      <c r="G2479">
        <v>-4.2</v>
      </c>
      <c r="H2479">
        <v>624</v>
      </c>
      <c r="I2479">
        <v>3.7</v>
      </c>
      <c r="J2479" t="s">
        <v>247</v>
      </c>
      <c r="K2479">
        <v>13181</v>
      </c>
      <c r="L2479" t="s">
        <v>54</v>
      </c>
    </row>
    <row r="2480" spans="1:12" x14ac:dyDescent="0.2">
      <c r="A2480" t="str">
        <f t="shared" si="38"/>
        <v>Long2018</v>
      </c>
      <c r="B2480" t="s">
        <v>520</v>
      </c>
      <c r="C2480">
        <v>2018</v>
      </c>
      <c r="D2480" t="s">
        <v>245</v>
      </c>
      <c r="E2480">
        <v>66</v>
      </c>
      <c r="F2480">
        <v>1037</v>
      </c>
      <c r="G2480">
        <v>4</v>
      </c>
      <c r="H2480">
        <v>620</v>
      </c>
      <c r="I2480">
        <v>-3.3</v>
      </c>
      <c r="J2480" t="s">
        <v>247</v>
      </c>
      <c r="K2480">
        <v>13183</v>
      </c>
      <c r="L2480" t="s">
        <v>54</v>
      </c>
    </row>
    <row r="2481" spans="1:12" x14ac:dyDescent="0.2">
      <c r="A2481" t="str">
        <f t="shared" si="38"/>
        <v>Lowndes2018</v>
      </c>
      <c r="B2481" t="s">
        <v>356</v>
      </c>
      <c r="C2481">
        <v>2018</v>
      </c>
      <c r="D2481" t="s">
        <v>245</v>
      </c>
      <c r="E2481">
        <v>2814</v>
      </c>
      <c r="F2481">
        <v>49763</v>
      </c>
      <c r="G2481">
        <v>1.3</v>
      </c>
      <c r="H2481">
        <v>755</v>
      </c>
      <c r="I2481">
        <v>1.3</v>
      </c>
      <c r="J2481" t="s">
        <v>247</v>
      </c>
      <c r="K2481">
        <v>13185</v>
      </c>
      <c r="L2481" t="s">
        <v>54</v>
      </c>
    </row>
    <row r="2482" spans="1:12" x14ac:dyDescent="0.2">
      <c r="A2482" t="str">
        <f t="shared" si="38"/>
        <v>Lumpkin2018</v>
      </c>
      <c r="B2482" t="s">
        <v>521</v>
      </c>
      <c r="C2482">
        <v>2018</v>
      </c>
      <c r="D2482" t="s">
        <v>245</v>
      </c>
      <c r="E2482">
        <v>520</v>
      </c>
      <c r="F2482">
        <v>7578</v>
      </c>
      <c r="G2482">
        <v>-1.1000000000000001</v>
      </c>
      <c r="H2482">
        <v>728</v>
      </c>
      <c r="I2482">
        <v>6.1</v>
      </c>
      <c r="J2482" t="s">
        <v>247</v>
      </c>
      <c r="K2482">
        <v>13187</v>
      </c>
      <c r="L2482" t="s">
        <v>54</v>
      </c>
    </row>
    <row r="2483" spans="1:12" x14ac:dyDescent="0.2">
      <c r="A2483" t="str">
        <f t="shared" si="38"/>
        <v>McDuffie2018</v>
      </c>
      <c r="B2483" t="s">
        <v>522</v>
      </c>
      <c r="C2483">
        <v>2018</v>
      </c>
      <c r="D2483" t="s">
        <v>245</v>
      </c>
      <c r="E2483">
        <v>431</v>
      </c>
      <c r="F2483">
        <v>6897</v>
      </c>
      <c r="G2483">
        <v>1.7</v>
      </c>
      <c r="H2483">
        <v>709</v>
      </c>
      <c r="I2483">
        <v>5</v>
      </c>
      <c r="J2483" t="s">
        <v>247</v>
      </c>
      <c r="K2483">
        <v>13189</v>
      </c>
      <c r="L2483" t="s">
        <v>54</v>
      </c>
    </row>
    <row r="2484" spans="1:12" x14ac:dyDescent="0.2">
      <c r="A2484" t="str">
        <f t="shared" si="38"/>
        <v>McIntosh2018</v>
      </c>
      <c r="B2484" t="s">
        <v>523</v>
      </c>
      <c r="C2484">
        <v>2018</v>
      </c>
      <c r="D2484" t="s">
        <v>245</v>
      </c>
      <c r="E2484">
        <v>193</v>
      </c>
      <c r="F2484">
        <v>1784</v>
      </c>
      <c r="G2484">
        <v>-0.3</v>
      </c>
      <c r="H2484">
        <v>619</v>
      </c>
      <c r="I2484">
        <v>2.1</v>
      </c>
      <c r="J2484" t="s">
        <v>247</v>
      </c>
      <c r="K2484">
        <v>13191</v>
      </c>
      <c r="L2484" t="s">
        <v>54</v>
      </c>
    </row>
    <row r="2485" spans="1:12" x14ac:dyDescent="0.2">
      <c r="A2485" t="str">
        <f t="shared" si="38"/>
        <v>Macon2018</v>
      </c>
      <c r="B2485" t="s">
        <v>441</v>
      </c>
      <c r="C2485">
        <v>2018</v>
      </c>
      <c r="D2485" t="s">
        <v>245</v>
      </c>
      <c r="E2485">
        <v>192</v>
      </c>
      <c r="F2485">
        <v>2764</v>
      </c>
      <c r="G2485">
        <v>-1.5</v>
      </c>
      <c r="H2485">
        <v>809</v>
      </c>
      <c r="I2485">
        <v>4.0999999999999996</v>
      </c>
      <c r="J2485" t="s">
        <v>247</v>
      </c>
      <c r="K2485">
        <v>13193</v>
      </c>
      <c r="L2485" t="s">
        <v>54</v>
      </c>
    </row>
    <row r="2486" spans="1:12" x14ac:dyDescent="0.2">
      <c r="A2486" t="str">
        <f t="shared" si="38"/>
        <v>Madison2018</v>
      </c>
      <c r="B2486" t="s">
        <v>313</v>
      </c>
      <c r="C2486">
        <v>2018</v>
      </c>
      <c r="D2486" t="s">
        <v>245</v>
      </c>
      <c r="E2486">
        <v>362</v>
      </c>
      <c r="F2486">
        <v>3293</v>
      </c>
      <c r="G2486">
        <v>5.7</v>
      </c>
      <c r="H2486">
        <v>672</v>
      </c>
      <c r="I2486">
        <v>3.5</v>
      </c>
      <c r="J2486" t="s">
        <v>247</v>
      </c>
      <c r="K2486">
        <v>13195</v>
      </c>
      <c r="L2486" t="s">
        <v>54</v>
      </c>
    </row>
    <row r="2487" spans="1:12" x14ac:dyDescent="0.2">
      <c r="A2487" t="str">
        <f t="shared" si="38"/>
        <v>Marion2018</v>
      </c>
      <c r="B2487" t="s">
        <v>399</v>
      </c>
      <c r="C2487">
        <v>2018</v>
      </c>
      <c r="D2487" t="s">
        <v>245</v>
      </c>
      <c r="E2487">
        <v>89</v>
      </c>
      <c r="F2487">
        <v>1055</v>
      </c>
      <c r="G2487">
        <v>-5.6</v>
      </c>
      <c r="H2487">
        <v>641</v>
      </c>
      <c r="I2487">
        <v>5.6</v>
      </c>
      <c r="J2487" t="s">
        <v>247</v>
      </c>
      <c r="K2487">
        <v>13197</v>
      </c>
      <c r="L2487" t="s">
        <v>54</v>
      </c>
    </row>
    <row r="2488" spans="1:12" x14ac:dyDescent="0.2">
      <c r="A2488" t="str">
        <f t="shared" si="38"/>
        <v>Meriwether2018</v>
      </c>
      <c r="B2488" t="s">
        <v>524</v>
      </c>
      <c r="C2488">
        <v>2018</v>
      </c>
      <c r="D2488" t="s">
        <v>245</v>
      </c>
      <c r="E2488">
        <v>342</v>
      </c>
      <c r="F2488">
        <v>4753</v>
      </c>
      <c r="G2488">
        <v>-0.3</v>
      </c>
      <c r="H2488">
        <v>745</v>
      </c>
      <c r="I2488">
        <v>6.6</v>
      </c>
      <c r="J2488" t="s">
        <v>247</v>
      </c>
      <c r="K2488">
        <v>13199</v>
      </c>
      <c r="L2488" t="s">
        <v>54</v>
      </c>
    </row>
    <row r="2489" spans="1:12" x14ac:dyDescent="0.2">
      <c r="A2489" t="str">
        <f t="shared" si="38"/>
        <v>Miller2018</v>
      </c>
      <c r="B2489" t="s">
        <v>525</v>
      </c>
      <c r="C2489">
        <v>2018</v>
      </c>
      <c r="D2489" t="s">
        <v>245</v>
      </c>
      <c r="E2489">
        <v>163</v>
      </c>
      <c r="F2489">
        <v>1717</v>
      </c>
      <c r="G2489">
        <v>-1.4</v>
      </c>
      <c r="H2489">
        <v>715</v>
      </c>
      <c r="I2489">
        <v>9.8000000000000007</v>
      </c>
      <c r="J2489" t="s">
        <v>247</v>
      </c>
      <c r="K2489">
        <v>13201</v>
      </c>
      <c r="L2489" t="s">
        <v>54</v>
      </c>
    </row>
    <row r="2490" spans="1:12" x14ac:dyDescent="0.2">
      <c r="A2490" t="str">
        <f t="shared" si="38"/>
        <v>Mitchell2018</v>
      </c>
      <c r="B2490" t="s">
        <v>526</v>
      </c>
      <c r="C2490">
        <v>2018</v>
      </c>
      <c r="D2490" t="s">
        <v>245</v>
      </c>
      <c r="E2490">
        <v>440</v>
      </c>
      <c r="F2490">
        <v>6748</v>
      </c>
      <c r="G2490">
        <v>-1.7</v>
      </c>
      <c r="H2490">
        <v>657</v>
      </c>
      <c r="I2490">
        <v>-0.9</v>
      </c>
      <c r="J2490" t="s">
        <v>247</v>
      </c>
      <c r="K2490">
        <v>13205</v>
      </c>
      <c r="L2490" t="s">
        <v>54</v>
      </c>
    </row>
    <row r="2491" spans="1:12" x14ac:dyDescent="0.2">
      <c r="A2491" t="str">
        <f t="shared" si="38"/>
        <v>Monroe2018</v>
      </c>
      <c r="B2491" t="s">
        <v>443</v>
      </c>
      <c r="C2491">
        <v>2018</v>
      </c>
      <c r="D2491" t="s">
        <v>245</v>
      </c>
      <c r="E2491">
        <v>525</v>
      </c>
      <c r="F2491">
        <v>7878</v>
      </c>
      <c r="G2491">
        <v>4.8</v>
      </c>
      <c r="H2491">
        <v>786</v>
      </c>
      <c r="I2491">
        <v>4</v>
      </c>
      <c r="J2491" t="s">
        <v>247</v>
      </c>
      <c r="K2491">
        <v>13207</v>
      </c>
      <c r="L2491" t="s">
        <v>54</v>
      </c>
    </row>
    <row r="2492" spans="1:12" x14ac:dyDescent="0.2">
      <c r="A2492" t="str">
        <f t="shared" si="38"/>
        <v>Montgomery2018</v>
      </c>
      <c r="B2492" t="s">
        <v>329</v>
      </c>
      <c r="C2492">
        <v>2018</v>
      </c>
      <c r="D2492" t="s">
        <v>245</v>
      </c>
      <c r="E2492">
        <v>135</v>
      </c>
      <c r="F2492">
        <v>1617</v>
      </c>
      <c r="G2492">
        <v>7.3</v>
      </c>
      <c r="H2492">
        <v>611</v>
      </c>
      <c r="I2492">
        <v>-1.3</v>
      </c>
      <c r="J2492" t="s">
        <v>247</v>
      </c>
      <c r="K2492">
        <v>13209</v>
      </c>
      <c r="L2492" t="s">
        <v>54</v>
      </c>
    </row>
    <row r="2493" spans="1:12" x14ac:dyDescent="0.2">
      <c r="A2493" t="str">
        <f t="shared" si="38"/>
        <v>Morgan2018</v>
      </c>
      <c r="B2493" t="s">
        <v>444</v>
      </c>
      <c r="C2493">
        <v>2018</v>
      </c>
      <c r="D2493" t="s">
        <v>245</v>
      </c>
      <c r="E2493">
        <v>505</v>
      </c>
      <c r="F2493">
        <v>7231</v>
      </c>
      <c r="G2493">
        <v>2</v>
      </c>
      <c r="H2493">
        <v>708</v>
      </c>
      <c r="I2493">
        <v>-0.3</v>
      </c>
      <c r="J2493" t="s">
        <v>247</v>
      </c>
      <c r="K2493">
        <v>13211</v>
      </c>
      <c r="L2493" t="s">
        <v>54</v>
      </c>
    </row>
    <row r="2494" spans="1:12" x14ac:dyDescent="0.2">
      <c r="A2494" t="str">
        <f t="shared" si="38"/>
        <v>Murray2018</v>
      </c>
      <c r="B2494" t="s">
        <v>527</v>
      </c>
      <c r="C2494">
        <v>2018</v>
      </c>
      <c r="D2494" t="s">
        <v>245</v>
      </c>
      <c r="E2494">
        <v>437</v>
      </c>
      <c r="F2494">
        <v>8956</v>
      </c>
      <c r="G2494">
        <v>-0.7</v>
      </c>
      <c r="H2494">
        <v>709</v>
      </c>
      <c r="I2494">
        <v>1</v>
      </c>
      <c r="J2494" t="s">
        <v>247</v>
      </c>
      <c r="K2494">
        <v>13213</v>
      </c>
      <c r="L2494" t="s">
        <v>54</v>
      </c>
    </row>
    <row r="2495" spans="1:12" x14ac:dyDescent="0.2">
      <c r="A2495" t="str">
        <f t="shared" si="38"/>
        <v>Muscogee2018</v>
      </c>
      <c r="B2495" t="s">
        <v>336</v>
      </c>
      <c r="C2495">
        <v>2018</v>
      </c>
      <c r="D2495" t="s">
        <v>245</v>
      </c>
      <c r="E2495">
        <v>4476</v>
      </c>
      <c r="F2495">
        <v>94951</v>
      </c>
      <c r="G2495">
        <v>0.5</v>
      </c>
      <c r="H2495">
        <v>844</v>
      </c>
      <c r="I2495">
        <v>-3.7</v>
      </c>
      <c r="J2495" t="s">
        <v>247</v>
      </c>
      <c r="K2495">
        <v>13215</v>
      </c>
      <c r="L2495" t="s">
        <v>54</v>
      </c>
    </row>
    <row r="2496" spans="1:12" x14ac:dyDescent="0.2">
      <c r="A2496" t="str">
        <f t="shared" si="38"/>
        <v>Newton2018</v>
      </c>
      <c r="B2496" t="s">
        <v>528</v>
      </c>
      <c r="C2496">
        <v>2018</v>
      </c>
      <c r="D2496" t="s">
        <v>245</v>
      </c>
      <c r="E2496">
        <v>1553</v>
      </c>
      <c r="F2496">
        <v>25650</v>
      </c>
      <c r="G2496">
        <v>2.7</v>
      </c>
      <c r="H2496">
        <v>853</v>
      </c>
      <c r="I2496">
        <v>-2.2999999999999998</v>
      </c>
      <c r="J2496" t="s">
        <v>247</v>
      </c>
      <c r="K2496">
        <v>13217</v>
      </c>
      <c r="L2496" t="s">
        <v>54</v>
      </c>
    </row>
    <row r="2497" spans="1:12" x14ac:dyDescent="0.2">
      <c r="A2497" t="str">
        <f t="shared" si="38"/>
        <v>Oconee2018</v>
      </c>
      <c r="B2497" t="s">
        <v>401</v>
      </c>
      <c r="C2497">
        <v>2018</v>
      </c>
      <c r="D2497" t="s">
        <v>245</v>
      </c>
      <c r="E2497">
        <v>1096</v>
      </c>
      <c r="F2497">
        <v>12908</v>
      </c>
      <c r="G2497">
        <v>11.4</v>
      </c>
      <c r="H2497">
        <v>818</v>
      </c>
      <c r="I2497">
        <v>5.8</v>
      </c>
      <c r="J2497" t="s">
        <v>247</v>
      </c>
      <c r="K2497">
        <v>13219</v>
      </c>
      <c r="L2497" t="s">
        <v>54</v>
      </c>
    </row>
    <row r="2498" spans="1:12" x14ac:dyDescent="0.2">
      <c r="A2498" t="str">
        <f t="shared" si="38"/>
        <v>Oglethorpe2018</v>
      </c>
      <c r="B2498" t="s">
        <v>529</v>
      </c>
      <c r="C2498">
        <v>2018</v>
      </c>
      <c r="D2498" t="s">
        <v>245</v>
      </c>
      <c r="E2498">
        <v>196</v>
      </c>
      <c r="F2498">
        <v>1646</v>
      </c>
      <c r="G2498">
        <v>-2.2999999999999998</v>
      </c>
      <c r="H2498">
        <v>695</v>
      </c>
      <c r="I2498">
        <v>6.8</v>
      </c>
      <c r="J2498" t="s">
        <v>247</v>
      </c>
      <c r="K2498">
        <v>13221</v>
      </c>
      <c r="L2498" t="s">
        <v>54</v>
      </c>
    </row>
    <row r="2499" spans="1:12" x14ac:dyDescent="0.2">
      <c r="A2499" t="str">
        <f t="shared" si="38"/>
        <v>Paulding2018</v>
      </c>
      <c r="B2499" t="s">
        <v>530</v>
      </c>
      <c r="C2499">
        <v>2018</v>
      </c>
      <c r="D2499" t="s">
        <v>245</v>
      </c>
      <c r="E2499">
        <v>2074</v>
      </c>
      <c r="F2499">
        <v>24612</v>
      </c>
      <c r="G2499">
        <v>3.8</v>
      </c>
      <c r="H2499">
        <v>731</v>
      </c>
      <c r="I2499">
        <v>0.4</v>
      </c>
      <c r="J2499" t="s">
        <v>247</v>
      </c>
      <c r="K2499">
        <v>13223</v>
      </c>
      <c r="L2499" t="s">
        <v>54</v>
      </c>
    </row>
    <row r="2500" spans="1:12" x14ac:dyDescent="0.2">
      <c r="A2500" t="str">
        <f t="shared" si="38"/>
        <v>Peach2018</v>
      </c>
      <c r="B2500" t="s">
        <v>531</v>
      </c>
      <c r="C2500">
        <v>2018</v>
      </c>
      <c r="D2500" t="s">
        <v>245</v>
      </c>
      <c r="E2500">
        <v>523</v>
      </c>
      <c r="F2500">
        <v>9434</v>
      </c>
      <c r="G2500">
        <v>-1.6</v>
      </c>
      <c r="H2500">
        <v>777</v>
      </c>
      <c r="I2500">
        <v>6.1</v>
      </c>
      <c r="J2500" t="s">
        <v>247</v>
      </c>
      <c r="K2500">
        <v>13225</v>
      </c>
      <c r="L2500" t="s">
        <v>54</v>
      </c>
    </row>
    <row r="2501" spans="1:12" x14ac:dyDescent="0.2">
      <c r="A2501" t="str">
        <f t="shared" si="38"/>
        <v>Pickens2018</v>
      </c>
      <c r="B2501" t="s">
        <v>446</v>
      </c>
      <c r="C2501">
        <v>2018</v>
      </c>
      <c r="D2501" t="s">
        <v>245</v>
      </c>
      <c r="E2501">
        <v>728</v>
      </c>
      <c r="F2501">
        <v>8081</v>
      </c>
      <c r="G2501">
        <v>4.5999999999999996</v>
      </c>
      <c r="H2501">
        <v>901</v>
      </c>
      <c r="I2501">
        <v>0.3</v>
      </c>
      <c r="J2501" t="s">
        <v>247</v>
      </c>
      <c r="K2501">
        <v>13227</v>
      </c>
      <c r="L2501" t="s">
        <v>54</v>
      </c>
    </row>
    <row r="2502" spans="1:12" x14ac:dyDescent="0.2">
      <c r="A2502" t="str">
        <f t="shared" ref="A2502:A2565" si="39">_xlfn.CONCAT(B2502, C2502)</f>
        <v>Pierce2018</v>
      </c>
      <c r="B2502" t="s">
        <v>532</v>
      </c>
      <c r="C2502">
        <v>2018</v>
      </c>
      <c r="D2502" t="s">
        <v>245</v>
      </c>
      <c r="E2502">
        <v>348</v>
      </c>
      <c r="F2502">
        <v>4073</v>
      </c>
      <c r="G2502">
        <v>-0.7</v>
      </c>
      <c r="H2502">
        <v>701</v>
      </c>
      <c r="I2502">
        <v>-0.4</v>
      </c>
      <c r="J2502" t="s">
        <v>247</v>
      </c>
      <c r="K2502">
        <v>13229</v>
      </c>
      <c r="L2502" t="s">
        <v>54</v>
      </c>
    </row>
    <row r="2503" spans="1:12" x14ac:dyDescent="0.2">
      <c r="A2503" t="str">
        <f t="shared" si="39"/>
        <v>Pike2018</v>
      </c>
      <c r="B2503" t="s">
        <v>447</v>
      </c>
      <c r="C2503">
        <v>2018</v>
      </c>
      <c r="D2503" t="s">
        <v>245</v>
      </c>
      <c r="E2503">
        <v>267</v>
      </c>
      <c r="F2503">
        <v>3012</v>
      </c>
      <c r="G2503">
        <v>3.6</v>
      </c>
      <c r="H2503">
        <v>700</v>
      </c>
      <c r="I2503">
        <v>2.6</v>
      </c>
      <c r="J2503" t="s">
        <v>247</v>
      </c>
      <c r="K2503">
        <v>13231</v>
      </c>
      <c r="L2503" t="s">
        <v>54</v>
      </c>
    </row>
    <row r="2504" spans="1:12" x14ac:dyDescent="0.2">
      <c r="A2504" t="str">
        <f t="shared" si="39"/>
        <v>Polk2018</v>
      </c>
      <c r="B2504" t="s">
        <v>533</v>
      </c>
      <c r="C2504">
        <v>2018</v>
      </c>
      <c r="D2504" t="s">
        <v>245</v>
      </c>
      <c r="E2504">
        <v>633</v>
      </c>
      <c r="F2504">
        <v>11183</v>
      </c>
      <c r="G2504">
        <v>-1.1000000000000001</v>
      </c>
      <c r="H2504">
        <v>770</v>
      </c>
      <c r="I2504">
        <v>1.6</v>
      </c>
      <c r="J2504" t="s">
        <v>247</v>
      </c>
      <c r="K2504">
        <v>13233</v>
      </c>
      <c r="L2504" t="s">
        <v>54</v>
      </c>
    </row>
    <row r="2505" spans="1:12" x14ac:dyDescent="0.2">
      <c r="A2505" t="str">
        <f t="shared" si="39"/>
        <v>Pulaski2018</v>
      </c>
      <c r="B2505" t="s">
        <v>415</v>
      </c>
      <c r="C2505">
        <v>2018</v>
      </c>
      <c r="D2505" t="s">
        <v>245</v>
      </c>
      <c r="E2505">
        <v>204</v>
      </c>
      <c r="F2505">
        <v>2812</v>
      </c>
      <c r="G2505">
        <v>-2.5</v>
      </c>
      <c r="H2505">
        <v>738</v>
      </c>
      <c r="I2505">
        <v>-0.7</v>
      </c>
      <c r="J2505" t="s">
        <v>247</v>
      </c>
      <c r="K2505">
        <v>13235</v>
      </c>
      <c r="L2505" t="s">
        <v>54</v>
      </c>
    </row>
    <row r="2506" spans="1:12" x14ac:dyDescent="0.2">
      <c r="A2506" t="str">
        <f t="shared" si="39"/>
        <v>Putnam2018</v>
      </c>
      <c r="B2506" t="s">
        <v>534</v>
      </c>
      <c r="C2506">
        <v>2018</v>
      </c>
      <c r="D2506" t="s">
        <v>245</v>
      </c>
      <c r="E2506">
        <v>445</v>
      </c>
      <c r="F2506">
        <v>5753</v>
      </c>
      <c r="G2506">
        <v>-2</v>
      </c>
      <c r="H2506">
        <v>672</v>
      </c>
      <c r="I2506">
        <v>5.2</v>
      </c>
      <c r="J2506" t="s">
        <v>247</v>
      </c>
      <c r="K2506">
        <v>13237</v>
      </c>
      <c r="L2506" t="s">
        <v>54</v>
      </c>
    </row>
    <row r="2507" spans="1:12" x14ac:dyDescent="0.2">
      <c r="A2507" t="str">
        <f t="shared" si="39"/>
        <v>Quitman2018</v>
      </c>
      <c r="B2507" t="s">
        <v>535</v>
      </c>
      <c r="C2507">
        <v>2018</v>
      </c>
      <c r="D2507" t="s">
        <v>245</v>
      </c>
      <c r="E2507">
        <v>37</v>
      </c>
      <c r="F2507">
        <v>345</v>
      </c>
      <c r="G2507">
        <v>-11.3</v>
      </c>
      <c r="H2507">
        <v>638</v>
      </c>
      <c r="I2507">
        <v>4.5999999999999996</v>
      </c>
      <c r="J2507" t="s">
        <v>247</v>
      </c>
      <c r="K2507">
        <v>13239</v>
      </c>
      <c r="L2507" t="s">
        <v>54</v>
      </c>
    </row>
    <row r="2508" spans="1:12" x14ac:dyDescent="0.2">
      <c r="A2508" t="str">
        <f t="shared" si="39"/>
        <v>Rabun2018</v>
      </c>
      <c r="B2508" t="s">
        <v>536</v>
      </c>
      <c r="C2508">
        <v>2018</v>
      </c>
      <c r="D2508" t="s">
        <v>245</v>
      </c>
      <c r="E2508">
        <v>478</v>
      </c>
      <c r="F2508">
        <v>5191</v>
      </c>
      <c r="G2508">
        <v>7.7</v>
      </c>
      <c r="H2508">
        <v>616</v>
      </c>
      <c r="I2508">
        <v>-0.6</v>
      </c>
      <c r="J2508" t="s">
        <v>247</v>
      </c>
      <c r="K2508">
        <v>13241</v>
      </c>
      <c r="L2508" t="s">
        <v>54</v>
      </c>
    </row>
    <row r="2509" spans="1:12" x14ac:dyDescent="0.2">
      <c r="A2509" t="str">
        <f t="shared" si="39"/>
        <v>Randolph2018</v>
      </c>
      <c r="B2509" t="s">
        <v>448</v>
      </c>
      <c r="C2509">
        <v>2018</v>
      </c>
      <c r="D2509" t="s">
        <v>245</v>
      </c>
      <c r="E2509">
        <v>160</v>
      </c>
      <c r="F2509">
        <v>1948</v>
      </c>
      <c r="G2509">
        <v>3.3</v>
      </c>
      <c r="H2509">
        <v>672</v>
      </c>
      <c r="I2509">
        <v>4.3</v>
      </c>
      <c r="J2509" t="s">
        <v>247</v>
      </c>
      <c r="K2509">
        <v>13243</v>
      </c>
      <c r="L2509" t="s">
        <v>54</v>
      </c>
    </row>
    <row r="2510" spans="1:12" x14ac:dyDescent="0.2">
      <c r="A2510" t="str">
        <f t="shared" si="39"/>
        <v>Richmond2018</v>
      </c>
      <c r="B2510" t="s">
        <v>342</v>
      </c>
      <c r="C2510">
        <v>2018</v>
      </c>
      <c r="D2510" t="s">
        <v>245</v>
      </c>
      <c r="E2510">
        <v>4470</v>
      </c>
      <c r="F2510">
        <v>106188</v>
      </c>
      <c r="G2510">
        <v>0.4</v>
      </c>
      <c r="H2510">
        <v>903</v>
      </c>
      <c r="I2510">
        <v>1.7</v>
      </c>
      <c r="J2510" t="s">
        <v>247</v>
      </c>
      <c r="K2510">
        <v>13245</v>
      </c>
      <c r="L2510" t="s">
        <v>54</v>
      </c>
    </row>
    <row r="2511" spans="1:12" x14ac:dyDescent="0.2">
      <c r="A2511" t="str">
        <f t="shared" si="39"/>
        <v>Rockdale2018</v>
      </c>
      <c r="B2511" t="s">
        <v>537</v>
      </c>
      <c r="C2511">
        <v>2018</v>
      </c>
      <c r="D2511" t="s">
        <v>245</v>
      </c>
      <c r="E2511">
        <v>1959</v>
      </c>
      <c r="F2511">
        <v>32805</v>
      </c>
      <c r="G2511">
        <v>2</v>
      </c>
      <c r="H2511">
        <v>931</v>
      </c>
      <c r="I2511">
        <v>2.2999999999999998</v>
      </c>
      <c r="J2511" t="s">
        <v>247</v>
      </c>
      <c r="K2511">
        <v>13247</v>
      </c>
      <c r="L2511" t="s">
        <v>54</v>
      </c>
    </row>
    <row r="2512" spans="1:12" x14ac:dyDescent="0.2">
      <c r="A2512" t="str">
        <f t="shared" si="39"/>
        <v>Schley2018</v>
      </c>
      <c r="B2512" t="s">
        <v>538</v>
      </c>
      <c r="C2512">
        <v>2018</v>
      </c>
      <c r="D2512" t="s">
        <v>245</v>
      </c>
      <c r="E2512">
        <v>56</v>
      </c>
      <c r="F2512">
        <v>967</v>
      </c>
      <c r="G2512">
        <v>0</v>
      </c>
      <c r="H2512">
        <v>734</v>
      </c>
      <c r="I2512">
        <v>8.4</v>
      </c>
      <c r="J2512" t="s">
        <v>247</v>
      </c>
      <c r="K2512">
        <v>13249</v>
      </c>
      <c r="L2512" t="s">
        <v>54</v>
      </c>
    </row>
    <row r="2513" spans="1:12" x14ac:dyDescent="0.2">
      <c r="A2513" t="str">
        <f t="shared" si="39"/>
        <v>Screven2018</v>
      </c>
      <c r="B2513" t="s">
        <v>539</v>
      </c>
      <c r="C2513">
        <v>2018</v>
      </c>
      <c r="D2513" t="s">
        <v>245</v>
      </c>
      <c r="E2513">
        <v>241</v>
      </c>
      <c r="F2513">
        <v>3221</v>
      </c>
      <c r="G2513">
        <v>-5</v>
      </c>
      <c r="H2513">
        <v>661</v>
      </c>
      <c r="I2513">
        <v>0.9</v>
      </c>
      <c r="J2513" t="s">
        <v>247</v>
      </c>
      <c r="K2513">
        <v>13251</v>
      </c>
      <c r="L2513" t="s">
        <v>54</v>
      </c>
    </row>
    <row r="2514" spans="1:12" x14ac:dyDescent="0.2">
      <c r="A2514" t="str">
        <f t="shared" si="39"/>
        <v>Seminole2018</v>
      </c>
      <c r="B2514" t="s">
        <v>540</v>
      </c>
      <c r="C2514">
        <v>2018</v>
      </c>
      <c r="D2514" t="s">
        <v>245</v>
      </c>
      <c r="E2514">
        <v>208</v>
      </c>
      <c r="F2514">
        <v>2125</v>
      </c>
      <c r="G2514">
        <v>-2.2999999999999998</v>
      </c>
      <c r="H2514">
        <v>776</v>
      </c>
      <c r="I2514">
        <v>3.9</v>
      </c>
      <c r="J2514" t="s">
        <v>247</v>
      </c>
      <c r="K2514">
        <v>13253</v>
      </c>
      <c r="L2514" t="s">
        <v>54</v>
      </c>
    </row>
    <row r="2515" spans="1:12" x14ac:dyDescent="0.2">
      <c r="A2515" t="str">
        <f t="shared" si="39"/>
        <v>Spalding2018</v>
      </c>
      <c r="B2515" t="s">
        <v>541</v>
      </c>
      <c r="C2515">
        <v>2018</v>
      </c>
      <c r="D2515" t="s">
        <v>245</v>
      </c>
      <c r="E2515">
        <v>1183</v>
      </c>
      <c r="F2515">
        <v>22320</v>
      </c>
      <c r="G2515">
        <v>-3.8</v>
      </c>
      <c r="H2515">
        <v>738</v>
      </c>
      <c r="I2515">
        <v>5.4</v>
      </c>
      <c r="J2515" t="s">
        <v>247</v>
      </c>
      <c r="K2515">
        <v>13255</v>
      </c>
      <c r="L2515" t="s">
        <v>54</v>
      </c>
    </row>
    <row r="2516" spans="1:12" x14ac:dyDescent="0.2">
      <c r="A2516" t="str">
        <f t="shared" si="39"/>
        <v>Stephens2018</v>
      </c>
      <c r="B2516" t="s">
        <v>542</v>
      </c>
      <c r="C2516">
        <v>2018</v>
      </c>
      <c r="D2516" t="s">
        <v>245</v>
      </c>
      <c r="E2516">
        <v>556</v>
      </c>
      <c r="F2516">
        <v>9102</v>
      </c>
      <c r="G2516">
        <v>0.1</v>
      </c>
      <c r="H2516">
        <v>800</v>
      </c>
      <c r="I2516">
        <v>1.3</v>
      </c>
      <c r="J2516" t="s">
        <v>247</v>
      </c>
      <c r="K2516">
        <v>13257</v>
      </c>
      <c r="L2516" t="s">
        <v>54</v>
      </c>
    </row>
    <row r="2517" spans="1:12" x14ac:dyDescent="0.2">
      <c r="A2517" t="str">
        <f t="shared" si="39"/>
        <v>Stewart2018</v>
      </c>
      <c r="B2517" t="s">
        <v>543</v>
      </c>
      <c r="C2517">
        <v>2018</v>
      </c>
      <c r="D2517" t="s">
        <v>245</v>
      </c>
      <c r="E2517">
        <v>87</v>
      </c>
      <c r="F2517">
        <v>1362</v>
      </c>
      <c r="G2517">
        <v>4.4000000000000004</v>
      </c>
      <c r="H2517">
        <v>883</v>
      </c>
      <c r="I2517">
        <v>12.2</v>
      </c>
      <c r="J2517" t="s">
        <v>247</v>
      </c>
      <c r="K2517">
        <v>13259</v>
      </c>
      <c r="L2517" t="s">
        <v>54</v>
      </c>
    </row>
    <row r="2518" spans="1:12" x14ac:dyDescent="0.2">
      <c r="A2518" t="str">
        <f t="shared" si="39"/>
        <v>Sumter2018</v>
      </c>
      <c r="B2518" t="s">
        <v>385</v>
      </c>
      <c r="C2518">
        <v>2018</v>
      </c>
      <c r="D2518" t="s">
        <v>245</v>
      </c>
      <c r="E2518">
        <v>656</v>
      </c>
      <c r="F2518">
        <v>10798</v>
      </c>
      <c r="G2518">
        <v>-1.3</v>
      </c>
      <c r="H2518">
        <v>750</v>
      </c>
      <c r="I2518">
        <v>2.7</v>
      </c>
      <c r="J2518" t="s">
        <v>247</v>
      </c>
      <c r="K2518">
        <v>13261</v>
      </c>
      <c r="L2518" t="s">
        <v>54</v>
      </c>
    </row>
    <row r="2519" spans="1:12" x14ac:dyDescent="0.2">
      <c r="A2519" t="str">
        <f t="shared" si="39"/>
        <v>Talbot2018</v>
      </c>
      <c r="B2519" t="s">
        <v>544</v>
      </c>
      <c r="C2519">
        <v>2018</v>
      </c>
      <c r="D2519" t="s">
        <v>245</v>
      </c>
      <c r="E2519">
        <v>85</v>
      </c>
      <c r="F2519">
        <v>822</v>
      </c>
      <c r="G2519">
        <v>6.6</v>
      </c>
      <c r="H2519">
        <v>677</v>
      </c>
      <c r="I2519">
        <v>0.9</v>
      </c>
      <c r="J2519" t="s">
        <v>247</v>
      </c>
      <c r="K2519">
        <v>13263</v>
      </c>
      <c r="L2519" t="s">
        <v>54</v>
      </c>
    </row>
    <row r="2520" spans="1:12" x14ac:dyDescent="0.2">
      <c r="A2520" t="str">
        <f t="shared" si="39"/>
        <v>Taliaferro2018</v>
      </c>
      <c r="B2520" t="s">
        <v>545</v>
      </c>
      <c r="C2520">
        <v>2018</v>
      </c>
      <c r="D2520" t="s">
        <v>245</v>
      </c>
      <c r="E2520">
        <v>24</v>
      </c>
      <c r="F2520">
        <v>188</v>
      </c>
      <c r="G2520">
        <v>-7.4</v>
      </c>
      <c r="H2520">
        <v>537</v>
      </c>
      <c r="I2520">
        <v>-0.2</v>
      </c>
      <c r="J2520" t="s">
        <v>247</v>
      </c>
      <c r="K2520">
        <v>13265</v>
      </c>
      <c r="L2520" t="s">
        <v>54</v>
      </c>
    </row>
    <row r="2521" spans="1:12" x14ac:dyDescent="0.2">
      <c r="A2521" t="str">
        <f t="shared" si="39"/>
        <v>Tattnall2018</v>
      </c>
      <c r="B2521" t="s">
        <v>546</v>
      </c>
      <c r="C2521">
        <v>2018</v>
      </c>
      <c r="D2521" t="s">
        <v>245</v>
      </c>
      <c r="E2521">
        <v>324</v>
      </c>
      <c r="F2521">
        <v>5836</v>
      </c>
      <c r="G2521">
        <v>-0.6</v>
      </c>
      <c r="H2521">
        <v>719</v>
      </c>
      <c r="I2521">
        <v>1</v>
      </c>
      <c r="J2521" t="s">
        <v>247</v>
      </c>
      <c r="K2521">
        <v>13267</v>
      </c>
      <c r="L2521" t="s">
        <v>54</v>
      </c>
    </row>
    <row r="2522" spans="1:12" x14ac:dyDescent="0.2">
      <c r="A2522" t="str">
        <f t="shared" si="39"/>
        <v>Taylor2018</v>
      </c>
      <c r="B2522" t="s">
        <v>547</v>
      </c>
      <c r="C2522">
        <v>2018</v>
      </c>
      <c r="D2522" t="s">
        <v>245</v>
      </c>
      <c r="E2522">
        <v>144</v>
      </c>
      <c r="F2522">
        <v>1582</v>
      </c>
      <c r="G2522">
        <v>4.5</v>
      </c>
      <c r="H2522">
        <v>770</v>
      </c>
      <c r="I2522">
        <v>-0.1</v>
      </c>
      <c r="J2522" t="s">
        <v>247</v>
      </c>
      <c r="K2522">
        <v>13269</v>
      </c>
      <c r="L2522" t="s">
        <v>54</v>
      </c>
    </row>
    <row r="2523" spans="1:12" x14ac:dyDescent="0.2">
      <c r="A2523" t="str">
        <f t="shared" si="39"/>
        <v>Telfair2018</v>
      </c>
      <c r="B2523" t="s">
        <v>548</v>
      </c>
      <c r="C2523">
        <v>2018</v>
      </c>
      <c r="D2523" t="s">
        <v>245</v>
      </c>
      <c r="E2523">
        <v>213</v>
      </c>
      <c r="F2523">
        <v>2906</v>
      </c>
      <c r="G2523">
        <v>-11.8</v>
      </c>
      <c r="H2523">
        <v>630</v>
      </c>
      <c r="I2523">
        <v>9</v>
      </c>
      <c r="J2523" t="s">
        <v>247</v>
      </c>
      <c r="K2523">
        <v>13271</v>
      </c>
      <c r="L2523" t="s">
        <v>54</v>
      </c>
    </row>
    <row r="2524" spans="1:12" x14ac:dyDescent="0.2">
      <c r="A2524" t="str">
        <f t="shared" si="39"/>
        <v>Terrell2018</v>
      </c>
      <c r="B2524" t="s">
        <v>549</v>
      </c>
      <c r="C2524">
        <v>2018</v>
      </c>
      <c r="D2524" t="s">
        <v>245</v>
      </c>
      <c r="E2524">
        <v>203</v>
      </c>
      <c r="F2524">
        <v>2075</v>
      </c>
      <c r="G2524">
        <v>-12.7</v>
      </c>
      <c r="H2524">
        <v>683</v>
      </c>
      <c r="I2524">
        <v>1.5</v>
      </c>
      <c r="J2524" t="s">
        <v>247</v>
      </c>
      <c r="K2524">
        <v>13273</v>
      </c>
      <c r="L2524" t="s">
        <v>54</v>
      </c>
    </row>
    <row r="2525" spans="1:12" x14ac:dyDescent="0.2">
      <c r="A2525" t="str">
        <f t="shared" si="39"/>
        <v>Thomas2018</v>
      </c>
      <c r="B2525" t="s">
        <v>550</v>
      </c>
      <c r="C2525">
        <v>2018</v>
      </c>
      <c r="D2525" t="s">
        <v>245</v>
      </c>
      <c r="E2525">
        <v>1405</v>
      </c>
      <c r="F2525">
        <v>20483</v>
      </c>
      <c r="G2525">
        <v>0.9</v>
      </c>
      <c r="H2525">
        <v>862</v>
      </c>
      <c r="I2525">
        <v>-0.5</v>
      </c>
      <c r="J2525" t="s">
        <v>247</v>
      </c>
      <c r="K2525">
        <v>13275</v>
      </c>
      <c r="L2525" t="s">
        <v>54</v>
      </c>
    </row>
    <row r="2526" spans="1:12" x14ac:dyDescent="0.2">
      <c r="A2526" t="str">
        <f t="shared" si="39"/>
        <v>Tift2018</v>
      </c>
      <c r="B2526" t="s">
        <v>551</v>
      </c>
      <c r="C2526">
        <v>2018</v>
      </c>
      <c r="D2526" t="s">
        <v>245</v>
      </c>
      <c r="E2526">
        <v>1053</v>
      </c>
      <c r="F2526">
        <v>20404</v>
      </c>
      <c r="G2526">
        <v>3.4</v>
      </c>
      <c r="H2526">
        <v>800</v>
      </c>
      <c r="I2526">
        <v>2.8</v>
      </c>
      <c r="J2526" t="s">
        <v>247</v>
      </c>
      <c r="K2526">
        <v>13277</v>
      </c>
      <c r="L2526" t="s">
        <v>54</v>
      </c>
    </row>
    <row r="2527" spans="1:12" x14ac:dyDescent="0.2">
      <c r="A2527" t="str">
        <f t="shared" si="39"/>
        <v>Toombs2018</v>
      </c>
      <c r="B2527" t="s">
        <v>552</v>
      </c>
      <c r="C2527">
        <v>2018</v>
      </c>
      <c r="D2527" t="s">
        <v>245</v>
      </c>
      <c r="E2527">
        <v>676</v>
      </c>
      <c r="F2527">
        <v>12000</v>
      </c>
      <c r="G2527">
        <v>2.5</v>
      </c>
      <c r="H2527">
        <v>667</v>
      </c>
      <c r="I2527">
        <v>2.1</v>
      </c>
      <c r="J2527" t="s">
        <v>247</v>
      </c>
      <c r="K2527">
        <v>13279</v>
      </c>
      <c r="L2527" t="s">
        <v>54</v>
      </c>
    </row>
    <row r="2528" spans="1:12" x14ac:dyDescent="0.2">
      <c r="A2528" t="str">
        <f t="shared" si="39"/>
        <v>Towns2018</v>
      </c>
      <c r="B2528" t="s">
        <v>553</v>
      </c>
      <c r="C2528">
        <v>2018</v>
      </c>
      <c r="D2528" t="s">
        <v>245</v>
      </c>
      <c r="E2528">
        <v>278</v>
      </c>
      <c r="F2528">
        <v>3297</v>
      </c>
      <c r="G2528">
        <v>5.7</v>
      </c>
      <c r="H2528">
        <v>675</v>
      </c>
      <c r="I2528">
        <v>6.8</v>
      </c>
      <c r="J2528" t="s">
        <v>247</v>
      </c>
      <c r="K2528">
        <v>13281</v>
      </c>
      <c r="L2528" t="s">
        <v>54</v>
      </c>
    </row>
    <row r="2529" spans="1:12" x14ac:dyDescent="0.2">
      <c r="A2529" t="str">
        <f t="shared" si="39"/>
        <v>Treutlen2018</v>
      </c>
      <c r="B2529" t="s">
        <v>554</v>
      </c>
      <c r="C2529">
        <v>2018</v>
      </c>
      <c r="D2529" t="s">
        <v>245</v>
      </c>
      <c r="E2529">
        <v>93</v>
      </c>
      <c r="F2529">
        <v>1047</v>
      </c>
      <c r="G2529">
        <v>0.7</v>
      </c>
      <c r="H2529">
        <v>602</v>
      </c>
      <c r="I2529">
        <v>-0.2</v>
      </c>
      <c r="J2529" t="s">
        <v>247</v>
      </c>
      <c r="K2529">
        <v>13283</v>
      </c>
      <c r="L2529" t="s">
        <v>54</v>
      </c>
    </row>
    <row r="2530" spans="1:12" x14ac:dyDescent="0.2">
      <c r="A2530" t="str">
        <f t="shared" si="39"/>
        <v>Troup2018</v>
      </c>
      <c r="B2530" t="s">
        <v>555</v>
      </c>
      <c r="C2530">
        <v>2018</v>
      </c>
      <c r="D2530" t="s">
        <v>245</v>
      </c>
      <c r="E2530">
        <v>1508</v>
      </c>
      <c r="F2530">
        <v>39427</v>
      </c>
      <c r="G2530">
        <v>-0.2</v>
      </c>
      <c r="H2530">
        <v>878</v>
      </c>
      <c r="I2530">
        <v>4.3</v>
      </c>
      <c r="J2530" t="s">
        <v>247</v>
      </c>
      <c r="K2530">
        <v>13285</v>
      </c>
      <c r="L2530" t="s">
        <v>54</v>
      </c>
    </row>
    <row r="2531" spans="1:12" x14ac:dyDescent="0.2">
      <c r="A2531" t="str">
        <f t="shared" si="39"/>
        <v>Turner2018</v>
      </c>
      <c r="B2531" t="s">
        <v>556</v>
      </c>
      <c r="C2531">
        <v>2018</v>
      </c>
      <c r="D2531" t="s">
        <v>245</v>
      </c>
      <c r="E2531">
        <v>173</v>
      </c>
      <c r="F2531">
        <v>1891</v>
      </c>
      <c r="G2531">
        <v>-5.7</v>
      </c>
      <c r="H2531">
        <v>647</v>
      </c>
      <c r="I2531">
        <v>5.5</v>
      </c>
      <c r="J2531" t="s">
        <v>247</v>
      </c>
      <c r="K2531">
        <v>13287</v>
      </c>
      <c r="L2531" t="s">
        <v>54</v>
      </c>
    </row>
    <row r="2532" spans="1:12" x14ac:dyDescent="0.2">
      <c r="A2532" t="str">
        <f t="shared" si="39"/>
        <v>Twiggs2018</v>
      </c>
      <c r="B2532" t="s">
        <v>557</v>
      </c>
      <c r="C2532">
        <v>2018</v>
      </c>
      <c r="D2532" t="s">
        <v>245</v>
      </c>
      <c r="E2532">
        <v>104</v>
      </c>
      <c r="F2532">
        <v>3022</v>
      </c>
      <c r="G2532">
        <v>32.5</v>
      </c>
      <c r="H2532">
        <v>765</v>
      </c>
      <c r="I2532">
        <v>39.6</v>
      </c>
      <c r="J2532" t="s">
        <v>247</v>
      </c>
      <c r="K2532">
        <v>13289</v>
      </c>
      <c r="L2532" t="s">
        <v>54</v>
      </c>
    </row>
    <row r="2533" spans="1:12" x14ac:dyDescent="0.2">
      <c r="A2533" t="str">
        <f t="shared" si="39"/>
        <v>Union2018</v>
      </c>
      <c r="B2533" t="s">
        <v>403</v>
      </c>
      <c r="C2533">
        <v>2018</v>
      </c>
      <c r="D2533" t="s">
        <v>245</v>
      </c>
      <c r="E2533">
        <v>574</v>
      </c>
      <c r="F2533">
        <v>6838</v>
      </c>
      <c r="G2533">
        <v>0.9</v>
      </c>
      <c r="H2533">
        <v>748</v>
      </c>
      <c r="I2533">
        <v>7.2</v>
      </c>
      <c r="J2533" t="s">
        <v>247</v>
      </c>
      <c r="K2533">
        <v>13291</v>
      </c>
      <c r="L2533" t="s">
        <v>54</v>
      </c>
    </row>
    <row r="2534" spans="1:12" x14ac:dyDescent="0.2">
      <c r="A2534" t="str">
        <f t="shared" si="39"/>
        <v>Upson2018</v>
      </c>
      <c r="B2534" t="s">
        <v>558</v>
      </c>
      <c r="C2534">
        <v>2018</v>
      </c>
      <c r="D2534" t="s">
        <v>245</v>
      </c>
      <c r="E2534">
        <v>447</v>
      </c>
      <c r="F2534">
        <v>6705</v>
      </c>
      <c r="G2534">
        <v>2.4</v>
      </c>
      <c r="H2534">
        <v>735</v>
      </c>
      <c r="I2534">
        <v>2.2000000000000002</v>
      </c>
      <c r="J2534" t="s">
        <v>247</v>
      </c>
      <c r="K2534">
        <v>13293</v>
      </c>
      <c r="L2534" t="s">
        <v>54</v>
      </c>
    </row>
    <row r="2535" spans="1:12" x14ac:dyDescent="0.2">
      <c r="A2535" t="str">
        <f t="shared" si="39"/>
        <v>Walker2018</v>
      </c>
      <c r="B2535" t="s">
        <v>451</v>
      </c>
      <c r="C2535">
        <v>2018</v>
      </c>
      <c r="D2535" t="s">
        <v>245</v>
      </c>
      <c r="E2535">
        <v>714</v>
      </c>
      <c r="F2535">
        <v>13241</v>
      </c>
      <c r="G2535">
        <v>0.8</v>
      </c>
      <c r="H2535">
        <v>696</v>
      </c>
      <c r="I2535">
        <v>2.4</v>
      </c>
      <c r="J2535" t="s">
        <v>247</v>
      </c>
      <c r="K2535">
        <v>13295</v>
      </c>
      <c r="L2535" t="s">
        <v>54</v>
      </c>
    </row>
    <row r="2536" spans="1:12" x14ac:dyDescent="0.2">
      <c r="A2536" t="str">
        <f t="shared" si="39"/>
        <v>Walton2018</v>
      </c>
      <c r="B2536" t="s">
        <v>559</v>
      </c>
      <c r="C2536">
        <v>2018</v>
      </c>
      <c r="D2536" t="s">
        <v>245</v>
      </c>
      <c r="E2536">
        <v>1711</v>
      </c>
      <c r="F2536">
        <v>23256</v>
      </c>
      <c r="G2536">
        <v>1.6</v>
      </c>
      <c r="H2536">
        <v>877</v>
      </c>
      <c r="I2536">
        <v>4</v>
      </c>
      <c r="J2536" t="s">
        <v>247</v>
      </c>
      <c r="K2536">
        <v>13297</v>
      </c>
      <c r="L2536" t="s">
        <v>54</v>
      </c>
    </row>
    <row r="2537" spans="1:12" x14ac:dyDescent="0.2">
      <c r="A2537" t="str">
        <f t="shared" si="39"/>
        <v>Ware2018</v>
      </c>
      <c r="B2537" t="s">
        <v>560</v>
      </c>
      <c r="C2537">
        <v>2018</v>
      </c>
      <c r="D2537" t="s">
        <v>245</v>
      </c>
      <c r="E2537">
        <v>883</v>
      </c>
      <c r="F2537">
        <v>15749</v>
      </c>
      <c r="G2537">
        <v>1.3</v>
      </c>
      <c r="H2537">
        <v>683</v>
      </c>
      <c r="I2537">
        <v>0.3</v>
      </c>
      <c r="J2537" t="s">
        <v>247</v>
      </c>
      <c r="K2537">
        <v>13299</v>
      </c>
      <c r="L2537" t="s">
        <v>54</v>
      </c>
    </row>
    <row r="2538" spans="1:12" x14ac:dyDescent="0.2">
      <c r="A2538" t="str">
        <f t="shared" si="39"/>
        <v>Warren2018</v>
      </c>
      <c r="B2538" t="s">
        <v>561</v>
      </c>
      <c r="C2538">
        <v>2018</v>
      </c>
      <c r="D2538" t="s">
        <v>245</v>
      </c>
      <c r="E2538">
        <v>94</v>
      </c>
      <c r="F2538">
        <v>1554</v>
      </c>
      <c r="G2538">
        <v>4.4000000000000004</v>
      </c>
      <c r="H2538">
        <v>815</v>
      </c>
      <c r="I2538">
        <v>7.8</v>
      </c>
      <c r="J2538" t="s">
        <v>247</v>
      </c>
      <c r="K2538">
        <v>13301</v>
      </c>
      <c r="L2538" t="s">
        <v>54</v>
      </c>
    </row>
    <row r="2539" spans="1:12" x14ac:dyDescent="0.2">
      <c r="A2539" t="str">
        <f t="shared" si="39"/>
        <v>Washington2018</v>
      </c>
      <c r="B2539" t="s">
        <v>452</v>
      </c>
      <c r="C2539">
        <v>2018</v>
      </c>
      <c r="D2539" t="s">
        <v>245</v>
      </c>
      <c r="E2539">
        <v>375</v>
      </c>
      <c r="F2539">
        <v>6453</v>
      </c>
      <c r="G2539">
        <v>-2.9</v>
      </c>
      <c r="H2539">
        <v>740</v>
      </c>
      <c r="I2539">
        <v>2.8</v>
      </c>
      <c r="J2539" t="s">
        <v>247</v>
      </c>
      <c r="K2539">
        <v>13303</v>
      </c>
      <c r="L2539" t="s">
        <v>54</v>
      </c>
    </row>
    <row r="2540" spans="1:12" x14ac:dyDescent="0.2">
      <c r="A2540" t="str">
        <f t="shared" si="39"/>
        <v>Wayne2018</v>
      </c>
      <c r="B2540" t="s">
        <v>382</v>
      </c>
      <c r="C2540">
        <v>2018</v>
      </c>
      <c r="D2540" t="s">
        <v>245</v>
      </c>
      <c r="E2540">
        <v>564</v>
      </c>
      <c r="F2540">
        <v>8052</v>
      </c>
      <c r="G2540">
        <v>1.8</v>
      </c>
      <c r="H2540">
        <v>781</v>
      </c>
      <c r="I2540">
        <v>2.9</v>
      </c>
      <c r="J2540" t="s">
        <v>247</v>
      </c>
      <c r="K2540">
        <v>13305</v>
      </c>
      <c r="L2540" t="s">
        <v>54</v>
      </c>
    </row>
    <row r="2541" spans="1:12" x14ac:dyDescent="0.2">
      <c r="A2541" t="str">
        <f t="shared" si="39"/>
        <v>Webster2018</v>
      </c>
      <c r="B2541" t="s">
        <v>562</v>
      </c>
      <c r="C2541">
        <v>2018</v>
      </c>
      <c r="D2541" t="s">
        <v>245</v>
      </c>
      <c r="E2541">
        <v>36</v>
      </c>
      <c r="F2541">
        <v>491</v>
      </c>
      <c r="G2541">
        <v>-1.6</v>
      </c>
      <c r="H2541">
        <v>815</v>
      </c>
      <c r="I2541">
        <v>2.6</v>
      </c>
      <c r="J2541" t="s">
        <v>247</v>
      </c>
      <c r="K2541">
        <v>13307</v>
      </c>
      <c r="L2541" t="s">
        <v>54</v>
      </c>
    </row>
    <row r="2542" spans="1:12" x14ac:dyDescent="0.2">
      <c r="A2542" t="str">
        <f t="shared" si="39"/>
        <v>Wheeler2018</v>
      </c>
      <c r="B2542" t="s">
        <v>563</v>
      </c>
      <c r="C2542">
        <v>2018</v>
      </c>
      <c r="D2542" t="s">
        <v>245</v>
      </c>
      <c r="E2542">
        <v>73</v>
      </c>
      <c r="F2542">
        <v>1099</v>
      </c>
      <c r="G2542">
        <v>-3.6</v>
      </c>
      <c r="H2542">
        <v>675</v>
      </c>
      <c r="I2542">
        <v>2</v>
      </c>
      <c r="J2542" t="s">
        <v>247</v>
      </c>
      <c r="K2542">
        <v>13309</v>
      </c>
      <c r="L2542" t="s">
        <v>54</v>
      </c>
    </row>
    <row r="2543" spans="1:12" x14ac:dyDescent="0.2">
      <c r="A2543" t="str">
        <f t="shared" si="39"/>
        <v>White2018</v>
      </c>
      <c r="B2543" t="s">
        <v>564</v>
      </c>
      <c r="C2543">
        <v>2018</v>
      </c>
      <c r="D2543" t="s">
        <v>245</v>
      </c>
      <c r="E2543">
        <v>659</v>
      </c>
      <c r="F2543">
        <v>8996</v>
      </c>
      <c r="G2543">
        <v>4.7</v>
      </c>
      <c r="H2543">
        <v>641</v>
      </c>
      <c r="I2543">
        <v>1.9</v>
      </c>
      <c r="J2543" t="s">
        <v>247</v>
      </c>
      <c r="K2543">
        <v>13311</v>
      </c>
      <c r="L2543" t="s">
        <v>54</v>
      </c>
    </row>
    <row r="2544" spans="1:12" x14ac:dyDescent="0.2">
      <c r="A2544" t="str">
        <f t="shared" si="39"/>
        <v>Whitfield2018</v>
      </c>
      <c r="B2544" t="s">
        <v>565</v>
      </c>
      <c r="C2544">
        <v>2018</v>
      </c>
      <c r="D2544" t="s">
        <v>245</v>
      </c>
      <c r="E2544">
        <v>2261</v>
      </c>
      <c r="F2544">
        <v>57191</v>
      </c>
      <c r="G2544">
        <v>2.6</v>
      </c>
      <c r="H2544">
        <v>873</v>
      </c>
      <c r="I2544">
        <v>-6.3</v>
      </c>
      <c r="J2544" t="s">
        <v>247</v>
      </c>
      <c r="K2544">
        <v>13313</v>
      </c>
      <c r="L2544" t="s">
        <v>54</v>
      </c>
    </row>
    <row r="2545" spans="1:12" x14ac:dyDescent="0.2">
      <c r="A2545" t="str">
        <f t="shared" si="39"/>
        <v>Wilcox2018</v>
      </c>
      <c r="B2545" t="s">
        <v>316</v>
      </c>
      <c r="C2545">
        <v>2018</v>
      </c>
      <c r="D2545" t="s">
        <v>245</v>
      </c>
      <c r="E2545">
        <v>106</v>
      </c>
      <c r="F2545">
        <v>1119</v>
      </c>
      <c r="G2545">
        <v>-1.8</v>
      </c>
      <c r="H2545">
        <v>584</v>
      </c>
      <c r="I2545">
        <v>1</v>
      </c>
      <c r="J2545" t="s">
        <v>247</v>
      </c>
      <c r="K2545">
        <v>13315</v>
      </c>
      <c r="L2545" t="s">
        <v>54</v>
      </c>
    </row>
    <row r="2546" spans="1:12" x14ac:dyDescent="0.2">
      <c r="A2546" t="str">
        <f t="shared" si="39"/>
        <v>Wilkes2018</v>
      </c>
      <c r="B2546" t="s">
        <v>566</v>
      </c>
      <c r="C2546">
        <v>2018</v>
      </c>
      <c r="D2546" t="s">
        <v>245</v>
      </c>
      <c r="E2546">
        <v>235</v>
      </c>
      <c r="F2546">
        <v>2850</v>
      </c>
      <c r="G2546">
        <v>-1.8</v>
      </c>
      <c r="H2546">
        <v>700</v>
      </c>
      <c r="I2546">
        <v>6.1</v>
      </c>
      <c r="J2546" t="s">
        <v>247</v>
      </c>
      <c r="K2546">
        <v>13317</v>
      </c>
      <c r="L2546" t="s">
        <v>54</v>
      </c>
    </row>
    <row r="2547" spans="1:12" x14ac:dyDescent="0.2">
      <c r="A2547" t="str">
        <f t="shared" si="39"/>
        <v>Wilkinson2018</v>
      </c>
      <c r="B2547" t="s">
        <v>567</v>
      </c>
      <c r="C2547">
        <v>2018</v>
      </c>
      <c r="D2547" t="s">
        <v>245</v>
      </c>
      <c r="E2547">
        <v>160</v>
      </c>
      <c r="F2547">
        <v>3568</v>
      </c>
      <c r="G2547">
        <v>1.7</v>
      </c>
      <c r="H2547">
        <v>823</v>
      </c>
      <c r="I2547">
        <v>-2.7</v>
      </c>
      <c r="J2547" t="s">
        <v>247</v>
      </c>
      <c r="K2547">
        <v>13319</v>
      </c>
      <c r="L2547" t="s">
        <v>54</v>
      </c>
    </row>
    <row r="2548" spans="1:12" x14ac:dyDescent="0.2">
      <c r="A2548" t="str">
        <f t="shared" si="39"/>
        <v>Worth2018</v>
      </c>
      <c r="B2548" t="s">
        <v>568</v>
      </c>
      <c r="C2548">
        <v>2018</v>
      </c>
      <c r="D2548" t="s">
        <v>245</v>
      </c>
      <c r="E2548">
        <v>289</v>
      </c>
      <c r="F2548">
        <v>3180</v>
      </c>
      <c r="G2548">
        <v>-1</v>
      </c>
      <c r="H2548">
        <v>716</v>
      </c>
      <c r="I2548">
        <v>6.9</v>
      </c>
      <c r="J2548" t="s">
        <v>247</v>
      </c>
      <c r="K2548">
        <v>13321</v>
      </c>
      <c r="L2548" t="s">
        <v>54</v>
      </c>
    </row>
    <row r="2549" spans="1:12" x14ac:dyDescent="0.2">
      <c r="A2549" t="str">
        <f t="shared" si="39"/>
        <v>Appling2019</v>
      </c>
      <c r="B2549" t="s">
        <v>454</v>
      </c>
      <c r="C2549">
        <v>2019</v>
      </c>
      <c r="D2549" t="s">
        <v>245</v>
      </c>
      <c r="E2549">
        <v>523</v>
      </c>
      <c r="F2549">
        <v>6734</v>
      </c>
      <c r="G2549">
        <v>-0.8</v>
      </c>
      <c r="H2549">
        <v>944</v>
      </c>
      <c r="I2549">
        <v>16.100000000000001</v>
      </c>
      <c r="J2549" t="s">
        <v>247</v>
      </c>
      <c r="K2549">
        <v>13001</v>
      </c>
      <c r="L2549" t="s">
        <v>54</v>
      </c>
    </row>
    <row r="2550" spans="1:12" x14ac:dyDescent="0.2">
      <c r="A2550" t="str">
        <f t="shared" si="39"/>
        <v>Atkinson2019</v>
      </c>
      <c r="B2550" t="s">
        <v>455</v>
      </c>
      <c r="C2550">
        <v>2019</v>
      </c>
      <c r="D2550" t="s">
        <v>245</v>
      </c>
      <c r="E2550">
        <v>214</v>
      </c>
      <c r="F2550">
        <v>2462</v>
      </c>
      <c r="G2550">
        <v>11.8</v>
      </c>
      <c r="H2550">
        <v>908</v>
      </c>
      <c r="I2550">
        <v>28.4</v>
      </c>
      <c r="J2550" t="s">
        <v>247</v>
      </c>
      <c r="K2550">
        <v>13003</v>
      </c>
      <c r="L2550" t="s">
        <v>54</v>
      </c>
    </row>
    <row r="2551" spans="1:12" x14ac:dyDescent="0.2">
      <c r="A2551" t="str">
        <f t="shared" si="39"/>
        <v>Bacon2019</v>
      </c>
      <c r="B2551" t="s">
        <v>456</v>
      </c>
      <c r="C2551">
        <v>2019</v>
      </c>
      <c r="D2551" t="s">
        <v>245</v>
      </c>
      <c r="E2551">
        <v>263</v>
      </c>
      <c r="F2551">
        <v>3707</v>
      </c>
      <c r="G2551">
        <v>0.5</v>
      </c>
      <c r="H2551">
        <v>739</v>
      </c>
      <c r="I2551">
        <v>-1.3</v>
      </c>
      <c r="J2551" t="s">
        <v>247</v>
      </c>
      <c r="K2551">
        <v>13005</v>
      </c>
      <c r="L2551" t="s">
        <v>54</v>
      </c>
    </row>
    <row r="2552" spans="1:12" x14ac:dyDescent="0.2">
      <c r="A2552" t="str">
        <f t="shared" si="39"/>
        <v>Baker2019</v>
      </c>
      <c r="B2552" t="s">
        <v>457</v>
      </c>
      <c r="C2552">
        <v>2019</v>
      </c>
      <c r="D2552" t="s">
        <v>245</v>
      </c>
      <c r="E2552">
        <v>61</v>
      </c>
      <c r="F2552">
        <v>457</v>
      </c>
      <c r="G2552">
        <v>7</v>
      </c>
      <c r="H2552">
        <v>699</v>
      </c>
      <c r="I2552">
        <v>-2.5</v>
      </c>
      <c r="J2552" t="s">
        <v>247</v>
      </c>
      <c r="K2552">
        <v>13007</v>
      </c>
      <c r="L2552" t="s">
        <v>54</v>
      </c>
    </row>
    <row r="2553" spans="1:12" x14ac:dyDescent="0.2">
      <c r="A2553" t="str">
        <f t="shared" si="39"/>
        <v>Baldwin2019</v>
      </c>
      <c r="B2553" t="s">
        <v>334</v>
      </c>
      <c r="C2553">
        <v>2019</v>
      </c>
      <c r="D2553" t="s">
        <v>245</v>
      </c>
      <c r="E2553">
        <v>844</v>
      </c>
      <c r="F2553">
        <v>15530</v>
      </c>
      <c r="G2553">
        <v>-0.6</v>
      </c>
      <c r="H2553">
        <v>694</v>
      </c>
      <c r="I2553">
        <v>3.7</v>
      </c>
      <c r="J2553" t="s">
        <v>247</v>
      </c>
      <c r="K2553">
        <v>13009</v>
      </c>
      <c r="L2553" t="s">
        <v>54</v>
      </c>
    </row>
    <row r="2554" spans="1:12" x14ac:dyDescent="0.2">
      <c r="A2554" t="str">
        <f t="shared" si="39"/>
        <v>Banks2019</v>
      </c>
      <c r="B2554" t="s">
        <v>458</v>
      </c>
      <c r="C2554">
        <v>2019</v>
      </c>
      <c r="D2554" t="s">
        <v>245</v>
      </c>
      <c r="E2554">
        <v>287</v>
      </c>
      <c r="F2554">
        <v>4734</v>
      </c>
      <c r="G2554">
        <v>5.2</v>
      </c>
      <c r="H2554">
        <v>684</v>
      </c>
      <c r="I2554">
        <v>5.0999999999999996</v>
      </c>
      <c r="J2554" t="s">
        <v>247</v>
      </c>
      <c r="K2554">
        <v>13011</v>
      </c>
      <c r="L2554" t="s">
        <v>54</v>
      </c>
    </row>
    <row r="2555" spans="1:12" x14ac:dyDescent="0.2">
      <c r="A2555" t="str">
        <f t="shared" si="39"/>
        <v>Barrow2019</v>
      </c>
      <c r="B2555" t="s">
        <v>459</v>
      </c>
      <c r="C2555">
        <v>2019</v>
      </c>
      <c r="D2555" t="s">
        <v>245</v>
      </c>
      <c r="E2555">
        <v>1262</v>
      </c>
      <c r="F2555">
        <v>20865</v>
      </c>
      <c r="G2555">
        <v>5.9</v>
      </c>
      <c r="H2555">
        <v>853</v>
      </c>
      <c r="I2555">
        <v>6.1</v>
      </c>
      <c r="J2555" t="s">
        <v>247</v>
      </c>
      <c r="K2555">
        <v>13013</v>
      </c>
      <c r="L2555" t="s">
        <v>54</v>
      </c>
    </row>
    <row r="2556" spans="1:12" x14ac:dyDescent="0.2">
      <c r="A2556" t="str">
        <f t="shared" si="39"/>
        <v>Bartow2019</v>
      </c>
      <c r="B2556" t="s">
        <v>460</v>
      </c>
      <c r="C2556">
        <v>2019</v>
      </c>
      <c r="D2556" t="s">
        <v>245</v>
      </c>
      <c r="E2556">
        <v>2330</v>
      </c>
      <c r="F2556">
        <v>41342</v>
      </c>
      <c r="G2556">
        <v>4.5</v>
      </c>
      <c r="H2556">
        <v>896</v>
      </c>
      <c r="I2556">
        <v>1.7</v>
      </c>
      <c r="J2556" t="s">
        <v>247</v>
      </c>
      <c r="K2556">
        <v>13015</v>
      </c>
      <c r="L2556" t="s">
        <v>54</v>
      </c>
    </row>
    <row r="2557" spans="1:12" x14ac:dyDescent="0.2">
      <c r="A2557" t="str">
        <f t="shared" si="39"/>
        <v>Ben Hill2019</v>
      </c>
      <c r="B2557" t="s">
        <v>461</v>
      </c>
      <c r="C2557">
        <v>2019</v>
      </c>
      <c r="D2557" t="s">
        <v>245</v>
      </c>
      <c r="E2557">
        <v>340</v>
      </c>
      <c r="F2557">
        <v>5455</v>
      </c>
      <c r="G2557">
        <v>-2.2000000000000002</v>
      </c>
      <c r="H2557">
        <v>672</v>
      </c>
      <c r="I2557">
        <v>1.1000000000000001</v>
      </c>
      <c r="J2557" t="s">
        <v>247</v>
      </c>
      <c r="K2557">
        <v>13017</v>
      </c>
      <c r="L2557" t="s">
        <v>54</v>
      </c>
    </row>
    <row r="2558" spans="1:12" x14ac:dyDescent="0.2">
      <c r="A2558" t="str">
        <f t="shared" si="39"/>
        <v>Berrien2019</v>
      </c>
      <c r="B2558" t="s">
        <v>462</v>
      </c>
      <c r="C2558">
        <v>2019</v>
      </c>
      <c r="D2558" t="s">
        <v>245</v>
      </c>
      <c r="E2558">
        <v>267</v>
      </c>
      <c r="F2558">
        <v>3649</v>
      </c>
      <c r="G2558">
        <v>-1.9</v>
      </c>
      <c r="H2558">
        <v>640</v>
      </c>
      <c r="I2558">
        <v>-1.8</v>
      </c>
      <c r="J2558" t="s">
        <v>247</v>
      </c>
      <c r="K2558">
        <v>13019</v>
      </c>
      <c r="L2558" t="s">
        <v>54</v>
      </c>
    </row>
    <row r="2559" spans="1:12" x14ac:dyDescent="0.2">
      <c r="A2559" t="str">
        <f t="shared" si="39"/>
        <v>Bibb2019</v>
      </c>
      <c r="B2559" t="s">
        <v>341</v>
      </c>
      <c r="C2559">
        <v>2019</v>
      </c>
      <c r="D2559" t="s">
        <v>245</v>
      </c>
      <c r="E2559">
        <v>4354</v>
      </c>
      <c r="F2559">
        <v>83727</v>
      </c>
      <c r="G2559">
        <v>1</v>
      </c>
      <c r="H2559">
        <v>888</v>
      </c>
      <c r="I2559">
        <v>2.2999999999999998</v>
      </c>
      <c r="J2559" t="s">
        <v>247</v>
      </c>
      <c r="K2559">
        <v>13021</v>
      </c>
      <c r="L2559" t="s">
        <v>54</v>
      </c>
    </row>
    <row r="2560" spans="1:12" x14ac:dyDescent="0.2">
      <c r="A2560" t="str">
        <f t="shared" si="39"/>
        <v>Bleckley2019</v>
      </c>
      <c r="B2560" t="s">
        <v>463</v>
      </c>
      <c r="C2560">
        <v>2019</v>
      </c>
      <c r="D2560" t="s">
        <v>245</v>
      </c>
      <c r="E2560">
        <v>190</v>
      </c>
      <c r="F2560">
        <v>2606</v>
      </c>
      <c r="G2560">
        <v>-2.5</v>
      </c>
      <c r="H2560">
        <v>653</v>
      </c>
      <c r="I2560">
        <v>2.5</v>
      </c>
      <c r="J2560" t="s">
        <v>247</v>
      </c>
      <c r="K2560">
        <v>13023</v>
      </c>
      <c r="L2560" t="s">
        <v>54</v>
      </c>
    </row>
    <row r="2561" spans="1:12" x14ac:dyDescent="0.2">
      <c r="A2561" t="str">
        <f t="shared" si="39"/>
        <v>Brantley2019</v>
      </c>
      <c r="B2561" t="s">
        <v>464</v>
      </c>
      <c r="C2561">
        <v>2019</v>
      </c>
      <c r="D2561" t="s">
        <v>245</v>
      </c>
      <c r="E2561">
        <v>214</v>
      </c>
      <c r="F2561">
        <v>2472</v>
      </c>
      <c r="G2561">
        <v>0.7</v>
      </c>
      <c r="H2561">
        <v>711</v>
      </c>
      <c r="I2561">
        <v>3</v>
      </c>
      <c r="J2561" t="s">
        <v>247</v>
      </c>
      <c r="K2561">
        <v>13025</v>
      </c>
      <c r="L2561" t="s">
        <v>54</v>
      </c>
    </row>
    <row r="2562" spans="1:12" x14ac:dyDescent="0.2">
      <c r="A2562" t="str">
        <f t="shared" si="39"/>
        <v>Brooks2019</v>
      </c>
      <c r="B2562" t="s">
        <v>465</v>
      </c>
      <c r="C2562">
        <v>2019</v>
      </c>
      <c r="D2562" t="s">
        <v>245</v>
      </c>
      <c r="E2562">
        <v>284</v>
      </c>
      <c r="F2562">
        <v>3398</v>
      </c>
      <c r="G2562">
        <v>2.5</v>
      </c>
      <c r="H2562">
        <v>742</v>
      </c>
      <c r="I2562">
        <v>6.6</v>
      </c>
      <c r="J2562" t="s">
        <v>247</v>
      </c>
      <c r="K2562">
        <v>13027</v>
      </c>
      <c r="L2562" t="s">
        <v>54</v>
      </c>
    </row>
    <row r="2563" spans="1:12" x14ac:dyDescent="0.2">
      <c r="A2563" t="str">
        <f t="shared" si="39"/>
        <v>Bryan2019</v>
      </c>
      <c r="B2563" t="s">
        <v>466</v>
      </c>
      <c r="C2563">
        <v>2019</v>
      </c>
      <c r="D2563" t="s">
        <v>245</v>
      </c>
      <c r="E2563">
        <v>740</v>
      </c>
      <c r="F2563">
        <v>9102</v>
      </c>
      <c r="G2563">
        <v>0.4</v>
      </c>
      <c r="H2563">
        <v>749</v>
      </c>
      <c r="I2563">
        <v>2.6</v>
      </c>
      <c r="J2563" t="s">
        <v>247</v>
      </c>
      <c r="K2563">
        <v>13029</v>
      </c>
      <c r="L2563" t="s">
        <v>54</v>
      </c>
    </row>
    <row r="2564" spans="1:12" x14ac:dyDescent="0.2">
      <c r="A2564" t="str">
        <f t="shared" si="39"/>
        <v>Bulloch2019</v>
      </c>
      <c r="B2564" t="s">
        <v>467</v>
      </c>
      <c r="C2564">
        <v>2019</v>
      </c>
      <c r="D2564" t="s">
        <v>245</v>
      </c>
      <c r="E2564">
        <v>1546</v>
      </c>
      <c r="F2564">
        <v>26200</v>
      </c>
      <c r="G2564">
        <v>0.4</v>
      </c>
      <c r="H2564">
        <v>708</v>
      </c>
      <c r="I2564">
        <v>3.5</v>
      </c>
      <c r="J2564" t="s">
        <v>247</v>
      </c>
      <c r="K2564">
        <v>13031</v>
      </c>
      <c r="L2564" t="s">
        <v>54</v>
      </c>
    </row>
    <row r="2565" spans="1:12" x14ac:dyDescent="0.2">
      <c r="A2565" t="str">
        <f t="shared" si="39"/>
        <v>Burke2019</v>
      </c>
      <c r="B2565" t="s">
        <v>468</v>
      </c>
      <c r="C2565">
        <v>2019</v>
      </c>
      <c r="D2565" t="s">
        <v>245</v>
      </c>
      <c r="E2565">
        <v>387</v>
      </c>
      <c r="F2565">
        <v>14948</v>
      </c>
      <c r="G2565">
        <v>14.2</v>
      </c>
      <c r="H2565">
        <v>1723</v>
      </c>
      <c r="I2565">
        <v>16.5</v>
      </c>
      <c r="J2565" t="s">
        <v>247</v>
      </c>
      <c r="K2565">
        <v>13033</v>
      </c>
      <c r="L2565" t="s">
        <v>54</v>
      </c>
    </row>
    <row r="2566" spans="1:12" x14ac:dyDescent="0.2">
      <c r="A2566" t="str">
        <f t="shared" ref="A2566:A2629" si="40">_xlfn.CONCAT(B2566, C2566)</f>
        <v>Butts2019</v>
      </c>
      <c r="B2566" t="s">
        <v>469</v>
      </c>
      <c r="C2566">
        <v>2019</v>
      </c>
      <c r="D2566" t="s">
        <v>245</v>
      </c>
      <c r="E2566">
        <v>430</v>
      </c>
      <c r="F2566">
        <v>7371</v>
      </c>
      <c r="G2566">
        <v>3.3</v>
      </c>
      <c r="H2566">
        <v>741</v>
      </c>
      <c r="I2566">
        <v>1.8</v>
      </c>
      <c r="J2566" t="s">
        <v>247</v>
      </c>
      <c r="K2566">
        <v>13035</v>
      </c>
      <c r="L2566" t="s">
        <v>54</v>
      </c>
    </row>
    <row r="2567" spans="1:12" x14ac:dyDescent="0.2">
      <c r="A2567" t="str">
        <f t="shared" si="40"/>
        <v>Calhoun2019</v>
      </c>
      <c r="B2567" t="s">
        <v>327</v>
      </c>
      <c r="C2567">
        <v>2019</v>
      </c>
      <c r="D2567" t="s">
        <v>245</v>
      </c>
      <c r="E2567">
        <v>112</v>
      </c>
      <c r="F2567">
        <v>1143</v>
      </c>
      <c r="G2567">
        <v>4.2</v>
      </c>
      <c r="H2567">
        <v>684</v>
      </c>
      <c r="I2567">
        <v>1.9</v>
      </c>
      <c r="J2567" t="s">
        <v>247</v>
      </c>
      <c r="K2567">
        <v>13037</v>
      </c>
      <c r="L2567" t="s">
        <v>54</v>
      </c>
    </row>
    <row r="2568" spans="1:12" x14ac:dyDescent="0.2">
      <c r="A2568" t="str">
        <f t="shared" si="40"/>
        <v>Camden2019</v>
      </c>
      <c r="B2568" t="s">
        <v>470</v>
      </c>
      <c r="C2568">
        <v>2019</v>
      </c>
      <c r="D2568" t="s">
        <v>245</v>
      </c>
      <c r="E2568">
        <v>935</v>
      </c>
      <c r="F2568">
        <v>14725</v>
      </c>
      <c r="G2568">
        <v>3.2</v>
      </c>
      <c r="H2568">
        <v>896</v>
      </c>
      <c r="I2568">
        <v>5.2</v>
      </c>
      <c r="J2568" t="s">
        <v>247</v>
      </c>
      <c r="K2568">
        <v>13039</v>
      </c>
      <c r="L2568" t="s">
        <v>54</v>
      </c>
    </row>
    <row r="2569" spans="1:12" x14ac:dyDescent="0.2">
      <c r="A2569" t="str">
        <f t="shared" si="40"/>
        <v>Candler2019</v>
      </c>
      <c r="B2569" t="s">
        <v>471</v>
      </c>
      <c r="C2569">
        <v>2019</v>
      </c>
      <c r="D2569" t="s">
        <v>245</v>
      </c>
      <c r="E2569">
        <v>238</v>
      </c>
      <c r="F2569">
        <v>3425</v>
      </c>
      <c r="G2569">
        <v>8</v>
      </c>
      <c r="H2569">
        <v>593</v>
      </c>
      <c r="I2569">
        <v>2.8</v>
      </c>
      <c r="J2569" t="s">
        <v>247</v>
      </c>
      <c r="K2569">
        <v>13043</v>
      </c>
      <c r="L2569" t="s">
        <v>54</v>
      </c>
    </row>
    <row r="2570" spans="1:12" x14ac:dyDescent="0.2">
      <c r="A2570" t="str">
        <f t="shared" si="40"/>
        <v>Carroll2019</v>
      </c>
      <c r="B2570" t="s">
        <v>373</v>
      </c>
      <c r="C2570">
        <v>2019</v>
      </c>
      <c r="D2570" t="s">
        <v>245</v>
      </c>
      <c r="E2570">
        <v>2228</v>
      </c>
      <c r="F2570">
        <v>42001</v>
      </c>
      <c r="G2570">
        <v>1.1000000000000001</v>
      </c>
      <c r="H2570">
        <v>895</v>
      </c>
      <c r="I2570">
        <v>2.4</v>
      </c>
      <c r="J2570" t="s">
        <v>247</v>
      </c>
      <c r="K2570">
        <v>13045</v>
      </c>
      <c r="L2570" t="s">
        <v>54</v>
      </c>
    </row>
    <row r="2571" spans="1:12" x14ac:dyDescent="0.2">
      <c r="A2571" t="str">
        <f t="shared" si="40"/>
        <v>Catoosa2019</v>
      </c>
      <c r="B2571" t="s">
        <v>472</v>
      </c>
      <c r="C2571">
        <v>2019</v>
      </c>
      <c r="D2571" t="s">
        <v>245</v>
      </c>
      <c r="E2571">
        <v>1009</v>
      </c>
      <c r="F2571">
        <v>15693</v>
      </c>
      <c r="G2571">
        <v>3.3</v>
      </c>
      <c r="H2571">
        <v>709</v>
      </c>
      <c r="I2571">
        <v>3.4</v>
      </c>
      <c r="J2571" t="s">
        <v>247</v>
      </c>
      <c r="K2571">
        <v>13047</v>
      </c>
      <c r="L2571" t="s">
        <v>54</v>
      </c>
    </row>
    <row r="2572" spans="1:12" x14ac:dyDescent="0.2">
      <c r="A2572" t="str">
        <f t="shared" si="40"/>
        <v>Charlton2019</v>
      </c>
      <c r="B2572" t="s">
        <v>473</v>
      </c>
      <c r="C2572">
        <v>2019</v>
      </c>
      <c r="D2572" t="s">
        <v>245</v>
      </c>
      <c r="E2572">
        <v>172</v>
      </c>
      <c r="F2572">
        <v>1956</v>
      </c>
      <c r="G2572">
        <v>1.4</v>
      </c>
      <c r="H2572">
        <v>760</v>
      </c>
      <c r="I2572">
        <v>4.5</v>
      </c>
      <c r="J2572" t="s">
        <v>247</v>
      </c>
      <c r="K2572">
        <v>13049</v>
      </c>
      <c r="L2572" t="s">
        <v>54</v>
      </c>
    </row>
    <row r="2573" spans="1:12" x14ac:dyDescent="0.2">
      <c r="A2573" t="str">
        <f t="shared" si="40"/>
        <v>Chatham2019</v>
      </c>
      <c r="B2573" t="s">
        <v>474</v>
      </c>
      <c r="C2573">
        <v>2019</v>
      </c>
      <c r="D2573" t="s">
        <v>245</v>
      </c>
      <c r="E2573">
        <v>8405</v>
      </c>
      <c r="F2573">
        <v>162397</v>
      </c>
      <c r="G2573">
        <v>3.5</v>
      </c>
      <c r="H2573">
        <v>966</v>
      </c>
      <c r="I2573">
        <v>3.6</v>
      </c>
      <c r="J2573" t="s">
        <v>247</v>
      </c>
      <c r="K2573">
        <v>13051</v>
      </c>
      <c r="L2573" t="s">
        <v>54</v>
      </c>
    </row>
    <row r="2574" spans="1:12" x14ac:dyDescent="0.2">
      <c r="A2574" t="str">
        <f t="shared" si="40"/>
        <v>Chattahoochee2019</v>
      </c>
      <c r="B2574" t="s">
        <v>475</v>
      </c>
      <c r="C2574">
        <v>2019</v>
      </c>
      <c r="D2574" t="s">
        <v>245</v>
      </c>
      <c r="E2574">
        <v>115</v>
      </c>
      <c r="F2574">
        <v>2249</v>
      </c>
      <c r="G2574">
        <v>-5.2</v>
      </c>
      <c r="H2574">
        <v>900</v>
      </c>
      <c r="I2574">
        <v>-1.3</v>
      </c>
      <c r="J2574" t="s">
        <v>247</v>
      </c>
      <c r="K2574">
        <v>13053</v>
      </c>
      <c r="L2574" t="s">
        <v>54</v>
      </c>
    </row>
    <row r="2575" spans="1:12" x14ac:dyDescent="0.2">
      <c r="A2575" t="str">
        <f t="shared" si="40"/>
        <v>Chattooga2019</v>
      </c>
      <c r="B2575" t="s">
        <v>476</v>
      </c>
      <c r="C2575">
        <v>2019</v>
      </c>
      <c r="D2575" t="s">
        <v>245</v>
      </c>
      <c r="E2575">
        <v>334</v>
      </c>
      <c r="F2575">
        <v>5705</v>
      </c>
      <c r="G2575">
        <v>-9.1999999999999993</v>
      </c>
      <c r="H2575">
        <v>679</v>
      </c>
      <c r="I2575">
        <v>0.3</v>
      </c>
      <c r="J2575" t="s">
        <v>247</v>
      </c>
      <c r="K2575">
        <v>13055</v>
      </c>
      <c r="L2575" t="s">
        <v>54</v>
      </c>
    </row>
    <row r="2576" spans="1:12" x14ac:dyDescent="0.2">
      <c r="A2576" t="str">
        <f t="shared" si="40"/>
        <v>Cherokee2019</v>
      </c>
      <c r="B2576" t="s">
        <v>424</v>
      </c>
      <c r="C2576">
        <v>2019</v>
      </c>
      <c r="D2576" t="s">
        <v>245</v>
      </c>
      <c r="E2576">
        <v>5977</v>
      </c>
      <c r="F2576">
        <v>66641</v>
      </c>
      <c r="G2576">
        <v>5.9</v>
      </c>
      <c r="H2576">
        <v>885</v>
      </c>
      <c r="I2576">
        <v>6.4</v>
      </c>
      <c r="J2576" t="s">
        <v>247</v>
      </c>
      <c r="K2576">
        <v>13057</v>
      </c>
      <c r="L2576" t="s">
        <v>54</v>
      </c>
    </row>
    <row r="2577" spans="1:12" x14ac:dyDescent="0.2">
      <c r="A2577" t="str">
        <f t="shared" si="40"/>
        <v>Clarke2019</v>
      </c>
      <c r="B2577" t="s">
        <v>360</v>
      </c>
      <c r="C2577">
        <v>2019</v>
      </c>
      <c r="D2577" t="s">
        <v>245</v>
      </c>
      <c r="E2577">
        <v>3255</v>
      </c>
      <c r="F2577">
        <v>71786</v>
      </c>
      <c r="G2577">
        <v>-0.5</v>
      </c>
      <c r="H2577">
        <v>993</v>
      </c>
      <c r="I2577">
        <v>10.7</v>
      </c>
      <c r="J2577" t="s">
        <v>247</v>
      </c>
      <c r="K2577">
        <v>13059</v>
      </c>
      <c r="L2577" t="s">
        <v>54</v>
      </c>
    </row>
    <row r="2578" spans="1:12" x14ac:dyDescent="0.2">
      <c r="A2578" t="str">
        <f t="shared" si="40"/>
        <v>Clay2019</v>
      </c>
      <c r="B2578" t="s">
        <v>353</v>
      </c>
      <c r="C2578">
        <v>2019</v>
      </c>
      <c r="D2578" t="s">
        <v>245</v>
      </c>
      <c r="E2578">
        <v>63</v>
      </c>
      <c r="F2578">
        <v>675</v>
      </c>
      <c r="G2578">
        <v>36.6</v>
      </c>
      <c r="H2578">
        <v>596</v>
      </c>
      <c r="I2578">
        <v>-7.5</v>
      </c>
      <c r="J2578" t="s">
        <v>247</v>
      </c>
      <c r="K2578">
        <v>13061</v>
      </c>
      <c r="L2578" t="s">
        <v>54</v>
      </c>
    </row>
    <row r="2579" spans="1:12" x14ac:dyDescent="0.2">
      <c r="A2579" t="str">
        <f t="shared" si="40"/>
        <v>Clayton2019</v>
      </c>
      <c r="B2579" t="s">
        <v>477</v>
      </c>
      <c r="C2579">
        <v>2019</v>
      </c>
      <c r="D2579" t="s">
        <v>245</v>
      </c>
      <c r="E2579">
        <v>4170</v>
      </c>
      <c r="F2579">
        <v>125781</v>
      </c>
      <c r="G2579">
        <v>1.1000000000000001</v>
      </c>
      <c r="H2579">
        <v>1090</v>
      </c>
      <c r="I2579">
        <v>6.2</v>
      </c>
      <c r="J2579" t="s">
        <v>247</v>
      </c>
      <c r="K2579">
        <v>13063</v>
      </c>
      <c r="L2579" t="s">
        <v>54</v>
      </c>
    </row>
    <row r="2580" spans="1:12" x14ac:dyDescent="0.2">
      <c r="A2580" t="str">
        <f t="shared" si="40"/>
        <v>Clinch2019</v>
      </c>
      <c r="B2580" t="s">
        <v>478</v>
      </c>
      <c r="C2580">
        <v>2019</v>
      </c>
      <c r="D2580" t="s">
        <v>245</v>
      </c>
      <c r="E2580">
        <v>168</v>
      </c>
      <c r="F2580">
        <v>2312</v>
      </c>
      <c r="G2580">
        <v>6.6</v>
      </c>
      <c r="H2580">
        <v>693</v>
      </c>
      <c r="I2580">
        <v>-1.3</v>
      </c>
      <c r="J2580" t="s">
        <v>247</v>
      </c>
      <c r="K2580">
        <v>13065</v>
      </c>
      <c r="L2580" t="s">
        <v>54</v>
      </c>
    </row>
    <row r="2581" spans="1:12" x14ac:dyDescent="0.2">
      <c r="A2581" t="str">
        <f t="shared" si="40"/>
        <v>Cobb2019</v>
      </c>
      <c r="B2581" t="s">
        <v>479</v>
      </c>
      <c r="C2581">
        <v>2019</v>
      </c>
      <c r="D2581" t="s">
        <v>245</v>
      </c>
      <c r="E2581">
        <v>22697</v>
      </c>
      <c r="F2581">
        <v>380397</v>
      </c>
      <c r="G2581">
        <v>2.9</v>
      </c>
      <c r="H2581">
        <v>1195</v>
      </c>
      <c r="I2581">
        <v>3.2</v>
      </c>
      <c r="J2581" t="s">
        <v>247</v>
      </c>
      <c r="K2581">
        <v>13067</v>
      </c>
      <c r="L2581" t="s">
        <v>54</v>
      </c>
    </row>
    <row r="2582" spans="1:12" x14ac:dyDescent="0.2">
      <c r="A2582" t="str">
        <f t="shared" si="40"/>
        <v>Coffee2019</v>
      </c>
      <c r="B2582" t="s">
        <v>340</v>
      </c>
      <c r="C2582">
        <v>2019</v>
      </c>
      <c r="D2582" t="s">
        <v>245</v>
      </c>
      <c r="E2582">
        <v>928</v>
      </c>
      <c r="F2582">
        <v>17858</v>
      </c>
      <c r="G2582">
        <v>0.8</v>
      </c>
      <c r="H2582">
        <v>733</v>
      </c>
      <c r="I2582">
        <v>3.1</v>
      </c>
      <c r="J2582" t="s">
        <v>247</v>
      </c>
      <c r="K2582">
        <v>13069</v>
      </c>
      <c r="L2582" t="s">
        <v>54</v>
      </c>
    </row>
    <row r="2583" spans="1:12" x14ac:dyDescent="0.2">
      <c r="A2583" t="str">
        <f t="shared" si="40"/>
        <v>Colquitt2019</v>
      </c>
      <c r="B2583" t="s">
        <v>480</v>
      </c>
      <c r="C2583">
        <v>2019</v>
      </c>
      <c r="D2583" t="s">
        <v>245</v>
      </c>
      <c r="E2583">
        <v>1003</v>
      </c>
      <c r="F2583">
        <v>15086</v>
      </c>
      <c r="G2583">
        <v>0.6</v>
      </c>
      <c r="H2583">
        <v>733</v>
      </c>
      <c r="I2583">
        <v>4.9000000000000004</v>
      </c>
      <c r="J2583" t="s">
        <v>247</v>
      </c>
      <c r="K2583">
        <v>13071</v>
      </c>
      <c r="L2583" t="s">
        <v>54</v>
      </c>
    </row>
    <row r="2584" spans="1:12" x14ac:dyDescent="0.2">
      <c r="A2584" t="str">
        <f t="shared" si="40"/>
        <v>Columbia2019</v>
      </c>
      <c r="B2584" t="s">
        <v>481</v>
      </c>
      <c r="C2584">
        <v>2019</v>
      </c>
      <c r="D2584" t="s">
        <v>245</v>
      </c>
      <c r="E2584">
        <v>2733</v>
      </c>
      <c r="F2584">
        <v>37880</v>
      </c>
      <c r="G2584">
        <v>8.1999999999999993</v>
      </c>
      <c r="H2584">
        <v>797</v>
      </c>
      <c r="I2584">
        <v>1.1000000000000001</v>
      </c>
      <c r="J2584" t="s">
        <v>247</v>
      </c>
      <c r="K2584">
        <v>13073</v>
      </c>
      <c r="L2584" t="s">
        <v>54</v>
      </c>
    </row>
    <row r="2585" spans="1:12" x14ac:dyDescent="0.2">
      <c r="A2585" t="str">
        <f t="shared" si="40"/>
        <v>Cook2019</v>
      </c>
      <c r="B2585" t="s">
        <v>482</v>
      </c>
      <c r="C2585">
        <v>2019</v>
      </c>
      <c r="D2585" t="s">
        <v>245</v>
      </c>
      <c r="E2585">
        <v>352</v>
      </c>
      <c r="F2585">
        <v>4527</v>
      </c>
      <c r="G2585">
        <v>3.1</v>
      </c>
      <c r="H2585">
        <v>684</v>
      </c>
      <c r="I2585">
        <v>3</v>
      </c>
      <c r="J2585" t="s">
        <v>247</v>
      </c>
      <c r="K2585">
        <v>13075</v>
      </c>
      <c r="L2585" t="s">
        <v>54</v>
      </c>
    </row>
    <row r="2586" spans="1:12" x14ac:dyDescent="0.2">
      <c r="A2586" t="str">
        <f t="shared" si="40"/>
        <v>Coweta2019</v>
      </c>
      <c r="B2586" t="s">
        <v>483</v>
      </c>
      <c r="C2586">
        <v>2019</v>
      </c>
      <c r="D2586" t="s">
        <v>245</v>
      </c>
      <c r="E2586">
        <v>2750</v>
      </c>
      <c r="F2586">
        <v>41413</v>
      </c>
      <c r="G2586">
        <v>1.9</v>
      </c>
      <c r="H2586">
        <v>848</v>
      </c>
      <c r="I2586">
        <v>1.4</v>
      </c>
      <c r="J2586" t="s">
        <v>247</v>
      </c>
      <c r="K2586">
        <v>13077</v>
      </c>
      <c r="L2586" t="s">
        <v>54</v>
      </c>
    </row>
    <row r="2587" spans="1:12" x14ac:dyDescent="0.2">
      <c r="A2587" t="str">
        <f t="shared" si="40"/>
        <v>Crawford2019</v>
      </c>
      <c r="B2587" t="s">
        <v>484</v>
      </c>
      <c r="C2587">
        <v>2019</v>
      </c>
      <c r="D2587" t="s">
        <v>245</v>
      </c>
      <c r="E2587">
        <v>139</v>
      </c>
      <c r="F2587">
        <v>1266</v>
      </c>
      <c r="G2587">
        <v>-1</v>
      </c>
      <c r="H2587">
        <v>684</v>
      </c>
      <c r="I2587">
        <v>1.6</v>
      </c>
      <c r="J2587" t="s">
        <v>247</v>
      </c>
      <c r="K2587">
        <v>13079</v>
      </c>
      <c r="L2587" t="s">
        <v>54</v>
      </c>
    </row>
    <row r="2588" spans="1:12" x14ac:dyDescent="0.2">
      <c r="A2588" t="str">
        <f t="shared" si="40"/>
        <v>Crisp2019</v>
      </c>
      <c r="B2588" t="s">
        <v>485</v>
      </c>
      <c r="C2588">
        <v>2019</v>
      </c>
      <c r="D2588" t="s">
        <v>245</v>
      </c>
      <c r="E2588">
        <v>563</v>
      </c>
      <c r="F2588">
        <v>8335</v>
      </c>
      <c r="G2588">
        <v>0.6</v>
      </c>
      <c r="H2588">
        <v>755</v>
      </c>
      <c r="I2588">
        <v>4.3</v>
      </c>
      <c r="J2588" t="s">
        <v>247</v>
      </c>
      <c r="K2588">
        <v>13081</v>
      </c>
      <c r="L2588" t="s">
        <v>54</v>
      </c>
    </row>
    <row r="2589" spans="1:12" x14ac:dyDescent="0.2">
      <c r="A2589" t="str">
        <f t="shared" si="40"/>
        <v>Dade2019</v>
      </c>
      <c r="B2589" t="s">
        <v>486</v>
      </c>
      <c r="C2589">
        <v>2019</v>
      </c>
      <c r="D2589" t="s">
        <v>245</v>
      </c>
      <c r="E2589">
        <v>248</v>
      </c>
      <c r="F2589">
        <v>3855</v>
      </c>
      <c r="G2589">
        <v>-3.6</v>
      </c>
      <c r="H2589">
        <v>699</v>
      </c>
      <c r="I2589">
        <v>-4.2</v>
      </c>
      <c r="J2589" t="s">
        <v>247</v>
      </c>
      <c r="K2589">
        <v>13083</v>
      </c>
      <c r="L2589" t="s">
        <v>54</v>
      </c>
    </row>
    <row r="2590" spans="1:12" x14ac:dyDescent="0.2">
      <c r="A2590" t="str">
        <f t="shared" si="40"/>
        <v>Dawson2019</v>
      </c>
      <c r="B2590" t="s">
        <v>487</v>
      </c>
      <c r="C2590">
        <v>2019</v>
      </c>
      <c r="D2590" t="s">
        <v>245</v>
      </c>
      <c r="E2590">
        <v>745</v>
      </c>
      <c r="F2590">
        <v>9987</v>
      </c>
      <c r="G2590">
        <v>2.6</v>
      </c>
      <c r="H2590">
        <v>651</v>
      </c>
      <c r="I2590">
        <v>7.2</v>
      </c>
      <c r="J2590" t="s">
        <v>247</v>
      </c>
      <c r="K2590">
        <v>13085</v>
      </c>
      <c r="L2590" t="s">
        <v>54</v>
      </c>
    </row>
    <row r="2591" spans="1:12" x14ac:dyDescent="0.2">
      <c r="A2591" t="str">
        <f t="shared" si="40"/>
        <v>Decatur2019</v>
      </c>
      <c r="B2591" t="s">
        <v>488</v>
      </c>
      <c r="C2591">
        <v>2019</v>
      </c>
      <c r="D2591" t="s">
        <v>245</v>
      </c>
      <c r="E2591">
        <v>655</v>
      </c>
      <c r="F2591">
        <v>9174</v>
      </c>
      <c r="G2591">
        <v>-1.4</v>
      </c>
      <c r="H2591">
        <v>676</v>
      </c>
      <c r="I2591">
        <v>5.3</v>
      </c>
      <c r="J2591" t="s">
        <v>247</v>
      </c>
      <c r="K2591">
        <v>13087</v>
      </c>
      <c r="L2591" t="s">
        <v>54</v>
      </c>
    </row>
    <row r="2592" spans="1:12" x14ac:dyDescent="0.2">
      <c r="A2592" t="str">
        <f t="shared" si="40"/>
        <v>DeKalb2019</v>
      </c>
      <c r="B2592" t="s">
        <v>337</v>
      </c>
      <c r="C2592">
        <v>2019</v>
      </c>
      <c r="D2592" t="s">
        <v>245</v>
      </c>
      <c r="E2592">
        <v>18444</v>
      </c>
      <c r="F2592">
        <v>307057</v>
      </c>
      <c r="G2592">
        <v>1.2</v>
      </c>
      <c r="H2592">
        <v>1167</v>
      </c>
      <c r="I2592">
        <v>3.5</v>
      </c>
      <c r="J2592" t="s">
        <v>247</v>
      </c>
      <c r="K2592">
        <v>13089</v>
      </c>
      <c r="L2592" t="s">
        <v>54</v>
      </c>
    </row>
    <row r="2593" spans="1:12" x14ac:dyDescent="0.2">
      <c r="A2593" t="str">
        <f t="shared" si="40"/>
        <v>Dodge2019</v>
      </c>
      <c r="B2593" t="s">
        <v>489</v>
      </c>
      <c r="C2593">
        <v>2019</v>
      </c>
      <c r="D2593" t="s">
        <v>245</v>
      </c>
      <c r="E2593">
        <v>329</v>
      </c>
      <c r="F2593">
        <v>5022</v>
      </c>
      <c r="G2593">
        <v>-3.2</v>
      </c>
      <c r="H2593">
        <v>668</v>
      </c>
      <c r="I2593">
        <v>1.4</v>
      </c>
      <c r="J2593" t="s">
        <v>247</v>
      </c>
      <c r="K2593">
        <v>13091</v>
      </c>
      <c r="L2593" t="s">
        <v>54</v>
      </c>
    </row>
    <row r="2594" spans="1:12" x14ac:dyDescent="0.2">
      <c r="A2594" t="str">
        <f t="shared" si="40"/>
        <v>Dooly2019</v>
      </c>
      <c r="B2594" t="s">
        <v>490</v>
      </c>
      <c r="C2594">
        <v>2019</v>
      </c>
      <c r="D2594" t="s">
        <v>245</v>
      </c>
      <c r="E2594">
        <v>190</v>
      </c>
      <c r="F2594">
        <v>3751</v>
      </c>
      <c r="G2594">
        <v>-4.5</v>
      </c>
      <c r="H2594">
        <v>712</v>
      </c>
      <c r="I2594">
        <v>5.2</v>
      </c>
      <c r="J2594" t="s">
        <v>247</v>
      </c>
      <c r="K2594">
        <v>13093</v>
      </c>
      <c r="L2594" t="s">
        <v>54</v>
      </c>
    </row>
    <row r="2595" spans="1:12" x14ac:dyDescent="0.2">
      <c r="A2595" t="str">
        <f t="shared" si="40"/>
        <v>Dougherty2019</v>
      </c>
      <c r="B2595" t="s">
        <v>491</v>
      </c>
      <c r="C2595">
        <v>2019</v>
      </c>
      <c r="D2595" t="s">
        <v>245</v>
      </c>
      <c r="E2595">
        <v>2313</v>
      </c>
      <c r="F2595">
        <v>48374</v>
      </c>
      <c r="G2595">
        <v>-0.8</v>
      </c>
      <c r="H2595">
        <v>869</v>
      </c>
      <c r="I2595">
        <v>1.9</v>
      </c>
      <c r="J2595" t="s">
        <v>247</v>
      </c>
      <c r="K2595">
        <v>13095</v>
      </c>
      <c r="L2595" t="s">
        <v>54</v>
      </c>
    </row>
    <row r="2596" spans="1:12" x14ac:dyDescent="0.2">
      <c r="A2596" t="str">
        <f t="shared" si="40"/>
        <v>Douglas2019</v>
      </c>
      <c r="B2596" t="s">
        <v>492</v>
      </c>
      <c r="C2596">
        <v>2019</v>
      </c>
      <c r="D2596" t="s">
        <v>245</v>
      </c>
      <c r="E2596">
        <v>2780</v>
      </c>
      <c r="F2596">
        <v>47159</v>
      </c>
      <c r="G2596">
        <v>5.2</v>
      </c>
      <c r="H2596">
        <v>813</v>
      </c>
      <c r="I2596">
        <v>1.6</v>
      </c>
      <c r="J2596" t="s">
        <v>247</v>
      </c>
      <c r="K2596">
        <v>13097</v>
      </c>
      <c r="L2596" t="s">
        <v>54</v>
      </c>
    </row>
    <row r="2597" spans="1:12" x14ac:dyDescent="0.2">
      <c r="A2597" t="str">
        <f t="shared" si="40"/>
        <v>Early2019</v>
      </c>
      <c r="B2597" t="s">
        <v>493</v>
      </c>
      <c r="C2597">
        <v>2019</v>
      </c>
      <c r="D2597" t="s">
        <v>245</v>
      </c>
      <c r="E2597">
        <v>270</v>
      </c>
      <c r="F2597">
        <v>4303</v>
      </c>
      <c r="G2597">
        <v>0.1</v>
      </c>
      <c r="H2597">
        <v>953</v>
      </c>
      <c r="I2597">
        <v>7.1</v>
      </c>
      <c r="J2597" t="s">
        <v>247</v>
      </c>
      <c r="K2597">
        <v>13099</v>
      </c>
      <c r="L2597" t="s">
        <v>54</v>
      </c>
    </row>
    <row r="2598" spans="1:12" x14ac:dyDescent="0.2">
      <c r="A2598" t="str">
        <f t="shared" si="40"/>
        <v>Echols2019</v>
      </c>
      <c r="B2598" t="s">
        <v>494</v>
      </c>
      <c r="C2598">
        <v>2019</v>
      </c>
      <c r="D2598" t="s">
        <v>245</v>
      </c>
      <c r="E2598">
        <v>52</v>
      </c>
      <c r="F2598">
        <v>617</v>
      </c>
      <c r="G2598">
        <v>-9.4</v>
      </c>
      <c r="H2598">
        <v>771</v>
      </c>
      <c r="I2598">
        <v>-1.7</v>
      </c>
      <c r="J2598" t="s">
        <v>247</v>
      </c>
      <c r="K2598">
        <v>13101</v>
      </c>
      <c r="L2598" t="s">
        <v>54</v>
      </c>
    </row>
    <row r="2599" spans="1:12" x14ac:dyDescent="0.2">
      <c r="A2599" t="str">
        <f t="shared" si="40"/>
        <v>Effingham2019</v>
      </c>
      <c r="B2599" t="s">
        <v>495</v>
      </c>
      <c r="C2599">
        <v>2019</v>
      </c>
      <c r="D2599" t="s">
        <v>245</v>
      </c>
      <c r="E2599">
        <v>831</v>
      </c>
      <c r="F2599">
        <v>11092</v>
      </c>
      <c r="G2599">
        <v>4.9000000000000004</v>
      </c>
      <c r="H2599">
        <v>837</v>
      </c>
      <c r="I2599">
        <v>-3.8</v>
      </c>
      <c r="J2599" t="s">
        <v>247</v>
      </c>
      <c r="K2599">
        <v>13103</v>
      </c>
      <c r="L2599" t="s">
        <v>54</v>
      </c>
    </row>
    <row r="2600" spans="1:12" x14ac:dyDescent="0.2">
      <c r="A2600" t="str">
        <f t="shared" si="40"/>
        <v>Elbert2019</v>
      </c>
      <c r="B2600" t="s">
        <v>496</v>
      </c>
      <c r="C2600">
        <v>2019</v>
      </c>
      <c r="D2600" t="s">
        <v>245</v>
      </c>
      <c r="E2600">
        <v>489</v>
      </c>
      <c r="F2600">
        <v>5777</v>
      </c>
      <c r="G2600">
        <v>0.5</v>
      </c>
      <c r="H2600">
        <v>722</v>
      </c>
      <c r="I2600">
        <v>3.7</v>
      </c>
      <c r="J2600" t="s">
        <v>247</v>
      </c>
      <c r="K2600">
        <v>13105</v>
      </c>
      <c r="L2600" t="s">
        <v>54</v>
      </c>
    </row>
    <row r="2601" spans="1:12" x14ac:dyDescent="0.2">
      <c r="A2601" t="str">
        <f t="shared" si="40"/>
        <v>Emanuel2019</v>
      </c>
      <c r="B2601" t="s">
        <v>497</v>
      </c>
      <c r="C2601">
        <v>2019</v>
      </c>
      <c r="D2601" t="s">
        <v>245</v>
      </c>
      <c r="E2601">
        <v>416</v>
      </c>
      <c r="F2601">
        <v>6798</v>
      </c>
      <c r="G2601">
        <v>2.2999999999999998</v>
      </c>
      <c r="H2601">
        <v>699</v>
      </c>
      <c r="I2601">
        <v>5.4</v>
      </c>
      <c r="J2601" t="s">
        <v>247</v>
      </c>
      <c r="K2601">
        <v>13107</v>
      </c>
      <c r="L2601" t="s">
        <v>54</v>
      </c>
    </row>
    <row r="2602" spans="1:12" x14ac:dyDescent="0.2">
      <c r="A2602" t="str">
        <f t="shared" si="40"/>
        <v>Evans2019</v>
      </c>
      <c r="B2602" t="s">
        <v>498</v>
      </c>
      <c r="C2602">
        <v>2019</v>
      </c>
      <c r="D2602" t="s">
        <v>245</v>
      </c>
      <c r="E2602">
        <v>249</v>
      </c>
      <c r="F2602">
        <v>4578</v>
      </c>
      <c r="G2602">
        <v>0.5</v>
      </c>
      <c r="H2602">
        <v>677</v>
      </c>
      <c r="I2602">
        <v>-5.4</v>
      </c>
      <c r="J2602" t="s">
        <v>247</v>
      </c>
      <c r="K2602">
        <v>13109</v>
      </c>
      <c r="L2602" t="s">
        <v>54</v>
      </c>
    </row>
    <row r="2603" spans="1:12" x14ac:dyDescent="0.2">
      <c r="A2603" t="str">
        <f t="shared" si="40"/>
        <v>Fannin2019</v>
      </c>
      <c r="B2603" t="s">
        <v>499</v>
      </c>
      <c r="C2603">
        <v>2019</v>
      </c>
      <c r="D2603" t="s">
        <v>245</v>
      </c>
      <c r="E2603">
        <v>643</v>
      </c>
      <c r="F2603">
        <v>6549</v>
      </c>
      <c r="G2603">
        <v>-2.5</v>
      </c>
      <c r="H2603">
        <v>679</v>
      </c>
      <c r="I2603">
        <v>0.7</v>
      </c>
      <c r="J2603" t="s">
        <v>247</v>
      </c>
      <c r="K2603">
        <v>13111</v>
      </c>
      <c r="L2603" t="s">
        <v>54</v>
      </c>
    </row>
    <row r="2604" spans="1:12" x14ac:dyDescent="0.2">
      <c r="A2604" t="str">
        <f t="shared" si="40"/>
        <v>Fayette2019</v>
      </c>
      <c r="B2604" t="s">
        <v>332</v>
      </c>
      <c r="C2604">
        <v>2019</v>
      </c>
      <c r="D2604" t="s">
        <v>245</v>
      </c>
      <c r="E2604">
        <v>3741</v>
      </c>
      <c r="F2604">
        <v>46790</v>
      </c>
      <c r="G2604">
        <v>1.4</v>
      </c>
      <c r="H2604">
        <v>941</v>
      </c>
      <c r="I2604">
        <v>3.6</v>
      </c>
      <c r="J2604" t="s">
        <v>247</v>
      </c>
      <c r="K2604">
        <v>13113</v>
      </c>
      <c r="L2604" t="s">
        <v>54</v>
      </c>
    </row>
    <row r="2605" spans="1:12" x14ac:dyDescent="0.2">
      <c r="A2605" t="str">
        <f t="shared" si="40"/>
        <v>Floyd2019</v>
      </c>
      <c r="B2605" t="s">
        <v>500</v>
      </c>
      <c r="C2605">
        <v>2019</v>
      </c>
      <c r="D2605" t="s">
        <v>245</v>
      </c>
      <c r="E2605">
        <v>2058</v>
      </c>
      <c r="F2605">
        <v>39681</v>
      </c>
      <c r="G2605">
        <v>-0.4</v>
      </c>
      <c r="H2605">
        <v>868</v>
      </c>
      <c r="I2605">
        <v>1.5</v>
      </c>
      <c r="J2605" t="s">
        <v>247</v>
      </c>
      <c r="K2605">
        <v>13115</v>
      </c>
      <c r="L2605" t="s">
        <v>54</v>
      </c>
    </row>
    <row r="2606" spans="1:12" x14ac:dyDescent="0.2">
      <c r="A2606" t="str">
        <f t="shared" si="40"/>
        <v>Forsyth2019</v>
      </c>
      <c r="B2606" t="s">
        <v>376</v>
      </c>
      <c r="C2606">
        <v>2019</v>
      </c>
      <c r="D2606" t="s">
        <v>245</v>
      </c>
      <c r="E2606">
        <v>6155</v>
      </c>
      <c r="F2606">
        <v>78492</v>
      </c>
      <c r="G2606">
        <v>2.1</v>
      </c>
      <c r="H2606">
        <v>1045</v>
      </c>
      <c r="I2606">
        <v>3.6</v>
      </c>
      <c r="J2606" t="s">
        <v>247</v>
      </c>
      <c r="K2606">
        <v>13117</v>
      </c>
      <c r="L2606" t="s">
        <v>54</v>
      </c>
    </row>
    <row r="2607" spans="1:12" x14ac:dyDescent="0.2">
      <c r="A2607" t="str">
        <f t="shared" si="40"/>
        <v>Franklin2019</v>
      </c>
      <c r="B2607" t="s">
        <v>434</v>
      </c>
      <c r="C2607">
        <v>2019</v>
      </c>
      <c r="D2607" t="s">
        <v>245</v>
      </c>
      <c r="E2607">
        <v>492</v>
      </c>
      <c r="F2607">
        <v>7945</v>
      </c>
      <c r="G2607">
        <v>-0.3</v>
      </c>
      <c r="H2607">
        <v>738</v>
      </c>
      <c r="I2607">
        <v>3.2</v>
      </c>
      <c r="J2607" t="s">
        <v>247</v>
      </c>
      <c r="K2607">
        <v>13119</v>
      </c>
      <c r="L2607" t="s">
        <v>54</v>
      </c>
    </row>
    <row r="2608" spans="1:12" x14ac:dyDescent="0.2">
      <c r="A2608" t="str">
        <f t="shared" si="40"/>
        <v>Fulton2019</v>
      </c>
      <c r="B2608" t="s">
        <v>335</v>
      </c>
      <c r="C2608">
        <v>2019</v>
      </c>
      <c r="D2608" t="s">
        <v>245</v>
      </c>
      <c r="E2608">
        <v>45673</v>
      </c>
      <c r="F2608">
        <v>917377</v>
      </c>
      <c r="G2608">
        <v>3</v>
      </c>
      <c r="H2608">
        <v>1514</v>
      </c>
      <c r="I2608">
        <v>2.7</v>
      </c>
      <c r="J2608" t="s">
        <v>247</v>
      </c>
      <c r="K2608">
        <v>13121</v>
      </c>
      <c r="L2608" t="s">
        <v>54</v>
      </c>
    </row>
    <row r="2609" spans="1:12" x14ac:dyDescent="0.2">
      <c r="A2609" t="str">
        <f t="shared" si="40"/>
        <v>Gilmer2019</v>
      </c>
      <c r="B2609" t="s">
        <v>501</v>
      </c>
      <c r="C2609">
        <v>2019</v>
      </c>
      <c r="D2609" t="s">
        <v>245</v>
      </c>
      <c r="E2609">
        <v>619</v>
      </c>
      <c r="F2609">
        <v>7097</v>
      </c>
      <c r="G2609">
        <v>2.2999999999999998</v>
      </c>
      <c r="H2609">
        <v>646</v>
      </c>
      <c r="I2609">
        <v>5.6</v>
      </c>
      <c r="J2609" t="s">
        <v>247</v>
      </c>
      <c r="K2609">
        <v>13123</v>
      </c>
      <c r="L2609" t="s">
        <v>54</v>
      </c>
    </row>
    <row r="2610" spans="1:12" x14ac:dyDescent="0.2">
      <c r="A2610" t="str">
        <f t="shared" si="40"/>
        <v>Glascock2019</v>
      </c>
      <c r="B2610" t="s">
        <v>502</v>
      </c>
      <c r="C2610">
        <v>2019</v>
      </c>
      <c r="D2610" t="s">
        <v>245</v>
      </c>
      <c r="E2610">
        <v>40</v>
      </c>
      <c r="F2610">
        <v>417</v>
      </c>
      <c r="G2610">
        <v>0.5</v>
      </c>
      <c r="H2610">
        <v>573</v>
      </c>
      <c r="I2610">
        <v>6.3</v>
      </c>
      <c r="J2610" t="s">
        <v>247</v>
      </c>
      <c r="K2610">
        <v>13125</v>
      </c>
      <c r="L2610" t="s">
        <v>54</v>
      </c>
    </row>
    <row r="2611" spans="1:12" x14ac:dyDescent="0.2">
      <c r="A2611" t="str">
        <f t="shared" si="40"/>
        <v>Glynn2019</v>
      </c>
      <c r="B2611" t="s">
        <v>503</v>
      </c>
      <c r="C2611">
        <v>2019</v>
      </c>
      <c r="D2611" t="s">
        <v>245</v>
      </c>
      <c r="E2611">
        <v>2696</v>
      </c>
      <c r="F2611">
        <v>39003</v>
      </c>
      <c r="G2611">
        <v>1.7</v>
      </c>
      <c r="H2611">
        <v>869</v>
      </c>
      <c r="I2611">
        <v>1.2</v>
      </c>
      <c r="J2611" t="s">
        <v>247</v>
      </c>
      <c r="K2611">
        <v>13127</v>
      </c>
      <c r="L2611" t="s">
        <v>54</v>
      </c>
    </row>
    <row r="2612" spans="1:12" x14ac:dyDescent="0.2">
      <c r="A2612" t="str">
        <f t="shared" si="40"/>
        <v>Gordon2019</v>
      </c>
      <c r="B2612" t="s">
        <v>504</v>
      </c>
      <c r="C2612">
        <v>2019</v>
      </c>
      <c r="D2612" t="s">
        <v>245</v>
      </c>
      <c r="E2612">
        <v>1050</v>
      </c>
      <c r="F2612">
        <v>23778</v>
      </c>
      <c r="G2612">
        <v>4.8</v>
      </c>
      <c r="H2612">
        <v>865</v>
      </c>
      <c r="I2612">
        <v>4.5999999999999996</v>
      </c>
      <c r="J2612" t="s">
        <v>247</v>
      </c>
      <c r="K2612">
        <v>13129</v>
      </c>
      <c r="L2612" t="s">
        <v>54</v>
      </c>
    </row>
    <row r="2613" spans="1:12" x14ac:dyDescent="0.2">
      <c r="A2613" t="str">
        <f t="shared" si="40"/>
        <v>Grady2019</v>
      </c>
      <c r="B2613" t="s">
        <v>505</v>
      </c>
      <c r="C2613">
        <v>2019</v>
      </c>
      <c r="D2613" t="s">
        <v>245</v>
      </c>
      <c r="E2613">
        <v>475</v>
      </c>
      <c r="F2613">
        <v>6017</v>
      </c>
      <c r="G2613">
        <v>1.3</v>
      </c>
      <c r="H2613">
        <v>762</v>
      </c>
      <c r="I2613">
        <v>2.2999999999999998</v>
      </c>
      <c r="J2613" t="s">
        <v>247</v>
      </c>
      <c r="K2613">
        <v>13131</v>
      </c>
      <c r="L2613" t="s">
        <v>54</v>
      </c>
    </row>
    <row r="2614" spans="1:12" x14ac:dyDescent="0.2">
      <c r="A2614" t="str">
        <f t="shared" si="40"/>
        <v>Greene2019</v>
      </c>
      <c r="B2614" t="s">
        <v>436</v>
      </c>
      <c r="C2614">
        <v>2019</v>
      </c>
      <c r="D2614" t="s">
        <v>245</v>
      </c>
      <c r="E2614">
        <v>495</v>
      </c>
      <c r="F2614">
        <v>6456</v>
      </c>
      <c r="G2614">
        <v>0.9</v>
      </c>
      <c r="H2614">
        <v>785</v>
      </c>
      <c r="I2614">
        <v>4.5</v>
      </c>
      <c r="J2614" t="s">
        <v>247</v>
      </c>
      <c r="K2614">
        <v>13133</v>
      </c>
      <c r="L2614" t="s">
        <v>54</v>
      </c>
    </row>
    <row r="2615" spans="1:12" x14ac:dyDescent="0.2">
      <c r="A2615" t="str">
        <f t="shared" si="40"/>
        <v>Gwinnett2019</v>
      </c>
      <c r="B2615" t="s">
        <v>338</v>
      </c>
      <c r="C2615">
        <v>2019</v>
      </c>
      <c r="D2615" t="s">
        <v>245</v>
      </c>
      <c r="E2615">
        <v>26385</v>
      </c>
      <c r="F2615">
        <v>368906</v>
      </c>
      <c r="G2615">
        <v>3</v>
      </c>
      <c r="H2615">
        <v>1090</v>
      </c>
      <c r="I2615">
        <v>1.9</v>
      </c>
      <c r="J2615" t="s">
        <v>247</v>
      </c>
      <c r="K2615">
        <v>13135</v>
      </c>
      <c r="L2615" t="s">
        <v>54</v>
      </c>
    </row>
    <row r="2616" spans="1:12" x14ac:dyDescent="0.2">
      <c r="A2616" t="str">
        <f t="shared" si="40"/>
        <v>Habersham2019</v>
      </c>
      <c r="B2616" t="s">
        <v>506</v>
      </c>
      <c r="C2616">
        <v>2019</v>
      </c>
      <c r="D2616" t="s">
        <v>245</v>
      </c>
      <c r="E2616">
        <v>914</v>
      </c>
      <c r="F2616">
        <v>14383</v>
      </c>
      <c r="G2616">
        <v>-2.2999999999999998</v>
      </c>
      <c r="H2616">
        <v>758</v>
      </c>
      <c r="I2616">
        <v>5</v>
      </c>
      <c r="J2616" t="s">
        <v>247</v>
      </c>
      <c r="K2616">
        <v>13137</v>
      </c>
      <c r="L2616" t="s">
        <v>54</v>
      </c>
    </row>
    <row r="2617" spans="1:12" x14ac:dyDescent="0.2">
      <c r="A2617" t="str">
        <f t="shared" si="40"/>
        <v>Hall2019</v>
      </c>
      <c r="B2617" t="s">
        <v>507</v>
      </c>
      <c r="C2617">
        <v>2019</v>
      </c>
      <c r="D2617" t="s">
        <v>245</v>
      </c>
      <c r="E2617">
        <v>4736</v>
      </c>
      <c r="F2617">
        <v>91281</v>
      </c>
      <c r="G2617">
        <v>1.6</v>
      </c>
      <c r="H2617">
        <v>1031</v>
      </c>
      <c r="I2617">
        <v>3.5</v>
      </c>
      <c r="J2617" t="s">
        <v>247</v>
      </c>
      <c r="K2617">
        <v>13139</v>
      </c>
      <c r="L2617" t="s">
        <v>54</v>
      </c>
    </row>
    <row r="2618" spans="1:12" x14ac:dyDescent="0.2">
      <c r="A2618" t="str">
        <f t="shared" si="40"/>
        <v>Hancock2019</v>
      </c>
      <c r="B2618" t="s">
        <v>508</v>
      </c>
      <c r="C2618">
        <v>2019</v>
      </c>
      <c r="D2618" t="s">
        <v>245</v>
      </c>
      <c r="E2618">
        <v>76</v>
      </c>
      <c r="F2618">
        <v>1509</v>
      </c>
      <c r="G2618">
        <v>0.5</v>
      </c>
      <c r="H2618">
        <v>721</v>
      </c>
      <c r="I2618">
        <v>4.5</v>
      </c>
      <c r="J2618" t="s">
        <v>247</v>
      </c>
      <c r="K2618">
        <v>13141</v>
      </c>
      <c r="L2618" t="s">
        <v>54</v>
      </c>
    </row>
    <row r="2619" spans="1:12" x14ac:dyDescent="0.2">
      <c r="A2619" t="str">
        <f t="shared" si="40"/>
        <v>Haralson2019</v>
      </c>
      <c r="B2619" t="s">
        <v>509</v>
      </c>
      <c r="C2619">
        <v>2019</v>
      </c>
      <c r="D2619" t="s">
        <v>245</v>
      </c>
      <c r="E2619">
        <v>503</v>
      </c>
      <c r="F2619">
        <v>7059</v>
      </c>
      <c r="G2619">
        <v>3.4</v>
      </c>
      <c r="H2619">
        <v>843</v>
      </c>
      <c r="I2619">
        <v>-2.4</v>
      </c>
      <c r="J2619" t="s">
        <v>247</v>
      </c>
      <c r="K2619">
        <v>13143</v>
      </c>
      <c r="L2619" t="s">
        <v>54</v>
      </c>
    </row>
    <row r="2620" spans="1:12" x14ac:dyDescent="0.2">
      <c r="A2620" t="str">
        <f t="shared" si="40"/>
        <v>Harris2019</v>
      </c>
      <c r="B2620" t="s">
        <v>510</v>
      </c>
      <c r="C2620">
        <v>2019</v>
      </c>
      <c r="D2620" t="s">
        <v>245</v>
      </c>
      <c r="E2620">
        <v>471</v>
      </c>
      <c r="F2620">
        <v>5719</v>
      </c>
      <c r="G2620">
        <v>0</v>
      </c>
      <c r="H2620">
        <v>711</v>
      </c>
      <c r="I2620">
        <v>16</v>
      </c>
      <c r="J2620" t="s">
        <v>247</v>
      </c>
      <c r="K2620">
        <v>13145</v>
      </c>
      <c r="L2620" t="s">
        <v>54</v>
      </c>
    </row>
    <row r="2621" spans="1:12" x14ac:dyDescent="0.2">
      <c r="A2621" t="str">
        <f t="shared" si="40"/>
        <v>Hart2019</v>
      </c>
      <c r="B2621" t="s">
        <v>511</v>
      </c>
      <c r="C2621">
        <v>2019</v>
      </c>
      <c r="D2621" t="s">
        <v>245</v>
      </c>
      <c r="E2621">
        <v>431</v>
      </c>
      <c r="F2621">
        <v>6383</v>
      </c>
      <c r="G2621">
        <v>-8.6</v>
      </c>
      <c r="H2621">
        <v>733</v>
      </c>
      <c r="I2621">
        <v>-2.7</v>
      </c>
      <c r="J2621" t="s">
        <v>247</v>
      </c>
      <c r="K2621">
        <v>13147</v>
      </c>
      <c r="L2621" t="s">
        <v>54</v>
      </c>
    </row>
    <row r="2622" spans="1:12" x14ac:dyDescent="0.2">
      <c r="A2622" t="str">
        <f t="shared" si="40"/>
        <v>Heard2019</v>
      </c>
      <c r="B2622" t="s">
        <v>512</v>
      </c>
      <c r="C2622">
        <v>2019</v>
      </c>
      <c r="D2622" t="s">
        <v>245</v>
      </c>
      <c r="E2622">
        <v>145</v>
      </c>
      <c r="F2622">
        <v>2025</v>
      </c>
      <c r="G2622">
        <v>1</v>
      </c>
      <c r="H2622">
        <v>928</v>
      </c>
      <c r="I2622">
        <v>4.4000000000000004</v>
      </c>
      <c r="J2622" t="s">
        <v>247</v>
      </c>
      <c r="K2622">
        <v>13149</v>
      </c>
      <c r="L2622" t="s">
        <v>54</v>
      </c>
    </row>
    <row r="2623" spans="1:12" x14ac:dyDescent="0.2">
      <c r="A2623" t="str">
        <f t="shared" si="40"/>
        <v>Henry2019</v>
      </c>
      <c r="B2623" t="s">
        <v>416</v>
      </c>
      <c r="C2623">
        <v>2019</v>
      </c>
      <c r="D2623" t="s">
        <v>245</v>
      </c>
      <c r="E2623">
        <v>4168</v>
      </c>
      <c r="F2623">
        <v>68916</v>
      </c>
      <c r="G2623">
        <v>8.1</v>
      </c>
      <c r="H2623">
        <v>785</v>
      </c>
      <c r="I2623">
        <v>4</v>
      </c>
      <c r="J2623" t="s">
        <v>247</v>
      </c>
      <c r="K2623">
        <v>13151</v>
      </c>
      <c r="L2623" t="s">
        <v>54</v>
      </c>
    </row>
    <row r="2624" spans="1:12" x14ac:dyDescent="0.2">
      <c r="A2624" t="str">
        <f t="shared" si="40"/>
        <v>Houston2019</v>
      </c>
      <c r="B2624" t="s">
        <v>333</v>
      </c>
      <c r="C2624">
        <v>2019</v>
      </c>
      <c r="D2624" t="s">
        <v>245</v>
      </c>
      <c r="E2624">
        <v>2753</v>
      </c>
      <c r="F2624">
        <v>63689</v>
      </c>
      <c r="G2624">
        <v>4.2</v>
      </c>
      <c r="H2624">
        <v>942</v>
      </c>
      <c r="I2624">
        <v>2.6</v>
      </c>
      <c r="J2624" t="s">
        <v>247</v>
      </c>
      <c r="K2624">
        <v>13153</v>
      </c>
      <c r="L2624" t="s">
        <v>54</v>
      </c>
    </row>
    <row r="2625" spans="1:12" x14ac:dyDescent="0.2">
      <c r="A2625" t="str">
        <f t="shared" si="40"/>
        <v>Irwin2019</v>
      </c>
      <c r="B2625" t="s">
        <v>513</v>
      </c>
      <c r="C2625">
        <v>2019</v>
      </c>
      <c r="D2625" t="s">
        <v>245</v>
      </c>
      <c r="E2625">
        <v>148</v>
      </c>
      <c r="F2625">
        <v>1979</v>
      </c>
      <c r="G2625">
        <v>0.6</v>
      </c>
      <c r="H2625">
        <v>708</v>
      </c>
      <c r="I2625">
        <v>7.3</v>
      </c>
      <c r="J2625" t="s">
        <v>247</v>
      </c>
      <c r="K2625">
        <v>13155</v>
      </c>
      <c r="L2625" t="s">
        <v>54</v>
      </c>
    </row>
    <row r="2626" spans="1:12" x14ac:dyDescent="0.2">
      <c r="A2626" t="str">
        <f t="shared" si="40"/>
        <v>Jackson2019</v>
      </c>
      <c r="B2626" t="s">
        <v>318</v>
      </c>
      <c r="C2626">
        <v>2019</v>
      </c>
      <c r="D2626" t="s">
        <v>245</v>
      </c>
      <c r="E2626">
        <v>1480</v>
      </c>
      <c r="F2626">
        <v>30756</v>
      </c>
      <c r="G2626">
        <v>2.8</v>
      </c>
      <c r="H2626">
        <v>761</v>
      </c>
      <c r="I2626">
        <v>-0.5</v>
      </c>
      <c r="J2626" t="s">
        <v>247</v>
      </c>
      <c r="K2626">
        <v>13157</v>
      </c>
      <c r="L2626" t="s">
        <v>54</v>
      </c>
    </row>
    <row r="2627" spans="1:12" x14ac:dyDescent="0.2">
      <c r="A2627" t="str">
        <f t="shared" si="40"/>
        <v>Jasper2019</v>
      </c>
      <c r="B2627" t="s">
        <v>368</v>
      </c>
      <c r="C2627">
        <v>2019</v>
      </c>
      <c r="D2627" t="s">
        <v>245</v>
      </c>
      <c r="E2627">
        <v>200</v>
      </c>
      <c r="F2627">
        <v>2329</v>
      </c>
      <c r="G2627">
        <v>3.3</v>
      </c>
      <c r="H2627">
        <v>671</v>
      </c>
      <c r="I2627">
        <v>4.2</v>
      </c>
      <c r="J2627" t="s">
        <v>247</v>
      </c>
      <c r="K2627">
        <v>13159</v>
      </c>
      <c r="L2627" t="s">
        <v>54</v>
      </c>
    </row>
    <row r="2628" spans="1:12" x14ac:dyDescent="0.2">
      <c r="A2628" t="str">
        <f t="shared" si="40"/>
        <v>Jeff Davis2019</v>
      </c>
      <c r="B2628" t="s">
        <v>514</v>
      </c>
      <c r="C2628">
        <v>2019</v>
      </c>
      <c r="D2628" t="s">
        <v>245</v>
      </c>
      <c r="E2628">
        <v>233</v>
      </c>
      <c r="F2628">
        <v>4245</v>
      </c>
      <c r="G2628">
        <v>0.9</v>
      </c>
      <c r="H2628">
        <v>725</v>
      </c>
      <c r="I2628">
        <v>5.2</v>
      </c>
      <c r="J2628" t="s">
        <v>247</v>
      </c>
      <c r="K2628">
        <v>13161</v>
      </c>
      <c r="L2628" t="s">
        <v>54</v>
      </c>
    </row>
    <row r="2629" spans="1:12" x14ac:dyDescent="0.2">
      <c r="A2629" t="str">
        <f t="shared" si="40"/>
        <v>Jefferson2019</v>
      </c>
      <c r="B2629" t="s">
        <v>314</v>
      </c>
      <c r="C2629">
        <v>2019</v>
      </c>
      <c r="D2629" t="s">
        <v>245</v>
      </c>
      <c r="E2629">
        <v>372</v>
      </c>
      <c r="F2629">
        <v>4849</v>
      </c>
      <c r="G2629">
        <v>-1.5</v>
      </c>
      <c r="H2629">
        <v>815</v>
      </c>
      <c r="I2629">
        <v>9.8000000000000007</v>
      </c>
      <c r="J2629" t="s">
        <v>247</v>
      </c>
      <c r="K2629">
        <v>13163</v>
      </c>
      <c r="L2629" t="s">
        <v>54</v>
      </c>
    </row>
    <row r="2630" spans="1:12" x14ac:dyDescent="0.2">
      <c r="A2630" t="str">
        <f t="shared" ref="A2630:A2693" si="41">_xlfn.CONCAT(B2630, C2630)</f>
        <v>Jenkins2019</v>
      </c>
      <c r="B2630" t="s">
        <v>515</v>
      </c>
      <c r="C2630">
        <v>2019</v>
      </c>
      <c r="D2630" t="s">
        <v>245</v>
      </c>
      <c r="E2630">
        <v>120</v>
      </c>
      <c r="F2630">
        <v>1365</v>
      </c>
      <c r="G2630">
        <v>1.4</v>
      </c>
      <c r="H2630">
        <v>677</v>
      </c>
      <c r="I2630">
        <v>2.4</v>
      </c>
      <c r="J2630" t="s">
        <v>247</v>
      </c>
      <c r="K2630">
        <v>13165</v>
      </c>
      <c r="L2630" t="s">
        <v>54</v>
      </c>
    </row>
    <row r="2631" spans="1:12" x14ac:dyDescent="0.2">
      <c r="A2631" t="str">
        <f t="shared" si="41"/>
        <v>Johnson2019</v>
      </c>
      <c r="B2631" t="s">
        <v>516</v>
      </c>
      <c r="C2631">
        <v>2019</v>
      </c>
      <c r="D2631" t="s">
        <v>245</v>
      </c>
      <c r="E2631">
        <v>138</v>
      </c>
      <c r="F2631">
        <v>1500</v>
      </c>
      <c r="G2631">
        <v>-3.9</v>
      </c>
      <c r="H2631">
        <v>626</v>
      </c>
      <c r="I2631">
        <v>4.7</v>
      </c>
      <c r="J2631" t="s">
        <v>247</v>
      </c>
      <c r="K2631">
        <v>13167</v>
      </c>
      <c r="L2631" t="s">
        <v>54</v>
      </c>
    </row>
    <row r="2632" spans="1:12" x14ac:dyDescent="0.2">
      <c r="A2632" t="str">
        <f t="shared" si="41"/>
        <v>Jones2019</v>
      </c>
      <c r="B2632" t="s">
        <v>517</v>
      </c>
      <c r="C2632">
        <v>2019</v>
      </c>
      <c r="D2632" t="s">
        <v>245</v>
      </c>
      <c r="E2632">
        <v>368</v>
      </c>
      <c r="F2632">
        <v>4353</v>
      </c>
      <c r="G2632">
        <v>6.8</v>
      </c>
      <c r="H2632">
        <v>766</v>
      </c>
      <c r="I2632">
        <v>5.7</v>
      </c>
      <c r="J2632" t="s">
        <v>247</v>
      </c>
      <c r="K2632">
        <v>13169</v>
      </c>
      <c r="L2632" t="s">
        <v>54</v>
      </c>
    </row>
    <row r="2633" spans="1:12" x14ac:dyDescent="0.2">
      <c r="A2633" t="str">
        <f t="shared" si="41"/>
        <v>Lamar2019</v>
      </c>
      <c r="B2633" t="s">
        <v>438</v>
      </c>
      <c r="C2633">
        <v>2019</v>
      </c>
      <c r="D2633" t="s">
        <v>245</v>
      </c>
      <c r="E2633">
        <v>268</v>
      </c>
      <c r="F2633">
        <v>3779</v>
      </c>
      <c r="G2633">
        <v>8.9</v>
      </c>
      <c r="H2633">
        <v>776</v>
      </c>
      <c r="I2633">
        <v>6.3</v>
      </c>
      <c r="J2633" t="s">
        <v>247</v>
      </c>
      <c r="K2633">
        <v>13171</v>
      </c>
      <c r="L2633" t="s">
        <v>54</v>
      </c>
    </row>
    <row r="2634" spans="1:12" x14ac:dyDescent="0.2">
      <c r="A2634" t="str">
        <f t="shared" si="41"/>
        <v>Lanier2019</v>
      </c>
      <c r="B2634" t="s">
        <v>518</v>
      </c>
      <c r="C2634">
        <v>2019</v>
      </c>
      <c r="D2634" t="s">
        <v>245</v>
      </c>
      <c r="E2634">
        <v>110</v>
      </c>
      <c r="F2634">
        <v>1408</v>
      </c>
      <c r="G2634">
        <v>2.1</v>
      </c>
      <c r="H2634">
        <v>684</v>
      </c>
      <c r="I2634">
        <v>3.5</v>
      </c>
      <c r="J2634" t="s">
        <v>247</v>
      </c>
      <c r="K2634">
        <v>13173</v>
      </c>
      <c r="L2634" t="s">
        <v>54</v>
      </c>
    </row>
    <row r="2635" spans="1:12" x14ac:dyDescent="0.2">
      <c r="A2635" t="str">
        <f t="shared" si="41"/>
        <v>Laurens2019</v>
      </c>
      <c r="B2635" t="s">
        <v>339</v>
      </c>
      <c r="C2635">
        <v>2019</v>
      </c>
      <c r="D2635" t="s">
        <v>245</v>
      </c>
      <c r="E2635">
        <v>1081</v>
      </c>
      <c r="F2635">
        <v>18740</v>
      </c>
      <c r="G2635">
        <v>-1.2</v>
      </c>
      <c r="H2635">
        <v>825</v>
      </c>
      <c r="I2635">
        <v>4.4000000000000004</v>
      </c>
      <c r="J2635" t="s">
        <v>247</v>
      </c>
      <c r="K2635">
        <v>13175</v>
      </c>
      <c r="L2635" t="s">
        <v>54</v>
      </c>
    </row>
    <row r="2636" spans="1:12" x14ac:dyDescent="0.2">
      <c r="A2636" t="str">
        <f t="shared" si="41"/>
        <v>Lee2019</v>
      </c>
      <c r="B2636" t="s">
        <v>315</v>
      </c>
      <c r="C2636">
        <v>2019</v>
      </c>
      <c r="D2636" t="s">
        <v>245</v>
      </c>
      <c r="E2636">
        <v>495</v>
      </c>
      <c r="F2636">
        <v>6935</v>
      </c>
      <c r="G2636">
        <v>4.5999999999999996</v>
      </c>
      <c r="H2636">
        <v>737</v>
      </c>
      <c r="I2636">
        <v>6.3</v>
      </c>
      <c r="J2636" t="s">
        <v>247</v>
      </c>
      <c r="K2636">
        <v>13177</v>
      </c>
      <c r="L2636" t="s">
        <v>54</v>
      </c>
    </row>
    <row r="2637" spans="1:12" x14ac:dyDescent="0.2">
      <c r="A2637" t="str">
        <f t="shared" si="41"/>
        <v>Liberty2019</v>
      </c>
      <c r="B2637" t="s">
        <v>343</v>
      </c>
      <c r="C2637">
        <v>2019</v>
      </c>
      <c r="D2637" t="s">
        <v>245</v>
      </c>
      <c r="E2637">
        <v>902</v>
      </c>
      <c r="F2637">
        <v>19272</v>
      </c>
      <c r="G2637">
        <v>1</v>
      </c>
      <c r="H2637">
        <v>820</v>
      </c>
      <c r="I2637">
        <v>0</v>
      </c>
      <c r="J2637" t="s">
        <v>247</v>
      </c>
      <c r="K2637">
        <v>13179</v>
      </c>
      <c r="L2637" t="s">
        <v>54</v>
      </c>
    </row>
    <row r="2638" spans="1:12" x14ac:dyDescent="0.2">
      <c r="A2638" t="str">
        <f t="shared" si="41"/>
        <v>Lincoln2019</v>
      </c>
      <c r="B2638" t="s">
        <v>519</v>
      </c>
      <c r="C2638">
        <v>2019</v>
      </c>
      <c r="D2638" t="s">
        <v>245</v>
      </c>
      <c r="E2638">
        <v>153</v>
      </c>
      <c r="F2638">
        <v>1260</v>
      </c>
      <c r="G2638">
        <v>-0.1</v>
      </c>
      <c r="H2638">
        <v>659</v>
      </c>
      <c r="I2638">
        <v>5.6</v>
      </c>
      <c r="J2638" t="s">
        <v>247</v>
      </c>
      <c r="K2638">
        <v>13181</v>
      </c>
      <c r="L2638" t="s">
        <v>54</v>
      </c>
    </row>
    <row r="2639" spans="1:12" x14ac:dyDescent="0.2">
      <c r="A2639" t="str">
        <f t="shared" si="41"/>
        <v>Long2019</v>
      </c>
      <c r="B2639" t="s">
        <v>520</v>
      </c>
      <c r="C2639">
        <v>2019</v>
      </c>
      <c r="D2639" t="s">
        <v>245</v>
      </c>
      <c r="E2639">
        <v>80</v>
      </c>
      <c r="F2639">
        <v>1068</v>
      </c>
      <c r="G2639">
        <v>3</v>
      </c>
      <c r="H2639">
        <v>655</v>
      </c>
      <c r="I2639">
        <v>5.6</v>
      </c>
      <c r="J2639" t="s">
        <v>247</v>
      </c>
      <c r="K2639">
        <v>13183</v>
      </c>
      <c r="L2639" t="s">
        <v>54</v>
      </c>
    </row>
    <row r="2640" spans="1:12" x14ac:dyDescent="0.2">
      <c r="A2640" t="str">
        <f t="shared" si="41"/>
        <v>Lowndes2019</v>
      </c>
      <c r="B2640" t="s">
        <v>356</v>
      </c>
      <c r="C2640">
        <v>2019</v>
      </c>
      <c r="D2640" t="s">
        <v>245</v>
      </c>
      <c r="E2640">
        <v>2867</v>
      </c>
      <c r="F2640">
        <v>50526</v>
      </c>
      <c r="G2640">
        <v>1.5</v>
      </c>
      <c r="H2640">
        <v>787</v>
      </c>
      <c r="I2640">
        <v>4.2</v>
      </c>
      <c r="J2640" t="s">
        <v>247</v>
      </c>
      <c r="K2640">
        <v>13185</v>
      </c>
      <c r="L2640" t="s">
        <v>54</v>
      </c>
    </row>
    <row r="2641" spans="1:12" x14ac:dyDescent="0.2">
      <c r="A2641" t="str">
        <f t="shared" si="41"/>
        <v>Lumpkin2019</v>
      </c>
      <c r="B2641" t="s">
        <v>521</v>
      </c>
      <c r="C2641">
        <v>2019</v>
      </c>
      <c r="D2641" t="s">
        <v>245</v>
      </c>
      <c r="E2641">
        <v>564</v>
      </c>
      <c r="F2641">
        <v>7970</v>
      </c>
      <c r="G2641">
        <v>5.2</v>
      </c>
      <c r="H2641">
        <v>747</v>
      </c>
      <c r="I2641">
        <v>2.6</v>
      </c>
      <c r="J2641" t="s">
        <v>247</v>
      </c>
      <c r="K2641">
        <v>13187</v>
      </c>
      <c r="L2641" t="s">
        <v>54</v>
      </c>
    </row>
    <row r="2642" spans="1:12" x14ac:dyDescent="0.2">
      <c r="A2642" t="str">
        <f t="shared" si="41"/>
        <v>McDuffie2019</v>
      </c>
      <c r="B2642" t="s">
        <v>522</v>
      </c>
      <c r="C2642">
        <v>2019</v>
      </c>
      <c r="D2642" t="s">
        <v>245</v>
      </c>
      <c r="E2642">
        <v>435</v>
      </c>
      <c r="F2642">
        <v>6894</v>
      </c>
      <c r="G2642">
        <v>0</v>
      </c>
      <c r="H2642">
        <v>732</v>
      </c>
      <c r="I2642">
        <v>3.2</v>
      </c>
      <c r="J2642" t="s">
        <v>247</v>
      </c>
      <c r="K2642">
        <v>13189</v>
      </c>
      <c r="L2642" t="s">
        <v>54</v>
      </c>
    </row>
    <row r="2643" spans="1:12" x14ac:dyDescent="0.2">
      <c r="A2643" t="str">
        <f t="shared" si="41"/>
        <v>McIntosh2019</v>
      </c>
      <c r="B2643" t="s">
        <v>523</v>
      </c>
      <c r="C2643">
        <v>2019</v>
      </c>
      <c r="D2643" t="s">
        <v>245</v>
      </c>
      <c r="E2643">
        <v>197</v>
      </c>
      <c r="F2643">
        <v>1695</v>
      </c>
      <c r="G2643">
        <v>-5</v>
      </c>
      <c r="H2643">
        <v>658</v>
      </c>
      <c r="I2643">
        <v>6.3</v>
      </c>
      <c r="J2643" t="s">
        <v>247</v>
      </c>
      <c r="K2643">
        <v>13191</v>
      </c>
      <c r="L2643" t="s">
        <v>54</v>
      </c>
    </row>
    <row r="2644" spans="1:12" x14ac:dyDescent="0.2">
      <c r="A2644" t="str">
        <f t="shared" si="41"/>
        <v>Macon2019</v>
      </c>
      <c r="B2644" t="s">
        <v>441</v>
      </c>
      <c r="C2644">
        <v>2019</v>
      </c>
      <c r="D2644" t="s">
        <v>245</v>
      </c>
      <c r="E2644">
        <v>198</v>
      </c>
      <c r="F2644">
        <v>2766</v>
      </c>
      <c r="G2644">
        <v>0.1</v>
      </c>
      <c r="H2644">
        <v>829</v>
      </c>
      <c r="I2644">
        <v>2.5</v>
      </c>
      <c r="J2644" t="s">
        <v>247</v>
      </c>
      <c r="K2644">
        <v>13193</v>
      </c>
      <c r="L2644" t="s">
        <v>54</v>
      </c>
    </row>
    <row r="2645" spans="1:12" x14ac:dyDescent="0.2">
      <c r="A2645" t="str">
        <f t="shared" si="41"/>
        <v>Madison2019</v>
      </c>
      <c r="B2645" t="s">
        <v>313</v>
      </c>
      <c r="C2645">
        <v>2019</v>
      </c>
      <c r="D2645" t="s">
        <v>245</v>
      </c>
      <c r="E2645">
        <v>382</v>
      </c>
      <c r="F2645">
        <v>3603</v>
      </c>
      <c r="G2645">
        <v>9.4</v>
      </c>
      <c r="H2645">
        <v>709</v>
      </c>
      <c r="I2645">
        <v>5.5</v>
      </c>
      <c r="J2645" t="s">
        <v>247</v>
      </c>
      <c r="K2645">
        <v>13195</v>
      </c>
      <c r="L2645" t="s">
        <v>54</v>
      </c>
    </row>
    <row r="2646" spans="1:12" x14ac:dyDescent="0.2">
      <c r="A2646" t="str">
        <f t="shared" si="41"/>
        <v>Marion2019</v>
      </c>
      <c r="B2646" t="s">
        <v>399</v>
      </c>
      <c r="C2646">
        <v>2019</v>
      </c>
      <c r="D2646" t="s">
        <v>245</v>
      </c>
      <c r="E2646">
        <v>95</v>
      </c>
      <c r="F2646">
        <v>1129</v>
      </c>
      <c r="G2646">
        <v>7</v>
      </c>
      <c r="H2646">
        <v>645</v>
      </c>
      <c r="I2646">
        <v>0.6</v>
      </c>
      <c r="J2646" t="s">
        <v>247</v>
      </c>
      <c r="K2646">
        <v>13197</v>
      </c>
      <c r="L2646" t="s">
        <v>54</v>
      </c>
    </row>
    <row r="2647" spans="1:12" x14ac:dyDescent="0.2">
      <c r="A2647" t="str">
        <f t="shared" si="41"/>
        <v>Meriwether2019</v>
      </c>
      <c r="B2647" t="s">
        <v>524</v>
      </c>
      <c r="C2647">
        <v>2019</v>
      </c>
      <c r="D2647" t="s">
        <v>245</v>
      </c>
      <c r="E2647">
        <v>346</v>
      </c>
      <c r="F2647">
        <v>4402</v>
      </c>
      <c r="G2647">
        <v>-7.4</v>
      </c>
      <c r="H2647">
        <v>755</v>
      </c>
      <c r="I2647">
        <v>1.3</v>
      </c>
      <c r="J2647" t="s">
        <v>247</v>
      </c>
      <c r="K2647">
        <v>13199</v>
      </c>
      <c r="L2647" t="s">
        <v>54</v>
      </c>
    </row>
    <row r="2648" spans="1:12" x14ac:dyDescent="0.2">
      <c r="A2648" t="str">
        <f t="shared" si="41"/>
        <v>Miller2019</v>
      </c>
      <c r="B2648" t="s">
        <v>525</v>
      </c>
      <c r="C2648">
        <v>2019</v>
      </c>
      <c r="D2648" t="s">
        <v>245</v>
      </c>
      <c r="E2648">
        <v>164</v>
      </c>
      <c r="F2648">
        <v>1723</v>
      </c>
      <c r="G2648">
        <v>0.3</v>
      </c>
      <c r="H2648">
        <v>745</v>
      </c>
      <c r="I2648">
        <v>4.2</v>
      </c>
      <c r="J2648" t="s">
        <v>247</v>
      </c>
      <c r="K2648">
        <v>13201</v>
      </c>
      <c r="L2648" t="s">
        <v>54</v>
      </c>
    </row>
    <row r="2649" spans="1:12" x14ac:dyDescent="0.2">
      <c r="A2649" t="str">
        <f t="shared" si="41"/>
        <v>Mitchell2019</v>
      </c>
      <c r="B2649" t="s">
        <v>526</v>
      </c>
      <c r="C2649">
        <v>2019</v>
      </c>
      <c r="D2649" t="s">
        <v>245</v>
      </c>
      <c r="E2649">
        <v>441</v>
      </c>
      <c r="F2649">
        <v>6896</v>
      </c>
      <c r="G2649">
        <v>2.2000000000000002</v>
      </c>
      <c r="H2649">
        <v>694</v>
      </c>
      <c r="I2649">
        <v>5.6</v>
      </c>
      <c r="J2649" t="s">
        <v>247</v>
      </c>
      <c r="K2649">
        <v>13205</v>
      </c>
      <c r="L2649" t="s">
        <v>54</v>
      </c>
    </row>
    <row r="2650" spans="1:12" x14ac:dyDescent="0.2">
      <c r="A2650" t="str">
        <f t="shared" si="41"/>
        <v>Monroe2019</v>
      </c>
      <c r="B2650" t="s">
        <v>443</v>
      </c>
      <c r="C2650">
        <v>2019</v>
      </c>
      <c r="D2650" t="s">
        <v>245</v>
      </c>
      <c r="E2650">
        <v>532</v>
      </c>
      <c r="F2650">
        <v>7959</v>
      </c>
      <c r="G2650">
        <v>1</v>
      </c>
      <c r="H2650">
        <v>803</v>
      </c>
      <c r="I2650">
        <v>2.2000000000000002</v>
      </c>
      <c r="J2650" t="s">
        <v>247</v>
      </c>
      <c r="K2650">
        <v>13207</v>
      </c>
      <c r="L2650" t="s">
        <v>54</v>
      </c>
    </row>
    <row r="2651" spans="1:12" x14ac:dyDescent="0.2">
      <c r="A2651" t="str">
        <f t="shared" si="41"/>
        <v>Montgomery2019</v>
      </c>
      <c r="B2651" t="s">
        <v>329</v>
      </c>
      <c r="C2651">
        <v>2019</v>
      </c>
      <c r="D2651" t="s">
        <v>245</v>
      </c>
      <c r="E2651">
        <v>139</v>
      </c>
      <c r="F2651">
        <v>1509</v>
      </c>
      <c r="G2651">
        <v>-6.7</v>
      </c>
      <c r="H2651">
        <v>644</v>
      </c>
      <c r="I2651">
        <v>5.4</v>
      </c>
      <c r="J2651" t="s">
        <v>247</v>
      </c>
      <c r="K2651">
        <v>13209</v>
      </c>
      <c r="L2651" t="s">
        <v>54</v>
      </c>
    </row>
    <row r="2652" spans="1:12" x14ac:dyDescent="0.2">
      <c r="A2652" t="str">
        <f t="shared" si="41"/>
        <v>Morgan2019</v>
      </c>
      <c r="B2652" t="s">
        <v>444</v>
      </c>
      <c r="C2652">
        <v>2019</v>
      </c>
      <c r="D2652" t="s">
        <v>245</v>
      </c>
      <c r="E2652">
        <v>521</v>
      </c>
      <c r="F2652">
        <v>7463</v>
      </c>
      <c r="G2652">
        <v>3.2</v>
      </c>
      <c r="H2652">
        <v>776</v>
      </c>
      <c r="I2652">
        <v>9.6</v>
      </c>
      <c r="J2652" t="s">
        <v>247</v>
      </c>
      <c r="K2652">
        <v>13211</v>
      </c>
      <c r="L2652" t="s">
        <v>54</v>
      </c>
    </row>
    <row r="2653" spans="1:12" x14ac:dyDescent="0.2">
      <c r="A2653" t="str">
        <f t="shared" si="41"/>
        <v>Murray2019</v>
      </c>
      <c r="B2653" t="s">
        <v>527</v>
      </c>
      <c r="C2653">
        <v>2019</v>
      </c>
      <c r="D2653" t="s">
        <v>245</v>
      </c>
      <c r="E2653">
        <v>434</v>
      </c>
      <c r="F2653">
        <v>7891</v>
      </c>
      <c r="G2653">
        <v>-11.9</v>
      </c>
      <c r="H2653">
        <v>736</v>
      </c>
      <c r="I2653">
        <v>3.8</v>
      </c>
      <c r="J2653" t="s">
        <v>247</v>
      </c>
      <c r="K2653">
        <v>13213</v>
      </c>
      <c r="L2653" t="s">
        <v>54</v>
      </c>
    </row>
    <row r="2654" spans="1:12" x14ac:dyDescent="0.2">
      <c r="A2654" t="str">
        <f t="shared" si="41"/>
        <v>Muscogee2019</v>
      </c>
      <c r="B2654" t="s">
        <v>336</v>
      </c>
      <c r="C2654">
        <v>2019</v>
      </c>
      <c r="D2654" t="s">
        <v>245</v>
      </c>
      <c r="E2654">
        <v>4604</v>
      </c>
      <c r="F2654">
        <v>95309</v>
      </c>
      <c r="G2654">
        <v>0.4</v>
      </c>
      <c r="H2654">
        <v>874</v>
      </c>
      <c r="I2654">
        <v>3.6</v>
      </c>
      <c r="J2654" t="s">
        <v>247</v>
      </c>
      <c r="K2654">
        <v>13215</v>
      </c>
      <c r="L2654" t="s">
        <v>54</v>
      </c>
    </row>
    <row r="2655" spans="1:12" x14ac:dyDescent="0.2">
      <c r="A2655" t="str">
        <f t="shared" si="41"/>
        <v>Newton2019</v>
      </c>
      <c r="B2655" t="s">
        <v>528</v>
      </c>
      <c r="C2655">
        <v>2019</v>
      </c>
      <c r="D2655" t="s">
        <v>245</v>
      </c>
      <c r="E2655">
        <v>1649</v>
      </c>
      <c r="F2655">
        <v>26243</v>
      </c>
      <c r="G2655">
        <v>2.2999999999999998</v>
      </c>
      <c r="H2655">
        <v>876</v>
      </c>
      <c r="I2655">
        <v>2.7</v>
      </c>
      <c r="J2655" t="s">
        <v>247</v>
      </c>
      <c r="K2655">
        <v>13217</v>
      </c>
      <c r="L2655" t="s">
        <v>54</v>
      </c>
    </row>
    <row r="2656" spans="1:12" x14ac:dyDescent="0.2">
      <c r="A2656" t="str">
        <f t="shared" si="41"/>
        <v>Oconee2019</v>
      </c>
      <c r="B2656" t="s">
        <v>401</v>
      </c>
      <c r="C2656">
        <v>2019</v>
      </c>
      <c r="D2656" t="s">
        <v>245</v>
      </c>
      <c r="E2656">
        <v>1169</v>
      </c>
      <c r="F2656">
        <v>13715</v>
      </c>
      <c r="G2656">
        <v>6.3</v>
      </c>
      <c r="H2656">
        <v>830</v>
      </c>
      <c r="I2656">
        <v>1.5</v>
      </c>
      <c r="J2656" t="s">
        <v>247</v>
      </c>
      <c r="K2656">
        <v>13219</v>
      </c>
      <c r="L2656" t="s">
        <v>54</v>
      </c>
    </row>
    <row r="2657" spans="1:12" x14ac:dyDescent="0.2">
      <c r="A2657" t="str">
        <f t="shared" si="41"/>
        <v>Oglethorpe2019</v>
      </c>
      <c r="B2657" t="s">
        <v>529</v>
      </c>
      <c r="C2657">
        <v>2019</v>
      </c>
      <c r="D2657" t="s">
        <v>245</v>
      </c>
      <c r="E2657">
        <v>209</v>
      </c>
      <c r="F2657">
        <v>1807</v>
      </c>
      <c r="G2657">
        <v>9.8000000000000007</v>
      </c>
      <c r="H2657">
        <v>781</v>
      </c>
      <c r="I2657">
        <v>12.4</v>
      </c>
      <c r="J2657" t="s">
        <v>247</v>
      </c>
      <c r="K2657">
        <v>13221</v>
      </c>
      <c r="L2657" t="s">
        <v>54</v>
      </c>
    </row>
    <row r="2658" spans="1:12" x14ac:dyDescent="0.2">
      <c r="A2658" t="str">
        <f t="shared" si="41"/>
        <v>Paulding2019</v>
      </c>
      <c r="B2658" t="s">
        <v>530</v>
      </c>
      <c r="C2658">
        <v>2019</v>
      </c>
      <c r="D2658" t="s">
        <v>245</v>
      </c>
      <c r="E2658">
        <v>2177</v>
      </c>
      <c r="F2658">
        <v>25736</v>
      </c>
      <c r="G2658">
        <v>4.5999999999999996</v>
      </c>
      <c r="H2658">
        <v>749</v>
      </c>
      <c r="I2658">
        <v>2.5</v>
      </c>
      <c r="J2658" t="s">
        <v>247</v>
      </c>
      <c r="K2658">
        <v>13223</v>
      </c>
      <c r="L2658" t="s">
        <v>54</v>
      </c>
    </row>
    <row r="2659" spans="1:12" x14ac:dyDescent="0.2">
      <c r="A2659" t="str">
        <f t="shared" si="41"/>
        <v>Peach2019</v>
      </c>
      <c r="B2659" t="s">
        <v>531</v>
      </c>
      <c r="C2659">
        <v>2019</v>
      </c>
      <c r="D2659" t="s">
        <v>245</v>
      </c>
      <c r="E2659">
        <v>555</v>
      </c>
      <c r="F2659">
        <v>10291</v>
      </c>
      <c r="G2659">
        <v>9.1</v>
      </c>
      <c r="H2659">
        <v>845</v>
      </c>
      <c r="I2659">
        <v>8.8000000000000007</v>
      </c>
      <c r="J2659" t="s">
        <v>247</v>
      </c>
      <c r="K2659">
        <v>13225</v>
      </c>
      <c r="L2659" t="s">
        <v>54</v>
      </c>
    </row>
    <row r="2660" spans="1:12" x14ac:dyDescent="0.2">
      <c r="A2660" t="str">
        <f t="shared" si="41"/>
        <v>Pickens2019</v>
      </c>
      <c r="B2660" t="s">
        <v>446</v>
      </c>
      <c r="C2660">
        <v>2019</v>
      </c>
      <c r="D2660" t="s">
        <v>245</v>
      </c>
      <c r="E2660">
        <v>748</v>
      </c>
      <c r="F2660">
        <v>8007</v>
      </c>
      <c r="G2660">
        <v>-0.9</v>
      </c>
      <c r="H2660">
        <v>917</v>
      </c>
      <c r="I2660">
        <v>1.8</v>
      </c>
      <c r="J2660" t="s">
        <v>247</v>
      </c>
      <c r="K2660">
        <v>13227</v>
      </c>
      <c r="L2660" t="s">
        <v>54</v>
      </c>
    </row>
    <row r="2661" spans="1:12" x14ac:dyDescent="0.2">
      <c r="A2661" t="str">
        <f t="shared" si="41"/>
        <v>Pierce2019</v>
      </c>
      <c r="B2661" t="s">
        <v>532</v>
      </c>
      <c r="C2661">
        <v>2019</v>
      </c>
      <c r="D2661" t="s">
        <v>245</v>
      </c>
      <c r="E2661">
        <v>358</v>
      </c>
      <c r="F2661">
        <v>4205</v>
      </c>
      <c r="G2661">
        <v>3.2</v>
      </c>
      <c r="H2661">
        <v>714</v>
      </c>
      <c r="I2661">
        <v>1.9</v>
      </c>
      <c r="J2661" t="s">
        <v>247</v>
      </c>
      <c r="K2661">
        <v>13229</v>
      </c>
      <c r="L2661" t="s">
        <v>54</v>
      </c>
    </row>
    <row r="2662" spans="1:12" x14ac:dyDescent="0.2">
      <c r="A2662" t="str">
        <f t="shared" si="41"/>
        <v>Pike2019</v>
      </c>
      <c r="B2662" t="s">
        <v>447</v>
      </c>
      <c r="C2662">
        <v>2019</v>
      </c>
      <c r="D2662" t="s">
        <v>245</v>
      </c>
      <c r="E2662">
        <v>274</v>
      </c>
      <c r="F2662">
        <v>2929</v>
      </c>
      <c r="G2662">
        <v>-2.8</v>
      </c>
      <c r="H2662">
        <v>779</v>
      </c>
      <c r="I2662">
        <v>11.3</v>
      </c>
      <c r="J2662" t="s">
        <v>247</v>
      </c>
      <c r="K2662">
        <v>13231</v>
      </c>
      <c r="L2662" t="s">
        <v>54</v>
      </c>
    </row>
    <row r="2663" spans="1:12" x14ac:dyDescent="0.2">
      <c r="A2663" t="str">
        <f t="shared" si="41"/>
        <v>Polk2019</v>
      </c>
      <c r="B2663" t="s">
        <v>533</v>
      </c>
      <c r="C2663">
        <v>2019</v>
      </c>
      <c r="D2663" t="s">
        <v>245</v>
      </c>
      <c r="E2663">
        <v>666</v>
      </c>
      <c r="F2663">
        <v>11354</v>
      </c>
      <c r="G2663">
        <v>1.5</v>
      </c>
      <c r="H2663">
        <v>786</v>
      </c>
      <c r="I2663">
        <v>2.1</v>
      </c>
      <c r="J2663" t="s">
        <v>247</v>
      </c>
      <c r="K2663">
        <v>13233</v>
      </c>
      <c r="L2663" t="s">
        <v>54</v>
      </c>
    </row>
    <row r="2664" spans="1:12" x14ac:dyDescent="0.2">
      <c r="A2664" t="str">
        <f t="shared" si="41"/>
        <v>Pulaski2019</v>
      </c>
      <c r="B2664" t="s">
        <v>415</v>
      </c>
      <c r="C2664">
        <v>2019</v>
      </c>
      <c r="D2664" t="s">
        <v>245</v>
      </c>
      <c r="E2664">
        <v>203</v>
      </c>
      <c r="F2664">
        <v>2818</v>
      </c>
      <c r="G2664">
        <v>0.2</v>
      </c>
      <c r="H2664">
        <v>768</v>
      </c>
      <c r="I2664">
        <v>4.0999999999999996</v>
      </c>
      <c r="J2664" t="s">
        <v>247</v>
      </c>
      <c r="K2664">
        <v>13235</v>
      </c>
      <c r="L2664" t="s">
        <v>54</v>
      </c>
    </row>
    <row r="2665" spans="1:12" x14ac:dyDescent="0.2">
      <c r="A2665" t="str">
        <f t="shared" si="41"/>
        <v>Putnam2019</v>
      </c>
      <c r="B2665" t="s">
        <v>534</v>
      </c>
      <c r="C2665">
        <v>2019</v>
      </c>
      <c r="D2665" t="s">
        <v>245</v>
      </c>
      <c r="E2665">
        <v>472</v>
      </c>
      <c r="F2665">
        <v>5801</v>
      </c>
      <c r="G2665">
        <v>0.8</v>
      </c>
      <c r="H2665">
        <v>688</v>
      </c>
      <c r="I2665">
        <v>2.4</v>
      </c>
      <c r="J2665" t="s">
        <v>247</v>
      </c>
      <c r="K2665">
        <v>13237</v>
      </c>
      <c r="L2665" t="s">
        <v>54</v>
      </c>
    </row>
    <row r="2666" spans="1:12" x14ac:dyDescent="0.2">
      <c r="A2666" t="str">
        <f t="shared" si="41"/>
        <v>Quitman2019</v>
      </c>
      <c r="B2666" t="s">
        <v>535</v>
      </c>
      <c r="C2666">
        <v>2019</v>
      </c>
      <c r="D2666" t="s">
        <v>245</v>
      </c>
      <c r="E2666">
        <v>39</v>
      </c>
      <c r="F2666">
        <v>345</v>
      </c>
      <c r="G2666">
        <v>0</v>
      </c>
      <c r="H2666">
        <v>657</v>
      </c>
      <c r="I2666">
        <v>3</v>
      </c>
      <c r="J2666" t="s">
        <v>247</v>
      </c>
      <c r="K2666">
        <v>13239</v>
      </c>
      <c r="L2666" t="s">
        <v>54</v>
      </c>
    </row>
    <row r="2667" spans="1:12" x14ac:dyDescent="0.2">
      <c r="A2667" t="str">
        <f t="shared" si="41"/>
        <v>Rabun2019</v>
      </c>
      <c r="B2667" t="s">
        <v>536</v>
      </c>
      <c r="C2667">
        <v>2019</v>
      </c>
      <c r="D2667" t="s">
        <v>245</v>
      </c>
      <c r="E2667">
        <v>512</v>
      </c>
      <c r="F2667">
        <v>5516</v>
      </c>
      <c r="G2667">
        <v>6.3</v>
      </c>
      <c r="H2667">
        <v>637</v>
      </c>
      <c r="I2667">
        <v>3.4</v>
      </c>
      <c r="J2667" t="s">
        <v>247</v>
      </c>
      <c r="K2667">
        <v>13241</v>
      </c>
      <c r="L2667" t="s">
        <v>54</v>
      </c>
    </row>
    <row r="2668" spans="1:12" x14ac:dyDescent="0.2">
      <c r="A2668" t="str">
        <f t="shared" si="41"/>
        <v>Randolph2019</v>
      </c>
      <c r="B2668" t="s">
        <v>448</v>
      </c>
      <c r="C2668">
        <v>2019</v>
      </c>
      <c r="D2668" t="s">
        <v>245</v>
      </c>
      <c r="E2668">
        <v>167</v>
      </c>
      <c r="F2668">
        <v>1940</v>
      </c>
      <c r="G2668">
        <v>-0.4</v>
      </c>
      <c r="H2668">
        <v>711</v>
      </c>
      <c r="I2668">
        <v>5.8</v>
      </c>
      <c r="J2668" t="s">
        <v>247</v>
      </c>
      <c r="K2668">
        <v>13243</v>
      </c>
      <c r="L2668" t="s">
        <v>54</v>
      </c>
    </row>
    <row r="2669" spans="1:12" x14ac:dyDescent="0.2">
      <c r="A2669" t="str">
        <f t="shared" si="41"/>
        <v>Richmond2019</v>
      </c>
      <c r="B2669" t="s">
        <v>342</v>
      </c>
      <c r="C2669">
        <v>2019</v>
      </c>
      <c r="D2669" t="s">
        <v>245</v>
      </c>
      <c r="E2669">
        <v>4581</v>
      </c>
      <c r="F2669">
        <v>105822</v>
      </c>
      <c r="G2669">
        <v>-0.3</v>
      </c>
      <c r="H2669">
        <v>937</v>
      </c>
      <c r="I2669">
        <v>3.8</v>
      </c>
      <c r="J2669" t="s">
        <v>247</v>
      </c>
      <c r="K2669">
        <v>13245</v>
      </c>
      <c r="L2669" t="s">
        <v>54</v>
      </c>
    </row>
    <row r="2670" spans="1:12" x14ac:dyDescent="0.2">
      <c r="A2670" t="str">
        <f t="shared" si="41"/>
        <v>Rockdale2019</v>
      </c>
      <c r="B2670" t="s">
        <v>537</v>
      </c>
      <c r="C2670">
        <v>2019</v>
      </c>
      <c r="D2670" t="s">
        <v>245</v>
      </c>
      <c r="E2670">
        <v>2066</v>
      </c>
      <c r="F2670">
        <v>32795</v>
      </c>
      <c r="G2670">
        <v>0</v>
      </c>
      <c r="H2670">
        <v>963</v>
      </c>
      <c r="I2670">
        <v>3.4</v>
      </c>
      <c r="J2670" t="s">
        <v>247</v>
      </c>
      <c r="K2670">
        <v>13247</v>
      </c>
      <c r="L2670" t="s">
        <v>54</v>
      </c>
    </row>
    <row r="2671" spans="1:12" x14ac:dyDescent="0.2">
      <c r="A2671" t="str">
        <f t="shared" si="41"/>
        <v>Schley2019</v>
      </c>
      <c r="B2671" t="s">
        <v>538</v>
      </c>
      <c r="C2671">
        <v>2019</v>
      </c>
      <c r="D2671" t="s">
        <v>245</v>
      </c>
      <c r="E2671">
        <v>62</v>
      </c>
      <c r="F2671">
        <v>995</v>
      </c>
      <c r="G2671">
        <v>2.9</v>
      </c>
      <c r="H2671">
        <v>757</v>
      </c>
      <c r="I2671">
        <v>3.1</v>
      </c>
      <c r="J2671" t="s">
        <v>247</v>
      </c>
      <c r="K2671">
        <v>13249</v>
      </c>
      <c r="L2671" t="s">
        <v>54</v>
      </c>
    </row>
    <row r="2672" spans="1:12" x14ac:dyDescent="0.2">
      <c r="A2672" t="str">
        <f t="shared" si="41"/>
        <v>Screven2019</v>
      </c>
      <c r="B2672" t="s">
        <v>539</v>
      </c>
      <c r="C2672">
        <v>2019</v>
      </c>
      <c r="D2672" t="s">
        <v>245</v>
      </c>
      <c r="E2672">
        <v>256</v>
      </c>
      <c r="F2672">
        <v>3190</v>
      </c>
      <c r="G2672">
        <v>-1</v>
      </c>
      <c r="H2672">
        <v>670</v>
      </c>
      <c r="I2672">
        <v>1.4</v>
      </c>
      <c r="J2672" t="s">
        <v>247</v>
      </c>
      <c r="K2672">
        <v>13251</v>
      </c>
      <c r="L2672" t="s">
        <v>54</v>
      </c>
    </row>
    <row r="2673" spans="1:12" x14ac:dyDescent="0.2">
      <c r="A2673" t="str">
        <f t="shared" si="41"/>
        <v>Seminole2019</v>
      </c>
      <c r="B2673" t="s">
        <v>540</v>
      </c>
      <c r="C2673">
        <v>2019</v>
      </c>
      <c r="D2673" t="s">
        <v>245</v>
      </c>
      <c r="E2673">
        <v>209</v>
      </c>
      <c r="F2673">
        <v>2286</v>
      </c>
      <c r="G2673">
        <v>7.6</v>
      </c>
      <c r="H2673">
        <v>751</v>
      </c>
      <c r="I2673">
        <v>-3.2</v>
      </c>
      <c r="J2673" t="s">
        <v>247</v>
      </c>
      <c r="K2673">
        <v>13253</v>
      </c>
      <c r="L2673" t="s">
        <v>54</v>
      </c>
    </row>
    <row r="2674" spans="1:12" x14ac:dyDescent="0.2">
      <c r="A2674" t="str">
        <f t="shared" si="41"/>
        <v>Spalding2019</v>
      </c>
      <c r="B2674" t="s">
        <v>541</v>
      </c>
      <c r="C2674">
        <v>2019</v>
      </c>
      <c r="D2674" t="s">
        <v>245</v>
      </c>
      <c r="E2674">
        <v>1228</v>
      </c>
      <c r="F2674">
        <v>22845</v>
      </c>
      <c r="G2674">
        <v>2.4</v>
      </c>
      <c r="H2674">
        <v>764</v>
      </c>
      <c r="I2674">
        <v>3.5</v>
      </c>
      <c r="J2674" t="s">
        <v>247</v>
      </c>
      <c r="K2674">
        <v>13255</v>
      </c>
      <c r="L2674" t="s">
        <v>54</v>
      </c>
    </row>
    <row r="2675" spans="1:12" x14ac:dyDescent="0.2">
      <c r="A2675" t="str">
        <f t="shared" si="41"/>
        <v>Stephens2019</v>
      </c>
      <c r="B2675" t="s">
        <v>542</v>
      </c>
      <c r="C2675">
        <v>2019</v>
      </c>
      <c r="D2675" t="s">
        <v>245</v>
      </c>
      <c r="E2675">
        <v>557</v>
      </c>
      <c r="F2675">
        <v>9095</v>
      </c>
      <c r="G2675">
        <v>-0.1</v>
      </c>
      <c r="H2675">
        <v>823</v>
      </c>
      <c r="I2675">
        <v>2.9</v>
      </c>
      <c r="J2675" t="s">
        <v>247</v>
      </c>
      <c r="K2675">
        <v>13257</v>
      </c>
      <c r="L2675" t="s">
        <v>54</v>
      </c>
    </row>
    <row r="2676" spans="1:12" x14ac:dyDescent="0.2">
      <c r="A2676" t="str">
        <f t="shared" si="41"/>
        <v>Stewart2019</v>
      </c>
      <c r="B2676" t="s">
        <v>543</v>
      </c>
      <c r="C2676">
        <v>2019</v>
      </c>
      <c r="D2676" t="s">
        <v>245</v>
      </c>
      <c r="E2676">
        <v>90</v>
      </c>
      <c r="F2676">
        <v>1440</v>
      </c>
      <c r="G2676">
        <v>5.7</v>
      </c>
      <c r="H2676">
        <v>937</v>
      </c>
      <c r="I2676">
        <v>6.1</v>
      </c>
      <c r="J2676" t="s">
        <v>247</v>
      </c>
      <c r="K2676">
        <v>13259</v>
      </c>
      <c r="L2676" t="s">
        <v>54</v>
      </c>
    </row>
    <row r="2677" spans="1:12" x14ac:dyDescent="0.2">
      <c r="A2677" t="str">
        <f t="shared" si="41"/>
        <v>Sumter2019</v>
      </c>
      <c r="B2677" t="s">
        <v>385</v>
      </c>
      <c r="C2677">
        <v>2019</v>
      </c>
      <c r="D2677" t="s">
        <v>245</v>
      </c>
      <c r="E2677">
        <v>663</v>
      </c>
      <c r="F2677">
        <v>10855</v>
      </c>
      <c r="G2677">
        <v>0.5</v>
      </c>
      <c r="H2677">
        <v>763</v>
      </c>
      <c r="I2677">
        <v>1.7</v>
      </c>
      <c r="J2677" t="s">
        <v>247</v>
      </c>
      <c r="K2677">
        <v>13261</v>
      </c>
      <c r="L2677" t="s">
        <v>54</v>
      </c>
    </row>
    <row r="2678" spans="1:12" x14ac:dyDescent="0.2">
      <c r="A2678" t="str">
        <f t="shared" si="41"/>
        <v>Talbot2019</v>
      </c>
      <c r="B2678" t="s">
        <v>544</v>
      </c>
      <c r="C2678">
        <v>2019</v>
      </c>
      <c r="D2678" t="s">
        <v>245</v>
      </c>
      <c r="E2678">
        <v>77</v>
      </c>
      <c r="F2678">
        <v>765</v>
      </c>
      <c r="G2678">
        <v>-6.9</v>
      </c>
      <c r="H2678">
        <v>676</v>
      </c>
      <c r="I2678">
        <v>-0.1</v>
      </c>
      <c r="J2678" t="s">
        <v>247</v>
      </c>
      <c r="K2678">
        <v>13263</v>
      </c>
      <c r="L2678" t="s">
        <v>54</v>
      </c>
    </row>
    <row r="2679" spans="1:12" x14ac:dyDescent="0.2">
      <c r="A2679" t="str">
        <f t="shared" si="41"/>
        <v>Taliaferro2019</v>
      </c>
      <c r="B2679" t="s">
        <v>545</v>
      </c>
      <c r="C2679">
        <v>2019</v>
      </c>
      <c r="D2679" t="s">
        <v>245</v>
      </c>
      <c r="E2679">
        <v>24</v>
      </c>
      <c r="F2679">
        <v>233</v>
      </c>
      <c r="G2679">
        <v>23.9</v>
      </c>
      <c r="H2679">
        <v>673</v>
      </c>
      <c r="I2679">
        <v>25.3</v>
      </c>
      <c r="J2679" t="s">
        <v>247</v>
      </c>
      <c r="K2679">
        <v>13265</v>
      </c>
      <c r="L2679" t="s">
        <v>54</v>
      </c>
    </row>
    <row r="2680" spans="1:12" x14ac:dyDescent="0.2">
      <c r="A2680" t="str">
        <f t="shared" si="41"/>
        <v>Tattnall2019</v>
      </c>
      <c r="B2680" t="s">
        <v>546</v>
      </c>
      <c r="C2680">
        <v>2019</v>
      </c>
      <c r="D2680" t="s">
        <v>245</v>
      </c>
      <c r="E2680">
        <v>338</v>
      </c>
      <c r="F2680">
        <v>5938</v>
      </c>
      <c r="G2680">
        <v>1.7</v>
      </c>
      <c r="H2680">
        <v>781</v>
      </c>
      <c r="I2680">
        <v>8.6</v>
      </c>
      <c r="J2680" t="s">
        <v>247</v>
      </c>
      <c r="K2680">
        <v>13267</v>
      </c>
      <c r="L2680" t="s">
        <v>54</v>
      </c>
    </row>
    <row r="2681" spans="1:12" x14ac:dyDescent="0.2">
      <c r="A2681" t="str">
        <f t="shared" si="41"/>
        <v>Taylor2019</v>
      </c>
      <c r="B2681" t="s">
        <v>547</v>
      </c>
      <c r="C2681">
        <v>2019</v>
      </c>
      <c r="D2681" t="s">
        <v>245</v>
      </c>
      <c r="E2681">
        <v>147</v>
      </c>
      <c r="F2681">
        <v>1543</v>
      </c>
      <c r="G2681">
        <v>-2.5</v>
      </c>
      <c r="H2681">
        <v>836</v>
      </c>
      <c r="I2681">
        <v>8.6</v>
      </c>
      <c r="J2681" t="s">
        <v>247</v>
      </c>
      <c r="K2681">
        <v>13269</v>
      </c>
      <c r="L2681" t="s">
        <v>54</v>
      </c>
    </row>
    <row r="2682" spans="1:12" x14ac:dyDescent="0.2">
      <c r="A2682" t="str">
        <f t="shared" si="41"/>
        <v>Telfair2019</v>
      </c>
      <c r="B2682" t="s">
        <v>548</v>
      </c>
      <c r="C2682">
        <v>2019</v>
      </c>
      <c r="D2682" t="s">
        <v>245</v>
      </c>
      <c r="E2682">
        <v>212</v>
      </c>
      <c r="F2682">
        <v>2348</v>
      </c>
      <c r="G2682">
        <v>-19.2</v>
      </c>
      <c r="H2682">
        <v>670</v>
      </c>
      <c r="I2682">
        <v>6.3</v>
      </c>
      <c r="J2682" t="s">
        <v>247</v>
      </c>
      <c r="K2682">
        <v>13271</v>
      </c>
      <c r="L2682" t="s">
        <v>54</v>
      </c>
    </row>
    <row r="2683" spans="1:12" x14ac:dyDescent="0.2">
      <c r="A2683" t="str">
        <f t="shared" si="41"/>
        <v>Terrell2019</v>
      </c>
      <c r="B2683" t="s">
        <v>549</v>
      </c>
      <c r="C2683">
        <v>2019</v>
      </c>
      <c r="D2683" t="s">
        <v>245</v>
      </c>
      <c r="E2683">
        <v>210</v>
      </c>
      <c r="F2683">
        <v>2154</v>
      </c>
      <c r="G2683">
        <v>3.8</v>
      </c>
      <c r="H2683">
        <v>726</v>
      </c>
      <c r="I2683">
        <v>6.3</v>
      </c>
      <c r="J2683" t="s">
        <v>247</v>
      </c>
      <c r="K2683">
        <v>13273</v>
      </c>
      <c r="L2683" t="s">
        <v>54</v>
      </c>
    </row>
    <row r="2684" spans="1:12" x14ac:dyDescent="0.2">
      <c r="A2684" t="str">
        <f t="shared" si="41"/>
        <v>Thomas2019</v>
      </c>
      <c r="B2684" t="s">
        <v>550</v>
      </c>
      <c r="C2684">
        <v>2019</v>
      </c>
      <c r="D2684" t="s">
        <v>245</v>
      </c>
      <c r="E2684">
        <v>1473</v>
      </c>
      <c r="F2684">
        <v>19989</v>
      </c>
      <c r="G2684">
        <v>-2.4</v>
      </c>
      <c r="H2684">
        <v>901</v>
      </c>
      <c r="I2684">
        <v>4.5</v>
      </c>
      <c r="J2684" t="s">
        <v>247</v>
      </c>
      <c r="K2684">
        <v>13275</v>
      </c>
      <c r="L2684" t="s">
        <v>54</v>
      </c>
    </row>
    <row r="2685" spans="1:12" x14ac:dyDescent="0.2">
      <c r="A2685" t="str">
        <f t="shared" si="41"/>
        <v>Tift2019</v>
      </c>
      <c r="B2685" t="s">
        <v>551</v>
      </c>
      <c r="C2685">
        <v>2019</v>
      </c>
      <c r="D2685" t="s">
        <v>245</v>
      </c>
      <c r="E2685">
        <v>1082</v>
      </c>
      <c r="F2685">
        <v>20993</v>
      </c>
      <c r="G2685">
        <v>2.9</v>
      </c>
      <c r="H2685">
        <v>822</v>
      </c>
      <c r="I2685">
        <v>2.8</v>
      </c>
      <c r="J2685" t="s">
        <v>247</v>
      </c>
      <c r="K2685">
        <v>13277</v>
      </c>
      <c r="L2685" t="s">
        <v>54</v>
      </c>
    </row>
    <row r="2686" spans="1:12" x14ac:dyDescent="0.2">
      <c r="A2686" t="str">
        <f t="shared" si="41"/>
        <v>Toombs2019</v>
      </c>
      <c r="B2686" t="s">
        <v>552</v>
      </c>
      <c r="C2686">
        <v>2019</v>
      </c>
      <c r="D2686" t="s">
        <v>245</v>
      </c>
      <c r="E2686">
        <v>688</v>
      </c>
      <c r="F2686">
        <v>12113</v>
      </c>
      <c r="G2686">
        <v>0.9</v>
      </c>
      <c r="H2686">
        <v>697</v>
      </c>
      <c r="I2686">
        <v>4.5</v>
      </c>
      <c r="J2686" t="s">
        <v>247</v>
      </c>
      <c r="K2686">
        <v>13279</v>
      </c>
      <c r="L2686" t="s">
        <v>54</v>
      </c>
    </row>
    <row r="2687" spans="1:12" x14ac:dyDescent="0.2">
      <c r="A2687" t="str">
        <f t="shared" si="41"/>
        <v>Towns2019</v>
      </c>
      <c r="B2687" t="s">
        <v>553</v>
      </c>
      <c r="C2687">
        <v>2019</v>
      </c>
      <c r="D2687" t="s">
        <v>245</v>
      </c>
      <c r="E2687">
        <v>286</v>
      </c>
      <c r="F2687">
        <v>3400</v>
      </c>
      <c r="G2687">
        <v>3.1</v>
      </c>
      <c r="H2687">
        <v>691</v>
      </c>
      <c r="I2687">
        <v>2.4</v>
      </c>
      <c r="J2687" t="s">
        <v>247</v>
      </c>
      <c r="K2687">
        <v>13281</v>
      </c>
      <c r="L2687" t="s">
        <v>54</v>
      </c>
    </row>
    <row r="2688" spans="1:12" x14ac:dyDescent="0.2">
      <c r="A2688" t="str">
        <f t="shared" si="41"/>
        <v>Treutlen2019</v>
      </c>
      <c r="B2688" t="s">
        <v>554</v>
      </c>
      <c r="C2688">
        <v>2019</v>
      </c>
      <c r="D2688" t="s">
        <v>245</v>
      </c>
      <c r="E2688">
        <v>104</v>
      </c>
      <c r="F2688">
        <v>1042</v>
      </c>
      <c r="G2688">
        <v>-0.5</v>
      </c>
      <c r="H2688">
        <v>647</v>
      </c>
      <c r="I2688">
        <v>7.5</v>
      </c>
      <c r="J2688" t="s">
        <v>247</v>
      </c>
      <c r="K2688">
        <v>13283</v>
      </c>
      <c r="L2688" t="s">
        <v>54</v>
      </c>
    </row>
    <row r="2689" spans="1:12" x14ac:dyDescent="0.2">
      <c r="A2689" t="str">
        <f t="shared" si="41"/>
        <v>Troup2019</v>
      </c>
      <c r="B2689" t="s">
        <v>555</v>
      </c>
      <c r="C2689">
        <v>2019</v>
      </c>
      <c r="D2689" t="s">
        <v>245</v>
      </c>
      <c r="E2689">
        <v>1581</v>
      </c>
      <c r="F2689">
        <v>40791</v>
      </c>
      <c r="G2689">
        <v>3.5</v>
      </c>
      <c r="H2689">
        <v>909</v>
      </c>
      <c r="I2689">
        <v>3.5</v>
      </c>
      <c r="J2689" t="s">
        <v>247</v>
      </c>
      <c r="K2689">
        <v>13285</v>
      </c>
      <c r="L2689" t="s">
        <v>54</v>
      </c>
    </row>
    <row r="2690" spans="1:12" x14ac:dyDescent="0.2">
      <c r="A2690" t="str">
        <f t="shared" si="41"/>
        <v>Turner2019</v>
      </c>
      <c r="B2690" t="s">
        <v>556</v>
      </c>
      <c r="C2690">
        <v>2019</v>
      </c>
      <c r="D2690" t="s">
        <v>245</v>
      </c>
      <c r="E2690">
        <v>176</v>
      </c>
      <c r="F2690">
        <v>1856</v>
      </c>
      <c r="G2690">
        <v>-1.9</v>
      </c>
      <c r="H2690">
        <v>697</v>
      </c>
      <c r="I2690">
        <v>7.7</v>
      </c>
      <c r="J2690" t="s">
        <v>247</v>
      </c>
      <c r="K2690">
        <v>13287</v>
      </c>
      <c r="L2690" t="s">
        <v>54</v>
      </c>
    </row>
    <row r="2691" spans="1:12" x14ac:dyDescent="0.2">
      <c r="A2691" t="str">
        <f t="shared" si="41"/>
        <v>Twiggs2019</v>
      </c>
      <c r="B2691" t="s">
        <v>557</v>
      </c>
      <c r="C2691">
        <v>2019</v>
      </c>
      <c r="D2691" t="s">
        <v>245</v>
      </c>
      <c r="E2691">
        <v>108</v>
      </c>
      <c r="F2691">
        <v>3289</v>
      </c>
      <c r="G2691">
        <v>8.8000000000000007</v>
      </c>
      <c r="H2691">
        <v>667</v>
      </c>
      <c r="I2691">
        <v>-12.8</v>
      </c>
      <c r="J2691" t="s">
        <v>247</v>
      </c>
      <c r="K2691">
        <v>13289</v>
      </c>
      <c r="L2691" t="s">
        <v>54</v>
      </c>
    </row>
    <row r="2692" spans="1:12" x14ac:dyDescent="0.2">
      <c r="A2692" t="str">
        <f t="shared" si="41"/>
        <v>Union2019</v>
      </c>
      <c r="B2692" t="s">
        <v>403</v>
      </c>
      <c r="C2692">
        <v>2019</v>
      </c>
      <c r="D2692" t="s">
        <v>245</v>
      </c>
      <c r="E2692">
        <v>594</v>
      </c>
      <c r="F2692">
        <v>7061</v>
      </c>
      <c r="G2692">
        <v>3.3</v>
      </c>
      <c r="H2692">
        <v>797</v>
      </c>
      <c r="I2692">
        <v>6.6</v>
      </c>
      <c r="J2692" t="s">
        <v>247</v>
      </c>
      <c r="K2692">
        <v>13291</v>
      </c>
      <c r="L2692" t="s">
        <v>54</v>
      </c>
    </row>
    <row r="2693" spans="1:12" x14ac:dyDescent="0.2">
      <c r="A2693" t="str">
        <f t="shared" si="41"/>
        <v>Upson2019</v>
      </c>
      <c r="B2693" t="s">
        <v>558</v>
      </c>
      <c r="C2693">
        <v>2019</v>
      </c>
      <c r="D2693" t="s">
        <v>245</v>
      </c>
      <c r="E2693">
        <v>466</v>
      </c>
      <c r="F2693">
        <v>6749</v>
      </c>
      <c r="G2693">
        <v>0.7</v>
      </c>
      <c r="H2693">
        <v>752</v>
      </c>
      <c r="I2693">
        <v>2.2999999999999998</v>
      </c>
      <c r="J2693" t="s">
        <v>247</v>
      </c>
      <c r="K2693">
        <v>13293</v>
      </c>
      <c r="L2693" t="s">
        <v>54</v>
      </c>
    </row>
    <row r="2694" spans="1:12" x14ac:dyDescent="0.2">
      <c r="A2694" t="str">
        <f t="shared" ref="A2694:A2757" si="42">_xlfn.CONCAT(B2694, C2694)</f>
        <v>Walker2019</v>
      </c>
      <c r="B2694" t="s">
        <v>451</v>
      </c>
      <c r="C2694">
        <v>2019</v>
      </c>
      <c r="D2694" t="s">
        <v>245</v>
      </c>
      <c r="E2694">
        <v>730</v>
      </c>
      <c r="F2694">
        <v>13599</v>
      </c>
      <c r="G2694">
        <v>2.7</v>
      </c>
      <c r="H2694">
        <v>709</v>
      </c>
      <c r="I2694">
        <v>1.9</v>
      </c>
      <c r="J2694" t="s">
        <v>247</v>
      </c>
      <c r="K2694">
        <v>13295</v>
      </c>
      <c r="L2694" t="s">
        <v>54</v>
      </c>
    </row>
    <row r="2695" spans="1:12" x14ac:dyDescent="0.2">
      <c r="A2695" t="str">
        <f t="shared" si="42"/>
        <v>Walton2019</v>
      </c>
      <c r="B2695" t="s">
        <v>559</v>
      </c>
      <c r="C2695">
        <v>2019</v>
      </c>
      <c r="D2695" t="s">
        <v>245</v>
      </c>
      <c r="E2695">
        <v>1819</v>
      </c>
      <c r="F2695">
        <v>23550</v>
      </c>
      <c r="G2695">
        <v>1.3</v>
      </c>
      <c r="H2695">
        <v>907</v>
      </c>
      <c r="I2695">
        <v>3.4</v>
      </c>
      <c r="J2695" t="s">
        <v>247</v>
      </c>
      <c r="K2695">
        <v>13297</v>
      </c>
      <c r="L2695" t="s">
        <v>54</v>
      </c>
    </row>
    <row r="2696" spans="1:12" x14ac:dyDescent="0.2">
      <c r="A2696" t="str">
        <f t="shared" si="42"/>
        <v>Ware2019</v>
      </c>
      <c r="B2696" t="s">
        <v>560</v>
      </c>
      <c r="C2696">
        <v>2019</v>
      </c>
      <c r="D2696" t="s">
        <v>245</v>
      </c>
      <c r="E2696">
        <v>902</v>
      </c>
      <c r="F2696">
        <v>15744</v>
      </c>
      <c r="G2696">
        <v>0</v>
      </c>
      <c r="H2696">
        <v>711</v>
      </c>
      <c r="I2696">
        <v>4.0999999999999996</v>
      </c>
      <c r="J2696" t="s">
        <v>247</v>
      </c>
      <c r="K2696">
        <v>13299</v>
      </c>
      <c r="L2696" t="s">
        <v>54</v>
      </c>
    </row>
    <row r="2697" spans="1:12" x14ac:dyDescent="0.2">
      <c r="A2697" t="str">
        <f t="shared" si="42"/>
        <v>Warren2019</v>
      </c>
      <c r="B2697" t="s">
        <v>561</v>
      </c>
      <c r="C2697">
        <v>2019</v>
      </c>
      <c r="D2697" t="s">
        <v>245</v>
      </c>
      <c r="E2697">
        <v>101</v>
      </c>
      <c r="F2697">
        <v>1744</v>
      </c>
      <c r="G2697">
        <v>12.2</v>
      </c>
      <c r="H2697">
        <v>823</v>
      </c>
      <c r="I2697">
        <v>1</v>
      </c>
      <c r="J2697" t="s">
        <v>247</v>
      </c>
      <c r="K2697">
        <v>13301</v>
      </c>
      <c r="L2697" t="s">
        <v>54</v>
      </c>
    </row>
    <row r="2698" spans="1:12" x14ac:dyDescent="0.2">
      <c r="A2698" t="str">
        <f t="shared" si="42"/>
        <v>Washington2019</v>
      </c>
      <c r="B2698" t="s">
        <v>452</v>
      </c>
      <c r="C2698">
        <v>2019</v>
      </c>
      <c r="D2698" t="s">
        <v>245</v>
      </c>
      <c r="E2698">
        <v>392</v>
      </c>
      <c r="F2698">
        <v>6473</v>
      </c>
      <c r="G2698">
        <v>0.3</v>
      </c>
      <c r="H2698">
        <v>772</v>
      </c>
      <c r="I2698">
        <v>4.3</v>
      </c>
      <c r="J2698" t="s">
        <v>247</v>
      </c>
      <c r="K2698">
        <v>13303</v>
      </c>
      <c r="L2698" t="s">
        <v>54</v>
      </c>
    </row>
    <row r="2699" spans="1:12" x14ac:dyDescent="0.2">
      <c r="A2699" t="str">
        <f t="shared" si="42"/>
        <v>Wayne2019</v>
      </c>
      <c r="B2699" t="s">
        <v>382</v>
      </c>
      <c r="C2699">
        <v>2019</v>
      </c>
      <c r="D2699" t="s">
        <v>245</v>
      </c>
      <c r="E2699">
        <v>571</v>
      </c>
      <c r="F2699">
        <v>8114</v>
      </c>
      <c r="G2699">
        <v>0.8</v>
      </c>
      <c r="H2699">
        <v>842</v>
      </c>
      <c r="I2699">
        <v>7.8</v>
      </c>
      <c r="J2699" t="s">
        <v>247</v>
      </c>
      <c r="K2699">
        <v>13305</v>
      </c>
      <c r="L2699" t="s">
        <v>54</v>
      </c>
    </row>
    <row r="2700" spans="1:12" x14ac:dyDescent="0.2">
      <c r="A2700" t="str">
        <f t="shared" si="42"/>
        <v>Webster2019</v>
      </c>
      <c r="B2700" t="s">
        <v>562</v>
      </c>
      <c r="C2700">
        <v>2019</v>
      </c>
      <c r="D2700" t="s">
        <v>245</v>
      </c>
      <c r="E2700">
        <v>41</v>
      </c>
      <c r="F2700">
        <v>550</v>
      </c>
      <c r="G2700">
        <v>12</v>
      </c>
      <c r="H2700">
        <v>738</v>
      </c>
      <c r="I2700">
        <v>-9.4</v>
      </c>
      <c r="J2700" t="s">
        <v>247</v>
      </c>
      <c r="K2700">
        <v>13307</v>
      </c>
      <c r="L2700" t="s">
        <v>54</v>
      </c>
    </row>
    <row r="2701" spans="1:12" x14ac:dyDescent="0.2">
      <c r="A2701" t="str">
        <f t="shared" si="42"/>
        <v>Wheeler2019</v>
      </c>
      <c r="B2701" t="s">
        <v>563</v>
      </c>
      <c r="C2701">
        <v>2019</v>
      </c>
      <c r="D2701" t="s">
        <v>245</v>
      </c>
      <c r="E2701">
        <v>72</v>
      </c>
      <c r="F2701">
        <v>1079</v>
      </c>
      <c r="G2701">
        <v>-1.8</v>
      </c>
      <c r="H2701">
        <v>706</v>
      </c>
      <c r="I2701">
        <v>4.5999999999999996</v>
      </c>
      <c r="J2701" t="s">
        <v>247</v>
      </c>
      <c r="K2701">
        <v>13309</v>
      </c>
      <c r="L2701" t="s">
        <v>54</v>
      </c>
    </row>
    <row r="2702" spans="1:12" x14ac:dyDescent="0.2">
      <c r="A2702" t="str">
        <f t="shared" si="42"/>
        <v>White2019</v>
      </c>
      <c r="B2702" t="s">
        <v>564</v>
      </c>
      <c r="C2702">
        <v>2019</v>
      </c>
      <c r="D2702" t="s">
        <v>245</v>
      </c>
      <c r="E2702">
        <v>704</v>
      </c>
      <c r="F2702">
        <v>9193</v>
      </c>
      <c r="G2702">
        <v>2.2000000000000002</v>
      </c>
      <c r="H2702">
        <v>689</v>
      </c>
      <c r="I2702">
        <v>7.5</v>
      </c>
      <c r="J2702" t="s">
        <v>247</v>
      </c>
      <c r="K2702">
        <v>13311</v>
      </c>
      <c r="L2702" t="s">
        <v>54</v>
      </c>
    </row>
    <row r="2703" spans="1:12" x14ac:dyDescent="0.2">
      <c r="A2703" t="str">
        <f t="shared" si="42"/>
        <v>Whitfield2019</v>
      </c>
      <c r="B2703" t="s">
        <v>565</v>
      </c>
      <c r="C2703">
        <v>2019</v>
      </c>
      <c r="D2703" t="s">
        <v>245</v>
      </c>
      <c r="E2703">
        <v>2321</v>
      </c>
      <c r="F2703">
        <v>56275</v>
      </c>
      <c r="G2703">
        <v>-1.6</v>
      </c>
      <c r="H2703">
        <v>892</v>
      </c>
      <c r="I2703">
        <v>2.2000000000000002</v>
      </c>
      <c r="J2703" t="s">
        <v>247</v>
      </c>
      <c r="K2703">
        <v>13313</v>
      </c>
      <c r="L2703" t="s">
        <v>54</v>
      </c>
    </row>
    <row r="2704" spans="1:12" x14ac:dyDescent="0.2">
      <c r="A2704" t="str">
        <f t="shared" si="42"/>
        <v>Wilcox2019</v>
      </c>
      <c r="B2704" t="s">
        <v>316</v>
      </c>
      <c r="C2704">
        <v>2019</v>
      </c>
      <c r="D2704" t="s">
        <v>245</v>
      </c>
      <c r="E2704">
        <v>108</v>
      </c>
      <c r="F2704">
        <v>1103</v>
      </c>
      <c r="G2704">
        <v>-1.4</v>
      </c>
      <c r="H2704">
        <v>672</v>
      </c>
      <c r="I2704">
        <v>15.1</v>
      </c>
      <c r="J2704" t="s">
        <v>247</v>
      </c>
      <c r="K2704">
        <v>13315</v>
      </c>
      <c r="L2704" t="s">
        <v>54</v>
      </c>
    </row>
    <row r="2705" spans="1:12" x14ac:dyDescent="0.2">
      <c r="A2705" t="str">
        <f t="shared" si="42"/>
        <v>Wilkes2019</v>
      </c>
      <c r="B2705" t="s">
        <v>566</v>
      </c>
      <c r="C2705">
        <v>2019</v>
      </c>
      <c r="D2705" t="s">
        <v>245</v>
      </c>
      <c r="E2705">
        <v>243</v>
      </c>
      <c r="F2705">
        <v>2698</v>
      </c>
      <c r="G2705">
        <v>-5.3</v>
      </c>
      <c r="H2705">
        <v>745</v>
      </c>
      <c r="I2705">
        <v>6.4</v>
      </c>
      <c r="J2705" t="s">
        <v>247</v>
      </c>
      <c r="K2705">
        <v>13317</v>
      </c>
      <c r="L2705" t="s">
        <v>54</v>
      </c>
    </row>
    <row r="2706" spans="1:12" x14ac:dyDescent="0.2">
      <c r="A2706" t="str">
        <f t="shared" si="42"/>
        <v>Wilkinson2019</v>
      </c>
      <c r="B2706" t="s">
        <v>567</v>
      </c>
      <c r="C2706">
        <v>2019</v>
      </c>
      <c r="D2706" t="s">
        <v>245</v>
      </c>
      <c r="E2706">
        <v>169</v>
      </c>
      <c r="F2706">
        <v>3661</v>
      </c>
      <c r="G2706">
        <v>2.6</v>
      </c>
      <c r="H2706">
        <v>813</v>
      </c>
      <c r="I2706">
        <v>-1.2</v>
      </c>
      <c r="J2706" t="s">
        <v>247</v>
      </c>
      <c r="K2706">
        <v>13319</v>
      </c>
      <c r="L2706" t="s">
        <v>54</v>
      </c>
    </row>
    <row r="2707" spans="1:12" x14ac:dyDescent="0.2">
      <c r="A2707" t="str">
        <f t="shared" si="42"/>
        <v>Worth2019</v>
      </c>
      <c r="B2707" t="s">
        <v>568</v>
      </c>
      <c r="C2707">
        <v>2019</v>
      </c>
      <c r="D2707" t="s">
        <v>245</v>
      </c>
      <c r="E2707">
        <v>303</v>
      </c>
      <c r="F2707">
        <v>3125</v>
      </c>
      <c r="G2707">
        <v>-1.7</v>
      </c>
      <c r="H2707">
        <v>741</v>
      </c>
      <c r="I2707">
        <v>3.5</v>
      </c>
      <c r="J2707" t="s">
        <v>247</v>
      </c>
      <c r="K2707">
        <v>13321</v>
      </c>
      <c r="L2707" t="s">
        <v>54</v>
      </c>
    </row>
    <row r="2708" spans="1:12" x14ac:dyDescent="0.2">
      <c r="A2708" t="str">
        <f t="shared" si="42"/>
        <v>Appling2020</v>
      </c>
      <c r="B2708" t="s">
        <v>454</v>
      </c>
      <c r="C2708">
        <v>2020</v>
      </c>
      <c r="D2708" t="s">
        <v>245</v>
      </c>
      <c r="E2708">
        <v>459</v>
      </c>
      <c r="F2708">
        <v>6755</v>
      </c>
      <c r="G2708">
        <v>0.3</v>
      </c>
      <c r="H2708">
        <v>1068</v>
      </c>
      <c r="I2708">
        <v>13.1</v>
      </c>
      <c r="J2708" t="s">
        <v>247</v>
      </c>
      <c r="K2708">
        <v>13001</v>
      </c>
      <c r="L2708" t="s">
        <v>54</v>
      </c>
    </row>
    <row r="2709" spans="1:12" x14ac:dyDescent="0.2">
      <c r="A2709" t="str">
        <f t="shared" si="42"/>
        <v>Atkinson2020</v>
      </c>
      <c r="B2709" t="s">
        <v>455</v>
      </c>
      <c r="C2709">
        <v>2020</v>
      </c>
      <c r="D2709" t="s">
        <v>245</v>
      </c>
      <c r="E2709">
        <v>126</v>
      </c>
      <c r="F2709">
        <v>2346</v>
      </c>
      <c r="G2709">
        <v>-4.7</v>
      </c>
      <c r="H2709">
        <v>803</v>
      </c>
      <c r="I2709">
        <v>-11.6</v>
      </c>
      <c r="J2709" t="s">
        <v>247</v>
      </c>
      <c r="K2709">
        <v>13003</v>
      </c>
      <c r="L2709" t="s">
        <v>54</v>
      </c>
    </row>
    <row r="2710" spans="1:12" x14ac:dyDescent="0.2">
      <c r="A2710" t="str">
        <f t="shared" si="42"/>
        <v>Bacon2020</v>
      </c>
      <c r="B2710" t="s">
        <v>456</v>
      </c>
      <c r="C2710">
        <v>2020</v>
      </c>
      <c r="D2710" t="s">
        <v>245</v>
      </c>
      <c r="E2710">
        <v>274</v>
      </c>
      <c r="F2710">
        <v>3607</v>
      </c>
      <c r="G2710">
        <v>-2.7</v>
      </c>
      <c r="H2710">
        <v>832</v>
      </c>
      <c r="I2710">
        <v>12.6</v>
      </c>
      <c r="J2710" t="s">
        <v>247</v>
      </c>
      <c r="K2710">
        <v>13005</v>
      </c>
      <c r="L2710" t="s">
        <v>54</v>
      </c>
    </row>
    <row r="2711" spans="1:12" x14ac:dyDescent="0.2">
      <c r="A2711" t="str">
        <f t="shared" si="42"/>
        <v>Baker2020</v>
      </c>
      <c r="B2711" t="s">
        <v>457</v>
      </c>
      <c r="C2711">
        <v>2020</v>
      </c>
      <c r="D2711" t="s">
        <v>245</v>
      </c>
      <c r="E2711">
        <v>62</v>
      </c>
      <c r="F2711">
        <v>445</v>
      </c>
      <c r="G2711">
        <v>-2.6</v>
      </c>
      <c r="H2711">
        <v>732</v>
      </c>
      <c r="I2711">
        <v>4.7</v>
      </c>
      <c r="J2711" t="s">
        <v>247</v>
      </c>
      <c r="K2711">
        <v>13007</v>
      </c>
      <c r="L2711" t="s">
        <v>54</v>
      </c>
    </row>
    <row r="2712" spans="1:12" x14ac:dyDescent="0.2">
      <c r="A2712" t="str">
        <f t="shared" si="42"/>
        <v>Baldwin2020</v>
      </c>
      <c r="B2712" t="s">
        <v>334</v>
      </c>
      <c r="C2712">
        <v>2020</v>
      </c>
      <c r="D2712" t="s">
        <v>245</v>
      </c>
      <c r="E2712">
        <v>882</v>
      </c>
      <c r="F2712">
        <v>14889</v>
      </c>
      <c r="G2712">
        <v>-4.0999999999999996</v>
      </c>
      <c r="H2712">
        <v>746</v>
      </c>
      <c r="I2712">
        <v>7.5</v>
      </c>
      <c r="J2712" t="s">
        <v>247</v>
      </c>
      <c r="K2712">
        <v>13009</v>
      </c>
      <c r="L2712" t="s">
        <v>54</v>
      </c>
    </row>
    <row r="2713" spans="1:12" x14ac:dyDescent="0.2">
      <c r="A2713" t="str">
        <f t="shared" si="42"/>
        <v>Banks2020</v>
      </c>
      <c r="B2713" t="s">
        <v>458</v>
      </c>
      <c r="C2713">
        <v>2020</v>
      </c>
      <c r="D2713" t="s">
        <v>245</v>
      </c>
      <c r="E2713">
        <v>308</v>
      </c>
      <c r="F2713">
        <v>4203</v>
      </c>
      <c r="G2713">
        <v>-11.2</v>
      </c>
      <c r="H2713">
        <v>750</v>
      </c>
      <c r="I2713">
        <v>9.6</v>
      </c>
      <c r="J2713" t="s">
        <v>247</v>
      </c>
      <c r="K2713">
        <v>13011</v>
      </c>
      <c r="L2713" t="s">
        <v>54</v>
      </c>
    </row>
    <row r="2714" spans="1:12" x14ac:dyDescent="0.2">
      <c r="A2714" t="str">
        <f t="shared" si="42"/>
        <v>Barrow2020</v>
      </c>
      <c r="B2714" t="s">
        <v>459</v>
      </c>
      <c r="C2714">
        <v>2020</v>
      </c>
      <c r="D2714" t="s">
        <v>245</v>
      </c>
      <c r="E2714">
        <v>1354</v>
      </c>
      <c r="F2714">
        <v>20642</v>
      </c>
      <c r="G2714">
        <v>-1.1000000000000001</v>
      </c>
      <c r="H2714">
        <v>924</v>
      </c>
      <c r="I2714">
        <v>8.3000000000000007</v>
      </c>
      <c r="J2714" t="s">
        <v>247</v>
      </c>
      <c r="K2714">
        <v>13013</v>
      </c>
      <c r="L2714" t="s">
        <v>54</v>
      </c>
    </row>
    <row r="2715" spans="1:12" x14ac:dyDescent="0.2">
      <c r="A2715" t="str">
        <f t="shared" si="42"/>
        <v>Bartow2020</v>
      </c>
      <c r="B2715" t="s">
        <v>460</v>
      </c>
      <c r="C2715">
        <v>2020</v>
      </c>
      <c r="D2715" t="s">
        <v>245</v>
      </c>
      <c r="E2715">
        <v>2492</v>
      </c>
      <c r="F2715">
        <v>40666</v>
      </c>
      <c r="G2715">
        <v>-1.6</v>
      </c>
      <c r="H2715">
        <v>976</v>
      </c>
      <c r="I2715">
        <v>8.9</v>
      </c>
      <c r="J2715" t="s">
        <v>247</v>
      </c>
      <c r="K2715">
        <v>13015</v>
      </c>
      <c r="L2715" t="s">
        <v>54</v>
      </c>
    </row>
    <row r="2716" spans="1:12" x14ac:dyDescent="0.2">
      <c r="A2716" t="str">
        <f t="shared" si="42"/>
        <v>Ben Hill2020</v>
      </c>
      <c r="B2716" t="s">
        <v>461</v>
      </c>
      <c r="C2716">
        <v>2020</v>
      </c>
      <c r="D2716" t="s">
        <v>245</v>
      </c>
      <c r="E2716">
        <v>347</v>
      </c>
      <c r="F2716">
        <v>5339</v>
      </c>
      <c r="G2716">
        <v>-2.1</v>
      </c>
      <c r="H2716">
        <v>756</v>
      </c>
      <c r="I2716">
        <v>12.5</v>
      </c>
      <c r="J2716" t="s">
        <v>247</v>
      </c>
      <c r="K2716">
        <v>13017</v>
      </c>
      <c r="L2716" t="s">
        <v>54</v>
      </c>
    </row>
    <row r="2717" spans="1:12" x14ac:dyDescent="0.2">
      <c r="A2717" t="str">
        <f t="shared" si="42"/>
        <v>Berrien2020</v>
      </c>
      <c r="B2717" t="s">
        <v>462</v>
      </c>
      <c r="C2717">
        <v>2020</v>
      </c>
      <c r="D2717" t="s">
        <v>245</v>
      </c>
      <c r="E2717">
        <v>278</v>
      </c>
      <c r="F2717">
        <v>3609</v>
      </c>
      <c r="G2717">
        <v>-1.1000000000000001</v>
      </c>
      <c r="H2717">
        <v>746</v>
      </c>
      <c r="I2717">
        <v>16.600000000000001</v>
      </c>
      <c r="J2717" t="s">
        <v>247</v>
      </c>
      <c r="K2717">
        <v>13019</v>
      </c>
      <c r="L2717" t="s">
        <v>54</v>
      </c>
    </row>
    <row r="2718" spans="1:12" x14ac:dyDescent="0.2">
      <c r="A2718" t="str">
        <f t="shared" si="42"/>
        <v>Bibb2020</v>
      </c>
      <c r="B2718" t="s">
        <v>341</v>
      </c>
      <c r="C2718">
        <v>2020</v>
      </c>
      <c r="D2718" t="s">
        <v>245</v>
      </c>
      <c r="E2718">
        <v>4568</v>
      </c>
      <c r="F2718">
        <v>80427</v>
      </c>
      <c r="G2718">
        <v>-3.9</v>
      </c>
      <c r="H2718">
        <v>978</v>
      </c>
      <c r="I2718">
        <v>10.1</v>
      </c>
      <c r="J2718" t="s">
        <v>247</v>
      </c>
      <c r="K2718">
        <v>13021</v>
      </c>
      <c r="L2718" t="s">
        <v>54</v>
      </c>
    </row>
    <row r="2719" spans="1:12" x14ac:dyDescent="0.2">
      <c r="A2719" t="str">
        <f t="shared" si="42"/>
        <v>Bleckley2020</v>
      </c>
      <c r="B2719" t="s">
        <v>463</v>
      </c>
      <c r="C2719">
        <v>2020</v>
      </c>
      <c r="D2719" t="s">
        <v>245</v>
      </c>
      <c r="E2719">
        <v>196</v>
      </c>
      <c r="F2719">
        <v>2539</v>
      </c>
      <c r="G2719">
        <v>-2.6</v>
      </c>
      <c r="H2719">
        <v>719</v>
      </c>
      <c r="I2719">
        <v>10.1</v>
      </c>
      <c r="J2719" t="s">
        <v>247</v>
      </c>
      <c r="K2719">
        <v>13023</v>
      </c>
      <c r="L2719" t="s">
        <v>54</v>
      </c>
    </row>
    <row r="2720" spans="1:12" x14ac:dyDescent="0.2">
      <c r="A2720" t="str">
        <f t="shared" si="42"/>
        <v>Brantley2020</v>
      </c>
      <c r="B2720" t="s">
        <v>464</v>
      </c>
      <c r="C2720">
        <v>2020</v>
      </c>
      <c r="D2720" t="s">
        <v>245</v>
      </c>
      <c r="E2720">
        <v>223</v>
      </c>
      <c r="F2720">
        <v>2606</v>
      </c>
      <c r="G2720">
        <v>5.4</v>
      </c>
      <c r="H2720">
        <v>768</v>
      </c>
      <c r="I2720">
        <v>8</v>
      </c>
      <c r="J2720" t="s">
        <v>247</v>
      </c>
      <c r="K2720">
        <v>13025</v>
      </c>
      <c r="L2720" t="s">
        <v>54</v>
      </c>
    </row>
    <row r="2721" spans="1:12" x14ac:dyDescent="0.2">
      <c r="A2721" t="str">
        <f t="shared" si="42"/>
        <v>Brooks2020</v>
      </c>
      <c r="B2721" t="s">
        <v>465</v>
      </c>
      <c r="C2721">
        <v>2020</v>
      </c>
      <c r="D2721" t="s">
        <v>245</v>
      </c>
      <c r="E2721">
        <v>281</v>
      </c>
      <c r="F2721">
        <v>3264</v>
      </c>
      <c r="G2721">
        <v>-3.9</v>
      </c>
      <c r="H2721">
        <v>836</v>
      </c>
      <c r="I2721">
        <v>12.7</v>
      </c>
      <c r="J2721" t="s">
        <v>247</v>
      </c>
      <c r="K2721">
        <v>13027</v>
      </c>
      <c r="L2721" t="s">
        <v>54</v>
      </c>
    </row>
    <row r="2722" spans="1:12" x14ac:dyDescent="0.2">
      <c r="A2722" t="str">
        <f t="shared" si="42"/>
        <v>Bryan2020</v>
      </c>
      <c r="B2722" t="s">
        <v>466</v>
      </c>
      <c r="C2722">
        <v>2020</v>
      </c>
      <c r="D2722" t="s">
        <v>245</v>
      </c>
      <c r="E2722">
        <v>796</v>
      </c>
      <c r="F2722">
        <v>9009</v>
      </c>
      <c r="G2722">
        <v>-1</v>
      </c>
      <c r="H2722">
        <v>824</v>
      </c>
      <c r="I2722">
        <v>10</v>
      </c>
      <c r="J2722" t="s">
        <v>247</v>
      </c>
      <c r="K2722">
        <v>13029</v>
      </c>
      <c r="L2722" t="s">
        <v>54</v>
      </c>
    </row>
    <row r="2723" spans="1:12" x14ac:dyDescent="0.2">
      <c r="A2723" t="str">
        <f t="shared" si="42"/>
        <v>Bulloch2020</v>
      </c>
      <c r="B2723" t="s">
        <v>467</v>
      </c>
      <c r="C2723">
        <v>2020</v>
      </c>
      <c r="D2723" t="s">
        <v>245</v>
      </c>
      <c r="E2723">
        <v>1641</v>
      </c>
      <c r="F2723">
        <v>25600</v>
      </c>
      <c r="G2723">
        <v>-2.2999999999999998</v>
      </c>
      <c r="H2723">
        <v>823</v>
      </c>
      <c r="I2723">
        <v>16.2</v>
      </c>
      <c r="J2723" t="s">
        <v>247</v>
      </c>
      <c r="K2723">
        <v>13031</v>
      </c>
      <c r="L2723" t="s">
        <v>54</v>
      </c>
    </row>
    <row r="2724" spans="1:12" x14ac:dyDescent="0.2">
      <c r="A2724" t="str">
        <f t="shared" si="42"/>
        <v>Burke2020</v>
      </c>
      <c r="B2724" t="s">
        <v>468</v>
      </c>
      <c r="C2724">
        <v>2020</v>
      </c>
      <c r="D2724" t="s">
        <v>245</v>
      </c>
      <c r="E2724">
        <v>427</v>
      </c>
      <c r="F2724">
        <v>13812</v>
      </c>
      <c r="G2724">
        <v>-7.6</v>
      </c>
      <c r="H2724">
        <v>1849</v>
      </c>
      <c r="I2724">
        <v>7.3</v>
      </c>
      <c r="J2724" t="s">
        <v>247</v>
      </c>
      <c r="K2724">
        <v>13033</v>
      </c>
      <c r="L2724" t="s">
        <v>54</v>
      </c>
    </row>
    <row r="2725" spans="1:12" x14ac:dyDescent="0.2">
      <c r="A2725" t="str">
        <f t="shared" si="42"/>
        <v>Butts2020</v>
      </c>
      <c r="B2725" t="s">
        <v>469</v>
      </c>
      <c r="C2725">
        <v>2020</v>
      </c>
      <c r="D2725" t="s">
        <v>245</v>
      </c>
      <c r="E2725">
        <v>460</v>
      </c>
      <c r="F2725">
        <v>7280</v>
      </c>
      <c r="G2725">
        <v>-1.2</v>
      </c>
      <c r="H2725">
        <v>870</v>
      </c>
      <c r="I2725">
        <v>17.399999999999999</v>
      </c>
      <c r="J2725" t="s">
        <v>247</v>
      </c>
      <c r="K2725">
        <v>13035</v>
      </c>
      <c r="L2725" t="s">
        <v>54</v>
      </c>
    </row>
    <row r="2726" spans="1:12" x14ac:dyDescent="0.2">
      <c r="A2726" t="str">
        <f t="shared" si="42"/>
        <v>Calhoun2020</v>
      </c>
      <c r="B2726" t="s">
        <v>327</v>
      </c>
      <c r="C2726">
        <v>2020</v>
      </c>
      <c r="D2726" t="s">
        <v>245</v>
      </c>
      <c r="E2726">
        <v>110</v>
      </c>
      <c r="F2726">
        <v>1098</v>
      </c>
      <c r="G2726">
        <v>-3.9</v>
      </c>
      <c r="H2726">
        <v>723</v>
      </c>
      <c r="I2726">
        <v>5.7</v>
      </c>
      <c r="J2726" t="s">
        <v>247</v>
      </c>
      <c r="K2726">
        <v>13037</v>
      </c>
      <c r="L2726" t="s">
        <v>54</v>
      </c>
    </row>
    <row r="2727" spans="1:12" x14ac:dyDescent="0.2">
      <c r="A2727" t="str">
        <f t="shared" si="42"/>
        <v>Camden2020</v>
      </c>
      <c r="B2727" t="s">
        <v>470</v>
      </c>
      <c r="C2727">
        <v>2020</v>
      </c>
      <c r="D2727" t="s">
        <v>245</v>
      </c>
      <c r="E2727">
        <v>984</v>
      </c>
      <c r="F2727">
        <v>14492</v>
      </c>
      <c r="G2727">
        <v>-1.6</v>
      </c>
      <c r="H2727">
        <v>976</v>
      </c>
      <c r="I2727">
        <v>8.9</v>
      </c>
      <c r="J2727" t="s">
        <v>247</v>
      </c>
      <c r="K2727">
        <v>13039</v>
      </c>
      <c r="L2727" t="s">
        <v>54</v>
      </c>
    </row>
    <row r="2728" spans="1:12" x14ac:dyDescent="0.2">
      <c r="A2728" t="str">
        <f t="shared" si="42"/>
        <v>Candler2020</v>
      </c>
      <c r="B2728" t="s">
        <v>471</v>
      </c>
      <c r="C2728">
        <v>2020</v>
      </c>
      <c r="D2728" t="s">
        <v>245</v>
      </c>
      <c r="E2728">
        <v>249</v>
      </c>
      <c r="F2728">
        <v>3186</v>
      </c>
      <c r="G2728">
        <v>-7</v>
      </c>
      <c r="H2728">
        <v>665</v>
      </c>
      <c r="I2728">
        <v>12.1</v>
      </c>
      <c r="J2728" t="s">
        <v>247</v>
      </c>
      <c r="K2728">
        <v>13043</v>
      </c>
      <c r="L2728" t="s">
        <v>54</v>
      </c>
    </row>
    <row r="2729" spans="1:12" x14ac:dyDescent="0.2">
      <c r="A2729" t="str">
        <f t="shared" si="42"/>
        <v>Carroll2020</v>
      </c>
      <c r="B2729" t="s">
        <v>373</v>
      </c>
      <c r="C2729">
        <v>2020</v>
      </c>
      <c r="D2729" t="s">
        <v>245</v>
      </c>
      <c r="E2729">
        <v>2386</v>
      </c>
      <c r="F2729">
        <v>41208</v>
      </c>
      <c r="G2729">
        <v>-1.9</v>
      </c>
      <c r="H2729">
        <v>984</v>
      </c>
      <c r="I2729">
        <v>9.9</v>
      </c>
      <c r="J2729" t="s">
        <v>247</v>
      </c>
      <c r="K2729">
        <v>13045</v>
      </c>
      <c r="L2729" t="s">
        <v>54</v>
      </c>
    </row>
    <row r="2730" spans="1:12" x14ac:dyDescent="0.2">
      <c r="A2730" t="str">
        <f t="shared" si="42"/>
        <v>Catoosa2020</v>
      </c>
      <c r="B2730" t="s">
        <v>472</v>
      </c>
      <c r="C2730">
        <v>2020</v>
      </c>
      <c r="D2730" t="s">
        <v>245</v>
      </c>
      <c r="E2730">
        <v>1058</v>
      </c>
      <c r="F2730">
        <v>15259</v>
      </c>
      <c r="G2730">
        <v>-2.8</v>
      </c>
      <c r="H2730">
        <v>812</v>
      </c>
      <c r="I2730">
        <v>14.5</v>
      </c>
      <c r="J2730" t="s">
        <v>247</v>
      </c>
      <c r="K2730">
        <v>13047</v>
      </c>
      <c r="L2730" t="s">
        <v>54</v>
      </c>
    </row>
    <row r="2731" spans="1:12" x14ac:dyDescent="0.2">
      <c r="A2731" t="str">
        <f t="shared" si="42"/>
        <v>Charlton2020</v>
      </c>
      <c r="B2731" t="s">
        <v>473</v>
      </c>
      <c r="C2731">
        <v>2020</v>
      </c>
      <c r="D2731" t="s">
        <v>245</v>
      </c>
      <c r="E2731">
        <v>181</v>
      </c>
      <c r="F2731">
        <v>1897</v>
      </c>
      <c r="G2731">
        <v>-3</v>
      </c>
      <c r="H2731">
        <v>852</v>
      </c>
      <c r="I2731">
        <v>12.1</v>
      </c>
      <c r="J2731" t="s">
        <v>247</v>
      </c>
      <c r="K2731">
        <v>13049</v>
      </c>
      <c r="L2731" t="s">
        <v>54</v>
      </c>
    </row>
    <row r="2732" spans="1:12" x14ac:dyDescent="0.2">
      <c r="A2732" t="str">
        <f t="shared" si="42"/>
        <v>Chatham2020</v>
      </c>
      <c r="B2732" t="s">
        <v>474</v>
      </c>
      <c r="C2732">
        <v>2020</v>
      </c>
      <c r="D2732" t="s">
        <v>245</v>
      </c>
      <c r="E2732">
        <v>9017</v>
      </c>
      <c r="F2732">
        <v>157813</v>
      </c>
      <c r="G2732">
        <v>-2.8</v>
      </c>
      <c r="H2732">
        <v>1043</v>
      </c>
      <c r="I2732">
        <v>8</v>
      </c>
      <c r="J2732" t="s">
        <v>247</v>
      </c>
      <c r="K2732">
        <v>13051</v>
      </c>
      <c r="L2732" t="s">
        <v>54</v>
      </c>
    </row>
    <row r="2733" spans="1:12" x14ac:dyDescent="0.2">
      <c r="A2733" t="str">
        <f t="shared" si="42"/>
        <v>Chattahoochee2020</v>
      </c>
      <c r="B2733" t="s">
        <v>475</v>
      </c>
      <c r="C2733">
        <v>2020</v>
      </c>
      <c r="D2733" t="s">
        <v>245</v>
      </c>
      <c r="E2733">
        <v>124</v>
      </c>
      <c r="F2733">
        <v>2315</v>
      </c>
      <c r="G2733">
        <v>2.9</v>
      </c>
      <c r="H2733">
        <v>989</v>
      </c>
      <c r="I2733">
        <v>9.9</v>
      </c>
      <c r="J2733" t="s">
        <v>247</v>
      </c>
      <c r="K2733">
        <v>13053</v>
      </c>
      <c r="L2733" t="s">
        <v>54</v>
      </c>
    </row>
    <row r="2734" spans="1:12" x14ac:dyDescent="0.2">
      <c r="A2734" t="str">
        <f t="shared" si="42"/>
        <v>Chattooga2020</v>
      </c>
      <c r="B2734" t="s">
        <v>476</v>
      </c>
      <c r="C2734">
        <v>2020</v>
      </c>
      <c r="D2734" t="s">
        <v>245</v>
      </c>
      <c r="E2734">
        <v>349</v>
      </c>
      <c r="F2734">
        <v>4957</v>
      </c>
      <c r="G2734">
        <v>-13.1</v>
      </c>
      <c r="H2734">
        <v>736</v>
      </c>
      <c r="I2734">
        <v>8.4</v>
      </c>
      <c r="J2734" t="s">
        <v>247</v>
      </c>
      <c r="K2734">
        <v>13055</v>
      </c>
      <c r="L2734" t="s">
        <v>54</v>
      </c>
    </row>
    <row r="2735" spans="1:12" x14ac:dyDescent="0.2">
      <c r="A2735" t="str">
        <f t="shared" si="42"/>
        <v>Cherokee2020</v>
      </c>
      <c r="B2735" t="s">
        <v>424</v>
      </c>
      <c r="C2735">
        <v>2020</v>
      </c>
      <c r="D2735" t="s">
        <v>245</v>
      </c>
      <c r="E2735">
        <v>6438</v>
      </c>
      <c r="F2735">
        <v>66836</v>
      </c>
      <c r="G2735">
        <v>0.3</v>
      </c>
      <c r="H2735">
        <v>974</v>
      </c>
      <c r="I2735">
        <v>10.1</v>
      </c>
      <c r="J2735" t="s">
        <v>247</v>
      </c>
      <c r="K2735">
        <v>13057</v>
      </c>
      <c r="L2735" t="s">
        <v>54</v>
      </c>
    </row>
    <row r="2736" spans="1:12" x14ac:dyDescent="0.2">
      <c r="A2736" t="str">
        <f t="shared" si="42"/>
        <v>Clarke2020</v>
      </c>
      <c r="B2736" t="s">
        <v>360</v>
      </c>
      <c r="C2736">
        <v>2020</v>
      </c>
      <c r="D2736" t="s">
        <v>245</v>
      </c>
      <c r="E2736">
        <v>3419</v>
      </c>
      <c r="F2736">
        <v>67539</v>
      </c>
      <c r="G2736">
        <v>-5.9</v>
      </c>
      <c r="H2736">
        <v>1049</v>
      </c>
      <c r="I2736">
        <v>5.6</v>
      </c>
      <c r="J2736" t="s">
        <v>247</v>
      </c>
      <c r="K2736">
        <v>13059</v>
      </c>
      <c r="L2736" t="s">
        <v>54</v>
      </c>
    </row>
    <row r="2737" spans="1:12" x14ac:dyDescent="0.2">
      <c r="A2737" t="str">
        <f t="shared" si="42"/>
        <v>Clay2020</v>
      </c>
      <c r="B2737" t="s">
        <v>353</v>
      </c>
      <c r="C2737">
        <v>2020</v>
      </c>
      <c r="D2737" t="s">
        <v>245</v>
      </c>
      <c r="E2737">
        <v>68</v>
      </c>
      <c r="F2737">
        <v>673</v>
      </c>
      <c r="G2737">
        <v>-0.3</v>
      </c>
      <c r="H2737">
        <v>680</v>
      </c>
      <c r="I2737">
        <v>14.1</v>
      </c>
      <c r="J2737" t="s">
        <v>247</v>
      </c>
      <c r="K2737">
        <v>13061</v>
      </c>
      <c r="L2737" t="s">
        <v>54</v>
      </c>
    </row>
    <row r="2738" spans="1:12" x14ac:dyDescent="0.2">
      <c r="A2738" t="str">
        <f t="shared" si="42"/>
        <v>Clayton2020</v>
      </c>
      <c r="B2738" t="s">
        <v>477</v>
      </c>
      <c r="C2738">
        <v>2020</v>
      </c>
      <c r="D2738" t="s">
        <v>245</v>
      </c>
      <c r="E2738">
        <v>4473</v>
      </c>
      <c r="F2738">
        <v>114482</v>
      </c>
      <c r="G2738">
        <v>-9</v>
      </c>
      <c r="H2738">
        <v>1161</v>
      </c>
      <c r="I2738">
        <v>6.5</v>
      </c>
      <c r="J2738" t="s">
        <v>247</v>
      </c>
      <c r="K2738">
        <v>13063</v>
      </c>
      <c r="L2738" t="s">
        <v>54</v>
      </c>
    </row>
    <row r="2739" spans="1:12" x14ac:dyDescent="0.2">
      <c r="A2739" t="str">
        <f t="shared" si="42"/>
        <v>Clinch2020</v>
      </c>
      <c r="B2739" t="s">
        <v>478</v>
      </c>
      <c r="C2739">
        <v>2020</v>
      </c>
      <c r="D2739" t="s">
        <v>245</v>
      </c>
      <c r="E2739">
        <v>187</v>
      </c>
      <c r="F2739">
        <v>2382</v>
      </c>
      <c r="G2739">
        <v>3</v>
      </c>
      <c r="H2739">
        <v>818</v>
      </c>
      <c r="I2739">
        <v>18</v>
      </c>
      <c r="J2739" t="s">
        <v>247</v>
      </c>
      <c r="K2739">
        <v>13065</v>
      </c>
      <c r="L2739" t="s">
        <v>54</v>
      </c>
    </row>
    <row r="2740" spans="1:12" x14ac:dyDescent="0.2">
      <c r="A2740" t="str">
        <f t="shared" si="42"/>
        <v>Cobb2020</v>
      </c>
      <c r="B2740" t="s">
        <v>479</v>
      </c>
      <c r="C2740">
        <v>2020</v>
      </c>
      <c r="D2740" t="s">
        <v>245</v>
      </c>
      <c r="E2740">
        <v>24631</v>
      </c>
      <c r="F2740">
        <v>365637</v>
      </c>
      <c r="G2740">
        <v>-3.9</v>
      </c>
      <c r="H2740">
        <v>1353</v>
      </c>
      <c r="I2740">
        <v>13.2</v>
      </c>
      <c r="J2740" t="s">
        <v>247</v>
      </c>
      <c r="K2740">
        <v>13067</v>
      </c>
      <c r="L2740" t="s">
        <v>54</v>
      </c>
    </row>
    <row r="2741" spans="1:12" x14ac:dyDescent="0.2">
      <c r="A2741" t="str">
        <f t="shared" si="42"/>
        <v>Coffee2020</v>
      </c>
      <c r="B2741" t="s">
        <v>340</v>
      </c>
      <c r="C2741">
        <v>2020</v>
      </c>
      <c r="D2741" t="s">
        <v>245</v>
      </c>
      <c r="E2741">
        <v>954</v>
      </c>
      <c r="F2741">
        <v>17118</v>
      </c>
      <c r="G2741">
        <v>-4.0999999999999996</v>
      </c>
      <c r="H2741">
        <v>796</v>
      </c>
      <c r="I2741">
        <v>8.6</v>
      </c>
      <c r="J2741" t="s">
        <v>247</v>
      </c>
      <c r="K2741">
        <v>13069</v>
      </c>
      <c r="L2741" t="s">
        <v>54</v>
      </c>
    </row>
    <row r="2742" spans="1:12" x14ac:dyDescent="0.2">
      <c r="A2742" t="str">
        <f t="shared" si="42"/>
        <v>Colquitt2020</v>
      </c>
      <c r="B2742" t="s">
        <v>480</v>
      </c>
      <c r="C2742">
        <v>2020</v>
      </c>
      <c r="D2742" t="s">
        <v>245</v>
      </c>
      <c r="E2742">
        <v>1037</v>
      </c>
      <c r="F2742">
        <v>14831</v>
      </c>
      <c r="G2742">
        <v>-1.7</v>
      </c>
      <c r="H2742">
        <v>818</v>
      </c>
      <c r="I2742">
        <v>11.6</v>
      </c>
      <c r="J2742" t="s">
        <v>247</v>
      </c>
      <c r="K2742">
        <v>13071</v>
      </c>
      <c r="L2742" t="s">
        <v>54</v>
      </c>
    </row>
    <row r="2743" spans="1:12" x14ac:dyDescent="0.2">
      <c r="A2743" t="str">
        <f t="shared" si="42"/>
        <v>Columbia2020</v>
      </c>
      <c r="B2743" t="s">
        <v>481</v>
      </c>
      <c r="C2743">
        <v>2020</v>
      </c>
      <c r="D2743" t="s">
        <v>245</v>
      </c>
      <c r="E2743">
        <v>2937</v>
      </c>
      <c r="F2743">
        <v>36664</v>
      </c>
      <c r="G2743">
        <v>-3.2</v>
      </c>
      <c r="H2743">
        <v>899</v>
      </c>
      <c r="I2743">
        <v>12.8</v>
      </c>
      <c r="J2743" t="s">
        <v>247</v>
      </c>
      <c r="K2743">
        <v>13073</v>
      </c>
      <c r="L2743" t="s">
        <v>54</v>
      </c>
    </row>
    <row r="2744" spans="1:12" x14ac:dyDescent="0.2">
      <c r="A2744" t="str">
        <f t="shared" si="42"/>
        <v>Cook2020</v>
      </c>
      <c r="B2744" t="s">
        <v>482</v>
      </c>
      <c r="C2744">
        <v>2020</v>
      </c>
      <c r="D2744" t="s">
        <v>245</v>
      </c>
      <c r="E2744">
        <v>376</v>
      </c>
      <c r="F2744">
        <v>4329</v>
      </c>
      <c r="G2744">
        <v>-4.4000000000000004</v>
      </c>
      <c r="H2744">
        <v>765</v>
      </c>
      <c r="I2744">
        <v>11.8</v>
      </c>
      <c r="J2744" t="s">
        <v>247</v>
      </c>
      <c r="K2744">
        <v>13075</v>
      </c>
      <c r="L2744" t="s">
        <v>54</v>
      </c>
    </row>
    <row r="2745" spans="1:12" x14ac:dyDescent="0.2">
      <c r="A2745" t="str">
        <f t="shared" si="42"/>
        <v>Coweta2020</v>
      </c>
      <c r="B2745" t="s">
        <v>483</v>
      </c>
      <c r="C2745">
        <v>2020</v>
      </c>
      <c r="D2745" t="s">
        <v>245</v>
      </c>
      <c r="E2745">
        <v>2961</v>
      </c>
      <c r="F2745">
        <v>41194</v>
      </c>
      <c r="G2745">
        <v>-0.5</v>
      </c>
      <c r="H2745">
        <v>940</v>
      </c>
      <c r="I2745">
        <v>10.8</v>
      </c>
      <c r="J2745" t="s">
        <v>247</v>
      </c>
      <c r="K2745">
        <v>13077</v>
      </c>
      <c r="L2745" t="s">
        <v>54</v>
      </c>
    </row>
    <row r="2746" spans="1:12" x14ac:dyDescent="0.2">
      <c r="A2746" t="str">
        <f t="shared" si="42"/>
        <v>Crawford2020</v>
      </c>
      <c r="B2746" t="s">
        <v>484</v>
      </c>
      <c r="C2746">
        <v>2020</v>
      </c>
      <c r="D2746" t="s">
        <v>245</v>
      </c>
      <c r="E2746">
        <v>144</v>
      </c>
      <c r="F2746">
        <v>1217</v>
      </c>
      <c r="G2746">
        <v>-3.9</v>
      </c>
      <c r="H2746">
        <v>708</v>
      </c>
      <c r="I2746">
        <v>3.5</v>
      </c>
      <c r="J2746" t="s">
        <v>247</v>
      </c>
      <c r="K2746">
        <v>13079</v>
      </c>
      <c r="L2746" t="s">
        <v>54</v>
      </c>
    </row>
    <row r="2747" spans="1:12" x14ac:dyDescent="0.2">
      <c r="A2747" t="str">
        <f t="shared" si="42"/>
        <v>Crisp2020</v>
      </c>
      <c r="B2747" t="s">
        <v>485</v>
      </c>
      <c r="C2747">
        <v>2020</v>
      </c>
      <c r="D2747" t="s">
        <v>245</v>
      </c>
      <c r="E2747">
        <v>581</v>
      </c>
      <c r="F2747">
        <v>8382</v>
      </c>
      <c r="G2747">
        <v>0.6</v>
      </c>
      <c r="H2747">
        <v>807</v>
      </c>
      <c r="I2747">
        <v>6.9</v>
      </c>
      <c r="J2747" t="s">
        <v>247</v>
      </c>
      <c r="K2747">
        <v>13081</v>
      </c>
      <c r="L2747" t="s">
        <v>54</v>
      </c>
    </row>
    <row r="2748" spans="1:12" x14ac:dyDescent="0.2">
      <c r="A2748" t="str">
        <f t="shared" si="42"/>
        <v>Dade2020</v>
      </c>
      <c r="B2748" t="s">
        <v>486</v>
      </c>
      <c r="C2748">
        <v>2020</v>
      </c>
      <c r="D2748" t="s">
        <v>245</v>
      </c>
      <c r="E2748">
        <v>262</v>
      </c>
      <c r="F2748">
        <v>3888</v>
      </c>
      <c r="G2748">
        <v>0.9</v>
      </c>
      <c r="H2748">
        <v>782</v>
      </c>
      <c r="I2748">
        <v>11.9</v>
      </c>
      <c r="J2748" t="s">
        <v>247</v>
      </c>
      <c r="K2748">
        <v>13083</v>
      </c>
      <c r="L2748" t="s">
        <v>54</v>
      </c>
    </row>
    <row r="2749" spans="1:12" x14ac:dyDescent="0.2">
      <c r="A2749" t="str">
        <f t="shared" si="42"/>
        <v>Dawson2020</v>
      </c>
      <c r="B2749" t="s">
        <v>487</v>
      </c>
      <c r="C2749">
        <v>2020</v>
      </c>
      <c r="D2749" t="s">
        <v>245</v>
      </c>
      <c r="E2749">
        <v>817</v>
      </c>
      <c r="F2749">
        <v>9086</v>
      </c>
      <c r="G2749">
        <v>-9</v>
      </c>
      <c r="H2749">
        <v>749</v>
      </c>
      <c r="I2749">
        <v>15.1</v>
      </c>
      <c r="J2749" t="s">
        <v>247</v>
      </c>
      <c r="K2749">
        <v>13085</v>
      </c>
      <c r="L2749" t="s">
        <v>54</v>
      </c>
    </row>
    <row r="2750" spans="1:12" x14ac:dyDescent="0.2">
      <c r="A2750" t="str">
        <f t="shared" si="42"/>
        <v>Decatur2020</v>
      </c>
      <c r="B2750" t="s">
        <v>488</v>
      </c>
      <c r="C2750">
        <v>2020</v>
      </c>
      <c r="D2750" t="s">
        <v>245</v>
      </c>
      <c r="E2750">
        <v>702</v>
      </c>
      <c r="F2750">
        <v>8073</v>
      </c>
      <c r="G2750">
        <v>-12</v>
      </c>
      <c r="H2750">
        <v>803</v>
      </c>
      <c r="I2750">
        <v>18.8</v>
      </c>
      <c r="J2750" t="s">
        <v>247</v>
      </c>
      <c r="K2750">
        <v>13087</v>
      </c>
      <c r="L2750" t="s">
        <v>54</v>
      </c>
    </row>
    <row r="2751" spans="1:12" x14ac:dyDescent="0.2">
      <c r="A2751" t="str">
        <f t="shared" si="42"/>
        <v>DeKalb2020</v>
      </c>
      <c r="B2751" t="s">
        <v>337</v>
      </c>
      <c r="C2751">
        <v>2020</v>
      </c>
      <c r="D2751" t="s">
        <v>245</v>
      </c>
      <c r="E2751">
        <v>19989</v>
      </c>
      <c r="F2751">
        <v>291218</v>
      </c>
      <c r="G2751">
        <v>-5.2</v>
      </c>
      <c r="H2751">
        <v>1289</v>
      </c>
      <c r="I2751">
        <v>10.5</v>
      </c>
      <c r="J2751" t="s">
        <v>247</v>
      </c>
      <c r="K2751">
        <v>13089</v>
      </c>
      <c r="L2751" t="s">
        <v>54</v>
      </c>
    </row>
    <row r="2752" spans="1:12" x14ac:dyDescent="0.2">
      <c r="A2752" t="str">
        <f t="shared" si="42"/>
        <v>Dodge2020</v>
      </c>
      <c r="B2752" t="s">
        <v>489</v>
      </c>
      <c r="C2752">
        <v>2020</v>
      </c>
      <c r="D2752" t="s">
        <v>245</v>
      </c>
      <c r="E2752">
        <v>340</v>
      </c>
      <c r="F2752">
        <v>4700</v>
      </c>
      <c r="G2752">
        <v>-6.4</v>
      </c>
      <c r="H2752">
        <v>682</v>
      </c>
      <c r="I2752">
        <v>2.1</v>
      </c>
      <c r="J2752" t="s">
        <v>247</v>
      </c>
      <c r="K2752">
        <v>13091</v>
      </c>
      <c r="L2752" t="s">
        <v>54</v>
      </c>
    </row>
    <row r="2753" spans="1:12" x14ac:dyDescent="0.2">
      <c r="A2753" t="str">
        <f t="shared" si="42"/>
        <v>Dooly2020</v>
      </c>
      <c r="B2753" t="s">
        <v>490</v>
      </c>
      <c r="C2753">
        <v>2020</v>
      </c>
      <c r="D2753" t="s">
        <v>245</v>
      </c>
      <c r="E2753">
        <v>203</v>
      </c>
      <c r="F2753">
        <v>3260</v>
      </c>
      <c r="G2753">
        <v>-13.1</v>
      </c>
      <c r="H2753">
        <v>826</v>
      </c>
      <c r="I2753">
        <v>16</v>
      </c>
      <c r="J2753" t="s">
        <v>247</v>
      </c>
      <c r="K2753">
        <v>13093</v>
      </c>
      <c r="L2753" t="s">
        <v>54</v>
      </c>
    </row>
    <row r="2754" spans="1:12" x14ac:dyDescent="0.2">
      <c r="A2754" t="str">
        <f t="shared" si="42"/>
        <v>Dougherty2020</v>
      </c>
      <c r="B2754" t="s">
        <v>491</v>
      </c>
      <c r="C2754">
        <v>2020</v>
      </c>
      <c r="D2754" t="s">
        <v>245</v>
      </c>
      <c r="E2754">
        <v>2382</v>
      </c>
      <c r="F2754">
        <v>46329</v>
      </c>
      <c r="G2754">
        <v>-4.2</v>
      </c>
      <c r="H2754">
        <v>953</v>
      </c>
      <c r="I2754">
        <v>9.6999999999999993</v>
      </c>
      <c r="J2754" t="s">
        <v>247</v>
      </c>
      <c r="K2754">
        <v>13095</v>
      </c>
      <c r="L2754" t="s">
        <v>54</v>
      </c>
    </row>
    <row r="2755" spans="1:12" x14ac:dyDescent="0.2">
      <c r="A2755" t="str">
        <f t="shared" si="42"/>
        <v>Douglas2020</v>
      </c>
      <c r="B2755" t="s">
        <v>492</v>
      </c>
      <c r="C2755">
        <v>2020</v>
      </c>
      <c r="D2755" t="s">
        <v>245</v>
      </c>
      <c r="E2755">
        <v>2982</v>
      </c>
      <c r="F2755">
        <v>43220</v>
      </c>
      <c r="G2755">
        <v>-8.4</v>
      </c>
      <c r="H2755">
        <v>948</v>
      </c>
      <c r="I2755">
        <v>16.600000000000001</v>
      </c>
      <c r="J2755" t="s">
        <v>247</v>
      </c>
      <c r="K2755">
        <v>13097</v>
      </c>
      <c r="L2755" t="s">
        <v>54</v>
      </c>
    </row>
    <row r="2756" spans="1:12" x14ac:dyDescent="0.2">
      <c r="A2756" t="str">
        <f t="shared" si="42"/>
        <v>Early2020</v>
      </c>
      <c r="B2756" t="s">
        <v>493</v>
      </c>
      <c r="C2756">
        <v>2020</v>
      </c>
      <c r="D2756" t="s">
        <v>245</v>
      </c>
      <c r="E2756">
        <v>275</v>
      </c>
      <c r="F2756">
        <v>3942</v>
      </c>
      <c r="G2756">
        <v>-8.4</v>
      </c>
      <c r="H2756">
        <v>980</v>
      </c>
      <c r="I2756">
        <v>2.8</v>
      </c>
      <c r="J2756" t="s">
        <v>247</v>
      </c>
      <c r="K2756">
        <v>13099</v>
      </c>
      <c r="L2756" t="s">
        <v>54</v>
      </c>
    </row>
    <row r="2757" spans="1:12" x14ac:dyDescent="0.2">
      <c r="A2757" t="str">
        <f t="shared" si="42"/>
        <v>Echols2020</v>
      </c>
      <c r="B2757" t="s">
        <v>494</v>
      </c>
      <c r="C2757">
        <v>2020</v>
      </c>
      <c r="D2757" t="s">
        <v>245</v>
      </c>
      <c r="E2757">
        <v>53</v>
      </c>
      <c r="F2757">
        <v>671</v>
      </c>
      <c r="G2757">
        <v>8.8000000000000007</v>
      </c>
      <c r="H2757">
        <v>826</v>
      </c>
      <c r="I2757">
        <v>7.1</v>
      </c>
      <c r="J2757" t="s">
        <v>247</v>
      </c>
      <c r="K2757">
        <v>13101</v>
      </c>
      <c r="L2757" t="s">
        <v>54</v>
      </c>
    </row>
    <row r="2758" spans="1:12" x14ac:dyDescent="0.2">
      <c r="A2758" t="str">
        <f t="shared" ref="A2758:A2821" si="43">_xlfn.CONCAT(B2758, C2758)</f>
        <v>Effingham2020</v>
      </c>
      <c r="B2758" t="s">
        <v>495</v>
      </c>
      <c r="C2758">
        <v>2020</v>
      </c>
      <c r="D2758" t="s">
        <v>245</v>
      </c>
      <c r="E2758">
        <v>882</v>
      </c>
      <c r="F2758">
        <v>10695</v>
      </c>
      <c r="G2758">
        <v>-3.6</v>
      </c>
      <c r="H2758">
        <v>917</v>
      </c>
      <c r="I2758">
        <v>9.6</v>
      </c>
      <c r="J2758" t="s">
        <v>247</v>
      </c>
      <c r="K2758">
        <v>13103</v>
      </c>
      <c r="L2758" t="s">
        <v>54</v>
      </c>
    </row>
    <row r="2759" spans="1:12" x14ac:dyDescent="0.2">
      <c r="A2759" t="str">
        <f t="shared" si="43"/>
        <v>Elbert2020</v>
      </c>
      <c r="B2759" t="s">
        <v>496</v>
      </c>
      <c r="C2759">
        <v>2020</v>
      </c>
      <c r="D2759" t="s">
        <v>245</v>
      </c>
      <c r="E2759">
        <v>513</v>
      </c>
      <c r="F2759">
        <v>5611</v>
      </c>
      <c r="G2759">
        <v>-2.9</v>
      </c>
      <c r="H2759">
        <v>813</v>
      </c>
      <c r="I2759">
        <v>12.6</v>
      </c>
      <c r="J2759" t="s">
        <v>247</v>
      </c>
      <c r="K2759">
        <v>13105</v>
      </c>
      <c r="L2759" t="s">
        <v>54</v>
      </c>
    </row>
    <row r="2760" spans="1:12" x14ac:dyDescent="0.2">
      <c r="A2760" t="str">
        <f t="shared" si="43"/>
        <v>Emanuel2020</v>
      </c>
      <c r="B2760" t="s">
        <v>497</v>
      </c>
      <c r="C2760">
        <v>2020</v>
      </c>
      <c r="D2760" t="s">
        <v>245</v>
      </c>
      <c r="E2760">
        <v>429</v>
      </c>
      <c r="F2760">
        <v>6800</v>
      </c>
      <c r="G2760">
        <v>0</v>
      </c>
      <c r="H2760">
        <v>822</v>
      </c>
      <c r="I2760">
        <v>17.600000000000001</v>
      </c>
      <c r="J2760" t="s">
        <v>247</v>
      </c>
      <c r="K2760">
        <v>13107</v>
      </c>
      <c r="L2760" t="s">
        <v>54</v>
      </c>
    </row>
    <row r="2761" spans="1:12" x14ac:dyDescent="0.2">
      <c r="A2761" t="str">
        <f t="shared" si="43"/>
        <v>Evans2020</v>
      </c>
      <c r="B2761" t="s">
        <v>498</v>
      </c>
      <c r="C2761">
        <v>2020</v>
      </c>
      <c r="D2761" t="s">
        <v>245</v>
      </c>
      <c r="E2761">
        <v>257</v>
      </c>
      <c r="F2761">
        <v>4589</v>
      </c>
      <c r="G2761">
        <v>0.2</v>
      </c>
      <c r="H2761">
        <v>682</v>
      </c>
      <c r="I2761">
        <v>0.7</v>
      </c>
      <c r="J2761" t="s">
        <v>247</v>
      </c>
      <c r="K2761">
        <v>13109</v>
      </c>
      <c r="L2761" t="s">
        <v>54</v>
      </c>
    </row>
    <row r="2762" spans="1:12" x14ac:dyDescent="0.2">
      <c r="A2762" t="str">
        <f t="shared" si="43"/>
        <v>Fannin2020</v>
      </c>
      <c r="B2762" t="s">
        <v>499</v>
      </c>
      <c r="C2762">
        <v>2020</v>
      </c>
      <c r="D2762" t="s">
        <v>245</v>
      </c>
      <c r="E2762">
        <v>685</v>
      </c>
      <c r="F2762">
        <v>6397</v>
      </c>
      <c r="G2762">
        <v>-2.2999999999999998</v>
      </c>
      <c r="H2762">
        <v>770</v>
      </c>
      <c r="I2762">
        <v>13.4</v>
      </c>
      <c r="J2762" t="s">
        <v>247</v>
      </c>
      <c r="K2762">
        <v>13111</v>
      </c>
      <c r="L2762" t="s">
        <v>54</v>
      </c>
    </row>
    <row r="2763" spans="1:12" x14ac:dyDescent="0.2">
      <c r="A2763" t="str">
        <f t="shared" si="43"/>
        <v>Fayette2020</v>
      </c>
      <c r="B2763" t="s">
        <v>332</v>
      </c>
      <c r="C2763">
        <v>2020</v>
      </c>
      <c r="D2763" t="s">
        <v>245</v>
      </c>
      <c r="E2763">
        <v>4026</v>
      </c>
      <c r="F2763">
        <v>44915</v>
      </c>
      <c r="G2763">
        <v>-4</v>
      </c>
      <c r="H2763">
        <v>1014</v>
      </c>
      <c r="I2763">
        <v>7.8</v>
      </c>
      <c r="J2763" t="s">
        <v>247</v>
      </c>
      <c r="K2763">
        <v>13113</v>
      </c>
      <c r="L2763" t="s">
        <v>54</v>
      </c>
    </row>
    <row r="2764" spans="1:12" x14ac:dyDescent="0.2">
      <c r="A2764" t="str">
        <f t="shared" si="43"/>
        <v>Floyd2020</v>
      </c>
      <c r="B2764" t="s">
        <v>500</v>
      </c>
      <c r="C2764">
        <v>2020</v>
      </c>
      <c r="D2764" t="s">
        <v>245</v>
      </c>
      <c r="E2764">
        <v>2174</v>
      </c>
      <c r="F2764">
        <v>38550</v>
      </c>
      <c r="G2764">
        <v>-2.9</v>
      </c>
      <c r="H2764">
        <v>960</v>
      </c>
      <c r="I2764">
        <v>10.6</v>
      </c>
      <c r="J2764" t="s">
        <v>247</v>
      </c>
      <c r="K2764">
        <v>13115</v>
      </c>
      <c r="L2764" t="s">
        <v>54</v>
      </c>
    </row>
    <row r="2765" spans="1:12" x14ac:dyDescent="0.2">
      <c r="A2765" t="str">
        <f t="shared" si="43"/>
        <v>Forsyth2020</v>
      </c>
      <c r="B2765" t="s">
        <v>376</v>
      </c>
      <c r="C2765">
        <v>2020</v>
      </c>
      <c r="D2765" t="s">
        <v>245</v>
      </c>
      <c r="E2765">
        <v>6620</v>
      </c>
      <c r="F2765">
        <v>76308</v>
      </c>
      <c r="G2765">
        <v>-2.8</v>
      </c>
      <c r="H2765">
        <v>1134</v>
      </c>
      <c r="I2765">
        <v>8.5</v>
      </c>
      <c r="J2765" t="s">
        <v>247</v>
      </c>
      <c r="K2765">
        <v>13117</v>
      </c>
      <c r="L2765" t="s">
        <v>54</v>
      </c>
    </row>
    <row r="2766" spans="1:12" x14ac:dyDescent="0.2">
      <c r="A2766" t="str">
        <f t="shared" si="43"/>
        <v>Franklin2020</v>
      </c>
      <c r="B2766" t="s">
        <v>434</v>
      </c>
      <c r="C2766">
        <v>2020</v>
      </c>
      <c r="D2766" t="s">
        <v>245</v>
      </c>
      <c r="E2766">
        <v>529</v>
      </c>
      <c r="F2766">
        <v>7792</v>
      </c>
      <c r="G2766">
        <v>-1.9</v>
      </c>
      <c r="H2766">
        <v>800</v>
      </c>
      <c r="I2766">
        <v>8.4</v>
      </c>
      <c r="J2766" t="s">
        <v>247</v>
      </c>
      <c r="K2766">
        <v>13119</v>
      </c>
      <c r="L2766" t="s">
        <v>54</v>
      </c>
    </row>
    <row r="2767" spans="1:12" x14ac:dyDescent="0.2">
      <c r="A2767" t="str">
        <f t="shared" si="43"/>
        <v>Fulton2020</v>
      </c>
      <c r="B2767" t="s">
        <v>335</v>
      </c>
      <c r="C2767">
        <v>2020</v>
      </c>
      <c r="D2767" t="s">
        <v>245</v>
      </c>
      <c r="E2767">
        <v>49650</v>
      </c>
      <c r="F2767">
        <v>858560</v>
      </c>
      <c r="G2767">
        <v>-6.4</v>
      </c>
      <c r="H2767">
        <v>1709</v>
      </c>
      <c r="I2767">
        <v>12.9</v>
      </c>
      <c r="J2767" t="s">
        <v>247</v>
      </c>
      <c r="K2767">
        <v>13121</v>
      </c>
      <c r="L2767" t="s">
        <v>54</v>
      </c>
    </row>
    <row r="2768" spans="1:12" x14ac:dyDescent="0.2">
      <c r="A2768" t="str">
        <f t="shared" si="43"/>
        <v>Gilmer2020</v>
      </c>
      <c r="B2768" t="s">
        <v>501</v>
      </c>
      <c r="C2768">
        <v>2020</v>
      </c>
      <c r="D2768" t="s">
        <v>245</v>
      </c>
      <c r="E2768">
        <v>670</v>
      </c>
      <c r="F2768">
        <v>6987</v>
      </c>
      <c r="G2768">
        <v>-1.5</v>
      </c>
      <c r="H2768">
        <v>721</v>
      </c>
      <c r="I2768">
        <v>11.6</v>
      </c>
      <c r="J2768" t="s">
        <v>247</v>
      </c>
      <c r="K2768">
        <v>13123</v>
      </c>
      <c r="L2768" t="s">
        <v>54</v>
      </c>
    </row>
    <row r="2769" spans="1:12" x14ac:dyDescent="0.2">
      <c r="A2769" t="str">
        <f t="shared" si="43"/>
        <v>Glascock2020</v>
      </c>
      <c r="B2769" t="s">
        <v>502</v>
      </c>
      <c r="C2769">
        <v>2020</v>
      </c>
      <c r="D2769" t="s">
        <v>245</v>
      </c>
      <c r="E2769">
        <v>39</v>
      </c>
      <c r="F2769">
        <v>400</v>
      </c>
      <c r="G2769">
        <v>-4.0999999999999996</v>
      </c>
      <c r="H2769">
        <v>635</v>
      </c>
      <c r="I2769">
        <v>10.8</v>
      </c>
      <c r="J2769" t="s">
        <v>247</v>
      </c>
      <c r="K2769">
        <v>13125</v>
      </c>
      <c r="L2769" t="s">
        <v>54</v>
      </c>
    </row>
    <row r="2770" spans="1:12" x14ac:dyDescent="0.2">
      <c r="A2770" t="str">
        <f t="shared" si="43"/>
        <v>Glynn2020</v>
      </c>
      <c r="B2770" t="s">
        <v>503</v>
      </c>
      <c r="C2770">
        <v>2020</v>
      </c>
      <c r="D2770" t="s">
        <v>245</v>
      </c>
      <c r="E2770">
        <v>2835</v>
      </c>
      <c r="F2770">
        <v>36768</v>
      </c>
      <c r="G2770">
        <v>-5.7</v>
      </c>
      <c r="H2770">
        <v>968</v>
      </c>
      <c r="I2770">
        <v>11.4</v>
      </c>
      <c r="J2770" t="s">
        <v>247</v>
      </c>
      <c r="K2770">
        <v>13127</v>
      </c>
      <c r="L2770" t="s">
        <v>54</v>
      </c>
    </row>
    <row r="2771" spans="1:12" x14ac:dyDescent="0.2">
      <c r="A2771" t="str">
        <f t="shared" si="43"/>
        <v>Gordon2020</v>
      </c>
      <c r="B2771" t="s">
        <v>504</v>
      </c>
      <c r="C2771">
        <v>2020</v>
      </c>
      <c r="D2771" t="s">
        <v>245</v>
      </c>
      <c r="E2771">
        <v>1097</v>
      </c>
      <c r="F2771">
        <v>23385</v>
      </c>
      <c r="G2771">
        <v>-1.7</v>
      </c>
      <c r="H2771">
        <v>964</v>
      </c>
      <c r="I2771">
        <v>11.4</v>
      </c>
      <c r="J2771" t="s">
        <v>247</v>
      </c>
      <c r="K2771">
        <v>13129</v>
      </c>
      <c r="L2771" t="s">
        <v>54</v>
      </c>
    </row>
    <row r="2772" spans="1:12" x14ac:dyDescent="0.2">
      <c r="A2772" t="str">
        <f t="shared" si="43"/>
        <v>Grady2020</v>
      </c>
      <c r="B2772" t="s">
        <v>505</v>
      </c>
      <c r="C2772">
        <v>2020</v>
      </c>
      <c r="D2772" t="s">
        <v>245</v>
      </c>
      <c r="E2772">
        <v>500</v>
      </c>
      <c r="F2772">
        <v>6020</v>
      </c>
      <c r="G2772">
        <v>0</v>
      </c>
      <c r="H2772">
        <v>851</v>
      </c>
      <c r="I2772">
        <v>11.7</v>
      </c>
      <c r="J2772" t="s">
        <v>247</v>
      </c>
      <c r="K2772">
        <v>13131</v>
      </c>
      <c r="L2772" t="s">
        <v>54</v>
      </c>
    </row>
    <row r="2773" spans="1:12" x14ac:dyDescent="0.2">
      <c r="A2773" t="str">
        <f t="shared" si="43"/>
        <v>Greene2020</v>
      </c>
      <c r="B2773" t="s">
        <v>436</v>
      </c>
      <c r="C2773">
        <v>2020</v>
      </c>
      <c r="D2773" t="s">
        <v>245</v>
      </c>
      <c r="E2773">
        <v>505</v>
      </c>
      <c r="F2773">
        <v>6187</v>
      </c>
      <c r="G2773">
        <v>-4.2</v>
      </c>
      <c r="H2773">
        <v>886</v>
      </c>
      <c r="I2773">
        <v>12.9</v>
      </c>
      <c r="J2773" t="s">
        <v>247</v>
      </c>
      <c r="K2773">
        <v>13133</v>
      </c>
      <c r="L2773" t="s">
        <v>54</v>
      </c>
    </row>
    <row r="2774" spans="1:12" x14ac:dyDescent="0.2">
      <c r="A2774" t="str">
        <f t="shared" si="43"/>
        <v>Gwinnett2020</v>
      </c>
      <c r="B2774" t="s">
        <v>338</v>
      </c>
      <c r="C2774">
        <v>2020</v>
      </c>
      <c r="D2774" t="s">
        <v>245</v>
      </c>
      <c r="E2774">
        <v>28463</v>
      </c>
      <c r="F2774">
        <v>353379</v>
      </c>
      <c r="G2774">
        <v>-4.2</v>
      </c>
      <c r="H2774">
        <v>1201</v>
      </c>
      <c r="I2774">
        <v>10.199999999999999</v>
      </c>
      <c r="J2774" t="s">
        <v>247</v>
      </c>
      <c r="K2774">
        <v>13135</v>
      </c>
      <c r="L2774" t="s">
        <v>54</v>
      </c>
    </row>
    <row r="2775" spans="1:12" x14ac:dyDescent="0.2">
      <c r="A2775" t="str">
        <f t="shared" si="43"/>
        <v>Habersham2020</v>
      </c>
      <c r="B2775" t="s">
        <v>506</v>
      </c>
      <c r="C2775">
        <v>2020</v>
      </c>
      <c r="D2775" t="s">
        <v>245</v>
      </c>
      <c r="E2775">
        <v>961</v>
      </c>
      <c r="F2775">
        <v>13184</v>
      </c>
      <c r="G2775">
        <v>-8.3000000000000007</v>
      </c>
      <c r="H2775">
        <v>834</v>
      </c>
      <c r="I2775">
        <v>10</v>
      </c>
      <c r="J2775" t="s">
        <v>247</v>
      </c>
      <c r="K2775">
        <v>13137</v>
      </c>
      <c r="L2775" t="s">
        <v>54</v>
      </c>
    </row>
    <row r="2776" spans="1:12" x14ac:dyDescent="0.2">
      <c r="A2776" t="str">
        <f t="shared" si="43"/>
        <v>Hall2020</v>
      </c>
      <c r="B2776" t="s">
        <v>507</v>
      </c>
      <c r="C2776">
        <v>2020</v>
      </c>
      <c r="D2776" t="s">
        <v>245</v>
      </c>
      <c r="E2776">
        <v>4995</v>
      </c>
      <c r="F2776">
        <v>90252</v>
      </c>
      <c r="G2776">
        <v>-1.1000000000000001</v>
      </c>
      <c r="H2776">
        <v>1157</v>
      </c>
      <c r="I2776">
        <v>12.2</v>
      </c>
      <c r="J2776" t="s">
        <v>247</v>
      </c>
      <c r="K2776">
        <v>13139</v>
      </c>
      <c r="L2776" t="s">
        <v>54</v>
      </c>
    </row>
    <row r="2777" spans="1:12" x14ac:dyDescent="0.2">
      <c r="A2777" t="str">
        <f t="shared" si="43"/>
        <v>Hancock2020</v>
      </c>
      <c r="B2777" t="s">
        <v>508</v>
      </c>
      <c r="C2777">
        <v>2020</v>
      </c>
      <c r="D2777" t="s">
        <v>245</v>
      </c>
      <c r="E2777">
        <v>80</v>
      </c>
      <c r="F2777">
        <v>1377</v>
      </c>
      <c r="G2777">
        <v>-8.6999999999999993</v>
      </c>
      <c r="H2777">
        <v>747</v>
      </c>
      <c r="I2777">
        <v>3.6</v>
      </c>
      <c r="J2777" t="s">
        <v>247</v>
      </c>
      <c r="K2777">
        <v>13141</v>
      </c>
      <c r="L2777" t="s">
        <v>54</v>
      </c>
    </row>
    <row r="2778" spans="1:12" x14ac:dyDescent="0.2">
      <c r="A2778" t="str">
        <f t="shared" si="43"/>
        <v>Haralson2020</v>
      </c>
      <c r="B2778" t="s">
        <v>509</v>
      </c>
      <c r="C2778">
        <v>2020</v>
      </c>
      <c r="D2778" t="s">
        <v>245</v>
      </c>
      <c r="E2778">
        <v>534</v>
      </c>
      <c r="F2778">
        <v>6724</v>
      </c>
      <c r="G2778">
        <v>-4.7</v>
      </c>
      <c r="H2778">
        <v>939</v>
      </c>
      <c r="I2778">
        <v>11.4</v>
      </c>
      <c r="J2778" t="s">
        <v>247</v>
      </c>
      <c r="K2778">
        <v>13143</v>
      </c>
      <c r="L2778" t="s">
        <v>54</v>
      </c>
    </row>
    <row r="2779" spans="1:12" x14ac:dyDescent="0.2">
      <c r="A2779" t="str">
        <f t="shared" si="43"/>
        <v>Harris2020</v>
      </c>
      <c r="B2779" t="s">
        <v>510</v>
      </c>
      <c r="C2779">
        <v>2020</v>
      </c>
      <c r="D2779" t="s">
        <v>245</v>
      </c>
      <c r="E2779">
        <v>509</v>
      </c>
      <c r="F2779">
        <v>5277</v>
      </c>
      <c r="G2779">
        <v>-7.7</v>
      </c>
      <c r="H2779">
        <v>822</v>
      </c>
      <c r="I2779">
        <v>15.6</v>
      </c>
      <c r="J2779" t="s">
        <v>247</v>
      </c>
      <c r="K2779">
        <v>13145</v>
      </c>
      <c r="L2779" t="s">
        <v>54</v>
      </c>
    </row>
    <row r="2780" spans="1:12" x14ac:dyDescent="0.2">
      <c r="A2780" t="str">
        <f t="shared" si="43"/>
        <v>Hart2020</v>
      </c>
      <c r="B2780" t="s">
        <v>511</v>
      </c>
      <c r="C2780">
        <v>2020</v>
      </c>
      <c r="D2780" t="s">
        <v>245</v>
      </c>
      <c r="E2780">
        <v>463</v>
      </c>
      <c r="F2780">
        <v>6513</v>
      </c>
      <c r="G2780">
        <v>2</v>
      </c>
      <c r="H2780">
        <v>807</v>
      </c>
      <c r="I2780">
        <v>10.1</v>
      </c>
      <c r="J2780" t="s">
        <v>247</v>
      </c>
      <c r="K2780">
        <v>13147</v>
      </c>
      <c r="L2780" t="s">
        <v>54</v>
      </c>
    </row>
    <row r="2781" spans="1:12" x14ac:dyDescent="0.2">
      <c r="A2781" t="str">
        <f t="shared" si="43"/>
        <v>Heard2020</v>
      </c>
      <c r="B2781" t="s">
        <v>512</v>
      </c>
      <c r="C2781">
        <v>2020</v>
      </c>
      <c r="D2781" t="s">
        <v>245</v>
      </c>
      <c r="E2781">
        <v>164</v>
      </c>
      <c r="F2781">
        <v>2065</v>
      </c>
      <c r="G2781">
        <v>2</v>
      </c>
      <c r="H2781">
        <v>1028</v>
      </c>
      <c r="I2781">
        <v>10.8</v>
      </c>
      <c r="J2781" t="s">
        <v>247</v>
      </c>
      <c r="K2781">
        <v>13149</v>
      </c>
      <c r="L2781" t="s">
        <v>54</v>
      </c>
    </row>
    <row r="2782" spans="1:12" x14ac:dyDescent="0.2">
      <c r="A2782" t="str">
        <f t="shared" si="43"/>
        <v>Henry2020</v>
      </c>
      <c r="B2782" t="s">
        <v>416</v>
      </c>
      <c r="C2782">
        <v>2020</v>
      </c>
      <c r="D2782" t="s">
        <v>245</v>
      </c>
      <c r="E2782">
        <v>4563</v>
      </c>
      <c r="F2782">
        <v>69584</v>
      </c>
      <c r="G2782">
        <v>1</v>
      </c>
      <c r="H2782">
        <v>894</v>
      </c>
      <c r="I2782">
        <v>13.9</v>
      </c>
      <c r="J2782" t="s">
        <v>247</v>
      </c>
      <c r="K2782">
        <v>13151</v>
      </c>
      <c r="L2782" t="s">
        <v>54</v>
      </c>
    </row>
    <row r="2783" spans="1:12" x14ac:dyDescent="0.2">
      <c r="A2783" t="str">
        <f t="shared" si="43"/>
        <v>Houston2020</v>
      </c>
      <c r="B2783" t="s">
        <v>333</v>
      </c>
      <c r="C2783">
        <v>2020</v>
      </c>
      <c r="D2783" t="s">
        <v>245</v>
      </c>
      <c r="E2783">
        <v>2918</v>
      </c>
      <c r="F2783">
        <v>62376</v>
      </c>
      <c r="G2783">
        <v>-2.1</v>
      </c>
      <c r="H2783">
        <v>1032</v>
      </c>
      <c r="I2783">
        <v>9.6</v>
      </c>
      <c r="J2783" t="s">
        <v>247</v>
      </c>
      <c r="K2783">
        <v>13153</v>
      </c>
      <c r="L2783" t="s">
        <v>54</v>
      </c>
    </row>
    <row r="2784" spans="1:12" x14ac:dyDescent="0.2">
      <c r="A2784" t="str">
        <f t="shared" si="43"/>
        <v>Irwin2020</v>
      </c>
      <c r="B2784" t="s">
        <v>513</v>
      </c>
      <c r="C2784">
        <v>2020</v>
      </c>
      <c r="D2784" t="s">
        <v>245</v>
      </c>
      <c r="E2784">
        <v>154</v>
      </c>
      <c r="F2784">
        <v>1990</v>
      </c>
      <c r="G2784">
        <v>0.6</v>
      </c>
      <c r="H2784">
        <v>796</v>
      </c>
      <c r="I2784">
        <v>12.4</v>
      </c>
      <c r="J2784" t="s">
        <v>247</v>
      </c>
      <c r="K2784">
        <v>13155</v>
      </c>
      <c r="L2784" t="s">
        <v>54</v>
      </c>
    </row>
    <row r="2785" spans="1:12" x14ac:dyDescent="0.2">
      <c r="A2785" t="str">
        <f t="shared" si="43"/>
        <v>Jackson2020</v>
      </c>
      <c r="B2785" t="s">
        <v>318</v>
      </c>
      <c r="C2785">
        <v>2020</v>
      </c>
      <c r="D2785" t="s">
        <v>245</v>
      </c>
      <c r="E2785">
        <v>1610</v>
      </c>
      <c r="F2785">
        <v>35920</v>
      </c>
      <c r="G2785">
        <v>16.8</v>
      </c>
      <c r="H2785">
        <v>833</v>
      </c>
      <c r="I2785">
        <v>9.5</v>
      </c>
      <c r="J2785" t="s">
        <v>247</v>
      </c>
      <c r="K2785">
        <v>13157</v>
      </c>
      <c r="L2785" t="s">
        <v>54</v>
      </c>
    </row>
    <row r="2786" spans="1:12" x14ac:dyDescent="0.2">
      <c r="A2786" t="str">
        <f t="shared" si="43"/>
        <v>Jasper2020</v>
      </c>
      <c r="B2786" t="s">
        <v>368</v>
      </c>
      <c r="C2786">
        <v>2020</v>
      </c>
      <c r="D2786" t="s">
        <v>245</v>
      </c>
      <c r="E2786">
        <v>214</v>
      </c>
      <c r="F2786">
        <v>2305</v>
      </c>
      <c r="G2786">
        <v>-1</v>
      </c>
      <c r="H2786">
        <v>771</v>
      </c>
      <c r="I2786">
        <v>14.9</v>
      </c>
      <c r="J2786" t="s">
        <v>247</v>
      </c>
      <c r="K2786">
        <v>13159</v>
      </c>
      <c r="L2786" t="s">
        <v>54</v>
      </c>
    </row>
    <row r="2787" spans="1:12" x14ac:dyDescent="0.2">
      <c r="A2787" t="str">
        <f t="shared" si="43"/>
        <v>Jeff Davis2020</v>
      </c>
      <c r="B2787" t="s">
        <v>514</v>
      </c>
      <c r="C2787">
        <v>2020</v>
      </c>
      <c r="D2787" t="s">
        <v>245</v>
      </c>
      <c r="E2787">
        <v>248</v>
      </c>
      <c r="F2787">
        <v>4203</v>
      </c>
      <c r="G2787">
        <v>-1</v>
      </c>
      <c r="H2787">
        <v>792</v>
      </c>
      <c r="I2787">
        <v>9.1999999999999993</v>
      </c>
      <c r="J2787" t="s">
        <v>247</v>
      </c>
      <c r="K2787">
        <v>13161</v>
      </c>
      <c r="L2787" t="s">
        <v>54</v>
      </c>
    </row>
    <row r="2788" spans="1:12" x14ac:dyDescent="0.2">
      <c r="A2788" t="str">
        <f t="shared" si="43"/>
        <v>Jefferson2020</v>
      </c>
      <c r="B2788" t="s">
        <v>314</v>
      </c>
      <c r="C2788">
        <v>2020</v>
      </c>
      <c r="D2788" t="s">
        <v>245</v>
      </c>
      <c r="E2788">
        <v>389</v>
      </c>
      <c r="F2788">
        <v>4709</v>
      </c>
      <c r="G2788">
        <v>-2.9</v>
      </c>
      <c r="H2788">
        <v>872</v>
      </c>
      <c r="I2788">
        <v>7</v>
      </c>
      <c r="J2788" t="s">
        <v>247</v>
      </c>
      <c r="K2788">
        <v>13163</v>
      </c>
      <c r="L2788" t="s">
        <v>54</v>
      </c>
    </row>
    <row r="2789" spans="1:12" x14ac:dyDescent="0.2">
      <c r="A2789" t="str">
        <f t="shared" si="43"/>
        <v>Jenkins2020</v>
      </c>
      <c r="B2789" t="s">
        <v>515</v>
      </c>
      <c r="C2789">
        <v>2020</v>
      </c>
      <c r="D2789" t="s">
        <v>245</v>
      </c>
      <c r="E2789">
        <v>121</v>
      </c>
      <c r="F2789">
        <v>1419</v>
      </c>
      <c r="G2789">
        <v>4</v>
      </c>
      <c r="H2789">
        <v>734</v>
      </c>
      <c r="I2789">
        <v>8.4</v>
      </c>
      <c r="J2789" t="s">
        <v>247</v>
      </c>
      <c r="K2789">
        <v>13165</v>
      </c>
      <c r="L2789" t="s">
        <v>54</v>
      </c>
    </row>
    <row r="2790" spans="1:12" x14ac:dyDescent="0.2">
      <c r="A2790" t="str">
        <f t="shared" si="43"/>
        <v>Johnson2020</v>
      </c>
      <c r="B2790" t="s">
        <v>516</v>
      </c>
      <c r="C2790">
        <v>2020</v>
      </c>
      <c r="D2790" t="s">
        <v>245</v>
      </c>
      <c r="E2790">
        <v>142</v>
      </c>
      <c r="F2790">
        <v>1397</v>
      </c>
      <c r="G2790">
        <v>-6.9</v>
      </c>
      <c r="H2790">
        <v>688</v>
      </c>
      <c r="I2790">
        <v>9.9</v>
      </c>
      <c r="J2790" t="s">
        <v>247</v>
      </c>
      <c r="K2790">
        <v>13167</v>
      </c>
      <c r="L2790" t="s">
        <v>54</v>
      </c>
    </row>
    <row r="2791" spans="1:12" x14ac:dyDescent="0.2">
      <c r="A2791" t="str">
        <f t="shared" si="43"/>
        <v>Jones2020</v>
      </c>
      <c r="B2791" t="s">
        <v>517</v>
      </c>
      <c r="C2791">
        <v>2020</v>
      </c>
      <c r="D2791" t="s">
        <v>245</v>
      </c>
      <c r="E2791">
        <v>358</v>
      </c>
      <c r="F2791">
        <v>3972</v>
      </c>
      <c r="G2791">
        <v>-8.8000000000000007</v>
      </c>
      <c r="H2791">
        <v>842</v>
      </c>
      <c r="I2791">
        <v>9.9</v>
      </c>
      <c r="J2791" t="s">
        <v>247</v>
      </c>
      <c r="K2791">
        <v>13169</v>
      </c>
      <c r="L2791" t="s">
        <v>54</v>
      </c>
    </row>
    <row r="2792" spans="1:12" x14ac:dyDescent="0.2">
      <c r="A2792" t="str">
        <f t="shared" si="43"/>
        <v>Lamar2020</v>
      </c>
      <c r="B2792" t="s">
        <v>438</v>
      </c>
      <c r="C2792">
        <v>2020</v>
      </c>
      <c r="D2792" t="s">
        <v>245</v>
      </c>
      <c r="E2792">
        <v>289</v>
      </c>
      <c r="F2792">
        <v>3674</v>
      </c>
      <c r="G2792">
        <v>-2.8</v>
      </c>
      <c r="H2792">
        <v>867</v>
      </c>
      <c r="I2792">
        <v>11.7</v>
      </c>
      <c r="J2792" t="s">
        <v>247</v>
      </c>
      <c r="K2792">
        <v>13171</v>
      </c>
      <c r="L2792" t="s">
        <v>54</v>
      </c>
    </row>
    <row r="2793" spans="1:12" x14ac:dyDescent="0.2">
      <c r="A2793" t="str">
        <f t="shared" si="43"/>
        <v>Lanier2020</v>
      </c>
      <c r="B2793" t="s">
        <v>518</v>
      </c>
      <c r="C2793">
        <v>2020</v>
      </c>
      <c r="D2793" t="s">
        <v>245</v>
      </c>
      <c r="E2793">
        <v>114</v>
      </c>
      <c r="F2793">
        <v>1349</v>
      </c>
      <c r="G2793">
        <v>-4.2</v>
      </c>
      <c r="H2793">
        <v>710</v>
      </c>
      <c r="I2793">
        <v>3.8</v>
      </c>
      <c r="J2793" t="s">
        <v>247</v>
      </c>
      <c r="K2793">
        <v>13173</v>
      </c>
      <c r="L2793" t="s">
        <v>54</v>
      </c>
    </row>
    <row r="2794" spans="1:12" x14ac:dyDescent="0.2">
      <c r="A2794" t="str">
        <f t="shared" si="43"/>
        <v>Laurens2020</v>
      </c>
      <c r="B2794" t="s">
        <v>339</v>
      </c>
      <c r="C2794">
        <v>2020</v>
      </c>
      <c r="D2794" t="s">
        <v>245</v>
      </c>
      <c r="E2794">
        <v>1128</v>
      </c>
      <c r="F2794">
        <v>19022</v>
      </c>
      <c r="G2794">
        <v>1.5</v>
      </c>
      <c r="H2794">
        <v>889</v>
      </c>
      <c r="I2794">
        <v>7.8</v>
      </c>
      <c r="J2794" t="s">
        <v>247</v>
      </c>
      <c r="K2794">
        <v>13175</v>
      </c>
      <c r="L2794" t="s">
        <v>54</v>
      </c>
    </row>
    <row r="2795" spans="1:12" x14ac:dyDescent="0.2">
      <c r="A2795" t="str">
        <f t="shared" si="43"/>
        <v>Lee2020</v>
      </c>
      <c r="B2795" t="s">
        <v>315</v>
      </c>
      <c r="C2795">
        <v>2020</v>
      </c>
      <c r="D2795" t="s">
        <v>245</v>
      </c>
      <c r="E2795">
        <v>522</v>
      </c>
      <c r="F2795">
        <v>6919</v>
      </c>
      <c r="G2795">
        <v>-0.2</v>
      </c>
      <c r="H2795">
        <v>825</v>
      </c>
      <c r="I2795">
        <v>11.9</v>
      </c>
      <c r="J2795" t="s">
        <v>247</v>
      </c>
      <c r="K2795">
        <v>13177</v>
      </c>
      <c r="L2795" t="s">
        <v>54</v>
      </c>
    </row>
    <row r="2796" spans="1:12" x14ac:dyDescent="0.2">
      <c r="A2796" t="str">
        <f t="shared" si="43"/>
        <v>Liberty2020</v>
      </c>
      <c r="B2796" t="s">
        <v>343</v>
      </c>
      <c r="C2796">
        <v>2020</v>
      </c>
      <c r="D2796" t="s">
        <v>245</v>
      </c>
      <c r="E2796">
        <v>950</v>
      </c>
      <c r="F2796">
        <v>18267</v>
      </c>
      <c r="G2796">
        <v>-5.2</v>
      </c>
      <c r="H2796">
        <v>937</v>
      </c>
      <c r="I2796">
        <v>14.3</v>
      </c>
      <c r="J2796" t="s">
        <v>247</v>
      </c>
      <c r="K2796">
        <v>13179</v>
      </c>
      <c r="L2796" t="s">
        <v>54</v>
      </c>
    </row>
    <row r="2797" spans="1:12" x14ac:dyDescent="0.2">
      <c r="A2797" t="str">
        <f t="shared" si="43"/>
        <v>Lincoln2020</v>
      </c>
      <c r="B2797" t="s">
        <v>519</v>
      </c>
      <c r="C2797">
        <v>2020</v>
      </c>
      <c r="D2797" t="s">
        <v>245</v>
      </c>
      <c r="E2797">
        <v>162</v>
      </c>
      <c r="F2797">
        <v>1297</v>
      </c>
      <c r="G2797">
        <v>2.9</v>
      </c>
      <c r="H2797">
        <v>726</v>
      </c>
      <c r="I2797">
        <v>10.199999999999999</v>
      </c>
      <c r="J2797" t="s">
        <v>247</v>
      </c>
      <c r="K2797">
        <v>13181</v>
      </c>
      <c r="L2797" t="s">
        <v>54</v>
      </c>
    </row>
    <row r="2798" spans="1:12" x14ac:dyDescent="0.2">
      <c r="A2798" t="str">
        <f t="shared" si="43"/>
        <v>Long2020</v>
      </c>
      <c r="B2798" t="s">
        <v>520</v>
      </c>
      <c r="C2798">
        <v>2020</v>
      </c>
      <c r="D2798" t="s">
        <v>245</v>
      </c>
      <c r="E2798">
        <v>84</v>
      </c>
      <c r="F2798">
        <v>1054</v>
      </c>
      <c r="G2798">
        <v>-1.3</v>
      </c>
      <c r="H2798">
        <v>690</v>
      </c>
      <c r="I2798">
        <v>5.3</v>
      </c>
      <c r="J2798" t="s">
        <v>247</v>
      </c>
      <c r="K2798">
        <v>13183</v>
      </c>
      <c r="L2798" t="s">
        <v>54</v>
      </c>
    </row>
    <row r="2799" spans="1:12" x14ac:dyDescent="0.2">
      <c r="A2799" t="str">
        <f t="shared" si="43"/>
        <v>Lowndes2020</v>
      </c>
      <c r="B2799" t="s">
        <v>356</v>
      </c>
      <c r="C2799">
        <v>2020</v>
      </c>
      <c r="D2799" t="s">
        <v>245</v>
      </c>
      <c r="E2799">
        <v>3021</v>
      </c>
      <c r="F2799">
        <v>48807</v>
      </c>
      <c r="G2799">
        <v>-3.4</v>
      </c>
      <c r="H2799">
        <v>842</v>
      </c>
      <c r="I2799">
        <v>7</v>
      </c>
      <c r="J2799" t="s">
        <v>247</v>
      </c>
      <c r="K2799">
        <v>13185</v>
      </c>
      <c r="L2799" t="s">
        <v>54</v>
      </c>
    </row>
    <row r="2800" spans="1:12" x14ac:dyDescent="0.2">
      <c r="A2800" t="str">
        <f t="shared" si="43"/>
        <v>Lumpkin2020</v>
      </c>
      <c r="B2800" t="s">
        <v>521</v>
      </c>
      <c r="C2800">
        <v>2020</v>
      </c>
      <c r="D2800" t="s">
        <v>245</v>
      </c>
      <c r="E2800">
        <v>596</v>
      </c>
      <c r="F2800">
        <v>7368</v>
      </c>
      <c r="G2800">
        <v>-7.6</v>
      </c>
      <c r="H2800">
        <v>842</v>
      </c>
      <c r="I2800">
        <v>12.7</v>
      </c>
      <c r="J2800" t="s">
        <v>247</v>
      </c>
      <c r="K2800">
        <v>13187</v>
      </c>
      <c r="L2800" t="s">
        <v>54</v>
      </c>
    </row>
    <row r="2801" spans="1:12" x14ac:dyDescent="0.2">
      <c r="A2801" t="str">
        <f t="shared" si="43"/>
        <v>McDuffie2020</v>
      </c>
      <c r="B2801" t="s">
        <v>522</v>
      </c>
      <c r="C2801">
        <v>2020</v>
      </c>
      <c r="D2801" t="s">
        <v>245</v>
      </c>
      <c r="E2801">
        <v>457</v>
      </c>
      <c r="F2801">
        <v>6806</v>
      </c>
      <c r="G2801">
        <v>-1.3</v>
      </c>
      <c r="H2801">
        <v>823</v>
      </c>
      <c r="I2801">
        <v>12.4</v>
      </c>
      <c r="J2801" t="s">
        <v>247</v>
      </c>
      <c r="K2801">
        <v>13189</v>
      </c>
      <c r="L2801" t="s">
        <v>54</v>
      </c>
    </row>
    <row r="2802" spans="1:12" x14ac:dyDescent="0.2">
      <c r="A2802" t="str">
        <f t="shared" si="43"/>
        <v>McIntosh2020</v>
      </c>
      <c r="B2802" t="s">
        <v>523</v>
      </c>
      <c r="C2802">
        <v>2020</v>
      </c>
      <c r="D2802" t="s">
        <v>245</v>
      </c>
      <c r="E2802">
        <v>204</v>
      </c>
      <c r="F2802">
        <v>1610</v>
      </c>
      <c r="G2802">
        <v>-5</v>
      </c>
      <c r="H2802">
        <v>714</v>
      </c>
      <c r="I2802">
        <v>8.5</v>
      </c>
      <c r="J2802" t="s">
        <v>247</v>
      </c>
      <c r="K2802">
        <v>13191</v>
      </c>
      <c r="L2802" t="s">
        <v>54</v>
      </c>
    </row>
    <row r="2803" spans="1:12" x14ac:dyDescent="0.2">
      <c r="A2803" t="str">
        <f t="shared" si="43"/>
        <v>Macon2020</v>
      </c>
      <c r="B2803" t="s">
        <v>441</v>
      </c>
      <c r="C2803">
        <v>2020</v>
      </c>
      <c r="D2803" t="s">
        <v>245</v>
      </c>
      <c r="E2803">
        <v>206</v>
      </c>
      <c r="F2803">
        <v>2692</v>
      </c>
      <c r="G2803">
        <v>-2.7</v>
      </c>
      <c r="H2803">
        <v>893</v>
      </c>
      <c r="I2803">
        <v>7.7</v>
      </c>
      <c r="J2803" t="s">
        <v>247</v>
      </c>
      <c r="K2803">
        <v>13193</v>
      </c>
      <c r="L2803" t="s">
        <v>54</v>
      </c>
    </row>
    <row r="2804" spans="1:12" x14ac:dyDescent="0.2">
      <c r="A2804" t="str">
        <f t="shared" si="43"/>
        <v>Madison2020</v>
      </c>
      <c r="B2804" t="s">
        <v>313</v>
      </c>
      <c r="C2804">
        <v>2020</v>
      </c>
      <c r="D2804" t="s">
        <v>245</v>
      </c>
      <c r="E2804">
        <v>404</v>
      </c>
      <c r="F2804">
        <v>3569</v>
      </c>
      <c r="G2804">
        <v>-0.9</v>
      </c>
      <c r="H2804">
        <v>739</v>
      </c>
      <c r="I2804">
        <v>4.2</v>
      </c>
      <c r="J2804" t="s">
        <v>247</v>
      </c>
      <c r="K2804">
        <v>13195</v>
      </c>
      <c r="L2804" t="s">
        <v>54</v>
      </c>
    </row>
    <row r="2805" spans="1:12" x14ac:dyDescent="0.2">
      <c r="A2805" t="str">
        <f t="shared" si="43"/>
        <v>Marion2020</v>
      </c>
      <c r="B2805" t="s">
        <v>399</v>
      </c>
      <c r="C2805">
        <v>2020</v>
      </c>
      <c r="D2805" t="s">
        <v>245</v>
      </c>
      <c r="E2805">
        <v>99</v>
      </c>
      <c r="F2805">
        <v>1115</v>
      </c>
      <c r="G2805">
        <v>-1.2</v>
      </c>
      <c r="H2805">
        <v>684</v>
      </c>
      <c r="I2805">
        <v>6</v>
      </c>
      <c r="J2805" t="s">
        <v>247</v>
      </c>
      <c r="K2805">
        <v>13197</v>
      </c>
      <c r="L2805" t="s">
        <v>54</v>
      </c>
    </row>
    <row r="2806" spans="1:12" x14ac:dyDescent="0.2">
      <c r="A2806" t="str">
        <f t="shared" si="43"/>
        <v>Meriwether2020</v>
      </c>
      <c r="B2806" t="s">
        <v>524</v>
      </c>
      <c r="C2806">
        <v>2020</v>
      </c>
      <c r="D2806" t="s">
        <v>245</v>
      </c>
      <c r="E2806">
        <v>364</v>
      </c>
      <c r="F2806">
        <v>4277</v>
      </c>
      <c r="G2806">
        <v>-2.8</v>
      </c>
      <c r="H2806">
        <v>841</v>
      </c>
      <c r="I2806">
        <v>11.4</v>
      </c>
      <c r="J2806" t="s">
        <v>247</v>
      </c>
      <c r="K2806">
        <v>13199</v>
      </c>
      <c r="L2806" t="s">
        <v>54</v>
      </c>
    </row>
    <row r="2807" spans="1:12" x14ac:dyDescent="0.2">
      <c r="A2807" t="str">
        <f t="shared" si="43"/>
        <v>Miller2020</v>
      </c>
      <c r="B2807" t="s">
        <v>525</v>
      </c>
      <c r="C2807">
        <v>2020</v>
      </c>
      <c r="D2807" t="s">
        <v>245</v>
      </c>
      <c r="E2807">
        <v>161</v>
      </c>
      <c r="F2807">
        <v>1713</v>
      </c>
      <c r="G2807">
        <v>-0.6</v>
      </c>
      <c r="H2807">
        <v>919</v>
      </c>
      <c r="I2807">
        <v>23.4</v>
      </c>
      <c r="J2807" t="s">
        <v>247</v>
      </c>
      <c r="K2807">
        <v>13201</v>
      </c>
      <c r="L2807" t="s">
        <v>54</v>
      </c>
    </row>
    <row r="2808" spans="1:12" x14ac:dyDescent="0.2">
      <c r="A2808" t="str">
        <f t="shared" si="43"/>
        <v>Mitchell2020</v>
      </c>
      <c r="B2808" t="s">
        <v>526</v>
      </c>
      <c r="C2808">
        <v>2020</v>
      </c>
      <c r="D2808" t="s">
        <v>245</v>
      </c>
      <c r="E2808">
        <v>441</v>
      </c>
      <c r="F2808">
        <v>6490</v>
      </c>
      <c r="G2808">
        <v>-5.9</v>
      </c>
      <c r="H2808">
        <v>786</v>
      </c>
      <c r="I2808">
        <v>13.3</v>
      </c>
      <c r="J2808" t="s">
        <v>247</v>
      </c>
      <c r="K2808">
        <v>13205</v>
      </c>
      <c r="L2808" t="s">
        <v>54</v>
      </c>
    </row>
    <row r="2809" spans="1:12" x14ac:dyDescent="0.2">
      <c r="A2809" t="str">
        <f t="shared" si="43"/>
        <v>Monroe2020</v>
      </c>
      <c r="B2809" t="s">
        <v>443</v>
      </c>
      <c r="C2809">
        <v>2020</v>
      </c>
      <c r="D2809" t="s">
        <v>245</v>
      </c>
      <c r="E2809">
        <v>570</v>
      </c>
      <c r="F2809">
        <v>7582</v>
      </c>
      <c r="G2809">
        <v>-4.7</v>
      </c>
      <c r="H2809">
        <v>853</v>
      </c>
      <c r="I2809">
        <v>6.2</v>
      </c>
      <c r="J2809" t="s">
        <v>247</v>
      </c>
      <c r="K2809">
        <v>13207</v>
      </c>
      <c r="L2809" t="s">
        <v>54</v>
      </c>
    </row>
    <row r="2810" spans="1:12" x14ac:dyDescent="0.2">
      <c r="A2810" t="str">
        <f t="shared" si="43"/>
        <v>Montgomery2020</v>
      </c>
      <c r="B2810" t="s">
        <v>329</v>
      </c>
      <c r="C2810">
        <v>2020</v>
      </c>
      <c r="D2810" t="s">
        <v>245</v>
      </c>
      <c r="E2810">
        <v>144</v>
      </c>
      <c r="F2810">
        <v>1702</v>
      </c>
      <c r="G2810">
        <v>12.8</v>
      </c>
      <c r="H2810">
        <v>621</v>
      </c>
      <c r="I2810">
        <v>-3.6</v>
      </c>
      <c r="J2810" t="s">
        <v>247</v>
      </c>
      <c r="K2810">
        <v>13209</v>
      </c>
      <c r="L2810" t="s">
        <v>54</v>
      </c>
    </row>
    <row r="2811" spans="1:12" x14ac:dyDescent="0.2">
      <c r="A2811" t="str">
        <f t="shared" si="43"/>
        <v>Morgan2020</v>
      </c>
      <c r="B2811" t="s">
        <v>444</v>
      </c>
      <c r="C2811">
        <v>2020</v>
      </c>
      <c r="D2811" t="s">
        <v>245</v>
      </c>
      <c r="E2811">
        <v>565</v>
      </c>
      <c r="F2811">
        <v>7732</v>
      </c>
      <c r="G2811">
        <v>3.6</v>
      </c>
      <c r="H2811">
        <v>861</v>
      </c>
      <c r="I2811">
        <v>11</v>
      </c>
      <c r="J2811" t="s">
        <v>247</v>
      </c>
      <c r="K2811">
        <v>13211</v>
      </c>
      <c r="L2811" t="s">
        <v>54</v>
      </c>
    </row>
    <row r="2812" spans="1:12" x14ac:dyDescent="0.2">
      <c r="A2812" t="str">
        <f t="shared" si="43"/>
        <v>Murray2020</v>
      </c>
      <c r="B2812" t="s">
        <v>527</v>
      </c>
      <c r="C2812">
        <v>2020</v>
      </c>
      <c r="D2812" t="s">
        <v>245</v>
      </c>
      <c r="E2812">
        <v>451</v>
      </c>
      <c r="F2812">
        <v>7582</v>
      </c>
      <c r="G2812">
        <v>-3.9</v>
      </c>
      <c r="H2812">
        <v>829</v>
      </c>
      <c r="I2812">
        <v>12.6</v>
      </c>
      <c r="J2812" t="s">
        <v>247</v>
      </c>
      <c r="K2812">
        <v>13213</v>
      </c>
      <c r="L2812" t="s">
        <v>54</v>
      </c>
    </row>
    <row r="2813" spans="1:12" x14ac:dyDescent="0.2">
      <c r="A2813" t="str">
        <f t="shared" si="43"/>
        <v>Muscogee2020</v>
      </c>
      <c r="B2813" t="s">
        <v>336</v>
      </c>
      <c r="C2813">
        <v>2020</v>
      </c>
      <c r="D2813" t="s">
        <v>245</v>
      </c>
      <c r="E2813">
        <v>4825</v>
      </c>
      <c r="F2813">
        <v>91857</v>
      </c>
      <c r="G2813">
        <v>-3.6</v>
      </c>
      <c r="H2813">
        <v>965</v>
      </c>
      <c r="I2813">
        <v>10.4</v>
      </c>
      <c r="J2813" t="s">
        <v>247</v>
      </c>
      <c r="K2813">
        <v>13215</v>
      </c>
      <c r="L2813" t="s">
        <v>54</v>
      </c>
    </row>
    <row r="2814" spans="1:12" x14ac:dyDescent="0.2">
      <c r="A2814" t="str">
        <f t="shared" si="43"/>
        <v>Newton2020</v>
      </c>
      <c r="B2814" t="s">
        <v>528</v>
      </c>
      <c r="C2814">
        <v>2020</v>
      </c>
      <c r="D2814" t="s">
        <v>245</v>
      </c>
      <c r="E2814">
        <v>1780</v>
      </c>
      <c r="F2814">
        <v>25986</v>
      </c>
      <c r="G2814">
        <v>-1</v>
      </c>
      <c r="H2814">
        <v>961</v>
      </c>
      <c r="I2814">
        <v>9.6999999999999993</v>
      </c>
      <c r="J2814" t="s">
        <v>247</v>
      </c>
      <c r="K2814">
        <v>13217</v>
      </c>
      <c r="L2814" t="s">
        <v>54</v>
      </c>
    </row>
    <row r="2815" spans="1:12" x14ac:dyDescent="0.2">
      <c r="A2815" t="str">
        <f t="shared" si="43"/>
        <v>Oconee2020</v>
      </c>
      <c r="B2815" t="s">
        <v>401</v>
      </c>
      <c r="C2815">
        <v>2020</v>
      </c>
      <c r="D2815" t="s">
        <v>245</v>
      </c>
      <c r="E2815">
        <v>1263</v>
      </c>
      <c r="F2815">
        <v>13488</v>
      </c>
      <c r="G2815">
        <v>-1.7</v>
      </c>
      <c r="H2815">
        <v>1016</v>
      </c>
      <c r="I2815">
        <v>22.4</v>
      </c>
      <c r="J2815" t="s">
        <v>247</v>
      </c>
      <c r="K2815">
        <v>13219</v>
      </c>
      <c r="L2815" t="s">
        <v>54</v>
      </c>
    </row>
    <row r="2816" spans="1:12" x14ac:dyDescent="0.2">
      <c r="A2816" t="str">
        <f t="shared" si="43"/>
        <v>Oglethorpe2020</v>
      </c>
      <c r="B2816" t="s">
        <v>529</v>
      </c>
      <c r="C2816">
        <v>2020</v>
      </c>
      <c r="D2816" t="s">
        <v>245</v>
      </c>
      <c r="E2816">
        <v>223</v>
      </c>
      <c r="F2816">
        <v>1817</v>
      </c>
      <c r="G2816">
        <v>0.6</v>
      </c>
      <c r="H2816">
        <v>792</v>
      </c>
      <c r="I2816">
        <v>1.4</v>
      </c>
      <c r="J2816" t="s">
        <v>247</v>
      </c>
      <c r="K2816">
        <v>13221</v>
      </c>
      <c r="L2816" t="s">
        <v>54</v>
      </c>
    </row>
    <row r="2817" spans="1:12" x14ac:dyDescent="0.2">
      <c r="A2817" t="str">
        <f t="shared" si="43"/>
        <v>Paulding2020</v>
      </c>
      <c r="B2817" t="s">
        <v>530</v>
      </c>
      <c r="C2817">
        <v>2020</v>
      </c>
      <c r="D2817" t="s">
        <v>245</v>
      </c>
      <c r="E2817">
        <v>2371</v>
      </c>
      <c r="F2817">
        <v>25891</v>
      </c>
      <c r="G2817">
        <v>0.6</v>
      </c>
      <c r="H2817">
        <v>842</v>
      </c>
      <c r="I2817">
        <v>12.4</v>
      </c>
      <c r="J2817" t="s">
        <v>247</v>
      </c>
      <c r="K2817">
        <v>13223</v>
      </c>
      <c r="L2817" t="s">
        <v>54</v>
      </c>
    </row>
    <row r="2818" spans="1:12" x14ac:dyDescent="0.2">
      <c r="A2818" t="str">
        <f t="shared" si="43"/>
        <v>Peach2020</v>
      </c>
      <c r="B2818" t="s">
        <v>531</v>
      </c>
      <c r="C2818">
        <v>2020</v>
      </c>
      <c r="D2818" t="s">
        <v>245</v>
      </c>
      <c r="E2818">
        <v>585</v>
      </c>
      <c r="F2818">
        <v>9811</v>
      </c>
      <c r="G2818">
        <v>-4.7</v>
      </c>
      <c r="H2818">
        <v>845</v>
      </c>
      <c r="I2818">
        <v>0</v>
      </c>
      <c r="J2818" t="s">
        <v>247</v>
      </c>
      <c r="K2818">
        <v>13225</v>
      </c>
      <c r="L2818" t="s">
        <v>54</v>
      </c>
    </row>
    <row r="2819" spans="1:12" x14ac:dyDescent="0.2">
      <c r="A2819" t="str">
        <f t="shared" si="43"/>
        <v>Pickens2020</v>
      </c>
      <c r="B2819" t="s">
        <v>446</v>
      </c>
      <c r="C2819">
        <v>2020</v>
      </c>
      <c r="D2819" t="s">
        <v>245</v>
      </c>
      <c r="E2819">
        <v>793</v>
      </c>
      <c r="F2819">
        <v>7618</v>
      </c>
      <c r="G2819">
        <v>-4.9000000000000004</v>
      </c>
      <c r="H2819">
        <v>1046</v>
      </c>
      <c r="I2819">
        <v>14.1</v>
      </c>
      <c r="J2819" t="s">
        <v>247</v>
      </c>
      <c r="K2819">
        <v>13227</v>
      </c>
      <c r="L2819" t="s">
        <v>54</v>
      </c>
    </row>
    <row r="2820" spans="1:12" x14ac:dyDescent="0.2">
      <c r="A2820" t="str">
        <f t="shared" si="43"/>
        <v>Pierce2020</v>
      </c>
      <c r="B2820" t="s">
        <v>532</v>
      </c>
      <c r="C2820">
        <v>2020</v>
      </c>
      <c r="D2820" t="s">
        <v>245</v>
      </c>
      <c r="E2820">
        <v>381</v>
      </c>
      <c r="F2820">
        <v>4141</v>
      </c>
      <c r="G2820">
        <v>-1.5</v>
      </c>
      <c r="H2820">
        <v>767</v>
      </c>
      <c r="I2820">
        <v>7.4</v>
      </c>
      <c r="J2820" t="s">
        <v>247</v>
      </c>
      <c r="K2820">
        <v>13229</v>
      </c>
      <c r="L2820" t="s">
        <v>54</v>
      </c>
    </row>
    <row r="2821" spans="1:12" x14ac:dyDescent="0.2">
      <c r="A2821" t="str">
        <f t="shared" si="43"/>
        <v>Pike2020</v>
      </c>
      <c r="B2821" t="s">
        <v>447</v>
      </c>
      <c r="C2821">
        <v>2020</v>
      </c>
      <c r="D2821" t="s">
        <v>245</v>
      </c>
      <c r="E2821">
        <v>303</v>
      </c>
      <c r="F2821">
        <v>3014</v>
      </c>
      <c r="G2821">
        <v>2.9</v>
      </c>
      <c r="H2821">
        <v>815</v>
      </c>
      <c r="I2821">
        <v>4.5999999999999996</v>
      </c>
      <c r="J2821" t="s">
        <v>247</v>
      </c>
      <c r="K2821">
        <v>13231</v>
      </c>
      <c r="L2821" t="s">
        <v>54</v>
      </c>
    </row>
    <row r="2822" spans="1:12" x14ac:dyDescent="0.2">
      <c r="A2822" t="str">
        <f t="shared" ref="A2822:A2866" si="44">_xlfn.CONCAT(B2822, C2822)</f>
        <v>Polk2020</v>
      </c>
      <c r="B2822" t="s">
        <v>533</v>
      </c>
      <c r="C2822">
        <v>2020</v>
      </c>
      <c r="D2822" t="s">
        <v>245</v>
      </c>
      <c r="E2822">
        <v>693</v>
      </c>
      <c r="F2822">
        <v>11032</v>
      </c>
      <c r="G2822">
        <v>-2.8</v>
      </c>
      <c r="H2822">
        <v>855</v>
      </c>
      <c r="I2822">
        <v>8.8000000000000007</v>
      </c>
      <c r="J2822" t="s">
        <v>247</v>
      </c>
      <c r="K2822">
        <v>13233</v>
      </c>
      <c r="L2822" t="s">
        <v>54</v>
      </c>
    </row>
    <row r="2823" spans="1:12" x14ac:dyDescent="0.2">
      <c r="A2823" t="str">
        <f t="shared" si="44"/>
        <v>Pulaski2020</v>
      </c>
      <c r="B2823" t="s">
        <v>415</v>
      </c>
      <c r="C2823">
        <v>2020</v>
      </c>
      <c r="D2823" t="s">
        <v>245</v>
      </c>
      <c r="E2823">
        <v>206</v>
      </c>
      <c r="F2823">
        <v>2666</v>
      </c>
      <c r="G2823">
        <v>-5.4</v>
      </c>
      <c r="H2823">
        <v>846</v>
      </c>
      <c r="I2823">
        <v>10.199999999999999</v>
      </c>
      <c r="J2823" t="s">
        <v>247</v>
      </c>
      <c r="K2823">
        <v>13235</v>
      </c>
      <c r="L2823" t="s">
        <v>54</v>
      </c>
    </row>
    <row r="2824" spans="1:12" x14ac:dyDescent="0.2">
      <c r="A2824" t="str">
        <f t="shared" si="44"/>
        <v>Putnam2020</v>
      </c>
      <c r="B2824" t="s">
        <v>534</v>
      </c>
      <c r="C2824">
        <v>2020</v>
      </c>
      <c r="D2824" t="s">
        <v>245</v>
      </c>
      <c r="E2824">
        <v>490</v>
      </c>
      <c r="F2824">
        <v>5720</v>
      </c>
      <c r="G2824">
        <v>-1.4</v>
      </c>
      <c r="H2824">
        <v>804</v>
      </c>
      <c r="I2824">
        <v>16.899999999999999</v>
      </c>
      <c r="J2824" t="s">
        <v>247</v>
      </c>
      <c r="K2824">
        <v>13237</v>
      </c>
      <c r="L2824" t="s">
        <v>54</v>
      </c>
    </row>
    <row r="2825" spans="1:12" x14ac:dyDescent="0.2">
      <c r="A2825" t="str">
        <f t="shared" si="44"/>
        <v>Quitman2020</v>
      </c>
      <c r="B2825" t="s">
        <v>535</v>
      </c>
      <c r="C2825">
        <v>2020</v>
      </c>
      <c r="D2825" t="s">
        <v>245</v>
      </c>
      <c r="E2825">
        <v>41</v>
      </c>
      <c r="F2825">
        <v>336</v>
      </c>
      <c r="G2825">
        <v>-2.6</v>
      </c>
      <c r="H2825">
        <v>680</v>
      </c>
      <c r="I2825">
        <v>3.5</v>
      </c>
      <c r="J2825" t="s">
        <v>247</v>
      </c>
      <c r="K2825">
        <v>13239</v>
      </c>
      <c r="L2825" t="s">
        <v>54</v>
      </c>
    </row>
    <row r="2826" spans="1:12" x14ac:dyDescent="0.2">
      <c r="A2826" t="str">
        <f t="shared" si="44"/>
        <v>Rabun2020</v>
      </c>
      <c r="B2826" t="s">
        <v>536</v>
      </c>
      <c r="C2826">
        <v>2020</v>
      </c>
      <c r="D2826" t="s">
        <v>245</v>
      </c>
      <c r="E2826">
        <v>537</v>
      </c>
      <c r="F2826">
        <v>5197</v>
      </c>
      <c r="G2826">
        <v>-5.8</v>
      </c>
      <c r="H2826">
        <v>721</v>
      </c>
      <c r="I2826">
        <v>13.2</v>
      </c>
      <c r="J2826" t="s">
        <v>247</v>
      </c>
      <c r="K2826">
        <v>13241</v>
      </c>
      <c r="L2826" t="s">
        <v>54</v>
      </c>
    </row>
    <row r="2827" spans="1:12" x14ac:dyDescent="0.2">
      <c r="A2827" t="str">
        <f t="shared" si="44"/>
        <v>Randolph2020</v>
      </c>
      <c r="B2827" t="s">
        <v>448</v>
      </c>
      <c r="C2827">
        <v>2020</v>
      </c>
      <c r="D2827" t="s">
        <v>245</v>
      </c>
      <c r="E2827">
        <v>167</v>
      </c>
      <c r="F2827">
        <v>1708</v>
      </c>
      <c r="G2827">
        <v>-12</v>
      </c>
      <c r="H2827">
        <v>783</v>
      </c>
      <c r="I2827">
        <v>10.1</v>
      </c>
      <c r="J2827" t="s">
        <v>247</v>
      </c>
      <c r="K2827">
        <v>13243</v>
      </c>
      <c r="L2827" t="s">
        <v>54</v>
      </c>
    </row>
    <row r="2828" spans="1:12" x14ac:dyDescent="0.2">
      <c r="A2828" t="str">
        <f t="shared" si="44"/>
        <v>Richmond2020</v>
      </c>
      <c r="B2828" t="s">
        <v>342</v>
      </c>
      <c r="C2828">
        <v>2020</v>
      </c>
      <c r="D2828" t="s">
        <v>245</v>
      </c>
      <c r="E2828">
        <v>4797</v>
      </c>
      <c r="F2828">
        <v>102189</v>
      </c>
      <c r="G2828">
        <v>-3.4</v>
      </c>
      <c r="H2828">
        <v>1046</v>
      </c>
      <c r="I2828">
        <v>11.6</v>
      </c>
      <c r="J2828" t="s">
        <v>247</v>
      </c>
      <c r="K2828">
        <v>13245</v>
      </c>
      <c r="L2828" t="s">
        <v>54</v>
      </c>
    </row>
    <row r="2829" spans="1:12" x14ac:dyDescent="0.2">
      <c r="A2829" t="str">
        <f t="shared" si="44"/>
        <v>Rockdale2020</v>
      </c>
      <c r="B2829" t="s">
        <v>537</v>
      </c>
      <c r="C2829">
        <v>2020</v>
      </c>
      <c r="D2829" t="s">
        <v>245</v>
      </c>
      <c r="E2829">
        <v>2237</v>
      </c>
      <c r="F2829">
        <v>32843</v>
      </c>
      <c r="G2829">
        <v>0.1</v>
      </c>
      <c r="H2829">
        <v>1087</v>
      </c>
      <c r="I2829">
        <v>12.9</v>
      </c>
      <c r="J2829" t="s">
        <v>247</v>
      </c>
      <c r="K2829">
        <v>13247</v>
      </c>
      <c r="L2829" t="s">
        <v>54</v>
      </c>
    </row>
    <row r="2830" spans="1:12" x14ac:dyDescent="0.2">
      <c r="A2830" t="str">
        <f t="shared" si="44"/>
        <v>Schley2020</v>
      </c>
      <c r="B2830" t="s">
        <v>538</v>
      </c>
      <c r="C2830">
        <v>2020</v>
      </c>
      <c r="D2830" t="s">
        <v>245</v>
      </c>
      <c r="E2830">
        <v>65</v>
      </c>
      <c r="F2830">
        <v>978</v>
      </c>
      <c r="G2830">
        <v>-1.7</v>
      </c>
      <c r="H2830">
        <v>767</v>
      </c>
      <c r="I2830">
        <v>1.3</v>
      </c>
      <c r="J2830" t="s">
        <v>247</v>
      </c>
      <c r="K2830">
        <v>13249</v>
      </c>
      <c r="L2830" t="s">
        <v>54</v>
      </c>
    </row>
    <row r="2831" spans="1:12" x14ac:dyDescent="0.2">
      <c r="A2831" t="str">
        <f t="shared" si="44"/>
        <v>Screven2020</v>
      </c>
      <c r="B2831" t="s">
        <v>539</v>
      </c>
      <c r="C2831">
        <v>2020</v>
      </c>
      <c r="D2831" t="s">
        <v>245</v>
      </c>
      <c r="E2831">
        <v>271</v>
      </c>
      <c r="F2831">
        <v>2976</v>
      </c>
      <c r="G2831">
        <v>-6.7</v>
      </c>
      <c r="H2831">
        <v>721</v>
      </c>
      <c r="I2831">
        <v>7.6</v>
      </c>
      <c r="J2831" t="s">
        <v>247</v>
      </c>
      <c r="K2831">
        <v>13251</v>
      </c>
      <c r="L2831" t="s">
        <v>54</v>
      </c>
    </row>
    <row r="2832" spans="1:12" x14ac:dyDescent="0.2">
      <c r="A2832" t="str">
        <f t="shared" si="44"/>
        <v>Seminole2020</v>
      </c>
      <c r="B2832" t="s">
        <v>540</v>
      </c>
      <c r="C2832">
        <v>2020</v>
      </c>
      <c r="D2832" t="s">
        <v>245</v>
      </c>
      <c r="E2832">
        <v>212</v>
      </c>
      <c r="F2832">
        <v>2327</v>
      </c>
      <c r="G2832">
        <v>1.8</v>
      </c>
      <c r="H2832">
        <v>913</v>
      </c>
      <c r="I2832">
        <v>21.6</v>
      </c>
      <c r="J2832" t="s">
        <v>247</v>
      </c>
      <c r="K2832">
        <v>13253</v>
      </c>
      <c r="L2832" t="s">
        <v>54</v>
      </c>
    </row>
    <row r="2833" spans="1:12" x14ac:dyDescent="0.2">
      <c r="A2833" t="str">
        <f t="shared" si="44"/>
        <v>Spalding2020</v>
      </c>
      <c r="B2833" t="s">
        <v>541</v>
      </c>
      <c r="C2833">
        <v>2020</v>
      </c>
      <c r="D2833" t="s">
        <v>245</v>
      </c>
      <c r="E2833">
        <v>1307</v>
      </c>
      <c r="F2833">
        <v>22053</v>
      </c>
      <c r="G2833">
        <v>-3.5</v>
      </c>
      <c r="H2833">
        <v>836</v>
      </c>
      <c r="I2833">
        <v>9.4</v>
      </c>
      <c r="J2833" t="s">
        <v>247</v>
      </c>
      <c r="K2833">
        <v>13255</v>
      </c>
      <c r="L2833" t="s">
        <v>54</v>
      </c>
    </row>
    <row r="2834" spans="1:12" x14ac:dyDescent="0.2">
      <c r="A2834" t="str">
        <f t="shared" si="44"/>
        <v>Stephens2020</v>
      </c>
      <c r="B2834" t="s">
        <v>542</v>
      </c>
      <c r="C2834">
        <v>2020</v>
      </c>
      <c r="D2834" t="s">
        <v>245</v>
      </c>
      <c r="E2834">
        <v>571</v>
      </c>
      <c r="F2834">
        <v>8318</v>
      </c>
      <c r="G2834">
        <v>-8.5</v>
      </c>
      <c r="H2834">
        <v>869</v>
      </c>
      <c r="I2834">
        <v>5.6</v>
      </c>
      <c r="J2834" t="s">
        <v>247</v>
      </c>
      <c r="K2834">
        <v>13257</v>
      </c>
      <c r="L2834" t="s">
        <v>54</v>
      </c>
    </row>
    <row r="2835" spans="1:12" x14ac:dyDescent="0.2">
      <c r="A2835" t="str">
        <f t="shared" si="44"/>
        <v>Stewart2020</v>
      </c>
      <c r="B2835" t="s">
        <v>543</v>
      </c>
      <c r="C2835">
        <v>2020</v>
      </c>
      <c r="D2835" t="s">
        <v>245</v>
      </c>
      <c r="E2835">
        <v>91</v>
      </c>
      <c r="F2835">
        <v>1437</v>
      </c>
      <c r="G2835">
        <v>-0.2</v>
      </c>
      <c r="H2835">
        <v>990</v>
      </c>
      <c r="I2835">
        <v>5.7</v>
      </c>
      <c r="J2835" t="s">
        <v>247</v>
      </c>
      <c r="K2835">
        <v>13259</v>
      </c>
      <c r="L2835" t="s">
        <v>54</v>
      </c>
    </row>
    <row r="2836" spans="1:12" x14ac:dyDescent="0.2">
      <c r="A2836" t="str">
        <f t="shared" si="44"/>
        <v>Sumter2020</v>
      </c>
      <c r="B2836" t="s">
        <v>385</v>
      </c>
      <c r="C2836">
        <v>2020</v>
      </c>
      <c r="D2836" t="s">
        <v>245</v>
      </c>
      <c r="E2836">
        <v>681</v>
      </c>
      <c r="F2836">
        <v>10220</v>
      </c>
      <c r="G2836">
        <v>-5.8</v>
      </c>
      <c r="H2836">
        <v>847</v>
      </c>
      <c r="I2836">
        <v>11</v>
      </c>
      <c r="J2836" t="s">
        <v>247</v>
      </c>
      <c r="K2836">
        <v>13261</v>
      </c>
      <c r="L2836" t="s">
        <v>54</v>
      </c>
    </row>
    <row r="2837" spans="1:12" x14ac:dyDescent="0.2">
      <c r="A2837" t="str">
        <f t="shared" si="44"/>
        <v>Talbot2020</v>
      </c>
      <c r="B2837" t="s">
        <v>544</v>
      </c>
      <c r="C2837">
        <v>2020</v>
      </c>
      <c r="D2837" t="s">
        <v>245</v>
      </c>
      <c r="E2837">
        <v>83</v>
      </c>
      <c r="F2837">
        <v>713</v>
      </c>
      <c r="G2837">
        <v>-6.8</v>
      </c>
      <c r="H2837">
        <v>799</v>
      </c>
      <c r="I2837">
        <v>18.2</v>
      </c>
      <c r="J2837" t="s">
        <v>247</v>
      </c>
      <c r="K2837">
        <v>13263</v>
      </c>
      <c r="L2837" t="s">
        <v>54</v>
      </c>
    </row>
    <row r="2838" spans="1:12" x14ac:dyDescent="0.2">
      <c r="A2838" t="str">
        <f t="shared" si="44"/>
        <v>Taliaferro2020</v>
      </c>
      <c r="B2838" t="s">
        <v>545</v>
      </c>
      <c r="C2838">
        <v>2020</v>
      </c>
      <c r="D2838" t="s">
        <v>245</v>
      </c>
      <c r="E2838">
        <v>29</v>
      </c>
      <c r="F2838">
        <v>193</v>
      </c>
      <c r="G2838">
        <v>-17.2</v>
      </c>
      <c r="H2838">
        <v>680</v>
      </c>
      <c r="I2838">
        <v>1</v>
      </c>
      <c r="J2838" t="s">
        <v>247</v>
      </c>
      <c r="K2838">
        <v>13265</v>
      </c>
      <c r="L2838" t="s">
        <v>54</v>
      </c>
    </row>
    <row r="2839" spans="1:12" x14ac:dyDescent="0.2">
      <c r="A2839" t="str">
        <f t="shared" si="44"/>
        <v>Tattnall2020</v>
      </c>
      <c r="B2839" t="s">
        <v>546</v>
      </c>
      <c r="C2839">
        <v>2020</v>
      </c>
      <c r="D2839" t="s">
        <v>245</v>
      </c>
      <c r="E2839">
        <v>353</v>
      </c>
      <c r="F2839">
        <v>5659</v>
      </c>
      <c r="G2839">
        <v>-4.7</v>
      </c>
      <c r="H2839">
        <v>834</v>
      </c>
      <c r="I2839">
        <v>6.8</v>
      </c>
      <c r="J2839" t="s">
        <v>247</v>
      </c>
      <c r="K2839">
        <v>13267</v>
      </c>
      <c r="L2839" t="s">
        <v>54</v>
      </c>
    </row>
    <row r="2840" spans="1:12" x14ac:dyDescent="0.2">
      <c r="A2840" t="str">
        <f t="shared" si="44"/>
        <v>Taylor2020</v>
      </c>
      <c r="B2840" t="s">
        <v>547</v>
      </c>
      <c r="C2840">
        <v>2020</v>
      </c>
      <c r="D2840" t="s">
        <v>245</v>
      </c>
      <c r="E2840">
        <v>156</v>
      </c>
      <c r="F2840">
        <v>1481</v>
      </c>
      <c r="G2840">
        <v>-4</v>
      </c>
      <c r="H2840">
        <v>901</v>
      </c>
      <c r="I2840">
        <v>7.8</v>
      </c>
      <c r="J2840" t="s">
        <v>247</v>
      </c>
      <c r="K2840">
        <v>13269</v>
      </c>
      <c r="L2840" t="s">
        <v>54</v>
      </c>
    </row>
    <row r="2841" spans="1:12" x14ac:dyDescent="0.2">
      <c r="A2841" t="str">
        <f t="shared" si="44"/>
        <v>Telfair2020</v>
      </c>
      <c r="B2841" t="s">
        <v>548</v>
      </c>
      <c r="C2841">
        <v>2020</v>
      </c>
      <c r="D2841" t="s">
        <v>245</v>
      </c>
      <c r="E2841">
        <v>212</v>
      </c>
      <c r="F2841">
        <v>2234</v>
      </c>
      <c r="G2841">
        <v>-4.9000000000000004</v>
      </c>
      <c r="H2841">
        <v>700</v>
      </c>
      <c r="I2841">
        <v>4.5</v>
      </c>
      <c r="J2841" t="s">
        <v>247</v>
      </c>
      <c r="K2841">
        <v>13271</v>
      </c>
      <c r="L2841" t="s">
        <v>54</v>
      </c>
    </row>
    <row r="2842" spans="1:12" x14ac:dyDescent="0.2">
      <c r="A2842" t="str">
        <f t="shared" si="44"/>
        <v>Terrell2020</v>
      </c>
      <c r="B2842" t="s">
        <v>549</v>
      </c>
      <c r="C2842">
        <v>2020</v>
      </c>
      <c r="D2842" t="s">
        <v>245</v>
      </c>
      <c r="E2842">
        <v>216</v>
      </c>
      <c r="F2842">
        <v>1779</v>
      </c>
      <c r="G2842">
        <v>-17.399999999999999</v>
      </c>
      <c r="H2842">
        <v>845</v>
      </c>
      <c r="I2842">
        <v>16.399999999999999</v>
      </c>
      <c r="J2842" t="s">
        <v>247</v>
      </c>
      <c r="K2842">
        <v>13273</v>
      </c>
      <c r="L2842" t="s">
        <v>54</v>
      </c>
    </row>
    <row r="2843" spans="1:12" x14ac:dyDescent="0.2">
      <c r="A2843" t="str">
        <f t="shared" si="44"/>
        <v>Thomas2020</v>
      </c>
      <c r="B2843" t="s">
        <v>550</v>
      </c>
      <c r="C2843">
        <v>2020</v>
      </c>
      <c r="D2843" t="s">
        <v>245</v>
      </c>
      <c r="E2843">
        <v>1554</v>
      </c>
      <c r="F2843">
        <v>19760</v>
      </c>
      <c r="G2843">
        <v>-1.1000000000000001</v>
      </c>
      <c r="H2843">
        <v>987</v>
      </c>
      <c r="I2843">
        <v>9.5</v>
      </c>
      <c r="J2843" t="s">
        <v>247</v>
      </c>
      <c r="K2843">
        <v>13275</v>
      </c>
      <c r="L2843" t="s">
        <v>54</v>
      </c>
    </row>
    <row r="2844" spans="1:12" x14ac:dyDescent="0.2">
      <c r="A2844" t="str">
        <f t="shared" si="44"/>
        <v>Tift2020</v>
      </c>
      <c r="B2844" t="s">
        <v>551</v>
      </c>
      <c r="C2844">
        <v>2020</v>
      </c>
      <c r="D2844" t="s">
        <v>245</v>
      </c>
      <c r="E2844">
        <v>1137</v>
      </c>
      <c r="F2844">
        <v>20956</v>
      </c>
      <c r="G2844">
        <v>-0.2</v>
      </c>
      <c r="H2844">
        <v>899</v>
      </c>
      <c r="I2844">
        <v>9.4</v>
      </c>
      <c r="J2844" t="s">
        <v>247</v>
      </c>
      <c r="K2844">
        <v>13277</v>
      </c>
      <c r="L2844" t="s">
        <v>54</v>
      </c>
    </row>
    <row r="2845" spans="1:12" x14ac:dyDescent="0.2">
      <c r="A2845" t="str">
        <f t="shared" si="44"/>
        <v>Toombs2020</v>
      </c>
      <c r="B2845" t="s">
        <v>552</v>
      </c>
      <c r="C2845">
        <v>2020</v>
      </c>
      <c r="D2845" t="s">
        <v>245</v>
      </c>
      <c r="E2845">
        <v>714</v>
      </c>
      <c r="F2845">
        <v>11925</v>
      </c>
      <c r="G2845">
        <v>-1.6</v>
      </c>
      <c r="H2845">
        <v>770</v>
      </c>
      <c r="I2845">
        <v>10.5</v>
      </c>
      <c r="J2845" t="s">
        <v>247</v>
      </c>
      <c r="K2845">
        <v>13279</v>
      </c>
      <c r="L2845" t="s">
        <v>54</v>
      </c>
    </row>
    <row r="2846" spans="1:12" x14ac:dyDescent="0.2">
      <c r="A2846" t="str">
        <f t="shared" si="44"/>
        <v>Towns2020</v>
      </c>
      <c r="B2846" t="s">
        <v>553</v>
      </c>
      <c r="C2846">
        <v>2020</v>
      </c>
      <c r="D2846" t="s">
        <v>245</v>
      </c>
      <c r="E2846">
        <v>302</v>
      </c>
      <c r="F2846">
        <v>3311</v>
      </c>
      <c r="G2846">
        <v>-2.6</v>
      </c>
      <c r="H2846">
        <v>744</v>
      </c>
      <c r="I2846">
        <v>7.7</v>
      </c>
      <c r="J2846" t="s">
        <v>247</v>
      </c>
      <c r="K2846">
        <v>13281</v>
      </c>
      <c r="L2846" t="s">
        <v>54</v>
      </c>
    </row>
    <row r="2847" spans="1:12" x14ac:dyDescent="0.2">
      <c r="A2847" t="str">
        <f t="shared" si="44"/>
        <v>Treutlen2020</v>
      </c>
      <c r="B2847" t="s">
        <v>554</v>
      </c>
      <c r="C2847">
        <v>2020</v>
      </c>
      <c r="D2847" t="s">
        <v>245</v>
      </c>
      <c r="E2847">
        <v>104</v>
      </c>
      <c r="F2847">
        <v>1030</v>
      </c>
      <c r="G2847">
        <v>-1.2</v>
      </c>
      <c r="H2847">
        <v>747</v>
      </c>
      <c r="I2847">
        <v>15.5</v>
      </c>
      <c r="J2847" t="s">
        <v>247</v>
      </c>
      <c r="K2847">
        <v>13283</v>
      </c>
      <c r="L2847" t="s">
        <v>54</v>
      </c>
    </row>
    <row r="2848" spans="1:12" x14ac:dyDescent="0.2">
      <c r="A2848" t="str">
        <f t="shared" si="44"/>
        <v>Troup2020</v>
      </c>
      <c r="B2848" t="s">
        <v>555</v>
      </c>
      <c r="C2848">
        <v>2020</v>
      </c>
      <c r="D2848" t="s">
        <v>245</v>
      </c>
      <c r="E2848">
        <v>1625</v>
      </c>
      <c r="F2848">
        <v>38783</v>
      </c>
      <c r="G2848">
        <v>-4.9000000000000004</v>
      </c>
      <c r="H2848">
        <v>995</v>
      </c>
      <c r="I2848">
        <v>9.5</v>
      </c>
      <c r="J2848" t="s">
        <v>247</v>
      </c>
      <c r="K2848">
        <v>13285</v>
      </c>
      <c r="L2848" t="s">
        <v>54</v>
      </c>
    </row>
    <row r="2849" spans="1:12" x14ac:dyDescent="0.2">
      <c r="A2849" t="str">
        <f t="shared" si="44"/>
        <v>Turner2020</v>
      </c>
      <c r="B2849" t="s">
        <v>556</v>
      </c>
      <c r="C2849">
        <v>2020</v>
      </c>
      <c r="D2849" t="s">
        <v>245</v>
      </c>
      <c r="E2849">
        <v>189</v>
      </c>
      <c r="F2849">
        <v>1893</v>
      </c>
      <c r="G2849">
        <v>2</v>
      </c>
      <c r="H2849">
        <v>771</v>
      </c>
      <c r="I2849">
        <v>10.6</v>
      </c>
      <c r="J2849" t="s">
        <v>247</v>
      </c>
      <c r="K2849">
        <v>13287</v>
      </c>
      <c r="L2849" t="s">
        <v>54</v>
      </c>
    </row>
    <row r="2850" spans="1:12" x14ac:dyDescent="0.2">
      <c r="A2850" t="str">
        <f t="shared" si="44"/>
        <v>Twiggs2020</v>
      </c>
      <c r="B2850" t="s">
        <v>557</v>
      </c>
      <c r="C2850">
        <v>2020</v>
      </c>
      <c r="D2850" t="s">
        <v>245</v>
      </c>
      <c r="E2850">
        <v>112</v>
      </c>
      <c r="F2850">
        <v>1811</v>
      </c>
      <c r="G2850">
        <v>-44.9</v>
      </c>
      <c r="H2850">
        <v>812</v>
      </c>
      <c r="I2850">
        <v>21.7</v>
      </c>
      <c r="J2850" t="s">
        <v>247</v>
      </c>
      <c r="K2850">
        <v>13289</v>
      </c>
      <c r="L2850" t="s">
        <v>54</v>
      </c>
    </row>
    <row r="2851" spans="1:12" x14ac:dyDescent="0.2">
      <c r="A2851" t="str">
        <f t="shared" si="44"/>
        <v>Union2020</v>
      </c>
      <c r="B2851" t="s">
        <v>403</v>
      </c>
      <c r="C2851">
        <v>2020</v>
      </c>
      <c r="D2851" t="s">
        <v>245</v>
      </c>
      <c r="E2851">
        <v>649</v>
      </c>
      <c r="F2851">
        <v>6949</v>
      </c>
      <c r="G2851">
        <v>-1.6</v>
      </c>
      <c r="H2851">
        <v>831</v>
      </c>
      <c r="I2851">
        <v>4.3</v>
      </c>
      <c r="J2851" t="s">
        <v>247</v>
      </c>
      <c r="K2851">
        <v>13291</v>
      </c>
      <c r="L2851" t="s">
        <v>54</v>
      </c>
    </row>
    <row r="2852" spans="1:12" x14ac:dyDescent="0.2">
      <c r="A2852" t="str">
        <f t="shared" si="44"/>
        <v>Upson2020</v>
      </c>
      <c r="B2852" t="s">
        <v>558</v>
      </c>
      <c r="C2852">
        <v>2020</v>
      </c>
      <c r="D2852" t="s">
        <v>245</v>
      </c>
      <c r="E2852">
        <v>484</v>
      </c>
      <c r="F2852">
        <v>6471</v>
      </c>
      <c r="G2852">
        <v>-4.0999999999999996</v>
      </c>
      <c r="H2852">
        <v>824</v>
      </c>
      <c r="I2852">
        <v>9.6</v>
      </c>
      <c r="J2852" t="s">
        <v>247</v>
      </c>
      <c r="K2852">
        <v>13293</v>
      </c>
      <c r="L2852" t="s">
        <v>54</v>
      </c>
    </row>
    <row r="2853" spans="1:12" x14ac:dyDescent="0.2">
      <c r="A2853" t="str">
        <f t="shared" si="44"/>
        <v>Walker2020</v>
      </c>
      <c r="B2853" t="s">
        <v>451</v>
      </c>
      <c r="C2853">
        <v>2020</v>
      </c>
      <c r="D2853" t="s">
        <v>245</v>
      </c>
      <c r="E2853">
        <v>767</v>
      </c>
      <c r="F2853">
        <v>13375</v>
      </c>
      <c r="G2853">
        <v>-1.6</v>
      </c>
      <c r="H2853">
        <v>821</v>
      </c>
      <c r="I2853">
        <v>15.8</v>
      </c>
      <c r="J2853" t="s">
        <v>247</v>
      </c>
      <c r="K2853">
        <v>13295</v>
      </c>
      <c r="L2853" t="s">
        <v>54</v>
      </c>
    </row>
    <row r="2854" spans="1:12" x14ac:dyDescent="0.2">
      <c r="A2854" t="str">
        <f t="shared" si="44"/>
        <v>Walton2020</v>
      </c>
      <c r="B2854" t="s">
        <v>559</v>
      </c>
      <c r="C2854">
        <v>2020</v>
      </c>
      <c r="D2854" t="s">
        <v>245</v>
      </c>
      <c r="E2854">
        <v>1904</v>
      </c>
      <c r="F2854">
        <v>23232</v>
      </c>
      <c r="G2854">
        <v>-1.4</v>
      </c>
      <c r="H2854">
        <v>999</v>
      </c>
      <c r="I2854">
        <v>10.1</v>
      </c>
      <c r="J2854" t="s">
        <v>247</v>
      </c>
      <c r="K2854">
        <v>13297</v>
      </c>
      <c r="L2854" t="s">
        <v>54</v>
      </c>
    </row>
    <row r="2855" spans="1:12" x14ac:dyDescent="0.2">
      <c r="A2855" t="str">
        <f t="shared" si="44"/>
        <v>Ware2020</v>
      </c>
      <c r="B2855" t="s">
        <v>560</v>
      </c>
      <c r="C2855">
        <v>2020</v>
      </c>
      <c r="D2855" t="s">
        <v>245</v>
      </c>
      <c r="E2855">
        <v>931</v>
      </c>
      <c r="F2855">
        <v>15101</v>
      </c>
      <c r="G2855">
        <v>-4.0999999999999996</v>
      </c>
      <c r="H2855">
        <v>768</v>
      </c>
      <c r="I2855">
        <v>8</v>
      </c>
      <c r="J2855" t="s">
        <v>247</v>
      </c>
      <c r="K2855">
        <v>13299</v>
      </c>
      <c r="L2855" t="s">
        <v>54</v>
      </c>
    </row>
    <row r="2856" spans="1:12" x14ac:dyDescent="0.2">
      <c r="A2856" t="str">
        <f t="shared" si="44"/>
        <v>Warren2020</v>
      </c>
      <c r="B2856" t="s">
        <v>561</v>
      </c>
      <c r="C2856">
        <v>2020</v>
      </c>
      <c r="D2856" t="s">
        <v>245</v>
      </c>
      <c r="E2856">
        <v>105</v>
      </c>
      <c r="F2856">
        <v>1435</v>
      </c>
      <c r="G2856">
        <v>-17.7</v>
      </c>
      <c r="H2856">
        <v>918</v>
      </c>
      <c r="I2856">
        <v>11.5</v>
      </c>
      <c r="J2856" t="s">
        <v>247</v>
      </c>
      <c r="K2856">
        <v>13301</v>
      </c>
      <c r="L2856" t="s">
        <v>54</v>
      </c>
    </row>
    <row r="2857" spans="1:12" x14ac:dyDescent="0.2">
      <c r="A2857" t="str">
        <f t="shared" si="44"/>
        <v>Washington2020</v>
      </c>
      <c r="B2857" t="s">
        <v>452</v>
      </c>
      <c r="C2857">
        <v>2020</v>
      </c>
      <c r="D2857" t="s">
        <v>245</v>
      </c>
      <c r="E2857">
        <v>400</v>
      </c>
      <c r="F2857">
        <v>6042</v>
      </c>
      <c r="G2857">
        <v>-6.7</v>
      </c>
      <c r="H2857">
        <v>842</v>
      </c>
      <c r="I2857">
        <v>9.1</v>
      </c>
      <c r="J2857" t="s">
        <v>247</v>
      </c>
      <c r="K2857">
        <v>13303</v>
      </c>
      <c r="L2857" t="s">
        <v>54</v>
      </c>
    </row>
    <row r="2858" spans="1:12" x14ac:dyDescent="0.2">
      <c r="A2858" t="str">
        <f t="shared" si="44"/>
        <v>Wayne2020</v>
      </c>
      <c r="B2858" t="s">
        <v>382</v>
      </c>
      <c r="C2858">
        <v>2020</v>
      </c>
      <c r="D2858" t="s">
        <v>245</v>
      </c>
      <c r="E2858">
        <v>596</v>
      </c>
      <c r="F2858">
        <v>8152</v>
      </c>
      <c r="G2858">
        <v>0.5</v>
      </c>
      <c r="H2858">
        <v>926</v>
      </c>
      <c r="I2858">
        <v>10</v>
      </c>
      <c r="J2858" t="s">
        <v>247</v>
      </c>
      <c r="K2858">
        <v>13305</v>
      </c>
      <c r="L2858" t="s">
        <v>54</v>
      </c>
    </row>
    <row r="2859" spans="1:12" x14ac:dyDescent="0.2">
      <c r="A2859" t="str">
        <f t="shared" si="44"/>
        <v>Webster2020</v>
      </c>
      <c r="B2859" t="s">
        <v>562</v>
      </c>
      <c r="C2859">
        <v>2020</v>
      </c>
      <c r="D2859" t="s">
        <v>245</v>
      </c>
      <c r="E2859">
        <v>45</v>
      </c>
      <c r="F2859">
        <v>525</v>
      </c>
      <c r="G2859">
        <v>-4.5</v>
      </c>
      <c r="H2859">
        <v>775</v>
      </c>
      <c r="I2859">
        <v>5</v>
      </c>
      <c r="J2859" t="s">
        <v>247</v>
      </c>
      <c r="K2859">
        <v>13307</v>
      </c>
      <c r="L2859" t="s">
        <v>54</v>
      </c>
    </row>
    <row r="2860" spans="1:12" x14ac:dyDescent="0.2">
      <c r="A2860" t="str">
        <f t="shared" si="44"/>
        <v>Wheeler2020</v>
      </c>
      <c r="B2860" t="s">
        <v>563</v>
      </c>
      <c r="C2860">
        <v>2020</v>
      </c>
      <c r="D2860" t="s">
        <v>245</v>
      </c>
      <c r="E2860">
        <v>75</v>
      </c>
      <c r="F2860">
        <v>1032</v>
      </c>
      <c r="G2860">
        <v>-4.4000000000000004</v>
      </c>
      <c r="H2860">
        <v>787</v>
      </c>
      <c r="I2860">
        <v>11.5</v>
      </c>
      <c r="J2860" t="s">
        <v>247</v>
      </c>
      <c r="K2860">
        <v>13309</v>
      </c>
      <c r="L2860" t="s">
        <v>54</v>
      </c>
    </row>
    <row r="2861" spans="1:12" x14ac:dyDescent="0.2">
      <c r="A2861" t="str">
        <f t="shared" si="44"/>
        <v>White2020</v>
      </c>
      <c r="B2861" t="s">
        <v>564</v>
      </c>
      <c r="C2861">
        <v>2020</v>
      </c>
      <c r="D2861" t="s">
        <v>245</v>
      </c>
      <c r="E2861">
        <v>750</v>
      </c>
      <c r="F2861">
        <v>8917</v>
      </c>
      <c r="G2861">
        <v>-3</v>
      </c>
      <c r="H2861">
        <v>737</v>
      </c>
      <c r="I2861">
        <v>7</v>
      </c>
      <c r="J2861" t="s">
        <v>247</v>
      </c>
      <c r="K2861">
        <v>13311</v>
      </c>
      <c r="L2861" t="s">
        <v>54</v>
      </c>
    </row>
    <row r="2862" spans="1:12" x14ac:dyDescent="0.2">
      <c r="A2862" t="str">
        <f t="shared" si="44"/>
        <v>Whitfield2020</v>
      </c>
      <c r="B2862" t="s">
        <v>565</v>
      </c>
      <c r="C2862">
        <v>2020</v>
      </c>
      <c r="D2862" t="s">
        <v>245</v>
      </c>
      <c r="E2862">
        <v>2404</v>
      </c>
      <c r="F2862">
        <v>54888</v>
      </c>
      <c r="G2862">
        <v>-2.5</v>
      </c>
      <c r="H2862">
        <v>977</v>
      </c>
      <c r="I2862">
        <v>9.5</v>
      </c>
      <c r="J2862" t="s">
        <v>247</v>
      </c>
      <c r="K2862">
        <v>13313</v>
      </c>
      <c r="L2862" t="s">
        <v>54</v>
      </c>
    </row>
    <row r="2863" spans="1:12" x14ac:dyDescent="0.2">
      <c r="A2863" t="str">
        <f t="shared" si="44"/>
        <v>Wilcox2020</v>
      </c>
      <c r="B2863" t="s">
        <v>316</v>
      </c>
      <c r="C2863">
        <v>2020</v>
      </c>
      <c r="D2863" t="s">
        <v>245</v>
      </c>
      <c r="E2863">
        <v>116</v>
      </c>
      <c r="F2863">
        <v>1102</v>
      </c>
      <c r="G2863">
        <v>-0.1</v>
      </c>
      <c r="H2863">
        <v>735</v>
      </c>
      <c r="I2863">
        <v>9.4</v>
      </c>
      <c r="J2863" t="s">
        <v>247</v>
      </c>
      <c r="K2863">
        <v>13315</v>
      </c>
      <c r="L2863" t="s">
        <v>54</v>
      </c>
    </row>
    <row r="2864" spans="1:12" x14ac:dyDescent="0.2">
      <c r="A2864" t="str">
        <f t="shared" si="44"/>
        <v>Wilkes2020</v>
      </c>
      <c r="B2864" t="s">
        <v>566</v>
      </c>
      <c r="C2864">
        <v>2020</v>
      </c>
      <c r="D2864" t="s">
        <v>245</v>
      </c>
      <c r="E2864">
        <v>238</v>
      </c>
      <c r="F2864">
        <v>2495</v>
      </c>
      <c r="G2864">
        <v>-7.5</v>
      </c>
      <c r="H2864">
        <v>806</v>
      </c>
      <c r="I2864">
        <v>8.1999999999999993</v>
      </c>
      <c r="J2864" t="s">
        <v>247</v>
      </c>
      <c r="K2864">
        <v>13317</v>
      </c>
      <c r="L2864" t="s">
        <v>54</v>
      </c>
    </row>
    <row r="2865" spans="1:12" x14ac:dyDescent="0.2">
      <c r="A2865" t="str">
        <f t="shared" si="44"/>
        <v>Wilkinson2020</v>
      </c>
      <c r="B2865" t="s">
        <v>567</v>
      </c>
      <c r="C2865">
        <v>2020</v>
      </c>
      <c r="D2865" t="s">
        <v>245</v>
      </c>
      <c r="E2865">
        <v>175</v>
      </c>
      <c r="F2865">
        <v>3528</v>
      </c>
      <c r="G2865">
        <v>-3.6</v>
      </c>
      <c r="H2865">
        <v>874</v>
      </c>
      <c r="I2865">
        <v>7.5</v>
      </c>
      <c r="J2865" t="s">
        <v>247</v>
      </c>
      <c r="K2865">
        <v>13319</v>
      </c>
      <c r="L2865" t="s">
        <v>54</v>
      </c>
    </row>
    <row r="2866" spans="1:12" x14ac:dyDescent="0.2">
      <c r="A2866" t="str">
        <f t="shared" si="44"/>
        <v>Worth2020</v>
      </c>
      <c r="B2866" t="s">
        <v>568</v>
      </c>
      <c r="C2866">
        <v>2020</v>
      </c>
      <c r="D2866" t="s">
        <v>245</v>
      </c>
      <c r="E2866">
        <v>310</v>
      </c>
      <c r="F2866">
        <v>2836</v>
      </c>
      <c r="G2866">
        <v>-9.1999999999999993</v>
      </c>
      <c r="H2866">
        <v>780</v>
      </c>
      <c r="I2866">
        <v>5.3</v>
      </c>
      <c r="J2866" t="s">
        <v>247</v>
      </c>
      <c r="K2866">
        <v>13321</v>
      </c>
      <c r="L2866" t="s">
        <v>54</v>
      </c>
    </row>
    <row r="2867" spans="1:12" x14ac:dyDescent="0.2">
      <c r="B2867" t="s">
        <v>257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52118-B506-3B45-A006-741E62858913}">
  <sheetPr codeName="Sheet9">
    <tabColor theme="9"/>
  </sheetPr>
  <dimension ref="A1:L2165"/>
  <sheetViews>
    <sheetView topLeftCell="B1480" workbookViewId="0">
      <selection activeCell="G1500" sqref="G1500"/>
    </sheetView>
  </sheetViews>
  <sheetFormatPr baseColWidth="10" defaultRowHeight="16" x14ac:dyDescent="0.2"/>
  <cols>
    <col min="1" max="1" width="15.6640625" hidden="1" customWidth="1"/>
  </cols>
  <sheetData>
    <row r="1" spans="1:12" x14ac:dyDescent="0.2">
      <c r="B1" t="s">
        <v>242</v>
      </c>
      <c r="C1" t="s">
        <v>243</v>
      </c>
    </row>
    <row r="2" spans="1:12" x14ac:dyDescent="0.2">
      <c r="B2" t="s">
        <v>244</v>
      </c>
      <c r="C2" t="s">
        <v>245</v>
      </c>
    </row>
    <row r="3" spans="1:12" x14ac:dyDescent="0.2">
      <c r="B3" t="s">
        <v>246</v>
      </c>
      <c r="C3" t="s">
        <v>247</v>
      </c>
    </row>
    <row r="4" spans="1:12" x14ac:dyDescent="0.2">
      <c r="A4" t="s">
        <v>846</v>
      </c>
      <c r="B4" t="s">
        <v>248</v>
      </c>
      <c r="C4" t="s">
        <v>3</v>
      </c>
      <c r="D4" t="s">
        <v>249</v>
      </c>
      <c r="E4" t="s">
        <v>250</v>
      </c>
      <c r="F4" t="s">
        <v>251</v>
      </c>
      <c r="G4" t="s">
        <v>252</v>
      </c>
      <c r="H4" t="s">
        <v>253</v>
      </c>
      <c r="I4" t="s">
        <v>254</v>
      </c>
      <c r="J4" t="s">
        <v>246</v>
      </c>
      <c r="K4" t="s">
        <v>255</v>
      </c>
      <c r="L4" t="s">
        <v>256</v>
      </c>
    </row>
    <row r="5" spans="1:12" x14ac:dyDescent="0.2">
      <c r="A5" t="str">
        <f>_xlfn.CONCAT(B5, C5)</f>
        <v>Adair2003</v>
      </c>
      <c r="B5" t="s">
        <v>569</v>
      </c>
      <c r="C5">
        <v>2003</v>
      </c>
      <c r="D5" t="s">
        <v>245</v>
      </c>
      <c r="E5">
        <v>376</v>
      </c>
      <c r="F5">
        <v>4311</v>
      </c>
      <c r="G5">
        <v>-2.2000000000000002</v>
      </c>
      <c r="H5">
        <v>462</v>
      </c>
      <c r="I5">
        <v>3.1</v>
      </c>
      <c r="J5" t="s">
        <v>247</v>
      </c>
      <c r="K5">
        <v>21001</v>
      </c>
      <c r="L5" t="s">
        <v>55</v>
      </c>
    </row>
    <row r="6" spans="1:12" x14ac:dyDescent="0.2">
      <c r="A6" t="str">
        <f t="shared" ref="A6:A69" si="0">_xlfn.CONCAT(B6, C6)</f>
        <v>Allen2003</v>
      </c>
      <c r="B6" t="s">
        <v>570</v>
      </c>
      <c r="C6">
        <v>2003</v>
      </c>
      <c r="D6" t="s">
        <v>245</v>
      </c>
      <c r="E6">
        <v>251</v>
      </c>
      <c r="F6">
        <v>4782</v>
      </c>
      <c r="G6">
        <v>-4.2</v>
      </c>
      <c r="H6">
        <v>480</v>
      </c>
      <c r="I6">
        <v>2.1</v>
      </c>
      <c r="J6" t="s">
        <v>247</v>
      </c>
      <c r="K6">
        <v>21003</v>
      </c>
      <c r="L6" t="s">
        <v>55</v>
      </c>
    </row>
    <row r="7" spans="1:12" x14ac:dyDescent="0.2">
      <c r="A7" t="str">
        <f t="shared" si="0"/>
        <v>Anderson2003</v>
      </c>
      <c r="B7" t="s">
        <v>349</v>
      </c>
      <c r="C7">
        <v>2003</v>
      </c>
      <c r="D7" t="s">
        <v>245</v>
      </c>
      <c r="E7">
        <v>316</v>
      </c>
      <c r="F7">
        <v>4047</v>
      </c>
      <c r="G7">
        <v>1.7</v>
      </c>
      <c r="H7">
        <v>567</v>
      </c>
      <c r="I7">
        <v>2.2000000000000002</v>
      </c>
      <c r="J7" t="s">
        <v>247</v>
      </c>
      <c r="K7">
        <v>21005</v>
      </c>
      <c r="L7" t="s">
        <v>55</v>
      </c>
    </row>
    <row r="8" spans="1:12" x14ac:dyDescent="0.2">
      <c r="A8" t="str">
        <f t="shared" si="0"/>
        <v>Ballard2003</v>
      </c>
      <c r="B8" t="s">
        <v>571</v>
      </c>
      <c r="C8">
        <v>2003</v>
      </c>
      <c r="D8" t="s">
        <v>245</v>
      </c>
      <c r="E8">
        <v>198</v>
      </c>
      <c r="F8">
        <v>2780</v>
      </c>
      <c r="G8">
        <v>-6</v>
      </c>
      <c r="H8">
        <v>778</v>
      </c>
      <c r="I8">
        <v>10.5</v>
      </c>
      <c r="J8" t="s">
        <v>247</v>
      </c>
      <c r="K8">
        <v>21007</v>
      </c>
      <c r="L8" t="s">
        <v>55</v>
      </c>
    </row>
    <row r="9" spans="1:12" x14ac:dyDescent="0.2">
      <c r="A9" t="str">
        <f t="shared" si="0"/>
        <v>Barren2003</v>
      </c>
      <c r="B9" t="s">
        <v>348</v>
      </c>
      <c r="C9">
        <v>2003</v>
      </c>
      <c r="D9" t="s">
        <v>245</v>
      </c>
      <c r="E9">
        <v>974</v>
      </c>
      <c r="F9">
        <v>17552</v>
      </c>
      <c r="G9">
        <v>1.6</v>
      </c>
      <c r="H9">
        <v>537</v>
      </c>
      <c r="I9">
        <v>2.5</v>
      </c>
      <c r="J9" t="s">
        <v>247</v>
      </c>
      <c r="K9">
        <v>21009</v>
      </c>
      <c r="L9" t="s">
        <v>55</v>
      </c>
    </row>
    <row r="10" spans="1:12" x14ac:dyDescent="0.2">
      <c r="A10" t="str">
        <f t="shared" si="0"/>
        <v>Bath2003</v>
      </c>
      <c r="B10" t="s">
        <v>572</v>
      </c>
      <c r="C10">
        <v>2003</v>
      </c>
      <c r="D10" t="s">
        <v>245</v>
      </c>
      <c r="E10">
        <v>183</v>
      </c>
      <c r="F10">
        <v>2013</v>
      </c>
      <c r="G10">
        <v>0.5</v>
      </c>
      <c r="H10">
        <v>460</v>
      </c>
      <c r="I10">
        <v>5.5</v>
      </c>
      <c r="J10" t="s">
        <v>247</v>
      </c>
      <c r="K10">
        <v>21011</v>
      </c>
      <c r="L10" t="s">
        <v>55</v>
      </c>
    </row>
    <row r="11" spans="1:12" x14ac:dyDescent="0.2">
      <c r="A11" t="str">
        <f t="shared" si="0"/>
        <v>Bell2003</v>
      </c>
      <c r="B11" t="s">
        <v>573</v>
      </c>
      <c r="C11">
        <v>2003</v>
      </c>
      <c r="D11" t="s">
        <v>245</v>
      </c>
      <c r="E11">
        <v>675</v>
      </c>
      <c r="F11">
        <v>9793</v>
      </c>
      <c r="G11">
        <v>0.3</v>
      </c>
      <c r="H11">
        <v>490</v>
      </c>
      <c r="I11">
        <v>1.2</v>
      </c>
      <c r="J11" t="s">
        <v>247</v>
      </c>
      <c r="K11">
        <v>21013</v>
      </c>
      <c r="L11" t="s">
        <v>55</v>
      </c>
    </row>
    <row r="12" spans="1:12" x14ac:dyDescent="0.2">
      <c r="A12" t="str">
        <f t="shared" si="0"/>
        <v>Boone2003</v>
      </c>
      <c r="B12" t="s">
        <v>345</v>
      </c>
      <c r="C12">
        <v>2003</v>
      </c>
      <c r="D12" t="s">
        <v>245</v>
      </c>
      <c r="E12">
        <v>3017</v>
      </c>
      <c r="F12">
        <v>74777</v>
      </c>
      <c r="G12">
        <v>1.1000000000000001</v>
      </c>
      <c r="H12">
        <v>751</v>
      </c>
      <c r="I12">
        <v>5.2</v>
      </c>
      <c r="J12" t="s">
        <v>247</v>
      </c>
      <c r="K12">
        <v>21015</v>
      </c>
      <c r="L12" t="s">
        <v>55</v>
      </c>
    </row>
    <row r="13" spans="1:12" x14ac:dyDescent="0.2">
      <c r="A13" t="str">
        <f t="shared" si="0"/>
        <v>Bourbon2003</v>
      </c>
      <c r="B13" t="s">
        <v>574</v>
      </c>
      <c r="C13">
        <v>2003</v>
      </c>
      <c r="D13" t="s">
        <v>245</v>
      </c>
      <c r="E13">
        <v>493</v>
      </c>
      <c r="F13">
        <v>6591</v>
      </c>
      <c r="G13">
        <v>1.5</v>
      </c>
      <c r="H13">
        <v>592</v>
      </c>
      <c r="I13">
        <v>-0.2</v>
      </c>
      <c r="J13" t="s">
        <v>247</v>
      </c>
      <c r="K13">
        <v>21017</v>
      </c>
      <c r="L13" t="s">
        <v>55</v>
      </c>
    </row>
    <row r="14" spans="1:12" x14ac:dyDescent="0.2">
      <c r="A14" t="str">
        <f t="shared" si="0"/>
        <v>Boyd2003</v>
      </c>
      <c r="B14" t="s">
        <v>575</v>
      </c>
      <c r="C14">
        <v>2003</v>
      </c>
      <c r="D14" t="s">
        <v>245</v>
      </c>
      <c r="E14">
        <v>1668</v>
      </c>
      <c r="F14">
        <v>28403</v>
      </c>
      <c r="G14">
        <v>0.3</v>
      </c>
      <c r="H14">
        <v>682</v>
      </c>
      <c r="I14">
        <v>0.3</v>
      </c>
      <c r="J14" t="s">
        <v>247</v>
      </c>
      <c r="K14">
        <v>21019</v>
      </c>
      <c r="L14" t="s">
        <v>55</v>
      </c>
    </row>
    <row r="15" spans="1:12" x14ac:dyDescent="0.2">
      <c r="A15" t="str">
        <f t="shared" si="0"/>
        <v>Boyle2003</v>
      </c>
      <c r="B15" t="s">
        <v>576</v>
      </c>
      <c r="C15">
        <v>2003</v>
      </c>
      <c r="D15" t="s">
        <v>245</v>
      </c>
      <c r="E15">
        <v>828</v>
      </c>
      <c r="F15">
        <v>16650</v>
      </c>
      <c r="G15">
        <v>-3.6</v>
      </c>
      <c r="H15">
        <v>556</v>
      </c>
      <c r="I15">
        <v>0.9</v>
      </c>
      <c r="J15" t="s">
        <v>247</v>
      </c>
      <c r="K15">
        <v>21021</v>
      </c>
      <c r="L15" t="s">
        <v>55</v>
      </c>
    </row>
    <row r="16" spans="1:12" x14ac:dyDescent="0.2">
      <c r="A16" t="str">
        <f t="shared" si="0"/>
        <v>Bracken2003</v>
      </c>
      <c r="B16" t="s">
        <v>577</v>
      </c>
      <c r="C16">
        <v>2003</v>
      </c>
      <c r="D16" t="s">
        <v>245</v>
      </c>
      <c r="E16">
        <v>132</v>
      </c>
      <c r="F16">
        <v>1329</v>
      </c>
      <c r="G16">
        <v>0.6</v>
      </c>
      <c r="H16">
        <v>502</v>
      </c>
      <c r="I16">
        <v>3.5</v>
      </c>
      <c r="J16" t="s">
        <v>247</v>
      </c>
      <c r="K16">
        <v>21023</v>
      </c>
      <c r="L16" t="s">
        <v>55</v>
      </c>
    </row>
    <row r="17" spans="1:12" x14ac:dyDescent="0.2">
      <c r="A17" t="str">
        <f t="shared" si="0"/>
        <v>Breathitt2003</v>
      </c>
      <c r="B17" t="s">
        <v>578</v>
      </c>
      <c r="C17">
        <v>2003</v>
      </c>
      <c r="D17" t="s">
        <v>245</v>
      </c>
      <c r="E17">
        <v>255</v>
      </c>
      <c r="F17">
        <v>3342</v>
      </c>
      <c r="G17">
        <v>-1.8</v>
      </c>
      <c r="H17">
        <v>514</v>
      </c>
      <c r="I17">
        <v>11</v>
      </c>
      <c r="J17" t="s">
        <v>247</v>
      </c>
      <c r="K17">
        <v>21025</v>
      </c>
      <c r="L17" t="s">
        <v>55</v>
      </c>
    </row>
    <row r="18" spans="1:12" x14ac:dyDescent="0.2">
      <c r="A18" t="str">
        <f t="shared" si="0"/>
        <v>Breckinridge2003</v>
      </c>
      <c r="B18" t="s">
        <v>579</v>
      </c>
      <c r="C18">
        <v>2003</v>
      </c>
      <c r="D18" t="s">
        <v>245</v>
      </c>
      <c r="E18">
        <v>339</v>
      </c>
      <c r="F18">
        <v>2937</v>
      </c>
      <c r="G18">
        <v>-2.9</v>
      </c>
      <c r="H18">
        <v>468</v>
      </c>
      <c r="I18">
        <v>7.1</v>
      </c>
      <c r="J18" t="s">
        <v>247</v>
      </c>
      <c r="K18">
        <v>21027</v>
      </c>
      <c r="L18" t="s">
        <v>55</v>
      </c>
    </row>
    <row r="19" spans="1:12" x14ac:dyDescent="0.2">
      <c r="A19" t="str">
        <f t="shared" si="0"/>
        <v>Bullitt2003</v>
      </c>
      <c r="B19" t="s">
        <v>347</v>
      </c>
      <c r="C19">
        <v>2003</v>
      </c>
      <c r="D19" t="s">
        <v>245</v>
      </c>
      <c r="E19">
        <v>941</v>
      </c>
      <c r="F19">
        <v>11495</v>
      </c>
      <c r="G19">
        <v>0.6</v>
      </c>
      <c r="H19">
        <v>543</v>
      </c>
      <c r="I19">
        <v>3</v>
      </c>
      <c r="J19" t="s">
        <v>247</v>
      </c>
      <c r="K19">
        <v>21029</v>
      </c>
      <c r="L19" t="s">
        <v>55</v>
      </c>
    </row>
    <row r="20" spans="1:12" x14ac:dyDescent="0.2">
      <c r="A20" t="str">
        <f t="shared" si="0"/>
        <v>Butler2003</v>
      </c>
      <c r="B20" t="s">
        <v>423</v>
      </c>
      <c r="C20">
        <v>2003</v>
      </c>
      <c r="D20" t="s">
        <v>245</v>
      </c>
      <c r="E20">
        <v>254</v>
      </c>
      <c r="F20">
        <v>3241</v>
      </c>
      <c r="G20">
        <v>-1.2</v>
      </c>
      <c r="H20">
        <v>465</v>
      </c>
      <c r="I20">
        <v>2.2000000000000002</v>
      </c>
      <c r="J20" t="s">
        <v>247</v>
      </c>
      <c r="K20">
        <v>21031</v>
      </c>
      <c r="L20" t="s">
        <v>55</v>
      </c>
    </row>
    <row r="21" spans="1:12" x14ac:dyDescent="0.2">
      <c r="A21" t="str">
        <f t="shared" si="0"/>
        <v>Caldwell2003</v>
      </c>
      <c r="B21" t="s">
        <v>580</v>
      </c>
      <c r="C21">
        <v>2003</v>
      </c>
      <c r="D21" t="s">
        <v>245</v>
      </c>
      <c r="E21">
        <v>313</v>
      </c>
      <c r="F21">
        <v>4061</v>
      </c>
      <c r="G21">
        <v>-0.8</v>
      </c>
      <c r="H21">
        <v>517</v>
      </c>
      <c r="I21">
        <v>8.1999999999999993</v>
      </c>
      <c r="J21" t="s">
        <v>247</v>
      </c>
      <c r="K21">
        <v>21033</v>
      </c>
      <c r="L21" t="s">
        <v>55</v>
      </c>
    </row>
    <row r="22" spans="1:12" x14ac:dyDescent="0.2">
      <c r="A22" t="str">
        <f t="shared" si="0"/>
        <v>Calloway2003</v>
      </c>
      <c r="B22" t="s">
        <v>581</v>
      </c>
      <c r="C22">
        <v>2003</v>
      </c>
      <c r="D22" t="s">
        <v>245</v>
      </c>
      <c r="E22">
        <v>847</v>
      </c>
      <c r="F22">
        <v>15212</v>
      </c>
      <c r="G22">
        <v>5.5</v>
      </c>
      <c r="H22">
        <v>504</v>
      </c>
      <c r="I22">
        <v>0.4</v>
      </c>
      <c r="J22" t="s">
        <v>247</v>
      </c>
      <c r="K22">
        <v>21035</v>
      </c>
      <c r="L22" t="s">
        <v>55</v>
      </c>
    </row>
    <row r="23" spans="1:12" x14ac:dyDescent="0.2">
      <c r="A23" t="str">
        <f t="shared" si="0"/>
        <v>Campbell2003</v>
      </c>
      <c r="B23" t="s">
        <v>412</v>
      </c>
      <c r="C23">
        <v>2003</v>
      </c>
      <c r="D23" t="s">
        <v>245</v>
      </c>
      <c r="E23">
        <v>1751</v>
      </c>
      <c r="F23">
        <v>27828</v>
      </c>
      <c r="G23">
        <v>3</v>
      </c>
      <c r="H23">
        <v>585</v>
      </c>
      <c r="I23">
        <v>5.8</v>
      </c>
      <c r="J23" t="s">
        <v>247</v>
      </c>
      <c r="K23">
        <v>21037</v>
      </c>
      <c r="L23" t="s">
        <v>55</v>
      </c>
    </row>
    <row r="24" spans="1:12" x14ac:dyDescent="0.2">
      <c r="A24" t="str">
        <f t="shared" si="0"/>
        <v>Carlisle2003</v>
      </c>
      <c r="B24" t="s">
        <v>582</v>
      </c>
      <c r="C24">
        <v>2003</v>
      </c>
      <c r="D24" t="s">
        <v>245</v>
      </c>
      <c r="E24">
        <v>95</v>
      </c>
      <c r="F24">
        <v>838</v>
      </c>
      <c r="G24">
        <v>-2.9</v>
      </c>
      <c r="H24">
        <v>438</v>
      </c>
      <c r="I24">
        <v>4</v>
      </c>
      <c r="J24" t="s">
        <v>247</v>
      </c>
      <c r="K24">
        <v>21039</v>
      </c>
      <c r="L24" t="s">
        <v>55</v>
      </c>
    </row>
    <row r="25" spans="1:12" x14ac:dyDescent="0.2">
      <c r="A25" t="str">
        <f t="shared" si="0"/>
        <v>Carroll2003</v>
      </c>
      <c r="B25" t="s">
        <v>373</v>
      </c>
      <c r="C25">
        <v>2003</v>
      </c>
      <c r="D25" t="s">
        <v>245</v>
      </c>
      <c r="E25">
        <v>282</v>
      </c>
      <c r="F25">
        <v>6357</v>
      </c>
      <c r="G25">
        <v>8</v>
      </c>
      <c r="H25">
        <v>677</v>
      </c>
      <c r="I25">
        <v>3.5</v>
      </c>
      <c r="J25" t="s">
        <v>247</v>
      </c>
      <c r="K25">
        <v>21041</v>
      </c>
      <c r="L25" t="s">
        <v>55</v>
      </c>
    </row>
    <row r="26" spans="1:12" x14ac:dyDescent="0.2">
      <c r="A26" t="str">
        <f t="shared" si="0"/>
        <v>Carter2003</v>
      </c>
      <c r="B26" t="s">
        <v>583</v>
      </c>
      <c r="C26">
        <v>2003</v>
      </c>
      <c r="D26" t="s">
        <v>245</v>
      </c>
      <c r="E26">
        <v>492</v>
      </c>
      <c r="F26">
        <v>6649</v>
      </c>
      <c r="G26">
        <v>6.5</v>
      </c>
      <c r="H26">
        <v>429</v>
      </c>
      <c r="I26">
        <v>1.9</v>
      </c>
      <c r="J26" t="s">
        <v>247</v>
      </c>
      <c r="K26">
        <v>21043</v>
      </c>
      <c r="L26" t="s">
        <v>55</v>
      </c>
    </row>
    <row r="27" spans="1:12" x14ac:dyDescent="0.2">
      <c r="A27" t="str">
        <f t="shared" si="0"/>
        <v>Casey2003</v>
      </c>
      <c r="B27" t="s">
        <v>584</v>
      </c>
      <c r="C27">
        <v>2003</v>
      </c>
      <c r="D27" t="s">
        <v>245</v>
      </c>
      <c r="E27">
        <v>234</v>
      </c>
      <c r="F27">
        <v>3546</v>
      </c>
      <c r="G27">
        <v>4.0999999999999996</v>
      </c>
      <c r="H27">
        <v>453</v>
      </c>
      <c r="I27">
        <v>5.6</v>
      </c>
      <c r="J27" t="s">
        <v>247</v>
      </c>
      <c r="K27">
        <v>21045</v>
      </c>
      <c r="L27" t="s">
        <v>55</v>
      </c>
    </row>
    <row r="28" spans="1:12" x14ac:dyDescent="0.2">
      <c r="A28" t="str">
        <f t="shared" si="0"/>
        <v>Christian2003</v>
      </c>
      <c r="B28" t="s">
        <v>585</v>
      </c>
      <c r="C28">
        <v>2003</v>
      </c>
      <c r="D28" t="s">
        <v>245</v>
      </c>
      <c r="E28">
        <v>1489</v>
      </c>
      <c r="F28">
        <v>28522</v>
      </c>
      <c r="G28">
        <v>-0.2</v>
      </c>
      <c r="H28">
        <v>590</v>
      </c>
      <c r="I28">
        <v>1.2</v>
      </c>
      <c r="J28" t="s">
        <v>247</v>
      </c>
      <c r="K28">
        <v>21047</v>
      </c>
      <c r="L28" t="s">
        <v>55</v>
      </c>
    </row>
    <row r="29" spans="1:12" x14ac:dyDescent="0.2">
      <c r="A29" t="str">
        <f t="shared" si="0"/>
        <v>Clark2003</v>
      </c>
      <c r="B29" t="s">
        <v>586</v>
      </c>
      <c r="C29">
        <v>2003</v>
      </c>
      <c r="D29" t="s">
        <v>245</v>
      </c>
      <c r="E29">
        <v>825</v>
      </c>
      <c r="F29">
        <v>14363</v>
      </c>
      <c r="G29">
        <v>2.6</v>
      </c>
      <c r="H29">
        <v>589</v>
      </c>
      <c r="I29">
        <v>4.2</v>
      </c>
      <c r="J29" t="s">
        <v>247</v>
      </c>
      <c r="K29">
        <v>21049</v>
      </c>
      <c r="L29" t="s">
        <v>55</v>
      </c>
    </row>
    <row r="30" spans="1:12" x14ac:dyDescent="0.2">
      <c r="A30" t="str">
        <f t="shared" si="0"/>
        <v>Clay2003</v>
      </c>
      <c r="B30" t="s">
        <v>353</v>
      </c>
      <c r="C30">
        <v>2003</v>
      </c>
      <c r="D30" t="s">
        <v>245</v>
      </c>
      <c r="E30">
        <v>359</v>
      </c>
      <c r="F30">
        <v>4446</v>
      </c>
      <c r="G30">
        <v>0.5</v>
      </c>
      <c r="H30">
        <v>513</v>
      </c>
      <c r="I30">
        <v>3.8</v>
      </c>
      <c r="J30" t="s">
        <v>247</v>
      </c>
      <c r="K30">
        <v>21051</v>
      </c>
      <c r="L30" t="s">
        <v>55</v>
      </c>
    </row>
    <row r="31" spans="1:12" x14ac:dyDescent="0.2">
      <c r="A31" t="str">
        <f t="shared" si="0"/>
        <v>Clinton2003</v>
      </c>
      <c r="B31" t="s">
        <v>587</v>
      </c>
      <c r="C31">
        <v>2003</v>
      </c>
      <c r="D31" t="s">
        <v>245</v>
      </c>
      <c r="E31">
        <v>234</v>
      </c>
      <c r="F31">
        <v>3614</v>
      </c>
      <c r="G31">
        <v>1.1000000000000001</v>
      </c>
      <c r="H31">
        <v>414</v>
      </c>
      <c r="I31">
        <v>7.8</v>
      </c>
      <c r="J31" t="s">
        <v>247</v>
      </c>
      <c r="K31">
        <v>21053</v>
      </c>
      <c r="L31" t="s">
        <v>55</v>
      </c>
    </row>
    <row r="32" spans="1:12" x14ac:dyDescent="0.2">
      <c r="A32" t="str">
        <f t="shared" si="0"/>
        <v>Crittenden2003</v>
      </c>
      <c r="B32" t="s">
        <v>588</v>
      </c>
      <c r="C32">
        <v>2003</v>
      </c>
      <c r="D32" t="s">
        <v>245</v>
      </c>
      <c r="E32">
        <v>167</v>
      </c>
      <c r="F32">
        <v>2037</v>
      </c>
      <c r="G32">
        <v>-2.5</v>
      </c>
      <c r="H32">
        <v>441</v>
      </c>
      <c r="I32">
        <v>2.2999999999999998</v>
      </c>
      <c r="J32" t="s">
        <v>247</v>
      </c>
      <c r="K32">
        <v>21055</v>
      </c>
      <c r="L32" t="s">
        <v>55</v>
      </c>
    </row>
    <row r="33" spans="1:12" x14ac:dyDescent="0.2">
      <c r="A33" t="str">
        <f t="shared" si="0"/>
        <v>Cumberland2003</v>
      </c>
      <c r="B33" t="s">
        <v>589</v>
      </c>
      <c r="C33">
        <v>2003</v>
      </c>
      <c r="D33" t="s">
        <v>245</v>
      </c>
      <c r="E33">
        <v>155</v>
      </c>
      <c r="F33">
        <v>1632</v>
      </c>
      <c r="G33">
        <v>-8.9</v>
      </c>
      <c r="H33">
        <v>425</v>
      </c>
      <c r="I33">
        <v>6.8</v>
      </c>
      <c r="J33" t="s">
        <v>247</v>
      </c>
      <c r="K33">
        <v>21057</v>
      </c>
      <c r="L33" t="s">
        <v>55</v>
      </c>
    </row>
    <row r="34" spans="1:12" x14ac:dyDescent="0.2">
      <c r="A34" t="str">
        <f t="shared" si="0"/>
        <v>Daviess2003</v>
      </c>
      <c r="B34" t="s">
        <v>590</v>
      </c>
      <c r="C34">
        <v>2003</v>
      </c>
      <c r="D34" t="s">
        <v>245</v>
      </c>
      <c r="E34">
        <v>2475</v>
      </c>
      <c r="F34">
        <v>42254</v>
      </c>
      <c r="G34">
        <v>1.5</v>
      </c>
      <c r="H34">
        <v>579</v>
      </c>
      <c r="I34">
        <v>2.2999999999999998</v>
      </c>
      <c r="J34" t="s">
        <v>247</v>
      </c>
      <c r="K34">
        <v>21059</v>
      </c>
      <c r="L34" t="s">
        <v>55</v>
      </c>
    </row>
    <row r="35" spans="1:12" x14ac:dyDescent="0.2">
      <c r="A35" t="str">
        <f t="shared" si="0"/>
        <v>Edmonson2003</v>
      </c>
      <c r="B35" t="s">
        <v>591</v>
      </c>
      <c r="C35">
        <v>2003</v>
      </c>
      <c r="D35" t="s">
        <v>245</v>
      </c>
      <c r="E35">
        <v>140</v>
      </c>
      <c r="F35">
        <v>1579</v>
      </c>
      <c r="G35">
        <v>0.3</v>
      </c>
      <c r="H35">
        <v>445</v>
      </c>
      <c r="I35">
        <v>1.8</v>
      </c>
      <c r="J35" t="s">
        <v>247</v>
      </c>
      <c r="K35">
        <v>21061</v>
      </c>
      <c r="L35" t="s">
        <v>55</v>
      </c>
    </row>
    <row r="36" spans="1:12" x14ac:dyDescent="0.2">
      <c r="A36" t="str">
        <f t="shared" si="0"/>
        <v>Elliott2003</v>
      </c>
      <c r="B36" t="s">
        <v>592</v>
      </c>
      <c r="C36">
        <v>2003</v>
      </c>
      <c r="D36" t="s">
        <v>245</v>
      </c>
      <c r="E36">
        <v>85</v>
      </c>
      <c r="F36">
        <v>685</v>
      </c>
      <c r="G36">
        <v>-5.3</v>
      </c>
      <c r="H36">
        <v>426</v>
      </c>
      <c r="I36">
        <v>1.4</v>
      </c>
      <c r="J36" t="s">
        <v>247</v>
      </c>
      <c r="K36">
        <v>21063</v>
      </c>
      <c r="L36" t="s">
        <v>55</v>
      </c>
    </row>
    <row r="37" spans="1:12" x14ac:dyDescent="0.2">
      <c r="A37" t="str">
        <f t="shared" si="0"/>
        <v>Estill2003</v>
      </c>
      <c r="B37" t="s">
        <v>593</v>
      </c>
      <c r="C37">
        <v>2003</v>
      </c>
      <c r="D37" t="s">
        <v>245</v>
      </c>
      <c r="E37">
        <v>231</v>
      </c>
      <c r="F37">
        <v>2356</v>
      </c>
      <c r="G37">
        <v>-2.6</v>
      </c>
      <c r="H37">
        <v>444</v>
      </c>
      <c r="I37">
        <v>2.2999999999999998</v>
      </c>
      <c r="J37" t="s">
        <v>247</v>
      </c>
      <c r="K37">
        <v>21065</v>
      </c>
      <c r="L37" t="s">
        <v>55</v>
      </c>
    </row>
    <row r="38" spans="1:12" x14ac:dyDescent="0.2">
      <c r="A38" t="str">
        <f t="shared" si="0"/>
        <v>Fayette2003</v>
      </c>
      <c r="B38" t="s">
        <v>332</v>
      </c>
      <c r="C38">
        <v>2003</v>
      </c>
      <c r="D38" t="s">
        <v>245</v>
      </c>
      <c r="E38">
        <v>8639</v>
      </c>
      <c r="F38">
        <v>167474</v>
      </c>
      <c r="G38">
        <v>0.2</v>
      </c>
      <c r="H38">
        <v>696</v>
      </c>
      <c r="I38">
        <v>4.5</v>
      </c>
      <c r="J38" t="s">
        <v>247</v>
      </c>
      <c r="K38">
        <v>21067</v>
      </c>
      <c r="L38" t="s">
        <v>55</v>
      </c>
    </row>
    <row r="39" spans="1:12" x14ac:dyDescent="0.2">
      <c r="A39" t="str">
        <f t="shared" si="0"/>
        <v>Fleming2003</v>
      </c>
      <c r="B39" t="s">
        <v>594</v>
      </c>
      <c r="C39">
        <v>2003</v>
      </c>
      <c r="D39" t="s">
        <v>245</v>
      </c>
      <c r="E39">
        <v>305</v>
      </c>
      <c r="F39">
        <v>3301</v>
      </c>
      <c r="G39">
        <v>-3</v>
      </c>
      <c r="H39">
        <v>501</v>
      </c>
      <c r="I39">
        <v>5.9</v>
      </c>
      <c r="J39" t="s">
        <v>247</v>
      </c>
      <c r="K39">
        <v>21069</v>
      </c>
      <c r="L39" t="s">
        <v>55</v>
      </c>
    </row>
    <row r="40" spans="1:12" x14ac:dyDescent="0.2">
      <c r="A40" t="str">
        <f t="shared" si="0"/>
        <v>Floyd2003</v>
      </c>
      <c r="B40" t="s">
        <v>500</v>
      </c>
      <c r="C40">
        <v>2003</v>
      </c>
      <c r="D40" t="s">
        <v>245</v>
      </c>
      <c r="E40">
        <v>932</v>
      </c>
      <c r="F40">
        <v>11803</v>
      </c>
      <c r="G40">
        <v>1.5</v>
      </c>
      <c r="H40">
        <v>554</v>
      </c>
      <c r="I40">
        <v>2.6</v>
      </c>
      <c r="J40" t="s">
        <v>247</v>
      </c>
      <c r="K40">
        <v>21071</v>
      </c>
      <c r="L40" t="s">
        <v>55</v>
      </c>
    </row>
    <row r="41" spans="1:12" x14ac:dyDescent="0.2">
      <c r="A41" t="str">
        <f t="shared" si="0"/>
        <v>Franklin2003</v>
      </c>
      <c r="B41" t="s">
        <v>434</v>
      </c>
      <c r="C41">
        <v>2003</v>
      </c>
      <c r="D41" t="s">
        <v>245</v>
      </c>
      <c r="E41">
        <v>1392</v>
      </c>
      <c r="F41">
        <v>33177</v>
      </c>
      <c r="G41">
        <v>2.6</v>
      </c>
      <c r="H41">
        <v>670</v>
      </c>
      <c r="I41">
        <v>1.8</v>
      </c>
      <c r="J41" t="s">
        <v>247</v>
      </c>
      <c r="K41">
        <v>21073</v>
      </c>
      <c r="L41" t="s">
        <v>55</v>
      </c>
    </row>
    <row r="42" spans="1:12" x14ac:dyDescent="0.2">
      <c r="A42" t="str">
        <f t="shared" si="0"/>
        <v>Fulton2003</v>
      </c>
      <c r="B42" t="s">
        <v>335</v>
      </c>
      <c r="C42">
        <v>2003</v>
      </c>
      <c r="D42" t="s">
        <v>245</v>
      </c>
      <c r="E42">
        <v>220</v>
      </c>
      <c r="F42">
        <v>2944</v>
      </c>
      <c r="G42">
        <v>-10.3</v>
      </c>
      <c r="H42">
        <v>473</v>
      </c>
      <c r="I42">
        <v>5.6</v>
      </c>
      <c r="J42" t="s">
        <v>247</v>
      </c>
      <c r="K42">
        <v>21075</v>
      </c>
      <c r="L42" t="s">
        <v>55</v>
      </c>
    </row>
    <row r="43" spans="1:12" x14ac:dyDescent="0.2">
      <c r="A43" t="str">
        <f t="shared" si="0"/>
        <v>Gallatin2003</v>
      </c>
      <c r="B43" t="s">
        <v>595</v>
      </c>
      <c r="C43">
        <v>2003</v>
      </c>
      <c r="D43" t="s">
        <v>245</v>
      </c>
      <c r="E43">
        <v>143</v>
      </c>
      <c r="F43">
        <v>2000</v>
      </c>
      <c r="G43">
        <v>4.9000000000000004</v>
      </c>
      <c r="H43">
        <v>650</v>
      </c>
      <c r="I43">
        <v>12.5</v>
      </c>
      <c r="J43" t="s">
        <v>247</v>
      </c>
      <c r="K43">
        <v>21077</v>
      </c>
      <c r="L43" t="s">
        <v>55</v>
      </c>
    </row>
    <row r="44" spans="1:12" x14ac:dyDescent="0.2">
      <c r="A44" t="str">
        <f t="shared" si="0"/>
        <v>Garrard2003</v>
      </c>
      <c r="B44" t="s">
        <v>596</v>
      </c>
      <c r="C44">
        <v>2003</v>
      </c>
      <c r="D44" t="s">
        <v>245</v>
      </c>
      <c r="E44">
        <v>242</v>
      </c>
      <c r="F44">
        <v>2208</v>
      </c>
      <c r="G44">
        <v>-2.9</v>
      </c>
      <c r="H44">
        <v>470</v>
      </c>
      <c r="I44">
        <v>3.5</v>
      </c>
      <c r="J44" t="s">
        <v>247</v>
      </c>
      <c r="K44">
        <v>21079</v>
      </c>
      <c r="L44" t="s">
        <v>55</v>
      </c>
    </row>
    <row r="45" spans="1:12" x14ac:dyDescent="0.2">
      <c r="A45" t="str">
        <f t="shared" si="0"/>
        <v>Grant2003</v>
      </c>
      <c r="B45" t="s">
        <v>597</v>
      </c>
      <c r="C45">
        <v>2003</v>
      </c>
      <c r="D45" t="s">
        <v>245</v>
      </c>
      <c r="E45">
        <v>441</v>
      </c>
      <c r="F45">
        <v>5467</v>
      </c>
      <c r="G45">
        <v>-2.6</v>
      </c>
      <c r="H45">
        <v>489</v>
      </c>
      <c r="I45">
        <v>4.5</v>
      </c>
      <c r="J45" t="s">
        <v>247</v>
      </c>
      <c r="K45">
        <v>21081</v>
      </c>
      <c r="L45" t="s">
        <v>55</v>
      </c>
    </row>
    <row r="46" spans="1:12" x14ac:dyDescent="0.2">
      <c r="A46" t="str">
        <f t="shared" si="0"/>
        <v>Graves2003</v>
      </c>
      <c r="B46" t="s">
        <v>350</v>
      </c>
      <c r="C46">
        <v>2003</v>
      </c>
      <c r="D46" t="s">
        <v>245</v>
      </c>
      <c r="E46">
        <v>758</v>
      </c>
      <c r="F46">
        <v>11771</v>
      </c>
      <c r="G46">
        <v>0.7</v>
      </c>
      <c r="H46">
        <v>553</v>
      </c>
      <c r="I46">
        <v>2</v>
      </c>
      <c r="J46" t="s">
        <v>247</v>
      </c>
      <c r="K46">
        <v>21083</v>
      </c>
      <c r="L46" t="s">
        <v>55</v>
      </c>
    </row>
    <row r="47" spans="1:12" x14ac:dyDescent="0.2">
      <c r="A47" t="str">
        <f t="shared" si="0"/>
        <v>Grayson2003</v>
      </c>
      <c r="B47" t="s">
        <v>598</v>
      </c>
      <c r="C47">
        <v>2003</v>
      </c>
      <c r="D47" t="s">
        <v>245</v>
      </c>
      <c r="E47">
        <v>517</v>
      </c>
      <c r="F47">
        <v>8340</v>
      </c>
      <c r="G47">
        <v>2.1</v>
      </c>
      <c r="H47">
        <v>463</v>
      </c>
      <c r="I47">
        <v>0.7</v>
      </c>
      <c r="J47" t="s">
        <v>247</v>
      </c>
      <c r="K47">
        <v>21085</v>
      </c>
      <c r="L47" t="s">
        <v>55</v>
      </c>
    </row>
    <row r="48" spans="1:12" x14ac:dyDescent="0.2">
      <c r="A48" t="str">
        <f t="shared" si="0"/>
        <v>Green2003</v>
      </c>
      <c r="B48" t="s">
        <v>599</v>
      </c>
      <c r="C48">
        <v>2003</v>
      </c>
      <c r="D48" t="s">
        <v>245</v>
      </c>
      <c r="E48">
        <v>198</v>
      </c>
      <c r="F48">
        <v>1901</v>
      </c>
      <c r="G48">
        <v>0.6</v>
      </c>
      <c r="H48">
        <v>431</v>
      </c>
      <c r="I48">
        <v>-2.2999999999999998</v>
      </c>
      <c r="J48" t="s">
        <v>247</v>
      </c>
      <c r="K48">
        <v>21087</v>
      </c>
      <c r="L48" t="s">
        <v>55</v>
      </c>
    </row>
    <row r="49" spans="1:12" x14ac:dyDescent="0.2">
      <c r="A49" t="str">
        <f t="shared" si="0"/>
        <v>Greenup2003</v>
      </c>
      <c r="B49" t="s">
        <v>600</v>
      </c>
      <c r="C49">
        <v>2003</v>
      </c>
      <c r="D49" t="s">
        <v>245</v>
      </c>
      <c r="E49">
        <v>551</v>
      </c>
      <c r="F49">
        <v>8009</v>
      </c>
      <c r="G49">
        <v>-6</v>
      </c>
      <c r="H49">
        <v>617</v>
      </c>
      <c r="I49">
        <v>3.4</v>
      </c>
      <c r="J49" t="s">
        <v>247</v>
      </c>
      <c r="K49">
        <v>21089</v>
      </c>
      <c r="L49" t="s">
        <v>55</v>
      </c>
    </row>
    <row r="50" spans="1:12" x14ac:dyDescent="0.2">
      <c r="A50" t="str">
        <f t="shared" si="0"/>
        <v>Hancock2003</v>
      </c>
      <c r="B50" t="s">
        <v>508</v>
      </c>
      <c r="C50">
        <v>2003</v>
      </c>
      <c r="D50" t="s">
        <v>245</v>
      </c>
      <c r="E50">
        <v>170</v>
      </c>
      <c r="F50">
        <v>4444</v>
      </c>
      <c r="G50">
        <v>-1.8</v>
      </c>
      <c r="H50">
        <v>856</v>
      </c>
      <c r="I50">
        <v>0.6</v>
      </c>
      <c r="J50" t="s">
        <v>247</v>
      </c>
      <c r="K50">
        <v>21091</v>
      </c>
      <c r="L50" t="s">
        <v>55</v>
      </c>
    </row>
    <row r="51" spans="1:12" x14ac:dyDescent="0.2">
      <c r="A51" t="str">
        <f t="shared" si="0"/>
        <v>Hardin2003</v>
      </c>
      <c r="B51" t="s">
        <v>346</v>
      </c>
      <c r="C51">
        <v>2003</v>
      </c>
      <c r="D51" t="s">
        <v>245</v>
      </c>
      <c r="E51">
        <v>2188</v>
      </c>
      <c r="F51">
        <v>41009</v>
      </c>
      <c r="G51">
        <v>2.7</v>
      </c>
      <c r="H51">
        <v>605</v>
      </c>
      <c r="I51">
        <v>2.9</v>
      </c>
      <c r="J51" t="s">
        <v>247</v>
      </c>
      <c r="K51">
        <v>21093</v>
      </c>
      <c r="L51" t="s">
        <v>55</v>
      </c>
    </row>
    <row r="52" spans="1:12" x14ac:dyDescent="0.2">
      <c r="A52" t="str">
        <f t="shared" si="0"/>
        <v>Harlan2003</v>
      </c>
      <c r="B52" t="s">
        <v>601</v>
      </c>
      <c r="C52">
        <v>2003</v>
      </c>
      <c r="D52" t="s">
        <v>245</v>
      </c>
      <c r="E52">
        <v>577</v>
      </c>
      <c r="F52">
        <v>8285</v>
      </c>
      <c r="G52">
        <v>-0.3</v>
      </c>
      <c r="H52">
        <v>548</v>
      </c>
      <c r="I52">
        <v>4.5999999999999996</v>
      </c>
      <c r="J52" t="s">
        <v>247</v>
      </c>
      <c r="K52">
        <v>21095</v>
      </c>
      <c r="L52" t="s">
        <v>55</v>
      </c>
    </row>
    <row r="53" spans="1:12" x14ac:dyDescent="0.2">
      <c r="A53" t="str">
        <f t="shared" si="0"/>
        <v>Harrison2003</v>
      </c>
      <c r="B53" t="s">
        <v>357</v>
      </c>
      <c r="C53">
        <v>2003</v>
      </c>
      <c r="D53" t="s">
        <v>245</v>
      </c>
      <c r="E53">
        <v>353</v>
      </c>
      <c r="F53">
        <v>4872</v>
      </c>
      <c r="G53">
        <v>-2.8</v>
      </c>
      <c r="H53">
        <v>583</v>
      </c>
      <c r="I53">
        <v>5.2</v>
      </c>
      <c r="J53" t="s">
        <v>247</v>
      </c>
      <c r="K53">
        <v>21097</v>
      </c>
      <c r="L53" t="s">
        <v>55</v>
      </c>
    </row>
    <row r="54" spans="1:12" x14ac:dyDescent="0.2">
      <c r="A54" t="str">
        <f t="shared" si="0"/>
        <v>Hart2003</v>
      </c>
      <c r="B54" t="s">
        <v>511</v>
      </c>
      <c r="C54">
        <v>2003</v>
      </c>
      <c r="D54" t="s">
        <v>245</v>
      </c>
      <c r="E54">
        <v>284</v>
      </c>
      <c r="F54">
        <v>4044</v>
      </c>
      <c r="G54">
        <v>-3.2</v>
      </c>
      <c r="H54">
        <v>461</v>
      </c>
      <c r="I54">
        <v>6.7</v>
      </c>
      <c r="J54" t="s">
        <v>247</v>
      </c>
      <c r="K54">
        <v>21099</v>
      </c>
      <c r="L54" t="s">
        <v>55</v>
      </c>
    </row>
    <row r="55" spans="1:12" x14ac:dyDescent="0.2">
      <c r="A55" t="str">
        <f t="shared" si="0"/>
        <v>Henderson2003</v>
      </c>
      <c r="B55" t="s">
        <v>602</v>
      </c>
      <c r="C55">
        <v>2003</v>
      </c>
      <c r="D55" t="s">
        <v>245</v>
      </c>
      <c r="E55">
        <v>1125</v>
      </c>
      <c r="F55">
        <v>21782</v>
      </c>
      <c r="G55">
        <v>1.7</v>
      </c>
      <c r="H55">
        <v>663</v>
      </c>
      <c r="I55">
        <v>10.9</v>
      </c>
      <c r="J55" t="s">
        <v>247</v>
      </c>
      <c r="K55">
        <v>21101</v>
      </c>
      <c r="L55" t="s">
        <v>55</v>
      </c>
    </row>
    <row r="56" spans="1:12" x14ac:dyDescent="0.2">
      <c r="A56" t="str">
        <f t="shared" si="0"/>
        <v>Henry2003</v>
      </c>
      <c r="B56" t="s">
        <v>416</v>
      </c>
      <c r="C56">
        <v>2003</v>
      </c>
      <c r="D56" t="s">
        <v>245</v>
      </c>
      <c r="E56">
        <v>274</v>
      </c>
      <c r="F56">
        <v>3352</v>
      </c>
      <c r="G56">
        <v>15.4</v>
      </c>
      <c r="H56">
        <v>549</v>
      </c>
      <c r="I56">
        <v>14.6</v>
      </c>
      <c r="J56" t="s">
        <v>247</v>
      </c>
      <c r="K56">
        <v>21103</v>
      </c>
      <c r="L56" t="s">
        <v>55</v>
      </c>
    </row>
    <row r="57" spans="1:12" x14ac:dyDescent="0.2">
      <c r="A57" t="str">
        <f t="shared" si="0"/>
        <v>Hickman2003</v>
      </c>
      <c r="B57" t="s">
        <v>603</v>
      </c>
      <c r="C57">
        <v>2003</v>
      </c>
      <c r="D57" t="s">
        <v>245</v>
      </c>
      <c r="E57">
        <v>106</v>
      </c>
      <c r="F57">
        <v>936</v>
      </c>
      <c r="G57">
        <v>-18.3</v>
      </c>
      <c r="H57">
        <v>460</v>
      </c>
      <c r="I57">
        <v>5</v>
      </c>
      <c r="J57" t="s">
        <v>247</v>
      </c>
      <c r="K57">
        <v>21105</v>
      </c>
      <c r="L57" t="s">
        <v>55</v>
      </c>
    </row>
    <row r="58" spans="1:12" x14ac:dyDescent="0.2">
      <c r="A58" t="str">
        <f t="shared" si="0"/>
        <v>Hopkins2003</v>
      </c>
      <c r="B58" t="s">
        <v>604</v>
      </c>
      <c r="C58">
        <v>2003</v>
      </c>
      <c r="D58" t="s">
        <v>245</v>
      </c>
      <c r="E58">
        <v>1091</v>
      </c>
      <c r="F58">
        <v>17565</v>
      </c>
      <c r="G58">
        <v>0.7</v>
      </c>
      <c r="H58">
        <v>549</v>
      </c>
      <c r="I58">
        <v>1.3</v>
      </c>
      <c r="J58" t="s">
        <v>247</v>
      </c>
      <c r="K58">
        <v>21107</v>
      </c>
      <c r="L58" t="s">
        <v>55</v>
      </c>
    </row>
    <row r="59" spans="1:12" x14ac:dyDescent="0.2">
      <c r="A59" t="str">
        <f t="shared" si="0"/>
        <v>Jackson2003</v>
      </c>
      <c r="B59" t="s">
        <v>318</v>
      </c>
      <c r="C59">
        <v>2003</v>
      </c>
      <c r="D59" t="s">
        <v>245</v>
      </c>
      <c r="E59">
        <v>176</v>
      </c>
      <c r="F59">
        <v>2825</v>
      </c>
      <c r="G59">
        <v>-5.6</v>
      </c>
      <c r="H59">
        <v>440</v>
      </c>
      <c r="I59">
        <v>6.3</v>
      </c>
      <c r="J59" t="s">
        <v>247</v>
      </c>
      <c r="K59">
        <v>21109</v>
      </c>
      <c r="L59" t="s">
        <v>55</v>
      </c>
    </row>
    <row r="60" spans="1:12" x14ac:dyDescent="0.2">
      <c r="A60" t="str">
        <f t="shared" si="0"/>
        <v>Jefferson2003</v>
      </c>
      <c r="B60" t="s">
        <v>314</v>
      </c>
      <c r="C60">
        <v>2003</v>
      </c>
      <c r="D60" t="s">
        <v>245</v>
      </c>
      <c r="E60">
        <v>21260</v>
      </c>
      <c r="F60">
        <v>420967</v>
      </c>
      <c r="G60">
        <v>-0.7</v>
      </c>
      <c r="H60">
        <v>754</v>
      </c>
      <c r="I60">
        <v>4.0999999999999996</v>
      </c>
      <c r="J60" t="s">
        <v>247</v>
      </c>
      <c r="K60">
        <v>21111</v>
      </c>
      <c r="L60" t="s">
        <v>55</v>
      </c>
    </row>
    <row r="61" spans="1:12" x14ac:dyDescent="0.2">
      <c r="A61" t="str">
        <f t="shared" si="0"/>
        <v>Jessamine2003</v>
      </c>
      <c r="B61" t="s">
        <v>605</v>
      </c>
      <c r="C61">
        <v>2003</v>
      </c>
      <c r="D61" t="s">
        <v>245</v>
      </c>
      <c r="E61">
        <v>995</v>
      </c>
      <c r="F61">
        <v>13925</v>
      </c>
      <c r="G61">
        <v>5</v>
      </c>
      <c r="H61">
        <v>556</v>
      </c>
      <c r="I61">
        <v>3.3</v>
      </c>
      <c r="J61" t="s">
        <v>247</v>
      </c>
      <c r="K61">
        <v>21113</v>
      </c>
      <c r="L61" t="s">
        <v>55</v>
      </c>
    </row>
    <row r="62" spans="1:12" x14ac:dyDescent="0.2">
      <c r="A62" t="str">
        <f t="shared" si="0"/>
        <v>Johnson2003</v>
      </c>
      <c r="B62" t="s">
        <v>516</v>
      </c>
      <c r="C62">
        <v>2003</v>
      </c>
      <c r="D62" t="s">
        <v>245</v>
      </c>
      <c r="E62">
        <v>545</v>
      </c>
      <c r="F62">
        <v>6575</v>
      </c>
      <c r="G62">
        <v>-0.3</v>
      </c>
      <c r="H62">
        <v>460</v>
      </c>
      <c r="I62">
        <v>-0.2</v>
      </c>
      <c r="J62" t="s">
        <v>247</v>
      </c>
      <c r="K62">
        <v>21115</v>
      </c>
      <c r="L62" t="s">
        <v>55</v>
      </c>
    </row>
    <row r="63" spans="1:12" x14ac:dyDescent="0.2">
      <c r="A63" t="str">
        <f t="shared" si="0"/>
        <v>Kenton2003</v>
      </c>
      <c r="B63" t="s">
        <v>606</v>
      </c>
      <c r="C63">
        <v>2003</v>
      </c>
      <c r="D63" t="s">
        <v>245</v>
      </c>
      <c r="E63">
        <v>3446</v>
      </c>
      <c r="F63">
        <v>58666</v>
      </c>
      <c r="G63">
        <v>0.9</v>
      </c>
      <c r="H63">
        <v>693</v>
      </c>
      <c r="I63">
        <v>1.9</v>
      </c>
      <c r="J63" t="s">
        <v>247</v>
      </c>
      <c r="K63">
        <v>21117</v>
      </c>
      <c r="L63" t="s">
        <v>55</v>
      </c>
    </row>
    <row r="64" spans="1:12" x14ac:dyDescent="0.2">
      <c r="A64" t="str">
        <f t="shared" si="0"/>
        <v>Knott2003</v>
      </c>
      <c r="B64" t="s">
        <v>607</v>
      </c>
      <c r="C64">
        <v>2003</v>
      </c>
      <c r="D64" t="s">
        <v>245</v>
      </c>
      <c r="E64">
        <v>265</v>
      </c>
      <c r="F64">
        <v>3616</v>
      </c>
      <c r="G64">
        <v>4.8</v>
      </c>
      <c r="H64">
        <v>631</v>
      </c>
      <c r="I64">
        <v>-3.8</v>
      </c>
      <c r="J64" t="s">
        <v>247</v>
      </c>
      <c r="K64">
        <v>21119</v>
      </c>
      <c r="L64" t="s">
        <v>55</v>
      </c>
    </row>
    <row r="65" spans="1:12" x14ac:dyDescent="0.2">
      <c r="A65" t="str">
        <f t="shared" si="0"/>
        <v>Knox2003</v>
      </c>
      <c r="B65" t="s">
        <v>608</v>
      </c>
      <c r="C65">
        <v>2003</v>
      </c>
      <c r="D65" t="s">
        <v>245</v>
      </c>
      <c r="E65">
        <v>519</v>
      </c>
      <c r="F65">
        <v>8361</v>
      </c>
      <c r="G65">
        <v>2.6</v>
      </c>
      <c r="H65">
        <v>486</v>
      </c>
      <c r="I65">
        <v>2.2999999999999998</v>
      </c>
      <c r="J65" t="s">
        <v>247</v>
      </c>
      <c r="K65">
        <v>21121</v>
      </c>
      <c r="L65" t="s">
        <v>55</v>
      </c>
    </row>
    <row r="66" spans="1:12" x14ac:dyDescent="0.2">
      <c r="A66" t="str">
        <f t="shared" si="0"/>
        <v>Larue2003</v>
      </c>
      <c r="B66" t="s">
        <v>609</v>
      </c>
      <c r="C66">
        <v>2003</v>
      </c>
      <c r="D66" t="s">
        <v>245</v>
      </c>
      <c r="E66">
        <v>250</v>
      </c>
      <c r="F66">
        <v>2778</v>
      </c>
      <c r="G66">
        <v>-0.1</v>
      </c>
      <c r="H66">
        <v>458</v>
      </c>
      <c r="I66">
        <v>7.5</v>
      </c>
      <c r="J66" t="s">
        <v>247</v>
      </c>
      <c r="K66">
        <v>21123</v>
      </c>
      <c r="L66" t="s">
        <v>55</v>
      </c>
    </row>
    <row r="67" spans="1:12" x14ac:dyDescent="0.2">
      <c r="A67" t="str">
        <f t="shared" si="0"/>
        <v>Laurel2003</v>
      </c>
      <c r="B67" t="s">
        <v>610</v>
      </c>
      <c r="C67">
        <v>2003</v>
      </c>
      <c r="D67" t="s">
        <v>245</v>
      </c>
      <c r="E67">
        <v>1244</v>
      </c>
      <c r="F67">
        <v>22807</v>
      </c>
      <c r="G67">
        <v>2.1</v>
      </c>
      <c r="H67">
        <v>540</v>
      </c>
      <c r="I67">
        <v>2.5</v>
      </c>
      <c r="J67" t="s">
        <v>247</v>
      </c>
      <c r="K67">
        <v>21125</v>
      </c>
      <c r="L67" t="s">
        <v>55</v>
      </c>
    </row>
    <row r="68" spans="1:12" x14ac:dyDescent="0.2">
      <c r="A68" t="str">
        <f t="shared" si="0"/>
        <v>Lawrence2003</v>
      </c>
      <c r="B68" t="s">
        <v>440</v>
      </c>
      <c r="C68">
        <v>2003</v>
      </c>
      <c r="D68" t="s">
        <v>245</v>
      </c>
      <c r="E68">
        <v>249</v>
      </c>
      <c r="F68">
        <v>3034</v>
      </c>
      <c r="G68">
        <v>-4.2</v>
      </c>
      <c r="H68">
        <v>504</v>
      </c>
      <c r="I68">
        <v>-8</v>
      </c>
      <c r="J68" t="s">
        <v>247</v>
      </c>
      <c r="K68">
        <v>21127</v>
      </c>
      <c r="L68" t="s">
        <v>55</v>
      </c>
    </row>
    <row r="69" spans="1:12" x14ac:dyDescent="0.2">
      <c r="A69" t="str">
        <f t="shared" si="0"/>
        <v>Lee2003</v>
      </c>
      <c r="B69" t="s">
        <v>315</v>
      </c>
      <c r="C69">
        <v>2003</v>
      </c>
      <c r="D69" t="s">
        <v>245</v>
      </c>
      <c r="E69">
        <v>135</v>
      </c>
      <c r="F69">
        <v>1799</v>
      </c>
      <c r="G69">
        <v>-4</v>
      </c>
      <c r="H69">
        <v>461</v>
      </c>
      <c r="I69">
        <v>7.5</v>
      </c>
      <c r="J69" t="s">
        <v>247</v>
      </c>
      <c r="K69">
        <v>21129</v>
      </c>
      <c r="L69" t="s">
        <v>55</v>
      </c>
    </row>
    <row r="70" spans="1:12" x14ac:dyDescent="0.2">
      <c r="A70" t="str">
        <f t="shared" ref="A70:A133" si="1">_xlfn.CONCAT(B70, C70)</f>
        <v>Leslie2003</v>
      </c>
      <c r="B70" t="s">
        <v>611</v>
      </c>
      <c r="C70">
        <v>2003</v>
      </c>
      <c r="D70" t="s">
        <v>245</v>
      </c>
      <c r="E70">
        <v>183</v>
      </c>
      <c r="F70">
        <v>2291</v>
      </c>
      <c r="G70">
        <v>-4.9000000000000004</v>
      </c>
      <c r="H70">
        <v>613</v>
      </c>
      <c r="I70">
        <v>-0.3</v>
      </c>
      <c r="J70" t="s">
        <v>247</v>
      </c>
      <c r="K70">
        <v>21131</v>
      </c>
      <c r="L70" t="s">
        <v>55</v>
      </c>
    </row>
    <row r="71" spans="1:12" x14ac:dyDescent="0.2">
      <c r="A71" t="str">
        <f t="shared" si="1"/>
        <v>Letcher2003</v>
      </c>
      <c r="B71" t="s">
        <v>612</v>
      </c>
      <c r="C71">
        <v>2003</v>
      </c>
      <c r="D71" t="s">
        <v>245</v>
      </c>
      <c r="E71">
        <v>451</v>
      </c>
      <c r="F71">
        <v>6459</v>
      </c>
      <c r="G71">
        <v>3.6</v>
      </c>
      <c r="H71">
        <v>560</v>
      </c>
      <c r="I71">
        <v>4.3</v>
      </c>
      <c r="J71" t="s">
        <v>247</v>
      </c>
      <c r="K71">
        <v>21133</v>
      </c>
      <c r="L71" t="s">
        <v>55</v>
      </c>
    </row>
    <row r="72" spans="1:12" x14ac:dyDescent="0.2">
      <c r="A72" t="str">
        <f t="shared" si="1"/>
        <v>Lewis2003</v>
      </c>
      <c r="B72" t="s">
        <v>613</v>
      </c>
      <c r="C72">
        <v>2003</v>
      </c>
      <c r="D72" t="s">
        <v>245</v>
      </c>
      <c r="E72">
        <v>172</v>
      </c>
      <c r="F72">
        <v>1926</v>
      </c>
      <c r="G72">
        <v>4.7</v>
      </c>
      <c r="H72">
        <v>408</v>
      </c>
      <c r="I72">
        <v>1.2</v>
      </c>
      <c r="J72" t="s">
        <v>247</v>
      </c>
      <c r="K72">
        <v>21135</v>
      </c>
      <c r="L72" t="s">
        <v>55</v>
      </c>
    </row>
    <row r="73" spans="1:12" x14ac:dyDescent="0.2">
      <c r="A73" t="str">
        <f t="shared" si="1"/>
        <v>Lincoln2003</v>
      </c>
      <c r="B73" t="s">
        <v>519</v>
      </c>
      <c r="C73">
        <v>2003</v>
      </c>
      <c r="D73" t="s">
        <v>245</v>
      </c>
      <c r="E73">
        <v>340</v>
      </c>
      <c r="F73">
        <v>3990</v>
      </c>
      <c r="G73">
        <v>0</v>
      </c>
      <c r="H73">
        <v>472</v>
      </c>
      <c r="I73">
        <v>8</v>
      </c>
      <c r="J73" t="s">
        <v>247</v>
      </c>
      <c r="K73">
        <v>21137</v>
      </c>
      <c r="L73" t="s">
        <v>55</v>
      </c>
    </row>
    <row r="74" spans="1:12" x14ac:dyDescent="0.2">
      <c r="A74" t="str">
        <f t="shared" si="1"/>
        <v>Livingston2003</v>
      </c>
      <c r="B74" t="s">
        <v>614</v>
      </c>
      <c r="C74">
        <v>2003</v>
      </c>
      <c r="D74" t="s">
        <v>245</v>
      </c>
      <c r="E74">
        <v>198</v>
      </c>
      <c r="F74">
        <v>2472</v>
      </c>
      <c r="G74">
        <v>-7.6</v>
      </c>
      <c r="H74">
        <v>533</v>
      </c>
      <c r="I74">
        <v>8.6</v>
      </c>
      <c r="J74" t="s">
        <v>247</v>
      </c>
      <c r="K74">
        <v>21139</v>
      </c>
      <c r="L74" t="s">
        <v>55</v>
      </c>
    </row>
    <row r="75" spans="1:12" x14ac:dyDescent="0.2">
      <c r="A75" t="str">
        <f t="shared" si="1"/>
        <v>Logan2003</v>
      </c>
      <c r="B75" t="s">
        <v>615</v>
      </c>
      <c r="C75">
        <v>2003</v>
      </c>
      <c r="D75" t="s">
        <v>245</v>
      </c>
      <c r="E75">
        <v>560</v>
      </c>
      <c r="F75">
        <v>8648</v>
      </c>
      <c r="G75">
        <v>-2.2000000000000002</v>
      </c>
      <c r="H75">
        <v>568</v>
      </c>
      <c r="I75">
        <v>2.5</v>
      </c>
      <c r="J75" t="s">
        <v>247</v>
      </c>
      <c r="K75">
        <v>21141</v>
      </c>
      <c r="L75" t="s">
        <v>55</v>
      </c>
    </row>
    <row r="76" spans="1:12" x14ac:dyDescent="0.2">
      <c r="A76" t="str">
        <f t="shared" si="1"/>
        <v>Lyon2003</v>
      </c>
      <c r="B76" t="s">
        <v>616</v>
      </c>
      <c r="C76">
        <v>2003</v>
      </c>
      <c r="D76" t="s">
        <v>245</v>
      </c>
      <c r="E76">
        <v>190</v>
      </c>
      <c r="F76">
        <v>1878</v>
      </c>
      <c r="G76">
        <v>-5.5</v>
      </c>
      <c r="H76">
        <v>420</v>
      </c>
      <c r="I76">
        <v>6.9</v>
      </c>
      <c r="J76" t="s">
        <v>247</v>
      </c>
      <c r="K76">
        <v>21143</v>
      </c>
      <c r="L76" t="s">
        <v>55</v>
      </c>
    </row>
    <row r="77" spans="1:12" x14ac:dyDescent="0.2">
      <c r="A77" t="str">
        <f t="shared" si="1"/>
        <v>McCracken2003</v>
      </c>
      <c r="B77" t="s">
        <v>344</v>
      </c>
      <c r="C77">
        <v>2003</v>
      </c>
      <c r="D77" t="s">
        <v>245</v>
      </c>
      <c r="E77">
        <v>2229</v>
      </c>
      <c r="F77">
        <v>37769</v>
      </c>
      <c r="G77">
        <v>-0.2</v>
      </c>
      <c r="H77">
        <v>618</v>
      </c>
      <c r="I77">
        <v>0.5</v>
      </c>
      <c r="J77" t="s">
        <v>247</v>
      </c>
      <c r="K77">
        <v>21145</v>
      </c>
      <c r="L77" t="s">
        <v>55</v>
      </c>
    </row>
    <row r="78" spans="1:12" x14ac:dyDescent="0.2">
      <c r="A78" t="str">
        <f t="shared" si="1"/>
        <v>McCreary2003</v>
      </c>
      <c r="B78" t="s">
        <v>617</v>
      </c>
      <c r="C78">
        <v>2003</v>
      </c>
      <c r="D78" t="s">
        <v>245</v>
      </c>
      <c r="E78">
        <v>190</v>
      </c>
      <c r="F78">
        <v>3091</v>
      </c>
      <c r="G78">
        <v>-1</v>
      </c>
      <c r="H78">
        <v>473</v>
      </c>
      <c r="I78">
        <v>10.8</v>
      </c>
      <c r="J78" t="s">
        <v>247</v>
      </c>
      <c r="K78">
        <v>21147</v>
      </c>
      <c r="L78" t="s">
        <v>55</v>
      </c>
    </row>
    <row r="79" spans="1:12" x14ac:dyDescent="0.2">
      <c r="A79" t="str">
        <f t="shared" si="1"/>
        <v>McLean2003</v>
      </c>
      <c r="B79" t="s">
        <v>618</v>
      </c>
      <c r="C79">
        <v>2003</v>
      </c>
      <c r="D79" t="s">
        <v>245</v>
      </c>
      <c r="E79">
        <v>190</v>
      </c>
      <c r="F79">
        <v>1819</v>
      </c>
      <c r="G79">
        <v>2.2000000000000002</v>
      </c>
      <c r="H79">
        <v>479</v>
      </c>
      <c r="I79">
        <v>4.0999999999999996</v>
      </c>
      <c r="J79" t="s">
        <v>247</v>
      </c>
      <c r="K79">
        <v>21149</v>
      </c>
      <c r="L79" t="s">
        <v>55</v>
      </c>
    </row>
    <row r="80" spans="1:12" x14ac:dyDescent="0.2">
      <c r="A80" t="str">
        <f t="shared" si="1"/>
        <v>Madison2003</v>
      </c>
      <c r="B80" t="s">
        <v>313</v>
      </c>
      <c r="C80">
        <v>2003</v>
      </c>
      <c r="D80" t="s">
        <v>245</v>
      </c>
      <c r="E80">
        <v>1542</v>
      </c>
      <c r="F80">
        <v>28542</v>
      </c>
      <c r="G80">
        <v>2.2999999999999998</v>
      </c>
      <c r="H80">
        <v>536</v>
      </c>
      <c r="I80">
        <v>3.7</v>
      </c>
      <c r="J80" t="s">
        <v>247</v>
      </c>
      <c r="K80">
        <v>21151</v>
      </c>
      <c r="L80" t="s">
        <v>55</v>
      </c>
    </row>
    <row r="81" spans="1:12" x14ac:dyDescent="0.2">
      <c r="A81" t="str">
        <f t="shared" si="1"/>
        <v>Magoffin2003</v>
      </c>
      <c r="B81" t="s">
        <v>619</v>
      </c>
      <c r="C81">
        <v>2003</v>
      </c>
      <c r="D81" t="s">
        <v>245</v>
      </c>
      <c r="E81">
        <v>223</v>
      </c>
      <c r="F81">
        <v>2414</v>
      </c>
      <c r="G81">
        <v>-4.5999999999999996</v>
      </c>
      <c r="H81">
        <v>490</v>
      </c>
      <c r="I81">
        <v>4.9000000000000004</v>
      </c>
      <c r="J81" t="s">
        <v>247</v>
      </c>
      <c r="K81">
        <v>21153</v>
      </c>
      <c r="L81" t="s">
        <v>55</v>
      </c>
    </row>
    <row r="82" spans="1:12" x14ac:dyDescent="0.2">
      <c r="A82" t="str">
        <f t="shared" si="1"/>
        <v>Marion2003</v>
      </c>
      <c r="B82" t="s">
        <v>399</v>
      </c>
      <c r="C82">
        <v>2003</v>
      </c>
      <c r="D82" t="s">
        <v>245</v>
      </c>
      <c r="E82">
        <v>400</v>
      </c>
      <c r="F82">
        <v>6923</v>
      </c>
      <c r="G82">
        <v>7.1</v>
      </c>
      <c r="H82">
        <v>533</v>
      </c>
      <c r="I82">
        <v>7.7</v>
      </c>
      <c r="J82" t="s">
        <v>247</v>
      </c>
      <c r="K82">
        <v>21155</v>
      </c>
      <c r="L82" t="s">
        <v>55</v>
      </c>
    </row>
    <row r="83" spans="1:12" x14ac:dyDescent="0.2">
      <c r="A83" t="str">
        <f t="shared" si="1"/>
        <v>Marshall2003</v>
      </c>
      <c r="B83" t="s">
        <v>322</v>
      </c>
      <c r="C83">
        <v>2003</v>
      </c>
      <c r="D83" t="s">
        <v>245</v>
      </c>
      <c r="E83">
        <v>704</v>
      </c>
      <c r="F83">
        <v>10254</v>
      </c>
      <c r="G83">
        <v>-0.4</v>
      </c>
      <c r="H83">
        <v>676</v>
      </c>
      <c r="I83">
        <v>5.3</v>
      </c>
      <c r="J83" t="s">
        <v>247</v>
      </c>
      <c r="K83">
        <v>21157</v>
      </c>
      <c r="L83" t="s">
        <v>55</v>
      </c>
    </row>
    <row r="84" spans="1:12" x14ac:dyDescent="0.2">
      <c r="A84" t="str">
        <f t="shared" si="1"/>
        <v>Martin2003</v>
      </c>
      <c r="B84" t="s">
        <v>620</v>
      </c>
      <c r="C84">
        <v>2003</v>
      </c>
      <c r="D84" t="s">
        <v>245</v>
      </c>
      <c r="E84">
        <v>204</v>
      </c>
      <c r="F84">
        <v>3632</v>
      </c>
      <c r="G84">
        <v>10.7</v>
      </c>
      <c r="H84">
        <v>679</v>
      </c>
      <c r="I84">
        <v>5.4</v>
      </c>
      <c r="J84" t="s">
        <v>247</v>
      </c>
      <c r="K84">
        <v>21159</v>
      </c>
      <c r="L84" t="s">
        <v>55</v>
      </c>
    </row>
    <row r="85" spans="1:12" x14ac:dyDescent="0.2">
      <c r="A85" t="str">
        <f t="shared" si="1"/>
        <v>Mason2003</v>
      </c>
      <c r="B85" t="s">
        <v>621</v>
      </c>
      <c r="C85">
        <v>2003</v>
      </c>
      <c r="D85" t="s">
        <v>245</v>
      </c>
      <c r="E85">
        <v>527</v>
      </c>
      <c r="F85">
        <v>9382</v>
      </c>
      <c r="G85">
        <v>4</v>
      </c>
      <c r="H85">
        <v>559</v>
      </c>
      <c r="I85">
        <v>1.8</v>
      </c>
      <c r="J85" t="s">
        <v>247</v>
      </c>
      <c r="K85">
        <v>21161</v>
      </c>
      <c r="L85" t="s">
        <v>55</v>
      </c>
    </row>
    <row r="86" spans="1:12" x14ac:dyDescent="0.2">
      <c r="A86" t="str">
        <f t="shared" si="1"/>
        <v>Meade2003</v>
      </c>
      <c r="B86" t="s">
        <v>622</v>
      </c>
      <c r="C86">
        <v>2003</v>
      </c>
      <c r="D86" t="s">
        <v>245</v>
      </c>
      <c r="E86">
        <v>360</v>
      </c>
      <c r="F86">
        <v>3870</v>
      </c>
      <c r="G86">
        <v>1.8</v>
      </c>
      <c r="H86">
        <v>524</v>
      </c>
      <c r="I86">
        <v>6.7</v>
      </c>
      <c r="J86" t="s">
        <v>247</v>
      </c>
      <c r="K86">
        <v>21163</v>
      </c>
      <c r="L86" t="s">
        <v>55</v>
      </c>
    </row>
    <row r="87" spans="1:12" x14ac:dyDescent="0.2">
      <c r="A87" t="str">
        <f t="shared" si="1"/>
        <v>Menifee2003</v>
      </c>
      <c r="B87" t="s">
        <v>623</v>
      </c>
      <c r="C87">
        <v>2003</v>
      </c>
      <c r="D87" t="s">
        <v>245</v>
      </c>
      <c r="E87">
        <v>88</v>
      </c>
      <c r="F87">
        <v>907</v>
      </c>
      <c r="G87">
        <v>1</v>
      </c>
      <c r="H87">
        <v>442</v>
      </c>
      <c r="I87">
        <v>-0.2</v>
      </c>
      <c r="J87" t="s">
        <v>247</v>
      </c>
      <c r="K87">
        <v>21165</v>
      </c>
      <c r="L87" t="s">
        <v>55</v>
      </c>
    </row>
    <row r="88" spans="1:12" x14ac:dyDescent="0.2">
      <c r="A88" t="str">
        <f t="shared" si="1"/>
        <v>Mercer2003</v>
      </c>
      <c r="B88" t="s">
        <v>624</v>
      </c>
      <c r="C88">
        <v>2003</v>
      </c>
      <c r="D88" t="s">
        <v>245</v>
      </c>
      <c r="E88">
        <v>459</v>
      </c>
      <c r="F88">
        <v>6533</v>
      </c>
      <c r="G88">
        <v>-3.5</v>
      </c>
      <c r="H88">
        <v>660</v>
      </c>
      <c r="I88">
        <v>5.9</v>
      </c>
      <c r="J88" t="s">
        <v>247</v>
      </c>
      <c r="K88">
        <v>21167</v>
      </c>
      <c r="L88" t="s">
        <v>55</v>
      </c>
    </row>
    <row r="89" spans="1:12" x14ac:dyDescent="0.2">
      <c r="A89" t="str">
        <f t="shared" si="1"/>
        <v>Metcalfe2003</v>
      </c>
      <c r="B89" t="s">
        <v>625</v>
      </c>
      <c r="C89">
        <v>2003</v>
      </c>
      <c r="D89" t="s">
        <v>245</v>
      </c>
      <c r="E89">
        <v>159</v>
      </c>
      <c r="F89">
        <v>2280</v>
      </c>
      <c r="G89">
        <v>5.8</v>
      </c>
      <c r="H89">
        <v>474</v>
      </c>
      <c r="I89">
        <v>0</v>
      </c>
      <c r="J89" t="s">
        <v>247</v>
      </c>
      <c r="K89">
        <v>21169</v>
      </c>
      <c r="L89" t="s">
        <v>55</v>
      </c>
    </row>
    <row r="90" spans="1:12" x14ac:dyDescent="0.2">
      <c r="A90" t="str">
        <f t="shared" si="1"/>
        <v>Monroe2003</v>
      </c>
      <c r="B90" t="s">
        <v>443</v>
      </c>
      <c r="C90">
        <v>2003</v>
      </c>
      <c r="D90" t="s">
        <v>245</v>
      </c>
      <c r="E90">
        <v>240</v>
      </c>
      <c r="F90">
        <v>3346</v>
      </c>
      <c r="G90">
        <v>1.1000000000000001</v>
      </c>
      <c r="H90">
        <v>454</v>
      </c>
      <c r="I90">
        <v>7.8</v>
      </c>
      <c r="J90" t="s">
        <v>247</v>
      </c>
      <c r="K90">
        <v>21171</v>
      </c>
      <c r="L90" t="s">
        <v>55</v>
      </c>
    </row>
    <row r="91" spans="1:12" x14ac:dyDescent="0.2">
      <c r="A91" t="str">
        <f t="shared" si="1"/>
        <v>Montgomery2003</v>
      </c>
      <c r="B91" t="s">
        <v>329</v>
      </c>
      <c r="C91">
        <v>2003</v>
      </c>
      <c r="D91" t="s">
        <v>245</v>
      </c>
      <c r="E91">
        <v>606</v>
      </c>
      <c r="F91">
        <v>10704</v>
      </c>
      <c r="G91">
        <v>7.4</v>
      </c>
      <c r="H91">
        <v>508</v>
      </c>
      <c r="I91">
        <v>5.6</v>
      </c>
      <c r="J91" t="s">
        <v>247</v>
      </c>
      <c r="K91">
        <v>21173</v>
      </c>
      <c r="L91" t="s">
        <v>55</v>
      </c>
    </row>
    <row r="92" spans="1:12" x14ac:dyDescent="0.2">
      <c r="A92" t="str">
        <f t="shared" si="1"/>
        <v>Morgan2003</v>
      </c>
      <c r="B92" t="s">
        <v>444</v>
      </c>
      <c r="C92">
        <v>2003</v>
      </c>
      <c r="D92" t="s">
        <v>245</v>
      </c>
      <c r="E92">
        <v>227</v>
      </c>
      <c r="F92">
        <v>3132</v>
      </c>
      <c r="G92">
        <v>2.6</v>
      </c>
      <c r="H92">
        <v>498</v>
      </c>
      <c r="I92">
        <v>1.8</v>
      </c>
      <c r="J92" t="s">
        <v>247</v>
      </c>
      <c r="K92">
        <v>21175</v>
      </c>
      <c r="L92" t="s">
        <v>55</v>
      </c>
    </row>
    <row r="93" spans="1:12" x14ac:dyDescent="0.2">
      <c r="A93" t="str">
        <f t="shared" si="1"/>
        <v>Muhlenberg2003</v>
      </c>
      <c r="B93" t="s">
        <v>626</v>
      </c>
      <c r="C93">
        <v>2003</v>
      </c>
      <c r="D93" t="s">
        <v>245</v>
      </c>
      <c r="E93">
        <v>606</v>
      </c>
      <c r="F93">
        <v>9431</v>
      </c>
      <c r="G93">
        <v>0.7</v>
      </c>
      <c r="H93">
        <v>595</v>
      </c>
      <c r="I93">
        <v>2.2000000000000002</v>
      </c>
      <c r="J93" t="s">
        <v>247</v>
      </c>
      <c r="K93">
        <v>21177</v>
      </c>
      <c r="L93" t="s">
        <v>55</v>
      </c>
    </row>
    <row r="94" spans="1:12" x14ac:dyDescent="0.2">
      <c r="A94" t="str">
        <f t="shared" si="1"/>
        <v>Nelson2003</v>
      </c>
      <c r="B94" t="s">
        <v>627</v>
      </c>
      <c r="C94">
        <v>2003</v>
      </c>
      <c r="D94" t="s">
        <v>245</v>
      </c>
      <c r="E94">
        <v>987</v>
      </c>
      <c r="F94">
        <v>13472</v>
      </c>
      <c r="G94">
        <v>1.5</v>
      </c>
      <c r="H94">
        <v>623</v>
      </c>
      <c r="I94">
        <v>6.3</v>
      </c>
      <c r="J94" t="s">
        <v>247</v>
      </c>
      <c r="K94">
        <v>21179</v>
      </c>
      <c r="L94" t="s">
        <v>55</v>
      </c>
    </row>
    <row r="95" spans="1:12" x14ac:dyDescent="0.2">
      <c r="A95" t="str">
        <f t="shared" si="1"/>
        <v>Nicholas2003</v>
      </c>
      <c r="B95" t="s">
        <v>628</v>
      </c>
      <c r="C95">
        <v>2003</v>
      </c>
      <c r="D95" t="s">
        <v>245</v>
      </c>
      <c r="E95">
        <v>108</v>
      </c>
      <c r="F95">
        <v>1057</v>
      </c>
      <c r="G95">
        <v>-3.2</v>
      </c>
      <c r="H95">
        <v>448</v>
      </c>
      <c r="I95">
        <v>0.9</v>
      </c>
      <c r="J95" t="s">
        <v>247</v>
      </c>
      <c r="K95">
        <v>21181</v>
      </c>
      <c r="L95" t="s">
        <v>55</v>
      </c>
    </row>
    <row r="96" spans="1:12" x14ac:dyDescent="0.2">
      <c r="A96" t="str">
        <f t="shared" si="1"/>
        <v>Ohio2003</v>
      </c>
      <c r="B96" t="s">
        <v>629</v>
      </c>
      <c r="C96">
        <v>2003</v>
      </c>
      <c r="D96" t="s">
        <v>245</v>
      </c>
      <c r="E96">
        <v>382</v>
      </c>
      <c r="F96">
        <v>6243</v>
      </c>
      <c r="G96">
        <v>0</v>
      </c>
      <c r="H96">
        <v>485</v>
      </c>
      <c r="I96">
        <v>4.5</v>
      </c>
      <c r="J96" t="s">
        <v>247</v>
      </c>
      <c r="K96">
        <v>21183</v>
      </c>
      <c r="L96" t="s">
        <v>55</v>
      </c>
    </row>
    <row r="97" spans="1:12" x14ac:dyDescent="0.2">
      <c r="A97" t="str">
        <f t="shared" si="1"/>
        <v>Oldham2003</v>
      </c>
      <c r="B97" t="s">
        <v>630</v>
      </c>
      <c r="C97">
        <v>2003</v>
      </c>
      <c r="D97" t="s">
        <v>245</v>
      </c>
      <c r="E97">
        <v>1204</v>
      </c>
      <c r="F97">
        <v>12562</v>
      </c>
      <c r="G97">
        <v>3.5</v>
      </c>
      <c r="H97">
        <v>571</v>
      </c>
      <c r="I97">
        <v>2</v>
      </c>
      <c r="J97" t="s">
        <v>247</v>
      </c>
      <c r="K97">
        <v>21185</v>
      </c>
      <c r="L97" t="s">
        <v>55</v>
      </c>
    </row>
    <row r="98" spans="1:12" x14ac:dyDescent="0.2">
      <c r="A98" t="str">
        <f t="shared" si="1"/>
        <v>Owen2003</v>
      </c>
      <c r="B98" t="s">
        <v>631</v>
      </c>
      <c r="C98">
        <v>2003</v>
      </c>
      <c r="D98" t="s">
        <v>245</v>
      </c>
      <c r="E98">
        <v>136</v>
      </c>
      <c r="F98">
        <v>1563</v>
      </c>
      <c r="G98">
        <v>-5</v>
      </c>
      <c r="H98">
        <v>517</v>
      </c>
      <c r="I98">
        <v>2.6</v>
      </c>
      <c r="J98" t="s">
        <v>247</v>
      </c>
      <c r="K98">
        <v>21187</v>
      </c>
      <c r="L98" t="s">
        <v>55</v>
      </c>
    </row>
    <row r="99" spans="1:12" x14ac:dyDescent="0.2">
      <c r="A99" t="str">
        <f t="shared" si="1"/>
        <v>Owsley2003</v>
      </c>
      <c r="B99" t="s">
        <v>632</v>
      </c>
      <c r="C99">
        <v>2003</v>
      </c>
      <c r="D99" t="s">
        <v>245</v>
      </c>
      <c r="E99">
        <v>62</v>
      </c>
      <c r="F99">
        <v>739</v>
      </c>
      <c r="G99">
        <v>-2</v>
      </c>
      <c r="H99">
        <v>412</v>
      </c>
      <c r="I99">
        <v>9.6</v>
      </c>
      <c r="J99" t="s">
        <v>247</v>
      </c>
      <c r="K99">
        <v>21189</v>
      </c>
      <c r="L99" t="s">
        <v>55</v>
      </c>
    </row>
    <row r="100" spans="1:12" x14ac:dyDescent="0.2">
      <c r="A100" t="str">
        <f t="shared" si="1"/>
        <v>Pendleton2003</v>
      </c>
      <c r="B100" t="s">
        <v>633</v>
      </c>
      <c r="C100">
        <v>2003</v>
      </c>
      <c r="D100" t="s">
        <v>245</v>
      </c>
      <c r="E100">
        <v>207</v>
      </c>
      <c r="F100">
        <v>2452</v>
      </c>
      <c r="G100">
        <v>-2.5</v>
      </c>
      <c r="H100">
        <v>528</v>
      </c>
      <c r="I100">
        <v>-6.7</v>
      </c>
      <c r="J100" t="s">
        <v>247</v>
      </c>
      <c r="K100">
        <v>21191</v>
      </c>
      <c r="L100" t="s">
        <v>55</v>
      </c>
    </row>
    <row r="101" spans="1:12" x14ac:dyDescent="0.2">
      <c r="A101" t="str">
        <f t="shared" si="1"/>
        <v>Perry2003</v>
      </c>
      <c r="B101" t="s">
        <v>445</v>
      </c>
      <c r="C101">
        <v>2003</v>
      </c>
      <c r="D101" t="s">
        <v>245</v>
      </c>
      <c r="E101">
        <v>793</v>
      </c>
      <c r="F101">
        <v>12279</v>
      </c>
      <c r="G101">
        <v>-1.3</v>
      </c>
      <c r="H101">
        <v>596</v>
      </c>
      <c r="I101">
        <v>5.0999999999999996</v>
      </c>
      <c r="J101" t="s">
        <v>247</v>
      </c>
      <c r="K101">
        <v>21193</v>
      </c>
      <c r="L101" t="s">
        <v>55</v>
      </c>
    </row>
    <row r="102" spans="1:12" x14ac:dyDescent="0.2">
      <c r="A102" t="str">
        <f t="shared" si="1"/>
        <v>Pike2003</v>
      </c>
      <c r="B102" t="s">
        <v>447</v>
      </c>
      <c r="C102">
        <v>2003</v>
      </c>
      <c r="D102" t="s">
        <v>245</v>
      </c>
      <c r="E102">
        <v>1570</v>
      </c>
      <c r="F102">
        <v>23287</v>
      </c>
      <c r="G102">
        <v>-4.2</v>
      </c>
      <c r="H102">
        <v>584</v>
      </c>
      <c r="I102">
        <v>1.4</v>
      </c>
      <c r="J102" t="s">
        <v>247</v>
      </c>
      <c r="K102">
        <v>21195</v>
      </c>
      <c r="L102" t="s">
        <v>55</v>
      </c>
    </row>
    <row r="103" spans="1:12" x14ac:dyDescent="0.2">
      <c r="A103" t="str">
        <f t="shared" si="1"/>
        <v>Powell2003</v>
      </c>
      <c r="B103" t="s">
        <v>634</v>
      </c>
      <c r="C103">
        <v>2003</v>
      </c>
      <c r="D103" t="s">
        <v>245</v>
      </c>
      <c r="E103">
        <v>209</v>
      </c>
      <c r="F103">
        <v>2668</v>
      </c>
      <c r="G103">
        <v>-10.4</v>
      </c>
      <c r="H103">
        <v>449</v>
      </c>
      <c r="I103">
        <v>9.1999999999999993</v>
      </c>
      <c r="J103" t="s">
        <v>247</v>
      </c>
      <c r="K103">
        <v>21197</v>
      </c>
      <c r="L103" t="s">
        <v>55</v>
      </c>
    </row>
    <row r="104" spans="1:12" x14ac:dyDescent="0.2">
      <c r="A104" t="str">
        <f t="shared" si="1"/>
        <v>Pulaski2003</v>
      </c>
      <c r="B104" t="s">
        <v>415</v>
      </c>
      <c r="C104">
        <v>2003</v>
      </c>
      <c r="D104" t="s">
        <v>245</v>
      </c>
      <c r="E104">
        <v>1570</v>
      </c>
      <c r="F104">
        <v>24775</v>
      </c>
      <c r="G104">
        <v>3.1</v>
      </c>
      <c r="H104">
        <v>504</v>
      </c>
      <c r="I104">
        <v>4.5999999999999996</v>
      </c>
      <c r="J104" t="s">
        <v>247</v>
      </c>
      <c r="K104">
        <v>21199</v>
      </c>
      <c r="L104" t="s">
        <v>55</v>
      </c>
    </row>
    <row r="105" spans="1:12" x14ac:dyDescent="0.2">
      <c r="A105" t="str">
        <f t="shared" si="1"/>
        <v>Robertson2003</v>
      </c>
      <c r="B105" t="s">
        <v>635</v>
      </c>
      <c r="C105">
        <v>2003</v>
      </c>
      <c r="D105" t="s">
        <v>245</v>
      </c>
      <c r="E105">
        <v>40</v>
      </c>
      <c r="F105">
        <v>315</v>
      </c>
      <c r="G105">
        <v>-0.3</v>
      </c>
      <c r="H105">
        <v>379</v>
      </c>
      <c r="I105">
        <v>6.2</v>
      </c>
      <c r="J105" t="s">
        <v>247</v>
      </c>
      <c r="K105">
        <v>21201</v>
      </c>
      <c r="L105" t="s">
        <v>55</v>
      </c>
    </row>
    <row r="106" spans="1:12" x14ac:dyDescent="0.2">
      <c r="A106" t="str">
        <f t="shared" si="1"/>
        <v>Rockcastle2003</v>
      </c>
      <c r="B106" t="s">
        <v>636</v>
      </c>
      <c r="C106">
        <v>2003</v>
      </c>
      <c r="D106" t="s">
        <v>245</v>
      </c>
      <c r="E106">
        <v>245</v>
      </c>
      <c r="F106">
        <v>3570</v>
      </c>
      <c r="G106">
        <v>2.1</v>
      </c>
      <c r="H106">
        <v>421</v>
      </c>
      <c r="I106">
        <v>3.7</v>
      </c>
      <c r="J106" t="s">
        <v>247</v>
      </c>
      <c r="K106">
        <v>21203</v>
      </c>
      <c r="L106" t="s">
        <v>55</v>
      </c>
    </row>
    <row r="107" spans="1:12" x14ac:dyDescent="0.2">
      <c r="A107" t="str">
        <f t="shared" si="1"/>
        <v>Rowan2003</v>
      </c>
      <c r="B107" t="s">
        <v>637</v>
      </c>
      <c r="C107">
        <v>2003</v>
      </c>
      <c r="D107" t="s">
        <v>245</v>
      </c>
      <c r="E107">
        <v>526</v>
      </c>
      <c r="F107">
        <v>9949</v>
      </c>
      <c r="G107">
        <v>6.8</v>
      </c>
      <c r="H107">
        <v>503</v>
      </c>
      <c r="I107">
        <v>2</v>
      </c>
      <c r="J107" t="s">
        <v>247</v>
      </c>
      <c r="K107">
        <v>21205</v>
      </c>
      <c r="L107" t="s">
        <v>55</v>
      </c>
    </row>
    <row r="108" spans="1:12" x14ac:dyDescent="0.2">
      <c r="A108" t="str">
        <f t="shared" si="1"/>
        <v>Russell2003</v>
      </c>
      <c r="B108" t="s">
        <v>449</v>
      </c>
      <c r="C108">
        <v>2003</v>
      </c>
      <c r="D108" t="s">
        <v>245</v>
      </c>
      <c r="E108">
        <v>387</v>
      </c>
      <c r="F108">
        <v>5693</v>
      </c>
      <c r="G108">
        <v>1.8</v>
      </c>
      <c r="H108">
        <v>436</v>
      </c>
      <c r="I108">
        <v>6.1</v>
      </c>
      <c r="J108" t="s">
        <v>247</v>
      </c>
      <c r="K108">
        <v>21207</v>
      </c>
      <c r="L108" t="s">
        <v>55</v>
      </c>
    </row>
    <row r="109" spans="1:12" x14ac:dyDescent="0.2">
      <c r="A109" t="str">
        <f t="shared" si="1"/>
        <v>Scott2003</v>
      </c>
      <c r="B109" t="s">
        <v>638</v>
      </c>
      <c r="C109">
        <v>2003</v>
      </c>
      <c r="D109" t="s">
        <v>245</v>
      </c>
      <c r="E109">
        <v>824</v>
      </c>
      <c r="F109">
        <v>21604</v>
      </c>
      <c r="G109">
        <v>-2.4</v>
      </c>
      <c r="H109">
        <v>968</v>
      </c>
      <c r="I109">
        <v>1.9</v>
      </c>
      <c r="J109" t="s">
        <v>247</v>
      </c>
      <c r="K109">
        <v>21209</v>
      </c>
      <c r="L109" t="s">
        <v>55</v>
      </c>
    </row>
    <row r="110" spans="1:12" x14ac:dyDescent="0.2">
      <c r="A110" t="str">
        <f t="shared" si="1"/>
        <v>Shelby2003</v>
      </c>
      <c r="B110" t="s">
        <v>405</v>
      </c>
      <c r="C110">
        <v>2003</v>
      </c>
      <c r="D110" t="s">
        <v>245</v>
      </c>
      <c r="E110">
        <v>843</v>
      </c>
      <c r="F110">
        <v>13881</v>
      </c>
      <c r="G110">
        <v>0.3</v>
      </c>
      <c r="H110">
        <v>640</v>
      </c>
      <c r="I110">
        <v>4.4000000000000004</v>
      </c>
      <c r="J110" t="s">
        <v>247</v>
      </c>
      <c r="K110">
        <v>21211</v>
      </c>
      <c r="L110" t="s">
        <v>55</v>
      </c>
    </row>
    <row r="111" spans="1:12" x14ac:dyDescent="0.2">
      <c r="A111" t="str">
        <f t="shared" si="1"/>
        <v>Simpson2003</v>
      </c>
      <c r="B111" t="s">
        <v>639</v>
      </c>
      <c r="C111">
        <v>2003</v>
      </c>
      <c r="D111" t="s">
        <v>245</v>
      </c>
      <c r="E111">
        <v>397</v>
      </c>
      <c r="F111">
        <v>8186</v>
      </c>
      <c r="G111">
        <v>4.3</v>
      </c>
      <c r="H111">
        <v>578</v>
      </c>
      <c r="I111">
        <v>2.5</v>
      </c>
      <c r="J111" t="s">
        <v>247</v>
      </c>
      <c r="K111">
        <v>21213</v>
      </c>
      <c r="L111" t="s">
        <v>55</v>
      </c>
    </row>
    <row r="112" spans="1:12" x14ac:dyDescent="0.2">
      <c r="A112" t="str">
        <f t="shared" si="1"/>
        <v>Spencer2003</v>
      </c>
      <c r="B112" t="s">
        <v>640</v>
      </c>
      <c r="C112">
        <v>2003</v>
      </c>
      <c r="D112" t="s">
        <v>245</v>
      </c>
      <c r="E112">
        <v>215</v>
      </c>
      <c r="F112">
        <v>1549</v>
      </c>
      <c r="G112">
        <v>5.3</v>
      </c>
      <c r="H112">
        <v>471</v>
      </c>
      <c r="I112">
        <v>5.0999999999999996</v>
      </c>
      <c r="J112" t="s">
        <v>247</v>
      </c>
      <c r="K112">
        <v>21215</v>
      </c>
      <c r="L112" t="s">
        <v>55</v>
      </c>
    </row>
    <row r="113" spans="1:12" x14ac:dyDescent="0.2">
      <c r="A113" t="str">
        <f t="shared" si="1"/>
        <v>Taylor2003</v>
      </c>
      <c r="B113" t="s">
        <v>547</v>
      </c>
      <c r="C113">
        <v>2003</v>
      </c>
      <c r="D113" t="s">
        <v>245</v>
      </c>
      <c r="E113">
        <v>705</v>
      </c>
      <c r="F113">
        <v>10389</v>
      </c>
      <c r="G113">
        <v>9.1</v>
      </c>
      <c r="H113">
        <v>476</v>
      </c>
      <c r="I113">
        <v>0</v>
      </c>
      <c r="J113" t="s">
        <v>247</v>
      </c>
      <c r="K113">
        <v>21217</v>
      </c>
      <c r="L113" t="s">
        <v>55</v>
      </c>
    </row>
    <row r="114" spans="1:12" x14ac:dyDescent="0.2">
      <c r="A114" t="str">
        <f t="shared" si="1"/>
        <v>Todd2003</v>
      </c>
      <c r="B114" t="s">
        <v>351</v>
      </c>
      <c r="C114">
        <v>2003</v>
      </c>
      <c r="D114" t="s">
        <v>245</v>
      </c>
      <c r="E114">
        <v>210</v>
      </c>
      <c r="F114">
        <v>2926</v>
      </c>
      <c r="G114">
        <v>1.2</v>
      </c>
      <c r="H114">
        <v>447</v>
      </c>
      <c r="I114">
        <v>3.7</v>
      </c>
      <c r="J114" t="s">
        <v>247</v>
      </c>
      <c r="K114">
        <v>21219</v>
      </c>
      <c r="L114" t="s">
        <v>55</v>
      </c>
    </row>
    <row r="115" spans="1:12" x14ac:dyDescent="0.2">
      <c r="A115" t="str">
        <f t="shared" si="1"/>
        <v>Trigg2003</v>
      </c>
      <c r="B115" t="s">
        <v>641</v>
      </c>
      <c r="C115">
        <v>2003</v>
      </c>
      <c r="D115" t="s">
        <v>245</v>
      </c>
      <c r="E115">
        <v>264</v>
      </c>
      <c r="F115">
        <v>3747</v>
      </c>
      <c r="G115">
        <v>11.6</v>
      </c>
      <c r="H115">
        <v>574</v>
      </c>
      <c r="I115">
        <v>12.3</v>
      </c>
      <c r="J115" t="s">
        <v>247</v>
      </c>
      <c r="K115">
        <v>21221</v>
      </c>
      <c r="L115" t="s">
        <v>55</v>
      </c>
    </row>
    <row r="116" spans="1:12" x14ac:dyDescent="0.2">
      <c r="A116" t="str">
        <f t="shared" si="1"/>
        <v>Trimble2003</v>
      </c>
      <c r="B116" t="s">
        <v>642</v>
      </c>
      <c r="C116">
        <v>2003</v>
      </c>
      <c r="D116" t="s">
        <v>245</v>
      </c>
      <c r="E116">
        <v>105</v>
      </c>
      <c r="F116">
        <v>932</v>
      </c>
      <c r="G116">
        <v>-2.9</v>
      </c>
      <c r="H116">
        <v>509</v>
      </c>
      <c r="I116">
        <v>6.3</v>
      </c>
      <c r="J116" t="s">
        <v>247</v>
      </c>
      <c r="K116">
        <v>21223</v>
      </c>
      <c r="L116" t="s">
        <v>55</v>
      </c>
    </row>
    <row r="117" spans="1:12" x14ac:dyDescent="0.2">
      <c r="A117" t="str">
        <f t="shared" si="1"/>
        <v>Union2003</v>
      </c>
      <c r="B117" t="s">
        <v>403</v>
      </c>
      <c r="C117">
        <v>2003</v>
      </c>
      <c r="D117" t="s">
        <v>245</v>
      </c>
      <c r="E117">
        <v>339</v>
      </c>
      <c r="F117">
        <v>5652</v>
      </c>
      <c r="G117">
        <v>-5.6</v>
      </c>
      <c r="H117">
        <v>542</v>
      </c>
      <c r="I117">
        <v>2.8</v>
      </c>
      <c r="J117" t="s">
        <v>247</v>
      </c>
      <c r="K117">
        <v>21225</v>
      </c>
      <c r="L117" t="s">
        <v>55</v>
      </c>
    </row>
    <row r="118" spans="1:12" x14ac:dyDescent="0.2">
      <c r="A118" t="str">
        <f t="shared" si="1"/>
        <v>Warren2003</v>
      </c>
      <c r="B118" t="s">
        <v>561</v>
      </c>
      <c r="C118">
        <v>2003</v>
      </c>
      <c r="D118" t="s">
        <v>245</v>
      </c>
      <c r="E118">
        <v>2777</v>
      </c>
      <c r="F118">
        <v>51796</v>
      </c>
      <c r="G118">
        <v>2.4</v>
      </c>
      <c r="H118">
        <v>587</v>
      </c>
      <c r="I118">
        <v>2.2999999999999998</v>
      </c>
      <c r="J118" t="s">
        <v>247</v>
      </c>
      <c r="K118">
        <v>21227</v>
      </c>
      <c r="L118" t="s">
        <v>55</v>
      </c>
    </row>
    <row r="119" spans="1:12" x14ac:dyDescent="0.2">
      <c r="A119" t="str">
        <f t="shared" si="1"/>
        <v>Washington2003</v>
      </c>
      <c r="B119" t="s">
        <v>452</v>
      </c>
      <c r="C119">
        <v>2003</v>
      </c>
      <c r="D119" t="s">
        <v>245</v>
      </c>
      <c r="E119">
        <v>277</v>
      </c>
      <c r="F119">
        <v>2996</v>
      </c>
      <c r="G119">
        <v>-0.2</v>
      </c>
      <c r="H119">
        <v>568</v>
      </c>
      <c r="I119">
        <v>4.8</v>
      </c>
      <c r="J119" t="s">
        <v>247</v>
      </c>
      <c r="K119">
        <v>21229</v>
      </c>
      <c r="L119" t="s">
        <v>55</v>
      </c>
    </row>
    <row r="120" spans="1:12" x14ac:dyDescent="0.2">
      <c r="A120" t="str">
        <f t="shared" si="1"/>
        <v>Wayne2003</v>
      </c>
      <c r="B120" t="s">
        <v>382</v>
      </c>
      <c r="C120">
        <v>2003</v>
      </c>
      <c r="D120" t="s">
        <v>245</v>
      </c>
      <c r="E120">
        <v>372</v>
      </c>
      <c r="F120">
        <v>6397</v>
      </c>
      <c r="G120">
        <v>4</v>
      </c>
      <c r="H120">
        <v>437</v>
      </c>
      <c r="I120">
        <v>3.6</v>
      </c>
      <c r="J120" t="s">
        <v>247</v>
      </c>
      <c r="K120">
        <v>21231</v>
      </c>
      <c r="L120" t="s">
        <v>55</v>
      </c>
    </row>
    <row r="121" spans="1:12" x14ac:dyDescent="0.2">
      <c r="A121" t="str">
        <f t="shared" si="1"/>
        <v>Webster2003</v>
      </c>
      <c r="B121" t="s">
        <v>562</v>
      </c>
      <c r="C121">
        <v>2003</v>
      </c>
      <c r="D121" t="s">
        <v>245</v>
      </c>
      <c r="E121">
        <v>262</v>
      </c>
      <c r="F121">
        <v>3541</v>
      </c>
      <c r="G121">
        <v>-6.1</v>
      </c>
      <c r="H121">
        <v>597</v>
      </c>
      <c r="I121">
        <v>-1.8</v>
      </c>
      <c r="J121" t="s">
        <v>247</v>
      </c>
      <c r="K121">
        <v>21233</v>
      </c>
      <c r="L121" t="s">
        <v>55</v>
      </c>
    </row>
    <row r="122" spans="1:12" x14ac:dyDescent="0.2">
      <c r="A122" t="str">
        <f t="shared" si="1"/>
        <v>Whitley2003</v>
      </c>
      <c r="B122" t="s">
        <v>643</v>
      </c>
      <c r="C122">
        <v>2003</v>
      </c>
      <c r="D122" t="s">
        <v>245</v>
      </c>
      <c r="E122">
        <v>720</v>
      </c>
      <c r="F122">
        <v>11454</v>
      </c>
      <c r="G122">
        <v>0</v>
      </c>
      <c r="H122">
        <v>497</v>
      </c>
      <c r="I122">
        <v>3.3</v>
      </c>
      <c r="J122" t="s">
        <v>247</v>
      </c>
      <c r="K122">
        <v>21235</v>
      </c>
      <c r="L122" t="s">
        <v>55</v>
      </c>
    </row>
    <row r="123" spans="1:12" x14ac:dyDescent="0.2">
      <c r="A123" t="str">
        <f t="shared" si="1"/>
        <v>Wolfe2003</v>
      </c>
      <c r="B123" t="s">
        <v>644</v>
      </c>
      <c r="C123">
        <v>2003</v>
      </c>
      <c r="D123" t="s">
        <v>245</v>
      </c>
      <c r="E123">
        <v>113</v>
      </c>
      <c r="F123">
        <v>1258</v>
      </c>
      <c r="G123">
        <v>1.5</v>
      </c>
      <c r="H123">
        <v>382</v>
      </c>
      <c r="I123">
        <v>4.9000000000000004</v>
      </c>
      <c r="J123" t="s">
        <v>247</v>
      </c>
      <c r="K123">
        <v>21237</v>
      </c>
      <c r="L123" t="s">
        <v>55</v>
      </c>
    </row>
    <row r="124" spans="1:12" x14ac:dyDescent="0.2">
      <c r="A124" t="str">
        <f t="shared" si="1"/>
        <v>Woodford2003</v>
      </c>
      <c r="B124" t="s">
        <v>645</v>
      </c>
      <c r="C124">
        <v>2003</v>
      </c>
      <c r="D124" t="s">
        <v>245</v>
      </c>
      <c r="E124">
        <v>614</v>
      </c>
      <c r="F124">
        <v>9490</v>
      </c>
      <c r="G124">
        <v>3.5</v>
      </c>
      <c r="H124">
        <v>642</v>
      </c>
      <c r="I124">
        <v>0</v>
      </c>
      <c r="J124" t="s">
        <v>247</v>
      </c>
      <c r="K124">
        <v>21239</v>
      </c>
      <c r="L124" t="s">
        <v>55</v>
      </c>
    </row>
    <row r="125" spans="1:12" x14ac:dyDescent="0.2">
      <c r="A125" t="str">
        <f t="shared" si="1"/>
        <v>Adair2004</v>
      </c>
      <c r="B125" t="s">
        <v>569</v>
      </c>
      <c r="C125">
        <v>2004</v>
      </c>
      <c r="D125" t="s">
        <v>245</v>
      </c>
      <c r="E125">
        <v>379</v>
      </c>
      <c r="F125">
        <v>4364</v>
      </c>
      <c r="G125">
        <v>1.2</v>
      </c>
      <c r="H125">
        <v>503</v>
      </c>
      <c r="I125">
        <v>8.9</v>
      </c>
      <c r="J125" t="s">
        <v>247</v>
      </c>
      <c r="K125">
        <v>21001</v>
      </c>
      <c r="L125" t="s">
        <v>55</v>
      </c>
    </row>
    <row r="126" spans="1:12" x14ac:dyDescent="0.2">
      <c r="A126" t="str">
        <f t="shared" si="1"/>
        <v>Allen2004</v>
      </c>
      <c r="B126" t="s">
        <v>570</v>
      </c>
      <c r="C126">
        <v>2004</v>
      </c>
      <c r="D126" t="s">
        <v>245</v>
      </c>
      <c r="E126">
        <v>262</v>
      </c>
      <c r="F126">
        <v>4814</v>
      </c>
      <c r="G126">
        <v>0.7</v>
      </c>
      <c r="H126">
        <v>504</v>
      </c>
      <c r="I126">
        <v>5</v>
      </c>
      <c r="J126" t="s">
        <v>247</v>
      </c>
      <c r="K126">
        <v>21003</v>
      </c>
      <c r="L126" t="s">
        <v>55</v>
      </c>
    </row>
    <row r="127" spans="1:12" x14ac:dyDescent="0.2">
      <c r="A127" t="str">
        <f t="shared" si="1"/>
        <v>Anderson2004</v>
      </c>
      <c r="B127" t="s">
        <v>349</v>
      </c>
      <c r="C127">
        <v>2004</v>
      </c>
      <c r="D127" t="s">
        <v>245</v>
      </c>
      <c r="E127">
        <v>305</v>
      </c>
      <c r="F127">
        <v>4204</v>
      </c>
      <c r="G127">
        <v>3.9</v>
      </c>
      <c r="H127">
        <v>595</v>
      </c>
      <c r="I127">
        <v>4.9000000000000004</v>
      </c>
      <c r="J127" t="s">
        <v>247</v>
      </c>
      <c r="K127">
        <v>21005</v>
      </c>
      <c r="L127" t="s">
        <v>55</v>
      </c>
    </row>
    <row r="128" spans="1:12" x14ac:dyDescent="0.2">
      <c r="A128" t="str">
        <f t="shared" si="1"/>
        <v>Ballard2004</v>
      </c>
      <c r="B128" t="s">
        <v>571</v>
      </c>
      <c r="C128">
        <v>2004</v>
      </c>
      <c r="D128" t="s">
        <v>245</v>
      </c>
      <c r="E128">
        <v>193</v>
      </c>
      <c r="F128">
        <v>2589</v>
      </c>
      <c r="G128">
        <v>-6.9</v>
      </c>
      <c r="H128">
        <v>803</v>
      </c>
      <c r="I128">
        <v>3.2</v>
      </c>
      <c r="J128" t="s">
        <v>247</v>
      </c>
      <c r="K128">
        <v>21007</v>
      </c>
      <c r="L128" t="s">
        <v>55</v>
      </c>
    </row>
    <row r="129" spans="1:12" x14ac:dyDescent="0.2">
      <c r="A129" t="str">
        <f t="shared" si="1"/>
        <v>Barren2004</v>
      </c>
      <c r="B129" t="s">
        <v>348</v>
      </c>
      <c r="C129">
        <v>2004</v>
      </c>
      <c r="D129" t="s">
        <v>245</v>
      </c>
      <c r="E129">
        <v>978</v>
      </c>
      <c r="F129">
        <v>17943</v>
      </c>
      <c r="G129">
        <v>2.2000000000000002</v>
      </c>
      <c r="H129">
        <v>566</v>
      </c>
      <c r="I129">
        <v>5.4</v>
      </c>
      <c r="J129" t="s">
        <v>247</v>
      </c>
      <c r="K129">
        <v>21009</v>
      </c>
      <c r="L129" t="s">
        <v>55</v>
      </c>
    </row>
    <row r="130" spans="1:12" x14ac:dyDescent="0.2">
      <c r="A130" t="str">
        <f t="shared" si="1"/>
        <v>Bath2004</v>
      </c>
      <c r="B130" t="s">
        <v>572</v>
      </c>
      <c r="C130">
        <v>2004</v>
      </c>
      <c r="D130" t="s">
        <v>245</v>
      </c>
      <c r="E130">
        <v>183</v>
      </c>
      <c r="F130">
        <v>1943</v>
      </c>
      <c r="G130">
        <v>-3.5</v>
      </c>
      <c r="H130">
        <v>479</v>
      </c>
      <c r="I130">
        <v>4.0999999999999996</v>
      </c>
      <c r="J130" t="s">
        <v>247</v>
      </c>
      <c r="K130">
        <v>21011</v>
      </c>
      <c r="L130" t="s">
        <v>55</v>
      </c>
    </row>
    <row r="131" spans="1:12" x14ac:dyDescent="0.2">
      <c r="A131" t="str">
        <f t="shared" si="1"/>
        <v>Bell2004</v>
      </c>
      <c r="B131" t="s">
        <v>573</v>
      </c>
      <c r="C131">
        <v>2004</v>
      </c>
      <c r="D131" t="s">
        <v>245</v>
      </c>
      <c r="E131">
        <v>649</v>
      </c>
      <c r="F131">
        <v>9748</v>
      </c>
      <c r="G131">
        <v>-0.5</v>
      </c>
      <c r="H131">
        <v>516</v>
      </c>
      <c r="I131">
        <v>5.3</v>
      </c>
      <c r="J131" t="s">
        <v>247</v>
      </c>
      <c r="K131">
        <v>21013</v>
      </c>
      <c r="L131" t="s">
        <v>55</v>
      </c>
    </row>
    <row r="132" spans="1:12" x14ac:dyDescent="0.2">
      <c r="A132" t="str">
        <f t="shared" si="1"/>
        <v>Boone2004</v>
      </c>
      <c r="B132" t="s">
        <v>345</v>
      </c>
      <c r="C132">
        <v>2004</v>
      </c>
      <c r="D132" t="s">
        <v>245</v>
      </c>
      <c r="E132">
        <v>3124</v>
      </c>
      <c r="F132">
        <v>75320</v>
      </c>
      <c r="G132">
        <v>0.7</v>
      </c>
      <c r="H132">
        <v>792</v>
      </c>
      <c r="I132">
        <v>5.5</v>
      </c>
      <c r="J132" t="s">
        <v>247</v>
      </c>
      <c r="K132">
        <v>21015</v>
      </c>
      <c r="L132" t="s">
        <v>55</v>
      </c>
    </row>
    <row r="133" spans="1:12" x14ac:dyDescent="0.2">
      <c r="A133" t="str">
        <f t="shared" si="1"/>
        <v>Bourbon2004</v>
      </c>
      <c r="B133" t="s">
        <v>574</v>
      </c>
      <c r="C133">
        <v>2004</v>
      </c>
      <c r="D133" t="s">
        <v>245</v>
      </c>
      <c r="E133">
        <v>495</v>
      </c>
      <c r="F133">
        <v>6687</v>
      </c>
      <c r="G133">
        <v>1.5</v>
      </c>
      <c r="H133">
        <v>642</v>
      </c>
      <c r="I133">
        <v>8.4</v>
      </c>
      <c r="J133" t="s">
        <v>247</v>
      </c>
      <c r="K133">
        <v>21017</v>
      </c>
      <c r="L133" t="s">
        <v>55</v>
      </c>
    </row>
    <row r="134" spans="1:12" x14ac:dyDescent="0.2">
      <c r="A134" t="str">
        <f t="shared" ref="A134:A197" si="2">_xlfn.CONCAT(B134, C134)</f>
        <v>Boyd2004</v>
      </c>
      <c r="B134" t="s">
        <v>575</v>
      </c>
      <c r="C134">
        <v>2004</v>
      </c>
      <c r="D134" t="s">
        <v>245</v>
      </c>
      <c r="E134">
        <v>1665</v>
      </c>
      <c r="F134">
        <v>29258</v>
      </c>
      <c r="G134">
        <v>3</v>
      </c>
      <c r="H134">
        <v>703</v>
      </c>
      <c r="I134">
        <v>3.1</v>
      </c>
      <c r="J134" t="s">
        <v>247</v>
      </c>
      <c r="K134">
        <v>21019</v>
      </c>
      <c r="L134" t="s">
        <v>55</v>
      </c>
    </row>
    <row r="135" spans="1:12" x14ac:dyDescent="0.2">
      <c r="A135" t="str">
        <f t="shared" si="2"/>
        <v>Boyle2004</v>
      </c>
      <c r="B135" t="s">
        <v>576</v>
      </c>
      <c r="C135">
        <v>2004</v>
      </c>
      <c r="D135" t="s">
        <v>245</v>
      </c>
      <c r="E135">
        <v>841</v>
      </c>
      <c r="F135">
        <v>15640</v>
      </c>
      <c r="G135">
        <v>-6.1</v>
      </c>
      <c r="H135">
        <v>589</v>
      </c>
      <c r="I135">
        <v>5.9</v>
      </c>
      <c r="J135" t="s">
        <v>247</v>
      </c>
      <c r="K135">
        <v>21021</v>
      </c>
      <c r="L135" t="s">
        <v>55</v>
      </c>
    </row>
    <row r="136" spans="1:12" x14ac:dyDescent="0.2">
      <c r="A136" t="str">
        <f t="shared" si="2"/>
        <v>Bracken2004</v>
      </c>
      <c r="B136" t="s">
        <v>577</v>
      </c>
      <c r="C136">
        <v>2004</v>
      </c>
      <c r="D136" t="s">
        <v>245</v>
      </c>
      <c r="E136">
        <v>133</v>
      </c>
      <c r="F136">
        <v>1321</v>
      </c>
      <c r="G136">
        <v>-0.6</v>
      </c>
      <c r="H136">
        <v>548</v>
      </c>
      <c r="I136">
        <v>9.1999999999999993</v>
      </c>
      <c r="J136" t="s">
        <v>247</v>
      </c>
      <c r="K136">
        <v>21023</v>
      </c>
      <c r="L136" t="s">
        <v>55</v>
      </c>
    </row>
    <row r="137" spans="1:12" x14ac:dyDescent="0.2">
      <c r="A137" t="str">
        <f t="shared" si="2"/>
        <v>Breathitt2004</v>
      </c>
      <c r="B137" t="s">
        <v>578</v>
      </c>
      <c r="C137">
        <v>2004</v>
      </c>
      <c r="D137" t="s">
        <v>245</v>
      </c>
      <c r="E137">
        <v>255</v>
      </c>
      <c r="F137">
        <v>3342</v>
      </c>
      <c r="G137">
        <v>0</v>
      </c>
      <c r="H137">
        <v>530</v>
      </c>
      <c r="I137">
        <v>3.1</v>
      </c>
      <c r="J137" t="s">
        <v>247</v>
      </c>
      <c r="K137">
        <v>21025</v>
      </c>
      <c r="L137" t="s">
        <v>55</v>
      </c>
    </row>
    <row r="138" spans="1:12" x14ac:dyDescent="0.2">
      <c r="A138" t="str">
        <f t="shared" si="2"/>
        <v>Breckinridge2004</v>
      </c>
      <c r="B138" t="s">
        <v>579</v>
      </c>
      <c r="C138">
        <v>2004</v>
      </c>
      <c r="D138" t="s">
        <v>245</v>
      </c>
      <c r="E138">
        <v>347</v>
      </c>
      <c r="F138">
        <v>3040</v>
      </c>
      <c r="G138">
        <v>3.5</v>
      </c>
      <c r="H138">
        <v>496</v>
      </c>
      <c r="I138">
        <v>6</v>
      </c>
      <c r="J138" t="s">
        <v>247</v>
      </c>
      <c r="K138">
        <v>21027</v>
      </c>
      <c r="L138" t="s">
        <v>55</v>
      </c>
    </row>
    <row r="139" spans="1:12" x14ac:dyDescent="0.2">
      <c r="A139" t="str">
        <f t="shared" si="2"/>
        <v>Bullitt2004</v>
      </c>
      <c r="B139" t="s">
        <v>347</v>
      </c>
      <c r="C139">
        <v>2004</v>
      </c>
      <c r="D139" t="s">
        <v>245</v>
      </c>
      <c r="E139">
        <v>957</v>
      </c>
      <c r="F139">
        <v>12629</v>
      </c>
      <c r="G139">
        <v>9.9</v>
      </c>
      <c r="H139">
        <v>569</v>
      </c>
      <c r="I139">
        <v>4.8</v>
      </c>
      <c r="J139" t="s">
        <v>247</v>
      </c>
      <c r="K139">
        <v>21029</v>
      </c>
      <c r="L139" t="s">
        <v>55</v>
      </c>
    </row>
    <row r="140" spans="1:12" x14ac:dyDescent="0.2">
      <c r="A140" t="str">
        <f t="shared" si="2"/>
        <v>Butler2004</v>
      </c>
      <c r="B140" t="s">
        <v>423</v>
      </c>
      <c r="C140">
        <v>2004</v>
      </c>
      <c r="D140" t="s">
        <v>245</v>
      </c>
      <c r="E140">
        <v>242</v>
      </c>
      <c r="F140">
        <v>3032</v>
      </c>
      <c r="G140">
        <v>-6.4</v>
      </c>
      <c r="H140">
        <v>504</v>
      </c>
      <c r="I140">
        <v>8.4</v>
      </c>
      <c r="J140" t="s">
        <v>247</v>
      </c>
      <c r="K140">
        <v>21031</v>
      </c>
      <c r="L140" t="s">
        <v>55</v>
      </c>
    </row>
    <row r="141" spans="1:12" x14ac:dyDescent="0.2">
      <c r="A141" t="str">
        <f t="shared" si="2"/>
        <v>Caldwell2004</v>
      </c>
      <c r="B141" t="s">
        <v>580</v>
      </c>
      <c r="C141">
        <v>2004</v>
      </c>
      <c r="D141" t="s">
        <v>245</v>
      </c>
      <c r="E141">
        <v>314</v>
      </c>
      <c r="F141">
        <v>4015</v>
      </c>
      <c r="G141">
        <v>-1.1000000000000001</v>
      </c>
      <c r="H141">
        <v>544</v>
      </c>
      <c r="I141">
        <v>5.2</v>
      </c>
      <c r="J141" t="s">
        <v>247</v>
      </c>
      <c r="K141">
        <v>21033</v>
      </c>
      <c r="L141" t="s">
        <v>55</v>
      </c>
    </row>
    <row r="142" spans="1:12" x14ac:dyDescent="0.2">
      <c r="A142" t="str">
        <f t="shared" si="2"/>
        <v>Calloway2004</v>
      </c>
      <c r="B142" t="s">
        <v>581</v>
      </c>
      <c r="C142">
        <v>2004</v>
      </c>
      <c r="D142" t="s">
        <v>245</v>
      </c>
      <c r="E142">
        <v>854</v>
      </c>
      <c r="F142">
        <v>15634</v>
      </c>
      <c r="G142">
        <v>2.8</v>
      </c>
      <c r="H142">
        <v>523</v>
      </c>
      <c r="I142">
        <v>3.8</v>
      </c>
      <c r="J142" t="s">
        <v>247</v>
      </c>
      <c r="K142">
        <v>21035</v>
      </c>
      <c r="L142" t="s">
        <v>55</v>
      </c>
    </row>
    <row r="143" spans="1:12" x14ac:dyDescent="0.2">
      <c r="A143" t="str">
        <f t="shared" si="2"/>
        <v>Campbell2004</v>
      </c>
      <c r="B143" t="s">
        <v>412</v>
      </c>
      <c r="C143">
        <v>2004</v>
      </c>
      <c r="D143" t="s">
        <v>245</v>
      </c>
      <c r="E143">
        <v>1760</v>
      </c>
      <c r="F143">
        <v>27660</v>
      </c>
      <c r="G143">
        <v>-0.6</v>
      </c>
      <c r="H143">
        <v>634</v>
      </c>
      <c r="I143">
        <v>8.4</v>
      </c>
      <c r="J143" t="s">
        <v>247</v>
      </c>
      <c r="K143">
        <v>21037</v>
      </c>
      <c r="L143" t="s">
        <v>55</v>
      </c>
    </row>
    <row r="144" spans="1:12" x14ac:dyDescent="0.2">
      <c r="A144" t="str">
        <f t="shared" si="2"/>
        <v>Carlisle2004</v>
      </c>
      <c r="B144" t="s">
        <v>582</v>
      </c>
      <c r="C144">
        <v>2004</v>
      </c>
      <c r="D144" t="s">
        <v>245</v>
      </c>
      <c r="E144">
        <v>98</v>
      </c>
      <c r="F144">
        <v>813</v>
      </c>
      <c r="G144">
        <v>-3</v>
      </c>
      <c r="H144">
        <v>420</v>
      </c>
      <c r="I144">
        <v>-4.0999999999999996</v>
      </c>
      <c r="J144" t="s">
        <v>247</v>
      </c>
      <c r="K144">
        <v>21039</v>
      </c>
      <c r="L144" t="s">
        <v>55</v>
      </c>
    </row>
    <row r="145" spans="1:12" x14ac:dyDescent="0.2">
      <c r="A145" t="str">
        <f t="shared" si="2"/>
        <v>Carroll2004</v>
      </c>
      <c r="B145" t="s">
        <v>373</v>
      </c>
      <c r="C145">
        <v>2004</v>
      </c>
      <c r="D145" t="s">
        <v>245</v>
      </c>
      <c r="E145">
        <v>286</v>
      </c>
      <c r="F145">
        <v>6678</v>
      </c>
      <c r="G145">
        <v>5</v>
      </c>
      <c r="H145">
        <v>695</v>
      </c>
      <c r="I145">
        <v>2.7</v>
      </c>
      <c r="J145" t="s">
        <v>247</v>
      </c>
      <c r="K145">
        <v>21041</v>
      </c>
      <c r="L145" t="s">
        <v>55</v>
      </c>
    </row>
    <row r="146" spans="1:12" x14ac:dyDescent="0.2">
      <c r="A146" t="str">
        <f t="shared" si="2"/>
        <v>Carter2004</v>
      </c>
      <c r="B146" t="s">
        <v>583</v>
      </c>
      <c r="C146">
        <v>2004</v>
      </c>
      <c r="D146" t="s">
        <v>245</v>
      </c>
      <c r="E146">
        <v>481</v>
      </c>
      <c r="F146">
        <v>6774</v>
      </c>
      <c r="G146">
        <v>1.9</v>
      </c>
      <c r="H146">
        <v>448</v>
      </c>
      <c r="I146">
        <v>4.4000000000000004</v>
      </c>
      <c r="J146" t="s">
        <v>247</v>
      </c>
      <c r="K146">
        <v>21043</v>
      </c>
      <c r="L146" t="s">
        <v>55</v>
      </c>
    </row>
    <row r="147" spans="1:12" x14ac:dyDescent="0.2">
      <c r="A147" t="str">
        <f t="shared" si="2"/>
        <v>Casey2004</v>
      </c>
      <c r="B147" t="s">
        <v>584</v>
      </c>
      <c r="C147">
        <v>2004</v>
      </c>
      <c r="D147" t="s">
        <v>245</v>
      </c>
      <c r="E147">
        <v>231</v>
      </c>
      <c r="F147">
        <v>3370</v>
      </c>
      <c r="G147">
        <v>-5</v>
      </c>
      <c r="H147">
        <v>452</v>
      </c>
      <c r="I147">
        <v>-0.2</v>
      </c>
      <c r="J147" t="s">
        <v>247</v>
      </c>
      <c r="K147">
        <v>21045</v>
      </c>
      <c r="L147" t="s">
        <v>55</v>
      </c>
    </row>
    <row r="148" spans="1:12" x14ac:dyDescent="0.2">
      <c r="A148" t="str">
        <f t="shared" si="2"/>
        <v>Christian2004</v>
      </c>
      <c r="B148" t="s">
        <v>585</v>
      </c>
      <c r="C148">
        <v>2004</v>
      </c>
      <c r="D148" t="s">
        <v>245</v>
      </c>
      <c r="E148">
        <v>1475</v>
      </c>
      <c r="F148">
        <v>29909</v>
      </c>
      <c r="G148">
        <v>4.9000000000000004</v>
      </c>
      <c r="H148">
        <v>593</v>
      </c>
      <c r="I148">
        <v>0.5</v>
      </c>
      <c r="J148" t="s">
        <v>247</v>
      </c>
      <c r="K148">
        <v>21047</v>
      </c>
      <c r="L148" t="s">
        <v>55</v>
      </c>
    </row>
    <row r="149" spans="1:12" x14ac:dyDescent="0.2">
      <c r="A149" t="str">
        <f t="shared" si="2"/>
        <v>Clark2004</v>
      </c>
      <c r="B149" t="s">
        <v>586</v>
      </c>
      <c r="C149">
        <v>2004</v>
      </c>
      <c r="D149" t="s">
        <v>245</v>
      </c>
      <c r="E149">
        <v>837</v>
      </c>
      <c r="F149">
        <v>14203</v>
      </c>
      <c r="G149">
        <v>-1.1000000000000001</v>
      </c>
      <c r="H149">
        <v>627</v>
      </c>
      <c r="I149">
        <v>6.5</v>
      </c>
      <c r="J149" t="s">
        <v>247</v>
      </c>
      <c r="K149">
        <v>21049</v>
      </c>
      <c r="L149" t="s">
        <v>55</v>
      </c>
    </row>
    <row r="150" spans="1:12" x14ac:dyDescent="0.2">
      <c r="A150" t="str">
        <f t="shared" si="2"/>
        <v>Clay2004</v>
      </c>
      <c r="B150" t="s">
        <v>353</v>
      </c>
      <c r="C150">
        <v>2004</v>
      </c>
      <c r="D150" t="s">
        <v>245</v>
      </c>
      <c r="E150">
        <v>342</v>
      </c>
      <c r="F150">
        <v>4512</v>
      </c>
      <c r="G150">
        <v>1.5</v>
      </c>
      <c r="H150">
        <v>522</v>
      </c>
      <c r="I150">
        <v>1.8</v>
      </c>
      <c r="J150" t="s">
        <v>247</v>
      </c>
      <c r="K150">
        <v>21051</v>
      </c>
      <c r="L150" t="s">
        <v>55</v>
      </c>
    </row>
    <row r="151" spans="1:12" x14ac:dyDescent="0.2">
      <c r="A151" t="str">
        <f t="shared" si="2"/>
        <v>Clinton2004</v>
      </c>
      <c r="B151" t="s">
        <v>587</v>
      </c>
      <c r="C151">
        <v>2004</v>
      </c>
      <c r="D151" t="s">
        <v>245</v>
      </c>
      <c r="E151">
        <v>225</v>
      </c>
      <c r="F151">
        <v>3697</v>
      </c>
      <c r="G151">
        <v>2.2999999999999998</v>
      </c>
      <c r="H151">
        <v>456</v>
      </c>
      <c r="I151">
        <v>10.1</v>
      </c>
      <c r="J151" t="s">
        <v>247</v>
      </c>
      <c r="K151">
        <v>21053</v>
      </c>
      <c r="L151" t="s">
        <v>55</v>
      </c>
    </row>
    <row r="152" spans="1:12" x14ac:dyDescent="0.2">
      <c r="A152" t="str">
        <f t="shared" si="2"/>
        <v>Crittenden2004</v>
      </c>
      <c r="B152" t="s">
        <v>588</v>
      </c>
      <c r="C152">
        <v>2004</v>
      </c>
      <c r="D152" t="s">
        <v>245</v>
      </c>
      <c r="E152">
        <v>170</v>
      </c>
      <c r="F152">
        <v>1989</v>
      </c>
      <c r="G152">
        <v>-2.4</v>
      </c>
      <c r="H152">
        <v>440</v>
      </c>
      <c r="I152">
        <v>-0.2</v>
      </c>
      <c r="J152" t="s">
        <v>247</v>
      </c>
      <c r="K152">
        <v>21055</v>
      </c>
      <c r="L152" t="s">
        <v>55</v>
      </c>
    </row>
    <row r="153" spans="1:12" x14ac:dyDescent="0.2">
      <c r="A153" t="str">
        <f t="shared" si="2"/>
        <v>Cumberland2004</v>
      </c>
      <c r="B153" t="s">
        <v>589</v>
      </c>
      <c r="C153">
        <v>2004</v>
      </c>
      <c r="D153" t="s">
        <v>245</v>
      </c>
      <c r="E153">
        <v>159</v>
      </c>
      <c r="F153">
        <v>1561</v>
      </c>
      <c r="G153">
        <v>-4.4000000000000004</v>
      </c>
      <c r="H153">
        <v>431</v>
      </c>
      <c r="I153">
        <v>1.4</v>
      </c>
      <c r="J153" t="s">
        <v>247</v>
      </c>
      <c r="K153">
        <v>21057</v>
      </c>
      <c r="L153" t="s">
        <v>55</v>
      </c>
    </row>
    <row r="154" spans="1:12" x14ac:dyDescent="0.2">
      <c r="A154" t="str">
        <f t="shared" si="2"/>
        <v>Daviess2004</v>
      </c>
      <c r="B154" t="s">
        <v>590</v>
      </c>
      <c r="C154">
        <v>2004</v>
      </c>
      <c r="D154" t="s">
        <v>245</v>
      </c>
      <c r="E154">
        <v>2454</v>
      </c>
      <c r="F154">
        <v>41814</v>
      </c>
      <c r="G154">
        <v>-1</v>
      </c>
      <c r="H154">
        <v>610</v>
      </c>
      <c r="I154">
        <v>5.4</v>
      </c>
      <c r="J154" t="s">
        <v>247</v>
      </c>
      <c r="K154">
        <v>21059</v>
      </c>
      <c r="L154" t="s">
        <v>55</v>
      </c>
    </row>
    <row r="155" spans="1:12" x14ac:dyDescent="0.2">
      <c r="A155" t="str">
        <f t="shared" si="2"/>
        <v>Edmonson2004</v>
      </c>
      <c r="B155" t="s">
        <v>591</v>
      </c>
      <c r="C155">
        <v>2004</v>
      </c>
      <c r="D155" t="s">
        <v>245</v>
      </c>
      <c r="E155">
        <v>133</v>
      </c>
      <c r="F155">
        <v>1581</v>
      </c>
      <c r="G155">
        <v>0.1</v>
      </c>
      <c r="H155">
        <v>464</v>
      </c>
      <c r="I155">
        <v>4.3</v>
      </c>
      <c r="J155" t="s">
        <v>247</v>
      </c>
      <c r="K155">
        <v>21061</v>
      </c>
      <c r="L155" t="s">
        <v>55</v>
      </c>
    </row>
    <row r="156" spans="1:12" x14ac:dyDescent="0.2">
      <c r="A156" t="str">
        <f t="shared" si="2"/>
        <v>Elliott2004</v>
      </c>
      <c r="B156" t="s">
        <v>592</v>
      </c>
      <c r="C156">
        <v>2004</v>
      </c>
      <c r="D156" t="s">
        <v>245</v>
      </c>
      <c r="E156">
        <v>83</v>
      </c>
      <c r="F156">
        <v>683</v>
      </c>
      <c r="G156">
        <v>-0.3</v>
      </c>
      <c r="H156">
        <v>457</v>
      </c>
      <c r="I156">
        <v>7.3</v>
      </c>
      <c r="J156" t="s">
        <v>247</v>
      </c>
      <c r="K156">
        <v>21063</v>
      </c>
      <c r="L156" t="s">
        <v>55</v>
      </c>
    </row>
    <row r="157" spans="1:12" x14ac:dyDescent="0.2">
      <c r="A157" t="str">
        <f t="shared" si="2"/>
        <v>Estill2004</v>
      </c>
      <c r="B157" t="s">
        <v>593</v>
      </c>
      <c r="C157">
        <v>2004</v>
      </c>
      <c r="D157" t="s">
        <v>245</v>
      </c>
      <c r="E157">
        <v>230</v>
      </c>
      <c r="F157">
        <v>2302</v>
      </c>
      <c r="G157">
        <v>-2.2999999999999998</v>
      </c>
      <c r="H157">
        <v>463</v>
      </c>
      <c r="I157">
        <v>4.3</v>
      </c>
      <c r="J157" t="s">
        <v>247</v>
      </c>
      <c r="K157">
        <v>21065</v>
      </c>
      <c r="L157" t="s">
        <v>55</v>
      </c>
    </row>
    <row r="158" spans="1:12" x14ac:dyDescent="0.2">
      <c r="A158" t="str">
        <f t="shared" si="2"/>
        <v>Fayette2004</v>
      </c>
      <c r="B158" t="s">
        <v>332</v>
      </c>
      <c r="C158">
        <v>2004</v>
      </c>
      <c r="D158" t="s">
        <v>245</v>
      </c>
      <c r="E158">
        <v>8770</v>
      </c>
      <c r="F158">
        <v>169842</v>
      </c>
      <c r="G158">
        <v>1.4</v>
      </c>
      <c r="H158">
        <v>746</v>
      </c>
      <c r="I158">
        <v>7.2</v>
      </c>
      <c r="J158" t="s">
        <v>247</v>
      </c>
      <c r="K158">
        <v>21067</v>
      </c>
      <c r="L158" t="s">
        <v>55</v>
      </c>
    </row>
    <row r="159" spans="1:12" x14ac:dyDescent="0.2">
      <c r="A159" t="str">
        <f t="shared" si="2"/>
        <v>Fleming2004</v>
      </c>
      <c r="B159" t="s">
        <v>594</v>
      </c>
      <c r="C159">
        <v>2004</v>
      </c>
      <c r="D159" t="s">
        <v>245</v>
      </c>
      <c r="E159">
        <v>318</v>
      </c>
      <c r="F159">
        <v>3370</v>
      </c>
      <c r="G159">
        <v>2.1</v>
      </c>
      <c r="H159">
        <v>527</v>
      </c>
      <c r="I159">
        <v>5.2</v>
      </c>
      <c r="J159" t="s">
        <v>247</v>
      </c>
      <c r="K159">
        <v>21069</v>
      </c>
      <c r="L159" t="s">
        <v>55</v>
      </c>
    </row>
    <row r="160" spans="1:12" x14ac:dyDescent="0.2">
      <c r="A160" t="str">
        <f t="shared" si="2"/>
        <v>Floyd2004</v>
      </c>
      <c r="B160" t="s">
        <v>500</v>
      </c>
      <c r="C160">
        <v>2004</v>
      </c>
      <c r="D160" t="s">
        <v>245</v>
      </c>
      <c r="E160">
        <v>920</v>
      </c>
      <c r="F160">
        <v>12392</v>
      </c>
      <c r="G160">
        <v>5</v>
      </c>
      <c r="H160">
        <v>590</v>
      </c>
      <c r="I160">
        <v>6.5</v>
      </c>
      <c r="J160" t="s">
        <v>247</v>
      </c>
      <c r="K160">
        <v>21071</v>
      </c>
      <c r="L160" t="s">
        <v>55</v>
      </c>
    </row>
    <row r="161" spans="1:12" x14ac:dyDescent="0.2">
      <c r="A161" t="str">
        <f t="shared" si="2"/>
        <v>Franklin2004</v>
      </c>
      <c r="B161" t="s">
        <v>434</v>
      </c>
      <c r="C161">
        <v>2004</v>
      </c>
      <c r="D161" t="s">
        <v>245</v>
      </c>
      <c r="E161">
        <v>1374</v>
      </c>
      <c r="F161">
        <v>31897</v>
      </c>
      <c r="G161">
        <v>-3.9</v>
      </c>
      <c r="H161">
        <v>696</v>
      </c>
      <c r="I161">
        <v>3.9</v>
      </c>
      <c r="J161" t="s">
        <v>247</v>
      </c>
      <c r="K161">
        <v>21073</v>
      </c>
      <c r="L161" t="s">
        <v>55</v>
      </c>
    </row>
    <row r="162" spans="1:12" x14ac:dyDescent="0.2">
      <c r="A162" t="str">
        <f t="shared" si="2"/>
        <v>Fulton2004</v>
      </c>
      <c r="B162" t="s">
        <v>335</v>
      </c>
      <c r="C162">
        <v>2004</v>
      </c>
      <c r="D162" t="s">
        <v>245</v>
      </c>
      <c r="E162">
        <v>212</v>
      </c>
      <c r="F162">
        <v>2900</v>
      </c>
      <c r="G162">
        <v>-1.5</v>
      </c>
      <c r="H162">
        <v>457</v>
      </c>
      <c r="I162">
        <v>-3.4</v>
      </c>
      <c r="J162" t="s">
        <v>247</v>
      </c>
      <c r="K162">
        <v>21075</v>
      </c>
      <c r="L162" t="s">
        <v>55</v>
      </c>
    </row>
    <row r="163" spans="1:12" x14ac:dyDescent="0.2">
      <c r="A163" t="str">
        <f t="shared" si="2"/>
        <v>Gallatin2004</v>
      </c>
      <c r="B163" t="s">
        <v>595</v>
      </c>
      <c r="C163">
        <v>2004</v>
      </c>
      <c r="D163" t="s">
        <v>245</v>
      </c>
      <c r="E163">
        <v>142</v>
      </c>
      <c r="F163">
        <v>2107</v>
      </c>
      <c r="G163">
        <v>5.4</v>
      </c>
      <c r="H163">
        <v>740</v>
      </c>
      <c r="I163">
        <v>13.8</v>
      </c>
      <c r="J163" t="s">
        <v>247</v>
      </c>
      <c r="K163">
        <v>21077</v>
      </c>
      <c r="L163" t="s">
        <v>55</v>
      </c>
    </row>
    <row r="164" spans="1:12" x14ac:dyDescent="0.2">
      <c r="A164" t="str">
        <f t="shared" si="2"/>
        <v>Garrard2004</v>
      </c>
      <c r="B164" t="s">
        <v>596</v>
      </c>
      <c r="C164">
        <v>2004</v>
      </c>
      <c r="D164" t="s">
        <v>245</v>
      </c>
      <c r="E164">
        <v>254</v>
      </c>
      <c r="F164">
        <v>2224</v>
      </c>
      <c r="G164">
        <v>0.7</v>
      </c>
      <c r="H164">
        <v>474</v>
      </c>
      <c r="I164">
        <v>0.9</v>
      </c>
      <c r="J164" t="s">
        <v>247</v>
      </c>
      <c r="K164">
        <v>21079</v>
      </c>
      <c r="L164" t="s">
        <v>55</v>
      </c>
    </row>
    <row r="165" spans="1:12" x14ac:dyDescent="0.2">
      <c r="A165" t="str">
        <f t="shared" si="2"/>
        <v>Grant2004</v>
      </c>
      <c r="B165" t="s">
        <v>597</v>
      </c>
      <c r="C165">
        <v>2004</v>
      </c>
      <c r="D165" t="s">
        <v>245</v>
      </c>
      <c r="E165">
        <v>457</v>
      </c>
      <c r="F165">
        <v>5225</v>
      </c>
      <c r="G165">
        <v>-4.4000000000000004</v>
      </c>
      <c r="H165">
        <v>504</v>
      </c>
      <c r="I165">
        <v>3.1</v>
      </c>
      <c r="J165" t="s">
        <v>247</v>
      </c>
      <c r="K165">
        <v>21081</v>
      </c>
      <c r="L165" t="s">
        <v>55</v>
      </c>
    </row>
    <row r="166" spans="1:12" x14ac:dyDescent="0.2">
      <c r="A166" t="str">
        <f t="shared" si="2"/>
        <v>Graves2004</v>
      </c>
      <c r="B166" t="s">
        <v>350</v>
      </c>
      <c r="C166">
        <v>2004</v>
      </c>
      <c r="D166" t="s">
        <v>245</v>
      </c>
      <c r="E166">
        <v>773</v>
      </c>
      <c r="F166">
        <v>11600</v>
      </c>
      <c r="G166">
        <v>-1.5</v>
      </c>
      <c r="H166">
        <v>557</v>
      </c>
      <c r="I166">
        <v>0.7</v>
      </c>
      <c r="J166" t="s">
        <v>247</v>
      </c>
      <c r="K166">
        <v>21083</v>
      </c>
      <c r="L166" t="s">
        <v>55</v>
      </c>
    </row>
    <row r="167" spans="1:12" x14ac:dyDescent="0.2">
      <c r="A167" t="str">
        <f t="shared" si="2"/>
        <v>Grayson2004</v>
      </c>
      <c r="B167" t="s">
        <v>598</v>
      </c>
      <c r="C167">
        <v>2004</v>
      </c>
      <c r="D167" t="s">
        <v>245</v>
      </c>
      <c r="E167">
        <v>517</v>
      </c>
      <c r="F167">
        <v>8197</v>
      </c>
      <c r="G167">
        <v>-1.7</v>
      </c>
      <c r="H167">
        <v>494</v>
      </c>
      <c r="I167">
        <v>6.7</v>
      </c>
      <c r="J167" t="s">
        <v>247</v>
      </c>
      <c r="K167">
        <v>21085</v>
      </c>
      <c r="L167" t="s">
        <v>55</v>
      </c>
    </row>
    <row r="168" spans="1:12" x14ac:dyDescent="0.2">
      <c r="A168" t="str">
        <f t="shared" si="2"/>
        <v>Green2004</v>
      </c>
      <c r="B168" t="s">
        <v>599</v>
      </c>
      <c r="C168">
        <v>2004</v>
      </c>
      <c r="D168" t="s">
        <v>245</v>
      </c>
      <c r="E168">
        <v>197</v>
      </c>
      <c r="F168">
        <v>1920</v>
      </c>
      <c r="G168">
        <v>1</v>
      </c>
      <c r="H168">
        <v>454</v>
      </c>
      <c r="I168">
        <v>5.3</v>
      </c>
      <c r="J168" t="s">
        <v>247</v>
      </c>
      <c r="K168">
        <v>21087</v>
      </c>
      <c r="L168" t="s">
        <v>55</v>
      </c>
    </row>
    <row r="169" spans="1:12" x14ac:dyDescent="0.2">
      <c r="A169" t="str">
        <f t="shared" si="2"/>
        <v>Greenup2004</v>
      </c>
      <c r="B169" t="s">
        <v>600</v>
      </c>
      <c r="C169">
        <v>2004</v>
      </c>
      <c r="D169" t="s">
        <v>245</v>
      </c>
      <c r="E169">
        <v>548</v>
      </c>
      <c r="F169">
        <v>7573</v>
      </c>
      <c r="G169">
        <v>-5.4</v>
      </c>
      <c r="H169">
        <v>601</v>
      </c>
      <c r="I169">
        <v>-2.6</v>
      </c>
      <c r="J169" t="s">
        <v>247</v>
      </c>
      <c r="K169">
        <v>21089</v>
      </c>
      <c r="L169" t="s">
        <v>55</v>
      </c>
    </row>
    <row r="170" spans="1:12" x14ac:dyDescent="0.2">
      <c r="A170" t="str">
        <f t="shared" si="2"/>
        <v>Hancock2004</v>
      </c>
      <c r="B170" t="s">
        <v>508</v>
      </c>
      <c r="C170">
        <v>2004</v>
      </c>
      <c r="D170" t="s">
        <v>245</v>
      </c>
      <c r="E170">
        <v>168</v>
      </c>
      <c r="F170">
        <v>4480</v>
      </c>
      <c r="G170">
        <v>0.8</v>
      </c>
      <c r="H170">
        <v>874</v>
      </c>
      <c r="I170">
        <v>2.1</v>
      </c>
      <c r="J170" t="s">
        <v>247</v>
      </c>
      <c r="K170">
        <v>21091</v>
      </c>
      <c r="L170" t="s">
        <v>55</v>
      </c>
    </row>
    <row r="171" spans="1:12" x14ac:dyDescent="0.2">
      <c r="A171" t="str">
        <f t="shared" si="2"/>
        <v>Hardin2004</v>
      </c>
      <c r="B171" t="s">
        <v>346</v>
      </c>
      <c r="C171">
        <v>2004</v>
      </c>
      <c r="D171" t="s">
        <v>245</v>
      </c>
      <c r="E171">
        <v>2249</v>
      </c>
      <c r="F171">
        <v>42005</v>
      </c>
      <c r="G171">
        <v>2.4</v>
      </c>
      <c r="H171">
        <v>620</v>
      </c>
      <c r="I171">
        <v>2.5</v>
      </c>
      <c r="J171" t="s">
        <v>247</v>
      </c>
      <c r="K171">
        <v>21093</v>
      </c>
      <c r="L171" t="s">
        <v>55</v>
      </c>
    </row>
    <row r="172" spans="1:12" x14ac:dyDescent="0.2">
      <c r="A172" t="str">
        <f t="shared" si="2"/>
        <v>Harlan2004</v>
      </c>
      <c r="B172" t="s">
        <v>601</v>
      </c>
      <c r="C172">
        <v>2004</v>
      </c>
      <c r="D172" t="s">
        <v>245</v>
      </c>
      <c r="E172">
        <v>576</v>
      </c>
      <c r="F172">
        <v>8506</v>
      </c>
      <c r="G172">
        <v>2.7</v>
      </c>
      <c r="H172">
        <v>589</v>
      </c>
      <c r="I172">
        <v>7.5</v>
      </c>
      <c r="J172" t="s">
        <v>247</v>
      </c>
      <c r="K172">
        <v>21095</v>
      </c>
      <c r="L172" t="s">
        <v>55</v>
      </c>
    </row>
    <row r="173" spans="1:12" x14ac:dyDescent="0.2">
      <c r="A173" t="str">
        <f t="shared" si="2"/>
        <v>Harrison2004</v>
      </c>
      <c r="B173" t="s">
        <v>357</v>
      </c>
      <c r="C173">
        <v>2004</v>
      </c>
      <c r="D173" t="s">
        <v>245</v>
      </c>
      <c r="E173">
        <v>363</v>
      </c>
      <c r="F173">
        <v>4844</v>
      </c>
      <c r="G173">
        <v>-0.6</v>
      </c>
      <c r="H173">
        <v>602</v>
      </c>
      <c r="I173">
        <v>3.3</v>
      </c>
      <c r="J173" t="s">
        <v>247</v>
      </c>
      <c r="K173">
        <v>21097</v>
      </c>
      <c r="L173" t="s">
        <v>55</v>
      </c>
    </row>
    <row r="174" spans="1:12" x14ac:dyDescent="0.2">
      <c r="A174" t="str">
        <f t="shared" si="2"/>
        <v>Hart2004</v>
      </c>
      <c r="B174" t="s">
        <v>511</v>
      </c>
      <c r="C174">
        <v>2004</v>
      </c>
      <c r="D174" t="s">
        <v>245</v>
      </c>
      <c r="E174">
        <v>284</v>
      </c>
      <c r="F174">
        <v>4165</v>
      </c>
      <c r="G174">
        <v>3</v>
      </c>
      <c r="H174">
        <v>485</v>
      </c>
      <c r="I174">
        <v>5.2</v>
      </c>
      <c r="J174" t="s">
        <v>247</v>
      </c>
      <c r="K174">
        <v>21099</v>
      </c>
      <c r="L174" t="s">
        <v>55</v>
      </c>
    </row>
    <row r="175" spans="1:12" x14ac:dyDescent="0.2">
      <c r="A175" t="str">
        <f t="shared" si="2"/>
        <v>Henderson2004</v>
      </c>
      <c r="B175" t="s">
        <v>602</v>
      </c>
      <c r="C175">
        <v>2004</v>
      </c>
      <c r="D175" t="s">
        <v>245</v>
      </c>
      <c r="E175">
        <v>1112</v>
      </c>
      <c r="F175">
        <v>21387</v>
      </c>
      <c r="G175">
        <v>-1.8</v>
      </c>
      <c r="H175">
        <v>637</v>
      </c>
      <c r="I175">
        <v>-3.9</v>
      </c>
      <c r="J175" t="s">
        <v>247</v>
      </c>
      <c r="K175">
        <v>21101</v>
      </c>
      <c r="L175" t="s">
        <v>55</v>
      </c>
    </row>
    <row r="176" spans="1:12" x14ac:dyDescent="0.2">
      <c r="A176" t="str">
        <f t="shared" si="2"/>
        <v>Henry2004</v>
      </c>
      <c r="B176" t="s">
        <v>416</v>
      </c>
      <c r="C176">
        <v>2004</v>
      </c>
      <c r="D176" t="s">
        <v>245</v>
      </c>
      <c r="E176">
        <v>282</v>
      </c>
      <c r="F176">
        <v>3330</v>
      </c>
      <c r="G176">
        <v>-0.7</v>
      </c>
      <c r="H176">
        <v>561</v>
      </c>
      <c r="I176">
        <v>2.2000000000000002</v>
      </c>
      <c r="J176" t="s">
        <v>247</v>
      </c>
      <c r="K176">
        <v>21103</v>
      </c>
      <c r="L176" t="s">
        <v>55</v>
      </c>
    </row>
    <row r="177" spans="1:12" x14ac:dyDescent="0.2">
      <c r="A177" t="str">
        <f t="shared" si="2"/>
        <v>Hickman2004</v>
      </c>
      <c r="B177" t="s">
        <v>603</v>
      </c>
      <c r="C177">
        <v>2004</v>
      </c>
      <c r="D177" t="s">
        <v>245</v>
      </c>
      <c r="E177">
        <v>105</v>
      </c>
      <c r="F177">
        <v>905</v>
      </c>
      <c r="G177">
        <v>-3.3</v>
      </c>
      <c r="H177">
        <v>475</v>
      </c>
      <c r="I177">
        <v>3.3</v>
      </c>
      <c r="J177" t="s">
        <v>247</v>
      </c>
      <c r="K177">
        <v>21105</v>
      </c>
      <c r="L177" t="s">
        <v>55</v>
      </c>
    </row>
    <row r="178" spans="1:12" x14ac:dyDescent="0.2">
      <c r="A178" t="str">
        <f t="shared" si="2"/>
        <v>Hopkins2004</v>
      </c>
      <c r="B178" t="s">
        <v>604</v>
      </c>
      <c r="C178">
        <v>2004</v>
      </c>
      <c r="D178" t="s">
        <v>245</v>
      </c>
      <c r="E178">
        <v>1093</v>
      </c>
      <c r="F178">
        <v>18110</v>
      </c>
      <c r="G178">
        <v>3.1</v>
      </c>
      <c r="H178">
        <v>608</v>
      </c>
      <c r="I178">
        <v>10.7</v>
      </c>
      <c r="J178" t="s">
        <v>247</v>
      </c>
      <c r="K178">
        <v>21107</v>
      </c>
      <c r="L178" t="s">
        <v>55</v>
      </c>
    </row>
    <row r="179" spans="1:12" x14ac:dyDescent="0.2">
      <c r="A179" t="str">
        <f t="shared" si="2"/>
        <v>Jackson2004</v>
      </c>
      <c r="B179" t="s">
        <v>318</v>
      </c>
      <c r="C179">
        <v>2004</v>
      </c>
      <c r="D179" t="s">
        <v>245</v>
      </c>
      <c r="E179">
        <v>180</v>
      </c>
      <c r="F179">
        <v>3045</v>
      </c>
      <c r="G179">
        <v>7.8</v>
      </c>
      <c r="H179">
        <v>463</v>
      </c>
      <c r="I179">
        <v>5.2</v>
      </c>
      <c r="J179" t="s">
        <v>247</v>
      </c>
      <c r="K179">
        <v>21109</v>
      </c>
      <c r="L179" t="s">
        <v>55</v>
      </c>
    </row>
    <row r="180" spans="1:12" x14ac:dyDescent="0.2">
      <c r="A180" t="str">
        <f t="shared" si="2"/>
        <v>Jefferson2004</v>
      </c>
      <c r="B180" t="s">
        <v>314</v>
      </c>
      <c r="C180">
        <v>2004</v>
      </c>
      <c r="D180" t="s">
        <v>245</v>
      </c>
      <c r="E180">
        <v>21558</v>
      </c>
      <c r="F180">
        <v>424837</v>
      </c>
      <c r="G180">
        <v>0.9</v>
      </c>
      <c r="H180">
        <v>810</v>
      </c>
      <c r="I180">
        <v>7.4</v>
      </c>
      <c r="J180" t="s">
        <v>247</v>
      </c>
      <c r="K180">
        <v>21111</v>
      </c>
      <c r="L180" t="s">
        <v>55</v>
      </c>
    </row>
    <row r="181" spans="1:12" x14ac:dyDescent="0.2">
      <c r="A181" t="str">
        <f t="shared" si="2"/>
        <v>Jessamine2004</v>
      </c>
      <c r="B181" t="s">
        <v>605</v>
      </c>
      <c r="C181">
        <v>2004</v>
      </c>
      <c r="D181" t="s">
        <v>245</v>
      </c>
      <c r="E181">
        <v>1041</v>
      </c>
      <c r="F181">
        <v>14224</v>
      </c>
      <c r="G181">
        <v>2.1</v>
      </c>
      <c r="H181">
        <v>594</v>
      </c>
      <c r="I181">
        <v>6.8</v>
      </c>
      <c r="J181" t="s">
        <v>247</v>
      </c>
      <c r="K181">
        <v>21113</v>
      </c>
      <c r="L181" t="s">
        <v>55</v>
      </c>
    </row>
    <row r="182" spans="1:12" x14ac:dyDescent="0.2">
      <c r="A182" t="str">
        <f t="shared" si="2"/>
        <v>Johnson2004</v>
      </c>
      <c r="B182" t="s">
        <v>516</v>
      </c>
      <c r="C182">
        <v>2004</v>
      </c>
      <c r="D182" t="s">
        <v>245</v>
      </c>
      <c r="E182">
        <v>552</v>
      </c>
      <c r="F182">
        <v>6745</v>
      </c>
      <c r="G182">
        <v>2.6</v>
      </c>
      <c r="H182">
        <v>504</v>
      </c>
      <c r="I182">
        <v>9.6</v>
      </c>
      <c r="J182" t="s">
        <v>247</v>
      </c>
      <c r="K182">
        <v>21115</v>
      </c>
      <c r="L182" t="s">
        <v>55</v>
      </c>
    </row>
    <row r="183" spans="1:12" x14ac:dyDescent="0.2">
      <c r="A183" t="str">
        <f t="shared" si="2"/>
        <v>Kenton2004</v>
      </c>
      <c r="B183" t="s">
        <v>606</v>
      </c>
      <c r="C183">
        <v>2004</v>
      </c>
      <c r="D183" t="s">
        <v>245</v>
      </c>
      <c r="E183">
        <v>3465</v>
      </c>
      <c r="F183">
        <v>60557</v>
      </c>
      <c r="G183">
        <v>3.2</v>
      </c>
      <c r="H183">
        <v>736</v>
      </c>
      <c r="I183">
        <v>6.2</v>
      </c>
      <c r="J183" t="s">
        <v>247</v>
      </c>
      <c r="K183">
        <v>21117</v>
      </c>
      <c r="L183" t="s">
        <v>55</v>
      </c>
    </row>
    <row r="184" spans="1:12" x14ac:dyDescent="0.2">
      <c r="A184" t="str">
        <f t="shared" si="2"/>
        <v>Knott2004</v>
      </c>
      <c r="B184" t="s">
        <v>607</v>
      </c>
      <c r="C184">
        <v>2004</v>
      </c>
      <c r="D184" t="s">
        <v>245</v>
      </c>
      <c r="E184">
        <v>262</v>
      </c>
      <c r="F184">
        <v>4033</v>
      </c>
      <c r="G184">
        <v>11.5</v>
      </c>
      <c r="H184">
        <v>731</v>
      </c>
      <c r="I184">
        <v>15.8</v>
      </c>
      <c r="J184" t="s">
        <v>247</v>
      </c>
      <c r="K184">
        <v>21119</v>
      </c>
      <c r="L184" t="s">
        <v>55</v>
      </c>
    </row>
    <row r="185" spans="1:12" x14ac:dyDescent="0.2">
      <c r="A185" t="str">
        <f t="shared" si="2"/>
        <v>Knox2004</v>
      </c>
      <c r="B185" t="s">
        <v>608</v>
      </c>
      <c r="C185">
        <v>2004</v>
      </c>
      <c r="D185" t="s">
        <v>245</v>
      </c>
      <c r="E185">
        <v>525</v>
      </c>
      <c r="F185">
        <v>8530</v>
      </c>
      <c r="G185">
        <v>2</v>
      </c>
      <c r="H185">
        <v>516</v>
      </c>
      <c r="I185">
        <v>6.2</v>
      </c>
      <c r="J185" t="s">
        <v>247</v>
      </c>
      <c r="K185">
        <v>21121</v>
      </c>
      <c r="L185" t="s">
        <v>55</v>
      </c>
    </row>
    <row r="186" spans="1:12" x14ac:dyDescent="0.2">
      <c r="A186" t="str">
        <f t="shared" si="2"/>
        <v>Larue2004</v>
      </c>
      <c r="B186" t="s">
        <v>609</v>
      </c>
      <c r="C186">
        <v>2004</v>
      </c>
      <c r="D186" t="s">
        <v>245</v>
      </c>
      <c r="E186">
        <v>245</v>
      </c>
      <c r="F186">
        <v>2626</v>
      </c>
      <c r="G186">
        <v>-5.5</v>
      </c>
      <c r="H186">
        <v>465</v>
      </c>
      <c r="I186">
        <v>1.5</v>
      </c>
      <c r="J186" t="s">
        <v>247</v>
      </c>
      <c r="K186">
        <v>21123</v>
      </c>
      <c r="L186" t="s">
        <v>55</v>
      </c>
    </row>
    <row r="187" spans="1:12" x14ac:dyDescent="0.2">
      <c r="A187" t="str">
        <f t="shared" si="2"/>
        <v>Laurel2004</v>
      </c>
      <c r="B187" t="s">
        <v>610</v>
      </c>
      <c r="C187">
        <v>2004</v>
      </c>
      <c r="D187" t="s">
        <v>245</v>
      </c>
      <c r="E187">
        <v>1265</v>
      </c>
      <c r="F187">
        <v>24696</v>
      </c>
      <c r="G187">
        <v>8.3000000000000007</v>
      </c>
      <c r="H187">
        <v>569</v>
      </c>
      <c r="I187">
        <v>5.4</v>
      </c>
      <c r="J187" t="s">
        <v>247</v>
      </c>
      <c r="K187">
        <v>21125</v>
      </c>
      <c r="L187" t="s">
        <v>55</v>
      </c>
    </row>
    <row r="188" spans="1:12" x14ac:dyDescent="0.2">
      <c r="A188" t="str">
        <f t="shared" si="2"/>
        <v>Lawrence2004</v>
      </c>
      <c r="B188" t="s">
        <v>440</v>
      </c>
      <c r="C188">
        <v>2004</v>
      </c>
      <c r="D188" t="s">
        <v>245</v>
      </c>
      <c r="E188">
        <v>255</v>
      </c>
      <c r="F188">
        <v>3071</v>
      </c>
      <c r="G188">
        <v>1.2</v>
      </c>
      <c r="H188">
        <v>530</v>
      </c>
      <c r="I188">
        <v>5.2</v>
      </c>
      <c r="J188" t="s">
        <v>247</v>
      </c>
      <c r="K188">
        <v>21127</v>
      </c>
      <c r="L188" t="s">
        <v>55</v>
      </c>
    </row>
    <row r="189" spans="1:12" x14ac:dyDescent="0.2">
      <c r="A189" t="str">
        <f t="shared" si="2"/>
        <v>Lee2004</v>
      </c>
      <c r="B189" t="s">
        <v>315</v>
      </c>
      <c r="C189">
        <v>2004</v>
      </c>
      <c r="D189" t="s">
        <v>245</v>
      </c>
      <c r="E189">
        <v>145</v>
      </c>
      <c r="F189">
        <v>1870</v>
      </c>
      <c r="G189">
        <v>3.9</v>
      </c>
      <c r="H189">
        <v>494</v>
      </c>
      <c r="I189">
        <v>7.2</v>
      </c>
      <c r="J189" t="s">
        <v>247</v>
      </c>
      <c r="K189">
        <v>21129</v>
      </c>
      <c r="L189" t="s">
        <v>55</v>
      </c>
    </row>
    <row r="190" spans="1:12" x14ac:dyDescent="0.2">
      <c r="A190" t="str">
        <f t="shared" si="2"/>
        <v>Leslie2004</v>
      </c>
      <c r="B190" t="s">
        <v>611</v>
      </c>
      <c r="C190">
        <v>2004</v>
      </c>
      <c r="D190" t="s">
        <v>245</v>
      </c>
      <c r="E190">
        <v>173</v>
      </c>
      <c r="F190">
        <v>2205</v>
      </c>
      <c r="G190">
        <v>-3.8</v>
      </c>
      <c r="H190">
        <v>648</v>
      </c>
      <c r="I190">
        <v>5.7</v>
      </c>
      <c r="J190" t="s">
        <v>247</v>
      </c>
      <c r="K190">
        <v>21131</v>
      </c>
      <c r="L190" t="s">
        <v>55</v>
      </c>
    </row>
    <row r="191" spans="1:12" x14ac:dyDescent="0.2">
      <c r="A191" t="str">
        <f t="shared" si="2"/>
        <v>Letcher2004</v>
      </c>
      <c r="B191" t="s">
        <v>612</v>
      </c>
      <c r="C191">
        <v>2004</v>
      </c>
      <c r="D191" t="s">
        <v>245</v>
      </c>
      <c r="E191">
        <v>442</v>
      </c>
      <c r="F191">
        <v>6437</v>
      </c>
      <c r="G191">
        <v>-0.3</v>
      </c>
      <c r="H191">
        <v>583</v>
      </c>
      <c r="I191">
        <v>4.0999999999999996</v>
      </c>
      <c r="J191" t="s">
        <v>247</v>
      </c>
      <c r="K191">
        <v>21133</v>
      </c>
      <c r="L191" t="s">
        <v>55</v>
      </c>
    </row>
    <row r="192" spans="1:12" x14ac:dyDescent="0.2">
      <c r="A192" t="str">
        <f t="shared" si="2"/>
        <v>Lewis2004</v>
      </c>
      <c r="B192" t="s">
        <v>613</v>
      </c>
      <c r="C192">
        <v>2004</v>
      </c>
      <c r="D192" t="s">
        <v>245</v>
      </c>
      <c r="E192">
        <v>179</v>
      </c>
      <c r="F192">
        <v>2091</v>
      </c>
      <c r="G192">
        <v>8.6</v>
      </c>
      <c r="H192">
        <v>424</v>
      </c>
      <c r="I192">
        <v>3.9</v>
      </c>
      <c r="J192" t="s">
        <v>247</v>
      </c>
      <c r="K192">
        <v>21135</v>
      </c>
      <c r="L192" t="s">
        <v>55</v>
      </c>
    </row>
    <row r="193" spans="1:12" x14ac:dyDescent="0.2">
      <c r="A193" t="str">
        <f t="shared" si="2"/>
        <v>Lincoln2004</v>
      </c>
      <c r="B193" t="s">
        <v>519</v>
      </c>
      <c r="C193">
        <v>2004</v>
      </c>
      <c r="D193" t="s">
        <v>245</v>
      </c>
      <c r="E193">
        <v>344</v>
      </c>
      <c r="F193">
        <v>4180</v>
      </c>
      <c r="G193">
        <v>4.8</v>
      </c>
      <c r="H193">
        <v>488</v>
      </c>
      <c r="I193">
        <v>3.4</v>
      </c>
      <c r="J193" t="s">
        <v>247</v>
      </c>
      <c r="K193">
        <v>21137</v>
      </c>
      <c r="L193" t="s">
        <v>55</v>
      </c>
    </row>
    <row r="194" spans="1:12" x14ac:dyDescent="0.2">
      <c r="A194" t="str">
        <f t="shared" si="2"/>
        <v>Livingston2004</v>
      </c>
      <c r="B194" t="s">
        <v>614</v>
      </c>
      <c r="C194">
        <v>2004</v>
      </c>
      <c r="D194" t="s">
        <v>245</v>
      </c>
      <c r="E194">
        <v>196</v>
      </c>
      <c r="F194">
        <v>2362</v>
      </c>
      <c r="G194">
        <v>-4.4000000000000004</v>
      </c>
      <c r="H194">
        <v>578</v>
      </c>
      <c r="I194">
        <v>8.4</v>
      </c>
      <c r="J194" t="s">
        <v>247</v>
      </c>
      <c r="K194">
        <v>21139</v>
      </c>
      <c r="L194" t="s">
        <v>55</v>
      </c>
    </row>
    <row r="195" spans="1:12" x14ac:dyDescent="0.2">
      <c r="A195" t="str">
        <f t="shared" si="2"/>
        <v>Logan2004</v>
      </c>
      <c r="B195" t="s">
        <v>615</v>
      </c>
      <c r="C195">
        <v>2004</v>
      </c>
      <c r="D195" t="s">
        <v>245</v>
      </c>
      <c r="E195">
        <v>547</v>
      </c>
      <c r="F195">
        <v>8458</v>
      </c>
      <c r="G195">
        <v>-2.2000000000000002</v>
      </c>
      <c r="H195">
        <v>630</v>
      </c>
      <c r="I195">
        <v>10.9</v>
      </c>
      <c r="J195" t="s">
        <v>247</v>
      </c>
      <c r="K195">
        <v>21141</v>
      </c>
      <c r="L195" t="s">
        <v>55</v>
      </c>
    </row>
    <row r="196" spans="1:12" x14ac:dyDescent="0.2">
      <c r="A196" t="str">
        <f t="shared" si="2"/>
        <v>Lyon2004</v>
      </c>
      <c r="B196" t="s">
        <v>616</v>
      </c>
      <c r="C196">
        <v>2004</v>
      </c>
      <c r="D196" t="s">
        <v>245</v>
      </c>
      <c r="E196">
        <v>193</v>
      </c>
      <c r="F196">
        <v>1929</v>
      </c>
      <c r="G196">
        <v>2.7</v>
      </c>
      <c r="H196">
        <v>426</v>
      </c>
      <c r="I196">
        <v>1.4</v>
      </c>
      <c r="J196" t="s">
        <v>247</v>
      </c>
      <c r="K196">
        <v>21143</v>
      </c>
      <c r="L196" t="s">
        <v>55</v>
      </c>
    </row>
    <row r="197" spans="1:12" x14ac:dyDescent="0.2">
      <c r="A197" t="str">
        <f t="shared" si="2"/>
        <v>McCracken2004</v>
      </c>
      <c r="B197" t="s">
        <v>344</v>
      </c>
      <c r="C197">
        <v>2004</v>
      </c>
      <c r="D197" t="s">
        <v>245</v>
      </c>
      <c r="E197">
        <v>2280</v>
      </c>
      <c r="F197">
        <v>38969</v>
      </c>
      <c r="G197">
        <v>3.2</v>
      </c>
      <c r="H197">
        <v>628</v>
      </c>
      <c r="I197">
        <v>1.6</v>
      </c>
      <c r="J197" t="s">
        <v>247</v>
      </c>
      <c r="K197">
        <v>21145</v>
      </c>
      <c r="L197" t="s">
        <v>55</v>
      </c>
    </row>
    <row r="198" spans="1:12" x14ac:dyDescent="0.2">
      <c r="A198" t="str">
        <f t="shared" ref="A198:A261" si="3">_xlfn.CONCAT(B198, C198)</f>
        <v>McCreary2004</v>
      </c>
      <c r="B198" t="s">
        <v>617</v>
      </c>
      <c r="C198">
        <v>2004</v>
      </c>
      <c r="D198" t="s">
        <v>245</v>
      </c>
      <c r="E198">
        <v>187</v>
      </c>
      <c r="F198">
        <v>3215</v>
      </c>
      <c r="G198">
        <v>4</v>
      </c>
      <c r="H198">
        <v>488</v>
      </c>
      <c r="I198">
        <v>3.2</v>
      </c>
      <c r="J198" t="s">
        <v>247</v>
      </c>
      <c r="K198">
        <v>21147</v>
      </c>
      <c r="L198" t="s">
        <v>55</v>
      </c>
    </row>
    <row r="199" spans="1:12" x14ac:dyDescent="0.2">
      <c r="A199" t="str">
        <f t="shared" si="3"/>
        <v>McLean2004</v>
      </c>
      <c r="B199" t="s">
        <v>618</v>
      </c>
      <c r="C199">
        <v>2004</v>
      </c>
      <c r="D199" t="s">
        <v>245</v>
      </c>
      <c r="E199">
        <v>186</v>
      </c>
      <c r="F199">
        <v>1847</v>
      </c>
      <c r="G199">
        <v>1.5</v>
      </c>
      <c r="H199">
        <v>506</v>
      </c>
      <c r="I199">
        <v>5.6</v>
      </c>
      <c r="J199" t="s">
        <v>247</v>
      </c>
      <c r="K199">
        <v>21149</v>
      </c>
      <c r="L199" t="s">
        <v>55</v>
      </c>
    </row>
    <row r="200" spans="1:12" x14ac:dyDescent="0.2">
      <c r="A200" t="str">
        <f t="shared" si="3"/>
        <v>Madison2004</v>
      </c>
      <c r="B200" t="s">
        <v>313</v>
      </c>
      <c r="C200">
        <v>2004</v>
      </c>
      <c r="D200" t="s">
        <v>245</v>
      </c>
      <c r="E200">
        <v>1603</v>
      </c>
      <c r="F200">
        <v>29293</v>
      </c>
      <c r="G200">
        <v>2.6</v>
      </c>
      <c r="H200">
        <v>567</v>
      </c>
      <c r="I200">
        <v>5.8</v>
      </c>
      <c r="J200" t="s">
        <v>247</v>
      </c>
      <c r="K200">
        <v>21151</v>
      </c>
      <c r="L200" t="s">
        <v>55</v>
      </c>
    </row>
    <row r="201" spans="1:12" x14ac:dyDescent="0.2">
      <c r="A201" t="str">
        <f t="shared" si="3"/>
        <v>Magoffin2004</v>
      </c>
      <c r="B201" t="s">
        <v>619</v>
      </c>
      <c r="C201">
        <v>2004</v>
      </c>
      <c r="D201" t="s">
        <v>245</v>
      </c>
      <c r="E201">
        <v>211</v>
      </c>
      <c r="F201">
        <v>2457</v>
      </c>
      <c r="G201">
        <v>1.8</v>
      </c>
      <c r="H201">
        <v>475</v>
      </c>
      <c r="I201">
        <v>-3.1</v>
      </c>
      <c r="J201" t="s">
        <v>247</v>
      </c>
      <c r="K201">
        <v>21153</v>
      </c>
      <c r="L201" t="s">
        <v>55</v>
      </c>
    </row>
    <row r="202" spans="1:12" x14ac:dyDescent="0.2">
      <c r="A202" t="str">
        <f t="shared" si="3"/>
        <v>Marion2004</v>
      </c>
      <c r="B202" t="s">
        <v>399</v>
      </c>
      <c r="C202">
        <v>2004</v>
      </c>
      <c r="D202" t="s">
        <v>245</v>
      </c>
      <c r="E202">
        <v>406</v>
      </c>
      <c r="F202">
        <v>6796</v>
      </c>
      <c r="G202">
        <v>-1.8</v>
      </c>
      <c r="H202">
        <v>574</v>
      </c>
      <c r="I202">
        <v>7.7</v>
      </c>
      <c r="J202" t="s">
        <v>247</v>
      </c>
      <c r="K202">
        <v>21155</v>
      </c>
      <c r="L202" t="s">
        <v>55</v>
      </c>
    </row>
    <row r="203" spans="1:12" x14ac:dyDescent="0.2">
      <c r="A203" t="str">
        <f t="shared" si="3"/>
        <v>Marshall2004</v>
      </c>
      <c r="B203" t="s">
        <v>322</v>
      </c>
      <c r="C203">
        <v>2004</v>
      </c>
      <c r="D203" t="s">
        <v>245</v>
      </c>
      <c r="E203">
        <v>700</v>
      </c>
      <c r="F203">
        <v>10142</v>
      </c>
      <c r="G203">
        <v>-1.1000000000000001</v>
      </c>
      <c r="H203">
        <v>723</v>
      </c>
      <c r="I203">
        <v>7</v>
      </c>
      <c r="J203" t="s">
        <v>247</v>
      </c>
      <c r="K203">
        <v>21157</v>
      </c>
      <c r="L203" t="s">
        <v>55</v>
      </c>
    </row>
    <row r="204" spans="1:12" x14ac:dyDescent="0.2">
      <c r="A204" t="str">
        <f t="shared" si="3"/>
        <v>Martin2004</v>
      </c>
      <c r="B204" t="s">
        <v>620</v>
      </c>
      <c r="C204">
        <v>2004</v>
      </c>
      <c r="D204" t="s">
        <v>245</v>
      </c>
      <c r="E204">
        <v>209</v>
      </c>
      <c r="F204">
        <v>3131</v>
      </c>
      <c r="G204">
        <v>-13.8</v>
      </c>
      <c r="H204">
        <v>655</v>
      </c>
      <c r="I204">
        <v>-3.5</v>
      </c>
      <c r="J204" t="s">
        <v>247</v>
      </c>
      <c r="K204">
        <v>21159</v>
      </c>
      <c r="L204" t="s">
        <v>55</v>
      </c>
    </row>
    <row r="205" spans="1:12" x14ac:dyDescent="0.2">
      <c r="A205" t="str">
        <f t="shared" si="3"/>
        <v>Mason2004</v>
      </c>
      <c r="B205" t="s">
        <v>621</v>
      </c>
      <c r="C205">
        <v>2004</v>
      </c>
      <c r="D205" t="s">
        <v>245</v>
      </c>
      <c r="E205">
        <v>519</v>
      </c>
      <c r="F205">
        <v>9159</v>
      </c>
      <c r="G205">
        <v>-2.4</v>
      </c>
      <c r="H205">
        <v>597</v>
      </c>
      <c r="I205">
        <v>6.8</v>
      </c>
      <c r="J205" t="s">
        <v>247</v>
      </c>
      <c r="K205">
        <v>21161</v>
      </c>
      <c r="L205" t="s">
        <v>55</v>
      </c>
    </row>
    <row r="206" spans="1:12" x14ac:dyDescent="0.2">
      <c r="A206" t="str">
        <f t="shared" si="3"/>
        <v>Meade2004</v>
      </c>
      <c r="B206" t="s">
        <v>622</v>
      </c>
      <c r="C206">
        <v>2004</v>
      </c>
      <c r="D206" t="s">
        <v>245</v>
      </c>
      <c r="E206">
        <v>376</v>
      </c>
      <c r="F206">
        <v>3977</v>
      </c>
      <c r="G206">
        <v>2.8</v>
      </c>
      <c r="H206">
        <v>537</v>
      </c>
      <c r="I206">
        <v>2.5</v>
      </c>
      <c r="J206" t="s">
        <v>247</v>
      </c>
      <c r="K206">
        <v>21163</v>
      </c>
      <c r="L206" t="s">
        <v>55</v>
      </c>
    </row>
    <row r="207" spans="1:12" x14ac:dyDescent="0.2">
      <c r="A207" t="str">
        <f t="shared" si="3"/>
        <v>Menifee2004</v>
      </c>
      <c r="B207" t="s">
        <v>623</v>
      </c>
      <c r="C207">
        <v>2004</v>
      </c>
      <c r="D207" t="s">
        <v>245</v>
      </c>
      <c r="E207">
        <v>94</v>
      </c>
      <c r="F207">
        <v>946</v>
      </c>
      <c r="G207">
        <v>4.3</v>
      </c>
      <c r="H207">
        <v>488</v>
      </c>
      <c r="I207">
        <v>10.4</v>
      </c>
      <c r="J207" t="s">
        <v>247</v>
      </c>
      <c r="K207">
        <v>21165</v>
      </c>
      <c r="L207" t="s">
        <v>55</v>
      </c>
    </row>
    <row r="208" spans="1:12" x14ac:dyDescent="0.2">
      <c r="A208" t="str">
        <f t="shared" si="3"/>
        <v>Mercer2004</v>
      </c>
      <c r="B208" t="s">
        <v>624</v>
      </c>
      <c r="C208">
        <v>2004</v>
      </c>
      <c r="D208" t="s">
        <v>245</v>
      </c>
      <c r="E208">
        <v>443</v>
      </c>
      <c r="F208">
        <v>6714</v>
      </c>
      <c r="G208">
        <v>2.8</v>
      </c>
      <c r="H208">
        <v>687</v>
      </c>
      <c r="I208">
        <v>4.0999999999999996</v>
      </c>
      <c r="J208" t="s">
        <v>247</v>
      </c>
      <c r="K208">
        <v>21167</v>
      </c>
      <c r="L208" t="s">
        <v>55</v>
      </c>
    </row>
    <row r="209" spans="1:12" x14ac:dyDescent="0.2">
      <c r="A209" t="str">
        <f t="shared" si="3"/>
        <v>Metcalfe2004</v>
      </c>
      <c r="B209" t="s">
        <v>625</v>
      </c>
      <c r="C209">
        <v>2004</v>
      </c>
      <c r="D209" t="s">
        <v>245</v>
      </c>
      <c r="E209">
        <v>164</v>
      </c>
      <c r="F209">
        <v>2251</v>
      </c>
      <c r="G209">
        <v>-1.3</v>
      </c>
      <c r="H209">
        <v>518</v>
      </c>
      <c r="I209">
        <v>9.3000000000000007</v>
      </c>
      <c r="J209" t="s">
        <v>247</v>
      </c>
      <c r="K209">
        <v>21169</v>
      </c>
      <c r="L209" t="s">
        <v>55</v>
      </c>
    </row>
    <row r="210" spans="1:12" x14ac:dyDescent="0.2">
      <c r="A210" t="str">
        <f t="shared" si="3"/>
        <v>Monroe2004</v>
      </c>
      <c r="B210" t="s">
        <v>443</v>
      </c>
      <c r="C210">
        <v>2004</v>
      </c>
      <c r="D210" t="s">
        <v>245</v>
      </c>
      <c r="E210">
        <v>250</v>
      </c>
      <c r="F210">
        <v>3470</v>
      </c>
      <c r="G210">
        <v>3.7</v>
      </c>
      <c r="H210">
        <v>463</v>
      </c>
      <c r="I210">
        <v>2</v>
      </c>
      <c r="J210" t="s">
        <v>247</v>
      </c>
      <c r="K210">
        <v>21171</v>
      </c>
      <c r="L210" t="s">
        <v>55</v>
      </c>
    </row>
    <row r="211" spans="1:12" x14ac:dyDescent="0.2">
      <c r="A211" t="str">
        <f t="shared" si="3"/>
        <v>Montgomery2004</v>
      </c>
      <c r="B211" t="s">
        <v>329</v>
      </c>
      <c r="C211">
        <v>2004</v>
      </c>
      <c r="D211" t="s">
        <v>245</v>
      </c>
      <c r="E211">
        <v>613</v>
      </c>
      <c r="F211">
        <v>10310</v>
      </c>
      <c r="G211">
        <v>-3.7</v>
      </c>
      <c r="H211">
        <v>537</v>
      </c>
      <c r="I211">
        <v>5.7</v>
      </c>
      <c r="J211" t="s">
        <v>247</v>
      </c>
      <c r="K211">
        <v>21173</v>
      </c>
      <c r="L211" t="s">
        <v>55</v>
      </c>
    </row>
    <row r="212" spans="1:12" x14ac:dyDescent="0.2">
      <c r="A212" t="str">
        <f t="shared" si="3"/>
        <v>Morgan2004</v>
      </c>
      <c r="B212" t="s">
        <v>444</v>
      </c>
      <c r="C212">
        <v>2004</v>
      </c>
      <c r="D212" t="s">
        <v>245</v>
      </c>
      <c r="E212">
        <v>228</v>
      </c>
      <c r="F212">
        <v>3101</v>
      </c>
      <c r="G212">
        <v>-1</v>
      </c>
      <c r="H212">
        <v>510</v>
      </c>
      <c r="I212">
        <v>2.4</v>
      </c>
      <c r="J212" t="s">
        <v>247</v>
      </c>
      <c r="K212">
        <v>21175</v>
      </c>
      <c r="L212" t="s">
        <v>55</v>
      </c>
    </row>
    <row r="213" spans="1:12" x14ac:dyDescent="0.2">
      <c r="A213" t="str">
        <f t="shared" si="3"/>
        <v>Muhlenberg2004</v>
      </c>
      <c r="B213" t="s">
        <v>626</v>
      </c>
      <c r="C213">
        <v>2004</v>
      </c>
      <c r="D213" t="s">
        <v>245</v>
      </c>
      <c r="E213">
        <v>609</v>
      </c>
      <c r="F213">
        <v>8869</v>
      </c>
      <c r="G213">
        <v>-6</v>
      </c>
      <c r="H213">
        <v>621</v>
      </c>
      <c r="I213">
        <v>4.4000000000000004</v>
      </c>
      <c r="J213" t="s">
        <v>247</v>
      </c>
      <c r="K213">
        <v>21177</v>
      </c>
      <c r="L213" t="s">
        <v>55</v>
      </c>
    </row>
    <row r="214" spans="1:12" x14ac:dyDescent="0.2">
      <c r="A214" t="str">
        <f t="shared" si="3"/>
        <v>Nelson2004</v>
      </c>
      <c r="B214" t="s">
        <v>627</v>
      </c>
      <c r="C214">
        <v>2004</v>
      </c>
      <c r="D214" t="s">
        <v>245</v>
      </c>
      <c r="E214">
        <v>1004</v>
      </c>
      <c r="F214">
        <v>14102</v>
      </c>
      <c r="G214">
        <v>4.7</v>
      </c>
      <c r="H214">
        <v>633</v>
      </c>
      <c r="I214">
        <v>1.6</v>
      </c>
      <c r="J214" t="s">
        <v>247</v>
      </c>
      <c r="K214">
        <v>21179</v>
      </c>
      <c r="L214" t="s">
        <v>55</v>
      </c>
    </row>
    <row r="215" spans="1:12" x14ac:dyDescent="0.2">
      <c r="A215" t="str">
        <f t="shared" si="3"/>
        <v>Nicholas2004</v>
      </c>
      <c r="B215" t="s">
        <v>628</v>
      </c>
      <c r="C215">
        <v>2004</v>
      </c>
      <c r="D215" t="s">
        <v>245</v>
      </c>
      <c r="E215">
        <v>111</v>
      </c>
      <c r="F215">
        <v>956</v>
      </c>
      <c r="G215">
        <v>-9.6</v>
      </c>
      <c r="H215">
        <v>473</v>
      </c>
      <c r="I215">
        <v>5.6</v>
      </c>
      <c r="J215" t="s">
        <v>247</v>
      </c>
      <c r="K215">
        <v>21181</v>
      </c>
      <c r="L215" t="s">
        <v>55</v>
      </c>
    </row>
    <row r="216" spans="1:12" x14ac:dyDescent="0.2">
      <c r="A216" t="str">
        <f t="shared" si="3"/>
        <v>Ohio2004</v>
      </c>
      <c r="B216" t="s">
        <v>629</v>
      </c>
      <c r="C216">
        <v>2004</v>
      </c>
      <c r="D216" t="s">
        <v>245</v>
      </c>
      <c r="E216">
        <v>393</v>
      </c>
      <c r="F216">
        <v>6795</v>
      </c>
      <c r="G216">
        <v>8.8000000000000007</v>
      </c>
      <c r="H216">
        <v>525</v>
      </c>
      <c r="I216">
        <v>8.1999999999999993</v>
      </c>
      <c r="J216" t="s">
        <v>247</v>
      </c>
      <c r="K216">
        <v>21183</v>
      </c>
      <c r="L216" t="s">
        <v>55</v>
      </c>
    </row>
    <row r="217" spans="1:12" x14ac:dyDescent="0.2">
      <c r="A217" t="str">
        <f t="shared" si="3"/>
        <v>Oldham2004</v>
      </c>
      <c r="B217" t="s">
        <v>630</v>
      </c>
      <c r="C217">
        <v>2004</v>
      </c>
      <c r="D217" t="s">
        <v>245</v>
      </c>
      <c r="E217">
        <v>1269</v>
      </c>
      <c r="F217">
        <v>12882</v>
      </c>
      <c r="G217">
        <v>2.5</v>
      </c>
      <c r="H217">
        <v>608</v>
      </c>
      <c r="I217">
        <v>6.5</v>
      </c>
      <c r="J217" t="s">
        <v>247</v>
      </c>
      <c r="K217">
        <v>21185</v>
      </c>
      <c r="L217" t="s">
        <v>55</v>
      </c>
    </row>
    <row r="218" spans="1:12" x14ac:dyDescent="0.2">
      <c r="A218" t="str">
        <f t="shared" si="3"/>
        <v>Owen2004</v>
      </c>
      <c r="B218" t="s">
        <v>631</v>
      </c>
      <c r="C218">
        <v>2004</v>
      </c>
      <c r="D218" t="s">
        <v>245</v>
      </c>
      <c r="E218">
        <v>133</v>
      </c>
      <c r="F218">
        <v>1635</v>
      </c>
      <c r="G218">
        <v>4.5999999999999996</v>
      </c>
      <c r="H218">
        <v>555</v>
      </c>
      <c r="I218">
        <v>7.4</v>
      </c>
      <c r="J218" t="s">
        <v>247</v>
      </c>
      <c r="K218">
        <v>21187</v>
      </c>
      <c r="L218" t="s">
        <v>55</v>
      </c>
    </row>
    <row r="219" spans="1:12" x14ac:dyDescent="0.2">
      <c r="A219" t="str">
        <f t="shared" si="3"/>
        <v>Owsley2004</v>
      </c>
      <c r="B219" t="s">
        <v>632</v>
      </c>
      <c r="C219">
        <v>2004</v>
      </c>
      <c r="D219" t="s">
        <v>245</v>
      </c>
      <c r="E219">
        <v>60</v>
      </c>
      <c r="F219">
        <v>700</v>
      </c>
      <c r="G219">
        <v>-5.3</v>
      </c>
      <c r="H219">
        <v>439</v>
      </c>
      <c r="I219">
        <v>6.6</v>
      </c>
      <c r="J219" t="s">
        <v>247</v>
      </c>
      <c r="K219">
        <v>21189</v>
      </c>
      <c r="L219" t="s">
        <v>55</v>
      </c>
    </row>
    <row r="220" spans="1:12" x14ac:dyDescent="0.2">
      <c r="A220" t="str">
        <f t="shared" si="3"/>
        <v>Pendleton2004</v>
      </c>
      <c r="B220" t="s">
        <v>633</v>
      </c>
      <c r="C220">
        <v>2004</v>
      </c>
      <c r="D220" t="s">
        <v>245</v>
      </c>
      <c r="E220">
        <v>203</v>
      </c>
      <c r="F220">
        <v>2430</v>
      </c>
      <c r="G220">
        <v>-0.9</v>
      </c>
      <c r="H220">
        <v>573</v>
      </c>
      <c r="I220">
        <v>8.5</v>
      </c>
      <c r="J220" t="s">
        <v>247</v>
      </c>
      <c r="K220">
        <v>21191</v>
      </c>
      <c r="L220" t="s">
        <v>55</v>
      </c>
    </row>
    <row r="221" spans="1:12" x14ac:dyDescent="0.2">
      <c r="A221" t="str">
        <f t="shared" si="3"/>
        <v>Perry2004</v>
      </c>
      <c r="B221" t="s">
        <v>445</v>
      </c>
      <c r="C221">
        <v>2004</v>
      </c>
      <c r="D221" t="s">
        <v>245</v>
      </c>
      <c r="E221">
        <v>785</v>
      </c>
      <c r="F221">
        <v>13084</v>
      </c>
      <c r="G221">
        <v>6.6</v>
      </c>
      <c r="H221">
        <v>634</v>
      </c>
      <c r="I221">
        <v>6.4</v>
      </c>
      <c r="J221" t="s">
        <v>247</v>
      </c>
      <c r="K221">
        <v>21193</v>
      </c>
      <c r="L221" t="s">
        <v>55</v>
      </c>
    </row>
    <row r="222" spans="1:12" x14ac:dyDescent="0.2">
      <c r="A222" t="str">
        <f t="shared" si="3"/>
        <v>Pike2004</v>
      </c>
      <c r="B222" t="s">
        <v>447</v>
      </c>
      <c r="C222">
        <v>2004</v>
      </c>
      <c r="D222" t="s">
        <v>245</v>
      </c>
      <c r="E222">
        <v>1537</v>
      </c>
      <c r="F222">
        <v>23294</v>
      </c>
      <c r="G222">
        <v>0</v>
      </c>
      <c r="H222">
        <v>658</v>
      </c>
      <c r="I222">
        <v>12.7</v>
      </c>
      <c r="J222" t="s">
        <v>247</v>
      </c>
      <c r="K222">
        <v>21195</v>
      </c>
      <c r="L222" t="s">
        <v>55</v>
      </c>
    </row>
    <row r="223" spans="1:12" x14ac:dyDescent="0.2">
      <c r="A223" t="str">
        <f t="shared" si="3"/>
        <v>Powell2004</v>
      </c>
      <c r="B223" t="s">
        <v>634</v>
      </c>
      <c r="C223">
        <v>2004</v>
      </c>
      <c r="D223" t="s">
        <v>245</v>
      </c>
      <c r="E223">
        <v>205</v>
      </c>
      <c r="F223">
        <v>2653</v>
      </c>
      <c r="G223">
        <v>-0.6</v>
      </c>
      <c r="H223">
        <v>474</v>
      </c>
      <c r="I223">
        <v>5.6</v>
      </c>
      <c r="J223" t="s">
        <v>247</v>
      </c>
      <c r="K223">
        <v>21197</v>
      </c>
      <c r="L223" t="s">
        <v>55</v>
      </c>
    </row>
    <row r="224" spans="1:12" x14ac:dyDescent="0.2">
      <c r="A224" t="str">
        <f t="shared" si="3"/>
        <v>Pulaski2004</v>
      </c>
      <c r="B224" t="s">
        <v>415</v>
      </c>
      <c r="C224">
        <v>2004</v>
      </c>
      <c r="D224" t="s">
        <v>245</v>
      </c>
      <c r="E224">
        <v>1555</v>
      </c>
      <c r="F224">
        <v>24939</v>
      </c>
      <c r="G224">
        <v>0.7</v>
      </c>
      <c r="H224">
        <v>536</v>
      </c>
      <c r="I224">
        <v>6.3</v>
      </c>
      <c r="J224" t="s">
        <v>247</v>
      </c>
      <c r="K224">
        <v>21199</v>
      </c>
      <c r="L224" t="s">
        <v>55</v>
      </c>
    </row>
    <row r="225" spans="1:12" x14ac:dyDescent="0.2">
      <c r="A225" t="str">
        <f t="shared" si="3"/>
        <v>Robertson2004</v>
      </c>
      <c r="B225" t="s">
        <v>635</v>
      </c>
      <c r="C225">
        <v>2004</v>
      </c>
      <c r="D225" t="s">
        <v>245</v>
      </c>
      <c r="E225">
        <v>39</v>
      </c>
      <c r="F225">
        <v>318</v>
      </c>
      <c r="G225">
        <v>1</v>
      </c>
      <c r="H225">
        <v>386</v>
      </c>
      <c r="I225">
        <v>1.8</v>
      </c>
      <c r="J225" t="s">
        <v>247</v>
      </c>
      <c r="K225">
        <v>21201</v>
      </c>
      <c r="L225" t="s">
        <v>55</v>
      </c>
    </row>
    <row r="226" spans="1:12" x14ac:dyDescent="0.2">
      <c r="A226" t="str">
        <f t="shared" si="3"/>
        <v>Rockcastle2004</v>
      </c>
      <c r="B226" t="s">
        <v>636</v>
      </c>
      <c r="C226">
        <v>2004</v>
      </c>
      <c r="D226" t="s">
        <v>245</v>
      </c>
      <c r="E226">
        <v>235</v>
      </c>
      <c r="F226">
        <v>3419</v>
      </c>
      <c r="G226">
        <v>-4.2</v>
      </c>
      <c r="H226">
        <v>466</v>
      </c>
      <c r="I226">
        <v>10.7</v>
      </c>
      <c r="J226" t="s">
        <v>247</v>
      </c>
      <c r="K226">
        <v>21203</v>
      </c>
      <c r="L226" t="s">
        <v>55</v>
      </c>
    </row>
    <row r="227" spans="1:12" x14ac:dyDescent="0.2">
      <c r="A227" t="str">
        <f t="shared" si="3"/>
        <v>Rowan2004</v>
      </c>
      <c r="B227" t="s">
        <v>637</v>
      </c>
      <c r="C227">
        <v>2004</v>
      </c>
      <c r="D227" t="s">
        <v>245</v>
      </c>
      <c r="E227">
        <v>520</v>
      </c>
      <c r="F227">
        <v>10036</v>
      </c>
      <c r="G227">
        <v>0.9</v>
      </c>
      <c r="H227">
        <v>512</v>
      </c>
      <c r="I227">
        <v>1.8</v>
      </c>
      <c r="J227" t="s">
        <v>247</v>
      </c>
      <c r="K227">
        <v>21205</v>
      </c>
      <c r="L227" t="s">
        <v>55</v>
      </c>
    </row>
    <row r="228" spans="1:12" x14ac:dyDescent="0.2">
      <c r="A228" t="str">
        <f t="shared" si="3"/>
        <v>Russell2004</v>
      </c>
      <c r="B228" t="s">
        <v>449</v>
      </c>
      <c r="C228">
        <v>2004</v>
      </c>
      <c r="D228" t="s">
        <v>245</v>
      </c>
      <c r="E228">
        <v>394</v>
      </c>
      <c r="F228">
        <v>5848</v>
      </c>
      <c r="G228">
        <v>2.7</v>
      </c>
      <c r="H228">
        <v>464</v>
      </c>
      <c r="I228">
        <v>6.4</v>
      </c>
      <c r="J228" t="s">
        <v>247</v>
      </c>
      <c r="K228">
        <v>21207</v>
      </c>
      <c r="L228" t="s">
        <v>55</v>
      </c>
    </row>
    <row r="229" spans="1:12" x14ac:dyDescent="0.2">
      <c r="A229" t="str">
        <f t="shared" si="3"/>
        <v>Scott2004</v>
      </c>
      <c r="B229" t="s">
        <v>638</v>
      </c>
      <c r="C229">
        <v>2004</v>
      </c>
      <c r="D229" t="s">
        <v>245</v>
      </c>
      <c r="E229">
        <v>854</v>
      </c>
      <c r="F229">
        <v>22738</v>
      </c>
      <c r="G229">
        <v>5.2</v>
      </c>
      <c r="H229">
        <v>956</v>
      </c>
      <c r="I229">
        <v>-1.2</v>
      </c>
      <c r="J229" t="s">
        <v>247</v>
      </c>
      <c r="K229">
        <v>21209</v>
      </c>
      <c r="L229" t="s">
        <v>55</v>
      </c>
    </row>
    <row r="230" spans="1:12" x14ac:dyDescent="0.2">
      <c r="A230" t="str">
        <f t="shared" si="3"/>
        <v>Shelby2004</v>
      </c>
      <c r="B230" t="s">
        <v>405</v>
      </c>
      <c r="C230">
        <v>2004</v>
      </c>
      <c r="D230" t="s">
        <v>245</v>
      </c>
      <c r="E230">
        <v>862</v>
      </c>
      <c r="F230">
        <v>14384</v>
      </c>
      <c r="G230">
        <v>3.6</v>
      </c>
      <c r="H230">
        <v>658</v>
      </c>
      <c r="I230">
        <v>2.8</v>
      </c>
      <c r="J230" t="s">
        <v>247</v>
      </c>
      <c r="K230">
        <v>21211</v>
      </c>
      <c r="L230" t="s">
        <v>55</v>
      </c>
    </row>
    <row r="231" spans="1:12" x14ac:dyDescent="0.2">
      <c r="A231" t="str">
        <f t="shared" si="3"/>
        <v>Simpson2004</v>
      </c>
      <c r="B231" t="s">
        <v>639</v>
      </c>
      <c r="C231">
        <v>2004</v>
      </c>
      <c r="D231" t="s">
        <v>245</v>
      </c>
      <c r="E231">
        <v>394</v>
      </c>
      <c r="F231">
        <v>8424</v>
      </c>
      <c r="G231">
        <v>2.9</v>
      </c>
      <c r="H231">
        <v>594</v>
      </c>
      <c r="I231">
        <v>2.8</v>
      </c>
      <c r="J231" t="s">
        <v>247</v>
      </c>
      <c r="K231">
        <v>21213</v>
      </c>
      <c r="L231" t="s">
        <v>55</v>
      </c>
    </row>
    <row r="232" spans="1:12" x14ac:dyDescent="0.2">
      <c r="A232" t="str">
        <f t="shared" si="3"/>
        <v>Spencer2004</v>
      </c>
      <c r="B232" t="s">
        <v>640</v>
      </c>
      <c r="C232">
        <v>2004</v>
      </c>
      <c r="D232" t="s">
        <v>245</v>
      </c>
      <c r="E232">
        <v>231</v>
      </c>
      <c r="F232">
        <v>1564</v>
      </c>
      <c r="G232">
        <v>1</v>
      </c>
      <c r="H232">
        <v>483</v>
      </c>
      <c r="I232">
        <v>2.5</v>
      </c>
      <c r="J232" t="s">
        <v>247</v>
      </c>
      <c r="K232">
        <v>21215</v>
      </c>
      <c r="L232" t="s">
        <v>55</v>
      </c>
    </row>
    <row r="233" spans="1:12" x14ac:dyDescent="0.2">
      <c r="A233" t="str">
        <f t="shared" si="3"/>
        <v>Taylor2004</v>
      </c>
      <c r="B233" t="s">
        <v>547</v>
      </c>
      <c r="C233">
        <v>2004</v>
      </c>
      <c r="D233" t="s">
        <v>245</v>
      </c>
      <c r="E233">
        <v>693</v>
      </c>
      <c r="F233">
        <v>11127</v>
      </c>
      <c r="G233">
        <v>7.1</v>
      </c>
      <c r="H233">
        <v>500</v>
      </c>
      <c r="I233">
        <v>5</v>
      </c>
      <c r="J233" t="s">
        <v>247</v>
      </c>
      <c r="K233">
        <v>21217</v>
      </c>
      <c r="L233" t="s">
        <v>55</v>
      </c>
    </row>
    <row r="234" spans="1:12" x14ac:dyDescent="0.2">
      <c r="A234" t="str">
        <f t="shared" si="3"/>
        <v>Todd2004</v>
      </c>
      <c r="B234" t="s">
        <v>351</v>
      </c>
      <c r="C234">
        <v>2004</v>
      </c>
      <c r="D234" t="s">
        <v>245</v>
      </c>
      <c r="E234">
        <v>210</v>
      </c>
      <c r="F234">
        <v>2644</v>
      </c>
      <c r="G234">
        <v>-9.6</v>
      </c>
      <c r="H234">
        <v>452</v>
      </c>
      <c r="I234">
        <v>1.1000000000000001</v>
      </c>
      <c r="J234" t="s">
        <v>247</v>
      </c>
      <c r="K234">
        <v>21219</v>
      </c>
      <c r="L234" t="s">
        <v>55</v>
      </c>
    </row>
    <row r="235" spans="1:12" x14ac:dyDescent="0.2">
      <c r="A235" t="str">
        <f t="shared" si="3"/>
        <v>Trigg2004</v>
      </c>
      <c r="B235" t="s">
        <v>641</v>
      </c>
      <c r="C235">
        <v>2004</v>
      </c>
      <c r="D235" t="s">
        <v>245</v>
      </c>
      <c r="E235">
        <v>264</v>
      </c>
      <c r="F235">
        <v>3825</v>
      </c>
      <c r="G235">
        <v>2.1</v>
      </c>
      <c r="H235">
        <v>611</v>
      </c>
      <c r="I235">
        <v>6.4</v>
      </c>
      <c r="J235" t="s">
        <v>247</v>
      </c>
      <c r="K235">
        <v>21221</v>
      </c>
      <c r="L235" t="s">
        <v>55</v>
      </c>
    </row>
    <row r="236" spans="1:12" x14ac:dyDescent="0.2">
      <c r="A236" t="str">
        <f t="shared" si="3"/>
        <v>Trimble2004</v>
      </c>
      <c r="B236" t="s">
        <v>642</v>
      </c>
      <c r="C236">
        <v>2004</v>
      </c>
      <c r="D236" t="s">
        <v>245</v>
      </c>
      <c r="E236">
        <v>102</v>
      </c>
      <c r="F236">
        <v>944</v>
      </c>
      <c r="G236">
        <v>1.3</v>
      </c>
      <c r="H236">
        <v>548</v>
      </c>
      <c r="I236">
        <v>7.7</v>
      </c>
      <c r="J236" t="s">
        <v>247</v>
      </c>
      <c r="K236">
        <v>21223</v>
      </c>
      <c r="L236" t="s">
        <v>55</v>
      </c>
    </row>
    <row r="237" spans="1:12" x14ac:dyDescent="0.2">
      <c r="A237" t="str">
        <f t="shared" si="3"/>
        <v>Union2004</v>
      </c>
      <c r="B237" t="s">
        <v>403</v>
      </c>
      <c r="C237">
        <v>2004</v>
      </c>
      <c r="D237" t="s">
        <v>245</v>
      </c>
      <c r="E237">
        <v>340</v>
      </c>
      <c r="F237">
        <v>5654</v>
      </c>
      <c r="G237">
        <v>0</v>
      </c>
      <c r="H237">
        <v>581</v>
      </c>
      <c r="I237">
        <v>7.2</v>
      </c>
      <c r="J237" t="s">
        <v>247</v>
      </c>
      <c r="K237">
        <v>21225</v>
      </c>
      <c r="L237" t="s">
        <v>55</v>
      </c>
    </row>
    <row r="238" spans="1:12" x14ac:dyDescent="0.2">
      <c r="A238" t="str">
        <f t="shared" si="3"/>
        <v>Warren2004</v>
      </c>
      <c r="B238" t="s">
        <v>561</v>
      </c>
      <c r="C238">
        <v>2004</v>
      </c>
      <c r="D238" t="s">
        <v>245</v>
      </c>
      <c r="E238">
        <v>2802</v>
      </c>
      <c r="F238">
        <v>54216</v>
      </c>
      <c r="G238">
        <v>4.7</v>
      </c>
      <c r="H238">
        <v>625</v>
      </c>
      <c r="I238">
        <v>6.5</v>
      </c>
      <c r="J238" t="s">
        <v>247</v>
      </c>
      <c r="K238">
        <v>21227</v>
      </c>
      <c r="L238" t="s">
        <v>55</v>
      </c>
    </row>
    <row r="239" spans="1:12" x14ac:dyDescent="0.2">
      <c r="A239" t="str">
        <f t="shared" si="3"/>
        <v>Washington2004</v>
      </c>
      <c r="B239" t="s">
        <v>452</v>
      </c>
      <c r="C239">
        <v>2004</v>
      </c>
      <c r="D239" t="s">
        <v>245</v>
      </c>
      <c r="E239">
        <v>278</v>
      </c>
      <c r="F239">
        <v>3077</v>
      </c>
      <c r="G239">
        <v>2.7</v>
      </c>
      <c r="H239">
        <v>605</v>
      </c>
      <c r="I239">
        <v>6.5</v>
      </c>
      <c r="J239" t="s">
        <v>247</v>
      </c>
      <c r="K239">
        <v>21229</v>
      </c>
      <c r="L239" t="s">
        <v>55</v>
      </c>
    </row>
    <row r="240" spans="1:12" x14ac:dyDescent="0.2">
      <c r="A240" t="str">
        <f t="shared" si="3"/>
        <v>Wayne2004</v>
      </c>
      <c r="B240" t="s">
        <v>382</v>
      </c>
      <c r="C240">
        <v>2004</v>
      </c>
      <c r="D240" t="s">
        <v>245</v>
      </c>
      <c r="E240">
        <v>365</v>
      </c>
      <c r="F240">
        <v>6635</v>
      </c>
      <c r="G240">
        <v>3.7</v>
      </c>
      <c r="H240">
        <v>466</v>
      </c>
      <c r="I240">
        <v>6.6</v>
      </c>
      <c r="J240" t="s">
        <v>247</v>
      </c>
      <c r="K240">
        <v>21231</v>
      </c>
      <c r="L240" t="s">
        <v>55</v>
      </c>
    </row>
    <row r="241" spans="1:12" x14ac:dyDescent="0.2">
      <c r="A241" t="str">
        <f t="shared" si="3"/>
        <v>Webster2004</v>
      </c>
      <c r="B241" t="s">
        <v>562</v>
      </c>
      <c r="C241">
        <v>2004</v>
      </c>
      <c r="D241" t="s">
        <v>245</v>
      </c>
      <c r="E241">
        <v>257</v>
      </c>
      <c r="F241">
        <v>3176</v>
      </c>
      <c r="G241">
        <v>-10.3</v>
      </c>
      <c r="H241">
        <v>549</v>
      </c>
      <c r="I241">
        <v>-8</v>
      </c>
      <c r="J241" t="s">
        <v>247</v>
      </c>
      <c r="K241">
        <v>21233</v>
      </c>
      <c r="L241" t="s">
        <v>55</v>
      </c>
    </row>
    <row r="242" spans="1:12" x14ac:dyDescent="0.2">
      <c r="A242" t="str">
        <f t="shared" si="3"/>
        <v>Whitley2004</v>
      </c>
      <c r="B242" t="s">
        <v>643</v>
      </c>
      <c r="C242">
        <v>2004</v>
      </c>
      <c r="D242" t="s">
        <v>245</v>
      </c>
      <c r="E242">
        <v>745</v>
      </c>
      <c r="F242">
        <v>12240</v>
      </c>
      <c r="G242">
        <v>6.9</v>
      </c>
      <c r="H242">
        <v>505</v>
      </c>
      <c r="I242">
        <v>1.6</v>
      </c>
      <c r="J242" t="s">
        <v>247</v>
      </c>
      <c r="K242">
        <v>21235</v>
      </c>
      <c r="L242" t="s">
        <v>55</v>
      </c>
    </row>
    <row r="243" spans="1:12" x14ac:dyDescent="0.2">
      <c r="A243" t="str">
        <f t="shared" si="3"/>
        <v>Wolfe2004</v>
      </c>
      <c r="B243" t="s">
        <v>644</v>
      </c>
      <c r="C243">
        <v>2004</v>
      </c>
      <c r="D243" t="s">
        <v>245</v>
      </c>
      <c r="E243">
        <v>115</v>
      </c>
      <c r="F243">
        <v>1172</v>
      </c>
      <c r="G243">
        <v>-6.8</v>
      </c>
      <c r="H243">
        <v>418</v>
      </c>
      <c r="I243">
        <v>9.4</v>
      </c>
      <c r="J243" t="s">
        <v>247</v>
      </c>
      <c r="K243">
        <v>21237</v>
      </c>
      <c r="L243" t="s">
        <v>55</v>
      </c>
    </row>
    <row r="244" spans="1:12" x14ac:dyDescent="0.2">
      <c r="A244" t="str">
        <f t="shared" si="3"/>
        <v>Woodford2004</v>
      </c>
      <c r="B244" t="s">
        <v>645</v>
      </c>
      <c r="C244">
        <v>2004</v>
      </c>
      <c r="D244" t="s">
        <v>245</v>
      </c>
      <c r="E244">
        <v>636</v>
      </c>
      <c r="F244">
        <v>9527</v>
      </c>
      <c r="G244">
        <v>0.4</v>
      </c>
      <c r="H244">
        <v>684</v>
      </c>
      <c r="I244">
        <v>6.5</v>
      </c>
      <c r="J244" t="s">
        <v>247</v>
      </c>
      <c r="K244">
        <v>21239</v>
      </c>
      <c r="L244" t="s">
        <v>55</v>
      </c>
    </row>
    <row r="245" spans="1:12" x14ac:dyDescent="0.2">
      <c r="A245" t="str">
        <f t="shared" si="3"/>
        <v>Adair2005</v>
      </c>
      <c r="B245" t="s">
        <v>569</v>
      </c>
      <c r="C245">
        <v>2005</v>
      </c>
      <c r="D245" t="s">
        <v>245</v>
      </c>
      <c r="E245">
        <v>374</v>
      </c>
      <c r="F245">
        <v>4460</v>
      </c>
      <c r="G245">
        <v>2.2000000000000002</v>
      </c>
      <c r="H245">
        <v>512</v>
      </c>
      <c r="I245">
        <v>1.8</v>
      </c>
      <c r="J245" t="s">
        <v>247</v>
      </c>
      <c r="K245">
        <v>21001</v>
      </c>
      <c r="L245" t="s">
        <v>55</v>
      </c>
    </row>
    <row r="246" spans="1:12" x14ac:dyDescent="0.2">
      <c r="A246" t="str">
        <f t="shared" si="3"/>
        <v>Allen2005</v>
      </c>
      <c r="B246" t="s">
        <v>570</v>
      </c>
      <c r="C246">
        <v>2005</v>
      </c>
      <c r="D246" t="s">
        <v>245</v>
      </c>
      <c r="E246">
        <v>248</v>
      </c>
      <c r="F246">
        <v>4893</v>
      </c>
      <c r="G246">
        <v>1.6</v>
      </c>
      <c r="H246">
        <v>502</v>
      </c>
      <c r="I246">
        <v>-0.4</v>
      </c>
      <c r="J246" t="s">
        <v>247</v>
      </c>
      <c r="K246">
        <v>21003</v>
      </c>
      <c r="L246" t="s">
        <v>55</v>
      </c>
    </row>
    <row r="247" spans="1:12" x14ac:dyDescent="0.2">
      <c r="A247" t="str">
        <f t="shared" si="3"/>
        <v>Anderson2005</v>
      </c>
      <c r="B247" t="s">
        <v>349</v>
      </c>
      <c r="C247">
        <v>2005</v>
      </c>
      <c r="D247" t="s">
        <v>245</v>
      </c>
      <c r="E247">
        <v>320</v>
      </c>
      <c r="F247">
        <v>4408</v>
      </c>
      <c r="G247">
        <v>4.9000000000000004</v>
      </c>
      <c r="H247">
        <v>579</v>
      </c>
      <c r="I247">
        <v>-2.7</v>
      </c>
      <c r="J247" t="s">
        <v>247</v>
      </c>
      <c r="K247">
        <v>21005</v>
      </c>
      <c r="L247" t="s">
        <v>55</v>
      </c>
    </row>
    <row r="248" spans="1:12" x14ac:dyDescent="0.2">
      <c r="A248" t="str">
        <f t="shared" si="3"/>
        <v>Ballard2005</v>
      </c>
      <c r="B248" t="s">
        <v>571</v>
      </c>
      <c r="C248">
        <v>2005</v>
      </c>
      <c r="D248" t="s">
        <v>245</v>
      </c>
      <c r="E248">
        <v>193</v>
      </c>
      <c r="F248">
        <v>2737</v>
      </c>
      <c r="G248">
        <v>5.7</v>
      </c>
      <c r="H248">
        <v>817</v>
      </c>
      <c r="I248">
        <v>1.7</v>
      </c>
      <c r="J248" t="s">
        <v>247</v>
      </c>
      <c r="K248">
        <v>21007</v>
      </c>
      <c r="L248" t="s">
        <v>55</v>
      </c>
    </row>
    <row r="249" spans="1:12" x14ac:dyDescent="0.2">
      <c r="A249" t="str">
        <f t="shared" si="3"/>
        <v>Barren2005</v>
      </c>
      <c r="B249" t="s">
        <v>348</v>
      </c>
      <c r="C249">
        <v>2005</v>
      </c>
      <c r="D249" t="s">
        <v>245</v>
      </c>
      <c r="E249">
        <v>966</v>
      </c>
      <c r="F249">
        <v>17554</v>
      </c>
      <c r="G249">
        <v>-2.2000000000000002</v>
      </c>
      <c r="H249">
        <v>564</v>
      </c>
      <c r="I249">
        <v>-0.4</v>
      </c>
      <c r="J249" t="s">
        <v>247</v>
      </c>
      <c r="K249">
        <v>21009</v>
      </c>
      <c r="L249" t="s">
        <v>55</v>
      </c>
    </row>
    <row r="250" spans="1:12" x14ac:dyDescent="0.2">
      <c r="A250" t="str">
        <f t="shared" si="3"/>
        <v>Bath2005</v>
      </c>
      <c r="B250" t="s">
        <v>572</v>
      </c>
      <c r="C250">
        <v>2005</v>
      </c>
      <c r="D250" t="s">
        <v>245</v>
      </c>
      <c r="E250">
        <v>179</v>
      </c>
      <c r="F250">
        <v>1931</v>
      </c>
      <c r="G250">
        <v>-0.6</v>
      </c>
      <c r="H250">
        <v>508</v>
      </c>
      <c r="I250">
        <v>6.1</v>
      </c>
      <c r="J250" t="s">
        <v>247</v>
      </c>
      <c r="K250">
        <v>21011</v>
      </c>
      <c r="L250" t="s">
        <v>55</v>
      </c>
    </row>
    <row r="251" spans="1:12" x14ac:dyDescent="0.2">
      <c r="A251" t="str">
        <f t="shared" si="3"/>
        <v>Bell2005</v>
      </c>
      <c r="B251" t="s">
        <v>573</v>
      </c>
      <c r="C251">
        <v>2005</v>
      </c>
      <c r="D251" t="s">
        <v>245</v>
      </c>
      <c r="E251">
        <v>637</v>
      </c>
      <c r="F251">
        <v>9849</v>
      </c>
      <c r="G251">
        <v>1</v>
      </c>
      <c r="H251">
        <v>530</v>
      </c>
      <c r="I251">
        <v>2.7</v>
      </c>
      <c r="J251" t="s">
        <v>247</v>
      </c>
      <c r="K251">
        <v>21013</v>
      </c>
      <c r="L251" t="s">
        <v>55</v>
      </c>
    </row>
    <row r="252" spans="1:12" x14ac:dyDescent="0.2">
      <c r="A252" t="str">
        <f t="shared" si="3"/>
        <v>Boone2005</v>
      </c>
      <c r="B252" t="s">
        <v>345</v>
      </c>
      <c r="C252">
        <v>2005</v>
      </c>
      <c r="D252" t="s">
        <v>245</v>
      </c>
      <c r="E252">
        <v>3230</v>
      </c>
      <c r="F252">
        <v>75727</v>
      </c>
      <c r="G252">
        <v>0.5</v>
      </c>
      <c r="H252">
        <v>755</v>
      </c>
      <c r="I252">
        <v>-4.7</v>
      </c>
      <c r="J252" t="s">
        <v>247</v>
      </c>
      <c r="K252">
        <v>21015</v>
      </c>
      <c r="L252" t="s">
        <v>55</v>
      </c>
    </row>
    <row r="253" spans="1:12" x14ac:dyDescent="0.2">
      <c r="A253" t="str">
        <f t="shared" si="3"/>
        <v>Bourbon2005</v>
      </c>
      <c r="B253" t="s">
        <v>574</v>
      </c>
      <c r="C253">
        <v>2005</v>
      </c>
      <c r="D253" t="s">
        <v>245</v>
      </c>
      <c r="E253">
        <v>506</v>
      </c>
      <c r="F253">
        <v>6888</v>
      </c>
      <c r="G253">
        <v>3</v>
      </c>
      <c r="H253">
        <v>640</v>
      </c>
      <c r="I253">
        <v>-0.3</v>
      </c>
      <c r="J253" t="s">
        <v>247</v>
      </c>
      <c r="K253">
        <v>21017</v>
      </c>
      <c r="L253" t="s">
        <v>55</v>
      </c>
    </row>
    <row r="254" spans="1:12" x14ac:dyDescent="0.2">
      <c r="A254" t="str">
        <f t="shared" si="3"/>
        <v>Boyd2005</v>
      </c>
      <c r="B254" t="s">
        <v>575</v>
      </c>
      <c r="C254">
        <v>2005</v>
      </c>
      <c r="D254" t="s">
        <v>245</v>
      </c>
      <c r="E254">
        <v>1640</v>
      </c>
      <c r="F254">
        <v>29529</v>
      </c>
      <c r="G254">
        <v>0.9</v>
      </c>
      <c r="H254">
        <v>694</v>
      </c>
      <c r="I254">
        <v>-1.3</v>
      </c>
      <c r="J254" t="s">
        <v>247</v>
      </c>
      <c r="K254">
        <v>21019</v>
      </c>
      <c r="L254" t="s">
        <v>55</v>
      </c>
    </row>
    <row r="255" spans="1:12" x14ac:dyDescent="0.2">
      <c r="A255" t="str">
        <f t="shared" si="3"/>
        <v>Boyle2005</v>
      </c>
      <c r="B255" t="s">
        <v>576</v>
      </c>
      <c r="C255">
        <v>2005</v>
      </c>
      <c r="D255" t="s">
        <v>245</v>
      </c>
      <c r="E255">
        <v>841</v>
      </c>
      <c r="F255">
        <v>15834</v>
      </c>
      <c r="G255">
        <v>1.2</v>
      </c>
      <c r="H255">
        <v>588</v>
      </c>
      <c r="I255">
        <v>-0.2</v>
      </c>
      <c r="J255" t="s">
        <v>247</v>
      </c>
      <c r="K255">
        <v>21021</v>
      </c>
      <c r="L255" t="s">
        <v>55</v>
      </c>
    </row>
    <row r="256" spans="1:12" x14ac:dyDescent="0.2">
      <c r="A256" t="str">
        <f t="shared" si="3"/>
        <v>Bracken2005</v>
      </c>
      <c r="B256" t="s">
        <v>577</v>
      </c>
      <c r="C256">
        <v>2005</v>
      </c>
      <c r="D256" t="s">
        <v>245</v>
      </c>
      <c r="E256">
        <v>139</v>
      </c>
      <c r="F256">
        <v>1280</v>
      </c>
      <c r="G256">
        <v>-3.1</v>
      </c>
      <c r="H256">
        <v>515</v>
      </c>
      <c r="I256">
        <v>-6</v>
      </c>
      <c r="J256" t="s">
        <v>247</v>
      </c>
      <c r="K256">
        <v>21023</v>
      </c>
      <c r="L256" t="s">
        <v>55</v>
      </c>
    </row>
    <row r="257" spans="1:12" x14ac:dyDescent="0.2">
      <c r="A257" t="str">
        <f t="shared" si="3"/>
        <v>Breathitt2005</v>
      </c>
      <c r="B257" t="s">
        <v>578</v>
      </c>
      <c r="C257">
        <v>2005</v>
      </c>
      <c r="D257" t="s">
        <v>245</v>
      </c>
      <c r="E257">
        <v>263</v>
      </c>
      <c r="F257">
        <v>3451</v>
      </c>
      <c r="G257">
        <v>3.3</v>
      </c>
      <c r="H257">
        <v>564</v>
      </c>
      <c r="I257">
        <v>6.4</v>
      </c>
      <c r="J257" t="s">
        <v>247</v>
      </c>
      <c r="K257">
        <v>21025</v>
      </c>
      <c r="L257" t="s">
        <v>55</v>
      </c>
    </row>
    <row r="258" spans="1:12" x14ac:dyDescent="0.2">
      <c r="A258" t="str">
        <f t="shared" si="3"/>
        <v>Breckinridge2005</v>
      </c>
      <c r="B258" t="s">
        <v>579</v>
      </c>
      <c r="C258">
        <v>2005</v>
      </c>
      <c r="D258" t="s">
        <v>245</v>
      </c>
      <c r="E258">
        <v>344</v>
      </c>
      <c r="F258">
        <v>3073</v>
      </c>
      <c r="G258">
        <v>1.1000000000000001</v>
      </c>
      <c r="H258">
        <v>501</v>
      </c>
      <c r="I258">
        <v>1</v>
      </c>
      <c r="J258" t="s">
        <v>247</v>
      </c>
      <c r="K258">
        <v>21027</v>
      </c>
      <c r="L258" t="s">
        <v>55</v>
      </c>
    </row>
    <row r="259" spans="1:12" x14ac:dyDescent="0.2">
      <c r="A259" t="str">
        <f t="shared" si="3"/>
        <v>Bullitt2005</v>
      </c>
      <c r="B259" t="s">
        <v>347</v>
      </c>
      <c r="C259">
        <v>2005</v>
      </c>
      <c r="D259" t="s">
        <v>245</v>
      </c>
      <c r="E259">
        <v>998</v>
      </c>
      <c r="F259">
        <v>13289</v>
      </c>
      <c r="G259">
        <v>5.2</v>
      </c>
      <c r="H259">
        <v>582</v>
      </c>
      <c r="I259">
        <v>2.2999999999999998</v>
      </c>
      <c r="J259" t="s">
        <v>247</v>
      </c>
      <c r="K259">
        <v>21029</v>
      </c>
      <c r="L259" t="s">
        <v>55</v>
      </c>
    </row>
    <row r="260" spans="1:12" x14ac:dyDescent="0.2">
      <c r="A260" t="str">
        <f t="shared" si="3"/>
        <v>Butler2005</v>
      </c>
      <c r="B260" t="s">
        <v>423</v>
      </c>
      <c r="C260">
        <v>2005</v>
      </c>
      <c r="D260" t="s">
        <v>245</v>
      </c>
      <c r="E260">
        <v>234</v>
      </c>
      <c r="F260">
        <v>3044</v>
      </c>
      <c r="G260">
        <v>0.4</v>
      </c>
      <c r="H260">
        <v>508</v>
      </c>
      <c r="I260">
        <v>0.8</v>
      </c>
      <c r="J260" t="s">
        <v>247</v>
      </c>
      <c r="K260">
        <v>21031</v>
      </c>
      <c r="L260" t="s">
        <v>55</v>
      </c>
    </row>
    <row r="261" spans="1:12" x14ac:dyDescent="0.2">
      <c r="A261" t="str">
        <f t="shared" si="3"/>
        <v>Caldwell2005</v>
      </c>
      <c r="B261" t="s">
        <v>580</v>
      </c>
      <c r="C261">
        <v>2005</v>
      </c>
      <c r="D261" t="s">
        <v>245</v>
      </c>
      <c r="E261">
        <v>318</v>
      </c>
      <c r="F261">
        <v>4150</v>
      </c>
      <c r="G261">
        <v>3.4</v>
      </c>
      <c r="H261">
        <v>548</v>
      </c>
      <c r="I261">
        <v>0.7</v>
      </c>
      <c r="J261" t="s">
        <v>247</v>
      </c>
      <c r="K261">
        <v>21033</v>
      </c>
      <c r="L261" t="s">
        <v>55</v>
      </c>
    </row>
    <row r="262" spans="1:12" x14ac:dyDescent="0.2">
      <c r="A262" t="str">
        <f t="shared" ref="A262:A325" si="4">_xlfn.CONCAT(B262, C262)</f>
        <v>Calloway2005</v>
      </c>
      <c r="B262" t="s">
        <v>581</v>
      </c>
      <c r="C262">
        <v>2005</v>
      </c>
      <c r="D262" t="s">
        <v>245</v>
      </c>
      <c r="E262">
        <v>873</v>
      </c>
      <c r="F262">
        <v>16037</v>
      </c>
      <c r="G262">
        <v>2.6</v>
      </c>
      <c r="H262">
        <v>544</v>
      </c>
      <c r="I262">
        <v>4</v>
      </c>
      <c r="J262" t="s">
        <v>247</v>
      </c>
      <c r="K262">
        <v>21035</v>
      </c>
      <c r="L262" t="s">
        <v>55</v>
      </c>
    </row>
    <row r="263" spans="1:12" x14ac:dyDescent="0.2">
      <c r="A263" t="str">
        <f t="shared" si="4"/>
        <v>Campbell2005</v>
      </c>
      <c r="B263" t="s">
        <v>412</v>
      </c>
      <c r="C263">
        <v>2005</v>
      </c>
      <c r="D263" t="s">
        <v>245</v>
      </c>
      <c r="E263">
        <v>1758</v>
      </c>
      <c r="F263">
        <v>27881</v>
      </c>
      <c r="G263">
        <v>0.8</v>
      </c>
      <c r="H263">
        <v>624</v>
      </c>
      <c r="I263">
        <v>-1.6</v>
      </c>
      <c r="J263" t="s">
        <v>247</v>
      </c>
      <c r="K263">
        <v>21037</v>
      </c>
      <c r="L263" t="s">
        <v>55</v>
      </c>
    </row>
    <row r="264" spans="1:12" x14ac:dyDescent="0.2">
      <c r="A264" t="str">
        <f t="shared" si="4"/>
        <v>Carlisle2005</v>
      </c>
      <c r="B264" t="s">
        <v>582</v>
      </c>
      <c r="C264">
        <v>2005</v>
      </c>
      <c r="D264" t="s">
        <v>245</v>
      </c>
      <c r="E264">
        <v>102</v>
      </c>
      <c r="F264">
        <v>817</v>
      </c>
      <c r="G264">
        <v>0.5</v>
      </c>
      <c r="H264">
        <v>441</v>
      </c>
      <c r="I264">
        <v>5</v>
      </c>
      <c r="J264" t="s">
        <v>247</v>
      </c>
      <c r="K264">
        <v>21039</v>
      </c>
      <c r="L264" t="s">
        <v>55</v>
      </c>
    </row>
    <row r="265" spans="1:12" x14ac:dyDescent="0.2">
      <c r="A265" t="str">
        <f t="shared" si="4"/>
        <v>Carroll2005</v>
      </c>
      <c r="B265" t="s">
        <v>373</v>
      </c>
      <c r="C265">
        <v>2005</v>
      </c>
      <c r="D265" t="s">
        <v>245</v>
      </c>
      <c r="E265">
        <v>286</v>
      </c>
      <c r="F265">
        <v>6517</v>
      </c>
      <c r="G265">
        <v>-2.4</v>
      </c>
      <c r="H265">
        <v>699</v>
      </c>
      <c r="I265">
        <v>0.6</v>
      </c>
      <c r="J265" t="s">
        <v>247</v>
      </c>
      <c r="K265">
        <v>21041</v>
      </c>
      <c r="L265" t="s">
        <v>55</v>
      </c>
    </row>
    <row r="266" spans="1:12" x14ac:dyDescent="0.2">
      <c r="A266" t="str">
        <f t="shared" si="4"/>
        <v>Carter2005</v>
      </c>
      <c r="B266" t="s">
        <v>583</v>
      </c>
      <c r="C266">
        <v>2005</v>
      </c>
      <c r="D266" t="s">
        <v>245</v>
      </c>
      <c r="E266">
        <v>479</v>
      </c>
      <c r="F266">
        <v>6964</v>
      </c>
      <c r="G266">
        <v>2.8</v>
      </c>
      <c r="H266">
        <v>451</v>
      </c>
      <c r="I266">
        <v>0.7</v>
      </c>
      <c r="J266" t="s">
        <v>247</v>
      </c>
      <c r="K266">
        <v>21043</v>
      </c>
      <c r="L266" t="s">
        <v>55</v>
      </c>
    </row>
    <row r="267" spans="1:12" x14ac:dyDescent="0.2">
      <c r="A267" t="str">
        <f t="shared" si="4"/>
        <v>Casey2005</v>
      </c>
      <c r="B267" t="s">
        <v>584</v>
      </c>
      <c r="C267">
        <v>2005</v>
      </c>
      <c r="D267" t="s">
        <v>245</v>
      </c>
      <c r="E267">
        <v>224</v>
      </c>
      <c r="F267">
        <v>3715</v>
      </c>
      <c r="G267">
        <v>10.199999999999999</v>
      </c>
      <c r="H267">
        <v>463</v>
      </c>
      <c r="I267">
        <v>2.4</v>
      </c>
      <c r="J267" t="s">
        <v>247</v>
      </c>
      <c r="K267">
        <v>21045</v>
      </c>
      <c r="L267" t="s">
        <v>55</v>
      </c>
    </row>
    <row r="268" spans="1:12" x14ac:dyDescent="0.2">
      <c r="A268" t="str">
        <f t="shared" si="4"/>
        <v>Christian2005</v>
      </c>
      <c r="B268" t="s">
        <v>585</v>
      </c>
      <c r="C268">
        <v>2005</v>
      </c>
      <c r="D268" t="s">
        <v>245</v>
      </c>
      <c r="E268">
        <v>1462</v>
      </c>
      <c r="F268">
        <v>32162</v>
      </c>
      <c r="G268">
        <v>7.5</v>
      </c>
      <c r="H268">
        <v>619</v>
      </c>
      <c r="I268">
        <v>4.4000000000000004</v>
      </c>
      <c r="J268" t="s">
        <v>247</v>
      </c>
      <c r="K268">
        <v>21047</v>
      </c>
      <c r="L268" t="s">
        <v>55</v>
      </c>
    </row>
    <row r="269" spans="1:12" x14ac:dyDescent="0.2">
      <c r="A269" t="str">
        <f t="shared" si="4"/>
        <v>Clark2005</v>
      </c>
      <c r="B269" t="s">
        <v>586</v>
      </c>
      <c r="C269">
        <v>2005</v>
      </c>
      <c r="D269" t="s">
        <v>245</v>
      </c>
      <c r="E269">
        <v>838</v>
      </c>
      <c r="F269">
        <v>14319</v>
      </c>
      <c r="G269">
        <v>0.8</v>
      </c>
      <c r="H269">
        <v>641</v>
      </c>
      <c r="I269">
        <v>2.2000000000000002</v>
      </c>
      <c r="J269" t="s">
        <v>247</v>
      </c>
      <c r="K269">
        <v>21049</v>
      </c>
      <c r="L269" t="s">
        <v>55</v>
      </c>
    </row>
    <row r="270" spans="1:12" x14ac:dyDescent="0.2">
      <c r="A270" t="str">
        <f t="shared" si="4"/>
        <v>Clay2005</v>
      </c>
      <c r="B270" t="s">
        <v>353</v>
      </c>
      <c r="C270">
        <v>2005</v>
      </c>
      <c r="D270" t="s">
        <v>245</v>
      </c>
      <c r="E270">
        <v>343</v>
      </c>
      <c r="F270">
        <v>4400</v>
      </c>
      <c r="G270">
        <v>-2.5</v>
      </c>
      <c r="H270">
        <v>549</v>
      </c>
      <c r="I270">
        <v>5.2</v>
      </c>
      <c r="J270" t="s">
        <v>247</v>
      </c>
      <c r="K270">
        <v>21051</v>
      </c>
      <c r="L270" t="s">
        <v>55</v>
      </c>
    </row>
    <row r="271" spans="1:12" x14ac:dyDescent="0.2">
      <c r="A271" t="str">
        <f t="shared" si="4"/>
        <v>Clinton2005</v>
      </c>
      <c r="B271" t="s">
        <v>587</v>
      </c>
      <c r="C271">
        <v>2005</v>
      </c>
      <c r="D271" t="s">
        <v>245</v>
      </c>
      <c r="E271">
        <v>233</v>
      </c>
      <c r="F271">
        <v>3597</v>
      </c>
      <c r="G271">
        <v>-2.7</v>
      </c>
      <c r="H271">
        <v>451</v>
      </c>
      <c r="I271">
        <v>-1.1000000000000001</v>
      </c>
      <c r="J271" t="s">
        <v>247</v>
      </c>
      <c r="K271">
        <v>21053</v>
      </c>
      <c r="L271" t="s">
        <v>55</v>
      </c>
    </row>
    <row r="272" spans="1:12" x14ac:dyDescent="0.2">
      <c r="A272" t="str">
        <f t="shared" si="4"/>
        <v>Crittenden2005</v>
      </c>
      <c r="B272" t="s">
        <v>588</v>
      </c>
      <c r="C272">
        <v>2005</v>
      </c>
      <c r="D272" t="s">
        <v>245</v>
      </c>
      <c r="E272">
        <v>173</v>
      </c>
      <c r="F272">
        <v>1989</v>
      </c>
      <c r="G272">
        <v>0</v>
      </c>
      <c r="H272">
        <v>444</v>
      </c>
      <c r="I272">
        <v>0.9</v>
      </c>
      <c r="J272" t="s">
        <v>247</v>
      </c>
      <c r="K272">
        <v>21055</v>
      </c>
      <c r="L272" t="s">
        <v>55</v>
      </c>
    </row>
    <row r="273" spans="1:12" x14ac:dyDescent="0.2">
      <c r="A273" t="str">
        <f t="shared" si="4"/>
        <v>Cumberland2005</v>
      </c>
      <c r="B273" t="s">
        <v>589</v>
      </c>
      <c r="C273">
        <v>2005</v>
      </c>
      <c r="D273" t="s">
        <v>245</v>
      </c>
      <c r="E273">
        <v>157</v>
      </c>
      <c r="F273">
        <v>1636</v>
      </c>
      <c r="G273">
        <v>4.8</v>
      </c>
      <c r="H273">
        <v>453</v>
      </c>
      <c r="I273">
        <v>5.0999999999999996</v>
      </c>
      <c r="J273" t="s">
        <v>247</v>
      </c>
      <c r="K273">
        <v>21057</v>
      </c>
      <c r="L273" t="s">
        <v>55</v>
      </c>
    </row>
    <row r="274" spans="1:12" x14ac:dyDescent="0.2">
      <c r="A274" t="str">
        <f t="shared" si="4"/>
        <v>Daviess2005</v>
      </c>
      <c r="B274" t="s">
        <v>590</v>
      </c>
      <c r="C274">
        <v>2005</v>
      </c>
      <c r="D274" t="s">
        <v>245</v>
      </c>
      <c r="E274">
        <v>2424</v>
      </c>
      <c r="F274">
        <v>42566</v>
      </c>
      <c r="G274">
        <v>1.8</v>
      </c>
      <c r="H274">
        <v>607</v>
      </c>
      <c r="I274">
        <v>-0.5</v>
      </c>
      <c r="J274" t="s">
        <v>247</v>
      </c>
      <c r="K274">
        <v>21059</v>
      </c>
      <c r="L274" t="s">
        <v>55</v>
      </c>
    </row>
    <row r="275" spans="1:12" x14ac:dyDescent="0.2">
      <c r="A275" t="str">
        <f t="shared" si="4"/>
        <v>Edmonson2005</v>
      </c>
      <c r="B275" t="s">
        <v>591</v>
      </c>
      <c r="C275">
        <v>2005</v>
      </c>
      <c r="D275" t="s">
        <v>245</v>
      </c>
      <c r="E275">
        <v>134</v>
      </c>
      <c r="F275">
        <v>1619</v>
      </c>
      <c r="G275">
        <v>2.4</v>
      </c>
      <c r="H275">
        <v>445</v>
      </c>
      <c r="I275">
        <v>-4.0999999999999996</v>
      </c>
      <c r="J275" t="s">
        <v>247</v>
      </c>
      <c r="K275">
        <v>21061</v>
      </c>
      <c r="L275" t="s">
        <v>55</v>
      </c>
    </row>
    <row r="276" spans="1:12" x14ac:dyDescent="0.2">
      <c r="A276" t="str">
        <f t="shared" si="4"/>
        <v>Elliott2005</v>
      </c>
      <c r="B276" t="s">
        <v>592</v>
      </c>
      <c r="C276">
        <v>2005</v>
      </c>
      <c r="D276" t="s">
        <v>245</v>
      </c>
      <c r="E276">
        <v>85</v>
      </c>
      <c r="F276">
        <v>900</v>
      </c>
      <c r="G276">
        <v>31.8</v>
      </c>
      <c r="H276">
        <v>460</v>
      </c>
      <c r="I276">
        <v>0.7</v>
      </c>
      <c r="J276" t="s">
        <v>247</v>
      </c>
      <c r="K276">
        <v>21063</v>
      </c>
      <c r="L276" t="s">
        <v>55</v>
      </c>
    </row>
    <row r="277" spans="1:12" x14ac:dyDescent="0.2">
      <c r="A277" t="str">
        <f t="shared" si="4"/>
        <v>Estill2005</v>
      </c>
      <c r="B277" t="s">
        <v>593</v>
      </c>
      <c r="C277">
        <v>2005</v>
      </c>
      <c r="D277" t="s">
        <v>245</v>
      </c>
      <c r="E277">
        <v>234</v>
      </c>
      <c r="F277">
        <v>2380</v>
      </c>
      <c r="G277">
        <v>3.4</v>
      </c>
      <c r="H277">
        <v>458</v>
      </c>
      <c r="I277">
        <v>-1.1000000000000001</v>
      </c>
      <c r="J277" t="s">
        <v>247</v>
      </c>
      <c r="K277">
        <v>21065</v>
      </c>
      <c r="L277" t="s">
        <v>55</v>
      </c>
    </row>
    <row r="278" spans="1:12" x14ac:dyDescent="0.2">
      <c r="A278" t="str">
        <f t="shared" si="4"/>
        <v>Fayette2005</v>
      </c>
      <c r="B278" t="s">
        <v>332</v>
      </c>
      <c r="C278">
        <v>2005</v>
      </c>
      <c r="D278" t="s">
        <v>245</v>
      </c>
      <c r="E278">
        <v>8885</v>
      </c>
      <c r="F278">
        <v>172525</v>
      </c>
      <c r="G278">
        <v>1.6</v>
      </c>
      <c r="H278">
        <v>757</v>
      </c>
      <c r="I278">
        <v>1.5</v>
      </c>
      <c r="J278" t="s">
        <v>247</v>
      </c>
      <c r="K278">
        <v>21067</v>
      </c>
      <c r="L278" t="s">
        <v>55</v>
      </c>
    </row>
    <row r="279" spans="1:12" x14ac:dyDescent="0.2">
      <c r="A279" t="str">
        <f t="shared" si="4"/>
        <v>Fleming2005</v>
      </c>
      <c r="B279" t="s">
        <v>594</v>
      </c>
      <c r="C279">
        <v>2005</v>
      </c>
      <c r="D279" t="s">
        <v>245</v>
      </c>
      <c r="E279">
        <v>329</v>
      </c>
      <c r="F279">
        <v>3469</v>
      </c>
      <c r="G279">
        <v>2.9</v>
      </c>
      <c r="H279">
        <v>515</v>
      </c>
      <c r="I279">
        <v>-2.2999999999999998</v>
      </c>
      <c r="J279" t="s">
        <v>247</v>
      </c>
      <c r="K279">
        <v>21069</v>
      </c>
      <c r="L279" t="s">
        <v>55</v>
      </c>
    </row>
    <row r="280" spans="1:12" x14ac:dyDescent="0.2">
      <c r="A280" t="str">
        <f t="shared" si="4"/>
        <v>Floyd2005</v>
      </c>
      <c r="B280" t="s">
        <v>500</v>
      </c>
      <c r="C280">
        <v>2005</v>
      </c>
      <c r="D280" t="s">
        <v>245</v>
      </c>
      <c r="E280">
        <v>949</v>
      </c>
      <c r="F280">
        <v>12376</v>
      </c>
      <c r="G280">
        <v>-0.1</v>
      </c>
      <c r="H280">
        <v>592</v>
      </c>
      <c r="I280">
        <v>0.3</v>
      </c>
      <c r="J280" t="s">
        <v>247</v>
      </c>
      <c r="K280">
        <v>21071</v>
      </c>
      <c r="L280" t="s">
        <v>55</v>
      </c>
    </row>
    <row r="281" spans="1:12" x14ac:dyDescent="0.2">
      <c r="A281" t="str">
        <f t="shared" si="4"/>
        <v>Franklin2005</v>
      </c>
      <c r="B281" t="s">
        <v>434</v>
      </c>
      <c r="C281">
        <v>2005</v>
      </c>
      <c r="D281" t="s">
        <v>245</v>
      </c>
      <c r="E281">
        <v>1396</v>
      </c>
      <c r="F281">
        <v>32335</v>
      </c>
      <c r="G281">
        <v>1.4</v>
      </c>
      <c r="H281">
        <v>709</v>
      </c>
      <c r="I281">
        <v>1.9</v>
      </c>
      <c r="J281" t="s">
        <v>247</v>
      </c>
      <c r="K281">
        <v>21073</v>
      </c>
      <c r="L281" t="s">
        <v>55</v>
      </c>
    </row>
    <row r="282" spans="1:12" x14ac:dyDescent="0.2">
      <c r="A282" t="str">
        <f t="shared" si="4"/>
        <v>Fulton2005</v>
      </c>
      <c r="B282" t="s">
        <v>335</v>
      </c>
      <c r="C282">
        <v>2005</v>
      </c>
      <c r="D282" t="s">
        <v>245</v>
      </c>
      <c r="E282">
        <v>215</v>
      </c>
      <c r="F282">
        <v>2670</v>
      </c>
      <c r="G282">
        <v>-7.9</v>
      </c>
      <c r="H282">
        <v>480</v>
      </c>
      <c r="I282">
        <v>5</v>
      </c>
      <c r="J282" t="s">
        <v>247</v>
      </c>
      <c r="K282">
        <v>21075</v>
      </c>
      <c r="L282" t="s">
        <v>55</v>
      </c>
    </row>
    <row r="283" spans="1:12" x14ac:dyDescent="0.2">
      <c r="A283" t="str">
        <f t="shared" si="4"/>
        <v>Gallatin2005</v>
      </c>
      <c r="B283" t="s">
        <v>595</v>
      </c>
      <c r="C283">
        <v>2005</v>
      </c>
      <c r="D283" t="s">
        <v>245</v>
      </c>
      <c r="E283">
        <v>142</v>
      </c>
      <c r="F283">
        <v>2050</v>
      </c>
      <c r="G283">
        <v>-2.7</v>
      </c>
      <c r="H283">
        <v>689</v>
      </c>
      <c r="I283">
        <v>-6.9</v>
      </c>
      <c r="J283" t="s">
        <v>247</v>
      </c>
      <c r="K283">
        <v>21077</v>
      </c>
      <c r="L283" t="s">
        <v>55</v>
      </c>
    </row>
    <row r="284" spans="1:12" x14ac:dyDescent="0.2">
      <c r="A284" t="str">
        <f t="shared" si="4"/>
        <v>Garrard2005</v>
      </c>
      <c r="B284" t="s">
        <v>596</v>
      </c>
      <c r="C284">
        <v>2005</v>
      </c>
      <c r="D284" t="s">
        <v>245</v>
      </c>
      <c r="E284">
        <v>259</v>
      </c>
      <c r="F284">
        <v>2150</v>
      </c>
      <c r="G284">
        <v>-3.3</v>
      </c>
      <c r="H284">
        <v>482</v>
      </c>
      <c r="I284">
        <v>1.7</v>
      </c>
      <c r="J284" t="s">
        <v>247</v>
      </c>
      <c r="K284">
        <v>21079</v>
      </c>
      <c r="L284" t="s">
        <v>55</v>
      </c>
    </row>
    <row r="285" spans="1:12" x14ac:dyDescent="0.2">
      <c r="A285" t="str">
        <f t="shared" si="4"/>
        <v>Grant2005</v>
      </c>
      <c r="B285" t="s">
        <v>597</v>
      </c>
      <c r="C285">
        <v>2005</v>
      </c>
      <c r="D285" t="s">
        <v>245</v>
      </c>
      <c r="E285">
        <v>465</v>
      </c>
      <c r="F285">
        <v>5275</v>
      </c>
      <c r="G285">
        <v>1</v>
      </c>
      <c r="H285">
        <v>503</v>
      </c>
      <c r="I285">
        <v>-0.2</v>
      </c>
      <c r="J285" t="s">
        <v>247</v>
      </c>
      <c r="K285">
        <v>21081</v>
      </c>
      <c r="L285" t="s">
        <v>55</v>
      </c>
    </row>
    <row r="286" spans="1:12" x14ac:dyDescent="0.2">
      <c r="A286" t="str">
        <f t="shared" si="4"/>
        <v>Graves2005</v>
      </c>
      <c r="B286" t="s">
        <v>350</v>
      </c>
      <c r="C286">
        <v>2005</v>
      </c>
      <c r="D286" t="s">
        <v>245</v>
      </c>
      <c r="E286">
        <v>803</v>
      </c>
      <c r="F286">
        <v>10652</v>
      </c>
      <c r="G286">
        <v>-8.1999999999999993</v>
      </c>
      <c r="H286">
        <v>542</v>
      </c>
      <c r="I286">
        <v>-2.7</v>
      </c>
      <c r="J286" t="s">
        <v>247</v>
      </c>
      <c r="K286">
        <v>21083</v>
      </c>
      <c r="L286" t="s">
        <v>55</v>
      </c>
    </row>
    <row r="287" spans="1:12" x14ac:dyDescent="0.2">
      <c r="A287" t="str">
        <f t="shared" si="4"/>
        <v>Grayson2005</v>
      </c>
      <c r="B287" t="s">
        <v>598</v>
      </c>
      <c r="C287">
        <v>2005</v>
      </c>
      <c r="D287" t="s">
        <v>245</v>
      </c>
      <c r="E287">
        <v>525</v>
      </c>
      <c r="F287">
        <v>8145</v>
      </c>
      <c r="G287">
        <v>-0.6</v>
      </c>
      <c r="H287">
        <v>492</v>
      </c>
      <c r="I287">
        <v>-0.4</v>
      </c>
      <c r="J287" t="s">
        <v>247</v>
      </c>
      <c r="K287">
        <v>21085</v>
      </c>
      <c r="L287" t="s">
        <v>55</v>
      </c>
    </row>
    <row r="288" spans="1:12" x14ac:dyDescent="0.2">
      <c r="A288" t="str">
        <f t="shared" si="4"/>
        <v>Green2005</v>
      </c>
      <c r="B288" t="s">
        <v>599</v>
      </c>
      <c r="C288">
        <v>2005</v>
      </c>
      <c r="D288" t="s">
        <v>245</v>
      </c>
      <c r="E288">
        <v>207</v>
      </c>
      <c r="F288">
        <v>1931</v>
      </c>
      <c r="G288">
        <v>0.6</v>
      </c>
      <c r="H288">
        <v>431</v>
      </c>
      <c r="I288">
        <v>-5.0999999999999996</v>
      </c>
      <c r="J288" t="s">
        <v>247</v>
      </c>
      <c r="K288">
        <v>21087</v>
      </c>
      <c r="L288" t="s">
        <v>55</v>
      </c>
    </row>
    <row r="289" spans="1:12" x14ac:dyDescent="0.2">
      <c r="A289" t="str">
        <f t="shared" si="4"/>
        <v>Greenup2005</v>
      </c>
      <c r="B289" t="s">
        <v>600</v>
      </c>
      <c r="C289">
        <v>2005</v>
      </c>
      <c r="D289" t="s">
        <v>245</v>
      </c>
      <c r="E289">
        <v>568</v>
      </c>
      <c r="F289">
        <v>8004</v>
      </c>
      <c r="G289">
        <v>5.7</v>
      </c>
      <c r="H289">
        <v>623</v>
      </c>
      <c r="I289">
        <v>3.7</v>
      </c>
      <c r="J289" t="s">
        <v>247</v>
      </c>
      <c r="K289">
        <v>21089</v>
      </c>
      <c r="L289" t="s">
        <v>55</v>
      </c>
    </row>
    <row r="290" spans="1:12" x14ac:dyDescent="0.2">
      <c r="A290" t="str">
        <f t="shared" si="4"/>
        <v>Hancock2005</v>
      </c>
      <c r="B290" t="s">
        <v>508</v>
      </c>
      <c r="C290">
        <v>2005</v>
      </c>
      <c r="D290" t="s">
        <v>245</v>
      </c>
      <c r="E290">
        <v>167</v>
      </c>
      <c r="F290">
        <v>4055</v>
      </c>
      <c r="G290">
        <v>-9.5</v>
      </c>
      <c r="H290">
        <v>905</v>
      </c>
      <c r="I290">
        <v>3.5</v>
      </c>
      <c r="J290" t="s">
        <v>247</v>
      </c>
      <c r="K290">
        <v>21091</v>
      </c>
      <c r="L290" t="s">
        <v>55</v>
      </c>
    </row>
    <row r="291" spans="1:12" x14ac:dyDescent="0.2">
      <c r="A291" t="str">
        <f t="shared" si="4"/>
        <v>Hardin2005</v>
      </c>
      <c r="B291" t="s">
        <v>346</v>
      </c>
      <c r="C291">
        <v>2005</v>
      </c>
      <c r="D291" t="s">
        <v>245</v>
      </c>
      <c r="E291">
        <v>2331</v>
      </c>
      <c r="F291">
        <v>42285</v>
      </c>
      <c r="G291">
        <v>0.7</v>
      </c>
      <c r="H291">
        <v>623</v>
      </c>
      <c r="I291">
        <v>0.5</v>
      </c>
      <c r="J291" t="s">
        <v>247</v>
      </c>
      <c r="K291">
        <v>21093</v>
      </c>
      <c r="L291" t="s">
        <v>55</v>
      </c>
    </row>
    <row r="292" spans="1:12" x14ac:dyDescent="0.2">
      <c r="A292" t="str">
        <f t="shared" si="4"/>
        <v>Harlan2005</v>
      </c>
      <c r="B292" t="s">
        <v>601</v>
      </c>
      <c r="C292">
        <v>2005</v>
      </c>
      <c r="D292" t="s">
        <v>245</v>
      </c>
      <c r="E292">
        <v>583</v>
      </c>
      <c r="F292">
        <v>8309</v>
      </c>
      <c r="G292">
        <v>-2.2999999999999998</v>
      </c>
      <c r="H292">
        <v>610</v>
      </c>
      <c r="I292">
        <v>3.6</v>
      </c>
      <c r="J292" t="s">
        <v>247</v>
      </c>
      <c r="K292">
        <v>21095</v>
      </c>
      <c r="L292" t="s">
        <v>55</v>
      </c>
    </row>
    <row r="293" spans="1:12" x14ac:dyDescent="0.2">
      <c r="A293" t="str">
        <f t="shared" si="4"/>
        <v>Harrison2005</v>
      </c>
      <c r="B293" t="s">
        <v>357</v>
      </c>
      <c r="C293">
        <v>2005</v>
      </c>
      <c r="D293" t="s">
        <v>245</v>
      </c>
      <c r="E293">
        <v>363</v>
      </c>
      <c r="F293">
        <v>4883</v>
      </c>
      <c r="G293">
        <v>0.8</v>
      </c>
      <c r="H293">
        <v>615</v>
      </c>
      <c r="I293">
        <v>2.2000000000000002</v>
      </c>
      <c r="J293" t="s">
        <v>247</v>
      </c>
      <c r="K293">
        <v>21097</v>
      </c>
      <c r="L293" t="s">
        <v>55</v>
      </c>
    </row>
    <row r="294" spans="1:12" x14ac:dyDescent="0.2">
      <c r="A294" t="str">
        <f t="shared" si="4"/>
        <v>Hart2005</v>
      </c>
      <c r="B294" t="s">
        <v>511</v>
      </c>
      <c r="C294">
        <v>2005</v>
      </c>
      <c r="D294" t="s">
        <v>245</v>
      </c>
      <c r="E294">
        <v>290</v>
      </c>
      <c r="F294">
        <v>4128</v>
      </c>
      <c r="G294">
        <v>-0.9</v>
      </c>
      <c r="H294">
        <v>486</v>
      </c>
      <c r="I294">
        <v>0.2</v>
      </c>
      <c r="J294" t="s">
        <v>247</v>
      </c>
      <c r="K294">
        <v>21099</v>
      </c>
      <c r="L294" t="s">
        <v>55</v>
      </c>
    </row>
    <row r="295" spans="1:12" x14ac:dyDescent="0.2">
      <c r="A295" t="str">
        <f t="shared" si="4"/>
        <v>Henderson2005</v>
      </c>
      <c r="B295" t="s">
        <v>602</v>
      </c>
      <c r="C295">
        <v>2005</v>
      </c>
      <c r="D295" t="s">
        <v>245</v>
      </c>
      <c r="E295">
        <v>1138</v>
      </c>
      <c r="F295">
        <v>20822</v>
      </c>
      <c r="G295">
        <v>-2.6</v>
      </c>
      <c r="H295">
        <v>648</v>
      </c>
      <c r="I295">
        <v>1.7</v>
      </c>
      <c r="J295" t="s">
        <v>247</v>
      </c>
      <c r="K295">
        <v>21101</v>
      </c>
      <c r="L295" t="s">
        <v>55</v>
      </c>
    </row>
    <row r="296" spans="1:12" x14ac:dyDescent="0.2">
      <c r="A296" t="str">
        <f t="shared" si="4"/>
        <v>Henry2005</v>
      </c>
      <c r="B296" t="s">
        <v>416</v>
      </c>
      <c r="C296">
        <v>2005</v>
      </c>
      <c r="D296" t="s">
        <v>245</v>
      </c>
      <c r="E296">
        <v>294</v>
      </c>
      <c r="F296">
        <v>3351</v>
      </c>
      <c r="G296">
        <v>0.6</v>
      </c>
      <c r="H296">
        <v>587</v>
      </c>
      <c r="I296">
        <v>4.5999999999999996</v>
      </c>
      <c r="J296" t="s">
        <v>247</v>
      </c>
      <c r="K296">
        <v>21103</v>
      </c>
      <c r="L296" t="s">
        <v>55</v>
      </c>
    </row>
    <row r="297" spans="1:12" x14ac:dyDescent="0.2">
      <c r="A297" t="str">
        <f t="shared" si="4"/>
        <v>Hickman2005</v>
      </c>
      <c r="B297" t="s">
        <v>603</v>
      </c>
      <c r="C297">
        <v>2005</v>
      </c>
      <c r="D297" t="s">
        <v>245</v>
      </c>
      <c r="E297">
        <v>106</v>
      </c>
      <c r="F297">
        <v>1039</v>
      </c>
      <c r="G297">
        <v>14.8</v>
      </c>
      <c r="H297">
        <v>473</v>
      </c>
      <c r="I297">
        <v>-0.4</v>
      </c>
      <c r="J297" t="s">
        <v>247</v>
      </c>
      <c r="K297">
        <v>21105</v>
      </c>
      <c r="L297" t="s">
        <v>55</v>
      </c>
    </row>
    <row r="298" spans="1:12" x14ac:dyDescent="0.2">
      <c r="A298" t="str">
        <f t="shared" si="4"/>
        <v>Hopkins2005</v>
      </c>
      <c r="B298" t="s">
        <v>604</v>
      </c>
      <c r="C298">
        <v>2005</v>
      </c>
      <c r="D298" t="s">
        <v>245</v>
      </c>
      <c r="E298">
        <v>1090</v>
      </c>
      <c r="F298">
        <v>18487</v>
      </c>
      <c r="G298">
        <v>2.1</v>
      </c>
      <c r="H298">
        <v>645</v>
      </c>
      <c r="I298">
        <v>6.1</v>
      </c>
      <c r="J298" t="s">
        <v>247</v>
      </c>
      <c r="K298">
        <v>21107</v>
      </c>
      <c r="L298" t="s">
        <v>55</v>
      </c>
    </row>
    <row r="299" spans="1:12" x14ac:dyDescent="0.2">
      <c r="A299" t="str">
        <f t="shared" si="4"/>
        <v>Jackson2005</v>
      </c>
      <c r="B299" t="s">
        <v>318</v>
      </c>
      <c r="C299">
        <v>2005</v>
      </c>
      <c r="D299" t="s">
        <v>245</v>
      </c>
      <c r="E299">
        <v>183</v>
      </c>
      <c r="F299">
        <v>2924</v>
      </c>
      <c r="G299">
        <v>-4</v>
      </c>
      <c r="H299">
        <v>443</v>
      </c>
      <c r="I299">
        <v>-4.3</v>
      </c>
      <c r="J299" t="s">
        <v>247</v>
      </c>
      <c r="K299">
        <v>21109</v>
      </c>
      <c r="L299" t="s">
        <v>55</v>
      </c>
    </row>
    <row r="300" spans="1:12" x14ac:dyDescent="0.2">
      <c r="A300" t="str">
        <f t="shared" si="4"/>
        <v>Jefferson2005</v>
      </c>
      <c r="B300" t="s">
        <v>314</v>
      </c>
      <c r="C300">
        <v>2005</v>
      </c>
      <c r="D300" t="s">
        <v>245</v>
      </c>
      <c r="E300">
        <v>22140</v>
      </c>
      <c r="F300">
        <v>429868</v>
      </c>
      <c r="G300">
        <v>1.2</v>
      </c>
      <c r="H300">
        <v>798</v>
      </c>
      <c r="I300">
        <v>-1.5</v>
      </c>
      <c r="J300" t="s">
        <v>247</v>
      </c>
      <c r="K300">
        <v>21111</v>
      </c>
      <c r="L300" t="s">
        <v>55</v>
      </c>
    </row>
    <row r="301" spans="1:12" x14ac:dyDescent="0.2">
      <c r="A301" t="str">
        <f t="shared" si="4"/>
        <v>Jessamine2005</v>
      </c>
      <c r="B301" t="s">
        <v>605</v>
      </c>
      <c r="C301">
        <v>2005</v>
      </c>
      <c r="D301" t="s">
        <v>245</v>
      </c>
      <c r="E301">
        <v>1044</v>
      </c>
      <c r="F301">
        <v>14744</v>
      </c>
      <c r="G301">
        <v>3.7</v>
      </c>
      <c r="H301">
        <v>593</v>
      </c>
      <c r="I301">
        <v>-0.2</v>
      </c>
      <c r="J301" t="s">
        <v>247</v>
      </c>
      <c r="K301">
        <v>21113</v>
      </c>
      <c r="L301" t="s">
        <v>55</v>
      </c>
    </row>
    <row r="302" spans="1:12" x14ac:dyDescent="0.2">
      <c r="A302" t="str">
        <f t="shared" si="4"/>
        <v>Johnson2005</v>
      </c>
      <c r="B302" t="s">
        <v>516</v>
      </c>
      <c r="C302">
        <v>2005</v>
      </c>
      <c r="D302" t="s">
        <v>245</v>
      </c>
      <c r="E302">
        <v>533</v>
      </c>
      <c r="F302">
        <v>6399</v>
      </c>
      <c r="G302">
        <v>-5.0999999999999996</v>
      </c>
      <c r="H302">
        <v>526</v>
      </c>
      <c r="I302">
        <v>4.4000000000000004</v>
      </c>
      <c r="J302" t="s">
        <v>247</v>
      </c>
      <c r="K302">
        <v>21115</v>
      </c>
      <c r="L302" t="s">
        <v>55</v>
      </c>
    </row>
    <row r="303" spans="1:12" x14ac:dyDescent="0.2">
      <c r="A303" t="str">
        <f t="shared" si="4"/>
        <v>Kenton2005</v>
      </c>
      <c r="B303" t="s">
        <v>606</v>
      </c>
      <c r="C303">
        <v>2005</v>
      </c>
      <c r="D303" t="s">
        <v>245</v>
      </c>
      <c r="E303">
        <v>3490</v>
      </c>
      <c r="F303">
        <v>63997</v>
      </c>
      <c r="G303">
        <v>5.7</v>
      </c>
      <c r="H303">
        <v>748</v>
      </c>
      <c r="I303">
        <v>1.6</v>
      </c>
      <c r="J303" t="s">
        <v>247</v>
      </c>
      <c r="K303">
        <v>21117</v>
      </c>
      <c r="L303" t="s">
        <v>55</v>
      </c>
    </row>
    <row r="304" spans="1:12" x14ac:dyDescent="0.2">
      <c r="A304" t="str">
        <f t="shared" si="4"/>
        <v>Knott2005</v>
      </c>
      <c r="B304" t="s">
        <v>607</v>
      </c>
      <c r="C304">
        <v>2005</v>
      </c>
      <c r="D304" t="s">
        <v>245</v>
      </c>
      <c r="E304">
        <v>246</v>
      </c>
      <c r="F304">
        <v>3989</v>
      </c>
      <c r="G304">
        <v>-1.1000000000000001</v>
      </c>
      <c r="H304">
        <v>760</v>
      </c>
      <c r="I304">
        <v>4</v>
      </c>
      <c r="J304" t="s">
        <v>247</v>
      </c>
      <c r="K304">
        <v>21119</v>
      </c>
      <c r="L304" t="s">
        <v>55</v>
      </c>
    </row>
    <row r="305" spans="1:12" x14ac:dyDescent="0.2">
      <c r="A305" t="str">
        <f t="shared" si="4"/>
        <v>Knox2005</v>
      </c>
      <c r="B305" t="s">
        <v>608</v>
      </c>
      <c r="C305">
        <v>2005</v>
      </c>
      <c r="D305" t="s">
        <v>245</v>
      </c>
      <c r="E305">
        <v>513</v>
      </c>
      <c r="F305">
        <v>8859</v>
      </c>
      <c r="G305">
        <v>3.9</v>
      </c>
      <c r="H305">
        <v>536</v>
      </c>
      <c r="I305">
        <v>3.9</v>
      </c>
      <c r="J305" t="s">
        <v>247</v>
      </c>
      <c r="K305">
        <v>21121</v>
      </c>
      <c r="L305" t="s">
        <v>55</v>
      </c>
    </row>
    <row r="306" spans="1:12" x14ac:dyDescent="0.2">
      <c r="A306" t="str">
        <f t="shared" si="4"/>
        <v>Larue2005</v>
      </c>
      <c r="B306" t="s">
        <v>609</v>
      </c>
      <c r="C306">
        <v>2005</v>
      </c>
      <c r="D306" t="s">
        <v>245</v>
      </c>
      <c r="E306">
        <v>255</v>
      </c>
      <c r="F306">
        <v>2696</v>
      </c>
      <c r="G306">
        <v>2.7</v>
      </c>
      <c r="H306">
        <v>474</v>
      </c>
      <c r="I306">
        <v>1.9</v>
      </c>
      <c r="J306" t="s">
        <v>247</v>
      </c>
      <c r="K306">
        <v>21123</v>
      </c>
      <c r="L306" t="s">
        <v>55</v>
      </c>
    </row>
    <row r="307" spans="1:12" x14ac:dyDescent="0.2">
      <c r="A307" t="str">
        <f t="shared" si="4"/>
        <v>Laurel2005</v>
      </c>
      <c r="B307" t="s">
        <v>610</v>
      </c>
      <c r="C307">
        <v>2005</v>
      </c>
      <c r="D307" t="s">
        <v>245</v>
      </c>
      <c r="E307">
        <v>1263</v>
      </c>
      <c r="F307">
        <v>23646</v>
      </c>
      <c r="G307">
        <v>-4.3</v>
      </c>
      <c r="H307">
        <v>568</v>
      </c>
      <c r="I307">
        <v>-0.2</v>
      </c>
      <c r="J307" t="s">
        <v>247</v>
      </c>
      <c r="K307">
        <v>21125</v>
      </c>
      <c r="L307" t="s">
        <v>55</v>
      </c>
    </row>
    <row r="308" spans="1:12" x14ac:dyDescent="0.2">
      <c r="A308" t="str">
        <f t="shared" si="4"/>
        <v>Lawrence2005</v>
      </c>
      <c r="B308" t="s">
        <v>440</v>
      </c>
      <c r="C308">
        <v>2005</v>
      </c>
      <c r="D308" t="s">
        <v>245</v>
      </c>
      <c r="E308">
        <v>254</v>
      </c>
      <c r="F308">
        <v>3100</v>
      </c>
      <c r="G308">
        <v>0.9</v>
      </c>
      <c r="H308">
        <v>567</v>
      </c>
      <c r="I308">
        <v>7</v>
      </c>
      <c r="J308" t="s">
        <v>247</v>
      </c>
      <c r="K308">
        <v>21127</v>
      </c>
      <c r="L308" t="s">
        <v>55</v>
      </c>
    </row>
    <row r="309" spans="1:12" x14ac:dyDescent="0.2">
      <c r="A309" t="str">
        <f t="shared" si="4"/>
        <v>Lee2005</v>
      </c>
      <c r="B309" t="s">
        <v>315</v>
      </c>
      <c r="C309">
        <v>2005</v>
      </c>
      <c r="D309" t="s">
        <v>245</v>
      </c>
      <c r="E309">
        <v>141</v>
      </c>
      <c r="F309">
        <v>1892</v>
      </c>
      <c r="G309">
        <v>1.2</v>
      </c>
      <c r="H309">
        <v>509</v>
      </c>
      <c r="I309">
        <v>3</v>
      </c>
      <c r="J309" t="s">
        <v>247</v>
      </c>
      <c r="K309">
        <v>21129</v>
      </c>
      <c r="L309" t="s">
        <v>55</v>
      </c>
    </row>
    <row r="310" spans="1:12" x14ac:dyDescent="0.2">
      <c r="A310" t="str">
        <f t="shared" si="4"/>
        <v>Leslie2005</v>
      </c>
      <c r="B310" t="s">
        <v>611</v>
      </c>
      <c r="C310">
        <v>2005</v>
      </c>
      <c r="D310" t="s">
        <v>245</v>
      </c>
      <c r="E310">
        <v>166</v>
      </c>
      <c r="F310">
        <v>2228</v>
      </c>
      <c r="G310">
        <v>1</v>
      </c>
      <c r="H310">
        <v>663</v>
      </c>
      <c r="I310">
        <v>2.2999999999999998</v>
      </c>
      <c r="J310" t="s">
        <v>247</v>
      </c>
      <c r="K310">
        <v>21131</v>
      </c>
      <c r="L310" t="s">
        <v>55</v>
      </c>
    </row>
    <row r="311" spans="1:12" x14ac:dyDescent="0.2">
      <c r="A311" t="str">
        <f t="shared" si="4"/>
        <v>Letcher2005</v>
      </c>
      <c r="B311" t="s">
        <v>612</v>
      </c>
      <c r="C311">
        <v>2005</v>
      </c>
      <c r="D311" t="s">
        <v>245</v>
      </c>
      <c r="E311">
        <v>443</v>
      </c>
      <c r="F311">
        <v>6416</v>
      </c>
      <c r="G311">
        <v>-0.3</v>
      </c>
      <c r="H311">
        <v>618</v>
      </c>
      <c r="I311">
        <v>6</v>
      </c>
      <c r="J311" t="s">
        <v>247</v>
      </c>
      <c r="K311">
        <v>21133</v>
      </c>
      <c r="L311" t="s">
        <v>55</v>
      </c>
    </row>
    <row r="312" spans="1:12" x14ac:dyDescent="0.2">
      <c r="A312" t="str">
        <f t="shared" si="4"/>
        <v>Lewis2005</v>
      </c>
      <c r="B312" t="s">
        <v>613</v>
      </c>
      <c r="C312">
        <v>2005</v>
      </c>
      <c r="D312" t="s">
        <v>245</v>
      </c>
      <c r="E312">
        <v>178</v>
      </c>
      <c r="F312">
        <v>2148</v>
      </c>
      <c r="G312">
        <v>2.7</v>
      </c>
      <c r="H312">
        <v>439</v>
      </c>
      <c r="I312">
        <v>3.5</v>
      </c>
      <c r="J312" t="s">
        <v>247</v>
      </c>
      <c r="K312">
        <v>21135</v>
      </c>
      <c r="L312" t="s">
        <v>55</v>
      </c>
    </row>
    <row r="313" spans="1:12" x14ac:dyDescent="0.2">
      <c r="A313" t="str">
        <f t="shared" si="4"/>
        <v>Lincoln2005</v>
      </c>
      <c r="B313" t="s">
        <v>519</v>
      </c>
      <c r="C313">
        <v>2005</v>
      </c>
      <c r="D313" t="s">
        <v>245</v>
      </c>
      <c r="E313">
        <v>339</v>
      </c>
      <c r="F313">
        <v>4299</v>
      </c>
      <c r="G313">
        <v>2.8</v>
      </c>
      <c r="H313">
        <v>496</v>
      </c>
      <c r="I313">
        <v>1.6</v>
      </c>
      <c r="J313" t="s">
        <v>247</v>
      </c>
      <c r="K313">
        <v>21137</v>
      </c>
      <c r="L313" t="s">
        <v>55</v>
      </c>
    </row>
    <row r="314" spans="1:12" x14ac:dyDescent="0.2">
      <c r="A314" t="str">
        <f t="shared" si="4"/>
        <v>Livingston2005</v>
      </c>
      <c r="B314" t="s">
        <v>614</v>
      </c>
      <c r="C314">
        <v>2005</v>
      </c>
      <c r="D314" t="s">
        <v>245</v>
      </c>
      <c r="E314">
        <v>197</v>
      </c>
      <c r="F314">
        <v>2338</v>
      </c>
      <c r="G314">
        <v>-1</v>
      </c>
      <c r="H314">
        <v>628</v>
      </c>
      <c r="I314">
        <v>8.6999999999999993</v>
      </c>
      <c r="J314" t="s">
        <v>247</v>
      </c>
      <c r="K314">
        <v>21139</v>
      </c>
      <c r="L314" t="s">
        <v>55</v>
      </c>
    </row>
    <row r="315" spans="1:12" x14ac:dyDescent="0.2">
      <c r="A315" t="str">
        <f t="shared" si="4"/>
        <v>Logan2005</v>
      </c>
      <c r="B315" t="s">
        <v>615</v>
      </c>
      <c r="C315">
        <v>2005</v>
      </c>
      <c r="D315" t="s">
        <v>245</v>
      </c>
      <c r="E315">
        <v>532</v>
      </c>
      <c r="F315">
        <v>8559</v>
      </c>
      <c r="G315">
        <v>1.2</v>
      </c>
      <c r="H315">
        <v>639</v>
      </c>
      <c r="I315">
        <v>1.4</v>
      </c>
      <c r="J315" t="s">
        <v>247</v>
      </c>
      <c r="K315">
        <v>21141</v>
      </c>
      <c r="L315" t="s">
        <v>55</v>
      </c>
    </row>
    <row r="316" spans="1:12" x14ac:dyDescent="0.2">
      <c r="A316" t="str">
        <f t="shared" si="4"/>
        <v>Lyon2005</v>
      </c>
      <c r="B316" t="s">
        <v>616</v>
      </c>
      <c r="C316">
        <v>2005</v>
      </c>
      <c r="D316" t="s">
        <v>245</v>
      </c>
      <c r="E316">
        <v>197</v>
      </c>
      <c r="F316">
        <v>1954</v>
      </c>
      <c r="G316">
        <v>1.3</v>
      </c>
      <c r="H316">
        <v>456</v>
      </c>
      <c r="I316">
        <v>7</v>
      </c>
      <c r="J316" t="s">
        <v>247</v>
      </c>
      <c r="K316">
        <v>21143</v>
      </c>
      <c r="L316" t="s">
        <v>55</v>
      </c>
    </row>
    <row r="317" spans="1:12" x14ac:dyDescent="0.2">
      <c r="A317" t="str">
        <f t="shared" si="4"/>
        <v>McCracken2005</v>
      </c>
      <c r="B317" t="s">
        <v>344</v>
      </c>
      <c r="C317">
        <v>2005</v>
      </c>
      <c r="D317" t="s">
        <v>245</v>
      </c>
      <c r="E317">
        <v>2264</v>
      </c>
      <c r="F317">
        <v>39354</v>
      </c>
      <c r="G317">
        <v>1</v>
      </c>
      <c r="H317">
        <v>644</v>
      </c>
      <c r="I317">
        <v>2.5</v>
      </c>
      <c r="J317" t="s">
        <v>247</v>
      </c>
      <c r="K317">
        <v>21145</v>
      </c>
      <c r="L317" t="s">
        <v>55</v>
      </c>
    </row>
    <row r="318" spans="1:12" x14ac:dyDescent="0.2">
      <c r="A318" t="str">
        <f t="shared" si="4"/>
        <v>McCreary2005</v>
      </c>
      <c r="B318" t="s">
        <v>617</v>
      </c>
      <c r="C318">
        <v>2005</v>
      </c>
      <c r="D318" t="s">
        <v>245</v>
      </c>
      <c r="E318">
        <v>187</v>
      </c>
      <c r="F318">
        <v>3150</v>
      </c>
      <c r="G318">
        <v>-2</v>
      </c>
      <c r="H318">
        <v>544</v>
      </c>
      <c r="I318">
        <v>11.5</v>
      </c>
      <c r="J318" t="s">
        <v>247</v>
      </c>
      <c r="K318">
        <v>21147</v>
      </c>
      <c r="L318" t="s">
        <v>55</v>
      </c>
    </row>
    <row r="319" spans="1:12" x14ac:dyDescent="0.2">
      <c r="A319" t="str">
        <f t="shared" si="4"/>
        <v>McLean2005</v>
      </c>
      <c r="B319" t="s">
        <v>618</v>
      </c>
      <c r="C319">
        <v>2005</v>
      </c>
      <c r="D319" t="s">
        <v>245</v>
      </c>
      <c r="E319">
        <v>191</v>
      </c>
      <c r="F319">
        <v>1812</v>
      </c>
      <c r="G319">
        <v>-1.9</v>
      </c>
      <c r="H319">
        <v>532</v>
      </c>
      <c r="I319">
        <v>5.0999999999999996</v>
      </c>
      <c r="J319" t="s">
        <v>247</v>
      </c>
      <c r="K319">
        <v>21149</v>
      </c>
      <c r="L319" t="s">
        <v>55</v>
      </c>
    </row>
    <row r="320" spans="1:12" x14ac:dyDescent="0.2">
      <c r="A320" t="str">
        <f t="shared" si="4"/>
        <v>Madison2005</v>
      </c>
      <c r="B320" t="s">
        <v>313</v>
      </c>
      <c r="C320">
        <v>2005</v>
      </c>
      <c r="D320" t="s">
        <v>245</v>
      </c>
      <c r="E320">
        <v>1634</v>
      </c>
      <c r="F320">
        <v>30475</v>
      </c>
      <c r="G320">
        <v>4</v>
      </c>
      <c r="H320">
        <v>563</v>
      </c>
      <c r="I320">
        <v>-0.7</v>
      </c>
      <c r="J320" t="s">
        <v>247</v>
      </c>
      <c r="K320">
        <v>21151</v>
      </c>
      <c r="L320" t="s">
        <v>55</v>
      </c>
    </row>
    <row r="321" spans="1:12" x14ac:dyDescent="0.2">
      <c r="A321" t="str">
        <f t="shared" si="4"/>
        <v>Magoffin2005</v>
      </c>
      <c r="B321" t="s">
        <v>619</v>
      </c>
      <c r="C321">
        <v>2005</v>
      </c>
      <c r="D321" t="s">
        <v>245</v>
      </c>
      <c r="E321">
        <v>210</v>
      </c>
      <c r="F321">
        <v>2347</v>
      </c>
      <c r="G321">
        <v>-4.5</v>
      </c>
      <c r="H321">
        <v>511</v>
      </c>
      <c r="I321">
        <v>7.6</v>
      </c>
      <c r="J321" t="s">
        <v>247</v>
      </c>
      <c r="K321">
        <v>21153</v>
      </c>
      <c r="L321" t="s">
        <v>55</v>
      </c>
    </row>
    <row r="322" spans="1:12" x14ac:dyDescent="0.2">
      <c r="A322" t="str">
        <f t="shared" si="4"/>
        <v>Marion2005</v>
      </c>
      <c r="B322" t="s">
        <v>399</v>
      </c>
      <c r="C322">
        <v>2005</v>
      </c>
      <c r="D322" t="s">
        <v>245</v>
      </c>
      <c r="E322">
        <v>397</v>
      </c>
      <c r="F322">
        <v>7269</v>
      </c>
      <c r="G322">
        <v>7</v>
      </c>
      <c r="H322">
        <v>576</v>
      </c>
      <c r="I322">
        <v>0.3</v>
      </c>
      <c r="J322" t="s">
        <v>247</v>
      </c>
      <c r="K322">
        <v>21155</v>
      </c>
      <c r="L322" t="s">
        <v>55</v>
      </c>
    </row>
    <row r="323" spans="1:12" x14ac:dyDescent="0.2">
      <c r="A323" t="str">
        <f t="shared" si="4"/>
        <v>Marshall2005</v>
      </c>
      <c r="B323" t="s">
        <v>322</v>
      </c>
      <c r="C323">
        <v>2005</v>
      </c>
      <c r="D323" t="s">
        <v>245</v>
      </c>
      <c r="E323">
        <v>707</v>
      </c>
      <c r="F323">
        <v>10229</v>
      </c>
      <c r="G323">
        <v>0.9</v>
      </c>
      <c r="H323">
        <v>739</v>
      </c>
      <c r="I323">
        <v>2.2000000000000002</v>
      </c>
      <c r="J323" t="s">
        <v>247</v>
      </c>
      <c r="K323">
        <v>21157</v>
      </c>
      <c r="L323" t="s">
        <v>55</v>
      </c>
    </row>
    <row r="324" spans="1:12" x14ac:dyDescent="0.2">
      <c r="A324" t="str">
        <f t="shared" si="4"/>
        <v>Martin2005</v>
      </c>
      <c r="B324" t="s">
        <v>620</v>
      </c>
      <c r="C324">
        <v>2005</v>
      </c>
      <c r="D324" t="s">
        <v>245</v>
      </c>
      <c r="E324">
        <v>204</v>
      </c>
      <c r="F324">
        <v>3082</v>
      </c>
      <c r="G324">
        <v>-1.6</v>
      </c>
      <c r="H324">
        <v>664</v>
      </c>
      <c r="I324">
        <v>1.4</v>
      </c>
      <c r="J324" t="s">
        <v>247</v>
      </c>
      <c r="K324">
        <v>21159</v>
      </c>
      <c r="L324" t="s">
        <v>55</v>
      </c>
    </row>
    <row r="325" spans="1:12" x14ac:dyDescent="0.2">
      <c r="A325" t="str">
        <f t="shared" si="4"/>
        <v>Mason2005</v>
      </c>
      <c r="B325" t="s">
        <v>621</v>
      </c>
      <c r="C325">
        <v>2005</v>
      </c>
      <c r="D325" t="s">
        <v>245</v>
      </c>
      <c r="E325">
        <v>530</v>
      </c>
      <c r="F325">
        <v>9274</v>
      </c>
      <c r="G325">
        <v>1.3</v>
      </c>
      <c r="H325">
        <v>587</v>
      </c>
      <c r="I325">
        <v>-1.7</v>
      </c>
      <c r="J325" t="s">
        <v>247</v>
      </c>
      <c r="K325">
        <v>21161</v>
      </c>
      <c r="L325" t="s">
        <v>55</v>
      </c>
    </row>
    <row r="326" spans="1:12" x14ac:dyDescent="0.2">
      <c r="A326" t="str">
        <f t="shared" ref="A326:A389" si="5">_xlfn.CONCAT(B326, C326)</f>
        <v>Meade2005</v>
      </c>
      <c r="B326" t="s">
        <v>622</v>
      </c>
      <c r="C326">
        <v>2005</v>
      </c>
      <c r="D326" t="s">
        <v>245</v>
      </c>
      <c r="E326">
        <v>369</v>
      </c>
      <c r="F326">
        <v>3849</v>
      </c>
      <c r="G326">
        <v>-3.2</v>
      </c>
      <c r="H326">
        <v>559</v>
      </c>
      <c r="I326">
        <v>4.0999999999999996</v>
      </c>
      <c r="J326" t="s">
        <v>247</v>
      </c>
      <c r="K326">
        <v>21163</v>
      </c>
      <c r="L326" t="s">
        <v>55</v>
      </c>
    </row>
    <row r="327" spans="1:12" x14ac:dyDescent="0.2">
      <c r="A327" t="str">
        <f t="shared" si="5"/>
        <v>Menifee2005</v>
      </c>
      <c r="B327" t="s">
        <v>623</v>
      </c>
      <c r="C327">
        <v>2005</v>
      </c>
      <c r="D327" t="s">
        <v>245</v>
      </c>
      <c r="E327">
        <v>89</v>
      </c>
      <c r="F327">
        <v>920</v>
      </c>
      <c r="G327">
        <v>-2.7</v>
      </c>
      <c r="H327">
        <v>481</v>
      </c>
      <c r="I327">
        <v>-1.4</v>
      </c>
      <c r="J327" t="s">
        <v>247</v>
      </c>
      <c r="K327">
        <v>21165</v>
      </c>
      <c r="L327" t="s">
        <v>55</v>
      </c>
    </row>
    <row r="328" spans="1:12" x14ac:dyDescent="0.2">
      <c r="A328" t="str">
        <f t="shared" si="5"/>
        <v>Mercer2005</v>
      </c>
      <c r="B328" t="s">
        <v>624</v>
      </c>
      <c r="C328">
        <v>2005</v>
      </c>
      <c r="D328" t="s">
        <v>245</v>
      </c>
      <c r="E328">
        <v>454</v>
      </c>
      <c r="F328">
        <v>6737</v>
      </c>
      <c r="G328">
        <v>0.3</v>
      </c>
      <c r="H328">
        <v>721</v>
      </c>
      <c r="I328">
        <v>4.9000000000000004</v>
      </c>
      <c r="J328" t="s">
        <v>247</v>
      </c>
      <c r="K328">
        <v>21167</v>
      </c>
      <c r="L328" t="s">
        <v>55</v>
      </c>
    </row>
    <row r="329" spans="1:12" x14ac:dyDescent="0.2">
      <c r="A329" t="str">
        <f t="shared" si="5"/>
        <v>Metcalfe2005</v>
      </c>
      <c r="B329" t="s">
        <v>625</v>
      </c>
      <c r="C329">
        <v>2005</v>
      </c>
      <c r="D329" t="s">
        <v>245</v>
      </c>
      <c r="E329">
        <v>156</v>
      </c>
      <c r="F329">
        <v>2235</v>
      </c>
      <c r="G329">
        <v>-0.7</v>
      </c>
      <c r="H329">
        <v>530</v>
      </c>
      <c r="I329">
        <v>2.2999999999999998</v>
      </c>
      <c r="J329" t="s">
        <v>247</v>
      </c>
      <c r="K329">
        <v>21169</v>
      </c>
      <c r="L329" t="s">
        <v>55</v>
      </c>
    </row>
    <row r="330" spans="1:12" x14ac:dyDescent="0.2">
      <c r="A330" t="str">
        <f t="shared" si="5"/>
        <v>Monroe2005</v>
      </c>
      <c r="B330" t="s">
        <v>443</v>
      </c>
      <c r="C330">
        <v>2005</v>
      </c>
      <c r="D330" t="s">
        <v>245</v>
      </c>
      <c r="E330">
        <v>244</v>
      </c>
      <c r="F330">
        <v>3323</v>
      </c>
      <c r="G330">
        <v>-4.2</v>
      </c>
      <c r="H330">
        <v>473</v>
      </c>
      <c r="I330">
        <v>2.2000000000000002</v>
      </c>
      <c r="J330" t="s">
        <v>247</v>
      </c>
      <c r="K330">
        <v>21171</v>
      </c>
      <c r="L330" t="s">
        <v>55</v>
      </c>
    </row>
    <row r="331" spans="1:12" x14ac:dyDescent="0.2">
      <c r="A331" t="str">
        <f t="shared" si="5"/>
        <v>Montgomery2005</v>
      </c>
      <c r="B331" t="s">
        <v>329</v>
      </c>
      <c r="C331">
        <v>2005</v>
      </c>
      <c r="D331" t="s">
        <v>245</v>
      </c>
      <c r="E331">
        <v>611</v>
      </c>
      <c r="F331">
        <v>10626</v>
      </c>
      <c r="G331">
        <v>3.1</v>
      </c>
      <c r="H331">
        <v>545</v>
      </c>
      <c r="I331">
        <v>1.5</v>
      </c>
      <c r="J331" t="s">
        <v>247</v>
      </c>
      <c r="K331">
        <v>21173</v>
      </c>
      <c r="L331" t="s">
        <v>55</v>
      </c>
    </row>
    <row r="332" spans="1:12" x14ac:dyDescent="0.2">
      <c r="A332" t="str">
        <f t="shared" si="5"/>
        <v>Morgan2005</v>
      </c>
      <c r="B332" t="s">
        <v>444</v>
      </c>
      <c r="C332">
        <v>2005</v>
      </c>
      <c r="D332" t="s">
        <v>245</v>
      </c>
      <c r="E332">
        <v>231</v>
      </c>
      <c r="F332">
        <v>2958</v>
      </c>
      <c r="G332">
        <v>-4.5999999999999996</v>
      </c>
      <c r="H332">
        <v>572</v>
      </c>
      <c r="I332">
        <v>12.2</v>
      </c>
      <c r="J332" t="s">
        <v>247</v>
      </c>
      <c r="K332">
        <v>21175</v>
      </c>
      <c r="L332" t="s">
        <v>55</v>
      </c>
    </row>
    <row r="333" spans="1:12" x14ac:dyDescent="0.2">
      <c r="A333" t="str">
        <f t="shared" si="5"/>
        <v>Muhlenberg2005</v>
      </c>
      <c r="B333" t="s">
        <v>626</v>
      </c>
      <c r="C333">
        <v>2005</v>
      </c>
      <c r="D333" t="s">
        <v>245</v>
      </c>
      <c r="E333">
        <v>610</v>
      </c>
      <c r="F333">
        <v>8947</v>
      </c>
      <c r="G333">
        <v>0.9</v>
      </c>
      <c r="H333">
        <v>634</v>
      </c>
      <c r="I333">
        <v>2.1</v>
      </c>
      <c r="J333" t="s">
        <v>247</v>
      </c>
      <c r="K333">
        <v>21177</v>
      </c>
      <c r="L333" t="s">
        <v>55</v>
      </c>
    </row>
    <row r="334" spans="1:12" x14ac:dyDescent="0.2">
      <c r="A334" t="str">
        <f t="shared" si="5"/>
        <v>Nelson2005</v>
      </c>
      <c r="B334" t="s">
        <v>627</v>
      </c>
      <c r="C334">
        <v>2005</v>
      </c>
      <c r="D334" t="s">
        <v>245</v>
      </c>
      <c r="E334">
        <v>998</v>
      </c>
      <c r="F334">
        <v>14307</v>
      </c>
      <c r="G334">
        <v>1.5</v>
      </c>
      <c r="H334">
        <v>638</v>
      </c>
      <c r="I334">
        <v>0.8</v>
      </c>
      <c r="J334" t="s">
        <v>247</v>
      </c>
      <c r="K334">
        <v>21179</v>
      </c>
      <c r="L334" t="s">
        <v>55</v>
      </c>
    </row>
    <row r="335" spans="1:12" x14ac:dyDescent="0.2">
      <c r="A335" t="str">
        <f t="shared" si="5"/>
        <v>Nicholas2005</v>
      </c>
      <c r="B335" t="s">
        <v>628</v>
      </c>
      <c r="C335">
        <v>2005</v>
      </c>
      <c r="D335" t="s">
        <v>245</v>
      </c>
      <c r="E335">
        <v>107</v>
      </c>
      <c r="F335">
        <v>890</v>
      </c>
      <c r="G335">
        <v>-6.9</v>
      </c>
      <c r="H335">
        <v>462</v>
      </c>
      <c r="I335">
        <v>-2.2999999999999998</v>
      </c>
      <c r="J335" t="s">
        <v>247</v>
      </c>
      <c r="K335">
        <v>21181</v>
      </c>
      <c r="L335" t="s">
        <v>55</v>
      </c>
    </row>
    <row r="336" spans="1:12" x14ac:dyDescent="0.2">
      <c r="A336" t="str">
        <f t="shared" si="5"/>
        <v>Ohio2005</v>
      </c>
      <c r="B336" t="s">
        <v>629</v>
      </c>
      <c r="C336">
        <v>2005</v>
      </c>
      <c r="D336" t="s">
        <v>245</v>
      </c>
      <c r="E336">
        <v>391</v>
      </c>
      <c r="F336">
        <v>7001</v>
      </c>
      <c r="G336">
        <v>3</v>
      </c>
      <c r="H336">
        <v>517</v>
      </c>
      <c r="I336">
        <v>-1.5</v>
      </c>
      <c r="J336" t="s">
        <v>247</v>
      </c>
      <c r="K336">
        <v>21183</v>
      </c>
      <c r="L336" t="s">
        <v>55</v>
      </c>
    </row>
    <row r="337" spans="1:12" x14ac:dyDescent="0.2">
      <c r="A337" t="str">
        <f t="shared" si="5"/>
        <v>Oldham2005</v>
      </c>
      <c r="B337" t="s">
        <v>630</v>
      </c>
      <c r="C337">
        <v>2005</v>
      </c>
      <c r="D337" t="s">
        <v>245</v>
      </c>
      <c r="E337">
        <v>1288</v>
      </c>
      <c r="F337">
        <v>12946</v>
      </c>
      <c r="G337">
        <v>0.5</v>
      </c>
      <c r="H337">
        <v>637</v>
      </c>
      <c r="I337">
        <v>4.8</v>
      </c>
      <c r="J337" t="s">
        <v>247</v>
      </c>
      <c r="K337">
        <v>21185</v>
      </c>
      <c r="L337" t="s">
        <v>55</v>
      </c>
    </row>
    <row r="338" spans="1:12" x14ac:dyDescent="0.2">
      <c r="A338" t="str">
        <f t="shared" si="5"/>
        <v>Owen2005</v>
      </c>
      <c r="B338" t="s">
        <v>631</v>
      </c>
      <c r="C338">
        <v>2005</v>
      </c>
      <c r="D338" t="s">
        <v>245</v>
      </c>
      <c r="E338">
        <v>124</v>
      </c>
      <c r="F338">
        <v>1605</v>
      </c>
      <c r="G338">
        <v>-1.8</v>
      </c>
      <c r="H338">
        <v>515</v>
      </c>
      <c r="I338">
        <v>-7.2</v>
      </c>
      <c r="J338" t="s">
        <v>247</v>
      </c>
      <c r="K338">
        <v>21187</v>
      </c>
      <c r="L338" t="s">
        <v>55</v>
      </c>
    </row>
    <row r="339" spans="1:12" x14ac:dyDescent="0.2">
      <c r="A339" t="str">
        <f t="shared" si="5"/>
        <v>Owsley2005</v>
      </c>
      <c r="B339" t="s">
        <v>632</v>
      </c>
      <c r="C339">
        <v>2005</v>
      </c>
      <c r="D339" t="s">
        <v>245</v>
      </c>
      <c r="E339">
        <v>62</v>
      </c>
      <c r="F339">
        <v>690</v>
      </c>
      <c r="G339">
        <v>-1.4</v>
      </c>
      <c r="H339">
        <v>433</v>
      </c>
      <c r="I339">
        <v>-1.4</v>
      </c>
      <c r="J339" t="s">
        <v>247</v>
      </c>
      <c r="K339">
        <v>21189</v>
      </c>
      <c r="L339" t="s">
        <v>55</v>
      </c>
    </row>
    <row r="340" spans="1:12" x14ac:dyDescent="0.2">
      <c r="A340" t="str">
        <f t="shared" si="5"/>
        <v>Pendleton2005</v>
      </c>
      <c r="B340" t="s">
        <v>633</v>
      </c>
      <c r="C340">
        <v>2005</v>
      </c>
      <c r="D340" t="s">
        <v>245</v>
      </c>
      <c r="E340">
        <v>210</v>
      </c>
      <c r="F340">
        <v>2582</v>
      </c>
      <c r="G340">
        <v>6.3</v>
      </c>
      <c r="H340">
        <v>567</v>
      </c>
      <c r="I340">
        <v>-1</v>
      </c>
      <c r="J340" t="s">
        <v>247</v>
      </c>
      <c r="K340">
        <v>21191</v>
      </c>
      <c r="L340" t="s">
        <v>55</v>
      </c>
    </row>
    <row r="341" spans="1:12" x14ac:dyDescent="0.2">
      <c r="A341" t="str">
        <f t="shared" si="5"/>
        <v>Perry2005</v>
      </c>
      <c r="B341" t="s">
        <v>445</v>
      </c>
      <c r="C341">
        <v>2005</v>
      </c>
      <c r="D341" t="s">
        <v>245</v>
      </c>
      <c r="E341">
        <v>789</v>
      </c>
      <c r="F341">
        <v>13757</v>
      </c>
      <c r="G341">
        <v>5.0999999999999996</v>
      </c>
      <c r="H341">
        <v>648</v>
      </c>
      <c r="I341">
        <v>2.2000000000000002</v>
      </c>
      <c r="J341" t="s">
        <v>247</v>
      </c>
      <c r="K341">
        <v>21193</v>
      </c>
      <c r="L341" t="s">
        <v>55</v>
      </c>
    </row>
    <row r="342" spans="1:12" x14ac:dyDescent="0.2">
      <c r="A342" t="str">
        <f t="shared" si="5"/>
        <v>Pike2005</v>
      </c>
      <c r="B342" t="s">
        <v>447</v>
      </c>
      <c r="C342">
        <v>2005</v>
      </c>
      <c r="D342" t="s">
        <v>245</v>
      </c>
      <c r="E342">
        <v>1551</v>
      </c>
      <c r="F342">
        <v>24493</v>
      </c>
      <c r="G342">
        <v>5.0999999999999996</v>
      </c>
      <c r="H342">
        <v>671</v>
      </c>
      <c r="I342">
        <v>2</v>
      </c>
      <c r="J342" t="s">
        <v>247</v>
      </c>
      <c r="K342">
        <v>21195</v>
      </c>
      <c r="L342" t="s">
        <v>55</v>
      </c>
    </row>
    <row r="343" spans="1:12" x14ac:dyDescent="0.2">
      <c r="A343" t="str">
        <f t="shared" si="5"/>
        <v>Powell2005</v>
      </c>
      <c r="B343" t="s">
        <v>634</v>
      </c>
      <c r="C343">
        <v>2005</v>
      </c>
      <c r="D343" t="s">
        <v>245</v>
      </c>
      <c r="E343">
        <v>206</v>
      </c>
      <c r="F343">
        <v>2618</v>
      </c>
      <c r="G343">
        <v>-1.3</v>
      </c>
      <c r="H343">
        <v>484</v>
      </c>
      <c r="I343">
        <v>2.1</v>
      </c>
      <c r="J343" t="s">
        <v>247</v>
      </c>
      <c r="K343">
        <v>21197</v>
      </c>
      <c r="L343" t="s">
        <v>55</v>
      </c>
    </row>
    <row r="344" spans="1:12" x14ac:dyDescent="0.2">
      <c r="A344" t="str">
        <f t="shared" si="5"/>
        <v>Pulaski2005</v>
      </c>
      <c r="B344" t="s">
        <v>415</v>
      </c>
      <c r="C344">
        <v>2005</v>
      </c>
      <c r="D344" t="s">
        <v>245</v>
      </c>
      <c r="E344">
        <v>1545</v>
      </c>
      <c r="F344">
        <v>25099</v>
      </c>
      <c r="G344">
        <v>0.6</v>
      </c>
      <c r="H344">
        <v>532</v>
      </c>
      <c r="I344">
        <v>-0.7</v>
      </c>
      <c r="J344" t="s">
        <v>247</v>
      </c>
      <c r="K344">
        <v>21199</v>
      </c>
      <c r="L344" t="s">
        <v>55</v>
      </c>
    </row>
    <row r="345" spans="1:12" x14ac:dyDescent="0.2">
      <c r="A345" t="str">
        <f t="shared" si="5"/>
        <v>Robertson2005</v>
      </c>
      <c r="B345" t="s">
        <v>635</v>
      </c>
      <c r="C345">
        <v>2005</v>
      </c>
      <c r="D345" t="s">
        <v>245</v>
      </c>
      <c r="E345">
        <v>40</v>
      </c>
      <c r="F345">
        <v>306</v>
      </c>
      <c r="G345">
        <v>-3.8</v>
      </c>
      <c r="H345">
        <v>412</v>
      </c>
      <c r="I345">
        <v>6.7</v>
      </c>
      <c r="J345" t="s">
        <v>247</v>
      </c>
      <c r="K345">
        <v>21201</v>
      </c>
      <c r="L345" t="s">
        <v>55</v>
      </c>
    </row>
    <row r="346" spans="1:12" x14ac:dyDescent="0.2">
      <c r="A346" t="str">
        <f t="shared" si="5"/>
        <v>Rockcastle2005</v>
      </c>
      <c r="B346" t="s">
        <v>636</v>
      </c>
      <c r="C346">
        <v>2005</v>
      </c>
      <c r="D346" t="s">
        <v>245</v>
      </c>
      <c r="E346">
        <v>238</v>
      </c>
      <c r="F346">
        <v>3431</v>
      </c>
      <c r="G346">
        <v>0.4</v>
      </c>
      <c r="H346">
        <v>476</v>
      </c>
      <c r="I346">
        <v>2.1</v>
      </c>
      <c r="J346" t="s">
        <v>247</v>
      </c>
      <c r="K346">
        <v>21203</v>
      </c>
      <c r="L346" t="s">
        <v>55</v>
      </c>
    </row>
    <row r="347" spans="1:12" x14ac:dyDescent="0.2">
      <c r="A347" t="str">
        <f t="shared" si="5"/>
        <v>Rowan2005</v>
      </c>
      <c r="B347" t="s">
        <v>637</v>
      </c>
      <c r="C347">
        <v>2005</v>
      </c>
      <c r="D347" t="s">
        <v>245</v>
      </c>
      <c r="E347">
        <v>521</v>
      </c>
      <c r="F347">
        <v>9728</v>
      </c>
      <c r="G347">
        <v>-3.1</v>
      </c>
      <c r="H347">
        <v>519</v>
      </c>
      <c r="I347">
        <v>1.4</v>
      </c>
      <c r="J347" t="s">
        <v>247</v>
      </c>
      <c r="K347">
        <v>21205</v>
      </c>
      <c r="L347" t="s">
        <v>55</v>
      </c>
    </row>
    <row r="348" spans="1:12" x14ac:dyDescent="0.2">
      <c r="A348" t="str">
        <f t="shared" si="5"/>
        <v>Russell2005</v>
      </c>
      <c r="B348" t="s">
        <v>449</v>
      </c>
      <c r="C348">
        <v>2005</v>
      </c>
      <c r="D348" t="s">
        <v>245</v>
      </c>
      <c r="E348">
        <v>396</v>
      </c>
      <c r="F348">
        <v>5928</v>
      </c>
      <c r="G348">
        <v>1.4</v>
      </c>
      <c r="H348">
        <v>462</v>
      </c>
      <c r="I348">
        <v>-0.4</v>
      </c>
      <c r="J348" t="s">
        <v>247</v>
      </c>
      <c r="K348">
        <v>21207</v>
      </c>
      <c r="L348" t="s">
        <v>55</v>
      </c>
    </row>
    <row r="349" spans="1:12" x14ac:dyDescent="0.2">
      <c r="A349" t="str">
        <f t="shared" si="5"/>
        <v>Scott2005</v>
      </c>
      <c r="B349" t="s">
        <v>638</v>
      </c>
      <c r="C349">
        <v>2005</v>
      </c>
      <c r="D349" t="s">
        <v>245</v>
      </c>
      <c r="E349">
        <v>900</v>
      </c>
      <c r="F349">
        <v>23030</v>
      </c>
      <c r="G349">
        <v>1.3</v>
      </c>
      <c r="H349">
        <v>904</v>
      </c>
      <c r="I349">
        <v>-5.4</v>
      </c>
      <c r="J349" t="s">
        <v>247</v>
      </c>
      <c r="K349">
        <v>21209</v>
      </c>
      <c r="L349" t="s">
        <v>55</v>
      </c>
    </row>
    <row r="350" spans="1:12" x14ac:dyDescent="0.2">
      <c r="A350" t="str">
        <f t="shared" si="5"/>
        <v>Shelby2005</v>
      </c>
      <c r="B350" t="s">
        <v>405</v>
      </c>
      <c r="C350">
        <v>2005</v>
      </c>
      <c r="D350" t="s">
        <v>245</v>
      </c>
      <c r="E350">
        <v>892</v>
      </c>
      <c r="F350">
        <v>14176</v>
      </c>
      <c r="G350">
        <v>-1.4</v>
      </c>
      <c r="H350">
        <v>639</v>
      </c>
      <c r="I350">
        <v>-2.9</v>
      </c>
      <c r="J350" t="s">
        <v>247</v>
      </c>
      <c r="K350">
        <v>21211</v>
      </c>
      <c r="L350" t="s">
        <v>55</v>
      </c>
    </row>
    <row r="351" spans="1:12" x14ac:dyDescent="0.2">
      <c r="A351" t="str">
        <f t="shared" si="5"/>
        <v>Simpson2005</v>
      </c>
      <c r="B351" t="s">
        <v>639</v>
      </c>
      <c r="C351">
        <v>2005</v>
      </c>
      <c r="D351" t="s">
        <v>245</v>
      </c>
      <c r="E351">
        <v>393</v>
      </c>
      <c r="F351">
        <v>8279</v>
      </c>
      <c r="G351">
        <v>-1.7</v>
      </c>
      <c r="H351">
        <v>622</v>
      </c>
      <c r="I351">
        <v>4.7</v>
      </c>
      <c r="J351" t="s">
        <v>247</v>
      </c>
      <c r="K351">
        <v>21213</v>
      </c>
      <c r="L351" t="s">
        <v>55</v>
      </c>
    </row>
    <row r="352" spans="1:12" x14ac:dyDescent="0.2">
      <c r="A352" t="str">
        <f t="shared" si="5"/>
        <v>Spencer2005</v>
      </c>
      <c r="B352" t="s">
        <v>640</v>
      </c>
      <c r="C352">
        <v>2005</v>
      </c>
      <c r="D352" t="s">
        <v>245</v>
      </c>
      <c r="E352">
        <v>237</v>
      </c>
      <c r="F352">
        <v>1659</v>
      </c>
      <c r="G352">
        <v>6.1</v>
      </c>
      <c r="H352">
        <v>490</v>
      </c>
      <c r="I352">
        <v>1.4</v>
      </c>
      <c r="J352" t="s">
        <v>247</v>
      </c>
      <c r="K352">
        <v>21215</v>
      </c>
      <c r="L352" t="s">
        <v>55</v>
      </c>
    </row>
    <row r="353" spans="1:12" x14ac:dyDescent="0.2">
      <c r="A353" t="str">
        <f t="shared" si="5"/>
        <v>Taylor2005</v>
      </c>
      <c r="B353" t="s">
        <v>547</v>
      </c>
      <c r="C353">
        <v>2005</v>
      </c>
      <c r="D353" t="s">
        <v>245</v>
      </c>
      <c r="E353">
        <v>700</v>
      </c>
      <c r="F353">
        <v>11302</v>
      </c>
      <c r="G353">
        <v>1.6</v>
      </c>
      <c r="H353">
        <v>509</v>
      </c>
      <c r="I353">
        <v>1.8</v>
      </c>
      <c r="J353" t="s">
        <v>247</v>
      </c>
      <c r="K353">
        <v>21217</v>
      </c>
      <c r="L353" t="s">
        <v>55</v>
      </c>
    </row>
    <row r="354" spans="1:12" x14ac:dyDescent="0.2">
      <c r="A354" t="str">
        <f t="shared" si="5"/>
        <v>Todd2005</v>
      </c>
      <c r="B354" t="s">
        <v>351</v>
      </c>
      <c r="C354">
        <v>2005</v>
      </c>
      <c r="D354" t="s">
        <v>245</v>
      </c>
      <c r="E354">
        <v>212</v>
      </c>
      <c r="F354">
        <v>2069</v>
      </c>
      <c r="G354">
        <v>-21.7</v>
      </c>
      <c r="H354">
        <v>444</v>
      </c>
      <c r="I354">
        <v>-1.8</v>
      </c>
      <c r="J354" t="s">
        <v>247</v>
      </c>
      <c r="K354">
        <v>21219</v>
      </c>
      <c r="L354" t="s">
        <v>55</v>
      </c>
    </row>
    <row r="355" spans="1:12" x14ac:dyDescent="0.2">
      <c r="A355" t="str">
        <f t="shared" si="5"/>
        <v>Trigg2005</v>
      </c>
      <c r="B355" t="s">
        <v>641</v>
      </c>
      <c r="C355">
        <v>2005</v>
      </c>
      <c r="D355" t="s">
        <v>245</v>
      </c>
      <c r="E355">
        <v>260</v>
      </c>
      <c r="F355">
        <v>3544</v>
      </c>
      <c r="G355">
        <v>-7.3</v>
      </c>
      <c r="H355">
        <v>603</v>
      </c>
      <c r="I355">
        <v>-1.3</v>
      </c>
      <c r="J355" t="s">
        <v>247</v>
      </c>
      <c r="K355">
        <v>21221</v>
      </c>
      <c r="L355" t="s">
        <v>55</v>
      </c>
    </row>
    <row r="356" spans="1:12" x14ac:dyDescent="0.2">
      <c r="A356" t="str">
        <f t="shared" si="5"/>
        <v>Trimble2005</v>
      </c>
      <c r="B356" t="s">
        <v>642</v>
      </c>
      <c r="C356">
        <v>2005</v>
      </c>
      <c r="D356" t="s">
        <v>245</v>
      </c>
      <c r="E356">
        <v>105</v>
      </c>
      <c r="F356">
        <v>962</v>
      </c>
      <c r="G356">
        <v>1.9</v>
      </c>
      <c r="H356">
        <v>553</v>
      </c>
      <c r="I356">
        <v>0.9</v>
      </c>
      <c r="J356" t="s">
        <v>247</v>
      </c>
      <c r="K356">
        <v>21223</v>
      </c>
      <c r="L356" t="s">
        <v>55</v>
      </c>
    </row>
    <row r="357" spans="1:12" x14ac:dyDescent="0.2">
      <c r="A357" t="str">
        <f t="shared" si="5"/>
        <v>Union2005</v>
      </c>
      <c r="B357" t="s">
        <v>403</v>
      </c>
      <c r="C357">
        <v>2005</v>
      </c>
      <c r="D357" t="s">
        <v>245</v>
      </c>
      <c r="E357">
        <v>340</v>
      </c>
      <c r="F357">
        <v>5485</v>
      </c>
      <c r="G357">
        <v>-3</v>
      </c>
      <c r="H357">
        <v>609</v>
      </c>
      <c r="I357">
        <v>4.8</v>
      </c>
      <c r="J357" t="s">
        <v>247</v>
      </c>
      <c r="K357">
        <v>21225</v>
      </c>
      <c r="L357" t="s">
        <v>55</v>
      </c>
    </row>
    <row r="358" spans="1:12" x14ac:dyDescent="0.2">
      <c r="A358" t="str">
        <f t="shared" si="5"/>
        <v>Warren2005</v>
      </c>
      <c r="B358" t="s">
        <v>561</v>
      </c>
      <c r="C358">
        <v>2005</v>
      </c>
      <c r="D358" t="s">
        <v>245</v>
      </c>
      <c r="E358">
        <v>2939</v>
      </c>
      <c r="F358">
        <v>56320</v>
      </c>
      <c r="G358">
        <v>3.9</v>
      </c>
      <c r="H358">
        <v>630</v>
      </c>
      <c r="I358">
        <v>0.8</v>
      </c>
      <c r="J358" t="s">
        <v>247</v>
      </c>
      <c r="K358">
        <v>21227</v>
      </c>
      <c r="L358" t="s">
        <v>55</v>
      </c>
    </row>
    <row r="359" spans="1:12" x14ac:dyDescent="0.2">
      <c r="A359" t="str">
        <f t="shared" si="5"/>
        <v>Washington2005</v>
      </c>
      <c r="B359" t="s">
        <v>452</v>
      </c>
      <c r="C359">
        <v>2005</v>
      </c>
      <c r="D359" t="s">
        <v>245</v>
      </c>
      <c r="E359">
        <v>278</v>
      </c>
      <c r="F359">
        <v>3094</v>
      </c>
      <c r="G359">
        <v>0.6</v>
      </c>
      <c r="H359">
        <v>630</v>
      </c>
      <c r="I359">
        <v>4.0999999999999996</v>
      </c>
      <c r="J359" t="s">
        <v>247</v>
      </c>
      <c r="K359">
        <v>21229</v>
      </c>
      <c r="L359" t="s">
        <v>55</v>
      </c>
    </row>
    <row r="360" spans="1:12" x14ac:dyDescent="0.2">
      <c r="A360" t="str">
        <f t="shared" si="5"/>
        <v>Wayne2005</v>
      </c>
      <c r="B360" t="s">
        <v>382</v>
      </c>
      <c r="C360">
        <v>2005</v>
      </c>
      <c r="D360" t="s">
        <v>245</v>
      </c>
      <c r="E360">
        <v>370</v>
      </c>
      <c r="F360">
        <v>6312</v>
      </c>
      <c r="G360">
        <v>-4.9000000000000004</v>
      </c>
      <c r="H360">
        <v>459</v>
      </c>
      <c r="I360">
        <v>-1.5</v>
      </c>
      <c r="J360" t="s">
        <v>247</v>
      </c>
      <c r="K360">
        <v>21231</v>
      </c>
      <c r="L360" t="s">
        <v>55</v>
      </c>
    </row>
    <row r="361" spans="1:12" x14ac:dyDescent="0.2">
      <c r="A361" t="str">
        <f t="shared" si="5"/>
        <v>Webster2005</v>
      </c>
      <c r="B361" t="s">
        <v>562</v>
      </c>
      <c r="C361">
        <v>2005</v>
      </c>
      <c r="D361" t="s">
        <v>245</v>
      </c>
      <c r="E361">
        <v>270</v>
      </c>
      <c r="F361">
        <v>3264</v>
      </c>
      <c r="G361">
        <v>2.8</v>
      </c>
      <c r="H361">
        <v>573</v>
      </c>
      <c r="I361">
        <v>4.4000000000000004</v>
      </c>
      <c r="J361" t="s">
        <v>247</v>
      </c>
      <c r="K361">
        <v>21233</v>
      </c>
      <c r="L361" t="s">
        <v>55</v>
      </c>
    </row>
    <row r="362" spans="1:12" x14ac:dyDescent="0.2">
      <c r="A362" t="str">
        <f t="shared" si="5"/>
        <v>Whitley2005</v>
      </c>
      <c r="B362" t="s">
        <v>643</v>
      </c>
      <c r="C362">
        <v>2005</v>
      </c>
      <c r="D362" t="s">
        <v>245</v>
      </c>
      <c r="E362">
        <v>761</v>
      </c>
      <c r="F362">
        <v>12279</v>
      </c>
      <c r="G362">
        <v>0.3</v>
      </c>
      <c r="H362">
        <v>539</v>
      </c>
      <c r="I362">
        <v>6.7</v>
      </c>
      <c r="J362" t="s">
        <v>247</v>
      </c>
      <c r="K362">
        <v>21235</v>
      </c>
      <c r="L362" t="s">
        <v>55</v>
      </c>
    </row>
    <row r="363" spans="1:12" x14ac:dyDescent="0.2">
      <c r="A363" t="str">
        <f t="shared" si="5"/>
        <v>Wolfe2005</v>
      </c>
      <c r="B363" t="s">
        <v>644</v>
      </c>
      <c r="C363">
        <v>2005</v>
      </c>
      <c r="D363" t="s">
        <v>245</v>
      </c>
      <c r="E363">
        <v>120</v>
      </c>
      <c r="F363">
        <v>1123</v>
      </c>
      <c r="G363">
        <v>-4.2</v>
      </c>
      <c r="H363">
        <v>430</v>
      </c>
      <c r="I363">
        <v>2.9</v>
      </c>
      <c r="J363" t="s">
        <v>247</v>
      </c>
      <c r="K363">
        <v>21237</v>
      </c>
      <c r="L363" t="s">
        <v>55</v>
      </c>
    </row>
    <row r="364" spans="1:12" x14ac:dyDescent="0.2">
      <c r="A364" t="str">
        <f t="shared" si="5"/>
        <v>Woodford2005</v>
      </c>
      <c r="B364" t="s">
        <v>645</v>
      </c>
      <c r="C364">
        <v>2005</v>
      </c>
      <c r="D364" t="s">
        <v>245</v>
      </c>
      <c r="E364">
        <v>654</v>
      </c>
      <c r="F364">
        <v>10044</v>
      </c>
      <c r="G364">
        <v>5.4</v>
      </c>
      <c r="H364">
        <v>689</v>
      </c>
      <c r="I364">
        <v>0.7</v>
      </c>
      <c r="J364" t="s">
        <v>247</v>
      </c>
      <c r="K364">
        <v>21239</v>
      </c>
      <c r="L364" t="s">
        <v>55</v>
      </c>
    </row>
    <row r="365" spans="1:12" x14ac:dyDescent="0.2">
      <c r="A365" t="str">
        <f t="shared" si="5"/>
        <v>Adair2006</v>
      </c>
      <c r="B365" t="s">
        <v>569</v>
      </c>
      <c r="C365">
        <v>2006</v>
      </c>
      <c r="D365" t="s">
        <v>245</v>
      </c>
      <c r="E365">
        <v>393</v>
      </c>
      <c r="F365">
        <v>4551</v>
      </c>
      <c r="G365">
        <v>2</v>
      </c>
      <c r="H365">
        <v>524</v>
      </c>
      <c r="I365">
        <v>2.2999999999999998</v>
      </c>
      <c r="J365" t="s">
        <v>247</v>
      </c>
      <c r="K365">
        <v>21001</v>
      </c>
      <c r="L365" t="s">
        <v>55</v>
      </c>
    </row>
    <row r="366" spans="1:12" x14ac:dyDescent="0.2">
      <c r="A366" t="str">
        <f t="shared" si="5"/>
        <v>Allen2006</v>
      </c>
      <c r="B366" t="s">
        <v>570</v>
      </c>
      <c r="C366">
        <v>2006</v>
      </c>
      <c r="D366" t="s">
        <v>245</v>
      </c>
      <c r="E366">
        <v>270</v>
      </c>
      <c r="F366">
        <v>4593</v>
      </c>
      <c r="G366">
        <v>-6.1</v>
      </c>
      <c r="H366">
        <v>475</v>
      </c>
      <c r="I366">
        <v>-5.4</v>
      </c>
      <c r="J366" t="s">
        <v>247</v>
      </c>
      <c r="K366">
        <v>21003</v>
      </c>
      <c r="L366" t="s">
        <v>55</v>
      </c>
    </row>
    <row r="367" spans="1:12" x14ac:dyDescent="0.2">
      <c r="A367" t="str">
        <f t="shared" si="5"/>
        <v>Anderson2006</v>
      </c>
      <c r="B367" t="s">
        <v>349</v>
      </c>
      <c r="C367">
        <v>2006</v>
      </c>
      <c r="D367" t="s">
        <v>245</v>
      </c>
      <c r="E367">
        <v>348</v>
      </c>
      <c r="F367">
        <v>4570</v>
      </c>
      <c r="G367">
        <v>3.7</v>
      </c>
      <c r="H367">
        <v>579</v>
      </c>
      <c r="I367">
        <v>0</v>
      </c>
      <c r="J367" t="s">
        <v>247</v>
      </c>
      <c r="K367">
        <v>21005</v>
      </c>
      <c r="L367" t="s">
        <v>55</v>
      </c>
    </row>
    <row r="368" spans="1:12" x14ac:dyDescent="0.2">
      <c r="A368" t="str">
        <f t="shared" si="5"/>
        <v>Ballard2006</v>
      </c>
      <c r="B368" t="s">
        <v>571</v>
      </c>
      <c r="C368">
        <v>2006</v>
      </c>
      <c r="D368" t="s">
        <v>245</v>
      </c>
      <c r="E368">
        <v>199</v>
      </c>
      <c r="F368">
        <v>2539</v>
      </c>
      <c r="G368">
        <v>-7.2</v>
      </c>
      <c r="H368">
        <v>822</v>
      </c>
      <c r="I368">
        <v>0.6</v>
      </c>
      <c r="J368" t="s">
        <v>247</v>
      </c>
      <c r="K368">
        <v>21007</v>
      </c>
      <c r="L368" t="s">
        <v>55</v>
      </c>
    </row>
    <row r="369" spans="1:12" x14ac:dyDescent="0.2">
      <c r="A369" t="str">
        <f t="shared" si="5"/>
        <v>Barren2006</v>
      </c>
      <c r="B369" t="s">
        <v>348</v>
      </c>
      <c r="C369">
        <v>2006</v>
      </c>
      <c r="D369" t="s">
        <v>245</v>
      </c>
      <c r="E369">
        <v>1007</v>
      </c>
      <c r="F369">
        <v>17617</v>
      </c>
      <c r="G369">
        <v>0.4</v>
      </c>
      <c r="H369">
        <v>588</v>
      </c>
      <c r="I369">
        <v>4.3</v>
      </c>
      <c r="J369" t="s">
        <v>247</v>
      </c>
      <c r="K369">
        <v>21009</v>
      </c>
      <c r="L369" t="s">
        <v>55</v>
      </c>
    </row>
    <row r="370" spans="1:12" x14ac:dyDescent="0.2">
      <c r="A370" t="str">
        <f t="shared" si="5"/>
        <v>Bath2006</v>
      </c>
      <c r="B370" t="s">
        <v>572</v>
      </c>
      <c r="C370">
        <v>2006</v>
      </c>
      <c r="D370" t="s">
        <v>245</v>
      </c>
      <c r="E370">
        <v>184</v>
      </c>
      <c r="F370">
        <v>2012</v>
      </c>
      <c r="G370">
        <v>4.2</v>
      </c>
      <c r="H370">
        <v>500</v>
      </c>
      <c r="I370">
        <v>-1.6</v>
      </c>
      <c r="J370" t="s">
        <v>247</v>
      </c>
      <c r="K370">
        <v>21011</v>
      </c>
      <c r="L370" t="s">
        <v>55</v>
      </c>
    </row>
    <row r="371" spans="1:12" x14ac:dyDescent="0.2">
      <c r="A371" t="str">
        <f t="shared" si="5"/>
        <v>Bell2006</v>
      </c>
      <c r="B371" t="s">
        <v>573</v>
      </c>
      <c r="C371">
        <v>2006</v>
      </c>
      <c r="D371" t="s">
        <v>245</v>
      </c>
      <c r="E371">
        <v>672</v>
      </c>
      <c r="F371">
        <v>9719</v>
      </c>
      <c r="G371">
        <v>-1.3</v>
      </c>
      <c r="H371">
        <v>556</v>
      </c>
      <c r="I371">
        <v>4.9000000000000004</v>
      </c>
      <c r="J371" t="s">
        <v>247</v>
      </c>
      <c r="K371">
        <v>21013</v>
      </c>
      <c r="L371" t="s">
        <v>55</v>
      </c>
    </row>
    <row r="372" spans="1:12" x14ac:dyDescent="0.2">
      <c r="A372" t="str">
        <f t="shared" si="5"/>
        <v>Boone2006</v>
      </c>
      <c r="B372" t="s">
        <v>345</v>
      </c>
      <c r="C372">
        <v>2006</v>
      </c>
      <c r="D372" t="s">
        <v>245</v>
      </c>
      <c r="E372">
        <v>3467</v>
      </c>
      <c r="F372">
        <v>76826</v>
      </c>
      <c r="G372">
        <v>1.5</v>
      </c>
      <c r="H372">
        <v>783</v>
      </c>
      <c r="I372">
        <v>3.7</v>
      </c>
      <c r="J372" t="s">
        <v>247</v>
      </c>
      <c r="K372">
        <v>21015</v>
      </c>
      <c r="L372" t="s">
        <v>55</v>
      </c>
    </row>
    <row r="373" spans="1:12" x14ac:dyDescent="0.2">
      <c r="A373" t="str">
        <f t="shared" si="5"/>
        <v>Bourbon2006</v>
      </c>
      <c r="B373" t="s">
        <v>574</v>
      </c>
      <c r="C373">
        <v>2006</v>
      </c>
      <c r="D373" t="s">
        <v>245</v>
      </c>
      <c r="E373">
        <v>529</v>
      </c>
      <c r="F373">
        <v>7200</v>
      </c>
      <c r="G373">
        <v>4.5</v>
      </c>
      <c r="H373">
        <v>651</v>
      </c>
      <c r="I373">
        <v>1.7</v>
      </c>
      <c r="J373" t="s">
        <v>247</v>
      </c>
      <c r="K373">
        <v>21017</v>
      </c>
      <c r="L373" t="s">
        <v>55</v>
      </c>
    </row>
    <row r="374" spans="1:12" x14ac:dyDescent="0.2">
      <c r="A374" t="str">
        <f t="shared" si="5"/>
        <v>Boyd2006</v>
      </c>
      <c r="B374" t="s">
        <v>575</v>
      </c>
      <c r="C374">
        <v>2006</v>
      </c>
      <c r="D374" t="s">
        <v>245</v>
      </c>
      <c r="E374">
        <v>1717</v>
      </c>
      <c r="F374">
        <v>28982</v>
      </c>
      <c r="G374">
        <v>-1.9</v>
      </c>
      <c r="H374">
        <v>751</v>
      </c>
      <c r="I374">
        <v>8.1999999999999993</v>
      </c>
      <c r="J374" t="s">
        <v>247</v>
      </c>
      <c r="K374">
        <v>21019</v>
      </c>
      <c r="L374" t="s">
        <v>55</v>
      </c>
    </row>
    <row r="375" spans="1:12" x14ac:dyDescent="0.2">
      <c r="A375" t="str">
        <f t="shared" si="5"/>
        <v>Boyle2006</v>
      </c>
      <c r="B375" t="s">
        <v>576</v>
      </c>
      <c r="C375">
        <v>2006</v>
      </c>
      <c r="D375" t="s">
        <v>245</v>
      </c>
      <c r="E375">
        <v>871</v>
      </c>
      <c r="F375">
        <v>15940</v>
      </c>
      <c r="G375">
        <v>0.7</v>
      </c>
      <c r="H375">
        <v>596</v>
      </c>
      <c r="I375">
        <v>1.4</v>
      </c>
      <c r="J375" t="s">
        <v>247</v>
      </c>
      <c r="K375">
        <v>21021</v>
      </c>
      <c r="L375" t="s">
        <v>55</v>
      </c>
    </row>
    <row r="376" spans="1:12" x14ac:dyDescent="0.2">
      <c r="A376" t="str">
        <f t="shared" si="5"/>
        <v>Bracken2006</v>
      </c>
      <c r="B376" t="s">
        <v>577</v>
      </c>
      <c r="C376">
        <v>2006</v>
      </c>
      <c r="D376" t="s">
        <v>245</v>
      </c>
      <c r="E376">
        <v>141</v>
      </c>
      <c r="F376">
        <v>1444</v>
      </c>
      <c r="G376">
        <v>12.8</v>
      </c>
      <c r="H376">
        <v>520</v>
      </c>
      <c r="I376">
        <v>1</v>
      </c>
      <c r="J376" t="s">
        <v>247</v>
      </c>
      <c r="K376">
        <v>21023</v>
      </c>
      <c r="L376" t="s">
        <v>55</v>
      </c>
    </row>
    <row r="377" spans="1:12" x14ac:dyDescent="0.2">
      <c r="A377" t="str">
        <f t="shared" si="5"/>
        <v>Breathitt2006</v>
      </c>
      <c r="B377" t="s">
        <v>578</v>
      </c>
      <c r="C377">
        <v>2006</v>
      </c>
      <c r="D377" t="s">
        <v>245</v>
      </c>
      <c r="E377">
        <v>274</v>
      </c>
      <c r="F377">
        <v>3417</v>
      </c>
      <c r="G377">
        <v>-1</v>
      </c>
      <c r="H377">
        <v>579</v>
      </c>
      <c r="I377">
        <v>2.7</v>
      </c>
      <c r="J377" t="s">
        <v>247</v>
      </c>
      <c r="K377">
        <v>21025</v>
      </c>
      <c r="L377" t="s">
        <v>55</v>
      </c>
    </row>
    <row r="378" spans="1:12" x14ac:dyDescent="0.2">
      <c r="A378" t="str">
        <f t="shared" si="5"/>
        <v>Breckinridge2006</v>
      </c>
      <c r="B378" t="s">
        <v>579</v>
      </c>
      <c r="C378">
        <v>2006</v>
      </c>
      <c r="D378" t="s">
        <v>245</v>
      </c>
      <c r="E378">
        <v>355</v>
      </c>
      <c r="F378">
        <v>3142</v>
      </c>
      <c r="G378">
        <v>2.2000000000000002</v>
      </c>
      <c r="H378">
        <v>528</v>
      </c>
      <c r="I378">
        <v>5.4</v>
      </c>
      <c r="J378" t="s">
        <v>247</v>
      </c>
      <c r="K378">
        <v>21027</v>
      </c>
      <c r="L378" t="s">
        <v>55</v>
      </c>
    </row>
    <row r="379" spans="1:12" x14ac:dyDescent="0.2">
      <c r="A379" t="str">
        <f t="shared" si="5"/>
        <v>Bullitt2006</v>
      </c>
      <c r="B379" t="s">
        <v>347</v>
      </c>
      <c r="C379">
        <v>2006</v>
      </c>
      <c r="D379" t="s">
        <v>245</v>
      </c>
      <c r="E379">
        <v>1073</v>
      </c>
      <c r="F379">
        <v>14495</v>
      </c>
      <c r="G379">
        <v>9.1</v>
      </c>
      <c r="H379">
        <v>579</v>
      </c>
      <c r="I379">
        <v>-0.5</v>
      </c>
      <c r="J379" t="s">
        <v>247</v>
      </c>
      <c r="K379">
        <v>21029</v>
      </c>
      <c r="L379" t="s">
        <v>55</v>
      </c>
    </row>
    <row r="380" spans="1:12" x14ac:dyDescent="0.2">
      <c r="A380" t="str">
        <f t="shared" si="5"/>
        <v>Butler2006</v>
      </c>
      <c r="B380" t="s">
        <v>423</v>
      </c>
      <c r="C380">
        <v>2006</v>
      </c>
      <c r="D380" t="s">
        <v>245</v>
      </c>
      <c r="E380">
        <v>248</v>
      </c>
      <c r="F380">
        <v>2763</v>
      </c>
      <c r="G380">
        <v>-9.1999999999999993</v>
      </c>
      <c r="H380">
        <v>540</v>
      </c>
      <c r="I380">
        <v>6.3</v>
      </c>
      <c r="J380" t="s">
        <v>247</v>
      </c>
      <c r="K380">
        <v>21031</v>
      </c>
      <c r="L380" t="s">
        <v>55</v>
      </c>
    </row>
    <row r="381" spans="1:12" x14ac:dyDescent="0.2">
      <c r="A381" t="str">
        <f t="shared" si="5"/>
        <v>Caldwell2006</v>
      </c>
      <c r="B381" t="s">
        <v>580</v>
      </c>
      <c r="C381">
        <v>2006</v>
      </c>
      <c r="D381" t="s">
        <v>245</v>
      </c>
      <c r="E381">
        <v>318</v>
      </c>
      <c r="F381">
        <v>4291</v>
      </c>
      <c r="G381">
        <v>3.4</v>
      </c>
      <c r="H381">
        <v>548</v>
      </c>
      <c r="I381">
        <v>0</v>
      </c>
      <c r="J381" t="s">
        <v>247</v>
      </c>
      <c r="K381">
        <v>21033</v>
      </c>
      <c r="L381" t="s">
        <v>55</v>
      </c>
    </row>
    <row r="382" spans="1:12" x14ac:dyDescent="0.2">
      <c r="A382" t="str">
        <f t="shared" si="5"/>
        <v>Calloway2006</v>
      </c>
      <c r="B382" t="s">
        <v>581</v>
      </c>
      <c r="C382">
        <v>2006</v>
      </c>
      <c r="D382" t="s">
        <v>245</v>
      </c>
      <c r="E382">
        <v>909</v>
      </c>
      <c r="F382">
        <v>15973</v>
      </c>
      <c r="G382">
        <v>-0.4</v>
      </c>
      <c r="H382">
        <v>554</v>
      </c>
      <c r="I382">
        <v>1.8</v>
      </c>
      <c r="J382" t="s">
        <v>247</v>
      </c>
      <c r="K382">
        <v>21035</v>
      </c>
      <c r="L382" t="s">
        <v>55</v>
      </c>
    </row>
    <row r="383" spans="1:12" x14ac:dyDescent="0.2">
      <c r="A383" t="str">
        <f t="shared" si="5"/>
        <v>Campbell2006</v>
      </c>
      <c r="B383" t="s">
        <v>412</v>
      </c>
      <c r="C383">
        <v>2006</v>
      </c>
      <c r="D383" t="s">
        <v>245</v>
      </c>
      <c r="E383">
        <v>1843</v>
      </c>
      <c r="F383">
        <v>28239</v>
      </c>
      <c r="G383">
        <v>1.3</v>
      </c>
      <c r="H383">
        <v>681</v>
      </c>
      <c r="I383">
        <v>9.1</v>
      </c>
      <c r="J383" t="s">
        <v>247</v>
      </c>
      <c r="K383">
        <v>21037</v>
      </c>
      <c r="L383" t="s">
        <v>55</v>
      </c>
    </row>
    <row r="384" spans="1:12" x14ac:dyDescent="0.2">
      <c r="A384" t="str">
        <f t="shared" si="5"/>
        <v>Carlisle2006</v>
      </c>
      <c r="B384" t="s">
        <v>582</v>
      </c>
      <c r="C384">
        <v>2006</v>
      </c>
      <c r="D384" t="s">
        <v>245</v>
      </c>
      <c r="E384">
        <v>114</v>
      </c>
      <c r="F384">
        <v>827</v>
      </c>
      <c r="G384">
        <v>1.2</v>
      </c>
      <c r="H384">
        <v>459</v>
      </c>
      <c r="I384">
        <v>4.0999999999999996</v>
      </c>
      <c r="J384" t="s">
        <v>247</v>
      </c>
      <c r="K384">
        <v>21039</v>
      </c>
      <c r="L384" t="s">
        <v>55</v>
      </c>
    </row>
    <row r="385" spans="1:12" x14ac:dyDescent="0.2">
      <c r="A385" t="str">
        <f t="shared" si="5"/>
        <v>Carroll2006</v>
      </c>
      <c r="B385" t="s">
        <v>373</v>
      </c>
      <c r="C385">
        <v>2006</v>
      </c>
      <c r="D385" t="s">
        <v>245</v>
      </c>
      <c r="E385">
        <v>293</v>
      </c>
      <c r="F385">
        <v>7080</v>
      </c>
      <c r="G385">
        <v>8.6</v>
      </c>
      <c r="H385">
        <v>757</v>
      </c>
      <c r="I385">
        <v>8.3000000000000007</v>
      </c>
      <c r="J385" t="s">
        <v>247</v>
      </c>
      <c r="K385">
        <v>21041</v>
      </c>
      <c r="L385" t="s">
        <v>55</v>
      </c>
    </row>
    <row r="386" spans="1:12" x14ac:dyDescent="0.2">
      <c r="A386" t="str">
        <f t="shared" si="5"/>
        <v>Carter2006</v>
      </c>
      <c r="B386" t="s">
        <v>583</v>
      </c>
      <c r="C386">
        <v>2006</v>
      </c>
      <c r="D386" t="s">
        <v>245</v>
      </c>
      <c r="E386">
        <v>505</v>
      </c>
      <c r="F386">
        <v>6974</v>
      </c>
      <c r="G386">
        <v>0.1</v>
      </c>
      <c r="H386">
        <v>450</v>
      </c>
      <c r="I386">
        <v>-0.2</v>
      </c>
      <c r="J386" t="s">
        <v>247</v>
      </c>
      <c r="K386">
        <v>21043</v>
      </c>
      <c r="L386" t="s">
        <v>55</v>
      </c>
    </row>
    <row r="387" spans="1:12" x14ac:dyDescent="0.2">
      <c r="A387" t="str">
        <f t="shared" si="5"/>
        <v>Casey2006</v>
      </c>
      <c r="B387" t="s">
        <v>584</v>
      </c>
      <c r="C387">
        <v>2006</v>
      </c>
      <c r="D387" t="s">
        <v>245</v>
      </c>
      <c r="E387">
        <v>232</v>
      </c>
      <c r="F387">
        <v>3869</v>
      </c>
      <c r="G387">
        <v>4.0999999999999996</v>
      </c>
      <c r="H387">
        <v>468</v>
      </c>
      <c r="I387">
        <v>1.1000000000000001</v>
      </c>
      <c r="J387" t="s">
        <v>247</v>
      </c>
      <c r="K387">
        <v>21045</v>
      </c>
      <c r="L387" t="s">
        <v>55</v>
      </c>
    </row>
    <row r="388" spans="1:12" x14ac:dyDescent="0.2">
      <c r="A388" t="str">
        <f t="shared" si="5"/>
        <v>Christian2006</v>
      </c>
      <c r="B388" t="s">
        <v>585</v>
      </c>
      <c r="C388">
        <v>2006</v>
      </c>
      <c r="D388" t="s">
        <v>245</v>
      </c>
      <c r="E388">
        <v>1532</v>
      </c>
      <c r="F388">
        <v>32504</v>
      </c>
      <c r="G388">
        <v>1.1000000000000001</v>
      </c>
      <c r="H388">
        <v>633</v>
      </c>
      <c r="I388">
        <v>2.2999999999999998</v>
      </c>
      <c r="J388" t="s">
        <v>247</v>
      </c>
      <c r="K388">
        <v>21047</v>
      </c>
      <c r="L388" t="s">
        <v>55</v>
      </c>
    </row>
    <row r="389" spans="1:12" x14ac:dyDescent="0.2">
      <c r="A389" t="str">
        <f t="shared" si="5"/>
        <v>Clark2006</v>
      </c>
      <c r="B389" t="s">
        <v>586</v>
      </c>
      <c r="C389">
        <v>2006</v>
      </c>
      <c r="D389" t="s">
        <v>245</v>
      </c>
      <c r="E389">
        <v>892</v>
      </c>
      <c r="F389">
        <v>14408</v>
      </c>
      <c r="G389">
        <v>0.6</v>
      </c>
      <c r="H389">
        <v>665</v>
      </c>
      <c r="I389">
        <v>3.7</v>
      </c>
      <c r="J389" t="s">
        <v>247</v>
      </c>
      <c r="K389">
        <v>21049</v>
      </c>
      <c r="L389" t="s">
        <v>55</v>
      </c>
    </row>
    <row r="390" spans="1:12" x14ac:dyDescent="0.2">
      <c r="A390" t="str">
        <f t="shared" ref="A390:A453" si="6">_xlfn.CONCAT(B390, C390)</f>
        <v>Clay2006</v>
      </c>
      <c r="B390" t="s">
        <v>353</v>
      </c>
      <c r="C390">
        <v>2006</v>
      </c>
      <c r="D390" t="s">
        <v>245</v>
      </c>
      <c r="E390">
        <v>341</v>
      </c>
      <c r="F390">
        <v>4289</v>
      </c>
      <c r="G390">
        <v>-2.5</v>
      </c>
      <c r="H390">
        <v>555</v>
      </c>
      <c r="I390">
        <v>1.1000000000000001</v>
      </c>
      <c r="J390" t="s">
        <v>247</v>
      </c>
      <c r="K390">
        <v>21051</v>
      </c>
      <c r="L390" t="s">
        <v>55</v>
      </c>
    </row>
    <row r="391" spans="1:12" x14ac:dyDescent="0.2">
      <c r="A391" t="str">
        <f t="shared" si="6"/>
        <v>Clinton2006</v>
      </c>
      <c r="B391" t="s">
        <v>587</v>
      </c>
      <c r="C391">
        <v>2006</v>
      </c>
      <c r="D391" t="s">
        <v>245</v>
      </c>
      <c r="E391">
        <v>238</v>
      </c>
      <c r="F391">
        <v>3661</v>
      </c>
      <c r="G391">
        <v>1.8</v>
      </c>
      <c r="H391">
        <v>473</v>
      </c>
      <c r="I391">
        <v>4.9000000000000004</v>
      </c>
      <c r="J391" t="s">
        <v>247</v>
      </c>
      <c r="K391">
        <v>21053</v>
      </c>
      <c r="L391" t="s">
        <v>55</v>
      </c>
    </row>
    <row r="392" spans="1:12" x14ac:dyDescent="0.2">
      <c r="A392" t="str">
        <f t="shared" si="6"/>
        <v>Crittenden2006</v>
      </c>
      <c r="B392" t="s">
        <v>588</v>
      </c>
      <c r="C392">
        <v>2006</v>
      </c>
      <c r="D392" t="s">
        <v>245</v>
      </c>
      <c r="E392">
        <v>175</v>
      </c>
      <c r="F392">
        <v>1949</v>
      </c>
      <c r="G392">
        <v>-2</v>
      </c>
      <c r="H392">
        <v>433</v>
      </c>
      <c r="I392">
        <v>-2.5</v>
      </c>
      <c r="J392" t="s">
        <v>247</v>
      </c>
      <c r="K392">
        <v>21055</v>
      </c>
      <c r="L392" t="s">
        <v>55</v>
      </c>
    </row>
    <row r="393" spans="1:12" x14ac:dyDescent="0.2">
      <c r="A393" t="str">
        <f t="shared" si="6"/>
        <v>Cumberland2006</v>
      </c>
      <c r="B393" t="s">
        <v>589</v>
      </c>
      <c r="C393">
        <v>2006</v>
      </c>
      <c r="D393" t="s">
        <v>245</v>
      </c>
      <c r="E393">
        <v>163</v>
      </c>
      <c r="F393">
        <v>1619</v>
      </c>
      <c r="G393">
        <v>-1</v>
      </c>
      <c r="H393">
        <v>470</v>
      </c>
      <c r="I393">
        <v>3.8</v>
      </c>
      <c r="J393" t="s">
        <v>247</v>
      </c>
      <c r="K393">
        <v>21057</v>
      </c>
      <c r="L393" t="s">
        <v>55</v>
      </c>
    </row>
    <row r="394" spans="1:12" x14ac:dyDescent="0.2">
      <c r="A394" t="str">
        <f t="shared" si="6"/>
        <v>Daviess2006</v>
      </c>
      <c r="B394" t="s">
        <v>590</v>
      </c>
      <c r="C394">
        <v>2006</v>
      </c>
      <c r="D394" t="s">
        <v>245</v>
      </c>
      <c r="E394">
        <v>2547</v>
      </c>
      <c r="F394">
        <v>44058</v>
      </c>
      <c r="G394">
        <v>3.5</v>
      </c>
      <c r="H394">
        <v>628</v>
      </c>
      <c r="I394">
        <v>3.5</v>
      </c>
      <c r="J394" t="s">
        <v>247</v>
      </c>
      <c r="K394">
        <v>21059</v>
      </c>
      <c r="L394" t="s">
        <v>55</v>
      </c>
    </row>
    <row r="395" spans="1:12" x14ac:dyDescent="0.2">
      <c r="A395" t="str">
        <f t="shared" si="6"/>
        <v>Edmonson2006</v>
      </c>
      <c r="B395" t="s">
        <v>591</v>
      </c>
      <c r="C395">
        <v>2006</v>
      </c>
      <c r="D395" t="s">
        <v>245</v>
      </c>
      <c r="E395">
        <v>142</v>
      </c>
      <c r="F395">
        <v>1628</v>
      </c>
      <c r="G395">
        <v>0.6</v>
      </c>
      <c r="H395">
        <v>472</v>
      </c>
      <c r="I395">
        <v>6.1</v>
      </c>
      <c r="J395" t="s">
        <v>247</v>
      </c>
      <c r="K395">
        <v>21061</v>
      </c>
      <c r="L395" t="s">
        <v>55</v>
      </c>
    </row>
    <row r="396" spans="1:12" x14ac:dyDescent="0.2">
      <c r="A396" t="str">
        <f t="shared" si="6"/>
        <v>Elliott2006</v>
      </c>
      <c r="B396" t="s">
        <v>592</v>
      </c>
      <c r="C396">
        <v>2006</v>
      </c>
      <c r="D396" t="s">
        <v>245</v>
      </c>
      <c r="E396">
        <v>86</v>
      </c>
      <c r="F396">
        <v>858</v>
      </c>
      <c r="G396">
        <v>-4.7</v>
      </c>
      <c r="H396">
        <v>484</v>
      </c>
      <c r="I396">
        <v>5.2</v>
      </c>
      <c r="J396" t="s">
        <v>247</v>
      </c>
      <c r="K396">
        <v>21063</v>
      </c>
      <c r="L396" t="s">
        <v>55</v>
      </c>
    </row>
    <row r="397" spans="1:12" x14ac:dyDescent="0.2">
      <c r="A397" t="str">
        <f t="shared" si="6"/>
        <v>Estill2006</v>
      </c>
      <c r="B397" t="s">
        <v>593</v>
      </c>
      <c r="C397">
        <v>2006</v>
      </c>
      <c r="D397" t="s">
        <v>245</v>
      </c>
      <c r="E397">
        <v>243</v>
      </c>
      <c r="F397">
        <v>2403</v>
      </c>
      <c r="G397">
        <v>1</v>
      </c>
      <c r="H397">
        <v>462</v>
      </c>
      <c r="I397">
        <v>0.9</v>
      </c>
      <c r="J397" t="s">
        <v>247</v>
      </c>
      <c r="K397">
        <v>21065</v>
      </c>
      <c r="L397" t="s">
        <v>55</v>
      </c>
    </row>
    <row r="398" spans="1:12" x14ac:dyDescent="0.2">
      <c r="A398" t="str">
        <f t="shared" si="6"/>
        <v>Fayette2006</v>
      </c>
      <c r="B398" t="s">
        <v>332</v>
      </c>
      <c r="C398">
        <v>2006</v>
      </c>
      <c r="D398" t="s">
        <v>245</v>
      </c>
      <c r="E398">
        <v>9308</v>
      </c>
      <c r="F398">
        <v>178717</v>
      </c>
      <c r="G398">
        <v>3.6</v>
      </c>
      <c r="H398">
        <v>778</v>
      </c>
      <c r="I398">
        <v>2.8</v>
      </c>
      <c r="J398" t="s">
        <v>247</v>
      </c>
      <c r="K398">
        <v>21067</v>
      </c>
      <c r="L398" t="s">
        <v>55</v>
      </c>
    </row>
    <row r="399" spans="1:12" x14ac:dyDescent="0.2">
      <c r="A399" t="str">
        <f t="shared" si="6"/>
        <v>Fleming2006</v>
      </c>
      <c r="B399" t="s">
        <v>594</v>
      </c>
      <c r="C399">
        <v>2006</v>
      </c>
      <c r="D399" t="s">
        <v>245</v>
      </c>
      <c r="E399">
        <v>327</v>
      </c>
      <c r="F399">
        <v>3261</v>
      </c>
      <c r="G399">
        <v>-6</v>
      </c>
      <c r="H399">
        <v>532</v>
      </c>
      <c r="I399">
        <v>3.3</v>
      </c>
      <c r="J399" t="s">
        <v>247</v>
      </c>
      <c r="K399">
        <v>21069</v>
      </c>
      <c r="L399" t="s">
        <v>55</v>
      </c>
    </row>
    <row r="400" spans="1:12" x14ac:dyDescent="0.2">
      <c r="A400" t="str">
        <f t="shared" si="6"/>
        <v>Floyd2006</v>
      </c>
      <c r="B400" t="s">
        <v>500</v>
      </c>
      <c r="C400">
        <v>2006</v>
      </c>
      <c r="D400" t="s">
        <v>245</v>
      </c>
      <c r="E400">
        <v>998</v>
      </c>
      <c r="F400">
        <v>12640</v>
      </c>
      <c r="G400">
        <v>2.1</v>
      </c>
      <c r="H400">
        <v>627</v>
      </c>
      <c r="I400">
        <v>5.9</v>
      </c>
      <c r="J400" t="s">
        <v>247</v>
      </c>
      <c r="K400">
        <v>21071</v>
      </c>
      <c r="L400" t="s">
        <v>55</v>
      </c>
    </row>
    <row r="401" spans="1:12" x14ac:dyDescent="0.2">
      <c r="A401" t="str">
        <f t="shared" si="6"/>
        <v>Franklin2006</v>
      </c>
      <c r="B401" t="s">
        <v>434</v>
      </c>
      <c r="C401">
        <v>2006</v>
      </c>
      <c r="D401" t="s">
        <v>245</v>
      </c>
      <c r="E401">
        <v>1446</v>
      </c>
      <c r="F401">
        <v>32317</v>
      </c>
      <c r="G401">
        <v>-0.1</v>
      </c>
      <c r="H401">
        <v>733</v>
      </c>
      <c r="I401">
        <v>3.4</v>
      </c>
      <c r="J401" t="s">
        <v>247</v>
      </c>
      <c r="K401">
        <v>21073</v>
      </c>
      <c r="L401" t="s">
        <v>55</v>
      </c>
    </row>
    <row r="402" spans="1:12" x14ac:dyDescent="0.2">
      <c r="A402" t="str">
        <f t="shared" si="6"/>
        <v>Fulton2006</v>
      </c>
      <c r="B402" t="s">
        <v>335</v>
      </c>
      <c r="C402">
        <v>2006</v>
      </c>
      <c r="D402" t="s">
        <v>245</v>
      </c>
      <c r="E402">
        <v>212</v>
      </c>
      <c r="F402">
        <v>2648</v>
      </c>
      <c r="G402">
        <v>-0.8</v>
      </c>
      <c r="H402">
        <v>484</v>
      </c>
      <c r="I402">
        <v>0.8</v>
      </c>
      <c r="J402" t="s">
        <v>247</v>
      </c>
      <c r="K402">
        <v>21075</v>
      </c>
      <c r="L402" t="s">
        <v>55</v>
      </c>
    </row>
    <row r="403" spans="1:12" x14ac:dyDescent="0.2">
      <c r="A403" t="str">
        <f t="shared" si="6"/>
        <v>Gallatin2006</v>
      </c>
      <c r="B403" t="s">
        <v>595</v>
      </c>
      <c r="C403">
        <v>2006</v>
      </c>
      <c r="D403" t="s">
        <v>245</v>
      </c>
      <c r="E403">
        <v>139</v>
      </c>
      <c r="F403">
        <v>2152</v>
      </c>
      <c r="G403">
        <v>5</v>
      </c>
      <c r="H403">
        <v>701</v>
      </c>
      <c r="I403">
        <v>1.7</v>
      </c>
      <c r="J403" t="s">
        <v>247</v>
      </c>
      <c r="K403">
        <v>21077</v>
      </c>
      <c r="L403" t="s">
        <v>55</v>
      </c>
    </row>
    <row r="404" spans="1:12" x14ac:dyDescent="0.2">
      <c r="A404" t="str">
        <f t="shared" si="6"/>
        <v>Garrard2006</v>
      </c>
      <c r="B404" t="s">
        <v>596</v>
      </c>
      <c r="C404">
        <v>2006</v>
      </c>
      <c r="D404" t="s">
        <v>245</v>
      </c>
      <c r="E404">
        <v>275</v>
      </c>
      <c r="F404">
        <v>2271</v>
      </c>
      <c r="G404">
        <v>5.6</v>
      </c>
      <c r="H404">
        <v>482</v>
      </c>
      <c r="I404">
        <v>0</v>
      </c>
      <c r="J404" t="s">
        <v>247</v>
      </c>
      <c r="K404">
        <v>21079</v>
      </c>
      <c r="L404" t="s">
        <v>55</v>
      </c>
    </row>
    <row r="405" spans="1:12" x14ac:dyDescent="0.2">
      <c r="A405" t="str">
        <f t="shared" si="6"/>
        <v>Grant2006</v>
      </c>
      <c r="B405" t="s">
        <v>597</v>
      </c>
      <c r="C405">
        <v>2006</v>
      </c>
      <c r="D405" t="s">
        <v>245</v>
      </c>
      <c r="E405">
        <v>482</v>
      </c>
      <c r="F405">
        <v>5417</v>
      </c>
      <c r="G405">
        <v>2.7</v>
      </c>
      <c r="H405">
        <v>524</v>
      </c>
      <c r="I405">
        <v>4.2</v>
      </c>
      <c r="J405" t="s">
        <v>247</v>
      </c>
      <c r="K405">
        <v>21081</v>
      </c>
      <c r="L405" t="s">
        <v>55</v>
      </c>
    </row>
    <row r="406" spans="1:12" x14ac:dyDescent="0.2">
      <c r="A406" t="str">
        <f t="shared" si="6"/>
        <v>Graves2006</v>
      </c>
      <c r="B406" t="s">
        <v>350</v>
      </c>
      <c r="C406">
        <v>2006</v>
      </c>
      <c r="D406" t="s">
        <v>245</v>
      </c>
      <c r="E406">
        <v>807</v>
      </c>
      <c r="F406">
        <v>10698</v>
      </c>
      <c r="G406">
        <v>0.4</v>
      </c>
      <c r="H406">
        <v>552</v>
      </c>
      <c r="I406">
        <v>1.8</v>
      </c>
      <c r="J406" t="s">
        <v>247</v>
      </c>
      <c r="K406">
        <v>21083</v>
      </c>
      <c r="L406" t="s">
        <v>55</v>
      </c>
    </row>
    <row r="407" spans="1:12" x14ac:dyDescent="0.2">
      <c r="A407" t="str">
        <f t="shared" si="6"/>
        <v>Grayson2006</v>
      </c>
      <c r="B407" t="s">
        <v>598</v>
      </c>
      <c r="C407">
        <v>2006</v>
      </c>
      <c r="D407" t="s">
        <v>245</v>
      </c>
      <c r="E407">
        <v>531</v>
      </c>
      <c r="F407">
        <v>7931</v>
      </c>
      <c r="G407">
        <v>-2.6</v>
      </c>
      <c r="H407">
        <v>506</v>
      </c>
      <c r="I407">
        <v>2.8</v>
      </c>
      <c r="J407" t="s">
        <v>247</v>
      </c>
      <c r="K407">
        <v>21085</v>
      </c>
      <c r="L407" t="s">
        <v>55</v>
      </c>
    </row>
    <row r="408" spans="1:12" x14ac:dyDescent="0.2">
      <c r="A408" t="str">
        <f t="shared" si="6"/>
        <v>Green2006</v>
      </c>
      <c r="B408" t="s">
        <v>599</v>
      </c>
      <c r="C408">
        <v>2006</v>
      </c>
      <c r="D408" t="s">
        <v>245</v>
      </c>
      <c r="E408">
        <v>209</v>
      </c>
      <c r="F408">
        <v>1939</v>
      </c>
      <c r="G408">
        <v>0.4</v>
      </c>
      <c r="H408">
        <v>477</v>
      </c>
      <c r="I408">
        <v>10.7</v>
      </c>
      <c r="J408" t="s">
        <v>247</v>
      </c>
      <c r="K408">
        <v>21087</v>
      </c>
      <c r="L408" t="s">
        <v>55</v>
      </c>
    </row>
    <row r="409" spans="1:12" x14ac:dyDescent="0.2">
      <c r="A409" t="str">
        <f t="shared" si="6"/>
        <v>Greenup2006</v>
      </c>
      <c r="B409" t="s">
        <v>600</v>
      </c>
      <c r="C409">
        <v>2006</v>
      </c>
      <c r="D409" t="s">
        <v>245</v>
      </c>
      <c r="E409">
        <v>570</v>
      </c>
      <c r="F409">
        <v>8009</v>
      </c>
      <c r="G409">
        <v>0.1</v>
      </c>
      <c r="H409">
        <v>646</v>
      </c>
      <c r="I409">
        <v>3.7</v>
      </c>
      <c r="J409" t="s">
        <v>247</v>
      </c>
      <c r="K409">
        <v>21089</v>
      </c>
      <c r="L409" t="s">
        <v>55</v>
      </c>
    </row>
    <row r="410" spans="1:12" x14ac:dyDescent="0.2">
      <c r="A410" t="str">
        <f t="shared" si="6"/>
        <v>Hancock2006</v>
      </c>
      <c r="B410" t="s">
        <v>508</v>
      </c>
      <c r="C410">
        <v>2006</v>
      </c>
      <c r="D410" t="s">
        <v>245</v>
      </c>
      <c r="E410">
        <v>172</v>
      </c>
      <c r="F410">
        <v>4071</v>
      </c>
      <c r="G410">
        <v>0.4</v>
      </c>
      <c r="H410">
        <v>1154</v>
      </c>
      <c r="I410">
        <v>27.5</v>
      </c>
      <c r="J410" t="s">
        <v>247</v>
      </c>
      <c r="K410">
        <v>21091</v>
      </c>
      <c r="L410" t="s">
        <v>55</v>
      </c>
    </row>
    <row r="411" spans="1:12" x14ac:dyDescent="0.2">
      <c r="A411" t="str">
        <f t="shared" si="6"/>
        <v>Hardin2006</v>
      </c>
      <c r="B411" t="s">
        <v>346</v>
      </c>
      <c r="C411">
        <v>2006</v>
      </c>
      <c r="D411" t="s">
        <v>245</v>
      </c>
      <c r="E411">
        <v>2385</v>
      </c>
      <c r="F411">
        <v>44057</v>
      </c>
      <c r="G411">
        <v>4.2</v>
      </c>
      <c r="H411">
        <v>654</v>
      </c>
      <c r="I411">
        <v>5</v>
      </c>
      <c r="J411" t="s">
        <v>247</v>
      </c>
      <c r="K411">
        <v>21093</v>
      </c>
      <c r="L411" t="s">
        <v>55</v>
      </c>
    </row>
    <row r="412" spans="1:12" x14ac:dyDescent="0.2">
      <c r="A412" t="str">
        <f t="shared" si="6"/>
        <v>Harlan2006</v>
      </c>
      <c r="B412" t="s">
        <v>601</v>
      </c>
      <c r="C412">
        <v>2006</v>
      </c>
      <c r="D412" t="s">
        <v>245</v>
      </c>
      <c r="E412">
        <v>589</v>
      </c>
      <c r="F412">
        <v>8413</v>
      </c>
      <c r="G412">
        <v>1.3</v>
      </c>
      <c r="H412">
        <v>633</v>
      </c>
      <c r="I412">
        <v>3.8</v>
      </c>
      <c r="J412" t="s">
        <v>247</v>
      </c>
      <c r="K412">
        <v>21095</v>
      </c>
      <c r="L412" t="s">
        <v>55</v>
      </c>
    </row>
    <row r="413" spans="1:12" x14ac:dyDescent="0.2">
      <c r="A413" t="str">
        <f t="shared" si="6"/>
        <v>Harrison2006</v>
      </c>
      <c r="B413" t="s">
        <v>357</v>
      </c>
      <c r="C413">
        <v>2006</v>
      </c>
      <c r="D413" t="s">
        <v>245</v>
      </c>
      <c r="E413">
        <v>368</v>
      </c>
      <c r="F413">
        <v>4896</v>
      </c>
      <c r="G413">
        <v>0.3</v>
      </c>
      <c r="H413">
        <v>646</v>
      </c>
      <c r="I413">
        <v>5</v>
      </c>
      <c r="J413" t="s">
        <v>247</v>
      </c>
      <c r="K413">
        <v>21097</v>
      </c>
      <c r="L413" t="s">
        <v>55</v>
      </c>
    </row>
    <row r="414" spans="1:12" x14ac:dyDescent="0.2">
      <c r="A414" t="str">
        <f t="shared" si="6"/>
        <v>Hart2006</v>
      </c>
      <c r="B414" t="s">
        <v>511</v>
      </c>
      <c r="C414">
        <v>2006</v>
      </c>
      <c r="D414" t="s">
        <v>245</v>
      </c>
      <c r="E414">
        <v>299</v>
      </c>
      <c r="F414">
        <v>4442</v>
      </c>
      <c r="G414">
        <v>7.6</v>
      </c>
      <c r="H414">
        <v>501</v>
      </c>
      <c r="I414">
        <v>3.1</v>
      </c>
      <c r="J414" t="s">
        <v>247</v>
      </c>
      <c r="K414">
        <v>21099</v>
      </c>
      <c r="L414" t="s">
        <v>55</v>
      </c>
    </row>
    <row r="415" spans="1:12" x14ac:dyDescent="0.2">
      <c r="A415" t="str">
        <f t="shared" si="6"/>
        <v>Henderson2006</v>
      </c>
      <c r="B415" t="s">
        <v>602</v>
      </c>
      <c r="C415">
        <v>2006</v>
      </c>
      <c r="D415" t="s">
        <v>245</v>
      </c>
      <c r="E415">
        <v>1145</v>
      </c>
      <c r="F415">
        <v>20424</v>
      </c>
      <c r="G415">
        <v>-1.9</v>
      </c>
      <c r="H415">
        <v>656</v>
      </c>
      <c r="I415">
        <v>1.2</v>
      </c>
      <c r="J415" t="s">
        <v>247</v>
      </c>
      <c r="K415">
        <v>21101</v>
      </c>
      <c r="L415" t="s">
        <v>55</v>
      </c>
    </row>
    <row r="416" spans="1:12" x14ac:dyDescent="0.2">
      <c r="A416" t="str">
        <f t="shared" si="6"/>
        <v>Henry2006</v>
      </c>
      <c r="B416" t="s">
        <v>416</v>
      </c>
      <c r="C416">
        <v>2006</v>
      </c>
      <c r="D416" t="s">
        <v>245</v>
      </c>
      <c r="E416">
        <v>284</v>
      </c>
      <c r="F416">
        <v>3282</v>
      </c>
      <c r="G416">
        <v>-2.1</v>
      </c>
      <c r="H416">
        <v>595</v>
      </c>
      <c r="I416">
        <v>1.4</v>
      </c>
      <c r="J416" t="s">
        <v>247</v>
      </c>
      <c r="K416">
        <v>21103</v>
      </c>
      <c r="L416" t="s">
        <v>55</v>
      </c>
    </row>
    <row r="417" spans="1:12" x14ac:dyDescent="0.2">
      <c r="A417" t="str">
        <f t="shared" si="6"/>
        <v>Hickman2006</v>
      </c>
      <c r="B417" t="s">
        <v>603</v>
      </c>
      <c r="C417">
        <v>2006</v>
      </c>
      <c r="D417" t="s">
        <v>245</v>
      </c>
      <c r="E417">
        <v>108</v>
      </c>
      <c r="F417">
        <v>1037</v>
      </c>
      <c r="G417">
        <v>-0.2</v>
      </c>
      <c r="H417">
        <v>481</v>
      </c>
      <c r="I417">
        <v>1.7</v>
      </c>
      <c r="J417" t="s">
        <v>247</v>
      </c>
      <c r="K417">
        <v>21105</v>
      </c>
      <c r="L417" t="s">
        <v>55</v>
      </c>
    </row>
    <row r="418" spans="1:12" x14ac:dyDescent="0.2">
      <c r="A418" t="str">
        <f t="shared" si="6"/>
        <v>Hopkins2006</v>
      </c>
      <c r="B418" t="s">
        <v>604</v>
      </c>
      <c r="C418">
        <v>2006</v>
      </c>
      <c r="D418" t="s">
        <v>245</v>
      </c>
      <c r="E418">
        <v>1120</v>
      </c>
      <c r="F418">
        <v>18676</v>
      </c>
      <c r="G418">
        <v>1</v>
      </c>
      <c r="H418">
        <v>663</v>
      </c>
      <c r="I418">
        <v>2.8</v>
      </c>
      <c r="J418" t="s">
        <v>247</v>
      </c>
      <c r="K418">
        <v>21107</v>
      </c>
      <c r="L418" t="s">
        <v>55</v>
      </c>
    </row>
    <row r="419" spans="1:12" x14ac:dyDescent="0.2">
      <c r="A419" t="str">
        <f t="shared" si="6"/>
        <v>Jackson2006</v>
      </c>
      <c r="B419" t="s">
        <v>318</v>
      </c>
      <c r="C419">
        <v>2006</v>
      </c>
      <c r="D419" t="s">
        <v>245</v>
      </c>
      <c r="E419">
        <v>183</v>
      </c>
      <c r="F419">
        <v>2467</v>
      </c>
      <c r="G419">
        <v>-15.6</v>
      </c>
      <c r="H419">
        <v>481</v>
      </c>
      <c r="I419">
        <v>8.6</v>
      </c>
      <c r="J419" t="s">
        <v>247</v>
      </c>
      <c r="K419">
        <v>21109</v>
      </c>
      <c r="L419" t="s">
        <v>55</v>
      </c>
    </row>
    <row r="420" spans="1:12" x14ac:dyDescent="0.2">
      <c r="A420" t="str">
        <f t="shared" si="6"/>
        <v>Jefferson2006</v>
      </c>
      <c r="B420" t="s">
        <v>314</v>
      </c>
      <c r="C420">
        <v>2006</v>
      </c>
      <c r="D420" t="s">
        <v>245</v>
      </c>
      <c r="E420">
        <v>22850</v>
      </c>
      <c r="F420">
        <v>439129</v>
      </c>
      <c r="G420">
        <v>2.2000000000000002</v>
      </c>
      <c r="H420">
        <v>830</v>
      </c>
      <c r="I420">
        <v>4</v>
      </c>
      <c r="J420" t="s">
        <v>247</v>
      </c>
      <c r="K420">
        <v>21111</v>
      </c>
      <c r="L420" t="s">
        <v>55</v>
      </c>
    </row>
    <row r="421" spans="1:12" x14ac:dyDescent="0.2">
      <c r="A421" t="str">
        <f t="shared" si="6"/>
        <v>Jessamine2006</v>
      </c>
      <c r="B421" t="s">
        <v>605</v>
      </c>
      <c r="C421">
        <v>2006</v>
      </c>
      <c r="D421" t="s">
        <v>245</v>
      </c>
      <c r="E421">
        <v>1127</v>
      </c>
      <c r="F421">
        <v>15277</v>
      </c>
      <c r="G421">
        <v>3.6</v>
      </c>
      <c r="H421">
        <v>604</v>
      </c>
      <c r="I421">
        <v>1.9</v>
      </c>
      <c r="J421" t="s">
        <v>247</v>
      </c>
      <c r="K421">
        <v>21113</v>
      </c>
      <c r="L421" t="s">
        <v>55</v>
      </c>
    </row>
    <row r="422" spans="1:12" x14ac:dyDescent="0.2">
      <c r="A422" t="str">
        <f t="shared" si="6"/>
        <v>Johnson2006</v>
      </c>
      <c r="B422" t="s">
        <v>516</v>
      </c>
      <c r="C422">
        <v>2006</v>
      </c>
      <c r="D422" t="s">
        <v>245</v>
      </c>
      <c r="E422">
        <v>554</v>
      </c>
      <c r="F422">
        <v>6560</v>
      </c>
      <c r="G422">
        <v>2.5</v>
      </c>
      <c r="H422">
        <v>525</v>
      </c>
      <c r="I422">
        <v>-0.2</v>
      </c>
      <c r="J422" t="s">
        <v>247</v>
      </c>
      <c r="K422">
        <v>21115</v>
      </c>
      <c r="L422" t="s">
        <v>55</v>
      </c>
    </row>
    <row r="423" spans="1:12" x14ac:dyDescent="0.2">
      <c r="A423" t="str">
        <f t="shared" si="6"/>
        <v>Kenton2006</v>
      </c>
      <c r="B423" t="s">
        <v>606</v>
      </c>
      <c r="C423">
        <v>2006</v>
      </c>
      <c r="D423" t="s">
        <v>245</v>
      </c>
      <c r="E423">
        <v>3687</v>
      </c>
      <c r="F423">
        <v>63952</v>
      </c>
      <c r="G423">
        <v>-0.1</v>
      </c>
      <c r="H423">
        <v>807</v>
      </c>
      <c r="I423">
        <v>7.9</v>
      </c>
      <c r="J423" t="s">
        <v>247</v>
      </c>
      <c r="K423">
        <v>21117</v>
      </c>
      <c r="L423" t="s">
        <v>55</v>
      </c>
    </row>
    <row r="424" spans="1:12" x14ac:dyDescent="0.2">
      <c r="A424" t="str">
        <f t="shared" si="6"/>
        <v>Knott2006</v>
      </c>
      <c r="B424" t="s">
        <v>607</v>
      </c>
      <c r="C424">
        <v>2006</v>
      </c>
      <c r="D424" t="s">
        <v>245</v>
      </c>
      <c r="E424">
        <v>258</v>
      </c>
      <c r="F424">
        <v>3559</v>
      </c>
      <c r="G424">
        <v>-10.8</v>
      </c>
      <c r="H424">
        <v>750</v>
      </c>
      <c r="I424">
        <v>-1.3</v>
      </c>
      <c r="J424" t="s">
        <v>247</v>
      </c>
      <c r="K424">
        <v>21119</v>
      </c>
      <c r="L424" t="s">
        <v>55</v>
      </c>
    </row>
    <row r="425" spans="1:12" x14ac:dyDescent="0.2">
      <c r="A425" t="str">
        <f t="shared" si="6"/>
        <v>Knox2006</v>
      </c>
      <c r="B425" t="s">
        <v>608</v>
      </c>
      <c r="C425">
        <v>2006</v>
      </c>
      <c r="D425" t="s">
        <v>245</v>
      </c>
      <c r="E425">
        <v>540</v>
      </c>
      <c r="F425">
        <v>8959</v>
      </c>
      <c r="G425">
        <v>1.1000000000000001</v>
      </c>
      <c r="H425">
        <v>570</v>
      </c>
      <c r="I425">
        <v>6.3</v>
      </c>
      <c r="J425" t="s">
        <v>247</v>
      </c>
      <c r="K425">
        <v>21121</v>
      </c>
      <c r="L425" t="s">
        <v>55</v>
      </c>
    </row>
    <row r="426" spans="1:12" x14ac:dyDescent="0.2">
      <c r="A426" t="str">
        <f t="shared" si="6"/>
        <v>Larue2006</v>
      </c>
      <c r="B426" t="s">
        <v>609</v>
      </c>
      <c r="C426">
        <v>2006</v>
      </c>
      <c r="D426" t="s">
        <v>245</v>
      </c>
      <c r="E426">
        <v>258</v>
      </c>
      <c r="F426">
        <v>2795</v>
      </c>
      <c r="G426">
        <v>3.7</v>
      </c>
      <c r="H426">
        <v>483</v>
      </c>
      <c r="I426">
        <v>1.9</v>
      </c>
      <c r="J426" t="s">
        <v>247</v>
      </c>
      <c r="K426">
        <v>21123</v>
      </c>
      <c r="L426" t="s">
        <v>55</v>
      </c>
    </row>
    <row r="427" spans="1:12" x14ac:dyDescent="0.2">
      <c r="A427" t="str">
        <f t="shared" si="6"/>
        <v>Laurel2006</v>
      </c>
      <c r="B427" t="s">
        <v>610</v>
      </c>
      <c r="C427">
        <v>2006</v>
      </c>
      <c r="D427" t="s">
        <v>245</v>
      </c>
      <c r="E427">
        <v>1317</v>
      </c>
      <c r="F427">
        <v>23638</v>
      </c>
      <c r="G427">
        <v>0</v>
      </c>
      <c r="H427">
        <v>568</v>
      </c>
      <c r="I427">
        <v>0</v>
      </c>
      <c r="J427" t="s">
        <v>247</v>
      </c>
      <c r="K427">
        <v>21125</v>
      </c>
      <c r="L427" t="s">
        <v>55</v>
      </c>
    </row>
    <row r="428" spans="1:12" x14ac:dyDescent="0.2">
      <c r="A428" t="str">
        <f t="shared" si="6"/>
        <v>Lawrence2006</v>
      </c>
      <c r="B428" t="s">
        <v>440</v>
      </c>
      <c r="C428">
        <v>2006</v>
      </c>
      <c r="D428" t="s">
        <v>245</v>
      </c>
      <c r="E428">
        <v>269</v>
      </c>
      <c r="F428">
        <v>3184</v>
      </c>
      <c r="G428">
        <v>2.7</v>
      </c>
      <c r="H428">
        <v>593</v>
      </c>
      <c r="I428">
        <v>4.5999999999999996</v>
      </c>
      <c r="J428" t="s">
        <v>247</v>
      </c>
      <c r="K428">
        <v>21127</v>
      </c>
      <c r="L428" t="s">
        <v>55</v>
      </c>
    </row>
    <row r="429" spans="1:12" x14ac:dyDescent="0.2">
      <c r="A429" t="str">
        <f t="shared" si="6"/>
        <v>Lee2006</v>
      </c>
      <c r="B429" t="s">
        <v>315</v>
      </c>
      <c r="C429">
        <v>2006</v>
      </c>
      <c r="D429" t="s">
        <v>245</v>
      </c>
      <c r="E429">
        <v>142</v>
      </c>
      <c r="F429">
        <v>1787</v>
      </c>
      <c r="G429">
        <v>-5.5</v>
      </c>
      <c r="H429">
        <v>533</v>
      </c>
      <c r="I429">
        <v>4.7</v>
      </c>
      <c r="J429" t="s">
        <v>247</v>
      </c>
      <c r="K429">
        <v>21129</v>
      </c>
      <c r="L429" t="s">
        <v>55</v>
      </c>
    </row>
    <row r="430" spans="1:12" x14ac:dyDescent="0.2">
      <c r="A430" t="str">
        <f t="shared" si="6"/>
        <v>Leslie2006</v>
      </c>
      <c r="B430" t="s">
        <v>611</v>
      </c>
      <c r="C430">
        <v>2006</v>
      </c>
      <c r="D430" t="s">
        <v>245</v>
      </c>
      <c r="E430">
        <v>174</v>
      </c>
      <c r="F430">
        <v>2297</v>
      </c>
      <c r="G430">
        <v>3.1</v>
      </c>
      <c r="H430">
        <v>723</v>
      </c>
      <c r="I430">
        <v>9</v>
      </c>
      <c r="J430" t="s">
        <v>247</v>
      </c>
      <c r="K430">
        <v>21131</v>
      </c>
      <c r="L430" t="s">
        <v>55</v>
      </c>
    </row>
    <row r="431" spans="1:12" x14ac:dyDescent="0.2">
      <c r="A431" t="str">
        <f t="shared" si="6"/>
        <v>Letcher2006</v>
      </c>
      <c r="B431" t="s">
        <v>612</v>
      </c>
      <c r="C431">
        <v>2006</v>
      </c>
      <c r="D431" t="s">
        <v>245</v>
      </c>
      <c r="E431">
        <v>462</v>
      </c>
      <c r="F431">
        <v>6411</v>
      </c>
      <c r="G431">
        <v>-0.1</v>
      </c>
      <c r="H431">
        <v>641</v>
      </c>
      <c r="I431">
        <v>3.7</v>
      </c>
      <c r="J431" t="s">
        <v>247</v>
      </c>
      <c r="K431">
        <v>21133</v>
      </c>
      <c r="L431" t="s">
        <v>55</v>
      </c>
    </row>
    <row r="432" spans="1:12" x14ac:dyDescent="0.2">
      <c r="A432" t="str">
        <f t="shared" si="6"/>
        <v>Lewis2006</v>
      </c>
      <c r="B432" t="s">
        <v>613</v>
      </c>
      <c r="C432">
        <v>2006</v>
      </c>
      <c r="D432" t="s">
        <v>245</v>
      </c>
      <c r="E432">
        <v>178</v>
      </c>
      <c r="F432">
        <v>2145</v>
      </c>
      <c r="G432">
        <v>-0.1</v>
      </c>
      <c r="H432">
        <v>512</v>
      </c>
      <c r="I432">
        <v>16.600000000000001</v>
      </c>
      <c r="J432" t="s">
        <v>247</v>
      </c>
      <c r="K432">
        <v>21135</v>
      </c>
      <c r="L432" t="s">
        <v>55</v>
      </c>
    </row>
    <row r="433" spans="1:12" x14ac:dyDescent="0.2">
      <c r="A433" t="str">
        <f t="shared" si="6"/>
        <v>Lincoln2006</v>
      </c>
      <c r="B433" t="s">
        <v>519</v>
      </c>
      <c r="C433">
        <v>2006</v>
      </c>
      <c r="D433" t="s">
        <v>245</v>
      </c>
      <c r="E433">
        <v>355</v>
      </c>
      <c r="F433">
        <v>4502</v>
      </c>
      <c r="G433">
        <v>4.7</v>
      </c>
      <c r="H433">
        <v>500</v>
      </c>
      <c r="I433">
        <v>0.8</v>
      </c>
      <c r="J433" t="s">
        <v>247</v>
      </c>
      <c r="K433">
        <v>21137</v>
      </c>
      <c r="L433" t="s">
        <v>55</v>
      </c>
    </row>
    <row r="434" spans="1:12" x14ac:dyDescent="0.2">
      <c r="A434" t="str">
        <f t="shared" si="6"/>
        <v>Livingston2006</v>
      </c>
      <c r="B434" t="s">
        <v>614</v>
      </c>
      <c r="C434">
        <v>2006</v>
      </c>
      <c r="D434" t="s">
        <v>245</v>
      </c>
      <c r="E434">
        <v>209</v>
      </c>
      <c r="F434">
        <v>2480</v>
      </c>
      <c r="G434">
        <v>6.1</v>
      </c>
      <c r="H434">
        <v>613</v>
      </c>
      <c r="I434">
        <v>-2.4</v>
      </c>
      <c r="J434" t="s">
        <v>247</v>
      </c>
      <c r="K434">
        <v>21139</v>
      </c>
      <c r="L434" t="s">
        <v>55</v>
      </c>
    </row>
    <row r="435" spans="1:12" x14ac:dyDescent="0.2">
      <c r="A435" t="str">
        <f t="shared" si="6"/>
        <v>Logan2006</v>
      </c>
      <c r="B435" t="s">
        <v>615</v>
      </c>
      <c r="C435">
        <v>2006</v>
      </c>
      <c r="D435" t="s">
        <v>245</v>
      </c>
      <c r="E435">
        <v>550</v>
      </c>
      <c r="F435">
        <v>8567</v>
      </c>
      <c r="G435">
        <v>0.1</v>
      </c>
      <c r="H435">
        <v>645</v>
      </c>
      <c r="I435">
        <v>0.9</v>
      </c>
      <c r="J435" t="s">
        <v>247</v>
      </c>
      <c r="K435">
        <v>21141</v>
      </c>
      <c r="L435" t="s">
        <v>55</v>
      </c>
    </row>
    <row r="436" spans="1:12" x14ac:dyDescent="0.2">
      <c r="A436" t="str">
        <f t="shared" si="6"/>
        <v>Lyon2006</v>
      </c>
      <c r="B436" t="s">
        <v>616</v>
      </c>
      <c r="C436">
        <v>2006</v>
      </c>
      <c r="D436" t="s">
        <v>245</v>
      </c>
      <c r="E436">
        <v>219</v>
      </c>
      <c r="F436">
        <v>2048</v>
      </c>
      <c r="G436">
        <v>4.8</v>
      </c>
      <c r="H436">
        <v>446</v>
      </c>
      <c r="I436">
        <v>-2.2000000000000002</v>
      </c>
      <c r="J436" t="s">
        <v>247</v>
      </c>
      <c r="K436">
        <v>21143</v>
      </c>
      <c r="L436" t="s">
        <v>55</v>
      </c>
    </row>
    <row r="437" spans="1:12" x14ac:dyDescent="0.2">
      <c r="A437" t="str">
        <f t="shared" si="6"/>
        <v>McCracken2006</v>
      </c>
      <c r="B437" t="s">
        <v>344</v>
      </c>
      <c r="C437">
        <v>2006</v>
      </c>
      <c r="D437" t="s">
        <v>245</v>
      </c>
      <c r="E437">
        <v>2366</v>
      </c>
      <c r="F437">
        <v>39901</v>
      </c>
      <c r="G437">
        <v>1.4</v>
      </c>
      <c r="H437">
        <v>662</v>
      </c>
      <c r="I437">
        <v>2.8</v>
      </c>
      <c r="J437" t="s">
        <v>247</v>
      </c>
      <c r="K437">
        <v>21145</v>
      </c>
      <c r="L437" t="s">
        <v>55</v>
      </c>
    </row>
    <row r="438" spans="1:12" x14ac:dyDescent="0.2">
      <c r="A438" t="str">
        <f t="shared" si="6"/>
        <v>McCreary2006</v>
      </c>
      <c r="B438" t="s">
        <v>617</v>
      </c>
      <c r="C438">
        <v>2006</v>
      </c>
      <c r="D438" t="s">
        <v>245</v>
      </c>
      <c r="E438">
        <v>199</v>
      </c>
      <c r="F438">
        <v>2938</v>
      </c>
      <c r="G438">
        <v>-6.7</v>
      </c>
      <c r="H438">
        <v>543</v>
      </c>
      <c r="I438">
        <v>-0.2</v>
      </c>
      <c r="J438" t="s">
        <v>247</v>
      </c>
      <c r="K438">
        <v>21147</v>
      </c>
      <c r="L438" t="s">
        <v>55</v>
      </c>
    </row>
    <row r="439" spans="1:12" x14ac:dyDescent="0.2">
      <c r="A439" t="str">
        <f t="shared" si="6"/>
        <v>McLean2006</v>
      </c>
      <c r="B439" t="s">
        <v>618</v>
      </c>
      <c r="C439">
        <v>2006</v>
      </c>
      <c r="D439" t="s">
        <v>245</v>
      </c>
      <c r="E439">
        <v>192</v>
      </c>
      <c r="F439">
        <v>1748</v>
      </c>
      <c r="G439">
        <v>-3.5</v>
      </c>
      <c r="H439">
        <v>526</v>
      </c>
      <c r="I439">
        <v>-1.1000000000000001</v>
      </c>
      <c r="J439" t="s">
        <v>247</v>
      </c>
      <c r="K439">
        <v>21149</v>
      </c>
      <c r="L439" t="s">
        <v>55</v>
      </c>
    </row>
    <row r="440" spans="1:12" x14ac:dyDescent="0.2">
      <c r="A440" t="str">
        <f t="shared" si="6"/>
        <v>Madison2006</v>
      </c>
      <c r="B440" t="s">
        <v>313</v>
      </c>
      <c r="C440">
        <v>2006</v>
      </c>
      <c r="D440" t="s">
        <v>245</v>
      </c>
      <c r="E440">
        <v>1742</v>
      </c>
      <c r="F440">
        <v>31026</v>
      </c>
      <c r="G440">
        <v>1.8</v>
      </c>
      <c r="H440">
        <v>581</v>
      </c>
      <c r="I440">
        <v>3.2</v>
      </c>
      <c r="J440" t="s">
        <v>247</v>
      </c>
      <c r="K440">
        <v>21151</v>
      </c>
      <c r="L440" t="s">
        <v>55</v>
      </c>
    </row>
    <row r="441" spans="1:12" x14ac:dyDescent="0.2">
      <c r="A441" t="str">
        <f t="shared" si="6"/>
        <v>Magoffin2006</v>
      </c>
      <c r="B441" t="s">
        <v>619</v>
      </c>
      <c r="C441">
        <v>2006</v>
      </c>
      <c r="D441" t="s">
        <v>245</v>
      </c>
      <c r="E441">
        <v>212</v>
      </c>
      <c r="F441">
        <v>2334</v>
      </c>
      <c r="G441">
        <v>-0.6</v>
      </c>
      <c r="H441">
        <v>528</v>
      </c>
      <c r="I441">
        <v>3.3</v>
      </c>
      <c r="J441" t="s">
        <v>247</v>
      </c>
      <c r="K441">
        <v>21153</v>
      </c>
      <c r="L441" t="s">
        <v>55</v>
      </c>
    </row>
    <row r="442" spans="1:12" x14ac:dyDescent="0.2">
      <c r="A442" t="str">
        <f t="shared" si="6"/>
        <v>Marion2006</v>
      </c>
      <c r="B442" t="s">
        <v>399</v>
      </c>
      <c r="C442">
        <v>2006</v>
      </c>
      <c r="D442" t="s">
        <v>245</v>
      </c>
      <c r="E442">
        <v>402</v>
      </c>
      <c r="F442">
        <v>7904</v>
      </c>
      <c r="G442">
        <v>8.6999999999999993</v>
      </c>
      <c r="H442">
        <v>595</v>
      </c>
      <c r="I442">
        <v>3.3</v>
      </c>
      <c r="J442" t="s">
        <v>247</v>
      </c>
      <c r="K442">
        <v>21155</v>
      </c>
      <c r="L442" t="s">
        <v>55</v>
      </c>
    </row>
    <row r="443" spans="1:12" x14ac:dyDescent="0.2">
      <c r="A443" t="str">
        <f t="shared" si="6"/>
        <v>Marshall2006</v>
      </c>
      <c r="B443" t="s">
        <v>322</v>
      </c>
      <c r="C443">
        <v>2006</v>
      </c>
      <c r="D443" t="s">
        <v>245</v>
      </c>
      <c r="E443">
        <v>735</v>
      </c>
      <c r="F443">
        <v>10709</v>
      </c>
      <c r="G443">
        <v>4.7</v>
      </c>
      <c r="H443">
        <v>739</v>
      </c>
      <c r="I443">
        <v>0</v>
      </c>
      <c r="J443" t="s">
        <v>247</v>
      </c>
      <c r="K443">
        <v>21157</v>
      </c>
      <c r="L443" t="s">
        <v>55</v>
      </c>
    </row>
    <row r="444" spans="1:12" x14ac:dyDescent="0.2">
      <c r="A444" t="str">
        <f t="shared" si="6"/>
        <v>Martin2006</v>
      </c>
      <c r="B444" t="s">
        <v>620</v>
      </c>
      <c r="C444">
        <v>2006</v>
      </c>
      <c r="D444" t="s">
        <v>245</v>
      </c>
      <c r="E444">
        <v>209</v>
      </c>
      <c r="F444">
        <v>2985</v>
      </c>
      <c r="G444">
        <v>-3.1</v>
      </c>
      <c r="H444">
        <v>695</v>
      </c>
      <c r="I444">
        <v>4.7</v>
      </c>
      <c r="J444" t="s">
        <v>247</v>
      </c>
      <c r="K444">
        <v>21159</v>
      </c>
      <c r="L444" t="s">
        <v>55</v>
      </c>
    </row>
    <row r="445" spans="1:12" x14ac:dyDescent="0.2">
      <c r="A445" t="str">
        <f t="shared" si="6"/>
        <v>Mason2006</v>
      </c>
      <c r="B445" t="s">
        <v>621</v>
      </c>
      <c r="C445">
        <v>2006</v>
      </c>
      <c r="D445" t="s">
        <v>245</v>
      </c>
      <c r="E445">
        <v>562</v>
      </c>
      <c r="F445">
        <v>9273</v>
      </c>
      <c r="G445">
        <v>0</v>
      </c>
      <c r="H445">
        <v>609</v>
      </c>
      <c r="I445">
        <v>3.7</v>
      </c>
      <c r="J445" t="s">
        <v>247</v>
      </c>
      <c r="K445">
        <v>21161</v>
      </c>
      <c r="L445" t="s">
        <v>55</v>
      </c>
    </row>
    <row r="446" spans="1:12" x14ac:dyDescent="0.2">
      <c r="A446" t="str">
        <f t="shared" si="6"/>
        <v>Meade2006</v>
      </c>
      <c r="B446" t="s">
        <v>622</v>
      </c>
      <c r="C446">
        <v>2006</v>
      </c>
      <c r="D446" t="s">
        <v>245</v>
      </c>
      <c r="E446">
        <v>396</v>
      </c>
      <c r="F446">
        <v>4125</v>
      </c>
      <c r="G446">
        <v>7.2</v>
      </c>
      <c r="H446">
        <v>576</v>
      </c>
      <c r="I446">
        <v>3</v>
      </c>
      <c r="J446" t="s">
        <v>247</v>
      </c>
      <c r="K446">
        <v>21163</v>
      </c>
      <c r="L446" t="s">
        <v>55</v>
      </c>
    </row>
    <row r="447" spans="1:12" x14ac:dyDescent="0.2">
      <c r="A447" t="str">
        <f t="shared" si="6"/>
        <v>Menifee2006</v>
      </c>
      <c r="B447" t="s">
        <v>623</v>
      </c>
      <c r="C447">
        <v>2006</v>
      </c>
      <c r="D447" t="s">
        <v>245</v>
      </c>
      <c r="E447">
        <v>98</v>
      </c>
      <c r="F447">
        <v>975</v>
      </c>
      <c r="G447">
        <v>6</v>
      </c>
      <c r="H447">
        <v>489</v>
      </c>
      <c r="I447">
        <v>1.7</v>
      </c>
      <c r="J447" t="s">
        <v>247</v>
      </c>
      <c r="K447">
        <v>21165</v>
      </c>
      <c r="L447" t="s">
        <v>55</v>
      </c>
    </row>
    <row r="448" spans="1:12" x14ac:dyDescent="0.2">
      <c r="A448" t="str">
        <f t="shared" si="6"/>
        <v>Mercer2006</v>
      </c>
      <c r="B448" t="s">
        <v>624</v>
      </c>
      <c r="C448">
        <v>2006</v>
      </c>
      <c r="D448" t="s">
        <v>245</v>
      </c>
      <c r="E448">
        <v>480</v>
      </c>
      <c r="F448">
        <v>6989</v>
      </c>
      <c r="G448">
        <v>3.7</v>
      </c>
      <c r="H448">
        <v>708</v>
      </c>
      <c r="I448">
        <v>-1.8</v>
      </c>
      <c r="J448" t="s">
        <v>247</v>
      </c>
      <c r="K448">
        <v>21167</v>
      </c>
      <c r="L448" t="s">
        <v>55</v>
      </c>
    </row>
    <row r="449" spans="1:12" x14ac:dyDescent="0.2">
      <c r="A449" t="str">
        <f t="shared" si="6"/>
        <v>Metcalfe2006</v>
      </c>
      <c r="B449" t="s">
        <v>625</v>
      </c>
      <c r="C449">
        <v>2006</v>
      </c>
      <c r="D449" t="s">
        <v>245</v>
      </c>
      <c r="E449">
        <v>162</v>
      </c>
      <c r="F449">
        <v>2251</v>
      </c>
      <c r="G449">
        <v>0.7</v>
      </c>
      <c r="H449">
        <v>528</v>
      </c>
      <c r="I449">
        <v>-0.4</v>
      </c>
      <c r="J449" t="s">
        <v>247</v>
      </c>
      <c r="K449">
        <v>21169</v>
      </c>
      <c r="L449" t="s">
        <v>55</v>
      </c>
    </row>
    <row r="450" spans="1:12" x14ac:dyDescent="0.2">
      <c r="A450" t="str">
        <f t="shared" si="6"/>
        <v>Monroe2006</v>
      </c>
      <c r="B450" t="s">
        <v>443</v>
      </c>
      <c r="C450">
        <v>2006</v>
      </c>
      <c r="D450" t="s">
        <v>245</v>
      </c>
      <c r="E450">
        <v>257</v>
      </c>
      <c r="F450">
        <v>3179</v>
      </c>
      <c r="G450">
        <v>-4.3</v>
      </c>
      <c r="H450">
        <v>492</v>
      </c>
      <c r="I450">
        <v>4</v>
      </c>
      <c r="J450" t="s">
        <v>247</v>
      </c>
      <c r="K450">
        <v>21171</v>
      </c>
      <c r="L450" t="s">
        <v>55</v>
      </c>
    </row>
    <row r="451" spans="1:12" x14ac:dyDescent="0.2">
      <c r="A451" t="str">
        <f t="shared" si="6"/>
        <v>Montgomery2006</v>
      </c>
      <c r="B451" t="s">
        <v>329</v>
      </c>
      <c r="C451">
        <v>2006</v>
      </c>
      <c r="D451" t="s">
        <v>245</v>
      </c>
      <c r="E451">
        <v>635</v>
      </c>
      <c r="F451">
        <v>10793</v>
      </c>
      <c r="G451">
        <v>1.6</v>
      </c>
      <c r="H451">
        <v>547</v>
      </c>
      <c r="I451">
        <v>0.4</v>
      </c>
      <c r="J451" t="s">
        <v>247</v>
      </c>
      <c r="K451">
        <v>21173</v>
      </c>
      <c r="L451" t="s">
        <v>55</v>
      </c>
    </row>
    <row r="452" spans="1:12" x14ac:dyDescent="0.2">
      <c r="A452" t="str">
        <f t="shared" si="6"/>
        <v>Morgan2006</v>
      </c>
      <c r="B452" t="s">
        <v>444</v>
      </c>
      <c r="C452">
        <v>2006</v>
      </c>
      <c r="D452" t="s">
        <v>245</v>
      </c>
      <c r="E452">
        <v>236</v>
      </c>
      <c r="F452">
        <v>2991</v>
      </c>
      <c r="G452">
        <v>1.1000000000000001</v>
      </c>
      <c r="H452">
        <v>565</v>
      </c>
      <c r="I452">
        <v>-1.2</v>
      </c>
      <c r="J452" t="s">
        <v>247</v>
      </c>
      <c r="K452">
        <v>21175</v>
      </c>
      <c r="L452" t="s">
        <v>55</v>
      </c>
    </row>
    <row r="453" spans="1:12" x14ac:dyDescent="0.2">
      <c r="A453" t="str">
        <f t="shared" si="6"/>
        <v>Muhlenberg2006</v>
      </c>
      <c r="B453" t="s">
        <v>626</v>
      </c>
      <c r="C453">
        <v>2006</v>
      </c>
      <c r="D453" t="s">
        <v>245</v>
      </c>
      <c r="E453">
        <v>632</v>
      </c>
      <c r="F453">
        <v>8974</v>
      </c>
      <c r="G453">
        <v>0.3</v>
      </c>
      <c r="H453">
        <v>685</v>
      </c>
      <c r="I453">
        <v>8</v>
      </c>
      <c r="J453" t="s">
        <v>247</v>
      </c>
      <c r="K453">
        <v>21177</v>
      </c>
      <c r="L453" t="s">
        <v>55</v>
      </c>
    </row>
    <row r="454" spans="1:12" x14ac:dyDescent="0.2">
      <c r="A454" t="str">
        <f t="shared" ref="A454:A517" si="7">_xlfn.CONCAT(B454, C454)</f>
        <v>Nelson2006</v>
      </c>
      <c r="B454" t="s">
        <v>627</v>
      </c>
      <c r="C454">
        <v>2006</v>
      </c>
      <c r="D454" t="s">
        <v>245</v>
      </c>
      <c r="E454">
        <v>1068</v>
      </c>
      <c r="F454">
        <v>14333</v>
      </c>
      <c r="G454">
        <v>0.2</v>
      </c>
      <c r="H454">
        <v>671</v>
      </c>
      <c r="I454">
        <v>5.2</v>
      </c>
      <c r="J454" t="s">
        <v>247</v>
      </c>
      <c r="K454">
        <v>21179</v>
      </c>
      <c r="L454" t="s">
        <v>55</v>
      </c>
    </row>
    <row r="455" spans="1:12" x14ac:dyDescent="0.2">
      <c r="A455" t="str">
        <f t="shared" si="7"/>
        <v>Nicholas2006</v>
      </c>
      <c r="B455" t="s">
        <v>628</v>
      </c>
      <c r="C455">
        <v>2006</v>
      </c>
      <c r="D455" t="s">
        <v>245</v>
      </c>
      <c r="E455">
        <v>107</v>
      </c>
      <c r="F455">
        <v>920</v>
      </c>
      <c r="G455">
        <v>3.4</v>
      </c>
      <c r="H455">
        <v>458</v>
      </c>
      <c r="I455">
        <v>-0.9</v>
      </c>
      <c r="J455" t="s">
        <v>247</v>
      </c>
      <c r="K455">
        <v>21181</v>
      </c>
      <c r="L455" t="s">
        <v>55</v>
      </c>
    </row>
    <row r="456" spans="1:12" x14ac:dyDescent="0.2">
      <c r="A456" t="str">
        <f t="shared" si="7"/>
        <v>Ohio2006</v>
      </c>
      <c r="B456" t="s">
        <v>629</v>
      </c>
      <c r="C456">
        <v>2006</v>
      </c>
      <c r="D456" t="s">
        <v>245</v>
      </c>
      <c r="E456">
        <v>419</v>
      </c>
      <c r="F456">
        <v>7167</v>
      </c>
      <c r="G456">
        <v>2.4</v>
      </c>
      <c r="H456">
        <v>528</v>
      </c>
      <c r="I456">
        <v>2.1</v>
      </c>
      <c r="J456" t="s">
        <v>247</v>
      </c>
      <c r="K456">
        <v>21183</v>
      </c>
      <c r="L456" t="s">
        <v>55</v>
      </c>
    </row>
    <row r="457" spans="1:12" x14ac:dyDescent="0.2">
      <c r="A457" t="str">
        <f t="shared" si="7"/>
        <v>Oldham2006</v>
      </c>
      <c r="B457" t="s">
        <v>630</v>
      </c>
      <c r="C457">
        <v>2006</v>
      </c>
      <c r="D457" t="s">
        <v>245</v>
      </c>
      <c r="E457">
        <v>1372</v>
      </c>
      <c r="F457">
        <v>13068</v>
      </c>
      <c r="G457">
        <v>0.9</v>
      </c>
      <c r="H457">
        <v>637</v>
      </c>
      <c r="I457">
        <v>0</v>
      </c>
      <c r="J457" t="s">
        <v>247</v>
      </c>
      <c r="K457">
        <v>21185</v>
      </c>
      <c r="L457" t="s">
        <v>55</v>
      </c>
    </row>
    <row r="458" spans="1:12" x14ac:dyDescent="0.2">
      <c r="A458" t="str">
        <f t="shared" si="7"/>
        <v>Owen2006</v>
      </c>
      <c r="B458" t="s">
        <v>631</v>
      </c>
      <c r="C458">
        <v>2006</v>
      </c>
      <c r="D458" t="s">
        <v>245</v>
      </c>
      <c r="E458">
        <v>133</v>
      </c>
      <c r="F458">
        <v>1682</v>
      </c>
      <c r="G458">
        <v>4.8</v>
      </c>
      <c r="H458">
        <v>531</v>
      </c>
      <c r="I458">
        <v>3.1</v>
      </c>
      <c r="J458" t="s">
        <v>247</v>
      </c>
      <c r="K458">
        <v>21187</v>
      </c>
      <c r="L458" t="s">
        <v>55</v>
      </c>
    </row>
    <row r="459" spans="1:12" x14ac:dyDescent="0.2">
      <c r="A459" t="str">
        <f t="shared" si="7"/>
        <v>Owsley2006</v>
      </c>
      <c r="B459" t="s">
        <v>632</v>
      </c>
      <c r="C459">
        <v>2006</v>
      </c>
      <c r="D459" t="s">
        <v>245</v>
      </c>
      <c r="E459">
        <v>64</v>
      </c>
      <c r="F459">
        <v>680</v>
      </c>
      <c r="G459">
        <v>-1.4</v>
      </c>
      <c r="H459">
        <v>464</v>
      </c>
      <c r="I459">
        <v>7.2</v>
      </c>
      <c r="J459" t="s">
        <v>247</v>
      </c>
      <c r="K459">
        <v>21189</v>
      </c>
      <c r="L459" t="s">
        <v>55</v>
      </c>
    </row>
    <row r="460" spans="1:12" x14ac:dyDescent="0.2">
      <c r="A460" t="str">
        <f t="shared" si="7"/>
        <v>Pendleton2006</v>
      </c>
      <c r="B460" t="s">
        <v>633</v>
      </c>
      <c r="C460">
        <v>2006</v>
      </c>
      <c r="D460" t="s">
        <v>245</v>
      </c>
      <c r="E460">
        <v>215</v>
      </c>
      <c r="F460">
        <v>2681</v>
      </c>
      <c r="G460">
        <v>3.8</v>
      </c>
      <c r="H460">
        <v>564</v>
      </c>
      <c r="I460">
        <v>-0.5</v>
      </c>
      <c r="J460" t="s">
        <v>247</v>
      </c>
      <c r="K460">
        <v>21191</v>
      </c>
      <c r="L460" t="s">
        <v>55</v>
      </c>
    </row>
    <row r="461" spans="1:12" x14ac:dyDescent="0.2">
      <c r="A461" t="str">
        <f t="shared" si="7"/>
        <v>Perry2006</v>
      </c>
      <c r="B461" t="s">
        <v>445</v>
      </c>
      <c r="C461">
        <v>2006</v>
      </c>
      <c r="D461" t="s">
        <v>245</v>
      </c>
      <c r="E461">
        <v>822</v>
      </c>
      <c r="F461">
        <v>14031</v>
      </c>
      <c r="G461">
        <v>2</v>
      </c>
      <c r="H461">
        <v>679</v>
      </c>
      <c r="I461">
        <v>4.8</v>
      </c>
      <c r="J461" t="s">
        <v>247</v>
      </c>
      <c r="K461">
        <v>21193</v>
      </c>
      <c r="L461" t="s">
        <v>55</v>
      </c>
    </row>
    <row r="462" spans="1:12" x14ac:dyDescent="0.2">
      <c r="A462" t="str">
        <f t="shared" si="7"/>
        <v>Pike2006</v>
      </c>
      <c r="B462" t="s">
        <v>447</v>
      </c>
      <c r="C462">
        <v>2006</v>
      </c>
      <c r="D462" t="s">
        <v>245</v>
      </c>
      <c r="E462">
        <v>1612</v>
      </c>
      <c r="F462">
        <v>24488</v>
      </c>
      <c r="G462">
        <v>0</v>
      </c>
      <c r="H462">
        <v>717</v>
      </c>
      <c r="I462">
        <v>6.9</v>
      </c>
      <c r="J462" t="s">
        <v>247</v>
      </c>
      <c r="K462">
        <v>21195</v>
      </c>
      <c r="L462" t="s">
        <v>55</v>
      </c>
    </row>
    <row r="463" spans="1:12" x14ac:dyDescent="0.2">
      <c r="A463" t="str">
        <f t="shared" si="7"/>
        <v>Powell2006</v>
      </c>
      <c r="B463" t="s">
        <v>634</v>
      </c>
      <c r="C463">
        <v>2006</v>
      </c>
      <c r="D463" t="s">
        <v>245</v>
      </c>
      <c r="E463">
        <v>211</v>
      </c>
      <c r="F463">
        <v>2725</v>
      </c>
      <c r="G463">
        <v>4.0999999999999996</v>
      </c>
      <c r="H463">
        <v>495</v>
      </c>
      <c r="I463">
        <v>2.2999999999999998</v>
      </c>
      <c r="J463" t="s">
        <v>247</v>
      </c>
      <c r="K463">
        <v>21197</v>
      </c>
      <c r="L463" t="s">
        <v>55</v>
      </c>
    </row>
    <row r="464" spans="1:12" x14ac:dyDescent="0.2">
      <c r="A464" t="str">
        <f t="shared" si="7"/>
        <v>Pulaski2006</v>
      </c>
      <c r="B464" t="s">
        <v>415</v>
      </c>
      <c r="C464">
        <v>2006</v>
      </c>
      <c r="D464" t="s">
        <v>245</v>
      </c>
      <c r="E464">
        <v>1594</v>
      </c>
      <c r="F464">
        <v>25480</v>
      </c>
      <c r="G464">
        <v>1.5</v>
      </c>
      <c r="H464">
        <v>549</v>
      </c>
      <c r="I464">
        <v>3.2</v>
      </c>
      <c r="J464" t="s">
        <v>247</v>
      </c>
      <c r="K464">
        <v>21199</v>
      </c>
      <c r="L464" t="s">
        <v>55</v>
      </c>
    </row>
    <row r="465" spans="1:12" x14ac:dyDescent="0.2">
      <c r="A465" t="str">
        <f t="shared" si="7"/>
        <v>Robertson2006</v>
      </c>
      <c r="B465" t="s">
        <v>635</v>
      </c>
      <c r="C465">
        <v>2006</v>
      </c>
      <c r="D465" t="s">
        <v>245</v>
      </c>
      <c r="E465">
        <v>40</v>
      </c>
      <c r="F465">
        <v>271</v>
      </c>
      <c r="G465">
        <v>-11.4</v>
      </c>
      <c r="H465">
        <v>427</v>
      </c>
      <c r="I465">
        <v>3.6</v>
      </c>
      <c r="J465" t="s">
        <v>247</v>
      </c>
      <c r="K465">
        <v>21201</v>
      </c>
      <c r="L465" t="s">
        <v>55</v>
      </c>
    </row>
    <row r="466" spans="1:12" x14ac:dyDescent="0.2">
      <c r="A466" t="str">
        <f t="shared" si="7"/>
        <v>Rockcastle2006</v>
      </c>
      <c r="B466" t="s">
        <v>636</v>
      </c>
      <c r="C466">
        <v>2006</v>
      </c>
      <c r="D466" t="s">
        <v>245</v>
      </c>
      <c r="E466">
        <v>246</v>
      </c>
      <c r="F466">
        <v>3452</v>
      </c>
      <c r="G466">
        <v>0.6</v>
      </c>
      <c r="H466">
        <v>480</v>
      </c>
      <c r="I466">
        <v>0.8</v>
      </c>
      <c r="J466" t="s">
        <v>247</v>
      </c>
      <c r="K466">
        <v>21203</v>
      </c>
      <c r="L466" t="s">
        <v>55</v>
      </c>
    </row>
    <row r="467" spans="1:12" x14ac:dyDescent="0.2">
      <c r="A467" t="str">
        <f t="shared" si="7"/>
        <v>Rowan2006</v>
      </c>
      <c r="B467" t="s">
        <v>637</v>
      </c>
      <c r="C467">
        <v>2006</v>
      </c>
      <c r="D467" t="s">
        <v>245</v>
      </c>
      <c r="E467">
        <v>536</v>
      </c>
      <c r="F467">
        <v>9694</v>
      </c>
      <c r="G467">
        <v>-0.3</v>
      </c>
      <c r="H467">
        <v>529</v>
      </c>
      <c r="I467">
        <v>1.9</v>
      </c>
      <c r="J467" t="s">
        <v>247</v>
      </c>
      <c r="K467">
        <v>21205</v>
      </c>
      <c r="L467" t="s">
        <v>55</v>
      </c>
    </row>
    <row r="468" spans="1:12" x14ac:dyDescent="0.2">
      <c r="A468" t="str">
        <f t="shared" si="7"/>
        <v>Russell2006</v>
      </c>
      <c r="B468" t="s">
        <v>449</v>
      </c>
      <c r="C468">
        <v>2006</v>
      </c>
      <c r="D468" t="s">
        <v>245</v>
      </c>
      <c r="E468">
        <v>423</v>
      </c>
      <c r="F468">
        <v>6284</v>
      </c>
      <c r="G468">
        <v>6</v>
      </c>
      <c r="H468">
        <v>479</v>
      </c>
      <c r="I468">
        <v>3.7</v>
      </c>
      <c r="J468" t="s">
        <v>247</v>
      </c>
      <c r="K468">
        <v>21207</v>
      </c>
      <c r="L468" t="s">
        <v>55</v>
      </c>
    </row>
    <row r="469" spans="1:12" x14ac:dyDescent="0.2">
      <c r="A469" t="str">
        <f t="shared" si="7"/>
        <v>Scott2006</v>
      </c>
      <c r="B469" t="s">
        <v>638</v>
      </c>
      <c r="C469">
        <v>2006</v>
      </c>
      <c r="D469" t="s">
        <v>245</v>
      </c>
      <c r="E469">
        <v>965</v>
      </c>
      <c r="F469">
        <v>23204</v>
      </c>
      <c r="G469">
        <v>0.8</v>
      </c>
      <c r="H469">
        <v>943</v>
      </c>
      <c r="I469">
        <v>4.3</v>
      </c>
      <c r="J469" t="s">
        <v>247</v>
      </c>
      <c r="K469">
        <v>21209</v>
      </c>
      <c r="L469" t="s">
        <v>55</v>
      </c>
    </row>
    <row r="470" spans="1:12" x14ac:dyDescent="0.2">
      <c r="A470" t="str">
        <f t="shared" si="7"/>
        <v>Shelby2006</v>
      </c>
      <c r="B470" t="s">
        <v>405</v>
      </c>
      <c r="C470">
        <v>2006</v>
      </c>
      <c r="D470" t="s">
        <v>245</v>
      </c>
      <c r="E470">
        <v>939</v>
      </c>
      <c r="F470">
        <v>13666</v>
      </c>
      <c r="G470">
        <v>-3.6</v>
      </c>
      <c r="H470">
        <v>648</v>
      </c>
      <c r="I470">
        <v>1.4</v>
      </c>
      <c r="J470" t="s">
        <v>247</v>
      </c>
      <c r="K470">
        <v>21211</v>
      </c>
      <c r="L470" t="s">
        <v>55</v>
      </c>
    </row>
    <row r="471" spans="1:12" x14ac:dyDescent="0.2">
      <c r="A471" t="str">
        <f t="shared" si="7"/>
        <v>Simpson2006</v>
      </c>
      <c r="B471" t="s">
        <v>639</v>
      </c>
      <c r="C471">
        <v>2006</v>
      </c>
      <c r="D471" t="s">
        <v>245</v>
      </c>
      <c r="E471">
        <v>406</v>
      </c>
      <c r="F471">
        <v>8512</v>
      </c>
      <c r="G471">
        <v>2.8</v>
      </c>
      <c r="H471">
        <v>607</v>
      </c>
      <c r="I471">
        <v>-2.4</v>
      </c>
      <c r="J471" t="s">
        <v>247</v>
      </c>
      <c r="K471">
        <v>21213</v>
      </c>
      <c r="L471" t="s">
        <v>55</v>
      </c>
    </row>
    <row r="472" spans="1:12" x14ac:dyDescent="0.2">
      <c r="A472" t="str">
        <f t="shared" si="7"/>
        <v>Spencer2006</v>
      </c>
      <c r="B472" t="s">
        <v>640</v>
      </c>
      <c r="C472">
        <v>2006</v>
      </c>
      <c r="D472" t="s">
        <v>245</v>
      </c>
      <c r="E472">
        <v>266</v>
      </c>
      <c r="F472">
        <v>1635</v>
      </c>
      <c r="G472">
        <v>-1.4</v>
      </c>
      <c r="H472">
        <v>527</v>
      </c>
      <c r="I472">
        <v>7.6</v>
      </c>
      <c r="J472" t="s">
        <v>247</v>
      </c>
      <c r="K472">
        <v>21215</v>
      </c>
      <c r="L472" t="s">
        <v>55</v>
      </c>
    </row>
    <row r="473" spans="1:12" x14ac:dyDescent="0.2">
      <c r="A473" t="str">
        <f t="shared" si="7"/>
        <v>Taylor2006</v>
      </c>
      <c r="B473" t="s">
        <v>547</v>
      </c>
      <c r="C473">
        <v>2006</v>
      </c>
      <c r="D473" t="s">
        <v>245</v>
      </c>
      <c r="E473">
        <v>730</v>
      </c>
      <c r="F473">
        <v>11521</v>
      </c>
      <c r="G473">
        <v>1.9</v>
      </c>
      <c r="H473">
        <v>513</v>
      </c>
      <c r="I473">
        <v>0.8</v>
      </c>
      <c r="J473" t="s">
        <v>247</v>
      </c>
      <c r="K473">
        <v>21217</v>
      </c>
      <c r="L473" t="s">
        <v>55</v>
      </c>
    </row>
    <row r="474" spans="1:12" x14ac:dyDescent="0.2">
      <c r="A474" t="str">
        <f t="shared" si="7"/>
        <v>Todd2006</v>
      </c>
      <c r="B474" t="s">
        <v>351</v>
      </c>
      <c r="C474">
        <v>2006</v>
      </c>
      <c r="D474" t="s">
        <v>245</v>
      </c>
      <c r="E474">
        <v>225</v>
      </c>
      <c r="F474">
        <v>2163</v>
      </c>
      <c r="G474">
        <v>4.5</v>
      </c>
      <c r="H474">
        <v>485</v>
      </c>
      <c r="I474">
        <v>9.1999999999999993</v>
      </c>
      <c r="J474" t="s">
        <v>247</v>
      </c>
      <c r="K474">
        <v>21219</v>
      </c>
      <c r="L474" t="s">
        <v>55</v>
      </c>
    </row>
    <row r="475" spans="1:12" x14ac:dyDescent="0.2">
      <c r="A475" t="str">
        <f t="shared" si="7"/>
        <v>Trigg2006</v>
      </c>
      <c r="B475" t="s">
        <v>641</v>
      </c>
      <c r="C475">
        <v>2006</v>
      </c>
      <c r="D475" t="s">
        <v>245</v>
      </c>
      <c r="E475">
        <v>269</v>
      </c>
      <c r="F475">
        <v>4013</v>
      </c>
      <c r="G475">
        <v>13.2</v>
      </c>
      <c r="H475">
        <v>610</v>
      </c>
      <c r="I475">
        <v>1.2</v>
      </c>
      <c r="J475" t="s">
        <v>247</v>
      </c>
      <c r="K475">
        <v>21221</v>
      </c>
      <c r="L475" t="s">
        <v>55</v>
      </c>
    </row>
    <row r="476" spans="1:12" x14ac:dyDescent="0.2">
      <c r="A476" t="str">
        <f t="shared" si="7"/>
        <v>Trimble2006</v>
      </c>
      <c r="B476" t="s">
        <v>642</v>
      </c>
      <c r="C476">
        <v>2006</v>
      </c>
      <c r="D476" t="s">
        <v>245</v>
      </c>
      <c r="E476">
        <v>110</v>
      </c>
      <c r="F476">
        <v>1054</v>
      </c>
      <c r="G476">
        <v>9.6</v>
      </c>
      <c r="H476">
        <v>587</v>
      </c>
      <c r="I476">
        <v>6.1</v>
      </c>
      <c r="J476" t="s">
        <v>247</v>
      </c>
      <c r="K476">
        <v>21223</v>
      </c>
      <c r="L476" t="s">
        <v>55</v>
      </c>
    </row>
    <row r="477" spans="1:12" x14ac:dyDescent="0.2">
      <c r="A477" t="str">
        <f t="shared" si="7"/>
        <v>Union2006</v>
      </c>
      <c r="B477" t="s">
        <v>403</v>
      </c>
      <c r="C477">
        <v>2006</v>
      </c>
      <c r="D477" t="s">
        <v>245</v>
      </c>
      <c r="E477">
        <v>356</v>
      </c>
      <c r="F477">
        <v>5485</v>
      </c>
      <c r="G477">
        <v>0</v>
      </c>
      <c r="H477">
        <v>611</v>
      </c>
      <c r="I477">
        <v>0.3</v>
      </c>
      <c r="J477" t="s">
        <v>247</v>
      </c>
      <c r="K477">
        <v>21225</v>
      </c>
      <c r="L477" t="s">
        <v>55</v>
      </c>
    </row>
    <row r="478" spans="1:12" x14ac:dyDescent="0.2">
      <c r="A478" t="str">
        <f t="shared" si="7"/>
        <v>Warren2006</v>
      </c>
      <c r="B478" t="s">
        <v>561</v>
      </c>
      <c r="C478">
        <v>2006</v>
      </c>
      <c r="D478" t="s">
        <v>245</v>
      </c>
      <c r="E478">
        <v>3113</v>
      </c>
      <c r="F478">
        <v>57848</v>
      </c>
      <c r="G478">
        <v>2.7</v>
      </c>
      <c r="H478">
        <v>651</v>
      </c>
      <c r="I478">
        <v>3.3</v>
      </c>
      <c r="J478" t="s">
        <v>247</v>
      </c>
      <c r="K478">
        <v>21227</v>
      </c>
      <c r="L478" t="s">
        <v>55</v>
      </c>
    </row>
    <row r="479" spans="1:12" x14ac:dyDescent="0.2">
      <c r="A479" t="str">
        <f t="shared" si="7"/>
        <v>Washington2006</v>
      </c>
      <c r="B479" t="s">
        <v>452</v>
      </c>
      <c r="C479">
        <v>2006</v>
      </c>
      <c r="D479" t="s">
        <v>245</v>
      </c>
      <c r="E479">
        <v>280</v>
      </c>
      <c r="F479">
        <v>3200</v>
      </c>
      <c r="G479">
        <v>3.4</v>
      </c>
      <c r="H479">
        <v>657</v>
      </c>
      <c r="I479">
        <v>4.3</v>
      </c>
      <c r="J479" t="s">
        <v>247</v>
      </c>
      <c r="K479">
        <v>21229</v>
      </c>
      <c r="L479" t="s">
        <v>55</v>
      </c>
    </row>
    <row r="480" spans="1:12" x14ac:dyDescent="0.2">
      <c r="A480" t="str">
        <f t="shared" si="7"/>
        <v>Wayne2006</v>
      </c>
      <c r="B480" t="s">
        <v>382</v>
      </c>
      <c r="C480">
        <v>2006</v>
      </c>
      <c r="D480" t="s">
        <v>245</v>
      </c>
      <c r="E480">
        <v>374</v>
      </c>
      <c r="F480">
        <v>6183</v>
      </c>
      <c r="G480">
        <v>-2</v>
      </c>
      <c r="H480">
        <v>464</v>
      </c>
      <c r="I480">
        <v>1.1000000000000001</v>
      </c>
      <c r="J480" t="s">
        <v>247</v>
      </c>
      <c r="K480">
        <v>21231</v>
      </c>
      <c r="L480" t="s">
        <v>55</v>
      </c>
    </row>
    <row r="481" spans="1:12" x14ac:dyDescent="0.2">
      <c r="A481" t="str">
        <f t="shared" si="7"/>
        <v>Webster2006</v>
      </c>
      <c r="B481" t="s">
        <v>562</v>
      </c>
      <c r="C481">
        <v>2006</v>
      </c>
      <c r="D481" t="s">
        <v>245</v>
      </c>
      <c r="E481">
        <v>270</v>
      </c>
      <c r="F481">
        <v>3275</v>
      </c>
      <c r="G481">
        <v>0.3</v>
      </c>
      <c r="H481">
        <v>636</v>
      </c>
      <c r="I481">
        <v>11</v>
      </c>
      <c r="J481" t="s">
        <v>247</v>
      </c>
      <c r="K481">
        <v>21233</v>
      </c>
      <c r="L481" t="s">
        <v>55</v>
      </c>
    </row>
    <row r="482" spans="1:12" x14ac:dyDescent="0.2">
      <c r="A482" t="str">
        <f t="shared" si="7"/>
        <v>Whitley2006</v>
      </c>
      <c r="B482" t="s">
        <v>643</v>
      </c>
      <c r="C482">
        <v>2006</v>
      </c>
      <c r="D482" t="s">
        <v>245</v>
      </c>
      <c r="E482">
        <v>795</v>
      </c>
      <c r="F482">
        <v>12624</v>
      </c>
      <c r="G482">
        <v>2.8</v>
      </c>
      <c r="H482">
        <v>558</v>
      </c>
      <c r="I482">
        <v>3.5</v>
      </c>
      <c r="J482" t="s">
        <v>247</v>
      </c>
      <c r="K482">
        <v>21235</v>
      </c>
      <c r="L482" t="s">
        <v>55</v>
      </c>
    </row>
    <row r="483" spans="1:12" x14ac:dyDescent="0.2">
      <c r="A483" t="str">
        <f t="shared" si="7"/>
        <v>Wolfe2006</v>
      </c>
      <c r="B483" t="s">
        <v>644</v>
      </c>
      <c r="C483">
        <v>2006</v>
      </c>
      <c r="D483" t="s">
        <v>245</v>
      </c>
      <c r="E483">
        <v>129</v>
      </c>
      <c r="F483">
        <v>1186</v>
      </c>
      <c r="G483">
        <v>5.6</v>
      </c>
      <c r="H483">
        <v>439</v>
      </c>
      <c r="I483">
        <v>2.1</v>
      </c>
      <c r="J483" t="s">
        <v>247</v>
      </c>
      <c r="K483">
        <v>21237</v>
      </c>
      <c r="L483" t="s">
        <v>55</v>
      </c>
    </row>
    <row r="484" spans="1:12" x14ac:dyDescent="0.2">
      <c r="A484" t="str">
        <f t="shared" si="7"/>
        <v>Woodford2006</v>
      </c>
      <c r="B484" t="s">
        <v>645</v>
      </c>
      <c r="C484">
        <v>2006</v>
      </c>
      <c r="D484" t="s">
        <v>245</v>
      </c>
      <c r="E484">
        <v>684</v>
      </c>
      <c r="F484">
        <v>10423</v>
      </c>
      <c r="G484">
        <v>3.8</v>
      </c>
      <c r="H484">
        <v>701</v>
      </c>
      <c r="I484">
        <v>1.7</v>
      </c>
      <c r="J484" t="s">
        <v>247</v>
      </c>
      <c r="K484">
        <v>21239</v>
      </c>
      <c r="L484" t="s">
        <v>55</v>
      </c>
    </row>
    <row r="485" spans="1:12" x14ac:dyDescent="0.2">
      <c r="A485" t="str">
        <f t="shared" si="7"/>
        <v>Adair2007</v>
      </c>
      <c r="B485" t="s">
        <v>569</v>
      </c>
      <c r="C485">
        <v>2007</v>
      </c>
      <c r="D485" t="s">
        <v>245</v>
      </c>
      <c r="E485">
        <v>395</v>
      </c>
      <c r="F485">
        <v>4606</v>
      </c>
      <c r="G485">
        <v>1.2</v>
      </c>
      <c r="H485">
        <v>549</v>
      </c>
      <c r="I485">
        <v>4.8</v>
      </c>
      <c r="J485" t="s">
        <v>247</v>
      </c>
      <c r="K485">
        <v>21001</v>
      </c>
      <c r="L485" t="s">
        <v>55</v>
      </c>
    </row>
    <row r="486" spans="1:12" x14ac:dyDescent="0.2">
      <c r="A486" t="str">
        <f t="shared" si="7"/>
        <v>Allen2007</v>
      </c>
      <c r="B486" t="s">
        <v>570</v>
      </c>
      <c r="C486">
        <v>2007</v>
      </c>
      <c r="D486" t="s">
        <v>245</v>
      </c>
      <c r="E486">
        <v>294</v>
      </c>
      <c r="F486">
        <v>4328</v>
      </c>
      <c r="G486">
        <v>-5.8</v>
      </c>
      <c r="H486">
        <v>534</v>
      </c>
      <c r="I486">
        <v>12.4</v>
      </c>
      <c r="J486" t="s">
        <v>247</v>
      </c>
      <c r="K486">
        <v>21003</v>
      </c>
      <c r="L486" t="s">
        <v>55</v>
      </c>
    </row>
    <row r="487" spans="1:12" x14ac:dyDescent="0.2">
      <c r="A487" t="str">
        <f t="shared" si="7"/>
        <v>Anderson2007</v>
      </c>
      <c r="B487" t="s">
        <v>349</v>
      </c>
      <c r="C487">
        <v>2007</v>
      </c>
      <c r="D487" t="s">
        <v>245</v>
      </c>
      <c r="E487">
        <v>367</v>
      </c>
      <c r="F487">
        <v>4588</v>
      </c>
      <c r="G487">
        <v>0.4</v>
      </c>
      <c r="H487">
        <v>592</v>
      </c>
      <c r="I487">
        <v>2.2000000000000002</v>
      </c>
      <c r="J487" t="s">
        <v>247</v>
      </c>
      <c r="K487">
        <v>21005</v>
      </c>
      <c r="L487" t="s">
        <v>55</v>
      </c>
    </row>
    <row r="488" spans="1:12" x14ac:dyDescent="0.2">
      <c r="A488" t="str">
        <f t="shared" si="7"/>
        <v>Ballard2007</v>
      </c>
      <c r="B488" t="s">
        <v>571</v>
      </c>
      <c r="C488">
        <v>2007</v>
      </c>
      <c r="D488" t="s">
        <v>245</v>
      </c>
      <c r="E488">
        <v>203</v>
      </c>
      <c r="F488">
        <v>2560</v>
      </c>
      <c r="G488">
        <v>0.8</v>
      </c>
      <c r="H488">
        <v>842</v>
      </c>
      <c r="I488">
        <v>2.4</v>
      </c>
      <c r="J488" t="s">
        <v>247</v>
      </c>
      <c r="K488">
        <v>21007</v>
      </c>
      <c r="L488" t="s">
        <v>55</v>
      </c>
    </row>
    <row r="489" spans="1:12" x14ac:dyDescent="0.2">
      <c r="A489" t="str">
        <f t="shared" si="7"/>
        <v>Barren2007</v>
      </c>
      <c r="B489" t="s">
        <v>348</v>
      </c>
      <c r="C489">
        <v>2007</v>
      </c>
      <c r="D489" t="s">
        <v>245</v>
      </c>
      <c r="E489">
        <v>1023</v>
      </c>
      <c r="F489">
        <v>17608</v>
      </c>
      <c r="G489">
        <v>-0.1</v>
      </c>
      <c r="H489">
        <v>607</v>
      </c>
      <c r="I489">
        <v>3.2</v>
      </c>
      <c r="J489" t="s">
        <v>247</v>
      </c>
      <c r="K489">
        <v>21009</v>
      </c>
      <c r="L489" t="s">
        <v>55</v>
      </c>
    </row>
    <row r="490" spans="1:12" x14ac:dyDescent="0.2">
      <c r="A490" t="str">
        <f t="shared" si="7"/>
        <v>Bath2007</v>
      </c>
      <c r="B490" t="s">
        <v>572</v>
      </c>
      <c r="C490">
        <v>2007</v>
      </c>
      <c r="D490" t="s">
        <v>245</v>
      </c>
      <c r="E490">
        <v>192</v>
      </c>
      <c r="F490">
        <v>2094</v>
      </c>
      <c r="G490">
        <v>4.0999999999999996</v>
      </c>
      <c r="H490">
        <v>560</v>
      </c>
      <c r="I490">
        <v>12</v>
      </c>
      <c r="J490" t="s">
        <v>247</v>
      </c>
      <c r="K490">
        <v>21011</v>
      </c>
      <c r="L490" t="s">
        <v>55</v>
      </c>
    </row>
    <row r="491" spans="1:12" x14ac:dyDescent="0.2">
      <c r="A491" t="str">
        <f t="shared" si="7"/>
        <v>Bell2007</v>
      </c>
      <c r="B491" t="s">
        <v>573</v>
      </c>
      <c r="C491">
        <v>2007</v>
      </c>
      <c r="D491" t="s">
        <v>245</v>
      </c>
      <c r="E491">
        <v>690</v>
      </c>
      <c r="F491">
        <v>9677</v>
      </c>
      <c r="G491">
        <v>-0.4</v>
      </c>
      <c r="H491">
        <v>581</v>
      </c>
      <c r="I491">
        <v>4.5</v>
      </c>
      <c r="J491" t="s">
        <v>247</v>
      </c>
      <c r="K491">
        <v>21013</v>
      </c>
      <c r="L491" t="s">
        <v>55</v>
      </c>
    </row>
    <row r="492" spans="1:12" x14ac:dyDescent="0.2">
      <c r="A492" t="str">
        <f t="shared" si="7"/>
        <v>Boone2007</v>
      </c>
      <c r="B492" t="s">
        <v>345</v>
      </c>
      <c r="C492">
        <v>2007</v>
      </c>
      <c r="D492" t="s">
        <v>245</v>
      </c>
      <c r="E492">
        <v>3633</v>
      </c>
      <c r="F492">
        <v>79258</v>
      </c>
      <c r="G492">
        <v>3.2</v>
      </c>
      <c r="H492">
        <v>782</v>
      </c>
      <c r="I492">
        <v>-0.1</v>
      </c>
      <c r="J492" t="s">
        <v>247</v>
      </c>
      <c r="K492">
        <v>21015</v>
      </c>
      <c r="L492" t="s">
        <v>55</v>
      </c>
    </row>
    <row r="493" spans="1:12" x14ac:dyDescent="0.2">
      <c r="A493" t="str">
        <f t="shared" si="7"/>
        <v>Bourbon2007</v>
      </c>
      <c r="B493" t="s">
        <v>574</v>
      </c>
      <c r="C493">
        <v>2007</v>
      </c>
      <c r="D493" t="s">
        <v>245</v>
      </c>
      <c r="E493">
        <v>544</v>
      </c>
      <c r="F493">
        <v>6895</v>
      </c>
      <c r="G493">
        <v>-4.2</v>
      </c>
      <c r="H493">
        <v>685</v>
      </c>
      <c r="I493">
        <v>5.2</v>
      </c>
      <c r="J493" t="s">
        <v>247</v>
      </c>
      <c r="K493">
        <v>21017</v>
      </c>
      <c r="L493" t="s">
        <v>55</v>
      </c>
    </row>
    <row r="494" spans="1:12" x14ac:dyDescent="0.2">
      <c r="A494" t="str">
        <f t="shared" si="7"/>
        <v>Boyd2007</v>
      </c>
      <c r="B494" t="s">
        <v>575</v>
      </c>
      <c r="C494">
        <v>2007</v>
      </c>
      <c r="D494" t="s">
        <v>245</v>
      </c>
      <c r="E494">
        <v>1781</v>
      </c>
      <c r="F494">
        <v>28959</v>
      </c>
      <c r="G494">
        <v>-0.1</v>
      </c>
      <c r="H494">
        <v>776</v>
      </c>
      <c r="I494">
        <v>3.3</v>
      </c>
      <c r="J494" t="s">
        <v>247</v>
      </c>
      <c r="K494">
        <v>21019</v>
      </c>
      <c r="L494" t="s">
        <v>55</v>
      </c>
    </row>
    <row r="495" spans="1:12" x14ac:dyDescent="0.2">
      <c r="A495" t="str">
        <f t="shared" si="7"/>
        <v>Boyle2007</v>
      </c>
      <c r="B495" t="s">
        <v>576</v>
      </c>
      <c r="C495">
        <v>2007</v>
      </c>
      <c r="D495" t="s">
        <v>245</v>
      </c>
      <c r="E495">
        <v>891</v>
      </c>
      <c r="F495">
        <v>15307</v>
      </c>
      <c r="G495">
        <v>-4</v>
      </c>
      <c r="H495">
        <v>640</v>
      </c>
      <c r="I495">
        <v>7.4</v>
      </c>
      <c r="J495" t="s">
        <v>247</v>
      </c>
      <c r="K495">
        <v>21021</v>
      </c>
      <c r="L495" t="s">
        <v>55</v>
      </c>
    </row>
    <row r="496" spans="1:12" x14ac:dyDescent="0.2">
      <c r="A496" t="str">
        <f t="shared" si="7"/>
        <v>Bracken2007</v>
      </c>
      <c r="B496" t="s">
        <v>577</v>
      </c>
      <c r="C496">
        <v>2007</v>
      </c>
      <c r="D496" t="s">
        <v>245</v>
      </c>
      <c r="E496">
        <v>145</v>
      </c>
      <c r="F496">
        <v>1374</v>
      </c>
      <c r="G496">
        <v>-4.8</v>
      </c>
      <c r="H496">
        <v>556</v>
      </c>
      <c r="I496">
        <v>6.9</v>
      </c>
      <c r="J496" t="s">
        <v>247</v>
      </c>
      <c r="K496">
        <v>21023</v>
      </c>
      <c r="L496" t="s">
        <v>55</v>
      </c>
    </row>
    <row r="497" spans="1:12" x14ac:dyDescent="0.2">
      <c r="A497" t="str">
        <f t="shared" si="7"/>
        <v>Breathitt2007</v>
      </c>
      <c r="B497" t="s">
        <v>578</v>
      </c>
      <c r="C497">
        <v>2007</v>
      </c>
      <c r="D497" t="s">
        <v>245</v>
      </c>
      <c r="E497">
        <v>276</v>
      </c>
      <c r="F497">
        <v>3406</v>
      </c>
      <c r="G497">
        <v>-0.3</v>
      </c>
      <c r="H497">
        <v>595</v>
      </c>
      <c r="I497">
        <v>2.8</v>
      </c>
      <c r="J497" t="s">
        <v>247</v>
      </c>
      <c r="K497">
        <v>21025</v>
      </c>
      <c r="L497" t="s">
        <v>55</v>
      </c>
    </row>
    <row r="498" spans="1:12" x14ac:dyDescent="0.2">
      <c r="A498" t="str">
        <f t="shared" si="7"/>
        <v>Breckinridge2007</v>
      </c>
      <c r="B498" t="s">
        <v>579</v>
      </c>
      <c r="C498">
        <v>2007</v>
      </c>
      <c r="D498" t="s">
        <v>245</v>
      </c>
      <c r="E498">
        <v>366</v>
      </c>
      <c r="F498">
        <v>3209</v>
      </c>
      <c r="G498">
        <v>2.1</v>
      </c>
      <c r="H498">
        <v>558</v>
      </c>
      <c r="I498">
        <v>5.7</v>
      </c>
      <c r="J498" t="s">
        <v>247</v>
      </c>
      <c r="K498">
        <v>21027</v>
      </c>
      <c r="L498" t="s">
        <v>55</v>
      </c>
    </row>
    <row r="499" spans="1:12" x14ac:dyDescent="0.2">
      <c r="A499" t="str">
        <f t="shared" si="7"/>
        <v>Bullitt2007</v>
      </c>
      <c r="B499" t="s">
        <v>347</v>
      </c>
      <c r="C499">
        <v>2007</v>
      </c>
      <c r="D499" t="s">
        <v>245</v>
      </c>
      <c r="E499">
        <v>1218</v>
      </c>
      <c r="F499">
        <v>16423</v>
      </c>
      <c r="G499">
        <v>13.3</v>
      </c>
      <c r="H499">
        <v>607</v>
      </c>
      <c r="I499">
        <v>4.8</v>
      </c>
      <c r="J499" t="s">
        <v>247</v>
      </c>
      <c r="K499">
        <v>21029</v>
      </c>
      <c r="L499" t="s">
        <v>55</v>
      </c>
    </row>
    <row r="500" spans="1:12" x14ac:dyDescent="0.2">
      <c r="A500" t="str">
        <f t="shared" si="7"/>
        <v>Butler2007</v>
      </c>
      <c r="B500" t="s">
        <v>423</v>
      </c>
      <c r="C500">
        <v>2007</v>
      </c>
      <c r="D500" t="s">
        <v>245</v>
      </c>
      <c r="E500">
        <v>259</v>
      </c>
      <c r="F500">
        <v>2752</v>
      </c>
      <c r="G500">
        <v>-0.4</v>
      </c>
      <c r="H500">
        <v>563</v>
      </c>
      <c r="I500">
        <v>4.3</v>
      </c>
      <c r="J500" t="s">
        <v>247</v>
      </c>
      <c r="K500">
        <v>21031</v>
      </c>
      <c r="L500" t="s">
        <v>55</v>
      </c>
    </row>
    <row r="501" spans="1:12" x14ac:dyDescent="0.2">
      <c r="A501" t="str">
        <f t="shared" si="7"/>
        <v>Caldwell2007</v>
      </c>
      <c r="B501" t="s">
        <v>580</v>
      </c>
      <c r="C501">
        <v>2007</v>
      </c>
      <c r="D501" t="s">
        <v>245</v>
      </c>
      <c r="E501">
        <v>334</v>
      </c>
      <c r="F501">
        <v>4444</v>
      </c>
      <c r="G501">
        <v>3.6</v>
      </c>
      <c r="H501">
        <v>587</v>
      </c>
      <c r="I501">
        <v>7.1</v>
      </c>
      <c r="J501" t="s">
        <v>247</v>
      </c>
      <c r="K501">
        <v>21033</v>
      </c>
      <c r="L501" t="s">
        <v>55</v>
      </c>
    </row>
    <row r="502" spans="1:12" x14ac:dyDescent="0.2">
      <c r="A502" t="str">
        <f t="shared" si="7"/>
        <v>Calloway2007</v>
      </c>
      <c r="B502" t="s">
        <v>581</v>
      </c>
      <c r="C502">
        <v>2007</v>
      </c>
      <c r="D502" t="s">
        <v>245</v>
      </c>
      <c r="E502">
        <v>952</v>
      </c>
      <c r="F502">
        <v>15822</v>
      </c>
      <c r="G502">
        <v>-0.9</v>
      </c>
      <c r="H502">
        <v>574</v>
      </c>
      <c r="I502">
        <v>3.6</v>
      </c>
      <c r="J502" t="s">
        <v>247</v>
      </c>
      <c r="K502">
        <v>21035</v>
      </c>
      <c r="L502" t="s">
        <v>55</v>
      </c>
    </row>
    <row r="503" spans="1:12" x14ac:dyDescent="0.2">
      <c r="A503" t="str">
        <f t="shared" si="7"/>
        <v>Campbell2007</v>
      </c>
      <c r="B503" t="s">
        <v>412</v>
      </c>
      <c r="C503">
        <v>2007</v>
      </c>
      <c r="D503" t="s">
        <v>245</v>
      </c>
      <c r="E503">
        <v>1964</v>
      </c>
      <c r="F503">
        <v>28413</v>
      </c>
      <c r="G503">
        <v>0.6</v>
      </c>
      <c r="H503">
        <v>669</v>
      </c>
      <c r="I503">
        <v>-1.8</v>
      </c>
      <c r="J503" t="s">
        <v>247</v>
      </c>
      <c r="K503">
        <v>21037</v>
      </c>
      <c r="L503" t="s">
        <v>55</v>
      </c>
    </row>
    <row r="504" spans="1:12" x14ac:dyDescent="0.2">
      <c r="A504" t="str">
        <f t="shared" si="7"/>
        <v>Carlisle2007</v>
      </c>
      <c r="B504" t="s">
        <v>582</v>
      </c>
      <c r="C504">
        <v>2007</v>
      </c>
      <c r="D504" t="s">
        <v>245</v>
      </c>
      <c r="E504">
        <v>111</v>
      </c>
      <c r="F504">
        <v>754</v>
      </c>
      <c r="G504">
        <v>-8.8000000000000007</v>
      </c>
      <c r="H504">
        <v>483</v>
      </c>
      <c r="I504">
        <v>5.2</v>
      </c>
      <c r="J504" t="s">
        <v>247</v>
      </c>
      <c r="K504">
        <v>21039</v>
      </c>
      <c r="L504" t="s">
        <v>55</v>
      </c>
    </row>
    <row r="505" spans="1:12" x14ac:dyDescent="0.2">
      <c r="A505" t="str">
        <f t="shared" si="7"/>
        <v>Carroll2007</v>
      </c>
      <c r="B505" t="s">
        <v>373</v>
      </c>
      <c r="C505">
        <v>2007</v>
      </c>
      <c r="D505" t="s">
        <v>245</v>
      </c>
      <c r="E505">
        <v>315</v>
      </c>
      <c r="F505">
        <v>6564</v>
      </c>
      <c r="G505">
        <v>-7.3</v>
      </c>
      <c r="H505">
        <v>760</v>
      </c>
      <c r="I505">
        <v>0.4</v>
      </c>
      <c r="J505" t="s">
        <v>247</v>
      </c>
      <c r="K505">
        <v>21041</v>
      </c>
      <c r="L505" t="s">
        <v>55</v>
      </c>
    </row>
    <row r="506" spans="1:12" x14ac:dyDescent="0.2">
      <c r="A506" t="str">
        <f t="shared" si="7"/>
        <v>Carter2007</v>
      </c>
      <c r="B506" t="s">
        <v>583</v>
      </c>
      <c r="C506">
        <v>2007</v>
      </c>
      <c r="D506" t="s">
        <v>245</v>
      </c>
      <c r="E506">
        <v>518</v>
      </c>
      <c r="F506">
        <v>6889</v>
      </c>
      <c r="G506">
        <v>-1.2</v>
      </c>
      <c r="H506">
        <v>488</v>
      </c>
      <c r="I506">
        <v>8.4</v>
      </c>
      <c r="J506" t="s">
        <v>247</v>
      </c>
      <c r="K506">
        <v>21043</v>
      </c>
      <c r="L506" t="s">
        <v>55</v>
      </c>
    </row>
    <row r="507" spans="1:12" x14ac:dyDescent="0.2">
      <c r="A507" t="str">
        <f t="shared" si="7"/>
        <v>Casey2007</v>
      </c>
      <c r="B507" t="s">
        <v>584</v>
      </c>
      <c r="C507">
        <v>2007</v>
      </c>
      <c r="D507" t="s">
        <v>245</v>
      </c>
      <c r="E507">
        <v>240</v>
      </c>
      <c r="F507">
        <v>3889</v>
      </c>
      <c r="G507">
        <v>0.5</v>
      </c>
      <c r="H507">
        <v>489</v>
      </c>
      <c r="I507">
        <v>4.5</v>
      </c>
      <c r="J507" t="s">
        <v>247</v>
      </c>
      <c r="K507">
        <v>21045</v>
      </c>
      <c r="L507" t="s">
        <v>55</v>
      </c>
    </row>
    <row r="508" spans="1:12" x14ac:dyDescent="0.2">
      <c r="A508" t="str">
        <f t="shared" si="7"/>
        <v>Christian2007</v>
      </c>
      <c r="B508" t="s">
        <v>585</v>
      </c>
      <c r="C508">
        <v>2007</v>
      </c>
      <c r="D508" t="s">
        <v>245</v>
      </c>
      <c r="E508">
        <v>1582</v>
      </c>
      <c r="F508">
        <v>31770</v>
      </c>
      <c r="G508">
        <v>-2.2999999999999998</v>
      </c>
      <c r="H508">
        <v>669</v>
      </c>
      <c r="I508">
        <v>5.7</v>
      </c>
      <c r="J508" t="s">
        <v>247</v>
      </c>
      <c r="K508">
        <v>21047</v>
      </c>
      <c r="L508" t="s">
        <v>55</v>
      </c>
    </row>
    <row r="509" spans="1:12" x14ac:dyDescent="0.2">
      <c r="A509" t="str">
        <f t="shared" si="7"/>
        <v>Clark2007</v>
      </c>
      <c r="B509" t="s">
        <v>586</v>
      </c>
      <c r="C509">
        <v>2007</v>
      </c>
      <c r="D509" t="s">
        <v>245</v>
      </c>
      <c r="E509">
        <v>906</v>
      </c>
      <c r="F509">
        <v>13946</v>
      </c>
      <c r="G509">
        <v>-3.2</v>
      </c>
      <c r="H509">
        <v>691</v>
      </c>
      <c r="I509">
        <v>3.9</v>
      </c>
      <c r="J509" t="s">
        <v>247</v>
      </c>
      <c r="K509">
        <v>21049</v>
      </c>
      <c r="L509" t="s">
        <v>55</v>
      </c>
    </row>
    <row r="510" spans="1:12" x14ac:dyDescent="0.2">
      <c r="A510" t="str">
        <f t="shared" si="7"/>
        <v>Clay2007</v>
      </c>
      <c r="B510" t="s">
        <v>353</v>
      </c>
      <c r="C510">
        <v>2007</v>
      </c>
      <c r="D510" t="s">
        <v>245</v>
      </c>
      <c r="E510">
        <v>345</v>
      </c>
      <c r="F510">
        <v>4249</v>
      </c>
      <c r="G510">
        <v>-0.9</v>
      </c>
      <c r="H510">
        <v>578</v>
      </c>
      <c r="I510">
        <v>4.0999999999999996</v>
      </c>
      <c r="J510" t="s">
        <v>247</v>
      </c>
      <c r="K510">
        <v>21051</v>
      </c>
      <c r="L510" t="s">
        <v>55</v>
      </c>
    </row>
    <row r="511" spans="1:12" x14ac:dyDescent="0.2">
      <c r="A511" t="str">
        <f t="shared" si="7"/>
        <v>Clinton2007</v>
      </c>
      <c r="B511" t="s">
        <v>587</v>
      </c>
      <c r="C511">
        <v>2007</v>
      </c>
      <c r="D511" t="s">
        <v>245</v>
      </c>
      <c r="E511">
        <v>254</v>
      </c>
      <c r="F511">
        <v>3965</v>
      </c>
      <c r="G511">
        <v>8.3000000000000007</v>
      </c>
      <c r="H511">
        <v>506</v>
      </c>
      <c r="I511">
        <v>7</v>
      </c>
      <c r="J511" t="s">
        <v>247</v>
      </c>
      <c r="K511">
        <v>21053</v>
      </c>
      <c r="L511" t="s">
        <v>55</v>
      </c>
    </row>
    <row r="512" spans="1:12" x14ac:dyDescent="0.2">
      <c r="A512" t="str">
        <f t="shared" si="7"/>
        <v>Crittenden2007</v>
      </c>
      <c r="B512" t="s">
        <v>588</v>
      </c>
      <c r="C512">
        <v>2007</v>
      </c>
      <c r="D512" t="s">
        <v>245</v>
      </c>
      <c r="E512">
        <v>178</v>
      </c>
      <c r="F512">
        <v>1900</v>
      </c>
      <c r="G512">
        <v>-2.5</v>
      </c>
      <c r="H512">
        <v>460</v>
      </c>
      <c r="I512">
        <v>6.2</v>
      </c>
      <c r="J512" t="s">
        <v>247</v>
      </c>
      <c r="K512">
        <v>21055</v>
      </c>
      <c r="L512" t="s">
        <v>55</v>
      </c>
    </row>
    <row r="513" spans="1:12" x14ac:dyDescent="0.2">
      <c r="A513" t="str">
        <f t="shared" si="7"/>
        <v>Cumberland2007</v>
      </c>
      <c r="B513" t="s">
        <v>589</v>
      </c>
      <c r="C513">
        <v>2007</v>
      </c>
      <c r="D513" t="s">
        <v>245</v>
      </c>
      <c r="E513">
        <v>166</v>
      </c>
      <c r="F513">
        <v>1599</v>
      </c>
      <c r="G513">
        <v>-1.2</v>
      </c>
      <c r="H513">
        <v>506</v>
      </c>
      <c r="I513">
        <v>7.7</v>
      </c>
      <c r="J513" t="s">
        <v>247</v>
      </c>
      <c r="K513">
        <v>21057</v>
      </c>
      <c r="L513" t="s">
        <v>55</v>
      </c>
    </row>
    <row r="514" spans="1:12" x14ac:dyDescent="0.2">
      <c r="A514" t="str">
        <f t="shared" si="7"/>
        <v>Daviess2007</v>
      </c>
      <c r="B514" t="s">
        <v>590</v>
      </c>
      <c r="C514">
        <v>2007</v>
      </c>
      <c r="D514" t="s">
        <v>245</v>
      </c>
      <c r="E514">
        <v>2634</v>
      </c>
      <c r="F514">
        <v>44657</v>
      </c>
      <c r="G514">
        <v>1.4</v>
      </c>
      <c r="H514">
        <v>654</v>
      </c>
      <c r="I514">
        <v>4.0999999999999996</v>
      </c>
      <c r="J514" t="s">
        <v>247</v>
      </c>
      <c r="K514">
        <v>21059</v>
      </c>
      <c r="L514" t="s">
        <v>55</v>
      </c>
    </row>
    <row r="515" spans="1:12" x14ac:dyDescent="0.2">
      <c r="A515" t="str">
        <f t="shared" si="7"/>
        <v>Edmonson2007</v>
      </c>
      <c r="B515" t="s">
        <v>591</v>
      </c>
      <c r="C515">
        <v>2007</v>
      </c>
      <c r="D515" t="s">
        <v>245</v>
      </c>
      <c r="E515">
        <v>148</v>
      </c>
      <c r="F515">
        <v>1583</v>
      </c>
      <c r="G515">
        <v>-2.8</v>
      </c>
      <c r="H515">
        <v>513</v>
      </c>
      <c r="I515">
        <v>8.6999999999999993</v>
      </c>
      <c r="J515" t="s">
        <v>247</v>
      </c>
      <c r="K515">
        <v>21061</v>
      </c>
      <c r="L515" t="s">
        <v>55</v>
      </c>
    </row>
    <row r="516" spans="1:12" x14ac:dyDescent="0.2">
      <c r="A516" t="str">
        <f t="shared" si="7"/>
        <v>Elliott2007</v>
      </c>
      <c r="B516" t="s">
        <v>592</v>
      </c>
      <c r="C516">
        <v>2007</v>
      </c>
      <c r="D516" t="s">
        <v>245</v>
      </c>
      <c r="E516">
        <v>87</v>
      </c>
      <c r="F516">
        <v>921</v>
      </c>
      <c r="G516">
        <v>7.3</v>
      </c>
      <c r="H516">
        <v>510</v>
      </c>
      <c r="I516">
        <v>5.4</v>
      </c>
      <c r="J516" t="s">
        <v>247</v>
      </c>
      <c r="K516">
        <v>21063</v>
      </c>
      <c r="L516" t="s">
        <v>55</v>
      </c>
    </row>
    <row r="517" spans="1:12" x14ac:dyDescent="0.2">
      <c r="A517" t="str">
        <f t="shared" si="7"/>
        <v>Estill2007</v>
      </c>
      <c r="B517" t="s">
        <v>593</v>
      </c>
      <c r="C517">
        <v>2007</v>
      </c>
      <c r="D517" t="s">
        <v>245</v>
      </c>
      <c r="E517">
        <v>246</v>
      </c>
      <c r="F517">
        <v>2318</v>
      </c>
      <c r="G517">
        <v>-3.5</v>
      </c>
      <c r="H517">
        <v>484</v>
      </c>
      <c r="I517">
        <v>4.8</v>
      </c>
      <c r="J517" t="s">
        <v>247</v>
      </c>
      <c r="K517">
        <v>21065</v>
      </c>
      <c r="L517" t="s">
        <v>55</v>
      </c>
    </row>
    <row r="518" spans="1:12" x14ac:dyDescent="0.2">
      <c r="A518" t="str">
        <f t="shared" ref="A518:A581" si="8">_xlfn.CONCAT(B518, C518)</f>
        <v>Fayette2007</v>
      </c>
      <c r="B518" t="s">
        <v>332</v>
      </c>
      <c r="C518">
        <v>2007</v>
      </c>
      <c r="D518" t="s">
        <v>245</v>
      </c>
      <c r="E518">
        <v>9644</v>
      </c>
      <c r="F518">
        <v>179182</v>
      </c>
      <c r="G518">
        <v>0.3</v>
      </c>
      <c r="H518">
        <v>812</v>
      </c>
      <c r="I518">
        <v>4.4000000000000004</v>
      </c>
      <c r="J518" t="s">
        <v>247</v>
      </c>
      <c r="K518">
        <v>21067</v>
      </c>
      <c r="L518" t="s">
        <v>55</v>
      </c>
    </row>
    <row r="519" spans="1:12" x14ac:dyDescent="0.2">
      <c r="A519" t="str">
        <f t="shared" si="8"/>
        <v>Fleming2007</v>
      </c>
      <c r="B519" t="s">
        <v>594</v>
      </c>
      <c r="C519">
        <v>2007</v>
      </c>
      <c r="D519" t="s">
        <v>245</v>
      </c>
      <c r="E519">
        <v>341</v>
      </c>
      <c r="F519">
        <v>3233</v>
      </c>
      <c r="G519">
        <v>-0.9</v>
      </c>
      <c r="H519">
        <v>547</v>
      </c>
      <c r="I519">
        <v>2.8</v>
      </c>
      <c r="J519" t="s">
        <v>247</v>
      </c>
      <c r="K519">
        <v>21069</v>
      </c>
      <c r="L519" t="s">
        <v>55</v>
      </c>
    </row>
    <row r="520" spans="1:12" x14ac:dyDescent="0.2">
      <c r="A520" t="str">
        <f t="shared" si="8"/>
        <v>Floyd2007</v>
      </c>
      <c r="B520" t="s">
        <v>500</v>
      </c>
      <c r="C520">
        <v>2007</v>
      </c>
      <c r="D520" t="s">
        <v>245</v>
      </c>
      <c r="E520">
        <v>1056</v>
      </c>
      <c r="F520">
        <v>12467</v>
      </c>
      <c r="G520">
        <v>-1.4</v>
      </c>
      <c r="H520">
        <v>670</v>
      </c>
      <c r="I520">
        <v>6.9</v>
      </c>
      <c r="J520" t="s">
        <v>247</v>
      </c>
      <c r="K520">
        <v>21071</v>
      </c>
      <c r="L520" t="s">
        <v>55</v>
      </c>
    </row>
    <row r="521" spans="1:12" x14ac:dyDescent="0.2">
      <c r="A521" t="str">
        <f t="shared" si="8"/>
        <v>Franklin2007</v>
      </c>
      <c r="B521" t="s">
        <v>434</v>
      </c>
      <c r="C521">
        <v>2007</v>
      </c>
      <c r="D521" t="s">
        <v>245</v>
      </c>
      <c r="E521">
        <v>1495</v>
      </c>
      <c r="F521">
        <v>32137</v>
      </c>
      <c r="G521">
        <v>-0.6</v>
      </c>
      <c r="H521">
        <v>767</v>
      </c>
      <c r="I521">
        <v>4.5999999999999996</v>
      </c>
      <c r="J521" t="s">
        <v>247</v>
      </c>
      <c r="K521">
        <v>21073</v>
      </c>
      <c r="L521" t="s">
        <v>55</v>
      </c>
    </row>
    <row r="522" spans="1:12" x14ac:dyDescent="0.2">
      <c r="A522" t="str">
        <f t="shared" si="8"/>
        <v>Fulton2007</v>
      </c>
      <c r="B522" t="s">
        <v>335</v>
      </c>
      <c r="C522">
        <v>2007</v>
      </c>
      <c r="D522" t="s">
        <v>245</v>
      </c>
      <c r="E522">
        <v>210</v>
      </c>
      <c r="F522">
        <v>2559</v>
      </c>
      <c r="G522">
        <v>-3.4</v>
      </c>
      <c r="H522">
        <v>481</v>
      </c>
      <c r="I522">
        <v>-0.6</v>
      </c>
      <c r="J522" t="s">
        <v>247</v>
      </c>
      <c r="K522">
        <v>21075</v>
      </c>
      <c r="L522" t="s">
        <v>55</v>
      </c>
    </row>
    <row r="523" spans="1:12" x14ac:dyDescent="0.2">
      <c r="A523" t="str">
        <f t="shared" si="8"/>
        <v>Gallatin2007</v>
      </c>
      <c r="B523" t="s">
        <v>595</v>
      </c>
      <c r="C523">
        <v>2007</v>
      </c>
      <c r="D523" t="s">
        <v>245</v>
      </c>
      <c r="E523">
        <v>155</v>
      </c>
      <c r="F523">
        <v>2051</v>
      </c>
      <c r="G523">
        <v>-4.7</v>
      </c>
      <c r="H523">
        <v>753</v>
      </c>
      <c r="I523">
        <v>7.4</v>
      </c>
      <c r="J523" t="s">
        <v>247</v>
      </c>
      <c r="K523">
        <v>21077</v>
      </c>
      <c r="L523" t="s">
        <v>55</v>
      </c>
    </row>
    <row r="524" spans="1:12" x14ac:dyDescent="0.2">
      <c r="A524" t="str">
        <f t="shared" si="8"/>
        <v>Garrard2007</v>
      </c>
      <c r="B524" t="s">
        <v>596</v>
      </c>
      <c r="C524">
        <v>2007</v>
      </c>
      <c r="D524" t="s">
        <v>245</v>
      </c>
      <c r="E524">
        <v>276</v>
      </c>
      <c r="F524">
        <v>2252</v>
      </c>
      <c r="G524">
        <v>-0.8</v>
      </c>
      <c r="H524">
        <v>524</v>
      </c>
      <c r="I524">
        <v>8.6999999999999993</v>
      </c>
      <c r="J524" t="s">
        <v>247</v>
      </c>
      <c r="K524">
        <v>21079</v>
      </c>
      <c r="L524" t="s">
        <v>55</v>
      </c>
    </row>
    <row r="525" spans="1:12" x14ac:dyDescent="0.2">
      <c r="A525" t="str">
        <f t="shared" si="8"/>
        <v>Grant2007</v>
      </c>
      <c r="B525" t="s">
        <v>597</v>
      </c>
      <c r="C525">
        <v>2007</v>
      </c>
      <c r="D525" t="s">
        <v>245</v>
      </c>
      <c r="E525">
        <v>511</v>
      </c>
      <c r="F525">
        <v>5507</v>
      </c>
      <c r="G525">
        <v>1.7</v>
      </c>
      <c r="H525">
        <v>529</v>
      </c>
      <c r="I525">
        <v>1</v>
      </c>
      <c r="J525" t="s">
        <v>247</v>
      </c>
      <c r="K525">
        <v>21081</v>
      </c>
      <c r="L525" t="s">
        <v>55</v>
      </c>
    </row>
    <row r="526" spans="1:12" x14ac:dyDescent="0.2">
      <c r="A526" t="str">
        <f t="shared" si="8"/>
        <v>Graves2007</v>
      </c>
      <c r="B526" t="s">
        <v>350</v>
      </c>
      <c r="C526">
        <v>2007</v>
      </c>
      <c r="D526" t="s">
        <v>245</v>
      </c>
      <c r="E526">
        <v>851</v>
      </c>
      <c r="F526">
        <v>11342</v>
      </c>
      <c r="G526">
        <v>6</v>
      </c>
      <c r="H526">
        <v>563</v>
      </c>
      <c r="I526">
        <v>2</v>
      </c>
      <c r="J526" t="s">
        <v>247</v>
      </c>
      <c r="K526">
        <v>21083</v>
      </c>
      <c r="L526" t="s">
        <v>55</v>
      </c>
    </row>
    <row r="527" spans="1:12" x14ac:dyDescent="0.2">
      <c r="A527" t="str">
        <f t="shared" si="8"/>
        <v>Grayson2007</v>
      </c>
      <c r="B527" t="s">
        <v>598</v>
      </c>
      <c r="C527">
        <v>2007</v>
      </c>
      <c r="D527" t="s">
        <v>245</v>
      </c>
      <c r="E527">
        <v>551</v>
      </c>
      <c r="F527">
        <v>7739</v>
      </c>
      <c r="G527">
        <v>-2.4</v>
      </c>
      <c r="H527">
        <v>520</v>
      </c>
      <c r="I527">
        <v>2.8</v>
      </c>
      <c r="J527" t="s">
        <v>247</v>
      </c>
      <c r="K527">
        <v>21085</v>
      </c>
      <c r="L527" t="s">
        <v>55</v>
      </c>
    </row>
    <row r="528" spans="1:12" x14ac:dyDescent="0.2">
      <c r="A528" t="str">
        <f t="shared" si="8"/>
        <v>Green2007</v>
      </c>
      <c r="B528" t="s">
        <v>599</v>
      </c>
      <c r="C528">
        <v>2007</v>
      </c>
      <c r="D528" t="s">
        <v>245</v>
      </c>
      <c r="E528">
        <v>215</v>
      </c>
      <c r="F528">
        <v>1857</v>
      </c>
      <c r="G528">
        <v>-4.2</v>
      </c>
      <c r="H528">
        <v>494</v>
      </c>
      <c r="I528">
        <v>3.6</v>
      </c>
      <c r="J528" t="s">
        <v>247</v>
      </c>
      <c r="K528">
        <v>21087</v>
      </c>
      <c r="L528" t="s">
        <v>55</v>
      </c>
    </row>
    <row r="529" spans="1:12" x14ac:dyDescent="0.2">
      <c r="A529" t="str">
        <f t="shared" si="8"/>
        <v>Greenup2007</v>
      </c>
      <c r="B529" t="s">
        <v>600</v>
      </c>
      <c r="C529">
        <v>2007</v>
      </c>
      <c r="D529" t="s">
        <v>245</v>
      </c>
      <c r="E529">
        <v>592</v>
      </c>
      <c r="F529">
        <v>9139</v>
      </c>
      <c r="G529">
        <v>14.1</v>
      </c>
      <c r="H529">
        <v>692</v>
      </c>
      <c r="I529">
        <v>7.1</v>
      </c>
      <c r="J529" t="s">
        <v>247</v>
      </c>
      <c r="K529">
        <v>21089</v>
      </c>
      <c r="L529" t="s">
        <v>55</v>
      </c>
    </row>
    <row r="530" spans="1:12" x14ac:dyDescent="0.2">
      <c r="A530" t="str">
        <f t="shared" si="8"/>
        <v>Hancock2007</v>
      </c>
      <c r="B530" t="s">
        <v>508</v>
      </c>
      <c r="C530">
        <v>2007</v>
      </c>
      <c r="D530" t="s">
        <v>245</v>
      </c>
      <c r="E530">
        <v>175</v>
      </c>
      <c r="F530">
        <v>4076</v>
      </c>
      <c r="G530">
        <v>0.1</v>
      </c>
      <c r="H530">
        <v>980</v>
      </c>
      <c r="I530">
        <v>-15.1</v>
      </c>
      <c r="J530" t="s">
        <v>247</v>
      </c>
      <c r="K530">
        <v>21091</v>
      </c>
      <c r="L530" t="s">
        <v>55</v>
      </c>
    </row>
    <row r="531" spans="1:12" x14ac:dyDescent="0.2">
      <c r="A531" t="str">
        <f t="shared" si="8"/>
        <v>Hardin2007</v>
      </c>
      <c r="B531" t="s">
        <v>346</v>
      </c>
      <c r="C531">
        <v>2007</v>
      </c>
      <c r="D531" t="s">
        <v>245</v>
      </c>
      <c r="E531">
        <v>2538</v>
      </c>
      <c r="F531">
        <v>44496</v>
      </c>
      <c r="G531">
        <v>1</v>
      </c>
      <c r="H531">
        <v>658</v>
      </c>
      <c r="I531">
        <v>0.6</v>
      </c>
      <c r="J531" t="s">
        <v>247</v>
      </c>
      <c r="K531">
        <v>21093</v>
      </c>
      <c r="L531" t="s">
        <v>55</v>
      </c>
    </row>
    <row r="532" spans="1:12" x14ac:dyDescent="0.2">
      <c r="A532" t="str">
        <f t="shared" si="8"/>
        <v>Harlan2007</v>
      </c>
      <c r="B532" t="s">
        <v>601</v>
      </c>
      <c r="C532">
        <v>2007</v>
      </c>
      <c r="D532" t="s">
        <v>245</v>
      </c>
      <c r="E532">
        <v>610</v>
      </c>
      <c r="F532">
        <v>8086</v>
      </c>
      <c r="G532">
        <v>-3.9</v>
      </c>
      <c r="H532">
        <v>664</v>
      </c>
      <c r="I532">
        <v>4.9000000000000004</v>
      </c>
      <c r="J532" t="s">
        <v>247</v>
      </c>
      <c r="K532">
        <v>21095</v>
      </c>
      <c r="L532" t="s">
        <v>55</v>
      </c>
    </row>
    <row r="533" spans="1:12" x14ac:dyDescent="0.2">
      <c r="A533" t="str">
        <f t="shared" si="8"/>
        <v>Harrison2007</v>
      </c>
      <c r="B533" t="s">
        <v>357</v>
      </c>
      <c r="C533">
        <v>2007</v>
      </c>
      <c r="D533" t="s">
        <v>245</v>
      </c>
      <c r="E533">
        <v>386</v>
      </c>
      <c r="F533">
        <v>5205</v>
      </c>
      <c r="G533">
        <v>6.3</v>
      </c>
      <c r="H533">
        <v>645</v>
      </c>
      <c r="I533">
        <v>-0.2</v>
      </c>
      <c r="J533" t="s">
        <v>247</v>
      </c>
      <c r="K533">
        <v>21097</v>
      </c>
      <c r="L533" t="s">
        <v>55</v>
      </c>
    </row>
    <row r="534" spans="1:12" x14ac:dyDescent="0.2">
      <c r="A534" t="str">
        <f t="shared" si="8"/>
        <v>Hart2007</v>
      </c>
      <c r="B534" t="s">
        <v>511</v>
      </c>
      <c r="C534">
        <v>2007</v>
      </c>
      <c r="D534" t="s">
        <v>245</v>
      </c>
      <c r="E534">
        <v>304</v>
      </c>
      <c r="F534">
        <v>4605</v>
      </c>
      <c r="G534">
        <v>3.7</v>
      </c>
      <c r="H534">
        <v>531</v>
      </c>
      <c r="I534">
        <v>6</v>
      </c>
      <c r="J534" t="s">
        <v>247</v>
      </c>
      <c r="K534">
        <v>21099</v>
      </c>
      <c r="L534" t="s">
        <v>55</v>
      </c>
    </row>
    <row r="535" spans="1:12" x14ac:dyDescent="0.2">
      <c r="A535" t="str">
        <f t="shared" si="8"/>
        <v>Henderson2007</v>
      </c>
      <c r="B535" t="s">
        <v>602</v>
      </c>
      <c r="C535">
        <v>2007</v>
      </c>
      <c r="D535" t="s">
        <v>245</v>
      </c>
      <c r="E535">
        <v>1195</v>
      </c>
      <c r="F535">
        <v>20421</v>
      </c>
      <c r="G535">
        <v>0</v>
      </c>
      <c r="H535">
        <v>662</v>
      </c>
      <c r="I535">
        <v>0.9</v>
      </c>
      <c r="J535" t="s">
        <v>247</v>
      </c>
      <c r="K535">
        <v>21101</v>
      </c>
      <c r="L535" t="s">
        <v>55</v>
      </c>
    </row>
    <row r="536" spans="1:12" x14ac:dyDescent="0.2">
      <c r="A536" t="str">
        <f t="shared" si="8"/>
        <v>Henry2007</v>
      </c>
      <c r="B536" t="s">
        <v>416</v>
      </c>
      <c r="C536">
        <v>2007</v>
      </c>
      <c r="D536" t="s">
        <v>245</v>
      </c>
      <c r="E536">
        <v>310</v>
      </c>
      <c r="F536">
        <v>3378</v>
      </c>
      <c r="G536">
        <v>2.9</v>
      </c>
      <c r="H536">
        <v>612</v>
      </c>
      <c r="I536">
        <v>2.9</v>
      </c>
      <c r="J536" t="s">
        <v>247</v>
      </c>
      <c r="K536">
        <v>21103</v>
      </c>
      <c r="L536" t="s">
        <v>55</v>
      </c>
    </row>
    <row r="537" spans="1:12" x14ac:dyDescent="0.2">
      <c r="A537" t="str">
        <f t="shared" si="8"/>
        <v>Hickman2007</v>
      </c>
      <c r="B537" t="s">
        <v>603</v>
      </c>
      <c r="C537">
        <v>2007</v>
      </c>
      <c r="D537" t="s">
        <v>245</v>
      </c>
      <c r="E537">
        <v>100</v>
      </c>
      <c r="F537">
        <v>1012</v>
      </c>
      <c r="G537">
        <v>-2.4</v>
      </c>
      <c r="H537">
        <v>515</v>
      </c>
      <c r="I537">
        <v>7.1</v>
      </c>
      <c r="J537" t="s">
        <v>247</v>
      </c>
      <c r="K537">
        <v>21105</v>
      </c>
      <c r="L537" t="s">
        <v>55</v>
      </c>
    </row>
    <row r="538" spans="1:12" x14ac:dyDescent="0.2">
      <c r="A538" t="str">
        <f t="shared" si="8"/>
        <v>Hopkins2007</v>
      </c>
      <c r="B538" t="s">
        <v>604</v>
      </c>
      <c r="C538">
        <v>2007</v>
      </c>
      <c r="D538" t="s">
        <v>245</v>
      </c>
      <c r="E538">
        <v>1136</v>
      </c>
      <c r="F538">
        <v>18543</v>
      </c>
      <c r="G538">
        <v>-0.7</v>
      </c>
      <c r="H538">
        <v>715</v>
      </c>
      <c r="I538">
        <v>7.8</v>
      </c>
      <c r="J538" t="s">
        <v>247</v>
      </c>
      <c r="K538">
        <v>21107</v>
      </c>
      <c r="L538" t="s">
        <v>55</v>
      </c>
    </row>
    <row r="539" spans="1:12" x14ac:dyDescent="0.2">
      <c r="A539" t="str">
        <f t="shared" si="8"/>
        <v>Jackson2007</v>
      </c>
      <c r="B539" t="s">
        <v>318</v>
      </c>
      <c r="C539">
        <v>2007</v>
      </c>
      <c r="D539" t="s">
        <v>245</v>
      </c>
      <c r="E539">
        <v>176</v>
      </c>
      <c r="F539">
        <v>2332</v>
      </c>
      <c r="G539">
        <v>-5.5</v>
      </c>
      <c r="H539">
        <v>504</v>
      </c>
      <c r="I539">
        <v>4.8</v>
      </c>
      <c r="J539" t="s">
        <v>247</v>
      </c>
      <c r="K539">
        <v>21109</v>
      </c>
      <c r="L539" t="s">
        <v>55</v>
      </c>
    </row>
    <row r="540" spans="1:12" x14ac:dyDescent="0.2">
      <c r="A540" t="str">
        <f t="shared" si="8"/>
        <v>Jefferson2007</v>
      </c>
      <c r="B540" t="s">
        <v>314</v>
      </c>
      <c r="C540">
        <v>2007</v>
      </c>
      <c r="D540" t="s">
        <v>245</v>
      </c>
      <c r="E540">
        <v>23666</v>
      </c>
      <c r="F540">
        <v>439168</v>
      </c>
      <c r="G540">
        <v>0</v>
      </c>
      <c r="H540">
        <v>860</v>
      </c>
      <c r="I540">
        <v>3.6</v>
      </c>
      <c r="J540" t="s">
        <v>247</v>
      </c>
      <c r="K540">
        <v>21111</v>
      </c>
      <c r="L540" t="s">
        <v>55</v>
      </c>
    </row>
    <row r="541" spans="1:12" x14ac:dyDescent="0.2">
      <c r="A541" t="str">
        <f t="shared" si="8"/>
        <v>Jessamine2007</v>
      </c>
      <c r="B541" t="s">
        <v>605</v>
      </c>
      <c r="C541">
        <v>2007</v>
      </c>
      <c r="D541" t="s">
        <v>245</v>
      </c>
      <c r="E541">
        <v>1216</v>
      </c>
      <c r="F541">
        <v>15816</v>
      </c>
      <c r="G541">
        <v>3.5</v>
      </c>
      <c r="H541">
        <v>636</v>
      </c>
      <c r="I541">
        <v>5.3</v>
      </c>
      <c r="J541" t="s">
        <v>247</v>
      </c>
      <c r="K541">
        <v>21113</v>
      </c>
      <c r="L541" t="s">
        <v>55</v>
      </c>
    </row>
    <row r="542" spans="1:12" x14ac:dyDescent="0.2">
      <c r="A542" t="str">
        <f t="shared" si="8"/>
        <v>Johnson2007</v>
      </c>
      <c r="B542" t="s">
        <v>516</v>
      </c>
      <c r="C542">
        <v>2007</v>
      </c>
      <c r="D542" t="s">
        <v>245</v>
      </c>
      <c r="E542">
        <v>565</v>
      </c>
      <c r="F542">
        <v>6373</v>
      </c>
      <c r="G542">
        <v>-2.9</v>
      </c>
      <c r="H542">
        <v>546</v>
      </c>
      <c r="I542">
        <v>4</v>
      </c>
      <c r="J542" t="s">
        <v>247</v>
      </c>
      <c r="K542">
        <v>21115</v>
      </c>
      <c r="L542" t="s">
        <v>55</v>
      </c>
    </row>
    <row r="543" spans="1:12" x14ac:dyDescent="0.2">
      <c r="A543" t="str">
        <f t="shared" si="8"/>
        <v>Kenton2007</v>
      </c>
      <c r="B543" t="s">
        <v>606</v>
      </c>
      <c r="C543">
        <v>2007</v>
      </c>
      <c r="D543" t="s">
        <v>245</v>
      </c>
      <c r="E543">
        <v>3883</v>
      </c>
      <c r="F543">
        <v>64398</v>
      </c>
      <c r="G543">
        <v>0.7</v>
      </c>
      <c r="H543">
        <v>813</v>
      </c>
      <c r="I543">
        <v>0.7</v>
      </c>
      <c r="J543" t="s">
        <v>247</v>
      </c>
      <c r="K543">
        <v>21117</v>
      </c>
      <c r="L543" t="s">
        <v>55</v>
      </c>
    </row>
    <row r="544" spans="1:12" x14ac:dyDescent="0.2">
      <c r="A544" t="str">
        <f t="shared" si="8"/>
        <v>Knott2007</v>
      </c>
      <c r="B544" t="s">
        <v>607</v>
      </c>
      <c r="C544">
        <v>2007</v>
      </c>
      <c r="D544" t="s">
        <v>245</v>
      </c>
      <c r="E544">
        <v>279</v>
      </c>
      <c r="F544">
        <v>3648</v>
      </c>
      <c r="G544">
        <v>2.5</v>
      </c>
      <c r="H544">
        <v>747</v>
      </c>
      <c r="I544">
        <v>-0.4</v>
      </c>
      <c r="J544" t="s">
        <v>247</v>
      </c>
      <c r="K544">
        <v>21119</v>
      </c>
      <c r="L544" t="s">
        <v>55</v>
      </c>
    </row>
    <row r="545" spans="1:12" x14ac:dyDescent="0.2">
      <c r="A545" t="str">
        <f t="shared" si="8"/>
        <v>Knox2007</v>
      </c>
      <c r="B545" t="s">
        <v>608</v>
      </c>
      <c r="C545">
        <v>2007</v>
      </c>
      <c r="D545" t="s">
        <v>245</v>
      </c>
      <c r="E545">
        <v>565</v>
      </c>
      <c r="F545">
        <v>9460</v>
      </c>
      <c r="G545">
        <v>5.6</v>
      </c>
      <c r="H545">
        <v>569</v>
      </c>
      <c r="I545">
        <v>-0.2</v>
      </c>
      <c r="J545" t="s">
        <v>247</v>
      </c>
      <c r="K545">
        <v>21121</v>
      </c>
      <c r="L545" t="s">
        <v>55</v>
      </c>
    </row>
    <row r="546" spans="1:12" x14ac:dyDescent="0.2">
      <c r="A546" t="str">
        <f t="shared" si="8"/>
        <v>Larue2007</v>
      </c>
      <c r="B546" t="s">
        <v>609</v>
      </c>
      <c r="C546">
        <v>2007</v>
      </c>
      <c r="D546" t="s">
        <v>245</v>
      </c>
      <c r="E546">
        <v>265</v>
      </c>
      <c r="F546">
        <v>2877</v>
      </c>
      <c r="G546">
        <v>2.9</v>
      </c>
      <c r="H546">
        <v>510</v>
      </c>
      <c r="I546">
        <v>5.6</v>
      </c>
      <c r="J546" t="s">
        <v>247</v>
      </c>
      <c r="K546">
        <v>21123</v>
      </c>
      <c r="L546" t="s">
        <v>55</v>
      </c>
    </row>
    <row r="547" spans="1:12" x14ac:dyDescent="0.2">
      <c r="A547" t="str">
        <f t="shared" si="8"/>
        <v>Laurel2007</v>
      </c>
      <c r="B547" t="s">
        <v>610</v>
      </c>
      <c r="C547">
        <v>2007</v>
      </c>
      <c r="D547" t="s">
        <v>245</v>
      </c>
      <c r="E547">
        <v>1368</v>
      </c>
      <c r="F547">
        <v>25033</v>
      </c>
      <c r="G547">
        <v>5.9</v>
      </c>
      <c r="H547">
        <v>584</v>
      </c>
      <c r="I547">
        <v>2.8</v>
      </c>
      <c r="J547" t="s">
        <v>247</v>
      </c>
      <c r="K547">
        <v>21125</v>
      </c>
      <c r="L547" t="s">
        <v>55</v>
      </c>
    </row>
    <row r="548" spans="1:12" x14ac:dyDescent="0.2">
      <c r="A548" t="str">
        <f t="shared" si="8"/>
        <v>Lawrence2007</v>
      </c>
      <c r="B548" t="s">
        <v>440</v>
      </c>
      <c r="C548">
        <v>2007</v>
      </c>
      <c r="D548" t="s">
        <v>245</v>
      </c>
      <c r="E548">
        <v>276</v>
      </c>
      <c r="F548">
        <v>3247</v>
      </c>
      <c r="G548">
        <v>2</v>
      </c>
      <c r="H548">
        <v>628</v>
      </c>
      <c r="I548">
        <v>5.9</v>
      </c>
      <c r="J548" t="s">
        <v>247</v>
      </c>
      <c r="K548">
        <v>21127</v>
      </c>
      <c r="L548" t="s">
        <v>55</v>
      </c>
    </row>
    <row r="549" spans="1:12" x14ac:dyDescent="0.2">
      <c r="A549" t="str">
        <f t="shared" si="8"/>
        <v>Lee2007</v>
      </c>
      <c r="B549" t="s">
        <v>315</v>
      </c>
      <c r="C549">
        <v>2007</v>
      </c>
      <c r="D549" t="s">
        <v>245</v>
      </c>
      <c r="E549">
        <v>145</v>
      </c>
      <c r="F549">
        <v>2104</v>
      </c>
      <c r="G549">
        <v>17.7</v>
      </c>
      <c r="H549">
        <v>558</v>
      </c>
      <c r="I549">
        <v>4.7</v>
      </c>
      <c r="J549" t="s">
        <v>247</v>
      </c>
      <c r="K549">
        <v>21129</v>
      </c>
      <c r="L549" t="s">
        <v>55</v>
      </c>
    </row>
    <row r="550" spans="1:12" x14ac:dyDescent="0.2">
      <c r="A550" t="str">
        <f t="shared" si="8"/>
        <v>Leslie2007</v>
      </c>
      <c r="B550" t="s">
        <v>611</v>
      </c>
      <c r="C550">
        <v>2007</v>
      </c>
      <c r="D550" t="s">
        <v>245</v>
      </c>
      <c r="E550">
        <v>183</v>
      </c>
      <c r="F550">
        <v>2141</v>
      </c>
      <c r="G550">
        <v>-6.8</v>
      </c>
      <c r="H550">
        <v>676</v>
      </c>
      <c r="I550">
        <v>-6.5</v>
      </c>
      <c r="J550" t="s">
        <v>247</v>
      </c>
      <c r="K550">
        <v>21131</v>
      </c>
      <c r="L550" t="s">
        <v>55</v>
      </c>
    </row>
    <row r="551" spans="1:12" x14ac:dyDescent="0.2">
      <c r="A551" t="str">
        <f t="shared" si="8"/>
        <v>Letcher2007</v>
      </c>
      <c r="B551" t="s">
        <v>612</v>
      </c>
      <c r="C551">
        <v>2007</v>
      </c>
      <c r="D551" t="s">
        <v>245</v>
      </c>
      <c r="E551">
        <v>485</v>
      </c>
      <c r="F551">
        <v>6148</v>
      </c>
      <c r="G551">
        <v>-4.0999999999999996</v>
      </c>
      <c r="H551">
        <v>660</v>
      </c>
      <c r="I551">
        <v>3</v>
      </c>
      <c r="J551" t="s">
        <v>247</v>
      </c>
      <c r="K551">
        <v>21133</v>
      </c>
      <c r="L551" t="s">
        <v>55</v>
      </c>
    </row>
    <row r="552" spans="1:12" x14ac:dyDescent="0.2">
      <c r="A552" t="str">
        <f t="shared" si="8"/>
        <v>Lewis2007</v>
      </c>
      <c r="B552" t="s">
        <v>613</v>
      </c>
      <c r="C552">
        <v>2007</v>
      </c>
      <c r="D552" t="s">
        <v>245</v>
      </c>
      <c r="E552">
        <v>181</v>
      </c>
      <c r="F552">
        <v>2109</v>
      </c>
      <c r="G552">
        <v>-1.7</v>
      </c>
      <c r="H552">
        <v>474</v>
      </c>
      <c r="I552">
        <v>-7.4</v>
      </c>
      <c r="J552" t="s">
        <v>247</v>
      </c>
      <c r="K552">
        <v>21135</v>
      </c>
      <c r="L552" t="s">
        <v>55</v>
      </c>
    </row>
    <row r="553" spans="1:12" x14ac:dyDescent="0.2">
      <c r="A553" t="str">
        <f t="shared" si="8"/>
        <v>Lincoln2007</v>
      </c>
      <c r="B553" t="s">
        <v>519</v>
      </c>
      <c r="C553">
        <v>2007</v>
      </c>
      <c r="D553" t="s">
        <v>245</v>
      </c>
      <c r="E553">
        <v>385</v>
      </c>
      <c r="F553">
        <v>4729</v>
      </c>
      <c r="G553">
        <v>5</v>
      </c>
      <c r="H553">
        <v>540</v>
      </c>
      <c r="I553">
        <v>8</v>
      </c>
      <c r="J553" t="s">
        <v>247</v>
      </c>
      <c r="K553">
        <v>21137</v>
      </c>
      <c r="L553" t="s">
        <v>55</v>
      </c>
    </row>
    <row r="554" spans="1:12" x14ac:dyDescent="0.2">
      <c r="A554" t="str">
        <f t="shared" si="8"/>
        <v>Livingston2007</v>
      </c>
      <c r="B554" t="s">
        <v>614</v>
      </c>
      <c r="C554">
        <v>2007</v>
      </c>
      <c r="D554" t="s">
        <v>245</v>
      </c>
      <c r="E554">
        <v>210</v>
      </c>
      <c r="F554">
        <v>2670</v>
      </c>
      <c r="G554">
        <v>7.7</v>
      </c>
      <c r="H554">
        <v>633</v>
      </c>
      <c r="I554">
        <v>3.3</v>
      </c>
      <c r="J554" t="s">
        <v>247</v>
      </c>
      <c r="K554">
        <v>21139</v>
      </c>
      <c r="L554" t="s">
        <v>55</v>
      </c>
    </row>
    <row r="555" spans="1:12" x14ac:dyDescent="0.2">
      <c r="A555" t="str">
        <f t="shared" si="8"/>
        <v>Logan2007</v>
      </c>
      <c r="B555" t="s">
        <v>615</v>
      </c>
      <c r="C555">
        <v>2007</v>
      </c>
      <c r="D555" t="s">
        <v>245</v>
      </c>
      <c r="E555">
        <v>571</v>
      </c>
      <c r="F555">
        <v>8510</v>
      </c>
      <c r="G555">
        <v>-0.7</v>
      </c>
      <c r="H555">
        <v>663</v>
      </c>
      <c r="I555">
        <v>2.8</v>
      </c>
      <c r="J555" t="s">
        <v>247</v>
      </c>
      <c r="K555">
        <v>21141</v>
      </c>
      <c r="L555" t="s">
        <v>55</v>
      </c>
    </row>
    <row r="556" spans="1:12" x14ac:dyDescent="0.2">
      <c r="A556" t="str">
        <f t="shared" si="8"/>
        <v>Lyon2007</v>
      </c>
      <c r="B556" t="s">
        <v>616</v>
      </c>
      <c r="C556">
        <v>2007</v>
      </c>
      <c r="D556" t="s">
        <v>245</v>
      </c>
      <c r="E556">
        <v>223</v>
      </c>
      <c r="F556">
        <v>2029</v>
      </c>
      <c r="G556">
        <v>-0.9</v>
      </c>
      <c r="H556">
        <v>477</v>
      </c>
      <c r="I556">
        <v>7</v>
      </c>
      <c r="J556" t="s">
        <v>247</v>
      </c>
      <c r="K556">
        <v>21143</v>
      </c>
      <c r="L556" t="s">
        <v>55</v>
      </c>
    </row>
    <row r="557" spans="1:12" x14ac:dyDescent="0.2">
      <c r="A557" t="str">
        <f t="shared" si="8"/>
        <v>McCracken2007</v>
      </c>
      <c r="B557" t="s">
        <v>344</v>
      </c>
      <c r="C557">
        <v>2007</v>
      </c>
      <c r="D557" t="s">
        <v>245</v>
      </c>
      <c r="E557">
        <v>2421</v>
      </c>
      <c r="F557">
        <v>40077</v>
      </c>
      <c r="G557">
        <v>0.4</v>
      </c>
      <c r="H557">
        <v>694</v>
      </c>
      <c r="I557">
        <v>4.8</v>
      </c>
      <c r="J557" t="s">
        <v>247</v>
      </c>
      <c r="K557">
        <v>21145</v>
      </c>
      <c r="L557" t="s">
        <v>55</v>
      </c>
    </row>
    <row r="558" spans="1:12" x14ac:dyDescent="0.2">
      <c r="A558" t="str">
        <f t="shared" si="8"/>
        <v>McCreary2007</v>
      </c>
      <c r="B558" t="s">
        <v>617</v>
      </c>
      <c r="C558">
        <v>2007</v>
      </c>
      <c r="D558" t="s">
        <v>245</v>
      </c>
      <c r="E558">
        <v>202</v>
      </c>
      <c r="F558">
        <v>3060</v>
      </c>
      <c r="G558">
        <v>4.2</v>
      </c>
      <c r="H558">
        <v>573</v>
      </c>
      <c r="I558">
        <v>5.5</v>
      </c>
      <c r="J558" t="s">
        <v>247</v>
      </c>
      <c r="K558">
        <v>21147</v>
      </c>
      <c r="L558" t="s">
        <v>55</v>
      </c>
    </row>
    <row r="559" spans="1:12" x14ac:dyDescent="0.2">
      <c r="A559" t="str">
        <f t="shared" si="8"/>
        <v>McLean2007</v>
      </c>
      <c r="B559" t="s">
        <v>618</v>
      </c>
      <c r="C559">
        <v>2007</v>
      </c>
      <c r="D559" t="s">
        <v>245</v>
      </c>
      <c r="E559">
        <v>190</v>
      </c>
      <c r="F559">
        <v>1675</v>
      </c>
      <c r="G559">
        <v>-4.2</v>
      </c>
      <c r="H559">
        <v>545</v>
      </c>
      <c r="I559">
        <v>3.6</v>
      </c>
      <c r="J559" t="s">
        <v>247</v>
      </c>
      <c r="K559">
        <v>21149</v>
      </c>
      <c r="L559" t="s">
        <v>55</v>
      </c>
    </row>
    <row r="560" spans="1:12" x14ac:dyDescent="0.2">
      <c r="A560" t="str">
        <f t="shared" si="8"/>
        <v>Madison2007</v>
      </c>
      <c r="B560" t="s">
        <v>313</v>
      </c>
      <c r="C560">
        <v>2007</v>
      </c>
      <c r="D560" t="s">
        <v>245</v>
      </c>
      <c r="E560">
        <v>1817</v>
      </c>
      <c r="F560">
        <v>31403</v>
      </c>
      <c r="G560">
        <v>1.2</v>
      </c>
      <c r="H560">
        <v>598</v>
      </c>
      <c r="I560">
        <v>2.9</v>
      </c>
      <c r="J560" t="s">
        <v>247</v>
      </c>
      <c r="K560">
        <v>21151</v>
      </c>
      <c r="L560" t="s">
        <v>55</v>
      </c>
    </row>
    <row r="561" spans="1:12" x14ac:dyDescent="0.2">
      <c r="A561" t="str">
        <f t="shared" si="8"/>
        <v>Magoffin2007</v>
      </c>
      <c r="B561" t="s">
        <v>619</v>
      </c>
      <c r="C561">
        <v>2007</v>
      </c>
      <c r="D561" t="s">
        <v>245</v>
      </c>
      <c r="E561">
        <v>219</v>
      </c>
      <c r="F561">
        <v>2309</v>
      </c>
      <c r="G561">
        <v>-1.1000000000000001</v>
      </c>
      <c r="H561">
        <v>546</v>
      </c>
      <c r="I561">
        <v>3.4</v>
      </c>
      <c r="J561" t="s">
        <v>247</v>
      </c>
      <c r="K561">
        <v>21153</v>
      </c>
      <c r="L561" t="s">
        <v>55</v>
      </c>
    </row>
    <row r="562" spans="1:12" x14ac:dyDescent="0.2">
      <c r="A562" t="str">
        <f t="shared" si="8"/>
        <v>Marion2007</v>
      </c>
      <c r="B562" t="s">
        <v>399</v>
      </c>
      <c r="C562">
        <v>2007</v>
      </c>
      <c r="D562" t="s">
        <v>245</v>
      </c>
      <c r="E562">
        <v>427</v>
      </c>
      <c r="F562">
        <v>8030</v>
      </c>
      <c r="G562">
        <v>1.6</v>
      </c>
      <c r="H562">
        <v>608</v>
      </c>
      <c r="I562">
        <v>2.2000000000000002</v>
      </c>
      <c r="J562" t="s">
        <v>247</v>
      </c>
      <c r="K562">
        <v>21155</v>
      </c>
      <c r="L562" t="s">
        <v>55</v>
      </c>
    </row>
    <row r="563" spans="1:12" x14ac:dyDescent="0.2">
      <c r="A563" t="str">
        <f t="shared" si="8"/>
        <v>Marshall2007</v>
      </c>
      <c r="B563" t="s">
        <v>322</v>
      </c>
      <c r="C563">
        <v>2007</v>
      </c>
      <c r="D563" t="s">
        <v>245</v>
      </c>
      <c r="E563">
        <v>756</v>
      </c>
      <c r="F563">
        <v>10802</v>
      </c>
      <c r="G563">
        <v>0.9</v>
      </c>
      <c r="H563">
        <v>788</v>
      </c>
      <c r="I563">
        <v>6.6</v>
      </c>
      <c r="J563" t="s">
        <v>247</v>
      </c>
      <c r="K563">
        <v>21157</v>
      </c>
      <c r="L563" t="s">
        <v>55</v>
      </c>
    </row>
    <row r="564" spans="1:12" x14ac:dyDescent="0.2">
      <c r="A564" t="str">
        <f t="shared" si="8"/>
        <v>Martin2007</v>
      </c>
      <c r="B564" t="s">
        <v>620</v>
      </c>
      <c r="C564">
        <v>2007</v>
      </c>
      <c r="D564" t="s">
        <v>245</v>
      </c>
      <c r="E564">
        <v>204</v>
      </c>
      <c r="F564">
        <v>2834</v>
      </c>
      <c r="G564">
        <v>-5.0999999999999996</v>
      </c>
      <c r="H564">
        <v>696</v>
      </c>
      <c r="I564">
        <v>0.1</v>
      </c>
      <c r="J564" t="s">
        <v>247</v>
      </c>
      <c r="K564">
        <v>21159</v>
      </c>
      <c r="L564" t="s">
        <v>55</v>
      </c>
    </row>
    <row r="565" spans="1:12" x14ac:dyDescent="0.2">
      <c r="A565" t="str">
        <f t="shared" si="8"/>
        <v>Mason2007</v>
      </c>
      <c r="B565" t="s">
        <v>621</v>
      </c>
      <c r="C565">
        <v>2007</v>
      </c>
      <c r="D565" t="s">
        <v>245</v>
      </c>
      <c r="E565">
        <v>578</v>
      </c>
      <c r="F565">
        <v>9535</v>
      </c>
      <c r="G565">
        <v>2.8</v>
      </c>
      <c r="H565">
        <v>647</v>
      </c>
      <c r="I565">
        <v>6.2</v>
      </c>
      <c r="J565" t="s">
        <v>247</v>
      </c>
      <c r="K565">
        <v>21161</v>
      </c>
      <c r="L565" t="s">
        <v>55</v>
      </c>
    </row>
    <row r="566" spans="1:12" x14ac:dyDescent="0.2">
      <c r="A566" t="str">
        <f t="shared" si="8"/>
        <v>Meade2007</v>
      </c>
      <c r="B566" t="s">
        <v>622</v>
      </c>
      <c r="C566">
        <v>2007</v>
      </c>
      <c r="D566" t="s">
        <v>245</v>
      </c>
      <c r="E566">
        <v>397</v>
      </c>
      <c r="F566">
        <v>4283</v>
      </c>
      <c r="G566">
        <v>3.8</v>
      </c>
      <c r="H566">
        <v>598</v>
      </c>
      <c r="I566">
        <v>3.8</v>
      </c>
      <c r="J566" t="s">
        <v>247</v>
      </c>
      <c r="K566">
        <v>21163</v>
      </c>
      <c r="L566" t="s">
        <v>55</v>
      </c>
    </row>
    <row r="567" spans="1:12" x14ac:dyDescent="0.2">
      <c r="A567" t="str">
        <f t="shared" si="8"/>
        <v>Menifee2007</v>
      </c>
      <c r="B567" t="s">
        <v>623</v>
      </c>
      <c r="C567">
        <v>2007</v>
      </c>
      <c r="D567" t="s">
        <v>245</v>
      </c>
      <c r="E567">
        <v>104</v>
      </c>
      <c r="F567">
        <v>947</v>
      </c>
      <c r="G567">
        <v>-2.9</v>
      </c>
      <c r="H567">
        <v>553</v>
      </c>
      <c r="I567">
        <v>13.1</v>
      </c>
      <c r="J567" t="s">
        <v>247</v>
      </c>
      <c r="K567">
        <v>21165</v>
      </c>
      <c r="L567" t="s">
        <v>55</v>
      </c>
    </row>
    <row r="568" spans="1:12" x14ac:dyDescent="0.2">
      <c r="A568" t="str">
        <f t="shared" si="8"/>
        <v>Mercer2007</v>
      </c>
      <c r="B568" t="s">
        <v>624</v>
      </c>
      <c r="C568">
        <v>2007</v>
      </c>
      <c r="D568" t="s">
        <v>245</v>
      </c>
      <c r="E568">
        <v>499</v>
      </c>
      <c r="F568">
        <v>6816</v>
      </c>
      <c r="G568">
        <v>-2.5</v>
      </c>
      <c r="H568">
        <v>755</v>
      </c>
      <c r="I568">
        <v>6.6</v>
      </c>
      <c r="J568" t="s">
        <v>247</v>
      </c>
      <c r="K568">
        <v>21167</v>
      </c>
      <c r="L568" t="s">
        <v>55</v>
      </c>
    </row>
    <row r="569" spans="1:12" x14ac:dyDescent="0.2">
      <c r="A569" t="str">
        <f t="shared" si="8"/>
        <v>Metcalfe2007</v>
      </c>
      <c r="B569" t="s">
        <v>625</v>
      </c>
      <c r="C569">
        <v>2007</v>
      </c>
      <c r="D569" t="s">
        <v>245</v>
      </c>
      <c r="E569">
        <v>171</v>
      </c>
      <c r="F569">
        <v>2293</v>
      </c>
      <c r="G569">
        <v>1.9</v>
      </c>
      <c r="H569">
        <v>576</v>
      </c>
      <c r="I569">
        <v>9.1</v>
      </c>
      <c r="J569" t="s">
        <v>247</v>
      </c>
      <c r="K569">
        <v>21169</v>
      </c>
      <c r="L569" t="s">
        <v>55</v>
      </c>
    </row>
    <row r="570" spans="1:12" x14ac:dyDescent="0.2">
      <c r="A570" t="str">
        <f t="shared" si="8"/>
        <v>Monroe2007</v>
      </c>
      <c r="B570" t="s">
        <v>443</v>
      </c>
      <c r="C570">
        <v>2007</v>
      </c>
      <c r="D570" t="s">
        <v>245</v>
      </c>
      <c r="E570">
        <v>270</v>
      </c>
      <c r="F570">
        <v>3086</v>
      </c>
      <c r="G570">
        <v>-2.9</v>
      </c>
      <c r="H570">
        <v>494</v>
      </c>
      <c r="I570">
        <v>0.4</v>
      </c>
      <c r="J570" t="s">
        <v>247</v>
      </c>
      <c r="K570">
        <v>21171</v>
      </c>
      <c r="L570" t="s">
        <v>55</v>
      </c>
    </row>
    <row r="571" spans="1:12" x14ac:dyDescent="0.2">
      <c r="A571" t="str">
        <f t="shared" si="8"/>
        <v>Montgomery2007</v>
      </c>
      <c r="B571" t="s">
        <v>329</v>
      </c>
      <c r="C571">
        <v>2007</v>
      </c>
      <c r="D571" t="s">
        <v>245</v>
      </c>
      <c r="E571">
        <v>661</v>
      </c>
      <c r="F571">
        <v>10869</v>
      </c>
      <c r="G571">
        <v>0.7</v>
      </c>
      <c r="H571">
        <v>575</v>
      </c>
      <c r="I571">
        <v>5.0999999999999996</v>
      </c>
      <c r="J571" t="s">
        <v>247</v>
      </c>
      <c r="K571">
        <v>21173</v>
      </c>
      <c r="L571" t="s">
        <v>55</v>
      </c>
    </row>
    <row r="572" spans="1:12" x14ac:dyDescent="0.2">
      <c r="A572" t="str">
        <f t="shared" si="8"/>
        <v>Morgan2007</v>
      </c>
      <c r="B572" t="s">
        <v>444</v>
      </c>
      <c r="C572">
        <v>2007</v>
      </c>
      <c r="D572" t="s">
        <v>245</v>
      </c>
      <c r="E572">
        <v>251</v>
      </c>
      <c r="F572">
        <v>3016</v>
      </c>
      <c r="G572">
        <v>0.8</v>
      </c>
      <c r="H572">
        <v>552</v>
      </c>
      <c r="I572">
        <v>-2.2999999999999998</v>
      </c>
      <c r="J572" t="s">
        <v>247</v>
      </c>
      <c r="K572">
        <v>21175</v>
      </c>
      <c r="L572" t="s">
        <v>55</v>
      </c>
    </row>
    <row r="573" spans="1:12" x14ac:dyDescent="0.2">
      <c r="A573" t="str">
        <f t="shared" si="8"/>
        <v>Muhlenberg2007</v>
      </c>
      <c r="B573" t="s">
        <v>626</v>
      </c>
      <c r="C573">
        <v>2007</v>
      </c>
      <c r="D573" t="s">
        <v>245</v>
      </c>
      <c r="E573">
        <v>639</v>
      </c>
      <c r="F573">
        <v>9712</v>
      </c>
      <c r="G573">
        <v>8.1999999999999993</v>
      </c>
      <c r="H573">
        <v>720</v>
      </c>
      <c r="I573">
        <v>5.0999999999999996</v>
      </c>
      <c r="J573" t="s">
        <v>247</v>
      </c>
      <c r="K573">
        <v>21177</v>
      </c>
      <c r="L573" t="s">
        <v>55</v>
      </c>
    </row>
    <row r="574" spans="1:12" x14ac:dyDescent="0.2">
      <c r="A574" t="str">
        <f t="shared" si="8"/>
        <v>Nelson2007</v>
      </c>
      <c r="B574" t="s">
        <v>627</v>
      </c>
      <c r="C574">
        <v>2007</v>
      </c>
      <c r="D574" t="s">
        <v>245</v>
      </c>
      <c r="E574">
        <v>1114</v>
      </c>
      <c r="F574">
        <v>14549</v>
      </c>
      <c r="G574">
        <v>1.5</v>
      </c>
      <c r="H574">
        <v>699</v>
      </c>
      <c r="I574">
        <v>4.2</v>
      </c>
      <c r="J574" t="s">
        <v>247</v>
      </c>
      <c r="K574">
        <v>21179</v>
      </c>
      <c r="L574" t="s">
        <v>55</v>
      </c>
    </row>
    <row r="575" spans="1:12" x14ac:dyDescent="0.2">
      <c r="A575" t="str">
        <f t="shared" si="8"/>
        <v>Nicholas2007</v>
      </c>
      <c r="B575" t="s">
        <v>628</v>
      </c>
      <c r="C575">
        <v>2007</v>
      </c>
      <c r="D575" t="s">
        <v>245</v>
      </c>
      <c r="E575">
        <v>108</v>
      </c>
      <c r="F575">
        <v>951</v>
      </c>
      <c r="G575">
        <v>3.4</v>
      </c>
      <c r="H575">
        <v>473</v>
      </c>
      <c r="I575">
        <v>3.3</v>
      </c>
      <c r="J575" t="s">
        <v>247</v>
      </c>
      <c r="K575">
        <v>21181</v>
      </c>
      <c r="L575" t="s">
        <v>55</v>
      </c>
    </row>
    <row r="576" spans="1:12" x14ac:dyDescent="0.2">
      <c r="A576" t="str">
        <f t="shared" si="8"/>
        <v>Ohio2007</v>
      </c>
      <c r="B576" t="s">
        <v>629</v>
      </c>
      <c r="C576">
        <v>2007</v>
      </c>
      <c r="D576" t="s">
        <v>245</v>
      </c>
      <c r="E576">
        <v>434</v>
      </c>
      <c r="F576">
        <v>7615</v>
      </c>
      <c r="G576">
        <v>6.3</v>
      </c>
      <c r="H576">
        <v>548</v>
      </c>
      <c r="I576">
        <v>3.8</v>
      </c>
      <c r="J576" t="s">
        <v>247</v>
      </c>
      <c r="K576">
        <v>21183</v>
      </c>
      <c r="L576" t="s">
        <v>55</v>
      </c>
    </row>
    <row r="577" spans="1:12" x14ac:dyDescent="0.2">
      <c r="A577" t="str">
        <f t="shared" si="8"/>
        <v>Oldham2007</v>
      </c>
      <c r="B577" t="s">
        <v>630</v>
      </c>
      <c r="C577">
        <v>2007</v>
      </c>
      <c r="D577" t="s">
        <v>245</v>
      </c>
      <c r="E577">
        <v>1509</v>
      </c>
      <c r="F577">
        <v>13540</v>
      </c>
      <c r="G577">
        <v>3.6</v>
      </c>
      <c r="H577">
        <v>673</v>
      </c>
      <c r="I577">
        <v>5.7</v>
      </c>
      <c r="J577" t="s">
        <v>247</v>
      </c>
      <c r="K577">
        <v>21185</v>
      </c>
      <c r="L577" t="s">
        <v>55</v>
      </c>
    </row>
    <row r="578" spans="1:12" x14ac:dyDescent="0.2">
      <c r="A578" t="str">
        <f t="shared" si="8"/>
        <v>Owen2007</v>
      </c>
      <c r="B578" t="s">
        <v>631</v>
      </c>
      <c r="C578">
        <v>2007</v>
      </c>
      <c r="D578" t="s">
        <v>245</v>
      </c>
      <c r="E578">
        <v>132</v>
      </c>
      <c r="F578">
        <v>1704</v>
      </c>
      <c r="G578">
        <v>1.3</v>
      </c>
      <c r="H578">
        <v>591</v>
      </c>
      <c r="I578">
        <v>11.3</v>
      </c>
      <c r="J578" t="s">
        <v>247</v>
      </c>
      <c r="K578">
        <v>21187</v>
      </c>
      <c r="L578" t="s">
        <v>55</v>
      </c>
    </row>
    <row r="579" spans="1:12" x14ac:dyDescent="0.2">
      <c r="A579" t="str">
        <f t="shared" si="8"/>
        <v>Owsley2007</v>
      </c>
      <c r="B579" t="s">
        <v>632</v>
      </c>
      <c r="C579">
        <v>2007</v>
      </c>
      <c r="D579" t="s">
        <v>245</v>
      </c>
      <c r="E579">
        <v>63</v>
      </c>
      <c r="F579">
        <v>680</v>
      </c>
      <c r="G579">
        <v>0</v>
      </c>
      <c r="H579">
        <v>494</v>
      </c>
      <c r="I579">
        <v>6.5</v>
      </c>
      <c r="J579" t="s">
        <v>247</v>
      </c>
      <c r="K579">
        <v>21189</v>
      </c>
      <c r="L579" t="s">
        <v>55</v>
      </c>
    </row>
    <row r="580" spans="1:12" x14ac:dyDescent="0.2">
      <c r="A580" t="str">
        <f t="shared" si="8"/>
        <v>Pendleton2007</v>
      </c>
      <c r="B580" t="s">
        <v>633</v>
      </c>
      <c r="C580">
        <v>2007</v>
      </c>
      <c r="D580" t="s">
        <v>245</v>
      </c>
      <c r="E580">
        <v>221</v>
      </c>
      <c r="F580">
        <v>2566</v>
      </c>
      <c r="G580">
        <v>-4.3</v>
      </c>
      <c r="H580">
        <v>596</v>
      </c>
      <c r="I580">
        <v>5.7</v>
      </c>
      <c r="J580" t="s">
        <v>247</v>
      </c>
      <c r="K580">
        <v>21191</v>
      </c>
      <c r="L580" t="s">
        <v>55</v>
      </c>
    </row>
    <row r="581" spans="1:12" x14ac:dyDescent="0.2">
      <c r="A581" t="str">
        <f t="shared" si="8"/>
        <v>Perry2007</v>
      </c>
      <c r="B581" t="s">
        <v>445</v>
      </c>
      <c r="C581">
        <v>2007</v>
      </c>
      <c r="D581" t="s">
        <v>245</v>
      </c>
      <c r="E581">
        <v>862</v>
      </c>
      <c r="F581">
        <v>13771</v>
      </c>
      <c r="G581">
        <v>-1.9</v>
      </c>
      <c r="H581">
        <v>733</v>
      </c>
      <c r="I581">
        <v>8</v>
      </c>
      <c r="J581" t="s">
        <v>247</v>
      </c>
      <c r="K581">
        <v>21193</v>
      </c>
      <c r="L581" t="s">
        <v>55</v>
      </c>
    </row>
    <row r="582" spans="1:12" x14ac:dyDescent="0.2">
      <c r="A582" t="str">
        <f t="shared" ref="A582:A645" si="9">_xlfn.CONCAT(B582, C582)</f>
        <v>Pike2007</v>
      </c>
      <c r="B582" t="s">
        <v>447</v>
      </c>
      <c r="C582">
        <v>2007</v>
      </c>
      <c r="D582" t="s">
        <v>245</v>
      </c>
      <c r="E582">
        <v>1676</v>
      </c>
      <c r="F582">
        <v>24585</v>
      </c>
      <c r="G582">
        <v>0.4</v>
      </c>
      <c r="H582">
        <v>728</v>
      </c>
      <c r="I582">
        <v>1.5</v>
      </c>
      <c r="J582" t="s">
        <v>247</v>
      </c>
      <c r="K582">
        <v>21195</v>
      </c>
      <c r="L582" t="s">
        <v>55</v>
      </c>
    </row>
    <row r="583" spans="1:12" x14ac:dyDescent="0.2">
      <c r="A583" t="str">
        <f t="shared" si="9"/>
        <v>Powell2007</v>
      </c>
      <c r="B583" t="s">
        <v>634</v>
      </c>
      <c r="C583">
        <v>2007</v>
      </c>
      <c r="D583" t="s">
        <v>245</v>
      </c>
      <c r="E583">
        <v>216</v>
      </c>
      <c r="F583">
        <v>2746</v>
      </c>
      <c r="G583">
        <v>0.8</v>
      </c>
      <c r="H583">
        <v>504</v>
      </c>
      <c r="I583">
        <v>1.8</v>
      </c>
      <c r="J583" t="s">
        <v>247</v>
      </c>
      <c r="K583">
        <v>21197</v>
      </c>
      <c r="L583" t="s">
        <v>55</v>
      </c>
    </row>
    <row r="584" spans="1:12" x14ac:dyDescent="0.2">
      <c r="A584" t="str">
        <f t="shared" si="9"/>
        <v>Pulaski2007</v>
      </c>
      <c r="B584" t="s">
        <v>415</v>
      </c>
      <c r="C584">
        <v>2007</v>
      </c>
      <c r="D584" t="s">
        <v>245</v>
      </c>
      <c r="E584">
        <v>1617</v>
      </c>
      <c r="F584">
        <v>25489</v>
      </c>
      <c r="G584">
        <v>0</v>
      </c>
      <c r="H584">
        <v>578</v>
      </c>
      <c r="I584">
        <v>5.3</v>
      </c>
      <c r="J584" t="s">
        <v>247</v>
      </c>
      <c r="K584">
        <v>21199</v>
      </c>
      <c r="L584" t="s">
        <v>55</v>
      </c>
    </row>
    <row r="585" spans="1:12" x14ac:dyDescent="0.2">
      <c r="A585" t="str">
        <f t="shared" si="9"/>
        <v>Robertson2007</v>
      </c>
      <c r="B585" t="s">
        <v>635</v>
      </c>
      <c r="C585">
        <v>2007</v>
      </c>
      <c r="D585" t="s">
        <v>245</v>
      </c>
      <c r="E585">
        <v>40</v>
      </c>
      <c r="F585">
        <v>305</v>
      </c>
      <c r="G585">
        <v>12.5</v>
      </c>
      <c r="H585">
        <v>471</v>
      </c>
      <c r="I585">
        <v>10.3</v>
      </c>
      <c r="J585" t="s">
        <v>247</v>
      </c>
      <c r="K585">
        <v>21201</v>
      </c>
      <c r="L585" t="s">
        <v>55</v>
      </c>
    </row>
    <row r="586" spans="1:12" x14ac:dyDescent="0.2">
      <c r="A586" t="str">
        <f t="shared" si="9"/>
        <v>Rockcastle2007</v>
      </c>
      <c r="B586" t="s">
        <v>636</v>
      </c>
      <c r="C586">
        <v>2007</v>
      </c>
      <c r="D586" t="s">
        <v>245</v>
      </c>
      <c r="E586">
        <v>256</v>
      </c>
      <c r="F586">
        <v>3377</v>
      </c>
      <c r="G586">
        <v>-2.2000000000000002</v>
      </c>
      <c r="H586">
        <v>503</v>
      </c>
      <c r="I586">
        <v>4.8</v>
      </c>
      <c r="J586" t="s">
        <v>247</v>
      </c>
      <c r="K586">
        <v>21203</v>
      </c>
      <c r="L586" t="s">
        <v>55</v>
      </c>
    </row>
    <row r="587" spans="1:12" x14ac:dyDescent="0.2">
      <c r="A587" t="str">
        <f t="shared" si="9"/>
        <v>Rowan2007</v>
      </c>
      <c r="B587" t="s">
        <v>637</v>
      </c>
      <c r="C587">
        <v>2007</v>
      </c>
      <c r="D587" t="s">
        <v>245</v>
      </c>
      <c r="E587">
        <v>574</v>
      </c>
      <c r="F587">
        <v>9930</v>
      </c>
      <c r="G587">
        <v>2.4</v>
      </c>
      <c r="H587">
        <v>529</v>
      </c>
      <c r="I587">
        <v>0</v>
      </c>
      <c r="J587" t="s">
        <v>247</v>
      </c>
      <c r="K587">
        <v>21205</v>
      </c>
      <c r="L587" t="s">
        <v>55</v>
      </c>
    </row>
    <row r="588" spans="1:12" x14ac:dyDescent="0.2">
      <c r="A588" t="str">
        <f t="shared" si="9"/>
        <v>Russell2007</v>
      </c>
      <c r="B588" t="s">
        <v>449</v>
      </c>
      <c r="C588">
        <v>2007</v>
      </c>
      <c r="D588" t="s">
        <v>245</v>
      </c>
      <c r="E588">
        <v>437</v>
      </c>
      <c r="F588">
        <v>6318</v>
      </c>
      <c r="G588">
        <v>0.5</v>
      </c>
      <c r="H588">
        <v>500</v>
      </c>
      <c r="I588">
        <v>4.4000000000000004</v>
      </c>
      <c r="J588" t="s">
        <v>247</v>
      </c>
      <c r="K588">
        <v>21207</v>
      </c>
      <c r="L588" t="s">
        <v>55</v>
      </c>
    </row>
    <row r="589" spans="1:12" x14ac:dyDescent="0.2">
      <c r="A589" t="str">
        <f t="shared" si="9"/>
        <v>Scott2007</v>
      </c>
      <c r="B589" t="s">
        <v>638</v>
      </c>
      <c r="C589">
        <v>2007</v>
      </c>
      <c r="D589" t="s">
        <v>245</v>
      </c>
      <c r="E589">
        <v>1042</v>
      </c>
      <c r="F589">
        <v>22775</v>
      </c>
      <c r="G589">
        <v>-1.8</v>
      </c>
      <c r="H589">
        <v>960</v>
      </c>
      <c r="I589">
        <v>1.8</v>
      </c>
      <c r="J589" t="s">
        <v>247</v>
      </c>
      <c r="K589">
        <v>21209</v>
      </c>
      <c r="L589" t="s">
        <v>55</v>
      </c>
    </row>
    <row r="590" spans="1:12" x14ac:dyDescent="0.2">
      <c r="A590" t="str">
        <f t="shared" si="9"/>
        <v>Shelby2007</v>
      </c>
      <c r="B590" t="s">
        <v>405</v>
      </c>
      <c r="C590">
        <v>2007</v>
      </c>
      <c r="D590" t="s">
        <v>245</v>
      </c>
      <c r="E590">
        <v>1019</v>
      </c>
      <c r="F590">
        <v>13731</v>
      </c>
      <c r="G590">
        <v>0.5</v>
      </c>
      <c r="H590">
        <v>672</v>
      </c>
      <c r="I590">
        <v>3.7</v>
      </c>
      <c r="J590" t="s">
        <v>247</v>
      </c>
      <c r="K590">
        <v>21211</v>
      </c>
      <c r="L590" t="s">
        <v>55</v>
      </c>
    </row>
    <row r="591" spans="1:12" x14ac:dyDescent="0.2">
      <c r="A591" t="str">
        <f t="shared" si="9"/>
        <v>Simpson2007</v>
      </c>
      <c r="B591" t="s">
        <v>639</v>
      </c>
      <c r="C591">
        <v>2007</v>
      </c>
      <c r="D591" t="s">
        <v>245</v>
      </c>
      <c r="E591">
        <v>428</v>
      </c>
      <c r="F591">
        <v>9281</v>
      </c>
      <c r="G591">
        <v>9</v>
      </c>
      <c r="H591">
        <v>610</v>
      </c>
      <c r="I591">
        <v>0.5</v>
      </c>
      <c r="J591" t="s">
        <v>247</v>
      </c>
      <c r="K591">
        <v>21213</v>
      </c>
      <c r="L591" t="s">
        <v>55</v>
      </c>
    </row>
    <row r="592" spans="1:12" x14ac:dyDescent="0.2">
      <c r="A592" t="str">
        <f t="shared" si="9"/>
        <v>Spencer2007</v>
      </c>
      <c r="B592" t="s">
        <v>640</v>
      </c>
      <c r="C592">
        <v>2007</v>
      </c>
      <c r="D592" t="s">
        <v>245</v>
      </c>
      <c r="E592">
        <v>292</v>
      </c>
      <c r="F592">
        <v>1728</v>
      </c>
      <c r="G592">
        <v>5.7</v>
      </c>
      <c r="H592">
        <v>517</v>
      </c>
      <c r="I592">
        <v>-1.9</v>
      </c>
      <c r="J592" t="s">
        <v>247</v>
      </c>
      <c r="K592">
        <v>21215</v>
      </c>
      <c r="L592" t="s">
        <v>55</v>
      </c>
    </row>
    <row r="593" spans="1:12" x14ac:dyDescent="0.2">
      <c r="A593" t="str">
        <f t="shared" si="9"/>
        <v>Taylor2007</v>
      </c>
      <c r="B593" t="s">
        <v>547</v>
      </c>
      <c r="C593">
        <v>2007</v>
      </c>
      <c r="D593" t="s">
        <v>245</v>
      </c>
      <c r="E593">
        <v>742</v>
      </c>
      <c r="F593">
        <v>11922</v>
      </c>
      <c r="G593">
        <v>3.5</v>
      </c>
      <c r="H593">
        <v>553</v>
      </c>
      <c r="I593">
        <v>7.8</v>
      </c>
      <c r="J593" t="s">
        <v>247</v>
      </c>
      <c r="K593">
        <v>21217</v>
      </c>
      <c r="L593" t="s">
        <v>55</v>
      </c>
    </row>
    <row r="594" spans="1:12" x14ac:dyDescent="0.2">
      <c r="A594" t="str">
        <f t="shared" si="9"/>
        <v>Todd2007</v>
      </c>
      <c r="B594" t="s">
        <v>351</v>
      </c>
      <c r="C594">
        <v>2007</v>
      </c>
      <c r="D594" t="s">
        <v>245</v>
      </c>
      <c r="E594">
        <v>231</v>
      </c>
      <c r="F594">
        <v>2202</v>
      </c>
      <c r="G594">
        <v>1.8</v>
      </c>
      <c r="H594">
        <v>486</v>
      </c>
      <c r="I594">
        <v>0.2</v>
      </c>
      <c r="J594" t="s">
        <v>247</v>
      </c>
      <c r="K594">
        <v>21219</v>
      </c>
      <c r="L594" t="s">
        <v>55</v>
      </c>
    </row>
    <row r="595" spans="1:12" x14ac:dyDescent="0.2">
      <c r="A595" t="str">
        <f t="shared" si="9"/>
        <v>Trigg2007</v>
      </c>
      <c r="B595" t="s">
        <v>641</v>
      </c>
      <c r="C595">
        <v>2007</v>
      </c>
      <c r="D595" t="s">
        <v>245</v>
      </c>
      <c r="E595">
        <v>287</v>
      </c>
      <c r="F595">
        <v>4047</v>
      </c>
      <c r="G595">
        <v>0.8</v>
      </c>
      <c r="H595">
        <v>630</v>
      </c>
      <c r="I595">
        <v>3.3</v>
      </c>
      <c r="J595" t="s">
        <v>247</v>
      </c>
      <c r="K595">
        <v>21221</v>
      </c>
      <c r="L595" t="s">
        <v>55</v>
      </c>
    </row>
    <row r="596" spans="1:12" x14ac:dyDescent="0.2">
      <c r="A596" t="str">
        <f t="shared" si="9"/>
        <v>Trimble2007</v>
      </c>
      <c r="B596" t="s">
        <v>642</v>
      </c>
      <c r="C596">
        <v>2007</v>
      </c>
      <c r="D596" t="s">
        <v>245</v>
      </c>
      <c r="E596">
        <v>113</v>
      </c>
      <c r="F596">
        <v>1490</v>
      </c>
      <c r="G596">
        <v>41.4</v>
      </c>
      <c r="H596">
        <v>706</v>
      </c>
      <c r="I596">
        <v>20.3</v>
      </c>
      <c r="J596" t="s">
        <v>247</v>
      </c>
      <c r="K596">
        <v>21223</v>
      </c>
      <c r="L596" t="s">
        <v>55</v>
      </c>
    </row>
    <row r="597" spans="1:12" x14ac:dyDescent="0.2">
      <c r="A597" t="str">
        <f t="shared" si="9"/>
        <v>Union2007</v>
      </c>
      <c r="B597" t="s">
        <v>403</v>
      </c>
      <c r="C597">
        <v>2007</v>
      </c>
      <c r="D597" t="s">
        <v>245</v>
      </c>
      <c r="E597">
        <v>353</v>
      </c>
      <c r="F597">
        <v>5693</v>
      </c>
      <c r="G597">
        <v>3.8</v>
      </c>
      <c r="H597">
        <v>631</v>
      </c>
      <c r="I597">
        <v>3.3</v>
      </c>
      <c r="J597" t="s">
        <v>247</v>
      </c>
      <c r="K597">
        <v>21225</v>
      </c>
      <c r="L597" t="s">
        <v>55</v>
      </c>
    </row>
    <row r="598" spans="1:12" x14ac:dyDescent="0.2">
      <c r="A598" t="str">
        <f t="shared" si="9"/>
        <v>Warren2007</v>
      </c>
      <c r="B598" t="s">
        <v>561</v>
      </c>
      <c r="C598">
        <v>2007</v>
      </c>
      <c r="D598" t="s">
        <v>245</v>
      </c>
      <c r="E598">
        <v>3227</v>
      </c>
      <c r="F598">
        <v>59488</v>
      </c>
      <c r="G598">
        <v>2.8</v>
      </c>
      <c r="H598">
        <v>665</v>
      </c>
      <c r="I598">
        <v>2.2000000000000002</v>
      </c>
      <c r="J598" t="s">
        <v>247</v>
      </c>
      <c r="K598">
        <v>21227</v>
      </c>
      <c r="L598" t="s">
        <v>55</v>
      </c>
    </row>
    <row r="599" spans="1:12" x14ac:dyDescent="0.2">
      <c r="A599" t="str">
        <f t="shared" si="9"/>
        <v>Washington2007</v>
      </c>
      <c r="B599" t="s">
        <v>452</v>
      </c>
      <c r="C599">
        <v>2007</v>
      </c>
      <c r="D599" t="s">
        <v>245</v>
      </c>
      <c r="E599">
        <v>279</v>
      </c>
      <c r="F599">
        <v>3091</v>
      </c>
      <c r="G599">
        <v>-3.4</v>
      </c>
      <c r="H599">
        <v>668</v>
      </c>
      <c r="I599">
        <v>1.7</v>
      </c>
      <c r="J599" t="s">
        <v>247</v>
      </c>
      <c r="K599">
        <v>21229</v>
      </c>
      <c r="L599" t="s">
        <v>55</v>
      </c>
    </row>
    <row r="600" spans="1:12" x14ac:dyDescent="0.2">
      <c r="A600" t="str">
        <f t="shared" si="9"/>
        <v>Wayne2007</v>
      </c>
      <c r="B600" t="s">
        <v>382</v>
      </c>
      <c r="C600">
        <v>2007</v>
      </c>
      <c r="D600" t="s">
        <v>245</v>
      </c>
      <c r="E600">
        <v>382</v>
      </c>
      <c r="F600">
        <v>6319</v>
      </c>
      <c r="G600">
        <v>2.2000000000000002</v>
      </c>
      <c r="H600">
        <v>495</v>
      </c>
      <c r="I600">
        <v>6.7</v>
      </c>
      <c r="J600" t="s">
        <v>247</v>
      </c>
      <c r="K600">
        <v>21231</v>
      </c>
      <c r="L600" t="s">
        <v>55</v>
      </c>
    </row>
    <row r="601" spans="1:12" x14ac:dyDescent="0.2">
      <c r="A601" t="str">
        <f t="shared" si="9"/>
        <v>Webster2007</v>
      </c>
      <c r="B601" t="s">
        <v>562</v>
      </c>
      <c r="C601">
        <v>2007</v>
      </c>
      <c r="D601" t="s">
        <v>245</v>
      </c>
      <c r="E601">
        <v>288</v>
      </c>
      <c r="F601">
        <v>3283</v>
      </c>
      <c r="G601">
        <v>0.2</v>
      </c>
      <c r="H601">
        <v>673</v>
      </c>
      <c r="I601">
        <v>5.8</v>
      </c>
      <c r="J601" t="s">
        <v>247</v>
      </c>
      <c r="K601">
        <v>21233</v>
      </c>
      <c r="L601" t="s">
        <v>55</v>
      </c>
    </row>
    <row r="602" spans="1:12" x14ac:dyDescent="0.2">
      <c r="A602" t="str">
        <f t="shared" si="9"/>
        <v>Whitley2007</v>
      </c>
      <c r="B602" t="s">
        <v>643</v>
      </c>
      <c r="C602">
        <v>2007</v>
      </c>
      <c r="D602" t="s">
        <v>245</v>
      </c>
      <c r="E602">
        <v>823</v>
      </c>
      <c r="F602">
        <v>11889</v>
      </c>
      <c r="G602">
        <v>-5.8</v>
      </c>
      <c r="H602">
        <v>573</v>
      </c>
      <c r="I602">
        <v>2.7</v>
      </c>
      <c r="J602" t="s">
        <v>247</v>
      </c>
      <c r="K602">
        <v>21235</v>
      </c>
      <c r="L602" t="s">
        <v>55</v>
      </c>
    </row>
    <row r="603" spans="1:12" x14ac:dyDescent="0.2">
      <c r="A603" t="str">
        <f t="shared" si="9"/>
        <v>Wolfe2007</v>
      </c>
      <c r="B603" t="s">
        <v>644</v>
      </c>
      <c r="C603">
        <v>2007</v>
      </c>
      <c r="D603" t="s">
        <v>245</v>
      </c>
      <c r="E603">
        <v>136</v>
      </c>
      <c r="F603">
        <v>1166</v>
      </c>
      <c r="G603">
        <v>-1.7</v>
      </c>
      <c r="H603">
        <v>498</v>
      </c>
      <c r="I603">
        <v>13.4</v>
      </c>
      <c r="J603" t="s">
        <v>247</v>
      </c>
      <c r="K603">
        <v>21237</v>
      </c>
      <c r="L603" t="s">
        <v>55</v>
      </c>
    </row>
    <row r="604" spans="1:12" x14ac:dyDescent="0.2">
      <c r="A604" t="str">
        <f t="shared" si="9"/>
        <v>Woodford2007</v>
      </c>
      <c r="B604" t="s">
        <v>645</v>
      </c>
      <c r="C604">
        <v>2007</v>
      </c>
      <c r="D604" t="s">
        <v>245</v>
      </c>
      <c r="E604">
        <v>720</v>
      </c>
      <c r="F604">
        <v>10947</v>
      </c>
      <c r="G604">
        <v>5</v>
      </c>
      <c r="H604">
        <v>702</v>
      </c>
      <c r="I604">
        <v>0.1</v>
      </c>
      <c r="J604" t="s">
        <v>247</v>
      </c>
      <c r="K604">
        <v>21239</v>
      </c>
      <c r="L604" t="s">
        <v>55</v>
      </c>
    </row>
    <row r="605" spans="1:12" x14ac:dyDescent="0.2">
      <c r="A605" t="str">
        <f t="shared" si="9"/>
        <v>Adair2008</v>
      </c>
      <c r="B605" t="s">
        <v>569</v>
      </c>
      <c r="C605">
        <v>2008</v>
      </c>
      <c r="D605" t="s">
        <v>245</v>
      </c>
      <c r="E605">
        <v>376</v>
      </c>
      <c r="F605">
        <v>4615</v>
      </c>
      <c r="G605">
        <v>0.2</v>
      </c>
      <c r="H605">
        <v>556</v>
      </c>
      <c r="I605">
        <v>1.3</v>
      </c>
      <c r="J605" t="s">
        <v>247</v>
      </c>
      <c r="K605">
        <v>21001</v>
      </c>
      <c r="L605" t="s">
        <v>55</v>
      </c>
    </row>
    <row r="606" spans="1:12" x14ac:dyDescent="0.2">
      <c r="A606" t="str">
        <f t="shared" si="9"/>
        <v>Allen2008</v>
      </c>
      <c r="B606" t="s">
        <v>570</v>
      </c>
      <c r="C606">
        <v>2008</v>
      </c>
      <c r="D606" t="s">
        <v>245</v>
      </c>
      <c r="E606">
        <v>273</v>
      </c>
      <c r="F606">
        <v>4110</v>
      </c>
      <c r="G606">
        <v>-5</v>
      </c>
      <c r="H606">
        <v>555</v>
      </c>
      <c r="I606">
        <v>3.9</v>
      </c>
      <c r="J606" t="s">
        <v>247</v>
      </c>
      <c r="K606">
        <v>21003</v>
      </c>
      <c r="L606" t="s">
        <v>55</v>
      </c>
    </row>
    <row r="607" spans="1:12" x14ac:dyDescent="0.2">
      <c r="A607" t="str">
        <f t="shared" si="9"/>
        <v>Anderson2008</v>
      </c>
      <c r="B607" t="s">
        <v>349</v>
      </c>
      <c r="C607">
        <v>2008</v>
      </c>
      <c r="D607" t="s">
        <v>245</v>
      </c>
      <c r="E607">
        <v>363</v>
      </c>
      <c r="F607">
        <v>4790</v>
      </c>
      <c r="G607">
        <v>4.4000000000000004</v>
      </c>
      <c r="H607">
        <v>592</v>
      </c>
      <c r="I607">
        <v>0</v>
      </c>
      <c r="J607" t="s">
        <v>247</v>
      </c>
      <c r="K607">
        <v>21005</v>
      </c>
      <c r="L607" t="s">
        <v>55</v>
      </c>
    </row>
    <row r="608" spans="1:12" x14ac:dyDescent="0.2">
      <c r="A608" t="str">
        <f t="shared" si="9"/>
        <v>Ballard2008</v>
      </c>
      <c r="B608" t="s">
        <v>571</v>
      </c>
      <c r="C608">
        <v>2008</v>
      </c>
      <c r="D608" t="s">
        <v>245</v>
      </c>
      <c r="E608">
        <v>184</v>
      </c>
      <c r="F608">
        <v>2578</v>
      </c>
      <c r="G608">
        <v>0.7</v>
      </c>
      <c r="H608">
        <v>927</v>
      </c>
      <c r="I608">
        <v>10.1</v>
      </c>
      <c r="J608" t="s">
        <v>247</v>
      </c>
      <c r="K608">
        <v>21007</v>
      </c>
      <c r="L608" t="s">
        <v>55</v>
      </c>
    </row>
    <row r="609" spans="1:12" x14ac:dyDescent="0.2">
      <c r="A609" t="str">
        <f t="shared" si="9"/>
        <v>Barren2008</v>
      </c>
      <c r="B609" t="s">
        <v>348</v>
      </c>
      <c r="C609">
        <v>2008</v>
      </c>
      <c r="D609" t="s">
        <v>245</v>
      </c>
      <c r="E609">
        <v>971</v>
      </c>
      <c r="F609">
        <v>16730</v>
      </c>
      <c r="G609">
        <v>-5</v>
      </c>
      <c r="H609">
        <v>613</v>
      </c>
      <c r="I609">
        <v>1</v>
      </c>
      <c r="J609" t="s">
        <v>247</v>
      </c>
      <c r="K609">
        <v>21009</v>
      </c>
      <c r="L609" t="s">
        <v>55</v>
      </c>
    </row>
    <row r="610" spans="1:12" x14ac:dyDescent="0.2">
      <c r="A610" t="str">
        <f t="shared" si="9"/>
        <v>Bath2008</v>
      </c>
      <c r="B610" t="s">
        <v>572</v>
      </c>
      <c r="C610">
        <v>2008</v>
      </c>
      <c r="D610" t="s">
        <v>245</v>
      </c>
      <c r="E610">
        <v>178</v>
      </c>
      <c r="F610">
        <v>1863</v>
      </c>
      <c r="G610">
        <v>-11</v>
      </c>
      <c r="H610">
        <v>520</v>
      </c>
      <c r="I610">
        <v>-7.1</v>
      </c>
      <c r="J610" t="s">
        <v>247</v>
      </c>
      <c r="K610">
        <v>21011</v>
      </c>
      <c r="L610" t="s">
        <v>55</v>
      </c>
    </row>
    <row r="611" spans="1:12" x14ac:dyDescent="0.2">
      <c r="A611" t="str">
        <f t="shared" si="9"/>
        <v>Bell2008</v>
      </c>
      <c r="B611" t="s">
        <v>573</v>
      </c>
      <c r="C611">
        <v>2008</v>
      </c>
      <c r="D611" t="s">
        <v>245</v>
      </c>
      <c r="E611">
        <v>649</v>
      </c>
      <c r="F611">
        <v>9630</v>
      </c>
      <c r="G611">
        <v>-0.5</v>
      </c>
      <c r="H611">
        <v>625</v>
      </c>
      <c r="I611">
        <v>7.6</v>
      </c>
      <c r="J611" t="s">
        <v>247</v>
      </c>
      <c r="K611">
        <v>21013</v>
      </c>
      <c r="L611" t="s">
        <v>55</v>
      </c>
    </row>
    <row r="612" spans="1:12" x14ac:dyDescent="0.2">
      <c r="A612" t="str">
        <f t="shared" si="9"/>
        <v>Boone2008</v>
      </c>
      <c r="B612" t="s">
        <v>345</v>
      </c>
      <c r="C612">
        <v>2008</v>
      </c>
      <c r="D612" t="s">
        <v>245</v>
      </c>
      <c r="E612">
        <v>3420</v>
      </c>
      <c r="F612">
        <v>74551</v>
      </c>
      <c r="G612">
        <v>-5.9</v>
      </c>
      <c r="H612">
        <v>800</v>
      </c>
      <c r="I612">
        <v>2.2999999999999998</v>
      </c>
      <c r="J612" t="s">
        <v>247</v>
      </c>
      <c r="K612">
        <v>21015</v>
      </c>
      <c r="L612" t="s">
        <v>55</v>
      </c>
    </row>
    <row r="613" spans="1:12" x14ac:dyDescent="0.2">
      <c r="A613" t="str">
        <f t="shared" si="9"/>
        <v>Bourbon2008</v>
      </c>
      <c r="B613" t="s">
        <v>574</v>
      </c>
      <c r="C613">
        <v>2008</v>
      </c>
      <c r="D613" t="s">
        <v>245</v>
      </c>
      <c r="E613">
        <v>510</v>
      </c>
      <c r="F613">
        <v>6971</v>
      </c>
      <c r="G613">
        <v>1.1000000000000001</v>
      </c>
      <c r="H613">
        <v>720</v>
      </c>
      <c r="I613">
        <v>5.0999999999999996</v>
      </c>
      <c r="J613" t="s">
        <v>247</v>
      </c>
      <c r="K613">
        <v>21017</v>
      </c>
      <c r="L613" t="s">
        <v>55</v>
      </c>
    </row>
    <row r="614" spans="1:12" x14ac:dyDescent="0.2">
      <c r="A614" t="str">
        <f t="shared" si="9"/>
        <v>Boyd2008</v>
      </c>
      <c r="B614" t="s">
        <v>575</v>
      </c>
      <c r="C614">
        <v>2008</v>
      </c>
      <c r="D614" t="s">
        <v>245</v>
      </c>
      <c r="E614">
        <v>1636</v>
      </c>
      <c r="F614">
        <v>28019</v>
      </c>
      <c r="G614">
        <v>-3.2</v>
      </c>
      <c r="H614">
        <v>802</v>
      </c>
      <c r="I614">
        <v>3.4</v>
      </c>
      <c r="J614" t="s">
        <v>247</v>
      </c>
      <c r="K614">
        <v>21019</v>
      </c>
      <c r="L614" t="s">
        <v>55</v>
      </c>
    </row>
    <row r="615" spans="1:12" x14ac:dyDescent="0.2">
      <c r="A615" t="str">
        <f t="shared" si="9"/>
        <v>Boyle2008</v>
      </c>
      <c r="B615" t="s">
        <v>576</v>
      </c>
      <c r="C615">
        <v>2008</v>
      </c>
      <c r="D615" t="s">
        <v>245</v>
      </c>
      <c r="E615">
        <v>833</v>
      </c>
      <c r="F615">
        <v>14864</v>
      </c>
      <c r="G615">
        <v>-2.9</v>
      </c>
      <c r="H615">
        <v>656</v>
      </c>
      <c r="I615">
        <v>2.5</v>
      </c>
      <c r="J615" t="s">
        <v>247</v>
      </c>
      <c r="K615">
        <v>21021</v>
      </c>
      <c r="L615" t="s">
        <v>55</v>
      </c>
    </row>
    <row r="616" spans="1:12" x14ac:dyDescent="0.2">
      <c r="A616" t="str">
        <f t="shared" si="9"/>
        <v>Bracken2008</v>
      </c>
      <c r="B616" t="s">
        <v>577</v>
      </c>
      <c r="C616">
        <v>2008</v>
      </c>
      <c r="D616" t="s">
        <v>245</v>
      </c>
      <c r="E616">
        <v>135</v>
      </c>
      <c r="F616">
        <v>1364</v>
      </c>
      <c r="G616">
        <v>-0.7</v>
      </c>
      <c r="H616">
        <v>564</v>
      </c>
      <c r="I616">
        <v>1.4</v>
      </c>
      <c r="J616" t="s">
        <v>247</v>
      </c>
      <c r="K616">
        <v>21023</v>
      </c>
      <c r="L616" t="s">
        <v>55</v>
      </c>
    </row>
    <row r="617" spans="1:12" x14ac:dyDescent="0.2">
      <c r="A617" t="str">
        <f t="shared" si="9"/>
        <v>Breathitt2008</v>
      </c>
      <c r="B617" t="s">
        <v>578</v>
      </c>
      <c r="C617">
        <v>2008</v>
      </c>
      <c r="D617" t="s">
        <v>245</v>
      </c>
      <c r="E617">
        <v>262</v>
      </c>
      <c r="F617">
        <v>3429</v>
      </c>
      <c r="G617">
        <v>0.7</v>
      </c>
      <c r="H617">
        <v>665</v>
      </c>
      <c r="I617">
        <v>11.8</v>
      </c>
      <c r="J617" t="s">
        <v>247</v>
      </c>
      <c r="K617">
        <v>21025</v>
      </c>
      <c r="L617" t="s">
        <v>55</v>
      </c>
    </row>
    <row r="618" spans="1:12" x14ac:dyDescent="0.2">
      <c r="A618" t="str">
        <f t="shared" si="9"/>
        <v>Breckinridge2008</v>
      </c>
      <c r="B618" t="s">
        <v>579</v>
      </c>
      <c r="C618">
        <v>2008</v>
      </c>
      <c r="D618" t="s">
        <v>245</v>
      </c>
      <c r="E618">
        <v>331</v>
      </c>
      <c r="F618">
        <v>3100</v>
      </c>
      <c r="G618">
        <v>-3.4</v>
      </c>
      <c r="H618">
        <v>581</v>
      </c>
      <c r="I618">
        <v>4.0999999999999996</v>
      </c>
      <c r="J618" t="s">
        <v>247</v>
      </c>
      <c r="K618">
        <v>21027</v>
      </c>
      <c r="L618" t="s">
        <v>55</v>
      </c>
    </row>
    <row r="619" spans="1:12" x14ac:dyDescent="0.2">
      <c r="A619" t="str">
        <f t="shared" si="9"/>
        <v>Bullitt2008</v>
      </c>
      <c r="B619" t="s">
        <v>347</v>
      </c>
      <c r="C619">
        <v>2008</v>
      </c>
      <c r="D619" t="s">
        <v>245</v>
      </c>
      <c r="E619">
        <v>1125</v>
      </c>
      <c r="F619">
        <v>17243</v>
      </c>
      <c r="G619">
        <v>5</v>
      </c>
      <c r="H619">
        <v>619</v>
      </c>
      <c r="I619">
        <v>2</v>
      </c>
      <c r="J619" t="s">
        <v>247</v>
      </c>
      <c r="K619">
        <v>21029</v>
      </c>
      <c r="L619" t="s">
        <v>55</v>
      </c>
    </row>
    <row r="620" spans="1:12" x14ac:dyDescent="0.2">
      <c r="A620" t="str">
        <f t="shared" si="9"/>
        <v>Butler2008</v>
      </c>
      <c r="B620" t="s">
        <v>423</v>
      </c>
      <c r="C620">
        <v>2008</v>
      </c>
      <c r="D620" t="s">
        <v>245</v>
      </c>
      <c r="E620">
        <v>256</v>
      </c>
      <c r="F620">
        <v>2533</v>
      </c>
      <c r="G620">
        <v>-8</v>
      </c>
      <c r="H620">
        <v>588</v>
      </c>
      <c r="I620">
        <v>4.4000000000000004</v>
      </c>
      <c r="J620" t="s">
        <v>247</v>
      </c>
      <c r="K620">
        <v>21031</v>
      </c>
      <c r="L620" t="s">
        <v>55</v>
      </c>
    </row>
    <row r="621" spans="1:12" x14ac:dyDescent="0.2">
      <c r="A621" t="str">
        <f t="shared" si="9"/>
        <v>Caldwell2008</v>
      </c>
      <c r="B621" t="s">
        <v>580</v>
      </c>
      <c r="C621">
        <v>2008</v>
      </c>
      <c r="D621" t="s">
        <v>245</v>
      </c>
      <c r="E621">
        <v>318</v>
      </c>
      <c r="F621">
        <v>4197</v>
      </c>
      <c r="G621">
        <v>-5.6</v>
      </c>
      <c r="H621">
        <v>592</v>
      </c>
      <c r="I621">
        <v>0.9</v>
      </c>
      <c r="J621" t="s">
        <v>247</v>
      </c>
      <c r="K621">
        <v>21033</v>
      </c>
      <c r="L621" t="s">
        <v>55</v>
      </c>
    </row>
    <row r="622" spans="1:12" x14ac:dyDescent="0.2">
      <c r="A622" t="str">
        <f t="shared" si="9"/>
        <v>Calloway2008</v>
      </c>
      <c r="B622" t="s">
        <v>581</v>
      </c>
      <c r="C622">
        <v>2008</v>
      </c>
      <c r="D622" t="s">
        <v>245</v>
      </c>
      <c r="E622">
        <v>922</v>
      </c>
      <c r="F622">
        <v>15762</v>
      </c>
      <c r="G622">
        <v>-0.4</v>
      </c>
      <c r="H622">
        <v>585</v>
      </c>
      <c r="I622">
        <v>1.9</v>
      </c>
      <c r="J622" t="s">
        <v>247</v>
      </c>
      <c r="K622">
        <v>21035</v>
      </c>
      <c r="L622" t="s">
        <v>55</v>
      </c>
    </row>
    <row r="623" spans="1:12" x14ac:dyDescent="0.2">
      <c r="A623" t="str">
        <f t="shared" si="9"/>
        <v>Campbell2008</v>
      </c>
      <c r="B623" t="s">
        <v>412</v>
      </c>
      <c r="C623">
        <v>2008</v>
      </c>
      <c r="D623" t="s">
        <v>245</v>
      </c>
      <c r="E623">
        <v>1869</v>
      </c>
      <c r="F623">
        <v>28565</v>
      </c>
      <c r="G623">
        <v>0.5</v>
      </c>
      <c r="H623">
        <v>676</v>
      </c>
      <c r="I623">
        <v>1</v>
      </c>
      <c r="J623" t="s">
        <v>247</v>
      </c>
      <c r="K623">
        <v>21037</v>
      </c>
      <c r="L623" t="s">
        <v>55</v>
      </c>
    </row>
    <row r="624" spans="1:12" x14ac:dyDescent="0.2">
      <c r="A624" t="str">
        <f t="shared" si="9"/>
        <v>Carlisle2008</v>
      </c>
      <c r="B624" t="s">
        <v>582</v>
      </c>
      <c r="C624">
        <v>2008</v>
      </c>
      <c r="D624" t="s">
        <v>245</v>
      </c>
      <c r="E624">
        <v>97</v>
      </c>
      <c r="F624">
        <v>766</v>
      </c>
      <c r="G624">
        <v>1.6</v>
      </c>
      <c r="H624">
        <v>502</v>
      </c>
      <c r="I624">
        <v>3.9</v>
      </c>
      <c r="J624" t="s">
        <v>247</v>
      </c>
      <c r="K624">
        <v>21039</v>
      </c>
      <c r="L624" t="s">
        <v>55</v>
      </c>
    </row>
    <row r="625" spans="1:12" x14ac:dyDescent="0.2">
      <c r="A625" t="str">
        <f t="shared" si="9"/>
        <v>Carroll2008</v>
      </c>
      <c r="B625" t="s">
        <v>373</v>
      </c>
      <c r="C625">
        <v>2008</v>
      </c>
      <c r="D625" t="s">
        <v>245</v>
      </c>
      <c r="E625">
        <v>285</v>
      </c>
      <c r="F625">
        <v>6195</v>
      </c>
      <c r="G625">
        <v>-5.6</v>
      </c>
      <c r="H625">
        <v>791</v>
      </c>
      <c r="I625">
        <v>4.0999999999999996</v>
      </c>
      <c r="J625" t="s">
        <v>247</v>
      </c>
      <c r="K625">
        <v>21041</v>
      </c>
      <c r="L625" t="s">
        <v>55</v>
      </c>
    </row>
    <row r="626" spans="1:12" x14ac:dyDescent="0.2">
      <c r="A626" t="str">
        <f t="shared" si="9"/>
        <v>Carter2008</v>
      </c>
      <c r="B626" t="s">
        <v>583</v>
      </c>
      <c r="C626">
        <v>2008</v>
      </c>
      <c r="D626" t="s">
        <v>245</v>
      </c>
      <c r="E626">
        <v>480</v>
      </c>
      <c r="F626">
        <v>6440</v>
      </c>
      <c r="G626">
        <v>-6.5</v>
      </c>
      <c r="H626">
        <v>510</v>
      </c>
      <c r="I626">
        <v>4.5</v>
      </c>
      <c r="J626" t="s">
        <v>247</v>
      </c>
      <c r="K626">
        <v>21043</v>
      </c>
      <c r="L626" t="s">
        <v>55</v>
      </c>
    </row>
    <row r="627" spans="1:12" x14ac:dyDescent="0.2">
      <c r="A627" t="str">
        <f t="shared" si="9"/>
        <v>Casey2008</v>
      </c>
      <c r="B627" t="s">
        <v>584</v>
      </c>
      <c r="C627">
        <v>2008</v>
      </c>
      <c r="D627" t="s">
        <v>245</v>
      </c>
      <c r="E627">
        <v>236</v>
      </c>
      <c r="F627">
        <v>3482</v>
      </c>
      <c r="G627">
        <v>-10.5</v>
      </c>
      <c r="H627">
        <v>491</v>
      </c>
      <c r="I627">
        <v>0.4</v>
      </c>
      <c r="J627" t="s">
        <v>247</v>
      </c>
      <c r="K627">
        <v>21045</v>
      </c>
      <c r="L627" t="s">
        <v>55</v>
      </c>
    </row>
    <row r="628" spans="1:12" x14ac:dyDescent="0.2">
      <c r="A628" t="str">
        <f t="shared" si="9"/>
        <v>Christian2008</v>
      </c>
      <c r="B628" t="s">
        <v>585</v>
      </c>
      <c r="C628">
        <v>2008</v>
      </c>
      <c r="D628" t="s">
        <v>245</v>
      </c>
      <c r="E628">
        <v>1588</v>
      </c>
      <c r="F628">
        <v>30587</v>
      </c>
      <c r="G628">
        <v>-3.7</v>
      </c>
      <c r="H628">
        <v>708</v>
      </c>
      <c r="I628">
        <v>5.8</v>
      </c>
      <c r="J628" t="s">
        <v>247</v>
      </c>
      <c r="K628">
        <v>21047</v>
      </c>
      <c r="L628" t="s">
        <v>55</v>
      </c>
    </row>
    <row r="629" spans="1:12" x14ac:dyDescent="0.2">
      <c r="A629" t="str">
        <f t="shared" si="9"/>
        <v>Clark2008</v>
      </c>
      <c r="B629" t="s">
        <v>586</v>
      </c>
      <c r="C629">
        <v>2008</v>
      </c>
      <c r="D629" t="s">
        <v>245</v>
      </c>
      <c r="E629">
        <v>862</v>
      </c>
      <c r="F629">
        <v>13421</v>
      </c>
      <c r="G629">
        <v>-3.8</v>
      </c>
      <c r="H629">
        <v>703</v>
      </c>
      <c r="I629">
        <v>1.7</v>
      </c>
      <c r="J629" t="s">
        <v>247</v>
      </c>
      <c r="K629">
        <v>21049</v>
      </c>
      <c r="L629" t="s">
        <v>55</v>
      </c>
    </row>
    <row r="630" spans="1:12" x14ac:dyDescent="0.2">
      <c r="A630" t="str">
        <f t="shared" si="9"/>
        <v>Clay2008</v>
      </c>
      <c r="B630" t="s">
        <v>353</v>
      </c>
      <c r="C630">
        <v>2008</v>
      </c>
      <c r="D630" t="s">
        <v>245</v>
      </c>
      <c r="E630">
        <v>313</v>
      </c>
      <c r="F630">
        <v>4068</v>
      </c>
      <c r="G630">
        <v>-4.3</v>
      </c>
      <c r="H630">
        <v>618</v>
      </c>
      <c r="I630">
        <v>6.9</v>
      </c>
      <c r="J630" t="s">
        <v>247</v>
      </c>
      <c r="K630">
        <v>21051</v>
      </c>
      <c r="L630" t="s">
        <v>55</v>
      </c>
    </row>
    <row r="631" spans="1:12" x14ac:dyDescent="0.2">
      <c r="A631" t="str">
        <f t="shared" si="9"/>
        <v>Clinton2008</v>
      </c>
      <c r="B631" t="s">
        <v>587</v>
      </c>
      <c r="C631">
        <v>2008</v>
      </c>
      <c r="D631" t="s">
        <v>245</v>
      </c>
      <c r="E631">
        <v>233</v>
      </c>
      <c r="F631">
        <v>3935</v>
      </c>
      <c r="G631">
        <v>-0.8</v>
      </c>
      <c r="H631">
        <v>526</v>
      </c>
      <c r="I631">
        <v>4</v>
      </c>
      <c r="J631" t="s">
        <v>247</v>
      </c>
      <c r="K631">
        <v>21053</v>
      </c>
      <c r="L631" t="s">
        <v>55</v>
      </c>
    </row>
    <row r="632" spans="1:12" x14ac:dyDescent="0.2">
      <c r="A632" t="str">
        <f t="shared" si="9"/>
        <v>Crittenden2008</v>
      </c>
      <c r="B632" t="s">
        <v>588</v>
      </c>
      <c r="C632">
        <v>2008</v>
      </c>
      <c r="D632" t="s">
        <v>245</v>
      </c>
      <c r="E632">
        <v>170</v>
      </c>
      <c r="F632">
        <v>1962</v>
      </c>
      <c r="G632">
        <v>3.3</v>
      </c>
      <c r="H632">
        <v>471</v>
      </c>
      <c r="I632">
        <v>2.4</v>
      </c>
      <c r="J632" t="s">
        <v>247</v>
      </c>
      <c r="K632">
        <v>21055</v>
      </c>
      <c r="L632" t="s">
        <v>55</v>
      </c>
    </row>
    <row r="633" spans="1:12" x14ac:dyDescent="0.2">
      <c r="A633" t="str">
        <f t="shared" si="9"/>
        <v>Cumberland2008</v>
      </c>
      <c r="B633" t="s">
        <v>589</v>
      </c>
      <c r="C633">
        <v>2008</v>
      </c>
      <c r="D633" t="s">
        <v>245</v>
      </c>
      <c r="E633">
        <v>151</v>
      </c>
      <c r="F633">
        <v>1617</v>
      </c>
      <c r="G633">
        <v>1.1000000000000001</v>
      </c>
      <c r="H633">
        <v>514</v>
      </c>
      <c r="I633">
        <v>1.6</v>
      </c>
      <c r="J633" t="s">
        <v>247</v>
      </c>
      <c r="K633">
        <v>21057</v>
      </c>
      <c r="L633" t="s">
        <v>55</v>
      </c>
    </row>
    <row r="634" spans="1:12" x14ac:dyDescent="0.2">
      <c r="A634" t="str">
        <f t="shared" si="9"/>
        <v>Daviess2008</v>
      </c>
      <c r="B634" t="s">
        <v>590</v>
      </c>
      <c r="C634">
        <v>2008</v>
      </c>
      <c r="D634" t="s">
        <v>245</v>
      </c>
      <c r="E634">
        <v>2499</v>
      </c>
      <c r="F634">
        <v>43554</v>
      </c>
      <c r="G634">
        <v>-2.5</v>
      </c>
      <c r="H634">
        <v>692</v>
      </c>
      <c r="I634">
        <v>5.8</v>
      </c>
      <c r="J634" t="s">
        <v>247</v>
      </c>
      <c r="K634">
        <v>21059</v>
      </c>
      <c r="L634" t="s">
        <v>55</v>
      </c>
    </row>
    <row r="635" spans="1:12" x14ac:dyDescent="0.2">
      <c r="A635" t="str">
        <f t="shared" si="9"/>
        <v>Edmonson2008</v>
      </c>
      <c r="B635" t="s">
        <v>591</v>
      </c>
      <c r="C635">
        <v>2008</v>
      </c>
      <c r="D635" t="s">
        <v>245</v>
      </c>
      <c r="E635">
        <v>137</v>
      </c>
      <c r="F635">
        <v>1589</v>
      </c>
      <c r="G635">
        <v>0.4</v>
      </c>
      <c r="H635">
        <v>518</v>
      </c>
      <c r="I635">
        <v>1</v>
      </c>
      <c r="J635" t="s">
        <v>247</v>
      </c>
      <c r="K635">
        <v>21061</v>
      </c>
      <c r="L635" t="s">
        <v>55</v>
      </c>
    </row>
    <row r="636" spans="1:12" x14ac:dyDescent="0.2">
      <c r="A636" t="str">
        <f t="shared" si="9"/>
        <v>Elliott2008</v>
      </c>
      <c r="B636" t="s">
        <v>592</v>
      </c>
      <c r="C636">
        <v>2008</v>
      </c>
      <c r="D636" t="s">
        <v>245</v>
      </c>
      <c r="E636">
        <v>79</v>
      </c>
      <c r="F636">
        <v>892</v>
      </c>
      <c r="G636">
        <v>-3.1</v>
      </c>
      <c r="H636">
        <v>533</v>
      </c>
      <c r="I636">
        <v>4.5</v>
      </c>
      <c r="J636" t="s">
        <v>247</v>
      </c>
      <c r="K636">
        <v>21063</v>
      </c>
      <c r="L636" t="s">
        <v>55</v>
      </c>
    </row>
    <row r="637" spans="1:12" x14ac:dyDescent="0.2">
      <c r="A637" t="str">
        <f t="shared" si="9"/>
        <v>Estill2008</v>
      </c>
      <c r="B637" t="s">
        <v>593</v>
      </c>
      <c r="C637">
        <v>2008</v>
      </c>
      <c r="D637" t="s">
        <v>245</v>
      </c>
      <c r="E637">
        <v>221</v>
      </c>
      <c r="F637">
        <v>2387</v>
      </c>
      <c r="G637">
        <v>3</v>
      </c>
      <c r="H637">
        <v>507</v>
      </c>
      <c r="I637">
        <v>4.8</v>
      </c>
      <c r="J637" t="s">
        <v>247</v>
      </c>
      <c r="K637">
        <v>21065</v>
      </c>
      <c r="L637" t="s">
        <v>55</v>
      </c>
    </row>
    <row r="638" spans="1:12" x14ac:dyDescent="0.2">
      <c r="A638" t="str">
        <f t="shared" si="9"/>
        <v>Fayette2008</v>
      </c>
      <c r="B638" t="s">
        <v>332</v>
      </c>
      <c r="C638">
        <v>2008</v>
      </c>
      <c r="D638" t="s">
        <v>245</v>
      </c>
      <c r="E638">
        <v>9161</v>
      </c>
      <c r="F638">
        <v>177887</v>
      </c>
      <c r="G638">
        <v>-0.7</v>
      </c>
      <c r="H638">
        <v>832</v>
      </c>
      <c r="I638">
        <v>2.5</v>
      </c>
      <c r="J638" t="s">
        <v>247</v>
      </c>
      <c r="K638">
        <v>21067</v>
      </c>
      <c r="L638" t="s">
        <v>55</v>
      </c>
    </row>
    <row r="639" spans="1:12" x14ac:dyDescent="0.2">
      <c r="A639" t="str">
        <f t="shared" si="9"/>
        <v>Fleming2008</v>
      </c>
      <c r="B639" t="s">
        <v>594</v>
      </c>
      <c r="C639">
        <v>2008</v>
      </c>
      <c r="D639" t="s">
        <v>245</v>
      </c>
      <c r="E639">
        <v>313</v>
      </c>
      <c r="F639">
        <v>3128</v>
      </c>
      <c r="G639">
        <v>-3.2</v>
      </c>
      <c r="H639">
        <v>550</v>
      </c>
      <c r="I639">
        <v>0.5</v>
      </c>
      <c r="J639" t="s">
        <v>247</v>
      </c>
      <c r="K639">
        <v>21069</v>
      </c>
      <c r="L639" t="s">
        <v>55</v>
      </c>
    </row>
    <row r="640" spans="1:12" x14ac:dyDescent="0.2">
      <c r="A640" t="str">
        <f t="shared" si="9"/>
        <v>Floyd2008</v>
      </c>
      <c r="B640" t="s">
        <v>500</v>
      </c>
      <c r="C640">
        <v>2008</v>
      </c>
      <c r="D640" t="s">
        <v>245</v>
      </c>
      <c r="E640">
        <v>1003</v>
      </c>
      <c r="F640">
        <v>12814</v>
      </c>
      <c r="G640">
        <v>2.8</v>
      </c>
      <c r="H640">
        <v>742</v>
      </c>
      <c r="I640">
        <v>10.7</v>
      </c>
      <c r="J640" t="s">
        <v>247</v>
      </c>
      <c r="K640">
        <v>21071</v>
      </c>
      <c r="L640" t="s">
        <v>55</v>
      </c>
    </row>
    <row r="641" spans="1:12" x14ac:dyDescent="0.2">
      <c r="A641" t="str">
        <f t="shared" si="9"/>
        <v>Franklin2008</v>
      </c>
      <c r="B641" t="s">
        <v>434</v>
      </c>
      <c r="C641">
        <v>2008</v>
      </c>
      <c r="D641" t="s">
        <v>245</v>
      </c>
      <c r="E641">
        <v>1477</v>
      </c>
      <c r="F641">
        <v>29544</v>
      </c>
      <c r="G641">
        <v>-8.1</v>
      </c>
      <c r="H641">
        <v>771</v>
      </c>
      <c r="I641">
        <v>0.5</v>
      </c>
      <c r="J641" t="s">
        <v>247</v>
      </c>
      <c r="K641">
        <v>21073</v>
      </c>
      <c r="L641" t="s">
        <v>55</v>
      </c>
    </row>
    <row r="642" spans="1:12" x14ac:dyDescent="0.2">
      <c r="A642" t="str">
        <f t="shared" si="9"/>
        <v>Fulton2008</v>
      </c>
      <c r="B642" t="s">
        <v>335</v>
      </c>
      <c r="C642">
        <v>2008</v>
      </c>
      <c r="D642" t="s">
        <v>245</v>
      </c>
      <c r="E642">
        <v>193</v>
      </c>
      <c r="F642">
        <v>2630</v>
      </c>
      <c r="G642">
        <v>2.8</v>
      </c>
      <c r="H642">
        <v>509</v>
      </c>
      <c r="I642">
        <v>5.8</v>
      </c>
      <c r="J642" t="s">
        <v>247</v>
      </c>
      <c r="K642">
        <v>21075</v>
      </c>
      <c r="L642" t="s">
        <v>55</v>
      </c>
    </row>
    <row r="643" spans="1:12" x14ac:dyDescent="0.2">
      <c r="A643" t="str">
        <f t="shared" si="9"/>
        <v>Gallatin2008</v>
      </c>
      <c r="B643" t="s">
        <v>595</v>
      </c>
      <c r="C643">
        <v>2008</v>
      </c>
      <c r="D643" t="s">
        <v>245</v>
      </c>
      <c r="E643">
        <v>140</v>
      </c>
      <c r="F643">
        <v>1991</v>
      </c>
      <c r="G643">
        <v>-2.9</v>
      </c>
      <c r="H643">
        <v>667</v>
      </c>
      <c r="I643">
        <v>-11.4</v>
      </c>
      <c r="J643" t="s">
        <v>247</v>
      </c>
      <c r="K643">
        <v>21077</v>
      </c>
      <c r="L643" t="s">
        <v>55</v>
      </c>
    </row>
    <row r="644" spans="1:12" x14ac:dyDescent="0.2">
      <c r="A644" t="str">
        <f t="shared" si="9"/>
        <v>Garrard2008</v>
      </c>
      <c r="B644" t="s">
        <v>596</v>
      </c>
      <c r="C644">
        <v>2008</v>
      </c>
      <c r="D644" t="s">
        <v>245</v>
      </c>
      <c r="E644">
        <v>277</v>
      </c>
      <c r="F644">
        <v>2105</v>
      </c>
      <c r="G644">
        <v>-6.5</v>
      </c>
      <c r="H644">
        <v>543</v>
      </c>
      <c r="I644">
        <v>3.6</v>
      </c>
      <c r="J644" t="s">
        <v>247</v>
      </c>
      <c r="K644">
        <v>21079</v>
      </c>
      <c r="L644" t="s">
        <v>55</v>
      </c>
    </row>
    <row r="645" spans="1:12" x14ac:dyDescent="0.2">
      <c r="A645" t="str">
        <f t="shared" si="9"/>
        <v>Grant2008</v>
      </c>
      <c r="B645" t="s">
        <v>597</v>
      </c>
      <c r="C645">
        <v>2008</v>
      </c>
      <c r="D645" t="s">
        <v>245</v>
      </c>
      <c r="E645">
        <v>463</v>
      </c>
      <c r="F645">
        <v>5193</v>
      </c>
      <c r="G645">
        <v>-5.7</v>
      </c>
      <c r="H645">
        <v>535</v>
      </c>
      <c r="I645">
        <v>1.1000000000000001</v>
      </c>
      <c r="J645" t="s">
        <v>247</v>
      </c>
      <c r="K645">
        <v>21081</v>
      </c>
      <c r="L645" t="s">
        <v>55</v>
      </c>
    </row>
    <row r="646" spans="1:12" x14ac:dyDescent="0.2">
      <c r="A646" t="str">
        <f t="shared" ref="A646:A709" si="10">_xlfn.CONCAT(B646, C646)</f>
        <v>Graves2008</v>
      </c>
      <c r="B646" t="s">
        <v>350</v>
      </c>
      <c r="C646">
        <v>2008</v>
      </c>
      <c r="D646" t="s">
        <v>245</v>
      </c>
      <c r="E646">
        <v>775</v>
      </c>
      <c r="F646">
        <v>10816</v>
      </c>
      <c r="G646">
        <v>-4.5999999999999996</v>
      </c>
      <c r="H646">
        <v>575</v>
      </c>
      <c r="I646">
        <v>2.1</v>
      </c>
      <c r="J646" t="s">
        <v>247</v>
      </c>
      <c r="K646">
        <v>21083</v>
      </c>
      <c r="L646" t="s">
        <v>55</v>
      </c>
    </row>
    <row r="647" spans="1:12" x14ac:dyDescent="0.2">
      <c r="A647" t="str">
        <f t="shared" si="10"/>
        <v>Grayson2008</v>
      </c>
      <c r="B647" t="s">
        <v>598</v>
      </c>
      <c r="C647">
        <v>2008</v>
      </c>
      <c r="D647" t="s">
        <v>245</v>
      </c>
      <c r="E647">
        <v>523</v>
      </c>
      <c r="F647">
        <v>7433</v>
      </c>
      <c r="G647">
        <v>-4</v>
      </c>
      <c r="H647">
        <v>535</v>
      </c>
      <c r="I647">
        <v>2.9</v>
      </c>
      <c r="J647" t="s">
        <v>247</v>
      </c>
      <c r="K647">
        <v>21085</v>
      </c>
      <c r="L647" t="s">
        <v>55</v>
      </c>
    </row>
    <row r="648" spans="1:12" x14ac:dyDescent="0.2">
      <c r="A648" t="str">
        <f t="shared" si="10"/>
        <v>Green2008</v>
      </c>
      <c r="B648" t="s">
        <v>599</v>
      </c>
      <c r="C648">
        <v>2008</v>
      </c>
      <c r="D648" t="s">
        <v>245</v>
      </c>
      <c r="E648">
        <v>188</v>
      </c>
      <c r="F648">
        <v>1856</v>
      </c>
      <c r="G648">
        <v>-0.1</v>
      </c>
      <c r="H648">
        <v>486</v>
      </c>
      <c r="I648">
        <v>-1.6</v>
      </c>
      <c r="J648" t="s">
        <v>247</v>
      </c>
      <c r="K648">
        <v>21087</v>
      </c>
      <c r="L648" t="s">
        <v>55</v>
      </c>
    </row>
    <row r="649" spans="1:12" x14ac:dyDescent="0.2">
      <c r="A649" t="str">
        <f t="shared" si="10"/>
        <v>Greenup2008</v>
      </c>
      <c r="B649" t="s">
        <v>600</v>
      </c>
      <c r="C649">
        <v>2008</v>
      </c>
      <c r="D649" t="s">
        <v>245</v>
      </c>
      <c r="E649">
        <v>563</v>
      </c>
      <c r="F649">
        <v>8184</v>
      </c>
      <c r="G649">
        <v>-10.4</v>
      </c>
      <c r="H649">
        <v>707</v>
      </c>
      <c r="I649">
        <v>2.2000000000000002</v>
      </c>
      <c r="J649" t="s">
        <v>247</v>
      </c>
      <c r="K649">
        <v>21089</v>
      </c>
      <c r="L649" t="s">
        <v>55</v>
      </c>
    </row>
    <row r="650" spans="1:12" x14ac:dyDescent="0.2">
      <c r="A650" t="str">
        <f t="shared" si="10"/>
        <v>Hancock2008</v>
      </c>
      <c r="B650" t="s">
        <v>508</v>
      </c>
      <c r="C650">
        <v>2008</v>
      </c>
      <c r="D650" t="s">
        <v>245</v>
      </c>
      <c r="E650">
        <v>163</v>
      </c>
      <c r="F650">
        <v>4041</v>
      </c>
      <c r="G650">
        <v>-0.9</v>
      </c>
      <c r="H650">
        <v>1008</v>
      </c>
      <c r="I650">
        <v>2.9</v>
      </c>
      <c r="J650" t="s">
        <v>247</v>
      </c>
      <c r="K650">
        <v>21091</v>
      </c>
      <c r="L650" t="s">
        <v>55</v>
      </c>
    </row>
    <row r="651" spans="1:12" x14ac:dyDescent="0.2">
      <c r="A651" t="str">
        <f t="shared" si="10"/>
        <v>Hardin2008</v>
      </c>
      <c r="B651" t="s">
        <v>346</v>
      </c>
      <c r="C651">
        <v>2008</v>
      </c>
      <c r="D651" t="s">
        <v>245</v>
      </c>
      <c r="E651">
        <v>2445</v>
      </c>
      <c r="F651">
        <v>42919</v>
      </c>
      <c r="G651">
        <v>-3.5</v>
      </c>
      <c r="H651">
        <v>695</v>
      </c>
      <c r="I651">
        <v>5.6</v>
      </c>
      <c r="J651" t="s">
        <v>247</v>
      </c>
      <c r="K651">
        <v>21093</v>
      </c>
      <c r="L651" t="s">
        <v>55</v>
      </c>
    </row>
    <row r="652" spans="1:12" x14ac:dyDescent="0.2">
      <c r="A652" t="str">
        <f t="shared" si="10"/>
        <v>Harlan2008</v>
      </c>
      <c r="B652" t="s">
        <v>601</v>
      </c>
      <c r="C652">
        <v>2008</v>
      </c>
      <c r="D652" t="s">
        <v>245</v>
      </c>
      <c r="E652">
        <v>574</v>
      </c>
      <c r="F652">
        <v>8408</v>
      </c>
      <c r="G652">
        <v>4</v>
      </c>
      <c r="H652">
        <v>743</v>
      </c>
      <c r="I652">
        <v>11.9</v>
      </c>
      <c r="J652" t="s">
        <v>247</v>
      </c>
      <c r="K652">
        <v>21095</v>
      </c>
      <c r="L652" t="s">
        <v>55</v>
      </c>
    </row>
    <row r="653" spans="1:12" x14ac:dyDescent="0.2">
      <c r="A653" t="str">
        <f t="shared" si="10"/>
        <v>Harrison2008</v>
      </c>
      <c r="B653" t="s">
        <v>357</v>
      </c>
      <c r="C653">
        <v>2008</v>
      </c>
      <c r="D653" t="s">
        <v>245</v>
      </c>
      <c r="E653">
        <v>337</v>
      </c>
      <c r="F653">
        <v>4932</v>
      </c>
      <c r="G653">
        <v>-5.2</v>
      </c>
      <c r="H653">
        <v>655</v>
      </c>
      <c r="I653">
        <v>1.6</v>
      </c>
      <c r="J653" t="s">
        <v>247</v>
      </c>
      <c r="K653">
        <v>21097</v>
      </c>
      <c r="L653" t="s">
        <v>55</v>
      </c>
    </row>
    <row r="654" spans="1:12" x14ac:dyDescent="0.2">
      <c r="A654" t="str">
        <f t="shared" si="10"/>
        <v>Hart2008</v>
      </c>
      <c r="B654" t="s">
        <v>511</v>
      </c>
      <c r="C654">
        <v>2008</v>
      </c>
      <c r="D654" t="s">
        <v>245</v>
      </c>
      <c r="E654">
        <v>282</v>
      </c>
      <c r="F654">
        <v>4557</v>
      </c>
      <c r="G654">
        <v>-1</v>
      </c>
      <c r="H654">
        <v>533</v>
      </c>
      <c r="I654">
        <v>0.4</v>
      </c>
      <c r="J654" t="s">
        <v>247</v>
      </c>
      <c r="K654">
        <v>21099</v>
      </c>
      <c r="L654" t="s">
        <v>55</v>
      </c>
    </row>
    <row r="655" spans="1:12" x14ac:dyDescent="0.2">
      <c r="A655" t="str">
        <f t="shared" si="10"/>
        <v>Henderson2008</v>
      </c>
      <c r="B655" t="s">
        <v>602</v>
      </c>
      <c r="C655">
        <v>2008</v>
      </c>
      <c r="D655" t="s">
        <v>245</v>
      </c>
      <c r="E655">
        <v>1106</v>
      </c>
      <c r="F655">
        <v>19435</v>
      </c>
      <c r="G655">
        <v>-4.8</v>
      </c>
      <c r="H655">
        <v>706</v>
      </c>
      <c r="I655">
        <v>6.6</v>
      </c>
      <c r="J655" t="s">
        <v>247</v>
      </c>
      <c r="K655">
        <v>21101</v>
      </c>
      <c r="L655" t="s">
        <v>55</v>
      </c>
    </row>
    <row r="656" spans="1:12" x14ac:dyDescent="0.2">
      <c r="A656" t="str">
        <f t="shared" si="10"/>
        <v>Henry2008</v>
      </c>
      <c r="B656" t="s">
        <v>416</v>
      </c>
      <c r="C656">
        <v>2008</v>
      </c>
      <c r="D656" t="s">
        <v>245</v>
      </c>
      <c r="E656">
        <v>277</v>
      </c>
      <c r="F656">
        <v>3163</v>
      </c>
      <c r="G656">
        <v>-6.4</v>
      </c>
      <c r="H656">
        <v>615</v>
      </c>
      <c r="I656">
        <v>0.5</v>
      </c>
      <c r="J656" t="s">
        <v>247</v>
      </c>
      <c r="K656">
        <v>21103</v>
      </c>
      <c r="L656" t="s">
        <v>55</v>
      </c>
    </row>
    <row r="657" spans="1:12" x14ac:dyDescent="0.2">
      <c r="A657" t="str">
        <f t="shared" si="10"/>
        <v>Hickman2008</v>
      </c>
      <c r="B657" t="s">
        <v>603</v>
      </c>
      <c r="C657">
        <v>2008</v>
      </c>
      <c r="D657" t="s">
        <v>245</v>
      </c>
      <c r="E657">
        <v>96</v>
      </c>
      <c r="F657">
        <v>1055</v>
      </c>
      <c r="G657">
        <v>4.2</v>
      </c>
      <c r="H657">
        <v>531</v>
      </c>
      <c r="I657">
        <v>3.1</v>
      </c>
      <c r="J657" t="s">
        <v>247</v>
      </c>
      <c r="K657">
        <v>21105</v>
      </c>
      <c r="L657" t="s">
        <v>55</v>
      </c>
    </row>
    <row r="658" spans="1:12" x14ac:dyDescent="0.2">
      <c r="A658" t="str">
        <f t="shared" si="10"/>
        <v>Hopkins2008</v>
      </c>
      <c r="B658" t="s">
        <v>604</v>
      </c>
      <c r="C658">
        <v>2008</v>
      </c>
      <c r="D658" t="s">
        <v>245</v>
      </c>
      <c r="E658">
        <v>1073</v>
      </c>
      <c r="F658">
        <v>17984</v>
      </c>
      <c r="G658">
        <v>-3</v>
      </c>
      <c r="H658">
        <v>748</v>
      </c>
      <c r="I658">
        <v>4.5999999999999996</v>
      </c>
      <c r="J658" t="s">
        <v>247</v>
      </c>
      <c r="K658">
        <v>21107</v>
      </c>
      <c r="L658" t="s">
        <v>55</v>
      </c>
    </row>
    <row r="659" spans="1:12" x14ac:dyDescent="0.2">
      <c r="A659" t="str">
        <f t="shared" si="10"/>
        <v>Jackson2008</v>
      </c>
      <c r="B659" t="s">
        <v>318</v>
      </c>
      <c r="C659">
        <v>2008</v>
      </c>
      <c r="D659" t="s">
        <v>245</v>
      </c>
      <c r="E659">
        <v>153</v>
      </c>
      <c r="F659">
        <v>2208</v>
      </c>
      <c r="G659">
        <v>-5.3</v>
      </c>
      <c r="H659">
        <v>530</v>
      </c>
      <c r="I659">
        <v>5.2</v>
      </c>
      <c r="J659" t="s">
        <v>247</v>
      </c>
      <c r="K659">
        <v>21109</v>
      </c>
      <c r="L659" t="s">
        <v>55</v>
      </c>
    </row>
    <row r="660" spans="1:12" x14ac:dyDescent="0.2">
      <c r="A660" t="str">
        <f t="shared" si="10"/>
        <v>Jefferson2008</v>
      </c>
      <c r="B660" t="s">
        <v>314</v>
      </c>
      <c r="C660">
        <v>2008</v>
      </c>
      <c r="D660" t="s">
        <v>245</v>
      </c>
      <c r="E660">
        <v>21888</v>
      </c>
      <c r="F660">
        <v>423604</v>
      </c>
      <c r="G660">
        <v>-3.5</v>
      </c>
      <c r="H660">
        <v>871</v>
      </c>
      <c r="I660">
        <v>1.3</v>
      </c>
      <c r="J660" t="s">
        <v>247</v>
      </c>
      <c r="K660">
        <v>21111</v>
      </c>
      <c r="L660" t="s">
        <v>55</v>
      </c>
    </row>
    <row r="661" spans="1:12" x14ac:dyDescent="0.2">
      <c r="A661" t="str">
        <f t="shared" si="10"/>
        <v>Jessamine2008</v>
      </c>
      <c r="B661" t="s">
        <v>605</v>
      </c>
      <c r="C661">
        <v>2008</v>
      </c>
      <c r="D661" t="s">
        <v>245</v>
      </c>
      <c r="E661">
        <v>1158</v>
      </c>
      <c r="F661">
        <v>15714</v>
      </c>
      <c r="G661">
        <v>-0.6</v>
      </c>
      <c r="H661">
        <v>657</v>
      </c>
      <c r="I661">
        <v>3.3</v>
      </c>
      <c r="J661" t="s">
        <v>247</v>
      </c>
      <c r="K661">
        <v>21113</v>
      </c>
      <c r="L661" t="s">
        <v>55</v>
      </c>
    </row>
    <row r="662" spans="1:12" x14ac:dyDescent="0.2">
      <c r="A662" t="str">
        <f t="shared" si="10"/>
        <v>Johnson2008</v>
      </c>
      <c r="B662" t="s">
        <v>516</v>
      </c>
      <c r="C662">
        <v>2008</v>
      </c>
      <c r="D662" t="s">
        <v>245</v>
      </c>
      <c r="E662">
        <v>532</v>
      </c>
      <c r="F662">
        <v>6157</v>
      </c>
      <c r="G662">
        <v>-3.4</v>
      </c>
      <c r="H662">
        <v>594</v>
      </c>
      <c r="I662">
        <v>8.8000000000000007</v>
      </c>
      <c r="J662" t="s">
        <v>247</v>
      </c>
      <c r="K662">
        <v>21115</v>
      </c>
      <c r="L662" t="s">
        <v>55</v>
      </c>
    </row>
    <row r="663" spans="1:12" x14ac:dyDescent="0.2">
      <c r="A663" t="str">
        <f t="shared" si="10"/>
        <v>Kenton2008</v>
      </c>
      <c r="B663" t="s">
        <v>606</v>
      </c>
      <c r="C663">
        <v>2008</v>
      </c>
      <c r="D663" t="s">
        <v>245</v>
      </c>
      <c r="E663">
        <v>3621</v>
      </c>
      <c r="F663">
        <v>65600</v>
      </c>
      <c r="G663">
        <v>1.9</v>
      </c>
      <c r="H663">
        <v>866</v>
      </c>
      <c r="I663">
        <v>6.5</v>
      </c>
      <c r="J663" t="s">
        <v>247</v>
      </c>
      <c r="K663">
        <v>21117</v>
      </c>
      <c r="L663" t="s">
        <v>55</v>
      </c>
    </row>
    <row r="664" spans="1:12" x14ac:dyDescent="0.2">
      <c r="A664" t="str">
        <f t="shared" si="10"/>
        <v>Knott2008</v>
      </c>
      <c r="B664" t="s">
        <v>607</v>
      </c>
      <c r="C664">
        <v>2008</v>
      </c>
      <c r="D664" t="s">
        <v>245</v>
      </c>
      <c r="E664">
        <v>251</v>
      </c>
      <c r="F664">
        <v>3614</v>
      </c>
      <c r="G664">
        <v>-0.9</v>
      </c>
      <c r="H664">
        <v>821</v>
      </c>
      <c r="I664">
        <v>9.9</v>
      </c>
      <c r="J664" t="s">
        <v>247</v>
      </c>
      <c r="K664">
        <v>21119</v>
      </c>
      <c r="L664" t="s">
        <v>55</v>
      </c>
    </row>
    <row r="665" spans="1:12" x14ac:dyDescent="0.2">
      <c r="A665" t="str">
        <f t="shared" si="10"/>
        <v>Knox2008</v>
      </c>
      <c r="B665" t="s">
        <v>608</v>
      </c>
      <c r="C665">
        <v>2008</v>
      </c>
      <c r="D665" t="s">
        <v>245</v>
      </c>
      <c r="E665">
        <v>526</v>
      </c>
      <c r="F665">
        <v>9155</v>
      </c>
      <c r="G665">
        <v>-3.2</v>
      </c>
      <c r="H665">
        <v>581</v>
      </c>
      <c r="I665">
        <v>2.1</v>
      </c>
      <c r="J665" t="s">
        <v>247</v>
      </c>
      <c r="K665">
        <v>21121</v>
      </c>
      <c r="L665" t="s">
        <v>55</v>
      </c>
    </row>
    <row r="666" spans="1:12" x14ac:dyDescent="0.2">
      <c r="A666" t="str">
        <f t="shared" si="10"/>
        <v>Larue2008</v>
      </c>
      <c r="B666" t="s">
        <v>609</v>
      </c>
      <c r="C666">
        <v>2008</v>
      </c>
      <c r="D666" t="s">
        <v>245</v>
      </c>
      <c r="E666">
        <v>244</v>
      </c>
      <c r="F666">
        <v>2827</v>
      </c>
      <c r="G666">
        <v>-1.7</v>
      </c>
      <c r="H666">
        <v>520</v>
      </c>
      <c r="I666">
        <v>2</v>
      </c>
      <c r="J666" t="s">
        <v>247</v>
      </c>
      <c r="K666">
        <v>21123</v>
      </c>
      <c r="L666" t="s">
        <v>55</v>
      </c>
    </row>
    <row r="667" spans="1:12" x14ac:dyDescent="0.2">
      <c r="A667" t="str">
        <f t="shared" si="10"/>
        <v>Laurel2008</v>
      </c>
      <c r="B667" t="s">
        <v>610</v>
      </c>
      <c r="C667">
        <v>2008</v>
      </c>
      <c r="D667" t="s">
        <v>245</v>
      </c>
      <c r="E667">
        <v>1314</v>
      </c>
      <c r="F667">
        <v>23761</v>
      </c>
      <c r="G667">
        <v>-5.0999999999999996</v>
      </c>
      <c r="H667">
        <v>624</v>
      </c>
      <c r="I667">
        <v>6.8</v>
      </c>
      <c r="J667" t="s">
        <v>247</v>
      </c>
      <c r="K667">
        <v>21125</v>
      </c>
      <c r="L667" t="s">
        <v>55</v>
      </c>
    </row>
    <row r="668" spans="1:12" x14ac:dyDescent="0.2">
      <c r="A668" t="str">
        <f t="shared" si="10"/>
        <v>Lawrence2008</v>
      </c>
      <c r="B668" t="s">
        <v>440</v>
      </c>
      <c r="C668">
        <v>2008</v>
      </c>
      <c r="D668" t="s">
        <v>245</v>
      </c>
      <c r="E668">
        <v>261</v>
      </c>
      <c r="F668">
        <v>3285</v>
      </c>
      <c r="G668">
        <v>1.2</v>
      </c>
      <c r="H668">
        <v>673</v>
      </c>
      <c r="I668">
        <v>7.2</v>
      </c>
      <c r="J668" t="s">
        <v>247</v>
      </c>
      <c r="K668">
        <v>21127</v>
      </c>
      <c r="L668" t="s">
        <v>55</v>
      </c>
    </row>
    <row r="669" spans="1:12" x14ac:dyDescent="0.2">
      <c r="A669" t="str">
        <f t="shared" si="10"/>
        <v>Lee2008</v>
      </c>
      <c r="B669" t="s">
        <v>315</v>
      </c>
      <c r="C669">
        <v>2008</v>
      </c>
      <c r="D669" t="s">
        <v>245</v>
      </c>
      <c r="E669">
        <v>136</v>
      </c>
      <c r="F669">
        <v>1810</v>
      </c>
      <c r="G669">
        <v>-14</v>
      </c>
      <c r="H669">
        <v>546</v>
      </c>
      <c r="I669">
        <v>-2.2000000000000002</v>
      </c>
      <c r="J669" t="s">
        <v>247</v>
      </c>
      <c r="K669">
        <v>21129</v>
      </c>
      <c r="L669" t="s">
        <v>55</v>
      </c>
    </row>
    <row r="670" spans="1:12" x14ac:dyDescent="0.2">
      <c r="A670" t="str">
        <f t="shared" si="10"/>
        <v>Leslie2008</v>
      </c>
      <c r="B670" t="s">
        <v>611</v>
      </c>
      <c r="C670">
        <v>2008</v>
      </c>
      <c r="D670" t="s">
        <v>245</v>
      </c>
      <c r="E670">
        <v>168</v>
      </c>
      <c r="F670">
        <v>2195</v>
      </c>
      <c r="G670">
        <v>2.5</v>
      </c>
      <c r="H670">
        <v>746</v>
      </c>
      <c r="I670">
        <v>10.4</v>
      </c>
      <c r="J670" t="s">
        <v>247</v>
      </c>
      <c r="K670">
        <v>21131</v>
      </c>
      <c r="L670" t="s">
        <v>55</v>
      </c>
    </row>
    <row r="671" spans="1:12" x14ac:dyDescent="0.2">
      <c r="A671" t="str">
        <f t="shared" si="10"/>
        <v>Letcher2008</v>
      </c>
      <c r="B671" t="s">
        <v>612</v>
      </c>
      <c r="C671">
        <v>2008</v>
      </c>
      <c r="D671" t="s">
        <v>245</v>
      </c>
      <c r="E671">
        <v>441</v>
      </c>
      <c r="F671">
        <v>6095</v>
      </c>
      <c r="G671">
        <v>-0.9</v>
      </c>
      <c r="H671">
        <v>741</v>
      </c>
      <c r="I671">
        <v>12.3</v>
      </c>
      <c r="J671" t="s">
        <v>247</v>
      </c>
      <c r="K671">
        <v>21133</v>
      </c>
      <c r="L671" t="s">
        <v>55</v>
      </c>
    </row>
    <row r="672" spans="1:12" x14ac:dyDescent="0.2">
      <c r="A672" t="str">
        <f t="shared" si="10"/>
        <v>Lewis2008</v>
      </c>
      <c r="B672" t="s">
        <v>613</v>
      </c>
      <c r="C672">
        <v>2008</v>
      </c>
      <c r="D672" t="s">
        <v>245</v>
      </c>
      <c r="E672">
        <v>166</v>
      </c>
      <c r="F672">
        <v>1975</v>
      </c>
      <c r="G672">
        <v>-6.4</v>
      </c>
      <c r="H672">
        <v>504</v>
      </c>
      <c r="I672">
        <v>6.3</v>
      </c>
      <c r="J672" t="s">
        <v>247</v>
      </c>
      <c r="K672">
        <v>21135</v>
      </c>
      <c r="L672" t="s">
        <v>55</v>
      </c>
    </row>
    <row r="673" spans="1:12" x14ac:dyDescent="0.2">
      <c r="A673" t="str">
        <f t="shared" si="10"/>
        <v>Lincoln2008</v>
      </c>
      <c r="B673" t="s">
        <v>519</v>
      </c>
      <c r="C673">
        <v>2008</v>
      </c>
      <c r="D673" t="s">
        <v>245</v>
      </c>
      <c r="E673">
        <v>348</v>
      </c>
      <c r="F673">
        <v>4894</v>
      </c>
      <c r="G673">
        <v>3.5</v>
      </c>
      <c r="H673">
        <v>535</v>
      </c>
      <c r="I673">
        <v>-0.9</v>
      </c>
      <c r="J673" t="s">
        <v>247</v>
      </c>
      <c r="K673">
        <v>21137</v>
      </c>
      <c r="L673" t="s">
        <v>55</v>
      </c>
    </row>
    <row r="674" spans="1:12" x14ac:dyDescent="0.2">
      <c r="A674" t="str">
        <f t="shared" si="10"/>
        <v>Livingston2008</v>
      </c>
      <c r="B674" t="s">
        <v>614</v>
      </c>
      <c r="C674">
        <v>2008</v>
      </c>
      <c r="D674" t="s">
        <v>245</v>
      </c>
      <c r="E674">
        <v>200</v>
      </c>
      <c r="F674">
        <v>2543</v>
      </c>
      <c r="G674">
        <v>-4.8</v>
      </c>
      <c r="H674">
        <v>661</v>
      </c>
      <c r="I674">
        <v>4.4000000000000004</v>
      </c>
      <c r="J674" t="s">
        <v>247</v>
      </c>
      <c r="K674">
        <v>21139</v>
      </c>
      <c r="L674" t="s">
        <v>55</v>
      </c>
    </row>
    <row r="675" spans="1:12" x14ac:dyDescent="0.2">
      <c r="A675" t="str">
        <f t="shared" si="10"/>
        <v>Logan2008</v>
      </c>
      <c r="B675" t="s">
        <v>615</v>
      </c>
      <c r="C675">
        <v>2008</v>
      </c>
      <c r="D675" t="s">
        <v>245</v>
      </c>
      <c r="E675">
        <v>531</v>
      </c>
      <c r="F675">
        <v>8171</v>
      </c>
      <c r="G675">
        <v>-4</v>
      </c>
      <c r="H675">
        <v>691</v>
      </c>
      <c r="I675">
        <v>4.2</v>
      </c>
      <c r="J675" t="s">
        <v>247</v>
      </c>
      <c r="K675">
        <v>21141</v>
      </c>
      <c r="L675" t="s">
        <v>55</v>
      </c>
    </row>
    <row r="676" spans="1:12" x14ac:dyDescent="0.2">
      <c r="A676" t="str">
        <f t="shared" si="10"/>
        <v>Lyon2008</v>
      </c>
      <c r="B676" t="s">
        <v>616</v>
      </c>
      <c r="C676">
        <v>2008</v>
      </c>
      <c r="D676" t="s">
        <v>245</v>
      </c>
      <c r="E676">
        <v>201</v>
      </c>
      <c r="F676">
        <v>1970</v>
      </c>
      <c r="G676">
        <v>-2.9</v>
      </c>
      <c r="H676">
        <v>514</v>
      </c>
      <c r="I676">
        <v>7.8</v>
      </c>
      <c r="J676" t="s">
        <v>247</v>
      </c>
      <c r="K676">
        <v>21143</v>
      </c>
      <c r="L676" t="s">
        <v>55</v>
      </c>
    </row>
    <row r="677" spans="1:12" x14ac:dyDescent="0.2">
      <c r="A677" t="str">
        <f t="shared" si="10"/>
        <v>McCracken2008</v>
      </c>
      <c r="B677" t="s">
        <v>344</v>
      </c>
      <c r="C677">
        <v>2008</v>
      </c>
      <c r="D677" t="s">
        <v>245</v>
      </c>
      <c r="E677">
        <v>2309</v>
      </c>
      <c r="F677">
        <v>38316</v>
      </c>
      <c r="G677">
        <v>-4.4000000000000004</v>
      </c>
      <c r="H677">
        <v>728</v>
      </c>
      <c r="I677">
        <v>4.9000000000000004</v>
      </c>
      <c r="J677" t="s">
        <v>247</v>
      </c>
      <c r="K677">
        <v>21145</v>
      </c>
      <c r="L677" t="s">
        <v>55</v>
      </c>
    </row>
    <row r="678" spans="1:12" x14ac:dyDescent="0.2">
      <c r="A678" t="str">
        <f t="shared" si="10"/>
        <v>McCreary2008</v>
      </c>
      <c r="B678" t="s">
        <v>617</v>
      </c>
      <c r="C678">
        <v>2008</v>
      </c>
      <c r="D678" t="s">
        <v>245</v>
      </c>
      <c r="E678">
        <v>190</v>
      </c>
      <c r="F678">
        <v>2853</v>
      </c>
      <c r="G678">
        <v>-6.8</v>
      </c>
      <c r="H678">
        <v>601</v>
      </c>
      <c r="I678">
        <v>4.9000000000000004</v>
      </c>
      <c r="J678" t="s">
        <v>247</v>
      </c>
      <c r="K678">
        <v>21147</v>
      </c>
      <c r="L678" t="s">
        <v>55</v>
      </c>
    </row>
    <row r="679" spans="1:12" x14ac:dyDescent="0.2">
      <c r="A679" t="str">
        <f t="shared" si="10"/>
        <v>McLean2008</v>
      </c>
      <c r="B679" t="s">
        <v>618</v>
      </c>
      <c r="C679">
        <v>2008</v>
      </c>
      <c r="D679" t="s">
        <v>245</v>
      </c>
      <c r="E679">
        <v>186</v>
      </c>
      <c r="F679">
        <v>1689</v>
      </c>
      <c r="G679">
        <v>0.8</v>
      </c>
      <c r="H679">
        <v>553</v>
      </c>
      <c r="I679">
        <v>1.5</v>
      </c>
      <c r="J679" t="s">
        <v>247</v>
      </c>
      <c r="K679">
        <v>21149</v>
      </c>
      <c r="L679" t="s">
        <v>55</v>
      </c>
    </row>
    <row r="680" spans="1:12" x14ac:dyDescent="0.2">
      <c r="A680" t="str">
        <f t="shared" si="10"/>
        <v>Madison2008</v>
      </c>
      <c r="B680" t="s">
        <v>313</v>
      </c>
      <c r="C680">
        <v>2008</v>
      </c>
      <c r="D680" t="s">
        <v>245</v>
      </c>
      <c r="E680">
        <v>1739</v>
      </c>
      <c r="F680">
        <v>30888</v>
      </c>
      <c r="G680">
        <v>-1.6</v>
      </c>
      <c r="H680">
        <v>624</v>
      </c>
      <c r="I680">
        <v>4.3</v>
      </c>
      <c r="J680" t="s">
        <v>247</v>
      </c>
      <c r="K680">
        <v>21151</v>
      </c>
      <c r="L680" t="s">
        <v>55</v>
      </c>
    </row>
    <row r="681" spans="1:12" x14ac:dyDescent="0.2">
      <c r="A681" t="str">
        <f t="shared" si="10"/>
        <v>Magoffin2008</v>
      </c>
      <c r="B681" t="s">
        <v>619</v>
      </c>
      <c r="C681">
        <v>2008</v>
      </c>
      <c r="D681" t="s">
        <v>245</v>
      </c>
      <c r="E681">
        <v>201</v>
      </c>
      <c r="F681">
        <v>2289</v>
      </c>
      <c r="G681">
        <v>-0.9</v>
      </c>
      <c r="H681">
        <v>594</v>
      </c>
      <c r="I681">
        <v>8.8000000000000007</v>
      </c>
      <c r="J681" t="s">
        <v>247</v>
      </c>
      <c r="K681">
        <v>21153</v>
      </c>
      <c r="L681" t="s">
        <v>55</v>
      </c>
    </row>
    <row r="682" spans="1:12" x14ac:dyDescent="0.2">
      <c r="A682" t="str">
        <f t="shared" si="10"/>
        <v>Marion2008</v>
      </c>
      <c r="B682" t="s">
        <v>399</v>
      </c>
      <c r="C682">
        <v>2008</v>
      </c>
      <c r="D682" t="s">
        <v>245</v>
      </c>
      <c r="E682">
        <v>412</v>
      </c>
      <c r="F682">
        <v>7361</v>
      </c>
      <c r="G682">
        <v>-8.3000000000000007</v>
      </c>
      <c r="H682">
        <v>624</v>
      </c>
      <c r="I682">
        <v>2.6</v>
      </c>
      <c r="J682" t="s">
        <v>247</v>
      </c>
      <c r="K682">
        <v>21155</v>
      </c>
      <c r="L682" t="s">
        <v>55</v>
      </c>
    </row>
    <row r="683" spans="1:12" x14ac:dyDescent="0.2">
      <c r="A683" t="str">
        <f t="shared" si="10"/>
        <v>Marshall2008</v>
      </c>
      <c r="B683" t="s">
        <v>322</v>
      </c>
      <c r="C683">
        <v>2008</v>
      </c>
      <c r="D683" t="s">
        <v>245</v>
      </c>
      <c r="E683">
        <v>714</v>
      </c>
      <c r="F683">
        <v>10865</v>
      </c>
      <c r="G683">
        <v>0.6</v>
      </c>
      <c r="H683">
        <v>819</v>
      </c>
      <c r="I683">
        <v>3.9</v>
      </c>
      <c r="J683" t="s">
        <v>247</v>
      </c>
      <c r="K683">
        <v>21157</v>
      </c>
      <c r="L683" t="s">
        <v>55</v>
      </c>
    </row>
    <row r="684" spans="1:12" x14ac:dyDescent="0.2">
      <c r="A684" t="str">
        <f t="shared" si="10"/>
        <v>Martin2008</v>
      </c>
      <c r="B684" t="s">
        <v>620</v>
      </c>
      <c r="C684">
        <v>2008</v>
      </c>
      <c r="D684" t="s">
        <v>245</v>
      </c>
      <c r="E684">
        <v>201</v>
      </c>
      <c r="F684">
        <v>3108</v>
      </c>
      <c r="G684">
        <v>9.6999999999999993</v>
      </c>
      <c r="H684">
        <v>792</v>
      </c>
      <c r="I684">
        <v>13.8</v>
      </c>
      <c r="J684" t="s">
        <v>247</v>
      </c>
      <c r="K684">
        <v>21159</v>
      </c>
      <c r="L684" t="s">
        <v>55</v>
      </c>
    </row>
    <row r="685" spans="1:12" x14ac:dyDescent="0.2">
      <c r="A685" t="str">
        <f t="shared" si="10"/>
        <v>Mason2008</v>
      </c>
      <c r="B685" t="s">
        <v>621</v>
      </c>
      <c r="C685">
        <v>2008</v>
      </c>
      <c r="D685" t="s">
        <v>245</v>
      </c>
      <c r="E685">
        <v>550</v>
      </c>
      <c r="F685">
        <v>9226</v>
      </c>
      <c r="G685">
        <v>-3.2</v>
      </c>
      <c r="H685">
        <v>667</v>
      </c>
      <c r="I685">
        <v>3.1</v>
      </c>
      <c r="J685" t="s">
        <v>247</v>
      </c>
      <c r="K685">
        <v>21161</v>
      </c>
      <c r="L685" t="s">
        <v>55</v>
      </c>
    </row>
    <row r="686" spans="1:12" x14ac:dyDescent="0.2">
      <c r="A686" t="str">
        <f t="shared" si="10"/>
        <v>Meade2008</v>
      </c>
      <c r="B686" t="s">
        <v>622</v>
      </c>
      <c r="C686">
        <v>2008</v>
      </c>
      <c r="D686" t="s">
        <v>245</v>
      </c>
      <c r="E686">
        <v>350</v>
      </c>
      <c r="F686">
        <v>4208</v>
      </c>
      <c r="G686">
        <v>-1.8</v>
      </c>
      <c r="H686">
        <v>611</v>
      </c>
      <c r="I686">
        <v>2.2000000000000002</v>
      </c>
      <c r="J686" t="s">
        <v>247</v>
      </c>
      <c r="K686">
        <v>21163</v>
      </c>
      <c r="L686" t="s">
        <v>55</v>
      </c>
    </row>
    <row r="687" spans="1:12" x14ac:dyDescent="0.2">
      <c r="A687" t="str">
        <f t="shared" si="10"/>
        <v>Menifee2008</v>
      </c>
      <c r="B687" t="s">
        <v>623</v>
      </c>
      <c r="C687">
        <v>2008</v>
      </c>
      <c r="D687" t="s">
        <v>245</v>
      </c>
      <c r="E687">
        <v>94</v>
      </c>
      <c r="F687">
        <v>892</v>
      </c>
      <c r="G687">
        <v>-5.8</v>
      </c>
      <c r="H687">
        <v>547</v>
      </c>
      <c r="I687">
        <v>-1.1000000000000001</v>
      </c>
      <c r="J687" t="s">
        <v>247</v>
      </c>
      <c r="K687">
        <v>21165</v>
      </c>
      <c r="L687" t="s">
        <v>55</v>
      </c>
    </row>
    <row r="688" spans="1:12" x14ac:dyDescent="0.2">
      <c r="A688" t="str">
        <f t="shared" si="10"/>
        <v>Mercer2008</v>
      </c>
      <c r="B688" t="s">
        <v>624</v>
      </c>
      <c r="C688">
        <v>2008</v>
      </c>
      <c r="D688" t="s">
        <v>245</v>
      </c>
      <c r="E688">
        <v>458</v>
      </c>
      <c r="F688">
        <v>6376</v>
      </c>
      <c r="G688">
        <v>-6.5</v>
      </c>
      <c r="H688">
        <v>800</v>
      </c>
      <c r="I688">
        <v>6</v>
      </c>
      <c r="J688" t="s">
        <v>247</v>
      </c>
      <c r="K688">
        <v>21167</v>
      </c>
      <c r="L688" t="s">
        <v>55</v>
      </c>
    </row>
    <row r="689" spans="1:12" x14ac:dyDescent="0.2">
      <c r="A689" t="str">
        <f t="shared" si="10"/>
        <v>Metcalfe2008</v>
      </c>
      <c r="B689" t="s">
        <v>625</v>
      </c>
      <c r="C689">
        <v>2008</v>
      </c>
      <c r="D689" t="s">
        <v>245</v>
      </c>
      <c r="E689">
        <v>155</v>
      </c>
      <c r="F689">
        <v>2175</v>
      </c>
      <c r="G689">
        <v>-5.0999999999999996</v>
      </c>
      <c r="H689">
        <v>550</v>
      </c>
      <c r="I689">
        <v>-4.5</v>
      </c>
      <c r="J689" t="s">
        <v>247</v>
      </c>
      <c r="K689">
        <v>21169</v>
      </c>
      <c r="L689" t="s">
        <v>55</v>
      </c>
    </row>
    <row r="690" spans="1:12" x14ac:dyDescent="0.2">
      <c r="A690" t="str">
        <f t="shared" si="10"/>
        <v>Monroe2008</v>
      </c>
      <c r="B690" t="s">
        <v>443</v>
      </c>
      <c r="C690">
        <v>2008</v>
      </c>
      <c r="D690" t="s">
        <v>245</v>
      </c>
      <c r="E690">
        <v>241</v>
      </c>
      <c r="F690">
        <v>2882</v>
      </c>
      <c r="G690">
        <v>-6.6</v>
      </c>
      <c r="H690">
        <v>512</v>
      </c>
      <c r="I690">
        <v>3.6</v>
      </c>
      <c r="J690" t="s">
        <v>247</v>
      </c>
      <c r="K690">
        <v>21171</v>
      </c>
      <c r="L690" t="s">
        <v>55</v>
      </c>
    </row>
    <row r="691" spans="1:12" x14ac:dyDescent="0.2">
      <c r="A691" t="str">
        <f t="shared" si="10"/>
        <v>Montgomery2008</v>
      </c>
      <c r="B691" t="s">
        <v>329</v>
      </c>
      <c r="C691">
        <v>2008</v>
      </c>
      <c r="D691" t="s">
        <v>245</v>
      </c>
      <c r="E691">
        <v>634</v>
      </c>
      <c r="F691">
        <v>9891</v>
      </c>
      <c r="G691">
        <v>-9</v>
      </c>
      <c r="H691">
        <v>602</v>
      </c>
      <c r="I691">
        <v>4.7</v>
      </c>
      <c r="J691" t="s">
        <v>247</v>
      </c>
      <c r="K691">
        <v>21173</v>
      </c>
      <c r="L691" t="s">
        <v>55</v>
      </c>
    </row>
    <row r="692" spans="1:12" x14ac:dyDescent="0.2">
      <c r="A692" t="str">
        <f t="shared" si="10"/>
        <v>Morgan2008</v>
      </c>
      <c r="B692" t="s">
        <v>444</v>
      </c>
      <c r="C692">
        <v>2008</v>
      </c>
      <c r="D692" t="s">
        <v>245</v>
      </c>
      <c r="E692">
        <v>232</v>
      </c>
      <c r="F692">
        <v>2870</v>
      </c>
      <c r="G692">
        <v>-4.8</v>
      </c>
      <c r="H692">
        <v>577</v>
      </c>
      <c r="I692">
        <v>4.5</v>
      </c>
      <c r="J692" t="s">
        <v>247</v>
      </c>
      <c r="K692">
        <v>21175</v>
      </c>
      <c r="L692" t="s">
        <v>55</v>
      </c>
    </row>
    <row r="693" spans="1:12" x14ac:dyDescent="0.2">
      <c r="A693" t="str">
        <f t="shared" si="10"/>
        <v>Muhlenberg2008</v>
      </c>
      <c r="B693" t="s">
        <v>626</v>
      </c>
      <c r="C693">
        <v>2008</v>
      </c>
      <c r="D693" t="s">
        <v>245</v>
      </c>
      <c r="E693">
        <v>614</v>
      </c>
      <c r="F693">
        <v>9339</v>
      </c>
      <c r="G693">
        <v>-3.8</v>
      </c>
      <c r="H693">
        <v>698</v>
      </c>
      <c r="I693">
        <v>-3.1</v>
      </c>
      <c r="J693" t="s">
        <v>247</v>
      </c>
      <c r="K693">
        <v>21177</v>
      </c>
      <c r="L693" t="s">
        <v>55</v>
      </c>
    </row>
    <row r="694" spans="1:12" x14ac:dyDescent="0.2">
      <c r="A694" t="str">
        <f t="shared" si="10"/>
        <v>Nelson2008</v>
      </c>
      <c r="B694" t="s">
        <v>627</v>
      </c>
      <c r="C694">
        <v>2008</v>
      </c>
      <c r="D694" t="s">
        <v>245</v>
      </c>
      <c r="E694">
        <v>1036</v>
      </c>
      <c r="F694">
        <v>14254</v>
      </c>
      <c r="G694">
        <v>-2</v>
      </c>
      <c r="H694">
        <v>699</v>
      </c>
      <c r="I694">
        <v>0</v>
      </c>
      <c r="J694" t="s">
        <v>247</v>
      </c>
      <c r="K694">
        <v>21179</v>
      </c>
      <c r="L694" t="s">
        <v>55</v>
      </c>
    </row>
    <row r="695" spans="1:12" x14ac:dyDescent="0.2">
      <c r="A695" t="str">
        <f t="shared" si="10"/>
        <v>Nicholas2008</v>
      </c>
      <c r="B695" t="s">
        <v>628</v>
      </c>
      <c r="C695">
        <v>2008</v>
      </c>
      <c r="D695" t="s">
        <v>245</v>
      </c>
      <c r="E695">
        <v>103</v>
      </c>
      <c r="F695">
        <v>963</v>
      </c>
      <c r="G695">
        <v>1.3</v>
      </c>
      <c r="H695">
        <v>472</v>
      </c>
      <c r="I695">
        <v>-0.2</v>
      </c>
      <c r="J695" t="s">
        <v>247</v>
      </c>
      <c r="K695">
        <v>21181</v>
      </c>
      <c r="L695" t="s">
        <v>55</v>
      </c>
    </row>
    <row r="696" spans="1:12" x14ac:dyDescent="0.2">
      <c r="A696" t="str">
        <f t="shared" si="10"/>
        <v>Ohio2008</v>
      </c>
      <c r="B696" t="s">
        <v>629</v>
      </c>
      <c r="C696">
        <v>2008</v>
      </c>
      <c r="D696" t="s">
        <v>245</v>
      </c>
      <c r="E696">
        <v>395</v>
      </c>
      <c r="F696">
        <v>7576</v>
      </c>
      <c r="G696">
        <v>-0.5</v>
      </c>
      <c r="H696">
        <v>570</v>
      </c>
      <c r="I696">
        <v>4</v>
      </c>
      <c r="J696" t="s">
        <v>247</v>
      </c>
      <c r="K696">
        <v>21183</v>
      </c>
      <c r="L696" t="s">
        <v>55</v>
      </c>
    </row>
    <row r="697" spans="1:12" x14ac:dyDescent="0.2">
      <c r="A697" t="str">
        <f t="shared" si="10"/>
        <v>Oldham2008</v>
      </c>
      <c r="B697" t="s">
        <v>630</v>
      </c>
      <c r="C697">
        <v>2008</v>
      </c>
      <c r="D697" t="s">
        <v>245</v>
      </c>
      <c r="E697">
        <v>1434</v>
      </c>
      <c r="F697">
        <v>14001</v>
      </c>
      <c r="G697">
        <v>3.4</v>
      </c>
      <c r="H697">
        <v>706</v>
      </c>
      <c r="I697">
        <v>4.9000000000000004</v>
      </c>
      <c r="J697" t="s">
        <v>247</v>
      </c>
      <c r="K697">
        <v>21185</v>
      </c>
      <c r="L697" t="s">
        <v>55</v>
      </c>
    </row>
    <row r="698" spans="1:12" x14ac:dyDescent="0.2">
      <c r="A698" t="str">
        <f t="shared" si="10"/>
        <v>Owen2008</v>
      </c>
      <c r="B698" t="s">
        <v>631</v>
      </c>
      <c r="C698">
        <v>2008</v>
      </c>
      <c r="D698" t="s">
        <v>245</v>
      </c>
      <c r="E698">
        <v>122</v>
      </c>
      <c r="F698">
        <v>1754</v>
      </c>
      <c r="G698">
        <v>2.9</v>
      </c>
      <c r="H698">
        <v>600</v>
      </c>
      <c r="I698">
        <v>1.5</v>
      </c>
      <c r="J698" t="s">
        <v>247</v>
      </c>
      <c r="K698">
        <v>21187</v>
      </c>
      <c r="L698" t="s">
        <v>55</v>
      </c>
    </row>
    <row r="699" spans="1:12" x14ac:dyDescent="0.2">
      <c r="A699" t="str">
        <f t="shared" si="10"/>
        <v>Owsley2008</v>
      </c>
      <c r="B699" t="s">
        <v>632</v>
      </c>
      <c r="C699">
        <v>2008</v>
      </c>
      <c r="D699" t="s">
        <v>245</v>
      </c>
      <c r="E699">
        <v>57</v>
      </c>
      <c r="F699">
        <v>716</v>
      </c>
      <c r="G699">
        <v>5.3</v>
      </c>
      <c r="H699">
        <v>472</v>
      </c>
      <c r="I699">
        <v>-4.5</v>
      </c>
      <c r="J699" t="s">
        <v>247</v>
      </c>
      <c r="K699">
        <v>21189</v>
      </c>
      <c r="L699" t="s">
        <v>55</v>
      </c>
    </row>
    <row r="700" spans="1:12" x14ac:dyDescent="0.2">
      <c r="A700" t="str">
        <f t="shared" si="10"/>
        <v>Pendleton2008</v>
      </c>
      <c r="B700" t="s">
        <v>633</v>
      </c>
      <c r="C700">
        <v>2008</v>
      </c>
      <c r="D700" t="s">
        <v>245</v>
      </c>
      <c r="E700">
        <v>212</v>
      </c>
      <c r="F700">
        <v>2464</v>
      </c>
      <c r="G700">
        <v>-4</v>
      </c>
      <c r="H700">
        <v>596</v>
      </c>
      <c r="I700">
        <v>0</v>
      </c>
      <c r="J700" t="s">
        <v>247</v>
      </c>
      <c r="K700">
        <v>21191</v>
      </c>
      <c r="L700" t="s">
        <v>55</v>
      </c>
    </row>
    <row r="701" spans="1:12" x14ac:dyDescent="0.2">
      <c r="A701" t="str">
        <f t="shared" si="10"/>
        <v>Perry2008</v>
      </c>
      <c r="B701" t="s">
        <v>445</v>
      </c>
      <c r="C701">
        <v>2008</v>
      </c>
      <c r="D701" t="s">
        <v>245</v>
      </c>
      <c r="E701">
        <v>825</v>
      </c>
      <c r="F701">
        <v>13626</v>
      </c>
      <c r="G701">
        <v>-1.1000000000000001</v>
      </c>
      <c r="H701">
        <v>789</v>
      </c>
      <c r="I701">
        <v>7.6</v>
      </c>
      <c r="J701" t="s">
        <v>247</v>
      </c>
      <c r="K701">
        <v>21193</v>
      </c>
      <c r="L701" t="s">
        <v>55</v>
      </c>
    </row>
    <row r="702" spans="1:12" x14ac:dyDescent="0.2">
      <c r="A702" t="str">
        <f t="shared" si="10"/>
        <v>Pike2008</v>
      </c>
      <c r="B702" t="s">
        <v>447</v>
      </c>
      <c r="C702">
        <v>2008</v>
      </c>
      <c r="D702" t="s">
        <v>245</v>
      </c>
      <c r="E702">
        <v>1577</v>
      </c>
      <c r="F702">
        <v>25601</v>
      </c>
      <c r="G702">
        <v>4.0999999999999996</v>
      </c>
      <c r="H702">
        <v>794</v>
      </c>
      <c r="I702">
        <v>9.1</v>
      </c>
      <c r="J702" t="s">
        <v>247</v>
      </c>
      <c r="K702">
        <v>21195</v>
      </c>
      <c r="L702" t="s">
        <v>55</v>
      </c>
    </row>
    <row r="703" spans="1:12" x14ac:dyDescent="0.2">
      <c r="A703" t="str">
        <f t="shared" si="10"/>
        <v>Powell2008</v>
      </c>
      <c r="B703" t="s">
        <v>634</v>
      </c>
      <c r="C703">
        <v>2008</v>
      </c>
      <c r="D703" t="s">
        <v>245</v>
      </c>
      <c r="E703">
        <v>200</v>
      </c>
      <c r="F703">
        <v>2435</v>
      </c>
      <c r="G703">
        <v>-11.3</v>
      </c>
      <c r="H703">
        <v>523</v>
      </c>
      <c r="I703">
        <v>3.8</v>
      </c>
      <c r="J703" t="s">
        <v>247</v>
      </c>
      <c r="K703">
        <v>21197</v>
      </c>
      <c r="L703" t="s">
        <v>55</v>
      </c>
    </row>
    <row r="704" spans="1:12" x14ac:dyDescent="0.2">
      <c r="A704" t="str">
        <f t="shared" si="10"/>
        <v>Pulaski2008</v>
      </c>
      <c r="B704" t="s">
        <v>415</v>
      </c>
      <c r="C704">
        <v>2008</v>
      </c>
      <c r="D704" t="s">
        <v>245</v>
      </c>
      <c r="E704">
        <v>1530</v>
      </c>
      <c r="F704">
        <v>25005</v>
      </c>
      <c r="G704">
        <v>-1.9</v>
      </c>
      <c r="H704">
        <v>585</v>
      </c>
      <c r="I704">
        <v>1.2</v>
      </c>
      <c r="J704" t="s">
        <v>247</v>
      </c>
      <c r="K704">
        <v>21199</v>
      </c>
      <c r="L704" t="s">
        <v>55</v>
      </c>
    </row>
    <row r="705" spans="1:12" x14ac:dyDescent="0.2">
      <c r="A705" t="str">
        <f t="shared" si="10"/>
        <v>Robertson2008</v>
      </c>
      <c r="B705" t="s">
        <v>635</v>
      </c>
      <c r="C705">
        <v>2008</v>
      </c>
      <c r="D705" t="s">
        <v>245</v>
      </c>
      <c r="E705">
        <v>39</v>
      </c>
      <c r="F705">
        <v>273</v>
      </c>
      <c r="G705">
        <v>-10.5</v>
      </c>
      <c r="H705">
        <v>503</v>
      </c>
      <c r="I705">
        <v>6.8</v>
      </c>
      <c r="J705" t="s">
        <v>247</v>
      </c>
      <c r="K705">
        <v>21201</v>
      </c>
      <c r="L705" t="s">
        <v>55</v>
      </c>
    </row>
    <row r="706" spans="1:12" x14ac:dyDescent="0.2">
      <c r="A706" t="str">
        <f t="shared" si="10"/>
        <v>Rockcastle2008</v>
      </c>
      <c r="B706" t="s">
        <v>636</v>
      </c>
      <c r="C706">
        <v>2008</v>
      </c>
      <c r="D706" t="s">
        <v>245</v>
      </c>
      <c r="E706">
        <v>240</v>
      </c>
      <c r="F706">
        <v>3426</v>
      </c>
      <c r="G706">
        <v>1.5</v>
      </c>
      <c r="H706">
        <v>526</v>
      </c>
      <c r="I706">
        <v>4.5999999999999996</v>
      </c>
      <c r="J706" t="s">
        <v>247</v>
      </c>
      <c r="K706">
        <v>21203</v>
      </c>
      <c r="L706" t="s">
        <v>55</v>
      </c>
    </row>
    <row r="707" spans="1:12" x14ac:dyDescent="0.2">
      <c r="A707" t="str">
        <f t="shared" si="10"/>
        <v>Rowan2008</v>
      </c>
      <c r="B707" t="s">
        <v>637</v>
      </c>
      <c r="C707">
        <v>2008</v>
      </c>
      <c r="D707" t="s">
        <v>245</v>
      </c>
      <c r="E707">
        <v>538</v>
      </c>
      <c r="F707">
        <v>9755</v>
      </c>
      <c r="G707">
        <v>-1.8</v>
      </c>
      <c r="H707">
        <v>568</v>
      </c>
      <c r="I707">
        <v>7.4</v>
      </c>
      <c r="J707" t="s">
        <v>247</v>
      </c>
      <c r="K707">
        <v>21205</v>
      </c>
      <c r="L707" t="s">
        <v>55</v>
      </c>
    </row>
    <row r="708" spans="1:12" x14ac:dyDescent="0.2">
      <c r="A708" t="str">
        <f t="shared" si="10"/>
        <v>Russell2008</v>
      </c>
      <c r="B708" t="s">
        <v>449</v>
      </c>
      <c r="C708">
        <v>2008</v>
      </c>
      <c r="D708" t="s">
        <v>245</v>
      </c>
      <c r="E708">
        <v>406</v>
      </c>
      <c r="F708">
        <v>6056</v>
      </c>
      <c r="G708">
        <v>-4.0999999999999996</v>
      </c>
      <c r="H708">
        <v>498</v>
      </c>
      <c r="I708">
        <v>-0.4</v>
      </c>
      <c r="J708" t="s">
        <v>247</v>
      </c>
      <c r="K708">
        <v>21207</v>
      </c>
      <c r="L708" t="s">
        <v>55</v>
      </c>
    </row>
    <row r="709" spans="1:12" x14ac:dyDescent="0.2">
      <c r="A709" t="str">
        <f t="shared" si="10"/>
        <v>Scott2008</v>
      </c>
      <c r="B709" t="s">
        <v>638</v>
      </c>
      <c r="C709">
        <v>2008</v>
      </c>
      <c r="D709" t="s">
        <v>245</v>
      </c>
      <c r="E709">
        <v>965</v>
      </c>
      <c r="F709">
        <v>21960</v>
      </c>
      <c r="G709">
        <v>-3.6</v>
      </c>
      <c r="H709">
        <v>954</v>
      </c>
      <c r="I709">
        <v>-0.6</v>
      </c>
      <c r="J709" t="s">
        <v>247</v>
      </c>
      <c r="K709">
        <v>21209</v>
      </c>
      <c r="L709" t="s">
        <v>55</v>
      </c>
    </row>
    <row r="710" spans="1:12" x14ac:dyDescent="0.2">
      <c r="A710" t="str">
        <f t="shared" ref="A710:A773" si="11">_xlfn.CONCAT(B710, C710)</f>
        <v>Shelby2008</v>
      </c>
      <c r="B710" t="s">
        <v>405</v>
      </c>
      <c r="C710">
        <v>2008</v>
      </c>
      <c r="D710" t="s">
        <v>245</v>
      </c>
      <c r="E710">
        <v>988</v>
      </c>
      <c r="F710">
        <v>13365</v>
      </c>
      <c r="G710">
        <v>-2.7</v>
      </c>
      <c r="H710">
        <v>675</v>
      </c>
      <c r="I710">
        <v>0.4</v>
      </c>
      <c r="J710" t="s">
        <v>247</v>
      </c>
      <c r="K710">
        <v>21211</v>
      </c>
      <c r="L710" t="s">
        <v>55</v>
      </c>
    </row>
    <row r="711" spans="1:12" x14ac:dyDescent="0.2">
      <c r="A711" t="str">
        <f t="shared" si="11"/>
        <v>Simpson2008</v>
      </c>
      <c r="B711" t="s">
        <v>639</v>
      </c>
      <c r="C711">
        <v>2008</v>
      </c>
      <c r="D711" t="s">
        <v>245</v>
      </c>
      <c r="E711">
        <v>409</v>
      </c>
      <c r="F711">
        <v>8402</v>
      </c>
      <c r="G711">
        <v>-9.5</v>
      </c>
      <c r="H711">
        <v>637</v>
      </c>
      <c r="I711">
        <v>4.4000000000000004</v>
      </c>
      <c r="J711" t="s">
        <v>247</v>
      </c>
      <c r="K711">
        <v>21213</v>
      </c>
      <c r="L711" t="s">
        <v>55</v>
      </c>
    </row>
    <row r="712" spans="1:12" x14ac:dyDescent="0.2">
      <c r="A712" t="str">
        <f t="shared" si="11"/>
        <v>Spencer2008</v>
      </c>
      <c r="B712" t="s">
        <v>640</v>
      </c>
      <c r="C712">
        <v>2008</v>
      </c>
      <c r="D712" t="s">
        <v>245</v>
      </c>
      <c r="E712">
        <v>267</v>
      </c>
      <c r="F712">
        <v>1700</v>
      </c>
      <c r="G712">
        <v>-1.6</v>
      </c>
      <c r="H712">
        <v>525</v>
      </c>
      <c r="I712">
        <v>1.5</v>
      </c>
      <c r="J712" t="s">
        <v>247</v>
      </c>
      <c r="K712">
        <v>21215</v>
      </c>
      <c r="L712" t="s">
        <v>55</v>
      </c>
    </row>
    <row r="713" spans="1:12" x14ac:dyDescent="0.2">
      <c r="A713" t="str">
        <f t="shared" si="11"/>
        <v>Taylor2008</v>
      </c>
      <c r="B713" t="s">
        <v>547</v>
      </c>
      <c r="C713">
        <v>2008</v>
      </c>
      <c r="D713" t="s">
        <v>245</v>
      </c>
      <c r="E713">
        <v>697</v>
      </c>
      <c r="F713">
        <v>11855</v>
      </c>
      <c r="G713">
        <v>-0.6</v>
      </c>
      <c r="H713">
        <v>563</v>
      </c>
      <c r="I713">
        <v>1.8</v>
      </c>
      <c r="J713" t="s">
        <v>247</v>
      </c>
      <c r="K713">
        <v>21217</v>
      </c>
      <c r="L713" t="s">
        <v>55</v>
      </c>
    </row>
    <row r="714" spans="1:12" x14ac:dyDescent="0.2">
      <c r="A714" t="str">
        <f t="shared" si="11"/>
        <v>Todd2008</v>
      </c>
      <c r="B714" t="s">
        <v>351</v>
      </c>
      <c r="C714">
        <v>2008</v>
      </c>
      <c r="D714" t="s">
        <v>245</v>
      </c>
      <c r="E714">
        <v>221</v>
      </c>
      <c r="F714">
        <v>2314</v>
      </c>
      <c r="G714">
        <v>5.0999999999999996</v>
      </c>
      <c r="H714">
        <v>475</v>
      </c>
      <c r="I714">
        <v>-2.2999999999999998</v>
      </c>
      <c r="J714" t="s">
        <v>247</v>
      </c>
      <c r="K714">
        <v>21219</v>
      </c>
      <c r="L714" t="s">
        <v>55</v>
      </c>
    </row>
    <row r="715" spans="1:12" x14ac:dyDescent="0.2">
      <c r="A715" t="str">
        <f t="shared" si="11"/>
        <v>Trigg2008</v>
      </c>
      <c r="B715" t="s">
        <v>641</v>
      </c>
      <c r="C715">
        <v>2008</v>
      </c>
      <c r="D715" t="s">
        <v>245</v>
      </c>
      <c r="E715">
        <v>266</v>
      </c>
      <c r="F715">
        <v>3533</v>
      </c>
      <c r="G715">
        <v>-12.7</v>
      </c>
      <c r="H715">
        <v>633</v>
      </c>
      <c r="I715">
        <v>0.5</v>
      </c>
      <c r="J715" t="s">
        <v>247</v>
      </c>
      <c r="K715">
        <v>21221</v>
      </c>
      <c r="L715" t="s">
        <v>55</v>
      </c>
    </row>
    <row r="716" spans="1:12" x14ac:dyDescent="0.2">
      <c r="A716" t="str">
        <f t="shared" si="11"/>
        <v>Trimble2008</v>
      </c>
      <c r="B716" t="s">
        <v>642</v>
      </c>
      <c r="C716">
        <v>2008</v>
      </c>
      <c r="D716" t="s">
        <v>245</v>
      </c>
      <c r="E716">
        <v>107</v>
      </c>
      <c r="F716">
        <v>2703</v>
      </c>
      <c r="G716">
        <v>81.400000000000006</v>
      </c>
      <c r="H716">
        <v>974</v>
      </c>
      <c r="I716">
        <v>38</v>
      </c>
      <c r="J716" t="s">
        <v>247</v>
      </c>
      <c r="K716">
        <v>21223</v>
      </c>
      <c r="L716" t="s">
        <v>55</v>
      </c>
    </row>
    <row r="717" spans="1:12" x14ac:dyDescent="0.2">
      <c r="A717" t="str">
        <f t="shared" si="11"/>
        <v>Union2008</v>
      </c>
      <c r="B717" t="s">
        <v>403</v>
      </c>
      <c r="C717">
        <v>2008</v>
      </c>
      <c r="D717" t="s">
        <v>245</v>
      </c>
      <c r="E717">
        <v>343</v>
      </c>
      <c r="F717">
        <v>5823</v>
      </c>
      <c r="G717">
        <v>2.2999999999999998</v>
      </c>
      <c r="H717">
        <v>679</v>
      </c>
      <c r="I717">
        <v>7.6</v>
      </c>
      <c r="J717" t="s">
        <v>247</v>
      </c>
      <c r="K717">
        <v>21225</v>
      </c>
      <c r="L717" t="s">
        <v>55</v>
      </c>
    </row>
    <row r="718" spans="1:12" x14ac:dyDescent="0.2">
      <c r="A718" t="str">
        <f t="shared" si="11"/>
        <v>Warren2008</v>
      </c>
      <c r="B718" t="s">
        <v>561</v>
      </c>
      <c r="C718">
        <v>2008</v>
      </c>
      <c r="D718" t="s">
        <v>245</v>
      </c>
      <c r="E718">
        <v>3037</v>
      </c>
      <c r="F718">
        <v>56909</v>
      </c>
      <c r="G718">
        <v>-4.3</v>
      </c>
      <c r="H718">
        <v>687</v>
      </c>
      <c r="I718">
        <v>3.3</v>
      </c>
      <c r="J718" t="s">
        <v>247</v>
      </c>
      <c r="K718">
        <v>21227</v>
      </c>
      <c r="L718" t="s">
        <v>55</v>
      </c>
    </row>
    <row r="719" spans="1:12" x14ac:dyDescent="0.2">
      <c r="A719" t="str">
        <f t="shared" si="11"/>
        <v>Washington2008</v>
      </c>
      <c r="B719" t="s">
        <v>452</v>
      </c>
      <c r="C719">
        <v>2008</v>
      </c>
      <c r="D719" t="s">
        <v>245</v>
      </c>
      <c r="E719">
        <v>264</v>
      </c>
      <c r="F719">
        <v>2915</v>
      </c>
      <c r="G719">
        <v>-5.7</v>
      </c>
      <c r="H719">
        <v>690</v>
      </c>
      <c r="I719">
        <v>3.3</v>
      </c>
      <c r="J719" t="s">
        <v>247</v>
      </c>
      <c r="K719">
        <v>21229</v>
      </c>
      <c r="L719" t="s">
        <v>55</v>
      </c>
    </row>
    <row r="720" spans="1:12" x14ac:dyDescent="0.2">
      <c r="A720" t="str">
        <f t="shared" si="11"/>
        <v>Wayne2008</v>
      </c>
      <c r="B720" t="s">
        <v>382</v>
      </c>
      <c r="C720">
        <v>2008</v>
      </c>
      <c r="D720" t="s">
        <v>245</v>
      </c>
      <c r="E720">
        <v>349</v>
      </c>
      <c r="F720">
        <v>5367</v>
      </c>
      <c r="G720">
        <v>-15.1</v>
      </c>
      <c r="H720">
        <v>529</v>
      </c>
      <c r="I720">
        <v>6.9</v>
      </c>
      <c r="J720" t="s">
        <v>247</v>
      </c>
      <c r="K720">
        <v>21231</v>
      </c>
      <c r="L720" t="s">
        <v>55</v>
      </c>
    </row>
    <row r="721" spans="1:12" x14ac:dyDescent="0.2">
      <c r="A721" t="str">
        <f t="shared" si="11"/>
        <v>Webster2008</v>
      </c>
      <c r="B721" t="s">
        <v>562</v>
      </c>
      <c r="C721">
        <v>2008</v>
      </c>
      <c r="D721" t="s">
        <v>245</v>
      </c>
      <c r="E721">
        <v>262</v>
      </c>
      <c r="F721">
        <v>3040</v>
      </c>
      <c r="G721">
        <v>-7.4</v>
      </c>
      <c r="H721">
        <v>663</v>
      </c>
      <c r="I721">
        <v>-1.5</v>
      </c>
      <c r="J721" t="s">
        <v>247</v>
      </c>
      <c r="K721">
        <v>21233</v>
      </c>
      <c r="L721" t="s">
        <v>55</v>
      </c>
    </row>
    <row r="722" spans="1:12" x14ac:dyDescent="0.2">
      <c r="A722" t="str">
        <f t="shared" si="11"/>
        <v>Whitley2008</v>
      </c>
      <c r="B722" t="s">
        <v>643</v>
      </c>
      <c r="C722">
        <v>2008</v>
      </c>
      <c r="D722" t="s">
        <v>245</v>
      </c>
      <c r="E722">
        <v>784</v>
      </c>
      <c r="F722">
        <v>12062</v>
      </c>
      <c r="G722">
        <v>1.5</v>
      </c>
      <c r="H722">
        <v>586</v>
      </c>
      <c r="I722">
        <v>2.2999999999999998</v>
      </c>
      <c r="J722" t="s">
        <v>247</v>
      </c>
      <c r="K722">
        <v>21235</v>
      </c>
      <c r="L722" t="s">
        <v>55</v>
      </c>
    </row>
    <row r="723" spans="1:12" x14ac:dyDescent="0.2">
      <c r="A723" t="str">
        <f t="shared" si="11"/>
        <v>Wolfe2008</v>
      </c>
      <c r="B723" t="s">
        <v>644</v>
      </c>
      <c r="C723">
        <v>2008</v>
      </c>
      <c r="D723" t="s">
        <v>245</v>
      </c>
      <c r="E723">
        <v>125</v>
      </c>
      <c r="F723">
        <v>1236</v>
      </c>
      <c r="G723">
        <v>6</v>
      </c>
      <c r="H723">
        <v>508</v>
      </c>
      <c r="I723">
        <v>2</v>
      </c>
      <c r="J723" t="s">
        <v>247</v>
      </c>
      <c r="K723">
        <v>21237</v>
      </c>
      <c r="L723" t="s">
        <v>55</v>
      </c>
    </row>
    <row r="724" spans="1:12" x14ac:dyDescent="0.2">
      <c r="A724" t="str">
        <f t="shared" si="11"/>
        <v>Woodford2008</v>
      </c>
      <c r="B724" t="s">
        <v>645</v>
      </c>
      <c r="C724">
        <v>2008</v>
      </c>
      <c r="D724" t="s">
        <v>245</v>
      </c>
      <c r="E724">
        <v>682</v>
      </c>
      <c r="F724">
        <v>10186</v>
      </c>
      <c r="G724">
        <v>-7</v>
      </c>
      <c r="H724">
        <v>733</v>
      </c>
      <c r="I724">
        <v>4.4000000000000004</v>
      </c>
      <c r="J724" t="s">
        <v>247</v>
      </c>
      <c r="K724">
        <v>21239</v>
      </c>
      <c r="L724" t="s">
        <v>55</v>
      </c>
    </row>
    <row r="725" spans="1:12" x14ac:dyDescent="0.2">
      <c r="A725" t="str">
        <f t="shared" si="11"/>
        <v>Adair2009</v>
      </c>
      <c r="B725" t="s">
        <v>569</v>
      </c>
      <c r="C725">
        <v>2009</v>
      </c>
      <c r="D725" t="s">
        <v>245</v>
      </c>
      <c r="E725">
        <v>380</v>
      </c>
      <c r="F725">
        <v>4704</v>
      </c>
      <c r="G725">
        <v>1.9</v>
      </c>
      <c r="H725">
        <v>585</v>
      </c>
      <c r="I725">
        <v>5.2</v>
      </c>
      <c r="J725" t="s">
        <v>247</v>
      </c>
      <c r="K725">
        <v>21001</v>
      </c>
      <c r="L725" t="s">
        <v>55</v>
      </c>
    </row>
    <row r="726" spans="1:12" x14ac:dyDescent="0.2">
      <c r="A726" t="str">
        <f t="shared" si="11"/>
        <v>Allen2009</v>
      </c>
      <c r="B726" t="s">
        <v>570</v>
      </c>
      <c r="C726">
        <v>2009</v>
      </c>
      <c r="D726" t="s">
        <v>245</v>
      </c>
      <c r="E726">
        <v>275</v>
      </c>
      <c r="F726">
        <v>4058</v>
      </c>
      <c r="G726">
        <v>-1.3</v>
      </c>
      <c r="H726">
        <v>592</v>
      </c>
      <c r="I726">
        <v>6.7</v>
      </c>
      <c r="J726" t="s">
        <v>247</v>
      </c>
      <c r="K726">
        <v>21003</v>
      </c>
      <c r="L726" t="s">
        <v>55</v>
      </c>
    </row>
    <row r="727" spans="1:12" x14ac:dyDescent="0.2">
      <c r="A727" t="str">
        <f t="shared" si="11"/>
        <v>Anderson2009</v>
      </c>
      <c r="B727" t="s">
        <v>349</v>
      </c>
      <c r="C727">
        <v>2009</v>
      </c>
      <c r="D727" t="s">
        <v>245</v>
      </c>
      <c r="E727">
        <v>358</v>
      </c>
      <c r="F727">
        <v>4483</v>
      </c>
      <c r="G727">
        <v>-6.4</v>
      </c>
      <c r="H727">
        <v>621</v>
      </c>
      <c r="I727">
        <v>4.9000000000000004</v>
      </c>
      <c r="J727" t="s">
        <v>247</v>
      </c>
      <c r="K727">
        <v>21005</v>
      </c>
      <c r="L727" t="s">
        <v>55</v>
      </c>
    </row>
    <row r="728" spans="1:12" x14ac:dyDescent="0.2">
      <c r="A728" t="str">
        <f t="shared" si="11"/>
        <v>Ballard2009</v>
      </c>
      <c r="B728" t="s">
        <v>571</v>
      </c>
      <c r="C728">
        <v>2009</v>
      </c>
      <c r="D728" t="s">
        <v>245</v>
      </c>
      <c r="E728">
        <v>182</v>
      </c>
      <c r="F728">
        <v>2711</v>
      </c>
      <c r="G728">
        <v>5.2</v>
      </c>
      <c r="H728">
        <v>1036</v>
      </c>
      <c r="I728">
        <v>11.8</v>
      </c>
      <c r="J728" t="s">
        <v>247</v>
      </c>
      <c r="K728">
        <v>21007</v>
      </c>
      <c r="L728" t="s">
        <v>55</v>
      </c>
    </row>
    <row r="729" spans="1:12" x14ac:dyDescent="0.2">
      <c r="A729" t="str">
        <f t="shared" si="11"/>
        <v>Barren2009</v>
      </c>
      <c r="B729" t="s">
        <v>348</v>
      </c>
      <c r="C729">
        <v>2009</v>
      </c>
      <c r="D729" t="s">
        <v>245</v>
      </c>
      <c r="E729">
        <v>977</v>
      </c>
      <c r="F729">
        <v>15658</v>
      </c>
      <c r="G729">
        <v>-6.4</v>
      </c>
      <c r="H729">
        <v>661</v>
      </c>
      <c r="I729">
        <v>7.8</v>
      </c>
      <c r="J729" t="s">
        <v>247</v>
      </c>
      <c r="K729">
        <v>21009</v>
      </c>
      <c r="L729" t="s">
        <v>55</v>
      </c>
    </row>
    <row r="730" spans="1:12" x14ac:dyDescent="0.2">
      <c r="A730" t="str">
        <f t="shared" si="11"/>
        <v>Bath2009</v>
      </c>
      <c r="B730" t="s">
        <v>572</v>
      </c>
      <c r="C730">
        <v>2009</v>
      </c>
      <c r="D730" t="s">
        <v>245</v>
      </c>
      <c r="E730">
        <v>185</v>
      </c>
      <c r="F730">
        <v>1710</v>
      </c>
      <c r="G730">
        <v>-8.1999999999999993</v>
      </c>
      <c r="H730">
        <v>563</v>
      </c>
      <c r="I730">
        <v>8.3000000000000007</v>
      </c>
      <c r="J730" t="s">
        <v>247</v>
      </c>
      <c r="K730">
        <v>21011</v>
      </c>
      <c r="L730" t="s">
        <v>55</v>
      </c>
    </row>
    <row r="731" spans="1:12" x14ac:dyDescent="0.2">
      <c r="A731" t="str">
        <f t="shared" si="11"/>
        <v>Bell2009</v>
      </c>
      <c r="B731" t="s">
        <v>573</v>
      </c>
      <c r="C731">
        <v>2009</v>
      </c>
      <c r="D731" t="s">
        <v>245</v>
      </c>
      <c r="E731">
        <v>633</v>
      </c>
      <c r="F731">
        <v>9152</v>
      </c>
      <c r="G731">
        <v>-5</v>
      </c>
      <c r="H731">
        <v>631</v>
      </c>
      <c r="I731">
        <v>1</v>
      </c>
      <c r="J731" t="s">
        <v>247</v>
      </c>
      <c r="K731">
        <v>21013</v>
      </c>
      <c r="L731" t="s">
        <v>55</v>
      </c>
    </row>
    <row r="732" spans="1:12" x14ac:dyDescent="0.2">
      <c r="A732" t="str">
        <f t="shared" si="11"/>
        <v>Boone2009</v>
      </c>
      <c r="B732" t="s">
        <v>345</v>
      </c>
      <c r="C732">
        <v>2009</v>
      </c>
      <c r="D732" t="s">
        <v>245</v>
      </c>
      <c r="E732">
        <v>3510</v>
      </c>
      <c r="F732">
        <v>72392</v>
      </c>
      <c r="G732">
        <v>-2.9</v>
      </c>
      <c r="H732">
        <v>821</v>
      </c>
      <c r="I732">
        <v>2.6</v>
      </c>
      <c r="J732" t="s">
        <v>247</v>
      </c>
      <c r="K732">
        <v>21015</v>
      </c>
      <c r="L732" t="s">
        <v>55</v>
      </c>
    </row>
    <row r="733" spans="1:12" x14ac:dyDescent="0.2">
      <c r="A733" t="str">
        <f t="shared" si="11"/>
        <v>Bourbon2009</v>
      </c>
      <c r="B733" t="s">
        <v>574</v>
      </c>
      <c r="C733">
        <v>2009</v>
      </c>
      <c r="D733" t="s">
        <v>245</v>
      </c>
      <c r="E733">
        <v>515</v>
      </c>
      <c r="F733">
        <v>6829</v>
      </c>
      <c r="G733">
        <v>-2</v>
      </c>
      <c r="H733">
        <v>734</v>
      </c>
      <c r="I733">
        <v>1.9</v>
      </c>
      <c r="J733" t="s">
        <v>247</v>
      </c>
      <c r="K733">
        <v>21017</v>
      </c>
      <c r="L733" t="s">
        <v>55</v>
      </c>
    </row>
    <row r="734" spans="1:12" x14ac:dyDescent="0.2">
      <c r="A734" t="str">
        <f t="shared" si="11"/>
        <v>Boyd2009</v>
      </c>
      <c r="B734" t="s">
        <v>575</v>
      </c>
      <c r="C734">
        <v>2009</v>
      </c>
      <c r="D734" t="s">
        <v>245</v>
      </c>
      <c r="E734">
        <v>1609</v>
      </c>
      <c r="F734">
        <v>28221</v>
      </c>
      <c r="G734">
        <v>0.7</v>
      </c>
      <c r="H734">
        <v>866</v>
      </c>
      <c r="I734">
        <v>8</v>
      </c>
      <c r="J734" t="s">
        <v>247</v>
      </c>
      <c r="K734">
        <v>21019</v>
      </c>
      <c r="L734" t="s">
        <v>55</v>
      </c>
    </row>
    <row r="735" spans="1:12" x14ac:dyDescent="0.2">
      <c r="A735" t="str">
        <f t="shared" si="11"/>
        <v>Boyle2009</v>
      </c>
      <c r="B735" t="s">
        <v>576</v>
      </c>
      <c r="C735">
        <v>2009</v>
      </c>
      <c r="D735" t="s">
        <v>245</v>
      </c>
      <c r="E735">
        <v>829</v>
      </c>
      <c r="F735">
        <v>14241</v>
      </c>
      <c r="G735">
        <v>-4.2</v>
      </c>
      <c r="H735">
        <v>668</v>
      </c>
      <c r="I735">
        <v>1.8</v>
      </c>
      <c r="J735" t="s">
        <v>247</v>
      </c>
      <c r="K735">
        <v>21021</v>
      </c>
      <c r="L735" t="s">
        <v>55</v>
      </c>
    </row>
    <row r="736" spans="1:12" x14ac:dyDescent="0.2">
      <c r="A736" t="str">
        <f t="shared" si="11"/>
        <v>Bracken2009</v>
      </c>
      <c r="B736" t="s">
        <v>577</v>
      </c>
      <c r="C736">
        <v>2009</v>
      </c>
      <c r="D736" t="s">
        <v>245</v>
      </c>
      <c r="E736">
        <v>134</v>
      </c>
      <c r="F736">
        <v>1285</v>
      </c>
      <c r="G736">
        <v>-5.8</v>
      </c>
      <c r="H736">
        <v>629</v>
      </c>
      <c r="I736">
        <v>11.5</v>
      </c>
      <c r="J736" t="s">
        <v>247</v>
      </c>
      <c r="K736">
        <v>21023</v>
      </c>
      <c r="L736" t="s">
        <v>55</v>
      </c>
    </row>
    <row r="737" spans="1:12" x14ac:dyDescent="0.2">
      <c r="A737" t="str">
        <f t="shared" si="11"/>
        <v>Breathitt2009</v>
      </c>
      <c r="B737" t="s">
        <v>578</v>
      </c>
      <c r="C737">
        <v>2009</v>
      </c>
      <c r="D737" t="s">
        <v>245</v>
      </c>
      <c r="E737">
        <v>265</v>
      </c>
      <c r="F737">
        <v>3283</v>
      </c>
      <c r="G737">
        <v>-4.3</v>
      </c>
      <c r="H737">
        <v>597</v>
      </c>
      <c r="I737">
        <v>-10.199999999999999</v>
      </c>
      <c r="J737" t="s">
        <v>247</v>
      </c>
      <c r="K737">
        <v>21025</v>
      </c>
      <c r="L737" t="s">
        <v>55</v>
      </c>
    </row>
    <row r="738" spans="1:12" x14ac:dyDescent="0.2">
      <c r="A738" t="str">
        <f t="shared" si="11"/>
        <v>Breckinridge2009</v>
      </c>
      <c r="B738" t="s">
        <v>579</v>
      </c>
      <c r="C738">
        <v>2009</v>
      </c>
      <c r="D738" t="s">
        <v>245</v>
      </c>
      <c r="E738">
        <v>347</v>
      </c>
      <c r="F738">
        <v>3165</v>
      </c>
      <c r="G738">
        <v>2.1</v>
      </c>
      <c r="H738">
        <v>589</v>
      </c>
      <c r="I738">
        <v>1.4</v>
      </c>
      <c r="J738" t="s">
        <v>247</v>
      </c>
      <c r="K738">
        <v>21027</v>
      </c>
      <c r="L738" t="s">
        <v>55</v>
      </c>
    </row>
    <row r="739" spans="1:12" x14ac:dyDescent="0.2">
      <c r="A739" t="str">
        <f t="shared" si="11"/>
        <v>Bullitt2009</v>
      </c>
      <c r="B739" t="s">
        <v>347</v>
      </c>
      <c r="C739">
        <v>2009</v>
      </c>
      <c r="D739" t="s">
        <v>245</v>
      </c>
      <c r="E739">
        <v>1137</v>
      </c>
      <c r="F739">
        <v>16596</v>
      </c>
      <c r="G739">
        <v>-3.8</v>
      </c>
      <c r="H739">
        <v>668</v>
      </c>
      <c r="I739">
        <v>7.9</v>
      </c>
      <c r="J739" t="s">
        <v>247</v>
      </c>
      <c r="K739">
        <v>21029</v>
      </c>
      <c r="L739" t="s">
        <v>55</v>
      </c>
    </row>
    <row r="740" spans="1:12" x14ac:dyDescent="0.2">
      <c r="A740" t="str">
        <f t="shared" si="11"/>
        <v>Butler2009</v>
      </c>
      <c r="B740" t="s">
        <v>423</v>
      </c>
      <c r="C740">
        <v>2009</v>
      </c>
      <c r="D740" t="s">
        <v>245</v>
      </c>
      <c r="E740">
        <v>254</v>
      </c>
      <c r="F740">
        <v>2424</v>
      </c>
      <c r="G740">
        <v>-4.3</v>
      </c>
      <c r="H740">
        <v>623</v>
      </c>
      <c r="I740">
        <v>6</v>
      </c>
      <c r="J740" t="s">
        <v>247</v>
      </c>
      <c r="K740">
        <v>21031</v>
      </c>
      <c r="L740" t="s">
        <v>55</v>
      </c>
    </row>
    <row r="741" spans="1:12" x14ac:dyDescent="0.2">
      <c r="A741" t="str">
        <f t="shared" si="11"/>
        <v>Caldwell2009</v>
      </c>
      <c r="B741" t="s">
        <v>580</v>
      </c>
      <c r="C741">
        <v>2009</v>
      </c>
      <c r="D741" t="s">
        <v>245</v>
      </c>
      <c r="E741">
        <v>316</v>
      </c>
      <c r="F741">
        <v>4245</v>
      </c>
      <c r="G741">
        <v>1.1000000000000001</v>
      </c>
      <c r="H741">
        <v>621</v>
      </c>
      <c r="I741">
        <v>4.9000000000000004</v>
      </c>
      <c r="J741" t="s">
        <v>247</v>
      </c>
      <c r="K741">
        <v>21033</v>
      </c>
      <c r="L741" t="s">
        <v>55</v>
      </c>
    </row>
    <row r="742" spans="1:12" x14ac:dyDescent="0.2">
      <c r="A742" t="str">
        <f t="shared" si="11"/>
        <v>Calloway2009</v>
      </c>
      <c r="B742" t="s">
        <v>581</v>
      </c>
      <c r="C742">
        <v>2009</v>
      </c>
      <c r="D742" t="s">
        <v>245</v>
      </c>
      <c r="E742">
        <v>933</v>
      </c>
      <c r="F742">
        <v>15562</v>
      </c>
      <c r="G742">
        <v>-1.3</v>
      </c>
      <c r="H742">
        <v>606</v>
      </c>
      <c r="I742">
        <v>3.6</v>
      </c>
      <c r="J742" t="s">
        <v>247</v>
      </c>
      <c r="K742">
        <v>21035</v>
      </c>
      <c r="L742" t="s">
        <v>55</v>
      </c>
    </row>
    <row r="743" spans="1:12" x14ac:dyDescent="0.2">
      <c r="A743" t="str">
        <f t="shared" si="11"/>
        <v>Campbell2009</v>
      </c>
      <c r="B743" t="s">
        <v>412</v>
      </c>
      <c r="C743">
        <v>2009</v>
      </c>
      <c r="D743" t="s">
        <v>245</v>
      </c>
      <c r="E743">
        <v>1878</v>
      </c>
      <c r="F743">
        <v>27306</v>
      </c>
      <c r="G743">
        <v>-4.4000000000000004</v>
      </c>
      <c r="H743">
        <v>701</v>
      </c>
      <c r="I743">
        <v>3.7</v>
      </c>
      <c r="J743" t="s">
        <v>247</v>
      </c>
      <c r="K743">
        <v>21037</v>
      </c>
      <c r="L743" t="s">
        <v>55</v>
      </c>
    </row>
    <row r="744" spans="1:12" x14ac:dyDescent="0.2">
      <c r="A744" t="str">
        <f t="shared" si="11"/>
        <v>Carlisle2009</v>
      </c>
      <c r="B744" t="s">
        <v>582</v>
      </c>
      <c r="C744">
        <v>2009</v>
      </c>
      <c r="D744" t="s">
        <v>245</v>
      </c>
      <c r="E744">
        <v>97</v>
      </c>
      <c r="F744">
        <v>786</v>
      </c>
      <c r="G744">
        <v>2.6</v>
      </c>
      <c r="H744">
        <v>499</v>
      </c>
      <c r="I744">
        <v>-0.6</v>
      </c>
      <c r="J744" t="s">
        <v>247</v>
      </c>
      <c r="K744">
        <v>21039</v>
      </c>
      <c r="L744" t="s">
        <v>55</v>
      </c>
    </row>
    <row r="745" spans="1:12" x14ac:dyDescent="0.2">
      <c r="A745" t="str">
        <f t="shared" si="11"/>
        <v>Carroll2009</v>
      </c>
      <c r="B745" t="s">
        <v>373</v>
      </c>
      <c r="C745">
        <v>2009</v>
      </c>
      <c r="D745" t="s">
        <v>245</v>
      </c>
      <c r="E745">
        <v>288</v>
      </c>
      <c r="F745">
        <v>5644</v>
      </c>
      <c r="G745">
        <v>-8.9</v>
      </c>
      <c r="H745">
        <v>849</v>
      </c>
      <c r="I745">
        <v>7.3</v>
      </c>
      <c r="J745" t="s">
        <v>247</v>
      </c>
      <c r="K745">
        <v>21041</v>
      </c>
      <c r="L745" t="s">
        <v>55</v>
      </c>
    </row>
    <row r="746" spans="1:12" x14ac:dyDescent="0.2">
      <c r="A746" t="str">
        <f t="shared" si="11"/>
        <v>Carter2009</v>
      </c>
      <c r="B746" t="s">
        <v>583</v>
      </c>
      <c r="C746">
        <v>2009</v>
      </c>
      <c r="D746" t="s">
        <v>245</v>
      </c>
      <c r="E746">
        <v>497</v>
      </c>
      <c r="F746">
        <v>6192</v>
      </c>
      <c r="G746">
        <v>-3.9</v>
      </c>
      <c r="H746">
        <v>526</v>
      </c>
      <c r="I746">
        <v>3.1</v>
      </c>
      <c r="J746" t="s">
        <v>247</v>
      </c>
      <c r="K746">
        <v>21043</v>
      </c>
      <c r="L746" t="s">
        <v>55</v>
      </c>
    </row>
    <row r="747" spans="1:12" x14ac:dyDescent="0.2">
      <c r="A747" t="str">
        <f t="shared" si="11"/>
        <v>Casey2009</v>
      </c>
      <c r="B747" t="s">
        <v>584</v>
      </c>
      <c r="C747">
        <v>2009</v>
      </c>
      <c r="D747" t="s">
        <v>245</v>
      </c>
      <c r="E747">
        <v>241</v>
      </c>
      <c r="F747">
        <v>3402</v>
      </c>
      <c r="G747">
        <v>-2.2999999999999998</v>
      </c>
      <c r="H747">
        <v>523</v>
      </c>
      <c r="I747">
        <v>6.5</v>
      </c>
      <c r="J747" t="s">
        <v>247</v>
      </c>
      <c r="K747">
        <v>21045</v>
      </c>
      <c r="L747" t="s">
        <v>55</v>
      </c>
    </row>
    <row r="748" spans="1:12" x14ac:dyDescent="0.2">
      <c r="A748" t="str">
        <f t="shared" si="11"/>
        <v>Christian2009</v>
      </c>
      <c r="B748" t="s">
        <v>585</v>
      </c>
      <c r="C748">
        <v>2009</v>
      </c>
      <c r="D748" t="s">
        <v>245</v>
      </c>
      <c r="E748">
        <v>1551</v>
      </c>
      <c r="F748">
        <v>30615</v>
      </c>
      <c r="G748">
        <v>0.1</v>
      </c>
      <c r="H748">
        <v>711</v>
      </c>
      <c r="I748">
        <v>0.4</v>
      </c>
      <c r="J748" t="s">
        <v>247</v>
      </c>
      <c r="K748">
        <v>21047</v>
      </c>
      <c r="L748" t="s">
        <v>55</v>
      </c>
    </row>
    <row r="749" spans="1:12" x14ac:dyDescent="0.2">
      <c r="A749" t="str">
        <f t="shared" si="11"/>
        <v>Clark2009</v>
      </c>
      <c r="B749" t="s">
        <v>586</v>
      </c>
      <c r="C749">
        <v>2009</v>
      </c>
      <c r="D749" t="s">
        <v>245</v>
      </c>
      <c r="E749">
        <v>854</v>
      </c>
      <c r="F749">
        <v>12870</v>
      </c>
      <c r="G749">
        <v>-4.0999999999999996</v>
      </c>
      <c r="H749">
        <v>719</v>
      </c>
      <c r="I749">
        <v>2.2999999999999998</v>
      </c>
      <c r="J749" t="s">
        <v>247</v>
      </c>
      <c r="K749">
        <v>21049</v>
      </c>
      <c r="L749" t="s">
        <v>55</v>
      </c>
    </row>
    <row r="750" spans="1:12" x14ac:dyDescent="0.2">
      <c r="A750" t="str">
        <f t="shared" si="11"/>
        <v>Clay2009</v>
      </c>
      <c r="B750" t="s">
        <v>353</v>
      </c>
      <c r="C750">
        <v>2009</v>
      </c>
      <c r="D750" t="s">
        <v>245</v>
      </c>
      <c r="E750">
        <v>305</v>
      </c>
      <c r="F750">
        <v>3978</v>
      </c>
      <c r="G750">
        <v>-2.2000000000000002</v>
      </c>
      <c r="H750">
        <v>658</v>
      </c>
      <c r="I750">
        <v>6.5</v>
      </c>
      <c r="J750" t="s">
        <v>247</v>
      </c>
      <c r="K750">
        <v>21051</v>
      </c>
      <c r="L750" t="s">
        <v>55</v>
      </c>
    </row>
    <row r="751" spans="1:12" x14ac:dyDescent="0.2">
      <c r="A751" t="str">
        <f t="shared" si="11"/>
        <v>Clinton2009</v>
      </c>
      <c r="B751" t="s">
        <v>587</v>
      </c>
      <c r="C751">
        <v>2009</v>
      </c>
      <c r="D751" t="s">
        <v>245</v>
      </c>
      <c r="E751">
        <v>229</v>
      </c>
      <c r="F751">
        <v>3982</v>
      </c>
      <c r="G751">
        <v>1.2</v>
      </c>
      <c r="H751">
        <v>552</v>
      </c>
      <c r="I751">
        <v>4.9000000000000004</v>
      </c>
      <c r="J751" t="s">
        <v>247</v>
      </c>
      <c r="K751">
        <v>21053</v>
      </c>
      <c r="L751" t="s">
        <v>55</v>
      </c>
    </row>
    <row r="752" spans="1:12" x14ac:dyDescent="0.2">
      <c r="A752" t="str">
        <f t="shared" si="11"/>
        <v>Crittenden2009</v>
      </c>
      <c r="B752" t="s">
        <v>588</v>
      </c>
      <c r="C752">
        <v>2009</v>
      </c>
      <c r="D752" t="s">
        <v>245</v>
      </c>
      <c r="E752">
        <v>168</v>
      </c>
      <c r="F752">
        <v>1855</v>
      </c>
      <c r="G752">
        <v>-5.5</v>
      </c>
      <c r="H752">
        <v>495</v>
      </c>
      <c r="I752">
        <v>5.0999999999999996</v>
      </c>
      <c r="J752" t="s">
        <v>247</v>
      </c>
      <c r="K752">
        <v>21055</v>
      </c>
      <c r="L752" t="s">
        <v>55</v>
      </c>
    </row>
    <row r="753" spans="1:12" x14ac:dyDescent="0.2">
      <c r="A753" t="str">
        <f t="shared" si="11"/>
        <v>Cumberland2009</v>
      </c>
      <c r="B753" t="s">
        <v>589</v>
      </c>
      <c r="C753">
        <v>2009</v>
      </c>
      <c r="D753" t="s">
        <v>245</v>
      </c>
      <c r="E753">
        <v>142</v>
      </c>
      <c r="F753">
        <v>1535</v>
      </c>
      <c r="G753">
        <v>-5.0999999999999996</v>
      </c>
      <c r="H753">
        <v>538</v>
      </c>
      <c r="I753">
        <v>4.7</v>
      </c>
      <c r="J753" t="s">
        <v>247</v>
      </c>
      <c r="K753">
        <v>21057</v>
      </c>
      <c r="L753" t="s">
        <v>55</v>
      </c>
    </row>
    <row r="754" spans="1:12" x14ac:dyDescent="0.2">
      <c r="A754" t="str">
        <f t="shared" si="11"/>
        <v>Daviess2009</v>
      </c>
      <c r="B754" t="s">
        <v>590</v>
      </c>
      <c r="C754">
        <v>2009</v>
      </c>
      <c r="D754" t="s">
        <v>245</v>
      </c>
      <c r="E754">
        <v>2535</v>
      </c>
      <c r="F754">
        <v>43078</v>
      </c>
      <c r="G754">
        <v>-1.1000000000000001</v>
      </c>
      <c r="H754">
        <v>708</v>
      </c>
      <c r="I754">
        <v>2.2999999999999998</v>
      </c>
      <c r="J754" t="s">
        <v>247</v>
      </c>
      <c r="K754">
        <v>21059</v>
      </c>
      <c r="L754" t="s">
        <v>55</v>
      </c>
    </row>
    <row r="755" spans="1:12" x14ac:dyDescent="0.2">
      <c r="A755" t="str">
        <f t="shared" si="11"/>
        <v>Edmonson2009</v>
      </c>
      <c r="B755" t="s">
        <v>591</v>
      </c>
      <c r="C755">
        <v>2009</v>
      </c>
      <c r="D755" t="s">
        <v>245</v>
      </c>
      <c r="E755">
        <v>147</v>
      </c>
      <c r="F755">
        <v>1550</v>
      </c>
      <c r="G755">
        <v>-2.5</v>
      </c>
      <c r="H755">
        <v>540</v>
      </c>
      <c r="I755">
        <v>4.2</v>
      </c>
      <c r="J755" t="s">
        <v>247</v>
      </c>
      <c r="K755">
        <v>21061</v>
      </c>
      <c r="L755" t="s">
        <v>55</v>
      </c>
    </row>
    <row r="756" spans="1:12" x14ac:dyDescent="0.2">
      <c r="A756" t="str">
        <f t="shared" si="11"/>
        <v>Elliott2009</v>
      </c>
      <c r="B756" t="s">
        <v>592</v>
      </c>
      <c r="C756">
        <v>2009</v>
      </c>
      <c r="D756" t="s">
        <v>245</v>
      </c>
      <c r="E756">
        <v>80</v>
      </c>
      <c r="F756">
        <v>919</v>
      </c>
      <c r="G756">
        <v>3</v>
      </c>
      <c r="H756">
        <v>536</v>
      </c>
      <c r="I756">
        <v>0.6</v>
      </c>
      <c r="J756" t="s">
        <v>247</v>
      </c>
      <c r="K756">
        <v>21063</v>
      </c>
      <c r="L756" t="s">
        <v>55</v>
      </c>
    </row>
    <row r="757" spans="1:12" x14ac:dyDescent="0.2">
      <c r="A757" t="str">
        <f t="shared" si="11"/>
        <v>Estill2009</v>
      </c>
      <c r="B757" t="s">
        <v>593</v>
      </c>
      <c r="C757">
        <v>2009</v>
      </c>
      <c r="D757" t="s">
        <v>245</v>
      </c>
      <c r="E757">
        <v>227</v>
      </c>
      <c r="F757">
        <v>2455</v>
      </c>
      <c r="G757">
        <v>2.8</v>
      </c>
      <c r="H757">
        <v>520</v>
      </c>
      <c r="I757">
        <v>2.6</v>
      </c>
      <c r="J757" t="s">
        <v>247</v>
      </c>
      <c r="K757">
        <v>21065</v>
      </c>
      <c r="L757" t="s">
        <v>55</v>
      </c>
    </row>
    <row r="758" spans="1:12" x14ac:dyDescent="0.2">
      <c r="A758" t="str">
        <f t="shared" si="11"/>
        <v>Fayette2009</v>
      </c>
      <c r="B758" t="s">
        <v>332</v>
      </c>
      <c r="C758">
        <v>2009</v>
      </c>
      <c r="D758" t="s">
        <v>245</v>
      </c>
      <c r="E758">
        <v>9368</v>
      </c>
      <c r="F758">
        <v>171723</v>
      </c>
      <c r="G758">
        <v>-3.5</v>
      </c>
      <c r="H758">
        <v>849</v>
      </c>
      <c r="I758">
        <v>2</v>
      </c>
      <c r="J758" t="s">
        <v>247</v>
      </c>
      <c r="K758">
        <v>21067</v>
      </c>
      <c r="L758" t="s">
        <v>55</v>
      </c>
    </row>
    <row r="759" spans="1:12" x14ac:dyDescent="0.2">
      <c r="A759" t="str">
        <f t="shared" si="11"/>
        <v>Fleming2009</v>
      </c>
      <c r="B759" t="s">
        <v>594</v>
      </c>
      <c r="C759">
        <v>2009</v>
      </c>
      <c r="D759" t="s">
        <v>245</v>
      </c>
      <c r="E759">
        <v>300</v>
      </c>
      <c r="F759">
        <v>3068</v>
      </c>
      <c r="G759">
        <v>-1.9</v>
      </c>
      <c r="H759">
        <v>559</v>
      </c>
      <c r="I759">
        <v>1.6</v>
      </c>
      <c r="J759" t="s">
        <v>247</v>
      </c>
      <c r="K759">
        <v>21069</v>
      </c>
      <c r="L759" t="s">
        <v>55</v>
      </c>
    </row>
    <row r="760" spans="1:12" x14ac:dyDescent="0.2">
      <c r="A760" t="str">
        <f t="shared" si="11"/>
        <v>Floyd2009</v>
      </c>
      <c r="B760" t="s">
        <v>500</v>
      </c>
      <c r="C760">
        <v>2009</v>
      </c>
      <c r="D760" t="s">
        <v>245</v>
      </c>
      <c r="E760">
        <v>1035</v>
      </c>
      <c r="F760">
        <v>11980</v>
      </c>
      <c r="G760">
        <v>-6.5</v>
      </c>
      <c r="H760">
        <v>716</v>
      </c>
      <c r="I760">
        <v>-3.5</v>
      </c>
      <c r="J760" t="s">
        <v>247</v>
      </c>
      <c r="K760">
        <v>21071</v>
      </c>
      <c r="L760" t="s">
        <v>55</v>
      </c>
    </row>
    <row r="761" spans="1:12" x14ac:dyDescent="0.2">
      <c r="A761" t="str">
        <f t="shared" si="11"/>
        <v>Franklin2009</v>
      </c>
      <c r="B761" t="s">
        <v>434</v>
      </c>
      <c r="C761">
        <v>2009</v>
      </c>
      <c r="D761" t="s">
        <v>245</v>
      </c>
      <c r="E761">
        <v>1498</v>
      </c>
      <c r="F761">
        <v>29386</v>
      </c>
      <c r="G761">
        <v>-0.5</v>
      </c>
      <c r="H761">
        <v>795</v>
      </c>
      <c r="I761">
        <v>3.1</v>
      </c>
      <c r="J761" t="s">
        <v>247</v>
      </c>
      <c r="K761">
        <v>21073</v>
      </c>
      <c r="L761" t="s">
        <v>55</v>
      </c>
    </row>
    <row r="762" spans="1:12" x14ac:dyDescent="0.2">
      <c r="A762" t="str">
        <f t="shared" si="11"/>
        <v>Fulton2009</v>
      </c>
      <c r="B762" t="s">
        <v>335</v>
      </c>
      <c r="C762">
        <v>2009</v>
      </c>
      <c r="D762" t="s">
        <v>245</v>
      </c>
      <c r="E762">
        <v>192</v>
      </c>
      <c r="F762">
        <v>3103</v>
      </c>
      <c r="G762">
        <v>18</v>
      </c>
      <c r="H762">
        <v>500</v>
      </c>
      <c r="I762">
        <v>-1.8</v>
      </c>
      <c r="J762" t="s">
        <v>247</v>
      </c>
      <c r="K762">
        <v>21075</v>
      </c>
      <c r="L762" t="s">
        <v>55</v>
      </c>
    </row>
    <row r="763" spans="1:12" x14ac:dyDescent="0.2">
      <c r="A763" t="str">
        <f t="shared" si="11"/>
        <v>Gallatin2009</v>
      </c>
      <c r="B763" t="s">
        <v>595</v>
      </c>
      <c r="C763">
        <v>2009</v>
      </c>
      <c r="D763" t="s">
        <v>245</v>
      </c>
      <c r="E763">
        <v>149</v>
      </c>
      <c r="F763">
        <v>1992</v>
      </c>
      <c r="G763">
        <v>0.1</v>
      </c>
      <c r="H763">
        <v>757</v>
      </c>
      <c r="I763">
        <v>13.5</v>
      </c>
      <c r="J763" t="s">
        <v>247</v>
      </c>
      <c r="K763">
        <v>21077</v>
      </c>
      <c r="L763" t="s">
        <v>55</v>
      </c>
    </row>
    <row r="764" spans="1:12" x14ac:dyDescent="0.2">
      <c r="A764" t="str">
        <f t="shared" si="11"/>
        <v>Garrard2009</v>
      </c>
      <c r="B764" t="s">
        <v>596</v>
      </c>
      <c r="C764">
        <v>2009</v>
      </c>
      <c r="D764" t="s">
        <v>245</v>
      </c>
      <c r="E764">
        <v>277</v>
      </c>
      <c r="F764">
        <v>2039</v>
      </c>
      <c r="G764">
        <v>-3.1</v>
      </c>
      <c r="H764">
        <v>559</v>
      </c>
      <c r="I764">
        <v>2.9</v>
      </c>
      <c r="J764" t="s">
        <v>247</v>
      </c>
      <c r="K764">
        <v>21079</v>
      </c>
      <c r="L764" t="s">
        <v>55</v>
      </c>
    </row>
    <row r="765" spans="1:12" x14ac:dyDescent="0.2">
      <c r="A765" t="str">
        <f t="shared" si="11"/>
        <v>Grant2009</v>
      </c>
      <c r="B765" t="s">
        <v>597</v>
      </c>
      <c r="C765">
        <v>2009</v>
      </c>
      <c r="D765" t="s">
        <v>245</v>
      </c>
      <c r="E765">
        <v>468</v>
      </c>
      <c r="F765">
        <v>5014</v>
      </c>
      <c r="G765">
        <v>-3.4</v>
      </c>
      <c r="H765">
        <v>584</v>
      </c>
      <c r="I765">
        <v>9.1999999999999993</v>
      </c>
      <c r="J765" t="s">
        <v>247</v>
      </c>
      <c r="K765">
        <v>21081</v>
      </c>
      <c r="L765" t="s">
        <v>55</v>
      </c>
    </row>
    <row r="766" spans="1:12" x14ac:dyDescent="0.2">
      <c r="A766" t="str">
        <f t="shared" si="11"/>
        <v>Graves2009</v>
      </c>
      <c r="B766" t="s">
        <v>350</v>
      </c>
      <c r="C766">
        <v>2009</v>
      </c>
      <c r="D766" t="s">
        <v>245</v>
      </c>
      <c r="E766">
        <v>780</v>
      </c>
      <c r="F766">
        <v>10857</v>
      </c>
      <c r="G766">
        <v>0.4</v>
      </c>
      <c r="H766">
        <v>606</v>
      </c>
      <c r="I766">
        <v>5.4</v>
      </c>
      <c r="J766" t="s">
        <v>247</v>
      </c>
      <c r="K766">
        <v>21083</v>
      </c>
      <c r="L766" t="s">
        <v>55</v>
      </c>
    </row>
    <row r="767" spans="1:12" x14ac:dyDescent="0.2">
      <c r="A767" t="str">
        <f t="shared" si="11"/>
        <v>Grayson2009</v>
      </c>
      <c r="B767" t="s">
        <v>598</v>
      </c>
      <c r="C767">
        <v>2009</v>
      </c>
      <c r="D767" t="s">
        <v>245</v>
      </c>
      <c r="E767">
        <v>547</v>
      </c>
      <c r="F767">
        <v>7151</v>
      </c>
      <c r="G767">
        <v>-3.8</v>
      </c>
      <c r="H767">
        <v>576</v>
      </c>
      <c r="I767">
        <v>7.7</v>
      </c>
      <c r="J767" t="s">
        <v>247</v>
      </c>
      <c r="K767">
        <v>21085</v>
      </c>
      <c r="L767" t="s">
        <v>55</v>
      </c>
    </row>
    <row r="768" spans="1:12" x14ac:dyDescent="0.2">
      <c r="A768" t="str">
        <f t="shared" si="11"/>
        <v>Green2009</v>
      </c>
      <c r="B768" t="s">
        <v>599</v>
      </c>
      <c r="C768">
        <v>2009</v>
      </c>
      <c r="D768" t="s">
        <v>245</v>
      </c>
      <c r="E768">
        <v>185</v>
      </c>
      <c r="F768">
        <v>1806</v>
      </c>
      <c r="G768">
        <v>-2.7</v>
      </c>
      <c r="H768">
        <v>498</v>
      </c>
      <c r="I768">
        <v>2.5</v>
      </c>
      <c r="J768" t="s">
        <v>247</v>
      </c>
      <c r="K768">
        <v>21087</v>
      </c>
      <c r="L768" t="s">
        <v>55</v>
      </c>
    </row>
    <row r="769" spans="1:12" x14ac:dyDescent="0.2">
      <c r="A769" t="str">
        <f t="shared" si="11"/>
        <v>Greenup2009</v>
      </c>
      <c r="B769" t="s">
        <v>600</v>
      </c>
      <c r="C769">
        <v>2009</v>
      </c>
      <c r="D769" t="s">
        <v>245</v>
      </c>
      <c r="E769">
        <v>544</v>
      </c>
      <c r="F769">
        <v>8037</v>
      </c>
      <c r="G769">
        <v>-1.8</v>
      </c>
      <c r="H769">
        <v>760</v>
      </c>
      <c r="I769">
        <v>7.5</v>
      </c>
      <c r="J769" t="s">
        <v>247</v>
      </c>
      <c r="K769">
        <v>21089</v>
      </c>
      <c r="L769" t="s">
        <v>55</v>
      </c>
    </row>
    <row r="770" spans="1:12" x14ac:dyDescent="0.2">
      <c r="A770" t="str">
        <f t="shared" si="11"/>
        <v>Hancock2009</v>
      </c>
      <c r="B770" t="s">
        <v>508</v>
      </c>
      <c r="C770">
        <v>2009</v>
      </c>
      <c r="D770" t="s">
        <v>245</v>
      </c>
      <c r="E770">
        <v>164</v>
      </c>
      <c r="F770">
        <v>3718</v>
      </c>
      <c r="G770">
        <v>-8</v>
      </c>
      <c r="H770">
        <v>1072</v>
      </c>
      <c r="I770">
        <v>6.3</v>
      </c>
      <c r="J770" t="s">
        <v>247</v>
      </c>
      <c r="K770">
        <v>21091</v>
      </c>
      <c r="L770" t="s">
        <v>55</v>
      </c>
    </row>
    <row r="771" spans="1:12" x14ac:dyDescent="0.2">
      <c r="A771" t="str">
        <f t="shared" si="11"/>
        <v>Hardin2009</v>
      </c>
      <c r="B771" t="s">
        <v>346</v>
      </c>
      <c r="C771">
        <v>2009</v>
      </c>
      <c r="D771" t="s">
        <v>245</v>
      </c>
      <c r="E771">
        <v>2477</v>
      </c>
      <c r="F771">
        <v>42024</v>
      </c>
      <c r="G771">
        <v>-2.1</v>
      </c>
      <c r="H771">
        <v>742</v>
      </c>
      <c r="I771">
        <v>6.8</v>
      </c>
      <c r="J771" t="s">
        <v>247</v>
      </c>
      <c r="K771">
        <v>21093</v>
      </c>
      <c r="L771" t="s">
        <v>55</v>
      </c>
    </row>
    <row r="772" spans="1:12" x14ac:dyDescent="0.2">
      <c r="A772" t="str">
        <f t="shared" si="11"/>
        <v>Harlan2009</v>
      </c>
      <c r="B772" t="s">
        <v>601</v>
      </c>
      <c r="C772">
        <v>2009</v>
      </c>
      <c r="D772" t="s">
        <v>245</v>
      </c>
      <c r="E772">
        <v>576</v>
      </c>
      <c r="F772">
        <v>8330</v>
      </c>
      <c r="G772">
        <v>-0.9</v>
      </c>
      <c r="H772">
        <v>785</v>
      </c>
      <c r="I772">
        <v>5.7</v>
      </c>
      <c r="J772" t="s">
        <v>247</v>
      </c>
      <c r="K772">
        <v>21095</v>
      </c>
      <c r="L772" t="s">
        <v>55</v>
      </c>
    </row>
    <row r="773" spans="1:12" x14ac:dyDescent="0.2">
      <c r="A773" t="str">
        <f t="shared" si="11"/>
        <v>Harrison2009</v>
      </c>
      <c r="B773" t="s">
        <v>357</v>
      </c>
      <c r="C773">
        <v>2009</v>
      </c>
      <c r="D773" t="s">
        <v>245</v>
      </c>
      <c r="E773">
        <v>328</v>
      </c>
      <c r="F773">
        <v>4755</v>
      </c>
      <c r="G773">
        <v>-3.6</v>
      </c>
      <c r="H773">
        <v>681</v>
      </c>
      <c r="I773">
        <v>4</v>
      </c>
      <c r="J773" t="s">
        <v>247</v>
      </c>
      <c r="K773">
        <v>21097</v>
      </c>
      <c r="L773" t="s">
        <v>55</v>
      </c>
    </row>
    <row r="774" spans="1:12" x14ac:dyDescent="0.2">
      <c r="A774" t="str">
        <f t="shared" ref="A774:A837" si="12">_xlfn.CONCAT(B774, C774)</f>
        <v>Hart2009</v>
      </c>
      <c r="B774" t="s">
        <v>511</v>
      </c>
      <c r="C774">
        <v>2009</v>
      </c>
      <c r="D774" t="s">
        <v>245</v>
      </c>
      <c r="E774">
        <v>285</v>
      </c>
      <c r="F774">
        <v>4413</v>
      </c>
      <c r="G774">
        <v>-3.2</v>
      </c>
      <c r="H774">
        <v>575</v>
      </c>
      <c r="I774">
        <v>7.9</v>
      </c>
      <c r="J774" t="s">
        <v>247</v>
      </c>
      <c r="K774">
        <v>21099</v>
      </c>
      <c r="L774" t="s">
        <v>55</v>
      </c>
    </row>
    <row r="775" spans="1:12" x14ac:dyDescent="0.2">
      <c r="A775" t="str">
        <f t="shared" si="12"/>
        <v>Henderson2009</v>
      </c>
      <c r="B775" t="s">
        <v>602</v>
      </c>
      <c r="C775">
        <v>2009</v>
      </c>
      <c r="D775" t="s">
        <v>245</v>
      </c>
      <c r="E775">
        <v>1117</v>
      </c>
      <c r="F775">
        <v>18604</v>
      </c>
      <c r="G775">
        <v>-4.3</v>
      </c>
      <c r="H775">
        <v>728</v>
      </c>
      <c r="I775">
        <v>3.1</v>
      </c>
      <c r="J775" t="s">
        <v>247</v>
      </c>
      <c r="K775">
        <v>21101</v>
      </c>
      <c r="L775" t="s">
        <v>55</v>
      </c>
    </row>
    <row r="776" spans="1:12" x14ac:dyDescent="0.2">
      <c r="A776" t="str">
        <f t="shared" si="12"/>
        <v>Henry2009</v>
      </c>
      <c r="B776" t="s">
        <v>416</v>
      </c>
      <c r="C776">
        <v>2009</v>
      </c>
      <c r="D776" t="s">
        <v>245</v>
      </c>
      <c r="E776">
        <v>277</v>
      </c>
      <c r="F776">
        <v>2949</v>
      </c>
      <c r="G776">
        <v>-6.8</v>
      </c>
      <c r="H776">
        <v>623</v>
      </c>
      <c r="I776">
        <v>1.3</v>
      </c>
      <c r="J776" t="s">
        <v>247</v>
      </c>
      <c r="K776">
        <v>21103</v>
      </c>
      <c r="L776" t="s">
        <v>55</v>
      </c>
    </row>
    <row r="777" spans="1:12" x14ac:dyDescent="0.2">
      <c r="A777" t="str">
        <f t="shared" si="12"/>
        <v>Hickman2009</v>
      </c>
      <c r="B777" t="s">
        <v>603</v>
      </c>
      <c r="C777">
        <v>2009</v>
      </c>
      <c r="D777" t="s">
        <v>245</v>
      </c>
      <c r="E777">
        <v>98</v>
      </c>
      <c r="F777">
        <v>1092</v>
      </c>
      <c r="G777">
        <v>3.5</v>
      </c>
      <c r="H777">
        <v>541</v>
      </c>
      <c r="I777">
        <v>1.9</v>
      </c>
      <c r="J777" t="s">
        <v>247</v>
      </c>
      <c r="K777">
        <v>21105</v>
      </c>
      <c r="L777" t="s">
        <v>55</v>
      </c>
    </row>
    <row r="778" spans="1:12" x14ac:dyDescent="0.2">
      <c r="A778" t="str">
        <f t="shared" si="12"/>
        <v>Hopkins2009</v>
      </c>
      <c r="B778" t="s">
        <v>604</v>
      </c>
      <c r="C778">
        <v>2009</v>
      </c>
      <c r="D778" t="s">
        <v>245</v>
      </c>
      <c r="E778">
        <v>1082</v>
      </c>
      <c r="F778">
        <v>17290</v>
      </c>
      <c r="G778">
        <v>-3.9</v>
      </c>
      <c r="H778">
        <v>786</v>
      </c>
      <c r="I778">
        <v>5.0999999999999996</v>
      </c>
      <c r="J778" t="s">
        <v>247</v>
      </c>
      <c r="K778">
        <v>21107</v>
      </c>
      <c r="L778" t="s">
        <v>55</v>
      </c>
    </row>
    <row r="779" spans="1:12" x14ac:dyDescent="0.2">
      <c r="A779" t="str">
        <f t="shared" si="12"/>
        <v>Jackson2009</v>
      </c>
      <c r="B779" t="s">
        <v>318</v>
      </c>
      <c r="C779">
        <v>2009</v>
      </c>
      <c r="D779" t="s">
        <v>245</v>
      </c>
      <c r="E779">
        <v>157</v>
      </c>
      <c r="F779">
        <v>2208</v>
      </c>
      <c r="G779">
        <v>0</v>
      </c>
      <c r="H779">
        <v>546</v>
      </c>
      <c r="I779">
        <v>3</v>
      </c>
      <c r="J779" t="s">
        <v>247</v>
      </c>
      <c r="K779">
        <v>21109</v>
      </c>
      <c r="L779" t="s">
        <v>55</v>
      </c>
    </row>
    <row r="780" spans="1:12" x14ac:dyDescent="0.2">
      <c r="A780" t="str">
        <f t="shared" si="12"/>
        <v>Jefferson2009</v>
      </c>
      <c r="B780" t="s">
        <v>314</v>
      </c>
      <c r="C780">
        <v>2009</v>
      </c>
      <c r="D780" t="s">
        <v>245</v>
      </c>
      <c r="E780">
        <v>22002</v>
      </c>
      <c r="F780">
        <v>409930</v>
      </c>
      <c r="G780">
        <v>-3.2</v>
      </c>
      <c r="H780">
        <v>908</v>
      </c>
      <c r="I780">
        <v>4.2</v>
      </c>
      <c r="J780" t="s">
        <v>247</v>
      </c>
      <c r="K780">
        <v>21111</v>
      </c>
      <c r="L780" t="s">
        <v>55</v>
      </c>
    </row>
    <row r="781" spans="1:12" x14ac:dyDescent="0.2">
      <c r="A781" t="str">
        <f t="shared" si="12"/>
        <v>Jessamine2009</v>
      </c>
      <c r="B781" t="s">
        <v>605</v>
      </c>
      <c r="C781">
        <v>2009</v>
      </c>
      <c r="D781" t="s">
        <v>245</v>
      </c>
      <c r="E781">
        <v>1152</v>
      </c>
      <c r="F781">
        <v>14888</v>
      </c>
      <c r="G781">
        <v>-5.3</v>
      </c>
      <c r="H781">
        <v>691</v>
      </c>
      <c r="I781">
        <v>5.2</v>
      </c>
      <c r="J781" t="s">
        <v>247</v>
      </c>
      <c r="K781">
        <v>21113</v>
      </c>
      <c r="L781" t="s">
        <v>55</v>
      </c>
    </row>
    <row r="782" spans="1:12" x14ac:dyDescent="0.2">
      <c r="A782" t="str">
        <f t="shared" si="12"/>
        <v>Johnson2009</v>
      </c>
      <c r="B782" t="s">
        <v>516</v>
      </c>
      <c r="C782">
        <v>2009</v>
      </c>
      <c r="D782" t="s">
        <v>245</v>
      </c>
      <c r="E782">
        <v>530</v>
      </c>
      <c r="F782">
        <v>6205</v>
      </c>
      <c r="G782">
        <v>0.8</v>
      </c>
      <c r="H782">
        <v>618</v>
      </c>
      <c r="I782">
        <v>4</v>
      </c>
      <c r="J782" t="s">
        <v>247</v>
      </c>
      <c r="K782">
        <v>21115</v>
      </c>
      <c r="L782" t="s">
        <v>55</v>
      </c>
    </row>
    <row r="783" spans="1:12" x14ac:dyDescent="0.2">
      <c r="A783" t="str">
        <f t="shared" si="12"/>
        <v>Kenton2009</v>
      </c>
      <c r="B783" t="s">
        <v>606</v>
      </c>
      <c r="C783">
        <v>2009</v>
      </c>
      <c r="D783" t="s">
        <v>245</v>
      </c>
      <c r="E783">
        <v>3722</v>
      </c>
      <c r="F783">
        <v>62896</v>
      </c>
      <c r="G783">
        <v>-4.0999999999999996</v>
      </c>
      <c r="H783">
        <v>898</v>
      </c>
      <c r="I783">
        <v>3.7</v>
      </c>
      <c r="J783" t="s">
        <v>247</v>
      </c>
      <c r="K783">
        <v>21117</v>
      </c>
      <c r="L783" t="s">
        <v>55</v>
      </c>
    </row>
    <row r="784" spans="1:12" x14ac:dyDescent="0.2">
      <c r="A784" t="str">
        <f t="shared" si="12"/>
        <v>Knott2009</v>
      </c>
      <c r="B784" t="s">
        <v>607</v>
      </c>
      <c r="C784">
        <v>2009</v>
      </c>
      <c r="D784" t="s">
        <v>245</v>
      </c>
      <c r="E784">
        <v>259</v>
      </c>
      <c r="F784">
        <v>3401</v>
      </c>
      <c r="G784">
        <v>-5.9</v>
      </c>
      <c r="H784">
        <v>797</v>
      </c>
      <c r="I784">
        <v>-2.9</v>
      </c>
      <c r="J784" t="s">
        <v>247</v>
      </c>
      <c r="K784">
        <v>21119</v>
      </c>
      <c r="L784" t="s">
        <v>55</v>
      </c>
    </row>
    <row r="785" spans="1:12" x14ac:dyDescent="0.2">
      <c r="A785" t="str">
        <f t="shared" si="12"/>
        <v>Knox2009</v>
      </c>
      <c r="B785" t="s">
        <v>608</v>
      </c>
      <c r="C785">
        <v>2009</v>
      </c>
      <c r="D785" t="s">
        <v>245</v>
      </c>
      <c r="E785">
        <v>524</v>
      </c>
      <c r="F785">
        <v>8960</v>
      </c>
      <c r="G785">
        <v>-2.1</v>
      </c>
      <c r="H785">
        <v>609</v>
      </c>
      <c r="I785">
        <v>4.8</v>
      </c>
      <c r="J785" t="s">
        <v>247</v>
      </c>
      <c r="K785">
        <v>21121</v>
      </c>
      <c r="L785" t="s">
        <v>55</v>
      </c>
    </row>
    <row r="786" spans="1:12" x14ac:dyDescent="0.2">
      <c r="A786" t="str">
        <f t="shared" si="12"/>
        <v>Larue2009</v>
      </c>
      <c r="B786" t="s">
        <v>609</v>
      </c>
      <c r="C786">
        <v>2009</v>
      </c>
      <c r="D786" t="s">
        <v>245</v>
      </c>
      <c r="E786">
        <v>246</v>
      </c>
      <c r="F786">
        <v>2521</v>
      </c>
      <c r="G786">
        <v>-10.8</v>
      </c>
      <c r="H786">
        <v>553</v>
      </c>
      <c r="I786">
        <v>6.3</v>
      </c>
      <c r="J786" t="s">
        <v>247</v>
      </c>
      <c r="K786">
        <v>21123</v>
      </c>
      <c r="L786" t="s">
        <v>55</v>
      </c>
    </row>
    <row r="787" spans="1:12" x14ac:dyDescent="0.2">
      <c r="A787" t="str">
        <f t="shared" si="12"/>
        <v>Laurel2009</v>
      </c>
      <c r="B787" t="s">
        <v>610</v>
      </c>
      <c r="C787">
        <v>2009</v>
      </c>
      <c r="D787" t="s">
        <v>245</v>
      </c>
      <c r="E787">
        <v>1293</v>
      </c>
      <c r="F787">
        <v>22781</v>
      </c>
      <c r="G787">
        <v>-4.0999999999999996</v>
      </c>
      <c r="H787">
        <v>644</v>
      </c>
      <c r="I787">
        <v>3.2</v>
      </c>
      <c r="J787" t="s">
        <v>247</v>
      </c>
      <c r="K787">
        <v>21125</v>
      </c>
      <c r="L787" t="s">
        <v>55</v>
      </c>
    </row>
    <row r="788" spans="1:12" x14ac:dyDescent="0.2">
      <c r="A788" t="str">
        <f t="shared" si="12"/>
        <v>Lawrence2009</v>
      </c>
      <c r="B788" t="s">
        <v>440</v>
      </c>
      <c r="C788">
        <v>2009</v>
      </c>
      <c r="D788" t="s">
        <v>245</v>
      </c>
      <c r="E788">
        <v>256</v>
      </c>
      <c r="F788">
        <v>3358</v>
      </c>
      <c r="G788">
        <v>2.2000000000000002</v>
      </c>
      <c r="H788">
        <v>663</v>
      </c>
      <c r="I788">
        <v>-1.5</v>
      </c>
      <c r="J788" t="s">
        <v>247</v>
      </c>
      <c r="K788">
        <v>21127</v>
      </c>
      <c r="L788" t="s">
        <v>55</v>
      </c>
    </row>
    <row r="789" spans="1:12" x14ac:dyDescent="0.2">
      <c r="A789" t="str">
        <f t="shared" si="12"/>
        <v>Lee2009</v>
      </c>
      <c r="B789" t="s">
        <v>315</v>
      </c>
      <c r="C789">
        <v>2009</v>
      </c>
      <c r="D789" t="s">
        <v>245</v>
      </c>
      <c r="E789">
        <v>152</v>
      </c>
      <c r="F789">
        <v>1769</v>
      </c>
      <c r="G789">
        <v>-2.2999999999999998</v>
      </c>
      <c r="H789">
        <v>572</v>
      </c>
      <c r="I789">
        <v>4.8</v>
      </c>
      <c r="J789" t="s">
        <v>247</v>
      </c>
      <c r="K789">
        <v>21129</v>
      </c>
      <c r="L789" t="s">
        <v>55</v>
      </c>
    </row>
    <row r="790" spans="1:12" x14ac:dyDescent="0.2">
      <c r="A790" t="str">
        <f t="shared" si="12"/>
        <v>Leslie2009</v>
      </c>
      <c r="B790" t="s">
        <v>611</v>
      </c>
      <c r="C790">
        <v>2009</v>
      </c>
      <c r="D790" t="s">
        <v>245</v>
      </c>
      <c r="E790">
        <v>157</v>
      </c>
      <c r="F790">
        <v>2095</v>
      </c>
      <c r="G790">
        <v>-4.5999999999999996</v>
      </c>
      <c r="H790">
        <v>758</v>
      </c>
      <c r="I790">
        <v>1.6</v>
      </c>
      <c r="J790" t="s">
        <v>247</v>
      </c>
      <c r="K790">
        <v>21131</v>
      </c>
      <c r="L790" t="s">
        <v>55</v>
      </c>
    </row>
    <row r="791" spans="1:12" x14ac:dyDescent="0.2">
      <c r="A791" t="str">
        <f t="shared" si="12"/>
        <v>Letcher2009</v>
      </c>
      <c r="B791" t="s">
        <v>612</v>
      </c>
      <c r="C791">
        <v>2009</v>
      </c>
      <c r="D791" t="s">
        <v>245</v>
      </c>
      <c r="E791">
        <v>442</v>
      </c>
      <c r="F791">
        <v>5706</v>
      </c>
      <c r="G791">
        <v>-6.4</v>
      </c>
      <c r="H791">
        <v>757</v>
      </c>
      <c r="I791">
        <v>2.2000000000000002</v>
      </c>
      <c r="J791" t="s">
        <v>247</v>
      </c>
      <c r="K791">
        <v>21133</v>
      </c>
      <c r="L791" t="s">
        <v>55</v>
      </c>
    </row>
    <row r="792" spans="1:12" x14ac:dyDescent="0.2">
      <c r="A792" t="str">
        <f t="shared" si="12"/>
        <v>Lewis2009</v>
      </c>
      <c r="B792" t="s">
        <v>613</v>
      </c>
      <c r="C792">
        <v>2009</v>
      </c>
      <c r="D792" t="s">
        <v>245</v>
      </c>
      <c r="E792">
        <v>164</v>
      </c>
      <c r="F792">
        <v>1972</v>
      </c>
      <c r="G792">
        <v>-0.2</v>
      </c>
      <c r="H792">
        <v>548</v>
      </c>
      <c r="I792">
        <v>8.6999999999999993</v>
      </c>
      <c r="J792" t="s">
        <v>247</v>
      </c>
      <c r="K792">
        <v>21135</v>
      </c>
      <c r="L792" t="s">
        <v>55</v>
      </c>
    </row>
    <row r="793" spans="1:12" x14ac:dyDescent="0.2">
      <c r="A793" t="str">
        <f t="shared" si="12"/>
        <v>Lincoln2009</v>
      </c>
      <c r="B793" t="s">
        <v>519</v>
      </c>
      <c r="C793">
        <v>2009</v>
      </c>
      <c r="D793" t="s">
        <v>245</v>
      </c>
      <c r="E793">
        <v>354</v>
      </c>
      <c r="F793">
        <v>4554</v>
      </c>
      <c r="G793">
        <v>-6.9</v>
      </c>
      <c r="H793">
        <v>566</v>
      </c>
      <c r="I793">
        <v>5.8</v>
      </c>
      <c r="J793" t="s">
        <v>247</v>
      </c>
      <c r="K793">
        <v>21137</v>
      </c>
      <c r="L793" t="s">
        <v>55</v>
      </c>
    </row>
    <row r="794" spans="1:12" x14ac:dyDescent="0.2">
      <c r="A794" t="str">
        <f t="shared" si="12"/>
        <v>Livingston2009</v>
      </c>
      <c r="B794" t="s">
        <v>614</v>
      </c>
      <c r="C794">
        <v>2009</v>
      </c>
      <c r="D794" t="s">
        <v>245</v>
      </c>
      <c r="E794">
        <v>213</v>
      </c>
      <c r="F794">
        <v>2587</v>
      </c>
      <c r="G794">
        <v>1.7</v>
      </c>
      <c r="H794">
        <v>679</v>
      </c>
      <c r="I794">
        <v>2.7</v>
      </c>
      <c r="J794" t="s">
        <v>247</v>
      </c>
      <c r="K794">
        <v>21139</v>
      </c>
      <c r="L794" t="s">
        <v>55</v>
      </c>
    </row>
    <row r="795" spans="1:12" x14ac:dyDescent="0.2">
      <c r="A795" t="str">
        <f t="shared" si="12"/>
        <v>Logan2009</v>
      </c>
      <c r="B795" t="s">
        <v>615</v>
      </c>
      <c r="C795">
        <v>2009</v>
      </c>
      <c r="D795" t="s">
        <v>245</v>
      </c>
      <c r="E795">
        <v>541</v>
      </c>
      <c r="F795">
        <v>7929</v>
      </c>
      <c r="G795">
        <v>-3</v>
      </c>
      <c r="H795">
        <v>711</v>
      </c>
      <c r="I795">
        <v>2.9</v>
      </c>
      <c r="J795" t="s">
        <v>247</v>
      </c>
      <c r="K795">
        <v>21141</v>
      </c>
      <c r="L795" t="s">
        <v>55</v>
      </c>
    </row>
    <row r="796" spans="1:12" x14ac:dyDescent="0.2">
      <c r="A796" t="str">
        <f t="shared" si="12"/>
        <v>Lyon2009</v>
      </c>
      <c r="B796" t="s">
        <v>616</v>
      </c>
      <c r="C796">
        <v>2009</v>
      </c>
      <c r="D796" t="s">
        <v>245</v>
      </c>
      <c r="E796">
        <v>196</v>
      </c>
      <c r="F796">
        <v>1898</v>
      </c>
      <c r="G796">
        <v>-3.7</v>
      </c>
      <c r="H796">
        <v>534</v>
      </c>
      <c r="I796">
        <v>3.9</v>
      </c>
      <c r="J796" t="s">
        <v>247</v>
      </c>
      <c r="K796">
        <v>21143</v>
      </c>
      <c r="L796" t="s">
        <v>55</v>
      </c>
    </row>
    <row r="797" spans="1:12" x14ac:dyDescent="0.2">
      <c r="A797" t="str">
        <f t="shared" si="12"/>
        <v>McCracken2009</v>
      </c>
      <c r="B797" t="s">
        <v>344</v>
      </c>
      <c r="C797">
        <v>2009</v>
      </c>
      <c r="D797" t="s">
        <v>245</v>
      </c>
      <c r="E797">
        <v>2325</v>
      </c>
      <c r="F797">
        <v>37195</v>
      </c>
      <c r="G797">
        <v>-2.9</v>
      </c>
      <c r="H797">
        <v>750</v>
      </c>
      <c r="I797">
        <v>3</v>
      </c>
      <c r="J797" t="s">
        <v>247</v>
      </c>
      <c r="K797">
        <v>21145</v>
      </c>
      <c r="L797" t="s">
        <v>55</v>
      </c>
    </row>
    <row r="798" spans="1:12" x14ac:dyDescent="0.2">
      <c r="A798" t="str">
        <f t="shared" si="12"/>
        <v>McCreary2009</v>
      </c>
      <c r="B798" t="s">
        <v>617</v>
      </c>
      <c r="C798">
        <v>2009</v>
      </c>
      <c r="D798" t="s">
        <v>245</v>
      </c>
      <c r="E798">
        <v>189</v>
      </c>
      <c r="F798">
        <v>2929</v>
      </c>
      <c r="G798">
        <v>2.7</v>
      </c>
      <c r="H798">
        <v>646</v>
      </c>
      <c r="I798">
        <v>7.5</v>
      </c>
      <c r="J798" t="s">
        <v>247</v>
      </c>
      <c r="K798">
        <v>21147</v>
      </c>
      <c r="L798" t="s">
        <v>55</v>
      </c>
    </row>
    <row r="799" spans="1:12" x14ac:dyDescent="0.2">
      <c r="A799" t="str">
        <f t="shared" si="12"/>
        <v>McLean2009</v>
      </c>
      <c r="B799" t="s">
        <v>618</v>
      </c>
      <c r="C799">
        <v>2009</v>
      </c>
      <c r="D799" t="s">
        <v>245</v>
      </c>
      <c r="E799">
        <v>189</v>
      </c>
      <c r="F799">
        <v>1742</v>
      </c>
      <c r="G799">
        <v>3.1</v>
      </c>
      <c r="H799">
        <v>551</v>
      </c>
      <c r="I799">
        <v>-0.4</v>
      </c>
      <c r="J799" t="s">
        <v>247</v>
      </c>
      <c r="K799">
        <v>21149</v>
      </c>
      <c r="L799" t="s">
        <v>55</v>
      </c>
    </row>
    <row r="800" spans="1:12" x14ac:dyDescent="0.2">
      <c r="A800" t="str">
        <f t="shared" si="12"/>
        <v>Madison2009</v>
      </c>
      <c r="B800" t="s">
        <v>313</v>
      </c>
      <c r="C800">
        <v>2009</v>
      </c>
      <c r="D800" t="s">
        <v>245</v>
      </c>
      <c r="E800">
        <v>1745</v>
      </c>
      <c r="F800">
        <v>31155</v>
      </c>
      <c r="G800">
        <v>0.9</v>
      </c>
      <c r="H800">
        <v>648</v>
      </c>
      <c r="I800">
        <v>3.8</v>
      </c>
      <c r="J800" t="s">
        <v>247</v>
      </c>
      <c r="K800">
        <v>21151</v>
      </c>
      <c r="L800" t="s">
        <v>55</v>
      </c>
    </row>
    <row r="801" spans="1:12" x14ac:dyDescent="0.2">
      <c r="A801" t="str">
        <f t="shared" si="12"/>
        <v>Magoffin2009</v>
      </c>
      <c r="B801" t="s">
        <v>619</v>
      </c>
      <c r="C801">
        <v>2009</v>
      </c>
      <c r="D801" t="s">
        <v>245</v>
      </c>
      <c r="E801">
        <v>212</v>
      </c>
      <c r="F801">
        <v>2018</v>
      </c>
      <c r="G801">
        <v>-11.8</v>
      </c>
      <c r="H801">
        <v>605</v>
      </c>
      <c r="I801">
        <v>1.9</v>
      </c>
      <c r="J801" t="s">
        <v>247</v>
      </c>
      <c r="K801">
        <v>21153</v>
      </c>
      <c r="L801" t="s">
        <v>55</v>
      </c>
    </row>
    <row r="802" spans="1:12" x14ac:dyDescent="0.2">
      <c r="A802" t="str">
        <f t="shared" si="12"/>
        <v>Marion2009</v>
      </c>
      <c r="B802" t="s">
        <v>399</v>
      </c>
      <c r="C802">
        <v>2009</v>
      </c>
      <c r="D802" t="s">
        <v>245</v>
      </c>
      <c r="E802">
        <v>420</v>
      </c>
      <c r="F802">
        <v>6875</v>
      </c>
      <c r="G802">
        <v>-6.6</v>
      </c>
      <c r="H802">
        <v>669</v>
      </c>
      <c r="I802">
        <v>7.2</v>
      </c>
      <c r="J802" t="s">
        <v>247</v>
      </c>
      <c r="K802">
        <v>21155</v>
      </c>
      <c r="L802" t="s">
        <v>55</v>
      </c>
    </row>
    <row r="803" spans="1:12" x14ac:dyDescent="0.2">
      <c r="A803" t="str">
        <f t="shared" si="12"/>
        <v>Marshall2009</v>
      </c>
      <c r="B803" t="s">
        <v>322</v>
      </c>
      <c r="C803">
        <v>2009</v>
      </c>
      <c r="D803" t="s">
        <v>245</v>
      </c>
      <c r="E803">
        <v>715</v>
      </c>
      <c r="F803">
        <v>9978</v>
      </c>
      <c r="G803">
        <v>-8.1999999999999993</v>
      </c>
      <c r="H803">
        <v>780</v>
      </c>
      <c r="I803">
        <v>-4.8</v>
      </c>
      <c r="J803" t="s">
        <v>247</v>
      </c>
      <c r="K803">
        <v>21157</v>
      </c>
      <c r="L803" t="s">
        <v>55</v>
      </c>
    </row>
    <row r="804" spans="1:12" x14ac:dyDescent="0.2">
      <c r="A804" t="str">
        <f t="shared" si="12"/>
        <v>Martin2009</v>
      </c>
      <c r="B804" t="s">
        <v>620</v>
      </c>
      <c r="C804">
        <v>2009</v>
      </c>
      <c r="D804" t="s">
        <v>245</v>
      </c>
      <c r="E804">
        <v>205</v>
      </c>
      <c r="F804">
        <v>3126</v>
      </c>
      <c r="G804">
        <v>0.6</v>
      </c>
      <c r="H804">
        <v>825</v>
      </c>
      <c r="I804">
        <v>4.2</v>
      </c>
      <c r="J804" t="s">
        <v>247</v>
      </c>
      <c r="K804">
        <v>21159</v>
      </c>
      <c r="L804" t="s">
        <v>55</v>
      </c>
    </row>
    <row r="805" spans="1:12" x14ac:dyDescent="0.2">
      <c r="A805" t="str">
        <f t="shared" si="12"/>
        <v>Mason2009</v>
      </c>
      <c r="B805" t="s">
        <v>621</v>
      </c>
      <c r="C805">
        <v>2009</v>
      </c>
      <c r="D805" t="s">
        <v>245</v>
      </c>
      <c r="E805">
        <v>547</v>
      </c>
      <c r="F805">
        <v>8459</v>
      </c>
      <c r="G805">
        <v>-8.3000000000000007</v>
      </c>
      <c r="H805">
        <v>671</v>
      </c>
      <c r="I805">
        <v>0.6</v>
      </c>
      <c r="J805" t="s">
        <v>247</v>
      </c>
      <c r="K805">
        <v>21161</v>
      </c>
      <c r="L805" t="s">
        <v>55</v>
      </c>
    </row>
    <row r="806" spans="1:12" x14ac:dyDescent="0.2">
      <c r="A806" t="str">
        <f t="shared" si="12"/>
        <v>Meade2009</v>
      </c>
      <c r="B806" t="s">
        <v>622</v>
      </c>
      <c r="C806">
        <v>2009</v>
      </c>
      <c r="D806" t="s">
        <v>245</v>
      </c>
      <c r="E806">
        <v>352</v>
      </c>
      <c r="F806">
        <v>4061</v>
      </c>
      <c r="G806">
        <v>-3.5</v>
      </c>
      <c r="H806">
        <v>646</v>
      </c>
      <c r="I806">
        <v>5.7</v>
      </c>
      <c r="J806" t="s">
        <v>247</v>
      </c>
      <c r="K806">
        <v>21163</v>
      </c>
      <c r="L806" t="s">
        <v>55</v>
      </c>
    </row>
    <row r="807" spans="1:12" x14ac:dyDescent="0.2">
      <c r="A807" t="str">
        <f t="shared" si="12"/>
        <v>Menifee2009</v>
      </c>
      <c r="B807" t="s">
        <v>623</v>
      </c>
      <c r="C807">
        <v>2009</v>
      </c>
      <c r="D807" t="s">
        <v>245</v>
      </c>
      <c r="E807">
        <v>95</v>
      </c>
      <c r="F807">
        <v>881</v>
      </c>
      <c r="G807">
        <v>-1.2</v>
      </c>
      <c r="H807">
        <v>572</v>
      </c>
      <c r="I807">
        <v>4.5999999999999996</v>
      </c>
      <c r="J807" t="s">
        <v>247</v>
      </c>
      <c r="K807">
        <v>21165</v>
      </c>
      <c r="L807" t="s">
        <v>55</v>
      </c>
    </row>
    <row r="808" spans="1:12" x14ac:dyDescent="0.2">
      <c r="A808" t="str">
        <f t="shared" si="12"/>
        <v>Mercer2009</v>
      </c>
      <c r="B808" t="s">
        <v>624</v>
      </c>
      <c r="C808">
        <v>2009</v>
      </c>
      <c r="D808" t="s">
        <v>245</v>
      </c>
      <c r="E808">
        <v>456</v>
      </c>
      <c r="F808">
        <v>6148</v>
      </c>
      <c r="G808">
        <v>-3.6</v>
      </c>
      <c r="H808">
        <v>853</v>
      </c>
      <c r="I808">
        <v>6.6</v>
      </c>
      <c r="J808" t="s">
        <v>247</v>
      </c>
      <c r="K808">
        <v>21167</v>
      </c>
      <c r="L808" t="s">
        <v>55</v>
      </c>
    </row>
    <row r="809" spans="1:12" x14ac:dyDescent="0.2">
      <c r="A809" t="str">
        <f t="shared" si="12"/>
        <v>Metcalfe2009</v>
      </c>
      <c r="B809" t="s">
        <v>625</v>
      </c>
      <c r="C809">
        <v>2009</v>
      </c>
      <c r="D809" t="s">
        <v>245</v>
      </c>
      <c r="E809">
        <v>156</v>
      </c>
      <c r="F809">
        <v>1872</v>
      </c>
      <c r="G809">
        <v>-13.9</v>
      </c>
      <c r="H809">
        <v>580</v>
      </c>
      <c r="I809">
        <v>5.5</v>
      </c>
      <c r="J809" t="s">
        <v>247</v>
      </c>
      <c r="K809">
        <v>21169</v>
      </c>
      <c r="L809" t="s">
        <v>55</v>
      </c>
    </row>
    <row r="810" spans="1:12" x14ac:dyDescent="0.2">
      <c r="A810" t="str">
        <f t="shared" si="12"/>
        <v>Monroe2009</v>
      </c>
      <c r="B810" t="s">
        <v>443</v>
      </c>
      <c r="C810">
        <v>2009</v>
      </c>
      <c r="D810" t="s">
        <v>245</v>
      </c>
      <c r="E810">
        <v>237</v>
      </c>
      <c r="F810">
        <v>2717</v>
      </c>
      <c r="G810">
        <v>-5.7</v>
      </c>
      <c r="H810">
        <v>543</v>
      </c>
      <c r="I810">
        <v>6.1</v>
      </c>
      <c r="J810" t="s">
        <v>247</v>
      </c>
      <c r="K810">
        <v>21171</v>
      </c>
      <c r="L810" t="s">
        <v>55</v>
      </c>
    </row>
    <row r="811" spans="1:12" x14ac:dyDescent="0.2">
      <c r="A811" t="str">
        <f t="shared" si="12"/>
        <v>Montgomery2009</v>
      </c>
      <c r="B811" t="s">
        <v>329</v>
      </c>
      <c r="C811">
        <v>2009</v>
      </c>
      <c r="D811" t="s">
        <v>245</v>
      </c>
      <c r="E811">
        <v>625</v>
      </c>
      <c r="F811">
        <v>10041</v>
      </c>
      <c r="G811">
        <v>1.5</v>
      </c>
      <c r="H811">
        <v>645</v>
      </c>
      <c r="I811">
        <v>7.1</v>
      </c>
      <c r="J811" t="s">
        <v>247</v>
      </c>
      <c r="K811">
        <v>21173</v>
      </c>
      <c r="L811" t="s">
        <v>55</v>
      </c>
    </row>
    <row r="812" spans="1:12" x14ac:dyDescent="0.2">
      <c r="A812" t="str">
        <f t="shared" si="12"/>
        <v>Morgan2009</v>
      </c>
      <c r="B812" t="s">
        <v>444</v>
      </c>
      <c r="C812">
        <v>2009</v>
      </c>
      <c r="D812" t="s">
        <v>245</v>
      </c>
      <c r="E812">
        <v>235</v>
      </c>
      <c r="F812">
        <v>2905</v>
      </c>
      <c r="G812">
        <v>1.2</v>
      </c>
      <c r="H812">
        <v>585</v>
      </c>
      <c r="I812">
        <v>1.4</v>
      </c>
      <c r="J812" t="s">
        <v>247</v>
      </c>
      <c r="K812">
        <v>21175</v>
      </c>
      <c r="L812" t="s">
        <v>55</v>
      </c>
    </row>
    <row r="813" spans="1:12" x14ac:dyDescent="0.2">
      <c r="A813" t="str">
        <f t="shared" si="12"/>
        <v>Muhlenberg2009</v>
      </c>
      <c r="B813" t="s">
        <v>626</v>
      </c>
      <c r="C813">
        <v>2009</v>
      </c>
      <c r="D813" t="s">
        <v>245</v>
      </c>
      <c r="E813">
        <v>604</v>
      </c>
      <c r="F813">
        <v>9076</v>
      </c>
      <c r="G813">
        <v>-2.8</v>
      </c>
      <c r="H813">
        <v>701</v>
      </c>
      <c r="I813">
        <v>0.4</v>
      </c>
      <c r="J813" t="s">
        <v>247</v>
      </c>
      <c r="K813">
        <v>21177</v>
      </c>
      <c r="L813" t="s">
        <v>55</v>
      </c>
    </row>
    <row r="814" spans="1:12" x14ac:dyDescent="0.2">
      <c r="A814" t="str">
        <f t="shared" si="12"/>
        <v>Nelson2009</v>
      </c>
      <c r="B814" t="s">
        <v>627</v>
      </c>
      <c r="C814">
        <v>2009</v>
      </c>
      <c r="D814" t="s">
        <v>245</v>
      </c>
      <c r="E814">
        <v>1058</v>
      </c>
      <c r="F814">
        <v>13860</v>
      </c>
      <c r="G814">
        <v>-2.8</v>
      </c>
      <c r="H814">
        <v>748</v>
      </c>
      <c r="I814">
        <v>7</v>
      </c>
      <c r="J814" t="s">
        <v>247</v>
      </c>
      <c r="K814">
        <v>21179</v>
      </c>
      <c r="L814" t="s">
        <v>55</v>
      </c>
    </row>
    <row r="815" spans="1:12" x14ac:dyDescent="0.2">
      <c r="A815" t="str">
        <f t="shared" si="12"/>
        <v>Nicholas2009</v>
      </c>
      <c r="B815" t="s">
        <v>628</v>
      </c>
      <c r="C815">
        <v>2009</v>
      </c>
      <c r="D815" t="s">
        <v>245</v>
      </c>
      <c r="E815">
        <v>96</v>
      </c>
      <c r="F815">
        <v>958</v>
      </c>
      <c r="G815">
        <v>-0.5</v>
      </c>
      <c r="H815">
        <v>484</v>
      </c>
      <c r="I815">
        <v>2.5</v>
      </c>
      <c r="J815" t="s">
        <v>247</v>
      </c>
      <c r="K815">
        <v>21181</v>
      </c>
      <c r="L815" t="s">
        <v>55</v>
      </c>
    </row>
    <row r="816" spans="1:12" x14ac:dyDescent="0.2">
      <c r="A816" t="str">
        <f t="shared" si="12"/>
        <v>Ohio2009</v>
      </c>
      <c r="B816" t="s">
        <v>629</v>
      </c>
      <c r="C816">
        <v>2009</v>
      </c>
      <c r="D816" t="s">
        <v>245</v>
      </c>
      <c r="E816">
        <v>397</v>
      </c>
      <c r="F816">
        <v>7530</v>
      </c>
      <c r="G816">
        <v>-0.6</v>
      </c>
      <c r="H816">
        <v>632</v>
      </c>
      <c r="I816">
        <v>10.9</v>
      </c>
      <c r="J816" t="s">
        <v>247</v>
      </c>
      <c r="K816">
        <v>21183</v>
      </c>
      <c r="L816" t="s">
        <v>55</v>
      </c>
    </row>
    <row r="817" spans="1:12" x14ac:dyDescent="0.2">
      <c r="A817" t="str">
        <f t="shared" si="12"/>
        <v>Oldham2009</v>
      </c>
      <c r="B817" t="s">
        <v>630</v>
      </c>
      <c r="C817">
        <v>2009</v>
      </c>
      <c r="D817" t="s">
        <v>245</v>
      </c>
      <c r="E817">
        <v>1468</v>
      </c>
      <c r="F817">
        <v>13595</v>
      </c>
      <c r="G817">
        <v>-2.9</v>
      </c>
      <c r="H817">
        <v>712</v>
      </c>
      <c r="I817">
        <v>0.8</v>
      </c>
      <c r="J817" t="s">
        <v>247</v>
      </c>
      <c r="K817">
        <v>21185</v>
      </c>
      <c r="L817" t="s">
        <v>55</v>
      </c>
    </row>
    <row r="818" spans="1:12" x14ac:dyDescent="0.2">
      <c r="A818" t="str">
        <f t="shared" si="12"/>
        <v>Owen2009</v>
      </c>
      <c r="B818" t="s">
        <v>631</v>
      </c>
      <c r="C818">
        <v>2009</v>
      </c>
      <c r="D818" t="s">
        <v>245</v>
      </c>
      <c r="E818">
        <v>132</v>
      </c>
      <c r="F818">
        <v>1832</v>
      </c>
      <c r="G818">
        <v>4.4000000000000004</v>
      </c>
      <c r="H818">
        <v>760</v>
      </c>
      <c r="I818">
        <v>26.7</v>
      </c>
      <c r="J818" t="s">
        <v>247</v>
      </c>
      <c r="K818">
        <v>21187</v>
      </c>
      <c r="L818" t="s">
        <v>55</v>
      </c>
    </row>
    <row r="819" spans="1:12" x14ac:dyDescent="0.2">
      <c r="A819" t="str">
        <f t="shared" si="12"/>
        <v>Owsley2009</v>
      </c>
      <c r="B819" t="s">
        <v>632</v>
      </c>
      <c r="C819">
        <v>2009</v>
      </c>
      <c r="D819" t="s">
        <v>245</v>
      </c>
      <c r="E819">
        <v>70</v>
      </c>
      <c r="F819">
        <v>693</v>
      </c>
      <c r="G819">
        <v>-3.2</v>
      </c>
      <c r="H819">
        <v>516</v>
      </c>
      <c r="I819">
        <v>9.3000000000000007</v>
      </c>
      <c r="J819" t="s">
        <v>247</v>
      </c>
      <c r="K819">
        <v>21189</v>
      </c>
      <c r="L819" t="s">
        <v>55</v>
      </c>
    </row>
    <row r="820" spans="1:12" x14ac:dyDescent="0.2">
      <c r="A820" t="str">
        <f t="shared" si="12"/>
        <v>Pendleton2009</v>
      </c>
      <c r="B820" t="s">
        <v>633</v>
      </c>
      <c r="C820">
        <v>2009</v>
      </c>
      <c r="D820" t="s">
        <v>245</v>
      </c>
      <c r="E820">
        <v>207</v>
      </c>
      <c r="F820">
        <v>2275</v>
      </c>
      <c r="G820">
        <v>-7.7</v>
      </c>
      <c r="H820">
        <v>655</v>
      </c>
      <c r="I820">
        <v>9.9</v>
      </c>
      <c r="J820" t="s">
        <v>247</v>
      </c>
      <c r="K820">
        <v>21191</v>
      </c>
      <c r="L820" t="s">
        <v>55</v>
      </c>
    </row>
    <row r="821" spans="1:12" x14ac:dyDescent="0.2">
      <c r="A821" t="str">
        <f t="shared" si="12"/>
        <v>Perry2009</v>
      </c>
      <c r="B821" t="s">
        <v>445</v>
      </c>
      <c r="C821">
        <v>2009</v>
      </c>
      <c r="D821" t="s">
        <v>245</v>
      </c>
      <c r="E821">
        <v>835</v>
      </c>
      <c r="F821">
        <v>13118</v>
      </c>
      <c r="G821">
        <v>-3.7</v>
      </c>
      <c r="H821">
        <v>813</v>
      </c>
      <c r="I821">
        <v>3</v>
      </c>
      <c r="J821" t="s">
        <v>247</v>
      </c>
      <c r="K821">
        <v>21193</v>
      </c>
      <c r="L821" t="s">
        <v>55</v>
      </c>
    </row>
    <row r="822" spans="1:12" x14ac:dyDescent="0.2">
      <c r="A822" t="str">
        <f t="shared" si="12"/>
        <v>Pike2009</v>
      </c>
      <c r="B822" t="s">
        <v>447</v>
      </c>
      <c r="C822">
        <v>2009</v>
      </c>
      <c r="D822" t="s">
        <v>245</v>
      </c>
      <c r="E822">
        <v>1574</v>
      </c>
      <c r="F822">
        <v>23807</v>
      </c>
      <c r="G822">
        <v>-7</v>
      </c>
      <c r="H822">
        <v>804</v>
      </c>
      <c r="I822">
        <v>1.3</v>
      </c>
      <c r="J822" t="s">
        <v>247</v>
      </c>
      <c r="K822">
        <v>21195</v>
      </c>
      <c r="L822" t="s">
        <v>55</v>
      </c>
    </row>
    <row r="823" spans="1:12" x14ac:dyDescent="0.2">
      <c r="A823" t="str">
        <f t="shared" si="12"/>
        <v>Powell2009</v>
      </c>
      <c r="B823" t="s">
        <v>634</v>
      </c>
      <c r="C823">
        <v>2009</v>
      </c>
      <c r="D823" t="s">
        <v>245</v>
      </c>
      <c r="E823">
        <v>201</v>
      </c>
      <c r="F823">
        <v>2306</v>
      </c>
      <c r="G823">
        <v>-5.3</v>
      </c>
      <c r="H823">
        <v>535</v>
      </c>
      <c r="I823">
        <v>2.2999999999999998</v>
      </c>
      <c r="J823" t="s">
        <v>247</v>
      </c>
      <c r="K823">
        <v>21197</v>
      </c>
      <c r="L823" t="s">
        <v>55</v>
      </c>
    </row>
    <row r="824" spans="1:12" x14ac:dyDescent="0.2">
      <c r="A824" t="str">
        <f t="shared" si="12"/>
        <v>Pulaski2009</v>
      </c>
      <c r="B824" t="s">
        <v>415</v>
      </c>
      <c r="C824">
        <v>2009</v>
      </c>
      <c r="D824" t="s">
        <v>245</v>
      </c>
      <c r="E824">
        <v>1492</v>
      </c>
      <c r="F824">
        <v>24877</v>
      </c>
      <c r="G824">
        <v>-0.5</v>
      </c>
      <c r="H824">
        <v>616</v>
      </c>
      <c r="I824">
        <v>5.3</v>
      </c>
      <c r="J824" t="s">
        <v>247</v>
      </c>
      <c r="K824">
        <v>21199</v>
      </c>
      <c r="L824" t="s">
        <v>55</v>
      </c>
    </row>
    <row r="825" spans="1:12" x14ac:dyDescent="0.2">
      <c r="A825" t="str">
        <f t="shared" si="12"/>
        <v>Robertson2009</v>
      </c>
      <c r="B825" t="s">
        <v>635</v>
      </c>
      <c r="C825">
        <v>2009</v>
      </c>
      <c r="D825" t="s">
        <v>245</v>
      </c>
      <c r="E825">
        <v>41</v>
      </c>
      <c r="F825">
        <v>283</v>
      </c>
      <c r="G825">
        <v>3.7</v>
      </c>
      <c r="H825">
        <v>497</v>
      </c>
      <c r="I825">
        <v>-1.2</v>
      </c>
      <c r="J825" t="s">
        <v>247</v>
      </c>
      <c r="K825">
        <v>21201</v>
      </c>
      <c r="L825" t="s">
        <v>55</v>
      </c>
    </row>
    <row r="826" spans="1:12" x14ac:dyDescent="0.2">
      <c r="A826" t="str">
        <f t="shared" si="12"/>
        <v>Rockcastle2009</v>
      </c>
      <c r="B826" t="s">
        <v>636</v>
      </c>
      <c r="C826">
        <v>2009</v>
      </c>
      <c r="D826" t="s">
        <v>245</v>
      </c>
      <c r="E826">
        <v>243</v>
      </c>
      <c r="F826">
        <v>3341</v>
      </c>
      <c r="G826">
        <v>-2.5</v>
      </c>
      <c r="H826">
        <v>549</v>
      </c>
      <c r="I826">
        <v>4.4000000000000004</v>
      </c>
      <c r="J826" t="s">
        <v>247</v>
      </c>
      <c r="K826">
        <v>21203</v>
      </c>
      <c r="L826" t="s">
        <v>55</v>
      </c>
    </row>
    <row r="827" spans="1:12" x14ac:dyDescent="0.2">
      <c r="A827" t="str">
        <f t="shared" si="12"/>
        <v>Rowan2009</v>
      </c>
      <c r="B827" t="s">
        <v>637</v>
      </c>
      <c r="C827">
        <v>2009</v>
      </c>
      <c r="D827" t="s">
        <v>245</v>
      </c>
      <c r="E827">
        <v>520</v>
      </c>
      <c r="F827">
        <v>9695</v>
      </c>
      <c r="G827">
        <v>-0.6</v>
      </c>
      <c r="H827">
        <v>587</v>
      </c>
      <c r="I827">
        <v>3.3</v>
      </c>
      <c r="J827" t="s">
        <v>247</v>
      </c>
      <c r="K827">
        <v>21205</v>
      </c>
      <c r="L827" t="s">
        <v>55</v>
      </c>
    </row>
    <row r="828" spans="1:12" x14ac:dyDescent="0.2">
      <c r="A828" t="str">
        <f t="shared" si="12"/>
        <v>Russell2009</v>
      </c>
      <c r="B828" t="s">
        <v>449</v>
      </c>
      <c r="C828">
        <v>2009</v>
      </c>
      <c r="D828" t="s">
        <v>245</v>
      </c>
      <c r="E828">
        <v>406</v>
      </c>
      <c r="F828">
        <v>6072</v>
      </c>
      <c r="G828">
        <v>0.3</v>
      </c>
      <c r="H828">
        <v>553</v>
      </c>
      <c r="I828">
        <v>11</v>
      </c>
      <c r="J828" t="s">
        <v>247</v>
      </c>
      <c r="K828">
        <v>21207</v>
      </c>
      <c r="L828" t="s">
        <v>55</v>
      </c>
    </row>
    <row r="829" spans="1:12" x14ac:dyDescent="0.2">
      <c r="A829" t="str">
        <f t="shared" si="12"/>
        <v>Scott2009</v>
      </c>
      <c r="B829" t="s">
        <v>638</v>
      </c>
      <c r="C829">
        <v>2009</v>
      </c>
      <c r="D829" t="s">
        <v>245</v>
      </c>
      <c r="E829">
        <v>1002</v>
      </c>
      <c r="F829">
        <v>21197</v>
      </c>
      <c r="G829">
        <v>-3.5</v>
      </c>
      <c r="H829">
        <v>967</v>
      </c>
      <c r="I829">
        <v>1.4</v>
      </c>
      <c r="J829" t="s">
        <v>247</v>
      </c>
      <c r="K829">
        <v>21209</v>
      </c>
      <c r="L829" t="s">
        <v>55</v>
      </c>
    </row>
    <row r="830" spans="1:12" x14ac:dyDescent="0.2">
      <c r="A830" t="str">
        <f t="shared" si="12"/>
        <v>Shelby2009</v>
      </c>
      <c r="B830" t="s">
        <v>405</v>
      </c>
      <c r="C830">
        <v>2009</v>
      </c>
      <c r="D830" t="s">
        <v>245</v>
      </c>
      <c r="E830">
        <v>999</v>
      </c>
      <c r="F830">
        <v>12720</v>
      </c>
      <c r="G830">
        <v>-4.8</v>
      </c>
      <c r="H830">
        <v>699</v>
      </c>
      <c r="I830">
        <v>3.6</v>
      </c>
      <c r="J830" t="s">
        <v>247</v>
      </c>
      <c r="K830">
        <v>21211</v>
      </c>
      <c r="L830" t="s">
        <v>55</v>
      </c>
    </row>
    <row r="831" spans="1:12" x14ac:dyDescent="0.2">
      <c r="A831" t="str">
        <f t="shared" si="12"/>
        <v>Simpson2009</v>
      </c>
      <c r="B831" t="s">
        <v>639</v>
      </c>
      <c r="C831">
        <v>2009</v>
      </c>
      <c r="D831" t="s">
        <v>245</v>
      </c>
      <c r="E831">
        <v>430</v>
      </c>
      <c r="F831">
        <v>7851</v>
      </c>
      <c r="G831">
        <v>-6.6</v>
      </c>
      <c r="H831">
        <v>673</v>
      </c>
      <c r="I831">
        <v>5.7</v>
      </c>
      <c r="J831" t="s">
        <v>247</v>
      </c>
      <c r="K831">
        <v>21213</v>
      </c>
      <c r="L831" t="s">
        <v>55</v>
      </c>
    </row>
    <row r="832" spans="1:12" x14ac:dyDescent="0.2">
      <c r="A832" t="str">
        <f t="shared" si="12"/>
        <v>Spencer2009</v>
      </c>
      <c r="B832" t="s">
        <v>640</v>
      </c>
      <c r="C832">
        <v>2009</v>
      </c>
      <c r="D832" t="s">
        <v>245</v>
      </c>
      <c r="E832">
        <v>253</v>
      </c>
      <c r="F832">
        <v>1720</v>
      </c>
      <c r="G832">
        <v>1.2</v>
      </c>
      <c r="H832">
        <v>529</v>
      </c>
      <c r="I832">
        <v>0.8</v>
      </c>
      <c r="J832" t="s">
        <v>247</v>
      </c>
      <c r="K832">
        <v>21215</v>
      </c>
      <c r="L832" t="s">
        <v>55</v>
      </c>
    </row>
    <row r="833" spans="1:12" x14ac:dyDescent="0.2">
      <c r="A833" t="str">
        <f t="shared" si="12"/>
        <v>Taylor2009</v>
      </c>
      <c r="B833" t="s">
        <v>547</v>
      </c>
      <c r="C833">
        <v>2009</v>
      </c>
      <c r="D833" t="s">
        <v>245</v>
      </c>
      <c r="E833">
        <v>706</v>
      </c>
      <c r="F833">
        <v>11892</v>
      </c>
      <c r="G833">
        <v>0.3</v>
      </c>
      <c r="H833">
        <v>573</v>
      </c>
      <c r="I833">
        <v>1.8</v>
      </c>
      <c r="J833" t="s">
        <v>247</v>
      </c>
      <c r="K833">
        <v>21217</v>
      </c>
      <c r="L833" t="s">
        <v>55</v>
      </c>
    </row>
    <row r="834" spans="1:12" x14ac:dyDescent="0.2">
      <c r="A834" t="str">
        <f t="shared" si="12"/>
        <v>Todd2009</v>
      </c>
      <c r="B834" t="s">
        <v>351</v>
      </c>
      <c r="C834">
        <v>2009</v>
      </c>
      <c r="D834" t="s">
        <v>245</v>
      </c>
      <c r="E834">
        <v>223</v>
      </c>
      <c r="F834">
        <v>2113</v>
      </c>
      <c r="G834">
        <v>-8.6999999999999993</v>
      </c>
      <c r="H834">
        <v>516</v>
      </c>
      <c r="I834">
        <v>8.6</v>
      </c>
      <c r="J834" t="s">
        <v>247</v>
      </c>
      <c r="K834">
        <v>21219</v>
      </c>
      <c r="L834" t="s">
        <v>55</v>
      </c>
    </row>
    <row r="835" spans="1:12" x14ac:dyDescent="0.2">
      <c r="A835" t="str">
        <f t="shared" si="12"/>
        <v>Trigg2009</v>
      </c>
      <c r="B835" t="s">
        <v>641</v>
      </c>
      <c r="C835">
        <v>2009</v>
      </c>
      <c r="D835" t="s">
        <v>245</v>
      </c>
      <c r="E835">
        <v>263</v>
      </c>
      <c r="F835">
        <v>3243</v>
      </c>
      <c r="G835">
        <v>-8.1999999999999993</v>
      </c>
      <c r="H835">
        <v>570</v>
      </c>
      <c r="I835">
        <v>-10</v>
      </c>
      <c r="J835" t="s">
        <v>247</v>
      </c>
      <c r="K835">
        <v>21221</v>
      </c>
      <c r="L835" t="s">
        <v>55</v>
      </c>
    </row>
    <row r="836" spans="1:12" x14ac:dyDescent="0.2">
      <c r="A836" t="str">
        <f t="shared" si="12"/>
        <v>Trimble2009</v>
      </c>
      <c r="B836" t="s">
        <v>642</v>
      </c>
      <c r="C836">
        <v>2009</v>
      </c>
      <c r="D836" t="s">
        <v>245</v>
      </c>
      <c r="E836">
        <v>110</v>
      </c>
      <c r="F836">
        <v>3101</v>
      </c>
      <c r="G836">
        <v>14.7</v>
      </c>
      <c r="H836">
        <v>1343</v>
      </c>
      <c r="I836">
        <v>37.9</v>
      </c>
      <c r="J836" t="s">
        <v>247</v>
      </c>
      <c r="K836">
        <v>21223</v>
      </c>
      <c r="L836" t="s">
        <v>55</v>
      </c>
    </row>
    <row r="837" spans="1:12" x14ac:dyDescent="0.2">
      <c r="A837" t="str">
        <f t="shared" si="12"/>
        <v>Union2009</v>
      </c>
      <c r="B837" t="s">
        <v>403</v>
      </c>
      <c r="C837">
        <v>2009</v>
      </c>
      <c r="D837" t="s">
        <v>245</v>
      </c>
      <c r="E837">
        <v>342</v>
      </c>
      <c r="F837">
        <v>6122</v>
      </c>
      <c r="G837">
        <v>5.0999999999999996</v>
      </c>
      <c r="H837">
        <v>711</v>
      </c>
      <c r="I837">
        <v>4.7</v>
      </c>
      <c r="J837" t="s">
        <v>247</v>
      </c>
      <c r="K837">
        <v>21225</v>
      </c>
      <c r="L837" t="s">
        <v>55</v>
      </c>
    </row>
    <row r="838" spans="1:12" x14ac:dyDescent="0.2">
      <c r="A838" t="str">
        <f t="shared" ref="A838:A901" si="13">_xlfn.CONCAT(B838, C838)</f>
        <v>Warren2009</v>
      </c>
      <c r="B838" t="s">
        <v>561</v>
      </c>
      <c r="C838">
        <v>2009</v>
      </c>
      <c r="D838" t="s">
        <v>245</v>
      </c>
      <c r="E838">
        <v>3059</v>
      </c>
      <c r="F838">
        <v>55390</v>
      </c>
      <c r="G838">
        <v>-2.7</v>
      </c>
      <c r="H838">
        <v>709</v>
      </c>
      <c r="I838">
        <v>3.2</v>
      </c>
      <c r="J838" t="s">
        <v>247</v>
      </c>
      <c r="K838">
        <v>21227</v>
      </c>
      <c r="L838" t="s">
        <v>55</v>
      </c>
    </row>
    <row r="839" spans="1:12" x14ac:dyDescent="0.2">
      <c r="A839" t="str">
        <f t="shared" si="13"/>
        <v>Washington2009</v>
      </c>
      <c r="B839" t="s">
        <v>452</v>
      </c>
      <c r="C839">
        <v>2009</v>
      </c>
      <c r="D839" t="s">
        <v>245</v>
      </c>
      <c r="E839">
        <v>273</v>
      </c>
      <c r="F839">
        <v>2773</v>
      </c>
      <c r="G839">
        <v>-4.9000000000000004</v>
      </c>
      <c r="H839">
        <v>726</v>
      </c>
      <c r="I839">
        <v>5.2</v>
      </c>
      <c r="J839" t="s">
        <v>247</v>
      </c>
      <c r="K839">
        <v>21229</v>
      </c>
      <c r="L839" t="s">
        <v>55</v>
      </c>
    </row>
    <row r="840" spans="1:12" x14ac:dyDescent="0.2">
      <c r="A840" t="str">
        <f t="shared" si="13"/>
        <v>Wayne2009</v>
      </c>
      <c r="B840" t="s">
        <v>382</v>
      </c>
      <c r="C840">
        <v>2009</v>
      </c>
      <c r="D840" t="s">
        <v>245</v>
      </c>
      <c r="E840">
        <v>359</v>
      </c>
      <c r="F840">
        <v>5232</v>
      </c>
      <c r="G840">
        <v>-2.5</v>
      </c>
      <c r="H840">
        <v>541</v>
      </c>
      <c r="I840">
        <v>2.2999999999999998</v>
      </c>
      <c r="J840" t="s">
        <v>247</v>
      </c>
      <c r="K840">
        <v>21231</v>
      </c>
      <c r="L840" t="s">
        <v>55</v>
      </c>
    </row>
    <row r="841" spans="1:12" x14ac:dyDescent="0.2">
      <c r="A841" t="str">
        <f t="shared" si="13"/>
        <v>Webster2009</v>
      </c>
      <c r="B841" t="s">
        <v>562</v>
      </c>
      <c r="C841">
        <v>2009</v>
      </c>
      <c r="D841" t="s">
        <v>245</v>
      </c>
      <c r="E841">
        <v>263</v>
      </c>
      <c r="F841">
        <v>2994</v>
      </c>
      <c r="G841">
        <v>-1.5</v>
      </c>
      <c r="H841">
        <v>690</v>
      </c>
      <c r="I841">
        <v>4.0999999999999996</v>
      </c>
      <c r="J841" t="s">
        <v>247</v>
      </c>
      <c r="K841">
        <v>21233</v>
      </c>
      <c r="L841" t="s">
        <v>55</v>
      </c>
    </row>
    <row r="842" spans="1:12" x14ac:dyDescent="0.2">
      <c r="A842" t="str">
        <f t="shared" si="13"/>
        <v>Whitley2009</v>
      </c>
      <c r="B842" t="s">
        <v>643</v>
      </c>
      <c r="C842">
        <v>2009</v>
      </c>
      <c r="D842" t="s">
        <v>245</v>
      </c>
      <c r="E842">
        <v>775</v>
      </c>
      <c r="F842">
        <v>11716</v>
      </c>
      <c r="G842">
        <v>-2.9</v>
      </c>
      <c r="H842">
        <v>624</v>
      </c>
      <c r="I842">
        <v>6.5</v>
      </c>
      <c r="J842" t="s">
        <v>247</v>
      </c>
      <c r="K842">
        <v>21235</v>
      </c>
      <c r="L842" t="s">
        <v>55</v>
      </c>
    </row>
    <row r="843" spans="1:12" x14ac:dyDescent="0.2">
      <c r="A843" t="str">
        <f t="shared" si="13"/>
        <v>Wolfe2009</v>
      </c>
      <c r="B843" t="s">
        <v>644</v>
      </c>
      <c r="C843">
        <v>2009</v>
      </c>
      <c r="D843" t="s">
        <v>245</v>
      </c>
      <c r="E843">
        <v>130</v>
      </c>
      <c r="F843">
        <v>1224</v>
      </c>
      <c r="G843">
        <v>-1</v>
      </c>
      <c r="H843">
        <v>492</v>
      </c>
      <c r="I843">
        <v>-3.1</v>
      </c>
      <c r="J843" t="s">
        <v>247</v>
      </c>
      <c r="K843">
        <v>21237</v>
      </c>
      <c r="L843" t="s">
        <v>55</v>
      </c>
    </row>
    <row r="844" spans="1:12" x14ac:dyDescent="0.2">
      <c r="A844" t="str">
        <f t="shared" si="13"/>
        <v>Woodford2009</v>
      </c>
      <c r="B844" t="s">
        <v>645</v>
      </c>
      <c r="C844">
        <v>2009</v>
      </c>
      <c r="D844" t="s">
        <v>245</v>
      </c>
      <c r="E844">
        <v>680</v>
      </c>
      <c r="F844">
        <v>9287</v>
      </c>
      <c r="G844">
        <v>-8.8000000000000007</v>
      </c>
      <c r="H844">
        <v>733</v>
      </c>
      <c r="I844">
        <v>0</v>
      </c>
      <c r="J844" t="s">
        <v>247</v>
      </c>
      <c r="K844">
        <v>21239</v>
      </c>
      <c r="L844" t="s">
        <v>55</v>
      </c>
    </row>
    <row r="845" spans="1:12" x14ac:dyDescent="0.2">
      <c r="A845" t="str">
        <f t="shared" si="13"/>
        <v>Adair2010</v>
      </c>
      <c r="B845" t="s">
        <v>569</v>
      </c>
      <c r="C845">
        <v>2010</v>
      </c>
      <c r="D845" t="s">
        <v>245</v>
      </c>
      <c r="E845">
        <v>380</v>
      </c>
      <c r="F845">
        <v>4750</v>
      </c>
      <c r="G845">
        <v>1</v>
      </c>
      <c r="H845">
        <v>560</v>
      </c>
      <c r="I845">
        <v>-4.3</v>
      </c>
      <c r="J845" t="s">
        <v>247</v>
      </c>
      <c r="K845">
        <v>21001</v>
      </c>
      <c r="L845" t="s">
        <v>55</v>
      </c>
    </row>
    <row r="846" spans="1:12" x14ac:dyDescent="0.2">
      <c r="A846" t="str">
        <f t="shared" si="13"/>
        <v>Allen2010</v>
      </c>
      <c r="B846" t="s">
        <v>570</v>
      </c>
      <c r="C846">
        <v>2010</v>
      </c>
      <c r="D846" t="s">
        <v>245</v>
      </c>
      <c r="E846">
        <v>273</v>
      </c>
      <c r="F846">
        <v>4192</v>
      </c>
      <c r="G846">
        <v>3.3</v>
      </c>
      <c r="H846">
        <v>608</v>
      </c>
      <c r="I846">
        <v>2.7</v>
      </c>
      <c r="J846" t="s">
        <v>247</v>
      </c>
      <c r="K846">
        <v>21003</v>
      </c>
      <c r="L846" t="s">
        <v>55</v>
      </c>
    </row>
    <row r="847" spans="1:12" x14ac:dyDescent="0.2">
      <c r="A847" t="str">
        <f t="shared" si="13"/>
        <v>Anderson2010</v>
      </c>
      <c r="B847" t="s">
        <v>349</v>
      </c>
      <c r="C847">
        <v>2010</v>
      </c>
      <c r="D847" t="s">
        <v>245</v>
      </c>
      <c r="E847">
        <v>353</v>
      </c>
      <c r="F847">
        <v>4131</v>
      </c>
      <c r="G847">
        <v>-7.9</v>
      </c>
      <c r="H847">
        <v>651</v>
      </c>
      <c r="I847">
        <v>4.8</v>
      </c>
      <c r="J847" t="s">
        <v>247</v>
      </c>
      <c r="K847">
        <v>21005</v>
      </c>
      <c r="L847" t="s">
        <v>55</v>
      </c>
    </row>
    <row r="848" spans="1:12" x14ac:dyDescent="0.2">
      <c r="A848" t="str">
        <f t="shared" si="13"/>
        <v>Ballard2010</v>
      </c>
      <c r="B848" t="s">
        <v>571</v>
      </c>
      <c r="C848">
        <v>2010</v>
      </c>
      <c r="D848" t="s">
        <v>245</v>
      </c>
      <c r="E848">
        <v>183</v>
      </c>
      <c r="F848">
        <v>2615</v>
      </c>
      <c r="G848">
        <v>-3.5</v>
      </c>
      <c r="H848">
        <v>1047</v>
      </c>
      <c r="I848">
        <v>1.1000000000000001</v>
      </c>
      <c r="J848" t="s">
        <v>247</v>
      </c>
      <c r="K848">
        <v>21007</v>
      </c>
      <c r="L848" t="s">
        <v>55</v>
      </c>
    </row>
    <row r="849" spans="1:12" x14ac:dyDescent="0.2">
      <c r="A849" t="str">
        <f t="shared" si="13"/>
        <v>Barren2010</v>
      </c>
      <c r="B849" t="s">
        <v>348</v>
      </c>
      <c r="C849">
        <v>2010</v>
      </c>
      <c r="D849" t="s">
        <v>245</v>
      </c>
      <c r="E849">
        <v>1010</v>
      </c>
      <c r="F849">
        <v>15776</v>
      </c>
      <c r="G849">
        <v>0.8</v>
      </c>
      <c r="H849">
        <v>660</v>
      </c>
      <c r="I849">
        <v>-0.2</v>
      </c>
      <c r="J849" t="s">
        <v>247</v>
      </c>
      <c r="K849">
        <v>21009</v>
      </c>
      <c r="L849" t="s">
        <v>55</v>
      </c>
    </row>
    <row r="850" spans="1:12" x14ac:dyDescent="0.2">
      <c r="A850" t="str">
        <f t="shared" si="13"/>
        <v>Bath2010</v>
      </c>
      <c r="B850" t="s">
        <v>572</v>
      </c>
      <c r="C850">
        <v>2010</v>
      </c>
      <c r="D850" t="s">
        <v>245</v>
      </c>
      <c r="E850">
        <v>181</v>
      </c>
      <c r="F850">
        <v>1673</v>
      </c>
      <c r="G850">
        <v>-2.2000000000000002</v>
      </c>
      <c r="H850">
        <v>552</v>
      </c>
      <c r="I850">
        <v>-2</v>
      </c>
      <c r="J850" t="s">
        <v>247</v>
      </c>
      <c r="K850">
        <v>21011</v>
      </c>
      <c r="L850" t="s">
        <v>55</v>
      </c>
    </row>
    <row r="851" spans="1:12" x14ac:dyDescent="0.2">
      <c r="A851" t="str">
        <f t="shared" si="13"/>
        <v>Bell2010</v>
      </c>
      <c r="B851" t="s">
        <v>573</v>
      </c>
      <c r="C851">
        <v>2010</v>
      </c>
      <c r="D851" t="s">
        <v>245</v>
      </c>
      <c r="E851">
        <v>614</v>
      </c>
      <c r="F851">
        <v>9266</v>
      </c>
      <c r="G851">
        <v>1.2</v>
      </c>
      <c r="H851">
        <v>655</v>
      </c>
      <c r="I851">
        <v>3.8</v>
      </c>
      <c r="J851" t="s">
        <v>247</v>
      </c>
      <c r="K851">
        <v>21013</v>
      </c>
      <c r="L851" t="s">
        <v>55</v>
      </c>
    </row>
    <row r="852" spans="1:12" x14ac:dyDescent="0.2">
      <c r="A852" t="str">
        <f t="shared" si="13"/>
        <v>Boone2010</v>
      </c>
      <c r="B852" t="s">
        <v>345</v>
      </c>
      <c r="C852">
        <v>2010</v>
      </c>
      <c r="D852" t="s">
        <v>245</v>
      </c>
      <c r="E852">
        <v>3641</v>
      </c>
      <c r="F852">
        <v>71828</v>
      </c>
      <c r="G852">
        <v>-0.8</v>
      </c>
      <c r="H852">
        <v>847</v>
      </c>
      <c r="I852">
        <v>3.2</v>
      </c>
      <c r="J852" t="s">
        <v>247</v>
      </c>
      <c r="K852">
        <v>21015</v>
      </c>
      <c r="L852" t="s">
        <v>55</v>
      </c>
    </row>
    <row r="853" spans="1:12" x14ac:dyDescent="0.2">
      <c r="A853" t="str">
        <f t="shared" si="13"/>
        <v>Bourbon2010</v>
      </c>
      <c r="B853" t="s">
        <v>574</v>
      </c>
      <c r="C853">
        <v>2010</v>
      </c>
      <c r="D853" t="s">
        <v>245</v>
      </c>
      <c r="E853">
        <v>519</v>
      </c>
      <c r="F853">
        <v>6742</v>
      </c>
      <c r="G853">
        <v>-1.3</v>
      </c>
      <c r="H853">
        <v>754</v>
      </c>
      <c r="I853">
        <v>2.7</v>
      </c>
      <c r="J853" t="s">
        <v>247</v>
      </c>
      <c r="K853">
        <v>21017</v>
      </c>
      <c r="L853" t="s">
        <v>55</v>
      </c>
    </row>
    <row r="854" spans="1:12" x14ac:dyDescent="0.2">
      <c r="A854" t="str">
        <f t="shared" si="13"/>
        <v>Boyd2010</v>
      </c>
      <c r="B854" t="s">
        <v>575</v>
      </c>
      <c r="C854">
        <v>2010</v>
      </c>
      <c r="D854" t="s">
        <v>245</v>
      </c>
      <c r="E854">
        <v>1637</v>
      </c>
      <c r="F854">
        <v>27650</v>
      </c>
      <c r="G854">
        <v>-2</v>
      </c>
      <c r="H854">
        <v>872</v>
      </c>
      <c r="I854">
        <v>0.7</v>
      </c>
      <c r="J854" t="s">
        <v>247</v>
      </c>
      <c r="K854">
        <v>21019</v>
      </c>
      <c r="L854" t="s">
        <v>55</v>
      </c>
    </row>
    <row r="855" spans="1:12" x14ac:dyDescent="0.2">
      <c r="A855" t="str">
        <f t="shared" si="13"/>
        <v>Boyle2010</v>
      </c>
      <c r="B855" t="s">
        <v>576</v>
      </c>
      <c r="C855">
        <v>2010</v>
      </c>
      <c r="D855" t="s">
        <v>245</v>
      </c>
      <c r="E855">
        <v>836</v>
      </c>
      <c r="F855">
        <v>13878</v>
      </c>
      <c r="G855">
        <v>-2.5</v>
      </c>
      <c r="H855">
        <v>684</v>
      </c>
      <c r="I855">
        <v>2.4</v>
      </c>
      <c r="J855" t="s">
        <v>247</v>
      </c>
      <c r="K855">
        <v>21021</v>
      </c>
      <c r="L855" t="s">
        <v>55</v>
      </c>
    </row>
    <row r="856" spans="1:12" x14ac:dyDescent="0.2">
      <c r="A856" t="str">
        <f t="shared" si="13"/>
        <v>Bracken2010</v>
      </c>
      <c r="B856" t="s">
        <v>577</v>
      </c>
      <c r="C856">
        <v>2010</v>
      </c>
      <c r="D856" t="s">
        <v>245</v>
      </c>
      <c r="E856">
        <v>147</v>
      </c>
      <c r="F856">
        <v>1322</v>
      </c>
      <c r="G856">
        <v>2.9</v>
      </c>
      <c r="H856">
        <v>640</v>
      </c>
      <c r="I856">
        <v>1.7</v>
      </c>
      <c r="J856" t="s">
        <v>247</v>
      </c>
      <c r="K856">
        <v>21023</v>
      </c>
      <c r="L856" t="s">
        <v>55</v>
      </c>
    </row>
    <row r="857" spans="1:12" x14ac:dyDescent="0.2">
      <c r="A857" t="str">
        <f t="shared" si="13"/>
        <v>Breathitt2010</v>
      </c>
      <c r="B857" t="s">
        <v>578</v>
      </c>
      <c r="C857">
        <v>2010</v>
      </c>
      <c r="D857" t="s">
        <v>245</v>
      </c>
      <c r="E857">
        <v>258</v>
      </c>
      <c r="F857">
        <v>3221</v>
      </c>
      <c r="G857">
        <v>-1.9</v>
      </c>
      <c r="H857">
        <v>610</v>
      </c>
      <c r="I857">
        <v>2.2000000000000002</v>
      </c>
      <c r="J857" t="s">
        <v>247</v>
      </c>
      <c r="K857">
        <v>21025</v>
      </c>
      <c r="L857" t="s">
        <v>55</v>
      </c>
    </row>
    <row r="858" spans="1:12" x14ac:dyDescent="0.2">
      <c r="A858" t="str">
        <f t="shared" si="13"/>
        <v>Breckinridge2010</v>
      </c>
      <c r="B858" t="s">
        <v>579</v>
      </c>
      <c r="C858">
        <v>2010</v>
      </c>
      <c r="D858" t="s">
        <v>245</v>
      </c>
      <c r="E858">
        <v>360</v>
      </c>
      <c r="F858">
        <v>3238</v>
      </c>
      <c r="G858">
        <v>2.2999999999999998</v>
      </c>
      <c r="H858">
        <v>593</v>
      </c>
      <c r="I858">
        <v>0.7</v>
      </c>
      <c r="J858" t="s">
        <v>247</v>
      </c>
      <c r="K858">
        <v>21027</v>
      </c>
      <c r="L858" t="s">
        <v>55</v>
      </c>
    </row>
    <row r="859" spans="1:12" x14ac:dyDescent="0.2">
      <c r="A859" t="str">
        <f t="shared" si="13"/>
        <v>Bullitt2010</v>
      </c>
      <c r="B859" t="s">
        <v>347</v>
      </c>
      <c r="C859">
        <v>2010</v>
      </c>
      <c r="D859" t="s">
        <v>245</v>
      </c>
      <c r="E859">
        <v>1135</v>
      </c>
      <c r="F859">
        <v>18917</v>
      </c>
      <c r="G859">
        <v>14</v>
      </c>
      <c r="H859">
        <v>648</v>
      </c>
      <c r="I859">
        <v>-3</v>
      </c>
      <c r="J859" t="s">
        <v>247</v>
      </c>
      <c r="K859">
        <v>21029</v>
      </c>
      <c r="L859" t="s">
        <v>55</v>
      </c>
    </row>
    <row r="860" spans="1:12" x14ac:dyDescent="0.2">
      <c r="A860" t="str">
        <f t="shared" si="13"/>
        <v>Butler2010</v>
      </c>
      <c r="B860" t="s">
        <v>423</v>
      </c>
      <c r="C860">
        <v>2010</v>
      </c>
      <c r="D860" t="s">
        <v>245</v>
      </c>
      <c r="E860">
        <v>243</v>
      </c>
      <c r="F860">
        <v>2523</v>
      </c>
      <c r="G860">
        <v>4.0999999999999996</v>
      </c>
      <c r="H860">
        <v>639</v>
      </c>
      <c r="I860">
        <v>2.6</v>
      </c>
      <c r="J860" t="s">
        <v>247</v>
      </c>
      <c r="K860">
        <v>21031</v>
      </c>
      <c r="L860" t="s">
        <v>55</v>
      </c>
    </row>
    <row r="861" spans="1:12" x14ac:dyDescent="0.2">
      <c r="A861" t="str">
        <f t="shared" si="13"/>
        <v>Caldwell2010</v>
      </c>
      <c r="B861" t="s">
        <v>580</v>
      </c>
      <c r="C861">
        <v>2010</v>
      </c>
      <c r="D861" t="s">
        <v>245</v>
      </c>
      <c r="E861">
        <v>320</v>
      </c>
      <c r="F861">
        <v>4217</v>
      </c>
      <c r="G861">
        <v>-0.7</v>
      </c>
      <c r="H861">
        <v>630</v>
      </c>
      <c r="I861">
        <v>1.4</v>
      </c>
      <c r="J861" t="s">
        <v>247</v>
      </c>
      <c r="K861">
        <v>21033</v>
      </c>
      <c r="L861" t="s">
        <v>55</v>
      </c>
    </row>
    <row r="862" spans="1:12" x14ac:dyDescent="0.2">
      <c r="A862" t="str">
        <f t="shared" si="13"/>
        <v>Calloway2010</v>
      </c>
      <c r="B862" t="s">
        <v>581</v>
      </c>
      <c r="C862">
        <v>2010</v>
      </c>
      <c r="D862" t="s">
        <v>245</v>
      </c>
      <c r="E862">
        <v>929</v>
      </c>
      <c r="F862">
        <v>15441</v>
      </c>
      <c r="G862">
        <v>-0.8</v>
      </c>
      <c r="H862">
        <v>609</v>
      </c>
      <c r="I862">
        <v>0.5</v>
      </c>
      <c r="J862" t="s">
        <v>247</v>
      </c>
      <c r="K862">
        <v>21035</v>
      </c>
      <c r="L862" t="s">
        <v>55</v>
      </c>
    </row>
    <row r="863" spans="1:12" x14ac:dyDescent="0.2">
      <c r="A863" t="str">
        <f t="shared" si="13"/>
        <v>Campbell2010</v>
      </c>
      <c r="B863" t="s">
        <v>412</v>
      </c>
      <c r="C863">
        <v>2010</v>
      </c>
      <c r="D863" t="s">
        <v>245</v>
      </c>
      <c r="E863">
        <v>1909</v>
      </c>
      <c r="F863">
        <v>27283</v>
      </c>
      <c r="G863">
        <v>-0.1</v>
      </c>
      <c r="H863">
        <v>728</v>
      </c>
      <c r="I863">
        <v>3.9</v>
      </c>
      <c r="J863" t="s">
        <v>247</v>
      </c>
      <c r="K863">
        <v>21037</v>
      </c>
      <c r="L863" t="s">
        <v>55</v>
      </c>
    </row>
    <row r="864" spans="1:12" x14ac:dyDescent="0.2">
      <c r="A864" t="str">
        <f t="shared" si="13"/>
        <v>Carlisle2010</v>
      </c>
      <c r="B864" t="s">
        <v>582</v>
      </c>
      <c r="C864">
        <v>2010</v>
      </c>
      <c r="D864" t="s">
        <v>245</v>
      </c>
      <c r="E864">
        <v>101</v>
      </c>
      <c r="F864">
        <v>786</v>
      </c>
      <c r="G864">
        <v>0</v>
      </c>
      <c r="H864">
        <v>501</v>
      </c>
      <c r="I864">
        <v>0.4</v>
      </c>
      <c r="J864" t="s">
        <v>247</v>
      </c>
      <c r="K864">
        <v>21039</v>
      </c>
      <c r="L864" t="s">
        <v>55</v>
      </c>
    </row>
    <row r="865" spans="1:12" x14ac:dyDescent="0.2">
      <c r="A865" t="str">
        <f t="shared" si="13"/>
        <v>Carroll2010</v>
      </c>
      <c r="B865" t="s">
        <v>373</v>
      </c>
      <c r="C865">
        <v>2010</v>
      </c>
      <c r="D865" t="s">
        <v>245</v>
      </c>
      <c r="E865">
        <v>285</v>
      </c>
      <c r="F865">
        <v>5697</v>
      </c>
      <c r="G865">
        <v>0.9</v>
      </c>
      <c r="H865">
        <v>902</v>
      </c>
      <c r="I865">
        <v>6.2</v>
      </c>
      <c r="J865" t="s">
        <v>247</v>
      </c>
      <c r="K865">
        <v>21041</v>
      </c>
      <c r="L865" t="s">
        <v>55</v>
      </c>
    </row>
    <row r="866" spans="1:12" x14ac:dyDescent="0.2">
      <c r="A866" t="str">
        <f t="shared" si="13"/>
        <v>Carter2010</v>
      </c>
      <c r="B866" t="s">
        <v>583</v>
      </c>
      <c r="C866">
        <v>2010</v>
      </c>
      <c r="D866" t="s">
        <v>245</v>
      </c>
      <c r="E866">
        <v>498</v>
      </c>
      <c r="F866">
        <v>6292</v>
      </c>
      <c r="G866">
        <v>1.6</v>
      </c>
      <c r="H866">
        <v>565</v>
      </c>
      <c r="I866">
        <v>7.4</v>
      </c>
      <c r="J866" t="s">
        <v>247</v>
      </c>
      <c r="K866">
        <v>21043</v>
      </c>
      <c r="L866" t="s">
        <v>55</v>
      </c>
    </row>
    <row r="867" spans="1:12" x14ac:dyDescent="0.2">
      <c r="A867" t="str">
        <f t="shared" si="13"/>
        <v>Casey2010</v>
      </c>
      <c r="B867" t="s">
        <v>584</v>
      </c>
      <c r="C867">
        <v>2010</v>
      </c>
      <c r="D867" t="s">
        <v>245</v>
      </c>
      <c r="E867">
        <v>246</v>
      </c>
      <c r="F867">
        <v>3485</v>
      </c>
      <c r="G867">
        <v>2.4</v>
      </c>
      <c r="H867">
        <v>538</v>
      </c>
      <c r="I867">
        <v>2.9</v>
      </c>
      <c r="J867" t="s">
        <v>247</v>
      </c>
      <c r="K867">
        <v>21045</v>
      </c>
      <c r="L867" t="s">
        <v>55</v>
      </c>
    </row>
    <row r="868" spans="1:12" x14ac:dyDescent="0.2">
      <c r="A868" t="str">
        <f t="shared" si="13"/>
        <v>Christian2010</v>
      </c>
      <c r="B868" t="s">
        <v>585</v>
      </c>
      <c r="C868">
        <v>2010</v>
      </c>
      <c r="D868" t="s">
        <v>245</v>
      </c>
      <c r="E868">
        <v>1584</v>
      </c>
      <c r="F868">
        <v>31106</v>
      </c>
      <c r="G868">
        <v>1.6</v>
      </c>
      <c r="H868">
        <v>745</v>
      </c>
      <c r="I868">
        <v>4.8</v>
      </c>
      <c r="J868" t="s">
        <v>247</v>
      </c>
      <c r="K868">
        <v>21047</v>
      </c>
      <c r="L868" t="s">
        <v>55</v>
      </c>
    </row>
    <row r="869" spans="1:12" x14ac:dyDescent="0.2">
      <c r="A869" t="str">
        <f t="shared" si="13"/>
        <v>Clark2010</v>
      </c>
      <c r="B869" t="s">
        <v>586</v>
      </c>
      <c r="C869">
        <v>2010</v>
      </c>
      <c r="D869" t="s">
        <v>245</v>
      </c>
      <c r="E869">
        <v>845</v>
      </c>
      <c r="F869">
        <v>12558</v>
      </c>
      <c r="G869">
        <v>-2.4</v>
      </c>
      <c r="H869">
        <v>736</v>
      </c>
      <c r="I869">
        <v>2.4</v>
      </c>
      <c r="J869" t="s">
        <v>247</v>
      </c>
      <c r="K869">
        <v>21049</v>
      </c>
      <c r="L869" t="s">
        <v>55</v>
      </c>
    </row>
    <row r="870" spans="1:12" x14ac:dyDescent="0.2">
      <c r="A870" t="str">
        <f t="shared" si="13"/>
        <v>Clay2010</v>
      </c>
      <c r="B870" t="s">
        <v>353</v>
      </c>
      <c r="C870">
        <v>2010</v>
      </c>
      <c r="D870" t="s">
        <v>245</v>
      </c>
      <c r="E870">
        <v>322</v>
      </c>
      <c r="F870">
        <v>4080</v>
      </c>
      <c r="G870">
        <v>2.6</v>
      </c>
      <c r="H870">
        <v>683</v>
      </c>
      <c r="I870">
        <v>3.8</v>
      </c>
      <c r="J870" t="s">
        <v>247</v>
      </c>
      <c r="K870">
        <v>21051</v>
      </c>
      <c r="L870" t="s">
        <v>55</v>
      </c>
    </row>
    <row r="871" spans="1:12" x14ac:dyDescent="0.2">
      <c r="A871" t="str">
        <f t="shared" si="13"/>
        <v>Clinton2010</v>
      </c>
      <c r="B871" t="s">
        <v>587</v>
      </c>
      <c r="C871">
        <v>2010</v>
      </c>
      <c r="D871" t="s">
        <v>245</v>
      </c>
      <c r="E871">
        <v>234</v>
      </c>
      <c r="F871">
        <v>3910</v>
      </c>
      <c r="G871">
        <v>-1.8</v>
      </c>
      <c r="H871">
        <v>570</v>
      </c>
      <c r="I871">
        <v>3.3</v>
      </c>
      <c r="J871" t="s">
        <v>247</v>
      </c>
      <c r="K871">
        <v>21053</v>
      </c>
      <c r="L871" t="s">
        <v>55</v>
      </c>
    </row>
    <row r="872" spans="1:12" x14ac:dyDescent="0.2">
      <c r="A872" t="str">
        <f t="shared" si="13"/>
        <v>Crittenden2010</v>
      </c>
      <c r="B872" t="s">
        <v>588</v>
      </c>
      <c r="C872">
        <v>2010</v>
      </c>
      <c r="D872" t="s">
        <v>245</v>
      </c>
      <c r="E872">
        <v>173</v>
      </c>
      <c r="F872">
        <v>1831</v>
      </c>
      <c r="G872">
        <v>-1.3</v>
      </c>
      <c r="H872">
        <v>501</v>
      </c>
      <c r="I872">
        <v>1.2</v>
      </c>
      <c r="J872" t="s">
        <v>247</v>
      </c>
      <c r="K872">
        <v>21055</v>
      </c>
      <c r="L872" t="s">
        <v>55</v>
      </c>
    </row>
    <row r="873" spans="1:12" x14ac:dyDescent="0.2">
      <c r="A873" t="str">
        <f t="shared" si="13"/>
        <v>Cumberland2010</v>
      </c>
      <c r="B873" t="s">
        <v>589</v>
      </c>
      <c r="C873">
        <v>2010</v>
      </c>
      <c r="D873" t="s">
        <v>245</v>
      </c>
      <c r="E873">
        <v>148</v>
      </c>
      <c r="F873">
        <v>1662</v>
      </c>
      <c r="G873">
        <v>8.3000000000000007</v>
      </c>
      <c r="H873">
        <v>530</v>
      </c>
      <c r="I873">
        <v>-1.5</v>
      </c>
      <c r="J873" t="s">
        <v>247</v>
      </c>
      <c r="K873">
        <v>21057</v>
      </c>
      <c r="L873" t="s">
        <v>55</v>
      </c>
    </row>
    <row r="874" spans="1:12" x14ac:dyDescent="0.2">
      <c r="A874" t="str">
        <f t="shared" si="13"/>
        <v>Daviess2010</v>
      </c>
      <c r="B874" t="s">
        <v>590</v>
      </c>
      <c r="C874">
        <v>2010</v>
      </c>
      <c r="D874" t="s">
        <v>245</v>
      </c>
      <c r="E874">
        <v>2630</v>
      </c>
      <c r="F874">
        <v>43534</v>
      </c>
      <c r="G874">
        <v>1.1000000000000001</v>
      </c>
      <c r="H874">
        <v>715</v>
      </c>
      <c r="I874">
        <v>1</v>
      </c>
      <c r="J874" t="s">
        <v>247</v>
      </c>
      <c r="K874">
        <v>21059</v>
      </c>
      <c r="L874" t="s">
        <v>55</v>
      </c>
    </row>
    <row r="875" spans="1:12" x14ac:dyDescent="0.2">
      <c r="A875" t="str">
        <f t="shared" si="13"/>
        <v>Edmonson2010</v>
      </c>
      <c r="B875" t="s">
        <v>591</v>
      </c>
      <c r="C875">
        <v>2010</v>
      </c>
      <c r="D875" t="s">
        <v>245</v>
      </c>
      <c r="E875">
        <v>144</v>
      </c>
      <c r="F875">
        <v>1513</v>
      </c>
      <c r="G875">
        <v>-2.4</v>
      </c>
      <c r="H875">
        <v>570</v>
      </c>
      <c r="I875">
        <v>5.6</v>
      </c>
      <c r="J875" t="s">
        <v>247</v>
      </c>
      <c r="K875">
        <v>21061</v>
      </c>
      <c r="L875" t="s">
        <v>55</v>
      </c>
    </row>
    <row r="876" spans="1:12" x14ac:dyDescent="0.2">
      <c r="A876" t="str">
        <f t="shared" si="13"/>
        <v>Elliott2010</v>
      </c>
      <c r="B876" t="s">
        <v>592</v>
      </c>
      <c r="C876">
        <v>2010</v>
      </c>
      <c r="D876" t="s">
        <v>245</v>
      </c>
      <c r="E876">
        <v>84</v>
      </c>
      <c r="F876">
        <v>917</v>
      </c>
      <c r="G876">
        <v>-0.2</v>
      </c>
      <c r="H876">
        <v>551</v>
      </c>
      <c r="I876">
        <v>2.8</v>
      </c>
      <c r="J876" t="s">
        <v>247</v>
      </c>
      <c r="K876">
        <v>21063</v>
      </c>
      <c r="L876" t="s">
        <v>55</v>
      </c>
    </row>
    <row r="877" spans="1:12" x14ac:dyDescent="0.2">
      <c r="A877" t="str">
        <f t="shared" si="13"/>
        <v>Estill2010</v>
      </c>
      <c r="B877" t="s">
        <v>593</v>
      </c>
      <c r="C877">
        <v>2010</v>
      </c>
      <c r="D877" t="s">
        <v>245</v>
      </c>
      <c r="E877">
        <v>229</v>
      </c>
      <c r="F877">
        <v>2420</v>
      </c>
      <c r="G877">
        <v>-1.4</v>
      </c>
      <c r="H877">
        <v>557</v>
      </c>
      <c r="I877">
        <v>7.1</v>
      </c>
      <c r="J877" t="s">
        <v>247</v>
      </c>
      <c r="K877">
        <v>21065</v>
      </c>
      <c r="L877" t="s">
        <v>55</v>
      </c>
    </row>
    <row r="878" spans="1:12" x14ac:dyDescent="0.2">
      <c r="A878" t="str">
        <f t="shared" si="13"/>
        <v>Fayette2010</v>
      </c>
      <c r="B878" t="s">
        <v>332</v>
      </c>
      <c r="C878">
        <v>2010</v>
      </c>
      <c r="D878" t="s">
        <v>245</v>
      </c>
      <c r="E878">
        <v>9599</v>
      </c>
      <c r="F878">
        <v>177145</v>
      </c>
      <c r="G878">
        <v>3.2</v>
      </c>
      <c r="H878">
        <v>849</v>
      </c>
      <c r="I878">
        <v>0</v>
      </c>
      <c r="J878" t="s">
        <v>247</v>
      </c>
      <c r="K878">
        <v>21067</v>
      </c>
      <c r="L878" t="s">
        <v>55</v>
      </c>
    </row>
    <row r="879" spans="1:12" x14ac:dyDescent="0.2">
      <c r="A879" t="str">
        <f t="shared" si="13"/>
        <v>Fleming2010</v>
      </c>
      <c r="B879" t="s">
        <v>594</v>
      </c>
      <c r="C879">
        <v>2010</v>
      </c>
      <c r="D879" t="s">
        <v>245</v>
      </c>
      <c r="E879">
        <v>289</v>
      </c>
      <c r="F879">
        <v>2939</v>
      </c>
      <c r="G879">
        <v>-4.2</v>
      </c>
      <c r="H879">
        <v>606</v>
      </c>
      <c r="I879">
        <v>8.4</v>
      </c>
      <c r="J879" t="s">
        <v>247</v>
      </c>
      <c r="K879">
        <v>21069</v>
      </c>
      <c r="L879" t="s">
        <v>55</v>
      </c>
    </row>
    <row r="880" spans="1:12" x14ac:dyDescent="0.2">
      <c r="A880" t="str">
        <f t="shared" si="13"/>
        <v>Floyd2010</v>
      </c>
      <c r="B880" t="s">
        <v>500</v>
      </c>
      <c r="C880">
        <v>2010</v>
      </c>
      <c r="D880" t="s">
        <v>245</v>
      </c>
      <c r="E880">
        <v>1016</v>
      </c>
      <c r="F880">
        <v>11660</v>
      </c>
      <c r="G880">
        <v>-2.7</v>
      </c>
      <c r="H880">
        <v>729</v>
      </c>
      <c r="I880">
        <v>1.8</v>
      </c>
      <c r="J880" t="s">
        <v>247</v>
      </c>
      <c r="K880">
        <v>21071</v>
      </c>
      <c r="L880" t="s">
        <v>55</v>
      </c>
    </row>
    <row r="881" spans="1:12" x14ac:dyDescent="0.2">
      <c r="A881" t="str">
        <f t="shared" si="13"/>
        <v>Franklin2010</v>
      </c>
      <c r="B881" t="s">
        <v>434</v>
      </c>
      <c r="C881">
        <v>2010</v>
      </c>
      <c r="D881" t="s">
        <v>245</v>
      </c>
      <c r="E881">
        <v>1534</v>
      </c>
      <c r="F881">
        <v>29379</v>
      </c>
      <c r="G881">
        <v>0</v>
      </c>
      <c r="H881">
        <v>793</v>
      </c>
      <c r="I881">
        <v>-0.3</v>
      </c>
      <c r="J881" t="s">
        <v>247</v>
      </c>
      <c r="K881">
        <v>21073</v>
      </c>
      <c r="L881" t="s">
        <v>55</v>
      </c>
    </row>
    <row r="882" spans="1:12" x14ac:dyDescent="0.2">
      <c r="A882" t="str">
        <f t="shared" si="13"/>
        <v>Fulton2010</v>
      </c>
      <c r="B882" t="s">
        <v>335</v>
      </c>
      <c r="C882">
        <v>2010</v>
      </c>
      <c r="D882" t="s">
        <v>245</v>
      </c>
      <c r="E882">
        <v>194</v>
      </c>
      <c r="F882">
        <v>2655</v>
      </c>
      <c r="G882">
        <v>-14.4</v>
      </c>
      <c r="H882">
        <v>555</v>
      </c>
      <c r="I882">
        <v>11</v>
      </c>
      <c r="J882" t="s">
        <v>247</v>
      </c>
      <c r="K882">
        <v>21075</v>
      </c>
      <c r="L882" t="s">
        <v>55</v>
      </c>
    </row>
    <row r="883" spans="1:12" x14ac:dyDescent="0.2">
      <c r="A883" t="str">
        <f t="shared" si="13"/>
        <v>Gallatin2010</v>
      </c>
      <c r="B883" t="s">
        <v>595</v>
      </c>
      <c r="C883">
        <v>2010</v>
      </c>
      <c r="D883" t="s">
        <v>245</v>
      </c>
      <c r="E883">
        <v>154</v>
      </c>
      <c r="F883">
        <v>2128</v>
      </c>
      <c r="G883">
        <v>6.8</v>
      </c>
      <c r="H883">
        <v>773</v>
      </c>
      <c r="I883">
        <v>2.1</v>
      </c>
      <c r="J883" t="s">
        <v>247</v>
      </c>
      <c r="K883">
        <v>21077</v>
      </c>
      <c r="L883" t="s">
        <v>55</v>
      </c>
    </row>
    <row r="884" spans="1:12" x14ac:dyDescent="0.2">
      <c r="A884" t="str">
        <f t="shared" si="13"/>
        <v>Garrard2010</v>
      </c>
      <c r="B884" t="s">
        <v>596</v>
      </c>
      <c r="C884">
        <v>2010</v>
      </c>
      <c r="D884" t="s">
        <v>245</v>
      </c>
      <c r="E884">
        <v>286</v>
      </c>
      <c r="F884">
        <v>2198</v>
      </c>
      <c r="G884">
        <v>7.8</v>
      </c>
      <c r="H884">
        <v>561</v>
      </c>
      <c r="I884">
        <v>0.4</v>
      </c>
      <c r="J884" t="s">
        <v>247</v>
      </c>
      <c r="K884">
        <v>21079</v>
      </c>
      <c r="L884" t="s">
        <v>55</v>
      </c>
    </row>
    <row r="885" spans="1:12" x14ac:dyDescent="0.2">
      <c r="A885" t="str">
        <f t="shared" si="13"/>
        <v>Grant2010</v>
      </c>
      <c r="B885" t="s">
        <v>597</v>
      </c>
      <c r="C885">
        <v>2010</v>
      </c>
      <c r="D885" t="s">
        <v>245</v>
      </c>
      <c r="E885">
        <v>471</v>
      </c>
      <c r="F885">
        <v>4901</v>
      </c>
      <c r="G885">
        <v>-2.2999999999999998</v>
      </c>
      <c r="H885">
        <v>606</v>
      </c>
      <c r="I885">
        <v>3.8</v>
      </c>
      <c r="J885" t="s">
        <v>247</v>
      </c>
      <c r="K885">
        <v>21081</v>
      </c>
      <c r="L885" t="s">
        <v>55</v>
      </c>
    </row>
    <row r="886" spans="1:12" x14ac:dyDescent="0.2">
      <c r="A886" t="str">
        <f t="shared" si="13"/>
        <v>Graves2010</v>
      </c>
      <c r="B886" t="s">
        <v>350</v>
      </c>
      <c r="C886">
        <v>2010</v>
      </c>
      <c r="D886" t="s">
        <v>245</v>
      </c>
      <c r="E886">
        <v>796</v>
      </c>
      <c r="F886">
        <v>11082</v>
      </c>
      <c r="G886">
        <v>2.1</v>
      </c>
      <c r="H886">
        <v>622</v>
      </c>
      <c r="I886">
        <v>2.6</v>
      </c>
      <c r="J886" t="s">
        <v>247</v>
      </c>
      <c r="K886">
        <v>21083</v>
      </c>
      <c r="L886" t="s">
        <v>55</v>
      </c>
    </row>
    <row r="887" spans="1:12" x14ac:dyDescent="0.2">
      <c r="A887" t="str">
        <f t="shared" si="13"/>
        <v>Grayson2010</v>
      </c>
      <c r="B887" t="s">
        <v>598</v>
      </c>
      <c r="C887">
        <v>2010</v>
      </c>
      <c r="D887" t="s">
        <v>245</v>
      </c>
      <c r="E887">
        <v>590</v>
      </c>
      <c r="F887">
        <v>7297</v>
      </c>
      <c r="G887">
        <v>2</v>
      </c>
      <c r="H887">
        <v>590</v>
      </c>
      <c r="I887">
        <v>2.4</v>
      </c>
      <c r="J887" t="s">
        <v>247</v>
      </c>
      <c r="K887">
        <v>21085</v>
      </c>
      <c r="L887" t="s">
        <v>55</v>
      </c>
    </row>
    <row r="888" spans="1:12" x14ac:dyDescent="0.2">
      <c r="A888" t="str">
        <f t="shared" si="13"/>
        <v>Green2010</v>
      </c>
      <c r="B888" t="s">
        <v>599</v>
      </c>
      <c r="C888">
        <v>2010</v>
      </c>
      <c r="D888" t="s">
        <v>245</v>
      </c>
      <c r="E888">
        <v>193</v>
      </c>
      <c r="F888">
        <v>1847</v>
      </c>
      <c r="G888">
        <v>2.2999999999999998</v>
      </c>
      <c r="H888">
        <v>524</v>
      </c>
      <c r="I888">
        <v>5.2</v>
      </c>
      <c r="J888" t="s">
        <v>247</v>
      </c>
      <c r="K888">
        <v>21087</v>
      </c>
      <c r="L888" t="s">
        <v>55</v>
      </c>
    </row>
    <row r="889" spans="1:12" x14ac:dyDescent="0.2">
      <c r="A889" t="str">
        <f t="shared" si="13"/>
        <v>Greenup2010</v>
      </c>
      <c r="B889" t="s">
        <v>600</v>
      </c>
      <c r="C889">
        <v>2010</v>
      </c>
      <c r="D889" t="s">
        <v>245</v>
      </c>
      <c r="E889">
        <v>560</v>
      </c>
      <c r="F889">
        <v>7997</v>
      </c>
      <c r="G889">
        <v>-0.5</v>
      </c>
      <c r="H889">
        <v>725</v>
      </c>
      <c r="I889">
        <v>-4.5999999999999996</v>
      </c>
      <c r="J889" t="s">
        <v>247</v>
      </c>
      <c r="K889">
        <v>21089</v>
      </c>
      <c r="L889" t="s">
        <v>55</v>
      </c>
    </row>
    <row r="890" spans="1:12" x14ac:dyDescent="0.2">
      <c r="A890" t="str">
        <f t="shared" si="13"/>
        <v>Hancock2010</v>
      </c>
      <c r="B890" t="s">
        <v>508</v>
      </c>
      <c r="C890">
        <v>2010</v>
      </c>
      <c r="D890" t="s">
        <v>245</v>
      </c>
      <c r="E890">
        <v>169</v>
      </c>
      <c r="F890">
        <v>3823</v>
      </c>
      <c r="G890">
        <v>2.8</v>
      </c>
      <c r="H890">
        <v>1112</v>
      </c>
      <c r="I890">
        <v>3.7</v>
      </c>
      <c r="J890" t="s">
        <v>247</v>
      </c>
      <c r="K890">
        <v>21091</v>
      </c>
      <c r="L890" t="s">
        <v>55</v>
      </c>
    </row>
    <row r="891" spans="1:12" x14ac:dyDescent="0.2">
      <c r="A891" t="str">
        <f t="shared" si="13"/>
        <v>Hardin2010</v>
      </c>
      <c r="B891" t="s">
        <v>346</v>
      </c>
      <c r="C891">
        <v>2010</v>
      </c>
      <c r="D891" t="s">
        <v>245</v>
      </c>
      <c r="E891">
        <v>2631</v>
      </c>
      <c r="F891">
        <v>44618</v>
      </c>
      <c r="G891">
        <v>6.2</v>
      </c>
      <c r="H891">
        <v>747</v>
      </c>
      <c r="I891">
        <v>0.7</v>
      </c>
      <c r="J891" t="s">
        <v>247</v>
      </c>
      <c r="K891">
        <v>21093</v>
      </c>
      <c r="L891" t="s">
        <v>55</v>
      </c>
    </row>
    <row r="892" spans="1:12" x14ac:dyDescent="0.2">
      <c r="A892" t="str">
        <f t="shared" si="13"/>
        <v>Harlan2010</v>
      </c>
      <c r="B892" t="s">
        <v>601</v>
      </c>
      <c r="C892">
        <v>2010</v>
      </c>
      <c r="D892" t="s">
        <v>245</v>
      </c>
      <c r="E892">
        <v>586</v>
      </c>
      <c r="F892">
        <v>8531</v>
      </c>
      <c r="G892">
        <v>2.4</v>
      </c>
      <c r="H892">
        <v>828</v>
      </c>
      <c r="I892">
        <v>5.5</v>
      </c>
      <c r="J892" t="s">
        <v>247</v>
      </c>
      <c r="K892">
        <v>21095</v>
      </c>
      <c r="L892" t="s">
        <v>55</v>
      </c>
    </row>
    <row r="893" spans="1:12" x14ac:dyDescent="0.2">
      <c r="A893" t="str">
        <f t="shared" si="13"/>
        <v>Harrison2010</v>
      </c>
      <c r="B893" t="s">
        <v>357</v>
      </c>
      <c r="C893">
        <v>2010</v>
      </c>
      <c r="D893" t="s">
        <v>245</v>
      </c>
      <c r="E893">
        <v>327</v>
      </c>
      <c r="F893">
        <v>4770</v>
      </c>
      <c r="G893">
        <v>0.3</v>
      </c>
      <c r="H893">
        <v>682</v>
      </c>
      <c r="I893">
        <v>0.1</v>
      </c>
      <c r="J893" t="s">
        <v>247</v>
      </c>
      <c r="K893">
        <v>21097</v>
      </c>
      <c r="L893" t="s">
        <v>55</v>
      </c>
    </row>
    <row r="894" spans="1:12" x14ac:dyDescent="0.2">
      <c r="A894" t="str">
        <f t="shared" si="13"/>
        <v>Hart2010</v>
      </c>
      <c r="B894" t="s">
        <v>511</v>
      </c>
      <c r="C894">
        <v>2010</v>
      </c>
      <c r="D894" t="s">
        <v>245</v>
      </c>
      <c r="E894">
        <v>295</v>
      </c>
      <c r="F894">
        <v>4493</v>
      </c>
      <c r="G894">
        <v>1.8</v>
      </c>
      <c r="H894">
        <v>603</v>
      </c>
      <c r="I894">
        <v>4.9000000000000004</v>
      </c>
      <c r="J894" t="s">
        <v>247</v>
      </c>
      <c r="K894">
        <v>21099</v>
      </c>
      <c r="L894" t="s">
        <v>55</v>
      </c>
    </row>
    <row r="895" spans="1:12" x14ac:dyDescent="0.2">
      <c r="A895" t="str">
        <f t="shared" si="13"/>
        <v>Henderson2010</v>
      </c>
      <c r="B895" t="s">
        <v>602</v>
      </c>
      <c r="C895">
        <v>2010</v>
      </c>
      <c r="D895" t="s">
        <v>245</v>
      </c>
      <c r="E895">
        <v>1150</v>
      </c>
      <c r="F895">
        <v>18712</v>
      </c>
      <c r="G895">
        <v>0.6</v>
      </c>
      <c r="H895">
        <v>729</v>
      </c>
      <c r="I895">
        <v>0.1</v>
      </c>
      <c r="J895" t="s">
        <v>247</v>
      </c>
      <c r="K895">
        <v>21101</v>
      </c>
      <c r="L895" t="s">
        <v>55</v>
      </c>
    </row>
    <row r="896" spans="1:12" x14ac:dyDescent="0.2">
      <c r="A896" t="str">
        <f t="shared" si="13"/>
        <v>Henry2010</v>
      </c>
      <c r="B896" t="s">
        <v>416</v>
      </c>
      <c r="C896">
        <v>2010</v>
      </c>
      <c r="D896" t="s">
        <v>245</v>
      </c>
      <c r="E896">
        <v>277</v>
      </c>
      <c r="F896">
        <v>3028</v>
      </c>
      <c r="G896">
        <v>2.7</v>
      </c>
      <c r="H896">
        <v>650</v>
      </c>
      <c r="I896">
        <v>4.3</v>
      </c>
      <c r="J896" t="s">
        <v>247</v>
      </c>
      <c r="K896">
        <v>21103</v>
      </c>
      <c r="L896" t="s">
        <v>55</v>
      </c>
    </row>
    <row r="897" spans="1:12" x14ac:dyDescent="0.2">
      <c r="A897" t="str">
        <f t="shared" si="13"/>
        <v>Hickman2010</v>
      </c>
      <c r="B897" t="s">
        <v>603</v>
      </c>
      <c r="C897">
        <v>2010</v>
      </c>
      <c r="D897" t="s">
        <v>245</v>
      </c>
      <c r="E897">
        <v>102</v>
      </c>
      <c r="F897">
        <v>1085</v>
      </c>
      <c r="G897">
        <v>-0.6</v>
      </c>
      <c r="H897">
        <v>548</v>
      </c>
      <c r="I897">
        <v>1.3</v>
      </c>
      <c r="J897" t="s">
        <v>247</v>
      </c>
      <c r="K897">
        <v>21105</v>
      </c>
      <c r="L897" t="s">
        <v>55</v>
      </c>
    </row>
    <row r="898" spans="1:12" x14ac:dyDescent="0.2">
      <c r="A898" t="str">
        <f t="shared" si="13"/>
        <v>Hopkins2010</v>
      </c>
      <c r="B898" t="s">
        <v>604</v>
      </c>
      <c r="C898">
        <v>2010</v>
      </c>
      <c r="D898" t="s">
        <v>245</v>
      </c>
      <c r="E898">
        <v>1058</v>
      </c>
      <c r="F898">
        <v>17286</v>
      </c>
      <c r="G898">
        <v>0</v>
      </c>
      <c r="H898">
        <v>799</v>
      </c>
      <c r="I898">
        <v>1.7</v>
      </c>
      <c r="J898" t="s">
        <v>247</v>
      </c>
      <c r="K898">
        <v>21107</v>
      </c>
      <c r="L898" t="s">
        <v>55</v>
      </c>
    </row>
    <row r="899" spans="1:12" x14ac:dyDescent="0.2">
      <c r="A899" t="str">
        <f t="shared" si="13"/>
        <v>Jackson2010</v>
      </c>
      <c r="B899" t="s">
        <v>318</v>
      </c>
      <c r="C899">
        <v>2010</v>
      </c>
      <c r="D899" t="s">
        <v>245</v>
      </c>
      <c r="E899">
        <v>154</v>
      </c>
      <c r="F899">
        <v>2354</v>
      </c>
      <c r="G899">
        <v>6.6</v>
      </c>
      <c r="H899">
        <v>552</v>
      </c>
      <c r="I899">
        <v>1.1000000000000001</v>
      </c>
      <c r="J899" t="s">
        <v>247</v>
      </c>
      <c r="K899">
        <v>21109</v>
      </c>
      <c r="L899" t="s">
        <v>55</v>
      </c>
    </row>
    <row r="900" spans="1:12" x14ac:dyDescent="0.2">
      <c r="A900" t="str">
        <f t="shared" si="13"/>
        <v>Jefferson2010</v>
      </c>
      <c r="B900" t="s">
        <v>314</v>
      </c>
      <c r="C900">
        <v>2010</v>
      </c>
      <c r="D900" t="s">
        <v>245</v>
      </c>
      <c r="E900">
        <v>22534</v>
      </c>
      <c r="F900">
        <v>416788</v>
      </c>
      <c r="G900">
        <v>1.7</v>
      </c>
      <c r="H900">
        <v>924</v>
      </c>
      <c r="I900">
        <v>1.8</v>
      </c>
      <c r="J900" t="s">
        <v>247</v>
      </c>
      <c r="K900">
        <v>21111</v>
      </c>
      <c r="L900" t="s">
        <v>55</v>
      </c>
    </row>
    <row r="901" spans="1:12" x14ac:dyDescent="0.2">
      <c r="A901" t="str">
        <f t="shared" si="13"/>
        <v>Jessamine2010</v>
      </c>
      <c r="B901" t="s">
        <v>605</v>
      </c>
      <c r="C901">
        <v>2010</v>
      </c>
      <c r="D901" t="s">
        <v>245</v>
      </c>
      <c r="E901">
        <v>1184</v>
      </c>
      <c r="F901">
        <v>14935</v>
      </c>
      <c r="G901">
        <v>0.3</v>
      </c>
      <c r="H901">
        <v>701</v>
      </c>
      <c r="I901">
        <v>1.4</v>
      </c>
      <c r="J901" t="s">
        <v>247</v>
      </c>
      <c r="K901">
        <v>21113</v>
      </c>
      <c r="L901" t="s">
        <v>55</v>
      </c>
    </row>
    <row r="902" spans="1:12" x14ac:dyDescent="0.2">
      <c r="A902" t="str">
        <f t="shared" ref="A902:A965" si="14">_xlfn.CONCAT(B902, C902)</f>
        <v>Johnson2010</v>
      </c>
      <c r="B902" t="s">
        <v>516</v>
      </c>
      <c r="C902">
        <v>2010</v>
      </c>
      <c r="D902" t="s">
        <v>245</v>
      </c>
      <c r="E902">
        <v>535</v>
      </c>
      <c r="F902">
        <v>5964</v>
      </c>
      <c r="G902">
        <v>-3.9</v>
      </c>
      <c r="H902">
        <v>626</v>
      </c>
      <c r="I902">
        <v>1.3</v>
      </c>
      <c r="J902" t="s">
        <v>247</v>
      </c>
      <c r="K902">
        <v>21115</v>
      </c>
      <c r="L902" t="s">
        <v>55</v>
      </c>
    </row>
    <row r="903" spans="1:12" x14ac:dyDescent="0.2">
      <c r="A903" t="str">
        <f t="shared" si="14"/>
        <v>Kenton2010</v>
      </c>
      <c r="B903" t="s">
        <v>606</v>
      </c>
      <c r="C903">
        <v>2010</v>
      </c>
      <c r="D903" t="s">
        <v>245</v>
      </c>
      <c r="E903">
        <v>3789</v>
      </c>
      <c r="F903">
        <v>63777</v>
      </c>
      <c r="G903">
        <v>1.4</v>
      </c>
      <c r="H903">
        <v>930</v>
      </c>
      <c r="I903">
        <v>3.6</v>
      </c>
      <c r="J903" t="s">
        <v>247</v>
      </c>
      <c r="K903">
        <v>21117</v>
      </c>
      <c r="L903" t="s">
        <v>55</v>
      </c>
    </row>
    <row r="904" spans="1:12" x14ac:dyDescent="0.2">
      <c r="A904" t="str">
        <f t="shared" si="14"/>
        <v>Knott2010</v>
      </c>
      <c r="B904" t="s">
        <v>607</v>
      </c>
      <c r="C904">
        <v>2010</v>
      </c>
      <c r="D904" t="s">
        <v>245</v>
      </c>
      <c r="E904">
        <v>278</v>
      </c>
      <c r="F904">
        <v>3188</v>
      </c>
      <c r="G904">
        <v>-6.3</v>
      </c>
      <c r="H904">
        <v>788</v>
      </c>
      <c r="I904">
        <v>-1.1000000000000001</v>
      </c>
      <c r="J904" t="s">
        <v>247</v>
      </c>
      <c r="K904">
        <v>21119</v>
      </c>
      <c r="L904" t="s">
        <v>55</v>
      </c>
    </row>
    <row r="905" spans="1:12" x14ac:dyDescent="0.2">
      <c r="A905" t="str">
        <f t="shared" si="14"/>
        <v>Knox2010</v>
      </c>
      <c r="B905" t="s">
        <v>608</v>
      </c>
      <c r="C905">
        <v>2010</v>
      </c>
      <c r="D905" t="s">
        <v>245</v>
      </c>
      <c r="E905">
        <v>542</v>
      </c>
      <c r="F905">
        <v>8481</v>
      </c>
      <c r="G905">
        <v>-5.3</v>
      </c>
      <c r="H905">
        <v>643</v>
      </c>
      <c r="I905">
        <v>5.6</v>
      </c>
      <c r="J905" t="s">
        <v>247</v>
      </c>
      <c r="K905">
        <v>21121</v>
      </c>
      <c r="L905" t="s">
        <v>55</v>
      </c>
    </row>
    <row r="906" spans="1:12" x14ac:dyDescent="0.2">
      <c r="A906" t="str">
        <f t="shared" si="14"/>
        <v>Larue2010</v>
      </c>
      <c r="B906" t="s">
        <v>609</v>
      </c>
      <c r="C906">
        <v>2010</v>
      </c>
      <c r="D906" t="s">
        <v>245</v>
      </c>
      <c r="E906">
        <v>252</v>
      </c>
      <c r="F906">
        <v>2593</v>
      </c>
      <c r="G906">
        <v>2.9</v>
      </c>
      <c r="H906">
        <v>561</v>
      </c>
      <c r="I906">
        <v>1.4</v>
      </c>
      <c r="J906" t="s">
        <v>247</v>
      </c>
      <c r="K906">
        <v>21123</v>
      </c>
      <c r="L906" t="s">
        <v>55</v>
      </c>
    </row>
    <row r="907" spans="1:12" x14ac:dyDescent="0.2">
      <c r="A907" t="str">
        <f t="shared" si="14"/>
        <v>Laurel2010</v>
      </c>
      <c r="B907" t="s">
        <v>610</v>
      </c>
      <c r="C907">
        <v>2010</v>
      </c>
      <c r="D907" t="s">
        <v>245</v>
      </c>
      <c r="E907">
        <v>1308</v>
      </c>
      <c r="F907">
        <v>22334</v>
      </c>
      <c r="G907">
        <v>-2</v>
      </c>
      <c r="H907">
        <v>647</v>
      </c>
      <c r="I907">
        <v>0.5</v>
      </c>
      <c r="J907" t="s">
        <v>247</v>
      </c>
      <c r="K907">
        <v>21125</v>
      </c>
      <c r="L907" t="s">
        <v>55</v>
      </c>
    </row>
    <row r="908" spans="1:12" x14ac:dyDescent="0.2">
      <c r="A908" t="str">
        <f t="shared" si="14"/>
        <v>Lawrence2010</v>
      </c>
      <c r="B908" t="s">
        <v>440</v>
      </c>
      <c r="C908">
        <v>2010</v>
      </c>
      <c r="D908" t="s">
        <v>245</v>
      </c>
      <c r="E908">
        <v>258</v>
      </c>
      <c r="F908">
        <v>3401</v>
      </c>
      <c r="G908">
        <v>1.3</v>
      </c>
      <c r="H908">
        <v>672</v>
      </c>
      <c r="I908">
        <v>1.4</v>
      </c>
      <c r="J908" t="s">
        <v>247</v>
      </c>
      <c r="K908">
        <v>21127</v>
      </c>
      <c r="L908" t="s">
        <v>55</v>
      </c>
    </row>
    <row r="909" spans="1:12" x14ac:dyDescent="0.2">
      <c r="A909" t="str">
        <f t="shared" si="14"/>
        <v>Lee2010</v>
      </c>
      <c r="B909" t="s">
        <v>315</v>
      </c>
      <c r="C909">
        <v>2010</v>
      </c>
      <c r="D909" t="s">
        <v>245</v>
      </c>
      <c r="E909">
        <v>161</v>
      </c>
      <c r="F909">
        <v>1859</v>
      </c>
      <c r="G909">
        <v>5.0999999999999996</v>
      </c>
      <c r="H909">
        <v>579</v>
      </c>
      <c r="I909">
        <v>1.2</v>
      </c>
      <c r="J909" t="s">
        <v>247</v>
      </c>
      <c r="K909">
        <v>21129</v>
      </c>
      <c r="L909" t="s">
        <v>55</v>
      </c>
    </row>
    <row r="910" spans="1:12" x14ac:dyDescent="0.2">
      <c r="A910" t="str">
        <f t="shared" si="14"/>
        <v>Leslie2010</v>
      </c>
      <c r="B910" t="s">
        <v>611</v>
      </c>
      <c r="C910">
        <v>2010</v>
      </c>
      <c r="D910" t="s">
        <v>245</v>
      </c>
      <c r="E910">
        <v>159</v>
      </c>
      <c r="F910">
        <v>2295</v>
      </c>
      <c r="G910">
        <v>9.5</v>
      </c>
      <c r="H910">
        <v>756</v>
      </c>
      <c r="I910">
        <v>-0.3</v>
      </c>
      <c r="J910" t="s">
        <v>247</v>
      </c>
      <c r="K910">
        <v>21131</v>
      </c>
      <c r="L910" t="s">
        <v>55</v>
      </c>
    </row>
    <row r="911" spans="1:12" x14ac:dyDescent="0.2">
      <c r="A911" t="str">
        <f t="shared" si="14"/>
        <v>Letcher2010</v>
      </c>
      <c r="B911" t="s">
        <v>612</v>
      </c>
      <c r="C911">
        <v>2010</v>
      </c>
      <c r="D911" t="s">
        <v>245</v>
      </c>
      <c r="E911">
        <v>452</v>
      </c>
      <c r="F911">
        <v>5810</v>
      </c>
      <c r="G911">
        <v>1.8</v>
      </c>
      <c r="H911">
        <v>784</v>
      </c>
      <c r="I911">
        <v>3.6</v>
      </c>
      <c r="J911" t="s">
        <v>247</v>
      </c>
      <c r="K911">
        <v>21133</v>
      </c>
      <c r="L911" t="s">
        <v>55</v>
      </c>
    </row>
    <row r="912" spans="1:12" x14ac:dyDescent="0.2">
      <c r="A912" t="str">
        <f t="shared" si="14"/>
        <v>Lewis2010</v>
      </c>
      <c r="B912" t="s">
        <v>613</v>
      </c>
      <c r="C912">
        <v>2010</v>
      </c>
      <c r="D912" t="s">
        <v>245</v>
      </c>
      <c r="E912">
        <v>169</v>
      </c>
      <c r="F912">
        <v>2043</v>
      </c>
      <c r="G912">
        <v>3.6</v>
      </c>
      <c r="H912">
        <v>516</v>
      </c>
      <c r="I912">
        <v>-5.8</v>
      </c>
      <c r="J912" t="s">
        <v>247</v>
      </c>
      <c r="K912">
        <v>21135</v>
      </c>
      <c r="L912" t="s">
        <v>55</v>
      </c>
    </row>
    <row r="913" spans="1:12" x14ac:dyDescent="0.2">
      <c r="A913" t="str">
        <f t="shared" si="14"/>
        <v>Lincoln2010</v>
      </c>
      <c r="B913" t="s">
        <v>519</v>
      </c>
      <c r="C913">
        <v>2010</v>
      </c>
      <c r="D913" t="s">
        <v>245</v>
      </c>
      <c r="E913">
        <v>376</v>
      </c>
      <c r="F913">
        <v>4359</v>
      </c>
      <c r="G913">
        <v>-4.3</v>
      </c>
      <c r="H913">
        <v>593</v>
      </c>
      <c r="I913">
        <v>4.8</v>
      </c>
      <c r="J913" t="s">
        <v>247</v>
      </c>
      <c r="K913">
        <v>21137</v>
      </c>
      <c r="L913" t="s">
        <v>55</v>
      </c>
    </row>
    <row r="914" spans="1:12" x14ac:dyDescent="0.2">
      <c r="A914" t="str">
        <f t="shared" si="14"/>
        <v>Livingston2010</v>
      </c>
      <c r="B914" t="s">
        <v>614</v>
      </c>
      <c r="C914">
        <v>2010</v>
      </c>
      <c r="D914" t="s">
        <v>245</v>
      </c>
      <c r="E914">
        <v>219</v>
      </c>
      <c r="F914">
        <v>2702</v>
      </c>
      <c r="G914">
        <v>4.4000000000000004</v>
      </c>
      <c r="H914">
        <v>707</v>
      </c>
      <c r="I914">
        <v>4.0999999999999996</v>
      </c>
      <c r="J914" t="s">
        <v>247</v>
      </c>
      <c r="K914">
        <v>21139</v>
      </c>
      <c r="L914" t="s">
        <v>55</v>
      </c>
    </row>
    <row r="915" spans="1:12" x14ac:dyDescent="0.2">
      <c r="A915" t="str">
        <f t="shared" si="14"/>
        <v>Logan2010</v>
      </c>
      <c r="B915" t="s">
        <v>615</v>
      </c>
      <c r="C915">
        <v>2010</v>
      </c>
      <c r="D915" t="s">
        <v>245</v>
      </c>
      <c r="E915">
        <v>556</v>
      </c>
      <c r="F915">
        <v>8120</v>
      </c>
      <c r="G915">
        <v>2.4</v>
      </c>
      <c r="H915">
        <v>727</v>
      </c>
      <c r="I915">
        <v>2.2999999999999998</v>
      </c>
      <c r="J915" t="s">
        <v>247</v>
      </c>
      <c r="K915">
        <v>21141</v>
      </c>
      <c r="L915" t="s">
        <v>55</v>
      </c>
    </row>
    <row r="916" spans="1:12" x14ac:dyDescent="0.2">
      <c r="A916" t="str">
        <f t="shared" si="14"/>
        <v>Lyon2010</v>
      </c>
      <c r="B916" t="s">
        <v>616</v>
      </c>
      <c r="C916">
        <v>2010</v>
      </c>
      <c r="D916" t="s">
        <v>245</v>
      </c>
      <c r="E916">
        <v>192</v>
      </c>
      <c r="F916">
        <v>1942</v>
      </c>
      <c r="G916">
        <v>2.2999999999999998</v>
      </c>
      <c r="H916">
        <v>547</v>
      </c>
      <c r="I916">
        <v>2.4</v>
      </c>
      <c r="J916" t="s">
        <v>247</v>
      </c>
      <c r="K916">
        <v>21143</v>
      </c>
      <c r="L916" t="s">
        <v>55</v>
      </c>
    </row>
    <row r="917" spans="1:12" x14ac:dyDescent="0.2">
      <c r="A917" t="str">
        <f t="shared" si="14"/>
        <v>McCracken2010</v>
      </c>
      <c r="B917" t="s">
        <v>344</v>
      </c>
      <c r="C917">
        <v>2010</v>
      </c>
      <c r="D917" t="s">
        <v>245</v>
      </c>
      <c r="E917">
        <v>2395</v>
      </c>
      <c r="F917">
        <v>38030</v>
      </c>
      <c r="G917">
        <v>2.2000000000000002</v>
      </c>
      <c r="H917">
        <v>791</v>
      </c>
      <c r="I917">
        <v>5.5</v>
      </c>
      <c r="J917" t="s">
        <v>247</v>
      </c>
      <c r="K917">
        <v>21145</v>
      </c>
      <c r="L917" t="s">
        <v>55</v>
      </c>
    </row>
    <row r="918" spans="1:12" x14ac:dyDescent="0.2">
      <c r="A918" t="str">
        <f t="shared" si="14"/>
        <v>McCreary2010</v>
      </c>
      <c r="B918" t="s">
        <v>617</v>
      </c>
      <c r="C918">
        <v>2010</v>
      </c>
      <c r="D918" t="s">
        <v>245</v>
      </c>
      <c r="E918">
        <v>190</v>
      </c>
      <c r="F918">
        <v>3000</v>
      </c>
      <c r="G918">
        <v>2.4</v>
      </c>
      <c r="H918">
        <v>654</v>
      </c>
      <c r="I918">
        <v>1.2</v>
      </c>
      <c r="J918" t="s">
        <v>247</v>
      </c>
      <c r="K918">
        <v>21147</v>
      </c>
      <c r="L918" t="s">
        <v>55</v>
      </c>
    </row>
    <row r="919" spans="1:12" x14ac:dyDescent="0.2">
      <c r="A919" t="str">
        <f t="shared" si="14"/>
        <v>McLean2010</v>
      </c>
      <c r="B919" t="s">
        <v>618</v>
      </c>
      <c r="C919">
        <v>2010</v>
      </c>
      <c r="D919" t="s">
        <v>245</v>
      </c>
      <c r="E919">
        <v>194</v>
      </c>
      <c r="F919">
        <v>1769</v>
      </c>
      <c r="G919">
        <v>1.5</v>
      </c>
      <c r="H919">
        <v>588</v>
      </c>
      <c r="I919">
        <v>6.7</v>
      </c>
      <c r="J919" t="s">
        <v>247</v>
      </c>
      <c r="K919">
        <v>21149</v>
      </c>
      <c r="L919" t="s">
        <v>55</v>
      </c>
    </row>
    <row r="920" spans="1:12" x14ac:dyDescent="0.2">
      <c r="A920" t="str">
        <f t="shared" si="14"/>
        <v>Madison2010</v>
      </c>
      <c r="B920" t="s">
        <v>313</v>
      </c>
      <c r="C920">
        <v>2010</v>
      </c>
      <c r="D920" t="s">
        <v>245</v>
      </c>
      <c r="E920">
        <v>1778</v>
      </c>
      <c r="F920">
        <v>32200</v>
      </c>
      <c r="G920">
        <v>3.4</v>
      </c>
      <c r="H920">
        <v>661</v>
      </c>
      <c r="I920">
        <v>2</v>
      </c>
      <c r="J920" t="s">
        <v>247</v>
      </c>
      <c r="K920">
        <v>21151</v>
      </c>
      <c r="L920" t="s">
        <v>55</v>
      </c>
    </row>
    <row r="921" spans="1:12" x14ac:dyDescent="0.2">
      <c r="A921" t="str">
        <f t="shared" si="14"/>
        <v>Magoffin2010</v>
      </c>
      <c r="B921" t="s">
        <v>619</v>
      </c>
      <c r="C921">
        <v>2010</v>
      </c>
      <c r="D921" t="s">
        <v>245</v>
      </c>
      <c r="E921">
        <v>210</v>
      </c>
      <c r="F921">
        <v>2155</v>
      </c>
      <c r="G921">
        <v>6.8</v>
      </c>
      <c r="H921">
        <v>625</v>
      </c>
      <c r="I921">
        <v>3.3</v>
      </c>
      <c r="J921" t="s">
        <v>247</v>
      </c>
      <c r="K921">
        <v>21153</v>
      </c>
      <c r="L921" t="s">
        <v>55</v>
      </c>
    </row>
    <row r="922" spans="1:12" x14ac:dyDescent="0.2">
      <c r="A922" t="str">
        <f t="shared" si="14"/>
        <v>Marion2010</v>
      </c>
      <c r="B922" t="s">
        <v>399</v>
      </c>
      <c r="C922">
        <v>2010</v>
      </c>
      <c r="D922" t="s">
        <v>245</v>
      </c>
      <c r="E922">
        <v>424</v>
      </c>
      <c r="F922">
        <v>7209</v>
      </c>
      <c r="G922">
        <v>4.9000000000000004</v>
      </c>
      <c r="H922">
        <v>659</v>
      </c>
      <c r="I922">
        <v>-1.5</v>
      </c>
      <c r="J922" t="s">
        <v>247</v>
      </c>
      <c r="K922">
        <v>21155</v>
      </c>
      <c r="L922" t="s">
        <v>55</v>
      </c>
    </row>
    <row r="923" spans="1:12" x14ac:dyDescent="0.2">
      <c r="A923" t="str">
        <f t="shared" si="14"/>
        <v>Marshall2010</v>
      </c>
      <c r="B923" t="s">
        <v>322</v>
      </c>
      <c r="C923">
        <v>2010</v>
      </c>
      <c r="D923" t="s">
        <v>245</v>
      </c>
      <c r="E923">
        <v>738</v>
      </c>
      <c r="F923">
        <v>10247</v>
      </c>
      <c r="G923">
        <v>2.7</v>
      </c>
      <c r="H923">
        <v>865</v>
      </c>
      <c r="I923">
        <v>10.9</v>
      </c>
      <c r="J923" t="s">
        <v>247</v>
      </c>
      <c r="K923">
        <v>21157</v>
      </c>
      <c r="L923" t="s">
        <v>55</v>
      </c>
    </row>
    <row r="924" spans="1:12" x14ac:dyDescent="0.2">
      <c r="A924" t="str">
        <f t="shared" si="14"/>
        <v>Martin2010</v>
      </c>
      <c r="B924" t="s">
        <v>620</v>
      </c>
      <c r="C924">
        <v>2010</v>
      </c>
      <c r="D924" t="s">
        <v>245</v>
      </c>
      <c r="E924">
        <v>217</v>
      </c>
      <c r="F924">
        <v>3108</v>
      </c>
      <c r="G924">
        <v>-0.6</v>
      </c>
      <c r="H924">
        <v>874</v>
      </c>
      <c r="I924">
        <v>5.9</v>
      </c>
      <c r="J924" t="s">
        <v>247</v>
      </c>
      <c r="K924">
        <v>21159</v>
      </c>
      <c r="L924" t="s">
        <v>55</v>
      </c>
    </row>
    <row r="925" spans="1:12" x14ac:dyDescent="0.2">
      <c r="A925" t="str">
        <f t="shared" si="14"/>
        <v>Mason2010</v>
      </c>
      <c r="B925" t="s">
        <v>621</v>
      </c>
      <c r="C925">
        <v>2010</v>
      </c>
      <c r="D925" t="s">
        <v>245</v>
      </c>
      <c r="E925">
        <v>544</v>
      </c>
      <c r="F925">
        <v>8442</v>
      </c>
      <c r="G925">
        <v>-0.2</v>
      </c>
      <c r="H925">
        <v>694</v>
      </c>
      <c r="I925">
        <v>3.4</v>
      </c>
      <c r="J925" t="s">
        <v>247</v>
      </c>
      <c r="K925">
        <v>21161</v>
      </c>
      <c r="L925" t="s">
        <v>55</v>
      </c>
    </row>
    <row r="926" spans="1:12" x14ac:dyDescent="0.2">
      <c r="A926" t="str">
        <f t="shared" si="14"/>
        <v>Meade2010</v>
      </c>
      <c r="B926" t="s">
        <v>622</v>
      </c>
      <c r="C926">
        <v>2010</v>
      </c>
      <c r="D926" t="s">
        <v>245</v>
      </c>
      <c r="E926">
        <v>382</v>
      </c>
      <c r="F926">
        <v>4205</v>
      </c>
      <c r="G926">
        <v>3.5</v>
      </c>
      <c r="H926">
        <v>674</v>
      </c>
      <c r="I926">
        <v>4.3</v>
      </c>
      <c r="J926" t="s">
        <v>247</v>
      </c>
      <c r="K926">
        <v>21163</v>
      </c>
      <c r="L926" t="s">
        <v>55</v>
      </c>
    </row>
    <row r="927" spans="1:12" x14ac:dyDescent="0.2">
      <c r="A927" t="str">
        <f t="shared" si="14"/>
        <v>Menifee2010</v>
      </c>
      <c r="B927" t="s">
        <v>623</v>
      </c>
      <c r="C927">
        <v>2010</v>
      </c>
      <c r="D927" t="s">
        <v>245</v>
      </c>
      <c r="E927">
        <v>94</v>
      </c>
      <c r="F927">
        <v>881</v>
      </c>
      <c r="G927">
        <v>0</v>
      </c>
      <c r="H927">
        <v>575</v>
      </c>
      <c r="I927">
        <v>0.5</v>
      </c>
      <c r="J927" t="s">
        <v>247</v>
      </c>
      <c r="K927">
        <v>21165</v>
      </c>
      <c r="L927" t="s">
        <v>55</v>
      </c>
    </row>
    <row r="928" spans="1:12" x14ac:dyDescent="0.2">
      <c r="A928" t="str">
        <f t="shared" si="14"/>
        <v>Mercer2010</v>
      </c>
      <c r="B928" t="s">
        <v>624</v>
      </c>
      <c r="C928">
        <v>2010</v>
      </c>
      <c r="D928" t="s">
        <v>245</v>
      </c>
      <c r="E928">
        <v>479</v>
      </c>
      <c r="F928">
        <v>5840</v>
      </c>
      <c r="G928">
        <v>-5</v>
      </c>
      <c r="H928">
        <v>837</v>
      </c>
      <c r="I928">
        <v>-1.9</v>
      </c>
      <c r="J928" t="s">
        <v>247</v>
      </c>
      <c r="K928">
        <v>21167</v>
      </c>
      <c r="L928" t="s">
        <v>55</v>
      </c>
    </row>
    <row r="929" spans="1:12" x14ac:dyDescent="0.2">
      <c r="A929" t="str">
        <f t="shared" si="14"/>
        <v>Metcalfe2010</v>
      </c>
      <c r="B929" t="s">
        <v>625</v>
      </c>
      <c r="C929">
        <v>2010</v>
      </c>
      <c r="D929" t="s">
        <v>245</v>
      </c>
      <c r="E929">
        <v>164</v>
      </c>
      <c r="F929">
        <v>1913</v>
      </c>
      <c r="G929">
        <v>2.2000000000000002</v>
      </c>
      <c r="H929">
        <v>595</v>
      </c>
      <c r="I929">
        <v>2.6</v>
      </c>
      <c r="J929" t="s">
        <v>247</v>
      </c>
      <c r="K929">
        <v>21169</v>
      </c>
      <c r="L929" t="s">
        <v>55</v>
      </c>
    </row>
    <row r="930" spans="1:12" x14ac:dyDescent="0.2">
      <c r="A930" t="str">
        <f t="shared" si="14"/>
        <v>Monroe2010</v>
      </c>
      <c r="B930" t="s">
        <v>443</v>
      </c>
      <c r="C930">
        <v>2010</v>
      </c>
      <c r="D930" t="s">
        <v>245</v>
      </c>
      <c r="E930">
        <v>248</v>
      </c>
      <c r="F930">
        <v>2962</v>
      </c>
      <c r="G930">
        <v>9</v>
      </c>
      <c r="H930">
        <v>537</v>
      </c>
      <c r="I930">
        <v>-1.1000000000000001</v>
      </c>
      <c r="J930" t="s">
        <v>247</v>
      </c>
      <c r="K930">
        <v>21171</v>
      </c>
      <c r="L930" t="s">
        <v>55</v>
      </c>
    </row>
    <row r="931" spans="1:12" x14ac:dyDescent="0.2">
      <c r="A931" t="str">
        <f t="shared" si="14"/>
        <v>Montgomery2010</v>
      </c>
      <c r="B931" t="s">
        <v>329</v>
      </c>
      <c r="C931">
        <v>2010</v>
      </c>
      <c r="D931" t="s">
        <v>245</v>
      </c>
      <c r="E931">
        <v>629</v>
      </c>
      <c r="F931">
        <v>10056</v>
      </c>
      <c r="G931">
        <v>0.1</v>
      </c>
      <c r="H931">
        <v>651</v>
      </c>
      <c r="I931">
        <v>0.9</v>
      </c>
      <c r="J931" t="s">
        <v>247</v>
      </c>
      <c r="K931">
        <v>21173</v>
      </c>
      <c r="L931" t="s">
        <v>55</v>
      </c>
    </row>
    <row r="932" spans="1:12" x14ac:dyDescent="0.2">
      <c r="A932" t="str">
        <f t="shared" si="14"/>
        <v>Morgan2010</v>
      </c>
      <c r="B932" t="s">
        <v>444</v>
      </c>
      <c r="C932">
        <v>2010</v>
      </c>
      <c r="D932" t="s">
        <v>245</v>
      </c>
      <c r="E932">
        <v>238</v>
      </c>
      <c r="F932">
        <v>2962</v>
      </c>
      <c r="G932">
        <v>2</v>
      </c>
      <c r="H932">
        <v>612</v>
      </c>
      <c r="I932">
        <v>4.5999999999999996</v>
      </c>
      <c r="J932" t="s">
        <v>247</v>
      </c>
      <c r="K932">
        <v>21175</v>
      </c>
      <c r="L932" t="s">
        <v>55</v>
      </c>
    </row>
    <row r="933" spans="1:12" x14ac:dyDescent="0.2">
      <c r="A933" t="str">
        <f t="shared" si="14"/>
        <v>Muhlenberg2010</v>
      </c>
      <c r="B933" t="s">
        <v>626</v>
      </c>
      <c r="C933">
        <v>2010</v>
      </c>
      <c r="D933" t="s">
        <v>245</v>
      </c>
      <c r="E933">
        <v>601</v>
      </c>
      <c r="F933">
        <v>9292</v>
      </c>
      <c r="G933">
        <v>2.4</v>
      </c>
      <c r="H933">
        <v>758</v>
      </c>
      <c r="I933">
        <v>8.1</v>
      </c>
      <c r="J933" t="s">
        <v>247</v>
      </c>
      <c r="K933">
        <v>21177</v>
      </c>
      <c r="L933" t="s">
        <v>55</v>
      </c>
    </row>
    <row r="934" spans="1:12" x14ac:dyDescent="0.2">
      <c r="A934" t="str">
        <f t="shared" si="14"/>
        <v>Nelson2010</v>
      </c>
      <c r="B934" t="s">
        <v>627</v>
      </c>
      <c r="C934">
        <v>2010</v>
      </c>
      <c r="D934" t="s">
        <v>245</v>
      </c>
      <c r="E934">
        <v>1098</v>
      </c>
      <c r="F934">
        <v>14061</v>
      </c>
      <c r="G934">
        <v>1.5</v>
      </c>
      <c r="H934">
        <v>738</v>
      </c>
      <c r="I934">
        <v>-1.3</v>
      </c>
      <c r="J934" t="s">
        <v>247</v>
      </c>
      <c r="K934">
        <v>21179</v>
      </c>
      <c r="L934" t="s">
        <v>55</v>
      </c>
    </row>
    <row r="935" spans="1:12" x14ac:dyDescent="0.2">
      <c r="A935" t="str">
        <f t="shared" si="14"/>
        <v>Nicholas2010</v>
      </c>
      <c r="B935" t="s">
        <v>628</v>
      </c>
      <c r="C935">
        <v>2010</v>
      </c>
      <c r="D935" t="s">
        <v>245</v>
      </c>
      <c r="E935">
        <v>100</v>
      </c>
      <c r="F935">
        <v>964</v>
      </c>
      <c r="G935">
        <v>0.6</v>
      </c>
      <c r="H935">
        <v>541</v>
      </c>
      <c r="I935">
        <v>11.8</v>
      </c>
      <c r="J935" t="s">
        <v>247</v>
      </c>
      <c r="K935">
        <v>21181</v>
      </c>
      <c r="L935" t="s">
        <v>55</v>
      </c>
    </row>
    <row r="936" spans="1:12" x14ac:dyDescent="0.2">
      <c r="A936" t="str">
        <f t="shared" si="14"/>
        <v>Ohio2010</v>
      </c>
      <c r="B936" t="s">
        <v>629</v>
      </c>
      <c r="C936">
        <v>2010</v>
      </c>
      <c r="D936" t="s">
        <v>245</v>
      </c>
      <c r="E936">
        <v>398</v>
      </c>
      <c r="F936">
        <v>7567</v>
      </c>
      <c r="G936">
        <v>0.5</v>
      </c>
      <c r="H936">
        <v>650</v>
      </c>
      <c r="I936">
        <v>2.8</v>
      </c>
      <c r="J936" t="s">
        <v>247</v>
      </c>
      <c r="K936">
        <v>21183</v>
      </c>
      <c r="L936" t="s">
        <v>55</v>
      </c>
    </row>
    <row r="937" spans="1:12" x14ac:dyDescent="0.2">
      <c r="A937" t="str">
        <f t="shared" si="14"/>
        <v>Oldham2010</v>
      </c>
      <c r="B937" t="s">
        <v>630</v>
      </c>
      <c r="C937">
        <v>2010</v>
      </c>
      <c r="D937" t="s">
        <v>245</v>
      </c>
      <c r="E937">
        <v>1492</v>
      </c>
      <c r="F937">
        <v>13653</v>
      </c>
      <c r="G937">
        <v>0.4</v>
      </c>
      <c r="H937">
        <v>727</v>
      </c>
      <c r="I937">
        <v>2.1</v>
      </c>
      <c r="J937" t="s">
        <v>247</v>
      </c>
      <c r="K937">
        <v>21185</v>
      </c>
      <c r="L937" t="s">
        <v>55</v>
      </c>
    </row>
    <row r="938" spans="1:12" x14ac:dyDescent="0.2">
      <c r="A938" t="str">
        <f t="shared" si="14"/>
        <v>Owen2010</v>
      </c>
      <c r="B938" t="s">
        <v>631</v>
      </c>
      <c r="C938">
        <v>2010</v>
      </c>
      <c r="D938" t="s">
        <v>245</v>
      </c>
      <c r="E938">
        <v>138</v>
      </c>
      <c r="F938">
        <v>1751</v>
      </c>
      <c r="G938">
        <v>-4.4000000000000004</v>
      </c>
      <c r="H938">
        <v>646</v>
      </c>
      <c r="I938">
        <v>-15</v>
      </c>
      <c r="J938" t="s">
        <v>247</v>
      </c>
      <c r="K938">
        <v>21187</v>
      </c>
      <c r="L938" t="s">
        <v>55</v>
      </c>
    </row>
    <row r="939" spans="1:12" x14ac:dyDescent="0.2">
      <c r="A939" t="str">
        <f t="shared" si="14"/>
        <v>Owsley2010</v>
      </c>
      <c r="B939" t="s">
        <v>632</v>
      </c>
      <c r="C939">
        <v>2010</v>
      </c>
      <c r="D939" t="s">
        <v>245</v>
      </c>
      <c r="E939">
        <v>75</v>
      </c>
      <c r="F939">
        <v>693</v>
      </c>
      <c r="G939">
        <v>0</v>
      </c>
      <c r="H939">
        <v>510</v>
      </c>
      <c r="I939">
        <v>-1.2</v>
      </c>
      <c r="J939" t="s">
        <v>247</v>
      </c>
      <c r="K939">
        <v>21189</v>
      </c>
      <c r="L939" t="s">
        <v>55</v>
      </c>
    </row>
    <row r="940" spans="1:12" x14ac:dyDescent="0.2">
      <c r="A940" t="str">
        <f t="shared" si="14"/>
        <v>Pendleton2010</v>
      </c>
      <c r="B940" t="s">
        <v>633</v>
      </c>
      <c r="C940">
        <v>2010</v>
      </c>
      <c r="D940" t="s">
        <v>245</v>
      </c>
      <c r="E940">
        <v>207</v>
      </c>
      <c r="F940">
        <v>2295</v>
      </c>
      <c r="G940">
        <v>0.9</v>
      </c>
      <c r="H940">
        <v>706</v>
      </c>
      <c r="I940">
        <v>7.8</v>
      </c>
      <c r="J940" t="s">
        <v>247</v>
      </c>
      <c r="K940">
        <v>21191</v>
      </c>
      <c r="L940" t="s">
        <v>55</v>
      </c>
    </row>
    <row r="941" spans="1:12" x14ac:dyDescent="0.2">
      <c r="A941" t="str">
        <f t="shared" si="14"/>
        <v>Perry2010</v>
      </c>
      <c r="B941" t="s">
        <v>445</v>
      </c>
      <c r="C941">
        <v>2010</v>
      </c>
      <c r="D941" t="s">
        <v>245</v>
      </c>
      <c r="E941">
        <v>868</v>
      </c>
      <c r="F941">
        <v>13435</v>
      </c>
      <c r="G941">
        <v>2.4</v>
      </c>
      <c r="H941">
        <v>834</v>
      </c>
      <c r="I941">
        <v>2.6</v>
      </c>
      <c r="J941" t="s">
        <v>247</v>
      </c>
      <c r="K941">
        <v>21193</v>
      </c>
      <c r="L941" t="s">
        <v>55</v>
      </c>
    </row>
    <row r="942" spans="1:12" x14ac:dyDescent="0.2">
      <c r="A942" t="str">
        <f t="shared" si="14"/>
        <v>Pike2010</v>
      </c>
      <c r="B942" t="s">
        <v>447</v>
      </c>
      <c r="C942">
        <v>2010</v>
      </c>
      <c r="D942" t="s">
        <v>245</v>
      </c>
      <c r="E942">
        <v>1630</v>
      </c>
      <c r="F942">
        <v>24360</v>
      </c>
      <c r="G942">
        <v>2.2999999999999998</v>
      </c>
      <c r="H942">
        <v>838</v>
      </c>
      <c r="I942">
        <v>4.2</v>
      </c>
      <c r="J942" t="s">
        <v>247</v>
      </c>
      <c r="K942">
        <v>21195</v>
      </c>
      <c r="L942" t="s">
        <v>55</v>
      </c>
    </row>
    <row r="943" spans="1:12" x14ac:dyDescent="0.2">
      <c r="A943" t="str">
        <f t="shared" si="14"/>
        <v>Powell2010</v>
      </c>
      <c r="B943" t="s">
        <v>634</v>
      </c>
      <c r="C943">
        <v>2010</v>
      </c>
      <c r="D943" t="s">
        <v>245</v>
      </c>
      <c r="E943">
        <v>207</v>
      </c>
      <c r="F943">
        <v>2386</v>
      </c>
      <c r="G943">
        <v>3.5</v>
      </c>
      <c r="H943">
        <v>540</v>
      </c>
      <c r="I943">
        <v>0.9</v>
      </c>
      <c r="J943" t="s">
        <v>247</v>
      </c>
      <c r="K943">
        <v>21197</v>
      </c>
      <c r="L943" t="s">
        <v>55</v>
      </c>
    </row>
    <row r="944" spans="1:12" x14ac:dyDescent="0.2">
      <c r="A944" t="str">
        <f t="shared" si="14"/>
        <v>Pulaski2010</v>
      </c>
      <c r="B944" t="s">
        <v>415</v>
      </c>
      <c r="C944">
        <v>2010</v>
      </c>
      <c r="D944" t="s">
        <v>245</v>
      </c>
      <c r="E944">
        <v>1538</v>
      </c>
      <c r="F944">
        <v>25048</v>
      </c>
      <c r="G944">
        <v>0.7</v>
      </c>
      <c r="H944">
        <v>620</v>
      </c>
      <c r="I944">
        <v>0.6</v>
      </c>
      <c r="J944" t="s">
        <v>247</v>
      </c>
      <c r="K944">
        <v>21199</v>
      </c>
      <c r="L944" t="s">
        <v>55</v>
      </c>
    </row>
    <row r="945" spans="1:12" x14ac:dyDescent="0.2">
      <c r="A945" t="str">
        <f t="shared" si="14"/>
        <v>Robertson2010</v>
      </c>
      <c r="B945" t="s">
        <v>635</v>
      </c>
      <c r="C945">
        <v>2010</v>
      </c>
      <c r="D945" t="s">
        <v>245</v>
      </c>
      <c r="E945">
        <v>40</v>
      </c>
      <c r="F945">
        <v>274</v>
      </c>
      <c r="G945">
        <v>-3.2</v>
      </c>
      <c r="H945">
        <v>487</v>
      </c>
      <c r="I945">
        <v>-2</v>
      </c>
      <c r="J945" t="s">
        <v>247</v>
      </c>
      <c r="K945">
        <v>21201</v>
      </c>
      <c r="L945" t="s">
        <v>55</v>
      </c>
    </row>
    <row r="946" spans="1:12" x14ac:dyDescent="0.2">
      <c r="A946" t="str">
        <f t="shared" si="14"/>
        <v>Rockcastle2010</v>
      </c>
      <c r="B946" t="s">
        <v>636</v>
      </c>
      <c r="C946">
        <v>2010</v>
      </c>
      <c r="D946" t="s">
        <v>245</v>
      </c>
      <c r="E946">
        <v>242</v>
      </c>
      <c r="F946">
        <v>3400</v>
      </c>
      <c r="G946">
        <v>1.8</v>
      </c>
      <c r="H946">
        <v>557</v>
      </c>
      <c r="I946">
        <v>1.5</v>
      </c>
      <c r="J946" t="s">
        <v>247</v>
      </c>
      <c r="K946">
        <v>21203</v>
      </c>
      <c r="L946" t="s">
        <v>55</v>
      </c>
    </row>
    <row r="947" spans="1:12" x14ac:dyDescent="0.2">
      <c r="A947" t="str">
        <f t="shared" si="14"/>
        <v>Rowan2010</v>
      </c>
      <c r="B947" t="s">
        <v>637</v>
      </c>
      <c r="C947">
        <v>2010</v>
      </c>
      <c r="D947" t="s">
        <v>245</v>
      </c>
      <c r="E947">
        <v>531</v>
      </c>
      <c r="F947">
        <v>9991</v>
      </c>
      <c r="G947">
        <v>3.1</v>
      </c>
      <c r="H947">
        <v>608</v>
      </c>
      <c r="I947">
        <v>3.6</v>
      </c>
      <c r="J947" t="s">
        <v>247</v>
      </c>
      <c r="K947">
        <v>21205</v>
      </c>
      <c r="L947" t="s">
        <v>55</v>
      </c>
    </row>
    <row r="948" spans="1:12" x14ac:dyDescent="0.2">
      <c r="A948" t="str">
        <f t="shared" si="14"/>
        <v>Russell2010</v>
      </c>
      <c r="B948" t="s">
        <v>449</v>
      </c>
      <c r="C948">
        <v>2010</v>
      </c>
      <c r="D948" t="s">
        <v>245</v>
      </c>
      <c r="E948">
        <v>420</v>
      </c>
      <c r="F948">
        <v>5945</v>
      </c>
      <c r="G948">
        <v>-2.1</v>
      </c>
      <c r="H948">
        <v>562</v>
      </c>
      <c r="I948">
        <v>1.6</v>
      </c>
      <c r="J948" t="s">
        <v>247</v>
      </c>
      <c r="K948">
        <v>21207</v>
      </c>
      <c r="L948" t="s">
        <v>55</v>
      </c>
    </row>
    <row r="949" spans="1:12" x14ac:dyDescent="0.2">
      <c r="A949" t="str">
        <f t="shared" si="14"/>
        <v>Scott2010</v>
      </c>
      <c r="B949" t="s">
        <v>638</v>
      </c>
      <c r="C949">
        <v>2010</v>
      </c>
      <c r="D949" t="s">
        <v>245</v>
      </c>
      <c r="E949">
        <v>1045</v>
      </c>
      <c r="F949">
        <v>21056</v>
      </c>
      <c r="G949">
        <v>-0.7</v>
      </c>
      <c r="H949">
        <v>951</v>
      </c>
      <c r="I949">
        <v>-1.7</v>
      </c>
      <c r="J949" t="s">
        <v>247</v>
      </c>
      <c r="K949">
        <v>21209</v>
      </c>
      <c r="L949" t="s">
        <v>55</v>
      </c>
    </row>
    <row r="950" spans="1:12" x14ac:dyDescent="0.2">
      <c r="A950" t="str">
        <f t="shared" si="14"/>
        <v>Shelby2010</v>
      </c>
      <c r="B950" t="s">
        <v>405</v>
      </c>
      <c r="C950">
        <v>2010</v>
      </c>
      <c r="D950" t="s">
        <v>245</v>
      </c>
      <c r="E950">
        <v>1002</v>
      </c>
      <c r="F950">
        <v>12907</v>
      </c>
      <c r="G950">
        <v>1.5</v>
      </c>
      <c r="H950">
        <v>693</v>
      </c>
      <c r="I950">
        <v>-0.9</v>
      </c>
      <c r="J950" t="s">
        <v>247</v>
      </c>
      <c r="K950">
        <v>21211</v>
      </c>
      <c r="L950" t="s">
        <v>55</v>
      </c>
    </row>
    <row r="951" spans="1:12" x14ac:dyDescent="0.2">
      <c r="A951" t="str">
        <f t="shared" si="14"/>
        <v>Simpson2010</v>
      </c>
      <c r="B951" t="s">
        <v>639</v>
      </c>
      <c r="C951">
        <v>2010</v>
      </c>
      <c r="D951" t="s">
        <v>245</v>
      </c>
      <c r="E951">
        <v>431</v>
      </c>
      <c r="F951">
        <v>7763</v>
      </c>
      <c r="G951">
        <v>-1.1000000000000001</v>
      </c>
      <c r="H951">
        <v>690</v>
      </c>
      <c r="I951">
        <v>2.5</v>
      </c>
      <c r="J951" t="s">
        <v>247</v>
      </c>
      <c r="K951">
        <v>21213</v>
      </c>
      <c r="L951" t="s">
        <v>55</v>
      </c>
    </row>
    <row r="952" spans="1:12" x14ac:dyDescent="0.2">
      <c r="A952" t="str">
        <f t="shared" si="14"/>
        <v>Spencer2010</v>
      </c>
      <c r="B952" t="s">
        <v>640</v>
      </c>
      <c r="C952">
        <v>2010</v>
      </c>
      <c r="D952" t="s">
        <v>245</v>
      </c>
      <c r="E952">
        <v>258</v>
      </c>
      <c r="F952">
        <v>1683</v>
      </c>
      <c r="G952">
        <v>-2.2000000000000002</v>
      </c>
      <c r="H952">
        <v>557</v>
      </c>
      <c r="I952">
        <v>5.3</v>
      </c>
      <c r="J952" t="s">
        <v>247</v>
      </c>
      <c r="K952">
        <v>21215</v>
      </c>
      <c r="L952" t="s">
        <v>55</v>
      </c>
    </row>
    <row r="953" spans="1:12" x14ac:dyDescent="0.2">
      <c r="A953" t="str">
        <f t="shared" si="14"/>
        <v>Taylor2010</v>
      </c>
      <c r="B953" t="s">
        <v>547</v>
      </c>
      <c r="C953">
        <v>2010</v>
      </c>
      <c r="D953" t="s">
        <v>245</v>
      </c>
      <c r="E953">
        <v>714</v>
      </c>
      <c r="F953">
        <v>12493</v>
      </c>
      <c r="G953">
        <v>5.0999999999999996</v>
      </c>
      <c r="H953">
        <v>564</v>
      </c>
      <c r="I953">
        <v>-1.6</v>
      </c>
      <c r="J953" t="s">
        <v>247</v>
      </c>
      <c r="K953">
        <v>21217</v>
      </c>
      <c r="L953" t="s">
        <v>55</v>
      </c>
    </row>
    <row r="954" spans="1:12" x14ac:dyDescent="0.2">
      <c r="A954" t="str">
        <f t="shared" si="14"/>
        <v>Todd2010</v>
      </c>
      <c r="B954" t="s">
        <v>351</v>
      </c>
      <c r="C954">
        <v>2010</v>
      </c>
      <c r="D954" t="s">
        <v>245</v>
      </c>
      <c r="E954">
        <v>223</v>
      </c>
      <c r="F954">
        <v>2255</v>
      </c>
      <c r="G954">
        <v>6.7</v>
      </c>
      <c r="H954">
        <v>526</v>
      </c>
      <c r="I954">
        <v>1.9</v>
      </c>
      <c r="J954" t="s">
        <v>247</v>
      </c>
      <c r="K954">
        <v>21219</v>
      </c>
      <c r="L954" t="s">
        <v>55</v>
      </c>
    </row>
    <row r="955" spans="1:12" x14ac:dyDescent="0.2">
      <c r="A955" t="str">
        <f t="shared" si="14"/>
        <v>Trigg2010</v>
      </c>
      <c r="B955" t="s">
        <v>641</v>
      </c>
      <c r="C955">
        <v>2010</v>
      </c>
      <c r="D955" t="s">
        <v>245</v>
      </c>
      <c r="E955">
        <v>277</v>
      </c>
      <c r="F955">
        <v>3158</v>
      </c>
      <c r="G955">
        <v>-2.6</v>
      </c>
      <c r="H955">
        <v>587</v>
      </c>
      <c r="I955">
        <v>3</v>
      </c>
      <c r="J955" t="s">
        <v>247</v>
      </c>
      <c r="K955">
        <v>21221</v>
      </c>
      <c r="L955" t="s">
        <v>55</v>
      </c>
    </row>
    <row r="956" spans="1:12" x14ac:dyDescent="0.2">
      <c r="A956" t="str">
        <f t="shared" si="14"/>
        <v>Trimble2010</v>
      </c>
      <c r="B956" t="s">
        <v>642</v>
      </c>
      <c r="C956">
        <v>2010</v>
      </c>
      <c r="D956" t="s">
        <v>245</v>
      </c>
      <c r="E956">
        <v>120</v>
      </c>
      <c r="F956">
        <v>1275</v>
      </c>
      <c r="G956">
        <v>-58.9</v>
      </c>
      <c r="H956">
        <v>912</v>
      </c>
      <c r="I956">
        <v>-32.1</v>
      </c>
      <c r="J956" t="s">
        <v>247</v>
      </c>
      <c r="K956">
        <v>21223</v>
      </c>
      <c r="L956" t="s">
        <v>55</v>
      </c>
    </row>
    <row r="957" spans="1:12" x14ac:dyDescent="0.2">
      <c r="A957" t="str">
        <f t="shared" si="14"/>
        <v>Union2010</v>
      </c>
      <c r="B957" t="s">
        <v>403</v>
      </c>
      <c r="C957">
        <v>2010</v>
      </c>
      <c r="D957" t="s">
        <v>245</v>
      </c>
      <c r="E957">
        <v>342</v>
      </c>
      <c r="F957">
        <v>6521</v>
      </c>
      <c r="G957">
        <v>6.5</v>
      </c>
      <c r="H957">
        <v>756</v>
      </c>
      <c r="I957">
        <v>6.3</v>
      </c>
      <c r="J957" t="s">
        <v>247</v>
      </c>
      <c r="K957">
        <v>21225</v>
      </c>
      <c r="L957" t="s">
        <v>55</v>
      </c>
    </row>
    <row r="958" spans="1:12" x14ac:dyDescent="0.2">
      <c r="A958" t="str">
        <f t="shared" si="14"/>
        <v>Warren2010</v>
      </c>
      <c r="B958" t="s">
        <v>561</v>
      </c>
      <c r="C958">
        <v>2010</v>
      </c>
      <c r="D958" t="s">
        <v>245</v>
      </c>
      <c r="E958">
        <v>3119</v>
      </c>
      <c r="F958">
        <v>56124</v>
      </c>
      <c r="G958">
        <v>1.3</v>
      </c>
      <c r="H958">
        <v>725</v>
      </c>
      <c r="I958">
        <v>2.2999999999999998</v>
      </c>
      <c r="J958" t="s">
        <v>247</v>
      </c>
      <c r="K958">
        <v>21227</v>
      </c>
      <c r="L958" t="s">
        <v>55</v>
      </c>
    </row>
    <row r="959" spans="1:12" x14ac:dyDescent="0.2">
      <c r="A959" t="str">
        <f t="shared" si="14"/>
        <v>Washington2010</v>
      </c>
      <c r="B959" t="s">
        <v>452</v>
      </c>
      <c r="C959">
        <v>2010</v>
      </c>
      <c r="D959" t="s">
        <v>245</v>
      </c>
      <c r="E959">
        <v>286</v>
      </c>
      <c r="F959">
        <v>2887</v>
      </c>
      <c r="G959">
        <v>4.0999999999999996</v>
      </c>
      <c r="H959">
        <v>709</v>
      </c>
      <c r="I959">
        <v>-2.2999999999999998</v>
      </c>
      <c r="J959" t="s">
        <v>247</v>
      </c>
      <c r="K959">
        <v>21229</v>
      </c>
      <c r="L959" t="s">
        <v>55</v>
      </c>
    </row>
    <row r="960" spans="1:12" x14ac:dyDescent="0.2">
      <c r="A960" t="str">
        <f t="shared" si="14"/>
        <v>Wayne2010</v>
      </c>
      <c r="B960" t="s">
        <v>382</v>
      </c>
      <c r="C960">
        <v>2010</v>
      </c>
      <c r="D960" t="s">
        <v>245</v>
      </c>
      <c r="E960">
        <v>356</v>
      </c>
      <c r="F960">
        <v>5040</v>
      </c>
      <c r="G960">
        <v>-3.7</v>
      </c>
      <c r="H960">
        <v>552</v>
      </c>
      <c r="I960">
        <v>2</v>
      </c>
      <c r="J960" t="s">
        <v>247</v>
      </c>
      <c r="K960">
        <v>21231</v>
      </c>
      <c r="L960" t="s">
        <v>55</v>
      </c>
    </row>
    <row r="961" spans="1:12" x14ac:dyDescent="0.2">
      <c r="A961" t="str">
        <f t="shared" si="14"/>
        <v>Webster2010</v>
      </c>
      <c r="B961" t="s">
        <v>562</v>
      </c>
      <c r="C961">
        <v>2010</v>
      </c>
      <c r="D961" t="s">
        <v>245</v>
      </c>
      <c r="E961">
        <v>258</v>
      </c>
      <c r="F961">
        <v>2922</v>
      </c>
      <c r="G961">
        <v>-2.4</v>
      </c>
      <c r="H961">
        <v>736</v>
      </c>
      <c r="I961">
        <v>6.7</v>
      </c>
      <c r="J961" t="s">
        <v>247</v>
      </c>
      <c r="K961">
        <v>21233</v>
      </c>
      <c r="L961" t="s">
        <v>55</v>
      </c>
    </row>
    <row r="962" spans="1:12" x14ac:dyDescent="0.2">
      <c r="A962" t="str">
        <f t="shared" si="14"/>
        <v>Whitley2010</v>
      </c>
      <c r="B962" t="s">
        <v>643</v>
      </c>
      <c r="C962">
        <v>2010</v>
      </c>
      <c r="D962" t="s">
        <v>245</v>
      </c>
      <c r="E962">
        <v>788</v>
      </c>
      <c r="F962">
        <v>12354</v>
      </c>
      <c r="G962">
        <v>5.4</v>
      </c>
      <c r="H962">
        <v>645</v>
      </c>
      <c r="I962">
        <v>3.4</v>
      </c>
      <c r="J962" t="s">
        <v>247</v>
      </c>
      <c r="K962">
        <v>21235</v>
      </c>
      <c r="L962" t="s">
        <v>55</v>
      </c>
    </row>
    <row r="963" spans="1:12" x14ac:dyDescent="0.2">
      <c r="A963" t="str">
        <f t="shared" si="14"/>
        <v>Wolfe2010</v>
      </c>
      <c r="B963" t="s">
        <v>644</v>
      </c>
      <c r="C963">
        <v>2010</v>
      </c>
      <c r="D963" t="s">
        <v>245</v>
      </c>
      <c r="E963">
        <v>127</v>
      </c>
      <c r="F963">
        <v>1215</v>
      </c>
      <c r="G963">
        <v>-0.7</v>
      </c>
      <c r="H963">
        <v>524</v>
      </c>
      <c r="I963">
        <v>6.5</v>
      </c>
      <c r="J963" t="s">
        <v>247</v>
      </c>
      <c r="K963">
        <v>21237</v>
      </c>
      <c r="L963" t="s">
        <v>55</v>
      </c>
    </row>
    <row r="964" spans="1:12" x14ac:dyDescent="0.2">
      <c r="A964" t="str">
        <f t="shared" si="14"/>
        <v>Woodford2010</v>
      </c>
      <c r="B964" t="s">
        <v>645</v>
      </c>
      <c r="C964">
        <v>2010</v>
      </c>
      <c r="D964" t="s">
        <v>245</v>
      </c>
      <c r="E964">
        <v>676</v>
      </c>
      <c r="F964">
        <v>8971</v>
      </c>
      <c r="G964">
        <v>-3.4</v>
      </c>
      <c r="H964">
        <v>764</v>
      </c>
      <c r="I964">
        <v>4.2</v>
      </c>
      <c r="J964" t="s">
        <v>247</v>
      </c>
      <c r="K964">
        <v>21239</v>
      </c>
      <c r="L964" t="s">
        <v>55</v>
      </c>
    </row>
    <row r="965" spans="1:12" x14ac:dyDescent="0.2">
      <c r="A965" t="str">
        <f t="shared" si="14"/>
        <v>Adair2011</v>
      </c>
      <c r="B965" t="s">
        <v>569</v>
      </c>
      <c r="C965">
        <v>2011</v>
      </c>
      <c r="D965" t="s">
        <v>245</v>
      </c>
      <c r="E965">
        <v>376</v>
      </c>
      <c r="F965">
        <v>4775</v>
      </c>
      <c r="G965">
        <v>0.5</v>
      </c>
      <c r="H965">
        <v>550</v>
      </c>
      <c r="I965">
        <v>-1.8</v>
      </c>
      <c r="J965" t="s">
        <v>247</v>
      </c>
      <c r="K965">
        <v>21001</v>
      </c>
      <c r="L965" t="s">
        <v>55</v>
      </c>
    </row>
    <row r="966" spans="1:12" x14ac:dyDescent="0.2">
      <c r="A966" t="str">
        <f t="shared" ref="A966:A1029" si="15">_xlfn.CONCAT(B966, C966)</f>
        <v>Allen2011</v>
      </c>
      <c r="B966" t="s">
        <v>570</v>
      </c>
      <c r="C966">
        <v>2011</v>
      </c>
      <c r="D966" t="s">
        <v>245</v>
      </c>
      <c r="E966">
        <v>267</v>
      </c>
      <c r="F966">
        <v>4223</v>
      </c>
      <c r="G966">
        <v>0.7</v>
      </c>
      <c r="H966">
        <v>588</v>
      </c>
      <c r="I966">
        <v>-3.3</v>
      </c>
      <c r="J966" t="s">
        <v>247</v>
      </c>
      <c r="K966">
        <v>21003</v>
      </c>
      <c r="L966" t="s">
        <v>55</v>
      </c>
    </row>
    <row r="967" spans="1:12" x14ac:dyDescent="0.2">
      <c r="A967" t="str">
        <f t="shared" si="15"/>
        <v>Anderson2011</v>
      </c>
      <c r="B967" t="s">
        <v>349</v>
      </c>
      <c r="C967">
        <v>2011</v>
      </c>
      <c r="D967" t="s">
        <v>245</v>
      </c>
      <c r="E967">
        <v>355</v>
      </c>
      <c r="F967">
        <v>4326</v>
      </c>
      <c r="G967">
        <v>4.7</v>
      </c>
      <c r="H967">
        <v>648</v>
      </c>
      <c r="I967">
        <v>-0.5</v>
      </c>
      <c r="J967" t="s">
        <v>247</v>
      </c>
      <c r="K967">
        <v>21005</v>
      </c>
      <c r="L967" t="s">
        <v>55</v>
      </c>
    </row>
    <row r="968" spans="1:12" x14ac:dyDescent="0.2">
      <c r="A968" t="str">
        <f t="shared" si="15"/>
        <v>Ballard2011</v>
      </c>
      <c r="B968" t="s">
        <v>571</v>
      </c>
      <c r="C968">
        <v>2011</v>
      </c>
      <c r="D968" t="s">
        <v>245</v>
      </c>
      <c r="E968">
        <v>175</v>
      </c>
      <c r="F968">
        <v>2487</v>
      </c>
      <c r="G968">
        <v>-4.9000000000000004</v>
      </c>
      <c r="H968">
        <v>980</v>
      </c>
      <c r="I968">
        <v>-6.4</v>
      </c>
      <c r="J968" t="s">
        <v>247</v>
      </c>
      <c r="K968">
        <v>21007</v>
      </c>
      <c r="L968" t="s">
        <v>55</v>
      </c>
    </row>
    <row r="969" spans="1:12" x14ac:dyDescent="0.2">
      <c r="A969" t="str">
        <f t="shared" si="15"/>
        <v>Barren2011</v>
      </c>
      <c r="B969" t="s">
        <v>348</v>
      </c>
      <c r="C969">
        <v>2011</v>
      </c>
      <c r="D969" t="s">
        <v>245</v>
      </c>
      <c r="E969">
        <v>1015</v>
      </c>
      <c r="F969">
        <v>16841</v>
      </c>
      <c r="G969">
        <v>6.8</v>
      </c>
      <c r="H969">
        <v>622</v>
      </c>
      <c r="I969">
        <v>-5.8</v>
      </c>
      <c r="J969" t="s">
        <v>247</v>
      </c>
      <c r="K969">
        <v>21009</v>
      </c>
      <c r="L969" t="s">
        <v>55</v>
      </c>
    </row>
    <row r="970" spans="1:12" x14ac:dyDescent="0.2">
      <c r="A970" t="str">
        <f t="shared" si="15"/>
        <v>Bath2011</v>
      </c>
      <c r="B970" t="s">
        <v>572</v>
      </c>
      <c r="C970">
        <v>2011</v>
      </c>
      <c r="D970" t="s">
        <v>245</v>
      </c>
      <c r="E970">
        <v>179</v>
      </c>
      <c r="F970">
        <v>1618</v>
      </c>
      <c r="G970">
        <v>-3.3</v>
      </c>
      <c r="H970">
        <v>578</v>
      </c>
      <c r="I970">
        <v>4.7</v>
      </c>
      <c r="J970" t="s">
        <v>247</v>
      </c>
      <c r="K970">
        <v>21011</v>
      </c>
      <c r="L970" t="s">
        <v>55</v>
      </c>
    </row>
    <row r="971" spans="1:12" x14ac:dyDescent="0.2">
      <c r="A971" t="str">
        <f t="shared" si="15"/>
        <v>Bell2011</v>
      </c>
      <c r="B971" t="s">
        <v>573</v>
      </c>
      <c r="C971">
        <v>2011</v>
      </c>
      <c r="D971" t="s">
        <v>245</v>
      </c>
      <c r="E971">
        <v>596</v>
      </c>
      <c r="F971">
        <v>9140</v>
      </c>
      <c r="G971">
        <v>-1.4</v>
      </c>
      <c r="H971">
        <v>616</v>
      </c>
      <c r="I971">
        <v>-6</v>
      </c>
      <c r="J971" t="s">
        <v>247</v>
      </c>
      <c r="K971">
        <v>21013</v>
      </c>
      <c r="L971" t="s">
        <v>55</v>
      </c>
    </row>
    <row r="972" spans="1:12" x14ac:dyDescent="0.2">
      <c r="A972" t="str">
        <f t="shared" si="15"/>
        <v>Boone2011</v>
      </c>
      <c r="B972" t="s">
        <v>345</v>
      </c>
      <c r="C972">
        <v>2011</v>
      </c>
      <c r="D972" t="s">
        <v>245</v>
      </c>
      <c r="E972">
        <v>3657</v>
      </c>
      <c r="F972">
        <v>76370</v>
      </c>
      <c r="G972">
        <v>6.3</v>
      </c>
      <c r="H972">
        <v>840</v>
      </c>
      <c r="I972">
        <v>-0.8</v>
      </c>
      <c r="J972" t="s">
        <v>247</v>
      </c>
      <c r="K972">
        <v>21015</v>
      </c>
      <c r="L972" t="s">
        <v>55</v>
      </c>
    </row>
    <row r="973" spans="1:12" x14ac:dyDescent="0.2">
      <c r="A973" t="str">
        <f t="shared" si="15"/>
        <v>Bourbon2011</v>
      </c>
      <c r="B973" t="s">
        <v>574</v>
      </c>
      <c r="C973">
        <v>2011</v>
      </c>
      <c r="D973" t="s">
        <v>245</v>
      </c>
      <c r="E973">
        <v>491</v>
      </c>
      <c r="F973">
        <v>6672</v>
      </c>
      <c r="G973">
        <v>-1</v>
      </c>
      <c r="H973">
        <v>741</v>
      </c>
      <c r="I973">
        <v>-1.7</v>
      </c>
      <c r="J973" t="s">
        <v>247</v>
      </c>
      <c r="K973">
        <v>21017</v>
      </c>
      <c r="L973" t="s">
        <v>55</v>
      </c>
    </row>
    <row r="974" spans="1:12" x14ac:dyDescent="0.2">
      <c r="A974" t="str">
        <f t="shared" si="15"/>
        <v>Boyd2011</v>
      </c>
      <c r="B974" t="s">
        <v>575</v>
      </c>
      <c r="C974">
        <v>2011</v>
      </c>
      <c r="D974" t="s">
        <v>245</v>
      </c>
      <c r="E974">
        <v>1554</v>
      </c>
      <c r="F974">
        <v>27508</v>
      </c>
      <c r="G974">
        <v>-0.5</v>
      </c>
      <c r="H974">
        <v>888</v>
      </c>
      <c r="I974">
        <v>1.8</v>
      </c>
      <c r="J974" t="s">
        <v>247</v>
      </c>
      <c r="K974">
        <v>21019</v>
      </c>
      <c r="L974" t="s">
        <v>55</v>
      </c>
    </row>
    <row r="975" spans="1:12" x14ac:dyDescent="0.2">
      <c r="A975" t="str">
        <f t="shared" si="15"/>
        <v>Boyle2011</v>
      </c>
      <c r="B975" t="s">
        <v>576</v>
      </c>
      <c r="C975">
        <v>2011</v>
      </c>
      <c r="D975" t="s">
        <v>245</v>
      </c>
      <c r="E975">
        <v>823</v>
      </c>
      <c r="F975">
        <v>13998</v>
      </c>
      <c r="G975">
        <v>0.9</v>
      </c>
      <c r="H975">
        <v>677</v>
      </c>
      <c r="I975">
        <v>-1</v>
      </c>
      <c r="J975" t="s">
        <v>247</v>
      </c>
      <c r="K975">
        <v>21021</v>
      </c>
      <c r="L975" t="s">
        <v>55</v>
      </c>
    </row>
    <row r="976" spans="1:12" x14ac:dyDescent="0.2">
      <c r="A976" t="str">
        <f t="shared" si="15"/>
        <v>Bracken2011</v>
      </c>
      <c r="B976" t="s">
        <v>577</v>
      </c>
      <c r="C976">
        <v>2011</v>
      </c>
      <c r="D976" t="s">
        <v>245</v>
      </c>
      <c r="E976">
        <v>139</v>
      </c>
      <c r="F976">
        <v>1301</v>
      </c>
      <c r="G976">
        <v>-1.6</v>
      </c>
      <c r="H976">
        <v>639</v>
      </c>
      <c r="I976">
        <v>-0.2</v>
      </c>
      <c r="J976" t="s">
        <v>247</v>
      </c>
      <c r="K976">
        <v>21023</v>
      </c>
      <c r="L976" t="s">
        <v>55</v>
      </c>
    </row>
    <row r="977" spans="1:12" x14ac:dyDescent="0.2">
      <c r="A977" t="str">
        <f t="shared" si="15"/>
        <v>Breathitt2011</v>
      </c>
      <c r="B977" t="s">
        <v>578</v>
      </c>
      <c r="C977">
        <v>2011</v>
      </c>
      <c r="D977" t="s">
        <v>245</v>
      </c>
      <c r="E977">
        <v>288</v>
      </c>
      <c r="F977">
        <v>3189</v>
      </c>
      <c r="G977">
        <v>-1</v>
      </c>
      <c r="H977">
        <v>613</v>
      </c>
      <c r="I977">
        <v>0.5</v>
      </c>
      <c r="J977" t="s">
        <v>247</v>
      </c>
      <c r="K977">
        <v>21025</v>
      </c>
      <c r="L977" t="s">
        <v>55</v>
      </c>
    </row>
    <row r="978" spans="1:12" x14ac:dyDescent="0.2">
      <c r="A978" t="str">
        <f t="shared" si="15"/>
        <v>Breckinridge2011</v>
      </c>
      <c r="B978" t="s">
        <v>579</v>
      </c>
      <c r="C978">
        <v>2011</v>
      </c>
      <c r="D978" t="s">
        <v>245</v>
      </c>
      <c r="E978">
        <v>356</v>
      </c>
      <c r="F978">
        <v>3255</v>
      </c>
      <c r="G978">
        <v>0.5</v>
      </c>
      <c r="H978">
        <v>586</v>
      </c>
      <c r="I978">
        <v>-1.2</v>
      </c>
      <c r="J978" t="s">
        <v>247</v>
      </c>
      <c r="K978">
        <v>21027</v>
      </c>
      <c r="L978" t="s">
        <v>55</v>
      </c>
    </row>
    <row r="979" spans="1:12" x14ac:dyDescent="0.2">
      <c r="A979" t="str">
        <f t="shared" si="15"/>
        <v>Bullitt2011</v>
      </c>
      <c r="B979" t="s">
        <v>347</v>
      </c>
      <c r="C979">
        <v>2011</v>
      </c>
      <c r="D979" t="s">
        <v>245</v>
      </c>
      <c r="E979">
        <v>1104</v>
      </c>
      <c r="F979">
        <v>20992</v>
      </c>
      <c r="G979">
        <v>11</v>
      </c>
      <c r="H979">
        <v>640</v>
      </c>
      <c r="I979">
        <v>-1.2</v>
      </c>
      <c r="J979" t="s">
        <v>247</v>
      </c>
      <c r="K979">
        <v>21029</v>
      </c>
      <c r="L979" t="s">
        <v>55</v>
      </c>
    </row>
    <row r="980" spans="1:12" x14ac:dyDescent="0.2">
      <c r="A980" t="str">
        <f t="shared" si="15"/>
        <v>Butler2011</v>
      </c>
      <c r="B980" t="s">
        <v>423</v>
      </c>
      <c r="C980">
        <v>2011</v>
      </c>
      <c r="D980" t="s">
        <v>245</v>
      </c>
      <c r="E980">
        <v>243</v>
      </c>
      <c r="F980">
        <v>2726</v>
      </c>
      <c r="G980">
        <v>8</v>
      </c>
      <c r="H980">
        <v>623</v>
      </c>
      <c r="I980">
        <v>-2.5</v>
      </c>
      <c r="J980" t="s">
        <v>247</v>
      </c>
      <c r="K980">
        <v>21031</v>
      </c>
      <c r="L980" t="s">
        <v>55</v>
      </c>
    </row>
    <row r="981" spans="1:12" x14ac:dyDescent="0.2">
      <c r="A981" t="str">
        <f t="shared" si="15"/>
        <v>Caldwell2011</v>
      </c>
      <c r="B981" t="s">
        <v>580</v>
      </c>
      <c r="C981">
        <v>2011</v>
      </c>
      <c r="D981" t="s">
        <v>245</v>
      </c>
      <c r="E981">
        <v>319</v>
      </c>
      <c r="F981">
        <v>4066</v>
      </c>
      <c r="G981">
        <v>-3.6</v>
      </c>
      <c r="H981">
        <v>590</v>
      </c>
      <c r="I981">
        <v>-6.3</v>
      </c>
      <c r="J981" t="s">
        <v>247</v>
      </c>
      <c r="K981">
        <v>21033</v>
      </c>
      <c r="L981" t="s">
        <v>55</v>
      </c>
    </row>
    <row r="982" spans="1:12" x14ac:dyDescent="0.2">
      <c r="A982" t="str">
        <f t="shared" si="15"/>
        <v>Calloway2011</v>
      </c>
      <c r="B982" t="s">
        <v>581</v>
      </c>
      <c r="C982">
        <v>2011</v>
      </c>
      <c r="D982" t="s">
        <v>245</v>
      </c>
      <c r="E982">
        <v>903</v>
      </c>
      <c r="F982">
        <v>15792</v>
      </c>
      <c r="G982">
        <v>2.2999999999999998</v>
      </c>
      <c r="H982">
        <v>608</v>
      </c>
      <c r="I982">
        <v>-0.2</v>
      </c>
      <c r="J982" t="s">
        <v>247</v>
      </c>
      <c r="K982">
        <v>21035</v>
      </c>
      <c r="L982" t="s">
        <v>55</v>
      </c>
    </row>
    <row r="983" spans="1:12" x14ac:dyDescent="0.2">
      <c r="A983" t="str">
        <f t="shared" si="15"/>
        <v>Campbell2011</v>
      </c>
      <c r="B983" t="s">
        <v>412</v>
      </c>
      <c r="C983">
        <v>2011</v>
      </c>
      <c r="D983" t="s">
        <v>245</v>
      </c>
      <c r="E983">
        <v>1878</v>
      </c>
      <c r="F983">
        <v>28497</v>
      </c>
      <c r="G983">
        <v>4.4000000000000004</v>
      </c>
      <c r="H983">
        <v>712</v>
      </c>
      <c r="I983">
        <v>-2.2000000000000002</v>
      </c>
      <c r="J983" t="s">
        <v>247</v>
      </c>
      <c r="K983">
        <v>21037</v>
      </c>
      <c r="L983" t="s">
        <v>55</v>
      </c>
    </row>
    <row r="984" spans="1:12" x14ac:dyDescent="0.2">
      <c r="A984" t="str">
        <f t="shared" si="15"/>
        <v>Carlisle2011</v>
      </c>
      <c r="B984" t="s">
        <v>582</v>
      </c>
      <c r="C984">
        <v>2011</v>
      </c>
      <c r="D984" t="s">
        <v>245</v>
      </c>
      <c r="E984">
        <v>103</v>
      </c>
      <c r="F984">
        <v>843</v>
      </c>
      <c r="G984">
        <v>7.3</v>
      </c>
      <c r="H984">
        <v>473</v>
      </c>
      <c r="I984">
        <v>-5.6</v>
      </c>
      <c r="J984" t="s">
        <v>247</v>
      </c>
      <c r="K984">
        <v>21039</v>
      </c>
      <c r="L984" t="s">
        <v>55</v>
      </c>
    </row>
    <row r="985" spans="1:12" x14ac:dyDescent="0.2">
      <c r="A985" t="str">
        <f t="shared" si="15"/>
        <v>Carroll2011</v>
      </c>
      <c r="B985" t="s">
        <v>373</v>
      </c>
      <c r="C985">
        <v>2011</v>
      </c>
      <c r="D985" t="s">
        <v>245</v>
      </c>
      <c r="E985">
        <v>273</v>
      </c>
      <c r="F985">
        <v>5926</v>
      </c>
      <c r="G985">
        <v>4</v>
      </c>
      <c r="H985">
        <v>870</v>
      </c>
      <c r="I985">
        <v>-3.5</v>
      </c>
      <c r="J985" t="s">
        <v>247</v>
      </c>
      <c r="K985">
        <v>21041</v>
      </c>
      <c r="L985" t="s">
        <v>55</v>
      </c>
    </row>
    <row r="986" spans="1:12" x14ac:dyDescent="0.2">
      <c r="A986" t="str">
        <f t="shared" si="15"/>
        <v>Carter2011</v>
      </c>
      <c r="B986" t="s">
        <v>583</v>
      </c>
      <c r="C986">
        <v>2011</v>
      </c>
      <c r="D986" t="s">
        <v>245</v>
      </c>
      <c r="E986">
        <v>480</v>
      </c>
      <c r="F986">
        <v>6033</v>
      </c>
      <c r="G986">
        <v>-4.0999999999999996</v>
      </c>
      <c r="H986">
        <v>568</v>
      </c>
      <c r="I986">
        <v>0.5</v>
      </c>
      <c r="J986" t="s">
        <v>247</v>
      </c>
      <c r="K986">
        <v>21043</v>
      </c>
      <c r="L986" t="s">
        <v>55</v>
      </c>
    </row>
    <row r="987" spans="1:12" x14ac:dyDescent="0.2">
      <c r="A987" t="str">
        <f t="shared" si="15"/>
        <v>Casey2011</v>
      </c>
      <c r="B987" t="s">
        <v>584</v>
      </c>
      <c r="C987">
        <v>2011</v>
      </c>
      <c r="D987" t="s">
        <v>245</v>
      </c>
      <c r="E987">
        <v>260</v>
      </c>
      <c r="F987">
        <v>3618</v>
      </c>
      <c r="G987">
        <v>3.8</v>
      </c>
      <c r="H987">
        <v>509</v>
      </c>
      <c r="I987">
        <v>-5.4</v>
      </c>
      <c r="J987" t="s">
        <v>247</v>
      </c>
      <c r="K987">
        <v>21045</v>
      </c>
      <c r="L987" t="s">
        <v>55</v>
      </c>
    </row>
    <row r="988" spans="1:12" x14ac:dyDescent="0.2">
      <c r="A988" t="str">
        <f t="shared" si="15"/>
        <v>Christian2011</v>
      </c>
      <c r="B988" t="s">
        <v>585</v>
      </c>
      <c r="C988">
        <v>2011</v>
      </c>
      <c r="D988" t="s">
        <v>245</v>
      </c>
      <c r="E988">
        <v>1556</v>
      </c>
      <c r="F988">
        <v>31225</v>
      </c>
      <c r="G988">
        <v>0.4</v>
      </c>
      <c r="H988">
        <v>743</v>
      </c>
      <c r="I988">
        <v>-0.3</v>
      </c>
      <c r="J988" t="s">
        <v>247</v>
      </c>
      <c r="K988">
        <v>21047</v>
      </c>
      <c r="L988" t="s">
        <v>55</v>
      </c>
    </row>
    <row r="989" spans="1:12" x14ac:dyDescent="0.2">
      <c r="A989" t="str">
        <f t="shared" si="15"/>
        <v>Clark2011</v>
      </c>
      <c r="B989" t="s">
        <v>586</v>
      </c>
      <c r="C989">
        <v>2011</v>
      </c>
      <c r="D989" t="s">
        <v>245</v>
      </c>
      <c r="E989">
        <v>808</v>
      </c>
      <c r="F989">
        <v>12113</v>
      </c>
      <c r="G989">
        <v>-3.5</v>
      </c>
      <c r="H989">
        <v>727</v>
      </c>
      <c r="I989">
        <v>-1.2</v>
      </c>
      <c r="J989" t="s">
        <v>247</v>
      </c>
      <c r="K989">
        <v>21049</v>
      </c>
      <c r="L989" t="s">
        <v>55</v>
      </c>
    </row>
    <row r="990" spans="1:12" x14ac:dyDescent="0.2">
      <c r="A990" t="str">
        <f t="shared" si="15"/>
        <v>Clay2011</v>
      </c>
      <c r="B990" t="s">
        <v>353</v>
      </c>
      <c r="C990">
        <v>2011</v>
      </c>
      <c r="D990" t="s">
        <v>245</v>
      </c>
      <c r="E990">
        <v>317</v>
      </c>
      <c r="F990">
        <v>4058</v>
      </c>
      <c r="G990">
        <v>-0.5</v>
      </c>
      <c r="H990">
        <v>670</v>
      </c>
      <c r="I990">
        <v>-1.9</v>
      </c>
      <c r="J990" t="s">
        <v>247</v>
      </c>
      <c r="K990">
        <v>21051</v>
      </c>
      <c r="L990" t="s">
        <v>55</v>
      </c>
    </row>
    <row r="991" spans="1:12" x14ac:dyDescent="0.2">
      <c r="A991" t="str">
        <f t="shared" si="15"/>
        <v>Clinton2011</v>
      </c>
      <c r="B991" t="s">
        <v>587</v>
      </c>
      <c r="C991">
        <v>2011</v>
      </c>
      <c r="D991" t="s">
        <v>245</v>
      </c>
      <c r="E991">
        <v>236</v>
      </c>
      <c r="F991">
        <v>3807</v>
      </c>
      <c r="G991">
        <v>-2.6</v>
      </c>
      <c r="H991">
        <v>529</v>
      </c>
      <c r="I991">
        <v>-7.2</v>
      </c>
      <c r="J991" t="s">
        <v>247</v>
      </c>
      <c r="K991">
        <v>21053</v>
      </c>
      <c r="L991" t="s">
        <v>55</v>
      </c>
    </row>
    <row r="992" spans="1:12" x14ac:dyDescent="0.2">
      <c r="A992" t="str">
        <f t="shared" si="15"/>
        <v>Crittenden2011</v>
      </c>
      <c r="B992" t="s">
        <v>588</v>
      </c>
      <c r="C992">
        <v>2011</v>
      </c>
      <c r="D992" t="s">
        <v>245</v>
      </c>
      <c r="E992">
        <v>169</v>
      </c>
      <c r="F992">
        <v>2005</v>
      </c>
      <c r="G992">
        <v>9.5</v>
      </c>
      <c r="H992">
        <v>554</v>
      </c>
      <c r="I992">
        <v>10.6</v>
      </c>
      <c r="J992" t="s">
        <v>247</v>
      </c>
      <c r="K992">
        <v>21055</v>
      </c>
      <c r="L992" t="s">
        <v>55</v>
      </c>
    </row>
    <row r="993" spans="1:12" x14ac:dyDescent="0.2">
      <c r="A993" t="str">
        <f t="shared" si="15"/>
        <v>Cumberland2011</v>
      </c>
      <c r="B993" t="s">
        <v>589</v>
      </c>
      <c r="C993">
        <v>2011</v>
      </c>
      <c r="D993" t="s">
        <v>245</v>
      </c>
      <c r="E993">
        <v>142</v>
      </c>
      <c r="F993">
        <v>1636</v>
      </c>
      <c r="G993">
        <v>-1.6</v>
      </c>
      <c r="H993">
        <v>568</v>
      </c>
      <c r="I993">
        <v>7.2</v>
      </c>
      <c r="J993" t="s">
        <v>247</v>
      </c>
      <c r="K993">
        <v>21057</v>
      </c>
      <c r="L993" t="s">
        <v>55</v>
      </c>
    </row>
    <row r="994" spans="1:12" x14ac:dyDescent="0.2">
      <c r="A994" t="str">
        <f t="shared" si="15"/>
        <v>Daviess2011</v>
      </c>
      <c r="B994" t="s">
        <v>590</v>
      </c>
      <c r="C994">
        <v>2011</v>
      </c>
      <c r="D994" t="s">
        <v>245</v>
      </c>
      <c r="E994">
        <v>2668</v>
      </c>
      <c r="F994">
        <v>45027</v>
      </c>
      <c r="G994">
        <v>3.4</v>
      </c>
      <c r="H994">
        <v>699</v>
      </c>
      <c r="I994">
        <v>-2.2000000000000002</v>
      </c>
      <c r="J994" t="s">
        <v>247</v>
      </c>
      <c r="K994">
        <v>21059</v>
      </c>
      <c r="L994" t="s">
        <v>55</v>
      </c>
    </row>
    <row r="995" spans="1:12" x14ac:dyDescent="0.2">
      <c r="A995" t="str">
        <f t="shared" si="15"/>
        <v>Edmonson2011</v>
      </c>
      <c r="B995" t="s">
        <v>591</v>
      </c>
      <c r="C995">
        <v>2011</v>
      </c>
      <c r="D995" t="s">
        <v>245</v>
      </c>
      <c r="E995">
        <v>144</v>
      </c>
      <c r="F995">
        <v>1467</v>
      </c>
      <c r="G995">
        <v>-3</v>
      </c>
      <c r="H995">
        <v>584</v>
      </c>
      <c r="I995">
        <v>2.5</v>
      </c>
      <c r="J995" t="s">
        <v>247</v>
      </c>
      <c r="K995">
        <v>21061</v>
      </c>
      <c r="L995" t="s">
        <v>55</v>
      </c>
    </row>
    <row r="996" spans="1:12" x14ac:dyDescent="0.2">
      <c r="A996" t="str">
        <f t="shared" si="15"/>
        <v>Elliott2011</v>
      </c>
      <c r="B996" t="s">
        <v>592</v>
      </c>
      <c r="C996">
        <v>2011</v>
      </c>
      <c r="D996" t="s">
        <v>245</v>
      </c>
      <c r="E996">
        <v>71</v>
      </c>
      <c r="F996">
        <v>903</v>
      </c>
      <c r="G996">
        <v>-1.5</v>
      </c>
      <c r="H996">
        <v>537</v>
      </c>
      <c r="I996">
        <v>-2.5</v>
      </c>
      <c r="J996" t="s">
        <v>247</v>
      </c>
      <c r="K996">
        <v>21063</v>
      </c>
      <c r="L996" t="s">
        <v>55</v>
      </c>
    </row>
    <row r="997" spans="1:12" x14ac:dyDescent="0.2">
      <c r="A997" t="str">
        <f t="shared" si="15"/>
        <v>Estill2011</v>
      </c>
      <c r="B997" t="s">
        <v>593</v>
      </c>
      <c r="C997">
        <v>2011</v>
      </c>
      <c r="D997" t="s">
        <v>245</v>
      </c>
      <c r="E997">
        <v>213</v>
      </c>
      <c r="F997">
        <v>2372</v>
      </c>
      <c r="G997">
        <v>-2</v>
      </c>
      <c r="H997">
        <v>558</v>
      </c>
      <c r="I997">
        <v>0.2</v>
      </c>
      <c r="J997" t="s">
        <v>247</v>
      </c>
      <c r="K997">
        <v>21065</v>
      </c>
      <c r="L997" t="s">
        <v>55</v>
      </c>
    </row>
    <row r="998" spans="1:12" x14ac:dyDescent="0.2">
      <c r="A998" t="str">
        <f t="shared" si="15"/>
        <v>Fayette2011</v>
      </c>
      <c r="B998" t="s">
        <v>332</v>
      </c>
      <c r="C998">
        <v>2011</v>
      </c>
      <c r="D998" t="s">
        <v>245</v>
      </c>
      <c r="E998">
        <v>9354</v>
      </c>
      <c r="F998">
        <v>179578</v>
      </c>
      <c r="G998">
        <v>1.4</v>
      </c>
      <c r="H998">
        <v>836</v>
      </c>
      <c r="I998">
        <v>-1.5</v>
      </c>
      <c r="J998" t="s">
        <v>247</v>
      </c>
      <c r="K998">
        <v>21067</v>
      </c>
      <c r="L998" t="s">
        <v>55</v>
      </c>
    </row>
    <row r="999" spans="1:12" x14ac:dyDescent="0.2">
      <c r="A999" t="str">
        <f t="shared" si="15"/>
        <v>Fleming2011</v>
      </c>
      <c r="B999" t="s">
        <v>594</v>
      </c>
      <c r="C999">
        <v>2011</v>
      </c>
      <c r="D999" t="s">
        <v>245</v>
      </c>
      <c r="E999">
        <v>276</v>
      </c>
      <c r="F999">
        <v>2964</v>
      </c>
      <c r="G999">
        <v>0.9</v>
      </c>
      <c r="H999">
        <v>597</v>
      </c>
      <c r="I999">
        <v>-1.5</v>
      </c>
      <c r="J999" t="s">
        <v>247</v>
      </c>
      <c r="K999">
        <v>21069</v>
      </c>
      <c r="L999" t="s">
        <v>55</v>
      </c>
    </row>
    <row r="1000" spans="1:12" x14ac:dyDescent="0.2">
      <c r="A1000" t="str">
        <f t="shared" si="15"/>
        <v>Floyd2011</v>
      </c>
      <c r="B1000" t="s">
        <v>500</v>
      </c>
      <c r="C1000">
        <v>2011</v>
      </c>
      <c r="D1000" t="s">
        <v>245</v>
      </c>
      <c r="E1000">
        <v>981</v>
      </c>
      <c r="F1000">
        <v>12210</v>
      </c>
      <c r="G1000">
        <v>4.7</v>
      </c>
      <c r="H1000">
        <v>733</v>
      </c>
      <c r="I1000">
        <v>0.5</v>
      </c>
      <c r="J1000" t="s">
        <v>247</v>
      </c>
      <c r="K1000">
        <v>21071</v>
      </c>
      <c r="L1000" t="s">
        <v>55</v>
      </c>
    </row>
    <row r="1001" spans="1:12" x14ac:dyDescent="0.2">
      <c r="A1001" t="str">
        <f t="shared" si="15"/>
        <v>Franklin2011</v>
      </c>
      <c r="B1001" t="s">
        <v>434</v>
      </c>
      <c r="C1001">
        <v>2011</v>
      </c>
      <c r="D1001" t="s">
        <v>245</v>
      </c>
      <c r="E1001">
        <v>1544</v>
      </c>
      <c r="F1001">
        <v>30176</v>
      </c>
      <c r="G1001">
        <v>2.7</v>
      </c>
      <c r="H1001">
        <v>782</v>
      </c>
      <c r="I1001">
        <v>-1.4</v>
      </c>
      <c r="J1001" t="s">
        <v>247</v>
      </c>
      <c r="K1001">
        <v>21073</v>
      </c>
      <c r="L1001" t="s">
        <v>55</v>
      </c>
    </row>
    <row r="1002" spans="1:12" x14ac:dyDescent="0.2">
      <c r="A1002" t="str">
        <f t="shared" si="15"/>
        <v>Fulton2011</v>
      </c>
      <c r="B1002" t="s">
        <v>335</v>
      </c>
      <c r="C1002">
        <v>2011</v>
      </c>
      <c r="D1002" t="s">
        <v>245</v>
      </c>
      <c r="E1002">
        <v>181</v>
      </c>
      <c r="F1002">
        <v>2500</v>
      </c>
      <c r="G1002">
        <v>-5.8</v>
      </c>
      <c r="H1002">
        <v>568</v>
      </c>
      <c r="I1002">
        <v>2.2999999999999998</v>
      </c>
      <c r="J1002" t="s">
        <v>247</v>
      </c>
      <c r="K1002">
        <v>21075</v>
      </c>
      <c r="L1002" t="s">
        <v>55</v>
      </c>
    </row>
    <row r="1003" spans="1:12" x14ac:dyDescent="0.2">
      <c r="A1003" t="str">
        <f t="shared" si="15"/>
        <v>Gallatin2011</v>
      </c>
      <c r="B1003" t="s">
        <v>595</v>
      </c>
      <c r="C1003">
        <v>2011</v>
      </c>
      <c r="D1003" t="s">
        <v>245</v>
      </c>
      <c r="E1003">
        <v>141</v>
      </c>
      <c r="F1003">
        <v>2208</v>
      </c>
      <c r="G1003">
        <v>3.8</v>
      </c>
      <c r="H1003">
        <v>724</v>
      </c>
      <c r="I1003">
        <v>-6.3</v>
      </c>
      <c r="J1003" t="s">
        <v>247</v>
      </c>
      <c r="K1003">
        <v>21077</v>
      </c>
      <c r="L1003" t="s">
        <v>55</v>
      </c>
    </row>
    <row r="1004" spans="1:12" x14ac:dyDescent="0.2">
      <c r="A1004" t="str">
        <f t="shared" si="15"/>
        <v>Garrard2011</v>
      </c>
      <c r="B1004" t="s">
        <v>596</v>
      </c>
      <c r="C1004">
        <v>2011</v>
      </c>
      <c r="D1004" t="s">
        <v>245</v>
      </c>
      <c r="E1004">
        <v>260</v>
      </c>
      <c r="F1004">
        <v>2000</v>
      </c>
      <c r="G1004">
        <v>-9</v>
      </c>
      <c r="H1004">
        <v>526</v>
      </c>
      <c r="I1004">
        <v>-6.2</v>
      </c>
      <c r="J1004" t="s">
        <v>247</v>
      </c>
      <c r="K1004">
        <v>21079</v>
      </c>
      <c r="L1004" t="s">
        <v>55</v>
      </c>
    </row>
    <row r="1005" spans="1:12" x14ac:dyDescent="0.2">
      <c r="A1005" t="str">
        <f t="shared" si="15"/>
        <v>Grant2011</v>
      </c>
      <c r="B1005" t="s">
        <v>597</v>
      </c>
      <c r="C1005">
        <v>2011</v>
      </c>
      <c r="D1005" t="s">
        <v>245</v>
      </c>
      <c r="E1005">
        <v>439</v>
      </c>
      <c r="F1005">
        <v>4837</v>
      </c>
      <c r="G1005">
        <v>-1.3</v>
      </c>
      <c r="H1005">
        <v>609</v>
      </c>
      <c r="I1005">
        <v>0.5</v>
      </c>
      <c r="J1005" t="s">
        <v>247</v>
      </c>
      <c r="K1005">
        <v>21081</v>
      </c>
      <c r="L1005" t="s">
        <v>55</v>
      </c>
    </row>
    <row r="1006" spans="1:12" x14ac:dyDescent="0.2">
      <c r="A1006" t="str">
        <f t="shared" si="15"/>
        <v>Graves2011</v>
      </c>
      <c r="B1006" t="s">
        <v>350</v>
      </c>
      <c r="C1006">
        <v>2011</v>
      </c>
      <c r="D1006" t="s">
        <v>245</v>
      </c>
      <c r="E1006">
        <v>783</v>
      </c>
      <c r="F1006">
        <v>11116</v>
      </c>
      <c r="G1006">
        <v>0.3</v>
      </c>
      <c r="H1006">
        <v>611</v>
      </c>
      <c r="I1006">
        <v>-1.8</v>
      </c>
      <c r="J1006" t="s">
        <v>247</v>
      </c>
      <c r="K1006">
        <v>21083</v>
      </c>
      <c r="L1006" t="s">
        <v>55</v>
      </c>
    </row>
    <row r="1007" spans="1:12" x14ac:dyDescent="0.2">
      <c r="A1007" t="str">
        <f t="shared" si="15"/>
        <v>Grayson2011</v>
      </c>
      <c r="B1007" t="s">
        <v>598</v>
      </c>
      <c r="C1007">
        <v>2011</v>
      </c>
      <c r="D1007" t="s">
        <v>245</v>
      </c>
      <c r="E1007">
        <v>585</v>
      </c>
      <c r="F1007">
        <v>7405</v>
      </c>
      <c r="G1007">
        <v>1.5</v>
      </c>
      <c r="H1007">
        <v>585</v>
      </c>
      <c r="I1007">
        <v>-0.8</v>
      </c>
      <c r="J1007" t="s">
        <v>247</v>
      </c>
      <c r="K1007">
        <v>21085</v>
      </c>
      <c r="L1007" t="s">
        <v>55</v>
      </c>
    </row>
    <row r="1008" spans="1:12" x14ac:dyDescent="0.2">
      <c r="A1008" t="str">
        <f t="shared" si="15"/>
        <v>Green2011</v>
      </c>
      <c r="B1008" t="s">
        <v>599</v>
      </c>
      <c r="C1008">
        <v>2011</v>
      </c>
      <c r="D1008" t="s">
        <v>245</v>
      </c>
      <c r="E1008">
        <v>188</v>
      </c>
      <c r="F1008">
        <v>1778</v>
      </c>
      <c r="G1008">
        <v>-3.7</v>
      </c>
      <c r="H1008">
        <v>518</v>
      </c>
      <c r="I1008">
        <v>-1.1000000000000001</v>
      </c>
      <c r="J1008" t="s">
        <v>247</v>
      </c>
      <c r="K1008">
        <v>21087</v>
      </c>
      <c r="L1008" t="s">
        <v>55</v>
      </c>
    </row>
    <row r="1009" spans="1:12" x14ac:dyDescent="0.2">
      <c r="A1009" t="str">
        <f t="shared" si="15"/>
        <v>Greenup2011</v>
      </c>
      <c r="B1009" t="s">
        <v>600</v>
      </c>
      <c r="C1009">
        <v>2011</v>
      </c>
      <c r="D1009" t="s">
        <v>245</v>
      </c>
      <c r="E1009">
        <v>561</v>
      </c>
      <c r="F1009">
        <v>7692</v>
      </c>
      <c r="G1009">
        <v>-3.8</v>
      </c>
      <c r="H1009">
        <v>674</v>
      </c>
      <c r="I1009">
        <v>-7</v>
      </c>
      <c r="J1009" t="s">
        <v>247</v>
      </c>
      <c r="K1009">
        <v>21089</v>
      </c>
      <c r="L1009" t="s">
        <v>55</v>
      </c>
    </row>
    <row r="1010" spans="1:12" x14ac:dyDescent="0.2">
      <c r="A1010" t="str">
        <f t="shared" si="15"/>
        <v>Hancock2011</v>
      </c>
      <c r="B1010" t="s">
        <v>508</v>
      </c>
      <c r="C1010">
        <v>2011</v>
      </c>
      <c r="D1010" t="s">
        <v>245</v>
      </c>
      <c r="E1010">
        <v>174</v>
      </c>
      <c r="F1010">
        <v>4193</v>
      </c>
      <c r="G1010">
        <v>9.6999999999999993</v>
      </c>
      <c r="H1010">
        <v>1144</v>
      </c>
      <c r="I1010">
        <v>2.9</v>
      </c>
      <c r="J1010" t="s">
        <v>247</v>
      </c>
      <c r="K1010">
        <v>21091</v>
      </c>
      <c r="L1010" t="s">
        <v>55</v>
      </c>
    </row>
    <row r="1011" spans="1:12" x14ac:dyDescent="0.2">
      <c r="A1011" t="str">
        <f t="shared" si="15"/>
        <v>Hardin2011</v>
      </c>
      <c r="B1011" t="s">
        <v>346</v>
      </c>
      <c r="C1011">
        <v>2011</v>
      </c>
      <c r="D1011" t="s">
        <v>245</v>
      </c>
      <c r="E1011">
        <v>2689</v>
      </c>
      <c r="F1011">
        <v>44826</v>
      </c>
      <c r="G1011">
        <v>0.5</v>
      </c>
      <c r="H1011">
        <v>779</v>
      </c>
      <c r="I1011">
        <v>4.3</v>
      </c>
      <c r="J1011" t="s">
        <v>247</v>
      </c>
      <c r="K1011">
        <v>21093</v>
      </c>
      <c r="L1011" t="s">
        <v>55</v>
      </c>
    </row>
    <row r="1012" spans="1:12" x14ac:dyDescent="0.2">
      <c r="A1012" t="str">
        <f t="shared" si="15"/>
        <v>Harlan2011</v>
      </c>
      <c r="B1012" t="s">
        <v>601</v>
      </c>
      <c r="C1012">
        <v>2011</v>
      </c>
      <c r="D1012" t="s">
        <v>245</v>
      </c>
      <c r="E1012">
        <v>543</v>
      </c>
      <c r="F1012">
        <v>8473</v>
      </c>
      <c r="G1012">
        <v>-0.7</v>
      </c>
      <c r="H1012">
        <v>834</v>
      </c>
      <c r="I1012">
        <v>0.7</v>
      </c>
      <c r="J1012" t="s">
        <v>247</v>
      </c>
      <c r="K1012">
        <v>21095</v>
      </c>
      <c r="L1012" t="s">
        <v>55</v>
      </c>
    </row>
    <row r="1013" spans="1:12" x14ac:dyDescent="0.2">
      <c r="A1013" t="str">
        <f t="shared" si="15"/>
        <v>Harrison2011</v>
      </c>
      <c r="B1013" t="s">
        <v>357</v>
      </c>
      <c r="C1013">
        <v>2011</v>
      </c>
      <c r="D1013" t="s">
        <v>245</v>
      </c>
      <c r="E1013">
        <v>327</v>
      </c>
      <c r="F1013">
        <v>4748</v>
      </c>
      <c r="G1013">
        <v>-0.5</v>
      </c>
      <c r="H1013">
        <v>656</v>
      </c>
      <c r="I1013">
        <v>-3.8</v>
      </c>
      <c r="J1013" t="s">
        <v>247</v>
      </c>
      <c r="K1013">
        <v>21097</v>
      </c>
      <c r="L1013" t="s">
        <v>55</v>
      </c>
    </row>
    <row r="1014" spans="1:12" x14ac:dyDescent="0.2">
      <c r="A1014" t="str">
        <f t="shared" si="15"/>
        <v>Hart2011</v>
      </c>
      <c r="B1014" t="s">
        <v>511</v>
      </c>
      <c r="C1014">
        <v>2011</v>
      </c>
      <c r="D1014" t="s">
        <v>245</v>
      </c>
      <c r="E1014">
        <v>292</v>
      </c>
      <c r="F1014">
        <v>4576</v>
      </c>
      <c r="G1014">
        <v>1.8</v>
      </c>
      <c r="H1014">
        <v>599</v>
      </c>
      <c r="I1014">
        <v>-0.7</v>
      </c>
      <c r="J1014" t="s">
        <v>247</v>
      </c>
      <c r="K1014">
        <v>21099</v>
      </c>
      <c r="L1014" t="s">
        <v>55</v>
      </c>
    </row>
    <row r="1015" spans="1:12" x14ac:dyDescent="0.2">
      <c r="A1015" t="str">
        <f t="shared" si="15"/>
        <v>Henderson2011</v>
      </c>
      <c r="B1015" t="s">
        <v>602</v>
      </c>
      <c r="C1015">
        <v>2011</v>
      </c>
      <c r="D1015" t="s">
        <v>245</v>
      </c>
      <c r="E1015">
        <v>1112</v>
      </c>
      <c r="F1015">
        <v>19183</v>
      </c>
      <c r="G1015">
        <v>2.5</v>
      </c>
      <c r="H1015">
        <v>726</v>
      </c>
      <c r="I1015">
        <v>-0.4</v>
      </c>
      <c r="J1015" t="s">
        <v>247</v>
      </c>
      <c r="K1015">
        <v>21101</v>
      </c>
      <c r="L1015" t="s">
        <v>55</v>
      </c>
    </row>
    <row r="1016" spans="1:12" x14ac:dyDescent="0.2">
      <c r="A1016" t="str">
        <f t="shared" si="15"/>
        <v>Henry2011</v>
      </c>
      <c r="B1016" t="s">
        <v>416</v>
      </c>
      <c r="C1016">
        <v>2011</v>
      </c>
      <c r="D1016" t="s">
        <v>245</v>
      </c>
      <c r="E1016">
        <v>275</v>
      </c>
      <c r="F1016">
        <v>2889</v>
      </c>
      <c r="G1016">
        <v>-4.5999999999999996</v>
      </c>
      <c r="H1016">
        <v>633</v>
      </c>
      <c r="I1016">
        <v>-2.6</v>
      </c>
      <c r="J1016" t="s">
        <v>247</v>
      </c>
      <c r="K1016">
        <v>21103</v>
      </c>
      <c r="L1016" t="s">
        <v>55</v>
      </c>
    </row>
    <row r="1017" spans="1:12" x14ac:dyDescent="0.2">
      <c r="A1017" t="str">
        <f t="shared" si="15"/>
        <v>Hickman2011</v>
      </c>
      <c r="B1017" t="s">
        <v>603</v>
      </c>
      <c r="C1017">
        <v>2011</v>
      </c>
      <c r="D1017" t="s">
        <v>245</v>
      </c>
      <c r="E1017">
        <v>100</v>
      </c>
      <c r="F1017">
        <v>1066</v>
      </c>
      <c r="G1017">
        <v>-1.8</v>
      </c>
      <c r="H1017">
        <v>499</v>
      </c>
      <c r="I1017">
        <v>-8.9</v>
      </c>
      <c r="J1017" t="s">
        <v>247</v>
      </c>
      <c r="K1017">
        <v>21105</v>
      </c>
      <c r="L1017" t="s">
        <v>55</v>
      </c>
    </row>
    <row r="1018" spans="1:12" x14ac:dyDescent="0.2">
      <c r="A1018" t="str">
        <f t="shared" si="15"/>
        <v>Hopkins2011</v>
      </c>
      <c r="B1018" t="s">
        <v>604</v>
      </c>
      <c r="C1018">
        <v>2011</v>
      </c>
      <c r="D1018" t="s">
        <v>245</v>
      </c>
      <c r="E1018">
        <v>1041</v>
      </c>
      <c r="F1018">
        <v>17986</v>
      </c>
      <c r="G1018">
        <v>4</v>
      </c>
      <c r="H1018">
        <v>800</v>
      </c>
      <c r="I1018">
        <v>0.1</v>
      </c>
      <c r="J1018" t="s">
        <v>247</v>
      </c>
      <c r="K1018">
        <v>21107</v>
      </c>
      <c r="L1018" t="s">
        <v>55</v>
      </c>
    </row>
    <row r="1019" spans="1:12" x14ac:dyDescent="0.2">
      <c r="A1019" t="str">
        <f t="shared" si="15"/>
        <v>Jackson2011</v>
      </c>
      <c r="B1019" t="s">
        <v>318</v>
      </c>
      <c r="C1019">
        <v>2011</v>
      </c>
      <c r="D1019" t="s">
        <v>245</v>
      </c>
      <c r="E1019">
        <v>156</v>
      </c>
      <c r="F1019">
        <v>2289</v>
      </c>
      <c r="G1019">
        <v>-2.8</v>
      </c>
      <c r="H1019">
        <v>563</v>
      </c>
      <c r="I1019">
        <v>2</v>
      </c>
      <c r="J1019" t="s">
        <v>247</v>
      </c>
      <c r="K1019">
        <v>21109</v>
      </c>
      <c r="L1019" t="s">
        <v>55</v>
      </c>
    </row>
    <row r="1020" spans="1:12" x14ac:dyDescent="0.2">
      <c r="A1020" t="str">
        <f t="shared" si="15"/>
        <v>Jefferson2011</v>
      </c>
      <c r="B1020" t="s">
        <v>314</v>
      </c>
      <c r="C1020">
        <v>2011</v>
      </c>
      <c r="D1020" t="s">
        <v>245</v>
      </c>
      <c r="E1020">
        <v>22064</v>
      </c>
      <c r="F1020">
        <v>420411</v>
      </c>
      <c r="G1020">
        <v>0.9</v>
      </c>
      <c r="H1020">
        <v>915</v>
      </c>
      <c r="I1020">
        <v>-1</v>
      </c>
      <c r="J1020" t="s">
        <v>247</v>
      </c>
      <c r="K1020">
        <v>21111</v>
      </c>
      <c r="L1020" t="s">
        <v>55</v>
      </c>
    </row>
    <row r="1021" spans="1:12" x14ac:dyDescent="0.2">
      <c r="A1021" t="str">
        <f t="shared" si="15"/>
        <v>Jessamine2011</v>
      </c>
      <c r="B1021" t="s">
        <v>605</v>
      </c>
      <c r="C1021">
        <v>2011</v>
      </c>
      <c r="D1021" t="s">
        <v>245</v>
      </c>
      <c r="E1021">
        <v>1157</v>
      </c>
      <c r="F1021">
        <v>14991</v>
      </c>
      <c r="G1021">
        <v>0.4</v>
      </c>
      <c r="H1021">
        <v>701</v>
      </c>
      <c r="I1021">
        <v>0</v>
      </c>
      <c r="J1021" t="s">
        <v>247</v>
      </c>
      <c r="K1021">
        <v>21113</v>
      </c>
      <c r="L1021" t="s">
        <v>55</v>
      </c>
    </row>
    <row r="1022" spans="1:12" x14ac:dyDescent="0.2">
      <c r="A1022" t="str">
        <f t="shared" si="15"/>
        <v>Johnson2011</v>
      </c>
      <c r="B1022" t="s">
        <v>516</v>
      </c>
      <c r="C1022">
        <v>2011</v>
      </c>
      <c r="D1022" t="s">
        <v>245</v>
      </c>
      <c r="E1022">
        <v>503</v>
      </c>
      <c r="F1022">
        <v>5983</v>
      </c>
      <c r="G1022">
        <v>0.3</v>
      </c>
      <c r="H1022">
        <v>610</v>
      </c>
      <c r="I1022">
        <v>-2.6</v>
      </c>
      <c r="J1022" t="s">
        <v>247</v>
      </c>
      <c r="K1022">
        <v>21115</v>
      </c>
      <c r="L1022" t="s">
        <v>55</v>
      </c>
    </row>
    <row r="1023" spans="1:12" x14ac:dyDescent="0.2">
      <c r="A1023" t="str">
        <f t="shared" si="15"/>
        <v>Kenton2011</v>
      </c>
      <c r="B1023" t="s">
        <v>606</v>
      </c>
      <c r="C1023">
        <v>2011</v>
      </c>
      <c r="D1023" t="s">
        <v>245</v>
      </c>
      <c r="E1023">
        <v>3603</v>
      </c>
      <c r="F1023">
        <v>62421</v>
      </c>
      <c r="G1023">
        <v>-2.1</v>
      </c>
      <c r="H1023">
        <v>931</v>
      </c>
      <c r="I1023">
        <v>0.1</v>
      </c>
      <c r="J1023" t="s">
        <v>247</v>
      </c>
      <c r="K1023">
        <v>21117</v>
      </c>
      <c r="L1023" t="s">
        <v>55</v>
      </c>
    </row>
    <row r="1024" spans="1:12" x14ac:dyDescent="0.2">
      <c r="A1024" t="str">
        <f t="shared" si="15"/>
        <v>Knott2011</v>
      </c>
      <c r="B1024" t="s">
        <v>607</v>
      </c>
      <c r="C1024">
        <v>2011</v>
      </c>
      <c r="D1024" t="s">
        <v>245</v>
      </c>
      <c r="E1024">
        <v>276</v>
      </c>
      <c r="F1024">
        <v>3409</v>
      </c>
      <c r="G1024">
        <v>6.9</v>
      </c>
      <c r="H1024">
        <v>855</v>
      </c>
      <c r="I1024">
        <v>8.5</v>
      </c>
      <c r="J1024" t="s">
        <v>247</v>
      </c>
      <c r="K1024">
        <v>21119</v>
      </c>
      <c r="L1024" t="s">
        <v>55</v>
      </c>
    </row>
    <row r="1025" spans="1:12" x14ac:dyDescent="0.2">
      <c r="A1025" t="str">
        <f t="shared" si="15"/>
        <v>Knox2011</v>
      </c>
      <c r="B1025" t="s">
        <v>608</v>
      </c>
      <c r="C1025">
        <v>2011</v>
      </c>
      <c r="D1025" t="s">
        <v>245</v>
      </c>
      <c r="E1025">
        <v>520</v>
      </c>
      <c r="F1025">
        <v>8059</v>
      </c>
      <c r="G1025">
        <v>-5</v>
      </c>
      <c r="H1025">
        <v>615</v>
      </c>
      <c r="I1025">
        <v>-4.4000000000000004</v>
      </c>
      <c r="J1025" t="s">
        <v>247</v>
      </c>
      <c r="K1025">
        <v>21121</v>
      </c>
      <c r="L1025" t="s">
        <v>55</v>
      </c>
    </row>
    <row r="1026" spans="1:12" x14ac:dyDescent="0.2">
      <c r="A1026" t="str">
        <f t="shared" si="15"/>
        <v>Larue2011</v>
      </c>
      <c r="B1026" t="s">
        <v>609</v>
      </c>
      <c r="C1026">
        <v>2011</v>
      </c>
      <c r="D1026" t="s">
        <v>245</v>
      </c>
      <c r="E1026">
        <v>273</v>
      </c>
      <c r="F1026">
        <v>2640</v>
      </c>
      <c r="G1026">
        <v>1.8</v>
      </c>
      <c r="H1026">
        <v>542</v>
      </c>
      <c r="I1026">
        <v>-3.4</v>
      </c>
      <c r="J1026" t="s">
        <v>247</v>
      </c>
      <c r="K1026">
        <v>21123</v>
      </c>
      <c r="L1026" t="s">
        <v>55</v>
      </c>
    </row>
    <row r="1027" spans="1:12" x14ac:dyDescent="0.2">
      <c r="A1027" t="str">
        <f t="shared" si="15"/>
        <v>Laurel2011</v>
      </c>
      <c r="B1027" t="s">
        <v>610</v>
      </c>
      <c r="C1027">
        <v>2011</v>
      </c>
      <c r="D1027" t="s">
        <v>245</v>
      </c>
      <c r="E1027">
        <v>1290</v>
      </c>
      <c r="F1027">
        <v>23473</v>
      </c>
      <c r="G1027">
        <v>5.0999999999999996</v>
      </c>
      <c r="H1027">
        <v>644</v>
      </c>
      <c r="I1027">
        <v>-0.5</v>
      </c>
      <c r="J1027" t="s">
        <v>247</v>
      </c>
      <c r="K1027">
        <v>21125</v>
      </c>
      <c r="L1027" t="s">
        <v>55</v>
      </c>
    </row>
    <row r="1028" spans="1:12" x14ac:dyDescent="0.2">
      <c r="A1028" t="str">
        <f t="shared" si="15"/>
        <v>Lawrence2011</v>
      </c>
      <c r="B1028" t="s">
        <v>440</v>
      </c>
      <c r="C1028">
        <v>2011</v>
      </c>
      <c r="D1028" t="s">
        <v>245</v>
      </c>
      <c r="E1028">
        <v>268</v>
      </c>
      <c r="F1028">
        <v>3618</v>
      </c>
      <c r="G1028">
        <v>6.4</v>
      </c>
      <c r="H1028">
        <v>674</v>
      </c>
      <c r="I1028">
        <v>0.3</v>
      </c>
      <c r="J1028" t="s">
        <v>247</v>
      </c>
      <c r="K1028">
        <v>21127</v>
      </c>
      <c r="L1028" t="s">
        <v>55</v>
      </c>
    </row>
    <row r="1029" spans="1:12" x14ac:dyDescent="0.2">
      <c r="A1029" t="str">
        <f t="shared" si="15"/>
        <v>Lee2011</v>
      </c>
      <c r="B1029" t="s">
        <v>315</v>
      </c>
      <c r="C1029">
        <v>2011</v>
      </c>
      <c r="D1029" t="s">
        <v>245</v>
      </c>
      <c r="E1029">
        <v>163</v>
      </c>
      <c r="F1029">
        <v>1726</v>
      </c>
      <c r="G1029">
        <v>-7.2</v>
      </c>
      <c r="H1029">
        <v>567</v>
      </c>
      <c r="I1029">
        <v>-2.1</v>
      </c>
      <c r="J1029" t="s">
        <v>247</v>
      </c>
      <c r="K1029">
        <v>21129</v>
      </c>
      <c r="L1029" t="s">
        <v>55</v>
      </c>
    </row>
    <row r="1030" spans="1:12" x14ac:dyDescent="0.2">
      <c r="A1030" t="str">
        <f t="shared" ref="A1030:A1093" si="16">_xlfn.CONCAT(B1030, C1030)</f>
        <v>Leslie2011</v>
      </c>
      <c r="B1030" t="s">
        <v>611</v>
      </c>
      <c r="C1030">
        <v>2011</v>
      </c>
      <c r="D1030" t="s">
        <v>245</v>
      </c>
      <c r="E1030">
        <v>154</v>
      </c>
      <c r="F1030">
        <v>2131</v>
      </c>
      <c r="G1030">
        <v>-7.1</v>
      </c>
      <c r="H1030">
        <v>804</v>
      </c>
      <c r="I1030">
        <v>6.3</v>
      </c>
      <c r="J1030" t="s">
        <v>247</v>
      </c>
      <c r="K1030">
        <v>21131</v>
      </c>
      <c r="L1030" t="s">
        <v>55</v>
      </c>
    </row>
    <row r="1031" spans="1:12" x14ac:dyDescent="0.2">
      <c r="A1031" t="str">
        <f t="shared" si="16"/>
        <v>Letcher2011</v>
      </c>
      <c r="B1031" t="s">
        <v>612</v>
      </c>
      <c r="C1031">
        <v>2011</v>
      </c>
      <c r="D1031" t="s">
        <v>245</v>
      </c>
      <c r="E1031">
        <v>444</v>
      </c>
      <c r="F1031">
        <v>5967</v>
      </c>
      <c r="G1031">
        <v>2.7</v>
      </c>
      <c r="H1031">
        <v>835</v>
      </c>
      <c r="I1031">
        <v>6.5</v>
      </c>
      <c r="J1031" t="s">
        <v>247</v>
      </c>
      <c r="K1031">
        <v>21133</v>
      </c>
      <c r="L1031" t="s">
        <v>55</v>
      </c>
    </row>
    <row r="1032" spans="1:12" x14ac:dyDescent="0.2">
      <c r="A1032" t="str">
        <f t="shared" si="16"/>
        <v>Lewis2011</v>
      </c>
      <c r="B1032" t="s">
        <v>613</v>
      </c>
      <c r="C1032">
        <v>2011</v>
      </c>
      <c r="D1032" t="s">
        <v>245</v>
      </c>
      <c r="E1032">
        <v>177</v>
      </c>
      <c r="F1032">
        <v>1987</v>
      </c>
      <c r="G1032">
        <v>-2.7</v>
      </c>
      <c r="H1032">
        <v>521</v>
      </c>
      <c r="I1032">
        <v>1</v>
      </c>
      <c r="J1032" t="s">
        <v>247</v>
      </c>
      <c r="K1032">
        <v>21135</v>
      </c>
      <c r="L1032" t="s">
        <v>55</v>
      </c>
    </row>
    <row r="1033" spans="1:12" x14ac:dyDescent="0.2">
      <c r="A1033" t="str">
        <f t="shared" si="16"/>
        <v>Lincoln2011</v>
      </c>
      <c r="B1033" t="s">
        <v>519</v>
      </c>
      <c r="C1033">
        <v>2011</v>
      </c>
      <c r="D1033" t="s">
        <v>245</v>
      </c>
      <c r="E1033">
        <v>373</v>
      </c>
      <c r="F1033">
        <v>4370</v>
      </c>
      <c r="G1033">
        <v>0.3</v>
      </c>
      <c r="H1033">
        <v>576</v>
      </c>
      <c r="I1033">
        <v>-2.9</v>
      </c>
      <c r="J1033" t="s">
        <v>247</v>
      </c>
      <c r="K1033">
        <v>21137</v>
      </c>
      <c r="L1033" t="s">
        <v>55</v>
      </c>
    </row>
    <row r="1034" spans="1:12" x14ac:dyDescent="0.2">
      <c r="A1034" t="str">
        <f t="shared" si="16"/>
        <v>Livingston2011</v>
      </c>
      <c r="B1034" t="s">
        <v>614</v>
      </c>
      <c r="C1034">
        <v>2011</v>
      </c>
      <c r="D1034" t="s">
        <v>245</v>
      </c>
      <c r="E1034">
        <v>192</v>
      </c>
      <c r="F1034">
        <v>2848</v>
      </c>
      <c r="G1034">
        <v>5.4</v>
      </c>
      <c r="H1034">
        <v>709</v>
      </c>
      <c r="I1034">
        <v>0.3</v>
      </c>
      <c r="J1034" t="s">
        <v>247</v>
      </c>
      <c r="K1034">
        <v>21139</v>
      </c>
      <c r="L1034" t="s">
        <v>55</v>
      </c>
    </row>
    <row r="1035" spans="1:12" x14ac:dyDescent="0.2">
      <c r="A1035" t="str">
        <f t="shared" si="16"/>
        <v>Logan2011</v>
      </c>
      <c r="B1035" t="s">
        <v>615</v>
      </c>
      <c r="C1035">
        <v>2011</v>
      </c>
      <c r="D1035" t="s">
        <v>245</v>
      </c>
      <c r="E1035">
        <v>546</v>
      </c>
      <c r="F1035">
        <v>7911</v>
      </c>
      <c r="G1035">
        <v>-2.6</v>
      </c>
      <c r="H1035">
        <v>706</v>
      </c>
      <c r="I1035">
        <v>-2.9</v>
      </c>
      <c r="J1035" t="s">
        <v>247</v>
      </c>
      <c r="K1035">
        <v>21141</v>
      </c>
      <c r="L1035" t="s">
        <v>55</v>
      </c>
    </row>
    <row r="1036" spans="1:12" x14ac:dyDescent="0.2">
      <c r="A1036" t="str">
        <f t="shared" si="16"/>
        <v>Lyon2011</v>
      </c>
      <c r="B1036" t="s">
        <v>616</v>
      </c>
      <c r="C1036">
        <v>2011</v>
      </c>
      <c r="D1036" t="s">
        <v>245</v>
      </c>
      <c r="E1036">
        <v>186</v>
      </c>
      <c r="F1036">
        <v>2105</v>
      </c>
      <c r="G1036">
        <v>8.4</v>
      </c>
      <c r="H1036">
        <v>538</v>
      </c>
      <c r="I1036">
        <v>-1.6</v>
      </c>
      <c r="J1036" t="s">
        <v>247</v>
      </c>
      <c r="K1036">
        <v>21143</v>
      </c>
      <c r="L1036" t="s">
        <v>55</v>
      </c>
    </row>
    <row r="1037" spans="1:12" x14ac:dyDescent="0.2">
      <c r="A1037" t="str">
        <f t="shared" si="16"/>
        <v>McCracken2011</v>
      </c>
      <c r="B1037" t="s">
        <v>344</v>
      </c>
      <c r="C1037">
        <v>2011</v>
      </c>
      <c r="D1037" t="s">
        <v>245</v>
      </c>
      <c r="E1037">
        <v>2321</v>
      </c>
      <c r="F1037">
        <v>38633</v>
      </c>
      <c r="G1037">
        <v>1.6</v>
      </c>
      <c r="H1037">
        <v>768</v>
      </c>
      <c r="I1037">
        <v>-2.9</v>
      </c>
      <c r="J1037" t="s">
        <v>247</v>
      </c>
      <c r="K1037">
        <v>21145</v>
      </c>
      <c r="L1037" t="s">
        <v>55</v>
      </c>
    </row>
    <row r="1038" spans="1:12" x14ac:dyDescent="0.2">
      <c r="A1038" t="str">
        <f t="shared" si="16"/>
        <v>McCreary2011</v>
      </c>
      <c r="B1038" t="s">
        <v>617</v>
      </c>
      <c r="C1038">
        <v>2011</v>
      </c>
      <c r="D1038" t="s">
        <v>245</v>
      </c>
      <c r="E1038">
        <v>203</v>
      </c>
      <c r="F1038">
        <v>2859</v>
      </c>
      <c r="G1038">
        <v>-4.7</v>
      </c>
      <c r="H1038">
        <v>640</v>
      </c>
      <c r="I1038">
        <v>-2.1</v>
      </c>
      <c r="J1038" t="s">
        <v>247</v>
      </c>
      <c r="K1038">
        <v>21147</v>
      </c>
      <c r="L1038" t="s">
        <v>55</v>
      </c>
    </row>
    <row r="1039" spans="1:12" x14ac:dyDescent="0.2">
      <c r="A1039" t="str">
        <f t="shared" si="16"/>
        <v>McLean2011</v>
      </c>
      <c r="B1039" t="s">
        <v>618</v>
      </c>
      <c r="C1039">
        <v>2011</v>
      </c>
      <c r="D1039" t="s">
        <v>245</v>
      </c>
      <c r="E1039">
        <v>194</v>
      </c>
      <c r="F1039">
        <v>1900</v>
      </c>
      <c r="G1039">
        <v>7.4</v>
      </c>
      <c r="H1039">
        <v>618</v>
      </c>
      <c r="I1039">
        <v>5.0999999999999996</v>
      </c>
      <c r="J1039" t="s">
        <v>247</v>
      </c>
      <c r="K1039">
        <v>21149</v>
      </c>
      <c r="L1039" t="s">
        <v>55</v>
      </c>
    </row>
    <row r="1040" spans="1:12" x14ac:dyDescent="0.2">
      <c r="A1040" t="str">
        <f t="shared" si="16"/>
        <v>Madison2011</v>
      </c>
      <c r="B1040" t="s">
        <v>313</v>
      </c>
      <c r="C1040">
        <v>2011</v>
      </c>
      <c r="D1040" t="s">
        <v>245</v>
      </c>
      <c r="E1040">
        <v>1733</v>
      </c>
      <c r="F1040">
        <v>33696</v>
      </c>
      <c r="G1040">
        <v>4.5999999999999996</v>
      </c>
      <c r="H1040">
        <v>662</v>
      </c>
      <c r="I1040">
        <v>0.2</v>
      </c>
      <c r="J1040" t="s">
        <v>247</v>
      </c>
      <c r="K1040">
        <v>21151</v>
      </c>
      <c r="L1040" t="s">
        <v>55</v>
      </c>
    </row>
    <row r="1041" spans="1:12" x14ac:dyDescent="0.2">
      <c r="A1041" t="str">
        <f t="shared" si="16"/>
        <v>Magoffin2011</v>
      </c>
      <c r="B1041" t="s">
        <v>619</v>
      </c>
      <c r="C1041">
        <v>2011</v>
      </c>
      <c r="D1041" t="s">
        <v>245</v>
      </c>
      <c r="E1041">
        <v>201</v>
      </c>
      <c r="F1041">
        <v>2128</v>
      </c>
      <c r="G1041">
        <v>-1.3</v>
      </c>
      <c r="H1041">
        <v>611</v>
      </c>
      <c r="I1041">
        <v>-2.2000000000000002</v>
      </c>
      <c r="J1041" t="s">
        <v>247</v>
      </c>
      <c r="K1041">
        <v>21153</v>
      </c>
      <c r="L1041" t="s">
        <v>55</v>
      </c>
    </row>
    <row r="1042" spans="1:12" x14ac:dyDescent="0.2">
      <c r="A1042" t="str">
        <f t="shared" si="16"/>
        <v>Marion2011</v>
      </c>
      <c r="B1042" t="s">
        <v>399</v>
      </c>
      <c r="C1042">
        <v>2011</v>
      </c>
      <c r="D1042" t="s">
        <v>245</v>
      </c>
      <c r="E1042">
        <v>424</v>
      </c>
      <c r="F1042">
        <v>7475</v>
      </c>
      <c r="G1042">
        <v>3.7</v>
      </c>
      <c r="H1042">
        <v>657</v>
      </c>
      <c r="I1042">
        <v>-0.3</v>
      </c>
      <c r="J1042" t="s">
        <v>247</v>
      </c>
      <c r="K1042">
        <v>21155</v>
      </c>
      <c r="L1042" t="s">
        <v>55</v>
      </c>
    </row>
    <row r="1043" spans="1:12" x14ac:dyDescent="0.2">
      <c r="A1043" t="str">
        <f t="shared" si="16"/>
        <v>Marshall2011</v>
      </c>
      <c r="B1043" t="s">
        <v>322</v>
      </c>
      <c r="C1043">
        <v>2011</v>
      </c>
      <c r="D1043" t="s">
        <v>245</v>
      </c>
      <c r="E1043">
        <v>716</v>
      </c>
      <c r="F1043">
        <v>10356</v>
      </c>
      <c r="G1043">
        <v>1.1000000000000001</v>
      </c>
      <c r="H1043">
        <v>853</v>
      </c>
      <c r="I1043">
        <v>-1.4</v>
      </c>
      <c r="J1043" t="s">
        <v>247</v>
      </c>
      <c r="K1043">
        <v>21157</v>
      </c>
      <c r="L1043" t="s">
        <v>55</v>
      </c>
    </row>
    <row r="1044" spans="1:12" x14ac:dyDescent="0.2">
      <c r="A1044" t="str">
        <f t="shared" si="16"/>
        <v>Martin2011</v>
      </c>
      <c r="B1044" t="s">
        <v>620</v>
      </c>
      <c r="C1044">
        <v>2011</v>
      </c>
      <c r="D1044" t="s">
        <v>245</v>
      </c>
      <c r="E1044">
        <v>206</v>
      </c>
      <c r="F1044">
        <v>3038</v>
      </c>
      <c r="G1044">
        <v>-2.2999999999999998</v>
      </c>
      <c r="H1044">
        <v>853</v>
      </c>
      <c r="I1044">
        <v>-2.4</v>
      </c>
      <c r="J1044" t="s">
        <v>247</v>
      </c>
      <c r="K1044">
        <v>21159</v>
      </c>
      <c r="L1044" t="s">
        <v>55</v>
      </c>
    </row>
    <row r="1045" spans="1:12" x14ac:dyDescent="0.2">
      <c r="A1045" t="str">
        <f t="shared" si="16"/>
        <v>Mason2011</v>
      </c>
      <c r="B1045" t="s">
        <v>621</v>
      </c>
      <c r="C1045">
        <v>2011</v>
      </c>
      <c r="D1045" t="s">
        <v>245</v>
      </c>
      <c r="E1045">
        <v>517</v>
      </c>
      <c r="F1045">
        <v>8545</v>
      </c>
      <c r="G1045">
        <v>1.2</v>
      </c>
      <c r="H1045">
        <v>671</v>
      </c>
      <c r="I1045">
        <v>-3.3</v>
      </c>
      <c r="J1045" t="s">
        <v>247</v>
      </c>
      <c r="K1045">
        <v>21161</v>
      </c>
      <c r="L1045" t="s">
        <v>55</v>
      </c>
    </row>
    <row r="1046" spans="1:12" x14ac:dyDescent="0.2">
      <c r="A1046" t="str">
        <f t="shared" si="16"/>
        <v>Meade2011</v>
      </c>
      <c r="B1046" t="s">
        <v>622</v>
      </c>
      <c r="C1046">
        <v>2011</v>
      </c>
      <c r="D1046" t="s">
        <v>245</v>
      </c>
      <c r="E1046">
        <v>408</v>
      </c>
      <c r="F1046">
        <v>4087</v>
      </c>
      <c r="G1046">
        <v>-2.8</v>
      </c>
      <c r="H1046">
        <v>656</v>
      </c>
      <c r="I1046">
        <v>-2.7</v>
      </c>
      <c r="J1046" t="s">
        <v>247</v>
      </c>
      <c r="K1046">
        <v>21163</v>
      </c>
      <c r="L1046" t="s">
        <v>55</v>
      </c>
    </row>
    <row r="1047" spans="1:12" x14ac:dyDescent="0.2">
      <c r="A1047" t="str">
        <f t="shared" si="16"/>
        <v>Menifee2011</v>
      </c>
      <c r="B1047" t="s">
        <v>623</v>
      </c>
      <c r="C1047">
        <v>2011</v>
      </c>
      <c r="D1047" t="s">
        <v>245</v>
      </c>
      <c r="E1047">
        <v>95</v>
      </c>
      <c r="F1047">
        <v>937</v>
      </c>
      <c r="G1047">
        <v>6.4</v>
      </c>
      <c r="H1047">
        <v>547</v>
      </c>
      <c r="I1047">
        <v>-4.9000000000000004</v>
      </c>
      <c r="J1047" t="s">
        <v>247</v>
      </c>
      <c r="K1047">
        <v>21165</v>
      </c>
      <c r="L1047" t="s">
        <v>55</v>
      </c>
    </row>
    <row r="1048" spans="1:12" x14ac:dyDescent="0.2">
      <c r="A1048" t="str">
        <f t="shared" si="16"/>
        <v>Mercer2011</v>
      </c>
      <c r="B1048" t="s">
        <v>624</v>
      </c>
      <c r="C1048">
        <v>2011</v>
      </c>
      <c r="D1048" t="s">
        <v>245</v>
      </c>
      <c r="E1048">
        <v>475</v>
      </c>
      <c r="F1048">
        <v>5915</v>
      </c>
      <c r="G1048">
        <v>1.3</v>
      </c>
      <c r="H1048">
        <v>853</v>
      </c>
      <c r="I1048">
        <v>1.9</v>
      </c>
      <c r="J1048" t="s">
        <v>247</v>
      </c>
      <c r="K1048">
        <v>21167</v>
      </c>
      <c r="L1048" t="s">
        <v>55</v>
      </c>
    </row>
    <row r="1049" spans="1:12" x14ac:dyDescent="0.2">
      <c r="A1049" t="str">
        <f t="shared" si="16"/>
        <v>Metcalfe2011</v>
      </c>
      <c r="B1049" t="s">
        <v>625</v>
      </c>
      <c r="C1049">
        <v>2011</v>
      </c>
      <c r="D1049" t="s">
        <v>245</v>
      </c>
      <c r="E1049">
        <v>159</v>
      </c>
      <c r="F1049">
        <v>1855</v>
      </c>
      <c r="G1049">
        <v>-3</v>
      </c>
      <c r="H1049">
        <v>594</v>
      </c>
      <c r="I1049">
        <v>-0.2</v>
      </c>
      <c r="J1049" t="s">
        <v>247</v>
      </c>
      <c r="K1049">
        <v>21169</v>
      </c>
      <c r="L1049" t="s">
        <v>55</v>
      </c>
    </row>
    <row r="1050" spans="1:12" x14ac:dyDescent="0.2">
      <c r="A1050" t="str">
        <f t="shared" si="16"/>
        <v>Monroe2011</v>
      </c>
      <c r="B1050" t="s">
        <v>443</v>
      </c>
      <c r="C1050">
        <v>2011</v>
      </c>
      <c r="D1050" t="s">
        <v>245</v>
      </c>
      <c r="E1050">
        <v>245</v>
      </c>
      <c r="F1050">
        <v>2890</v>
      </c>
      <c r="G1050">
        <v>-2.4</v>
      </c>
      <c r="H1050">
        <v>535</v>
      </c>
      <c r="I1050">
        <v>-0.4</v>
      </c>
      <c r="J1050" t="s">
        <v>247</v>
      </c>
      <c r="K1050">
        <v>21171</v>
      </c>
      <c r="L1050" t="s">
        <v>55</v>
      </c>
    </row>
    <row r="1051" spans="1:12" x14ac:dyDescent="0.2">
      <c r="A1051" t="str">
        <f t="shared" si="16"/>
        <v>Montgomery2011</v>
      </c>
      <c r="B1051" t="s">
        <v>329</v>
      </c>
      <c r="C1051">
        <v>2011</v>
      </c>
      <c r="D1051" t="s">
        <v>245</v>
      </c>
      <c r="E1051">
        <v>622</v>
      </c>
      <c r="F1051">
        <v>10542</v>
      </c>
      <c r="G1051">
        <v>4.8</v>
      </c>
      <c r="H1051">
        <v>649</v>
      </c>
      <c r="I1051">
        <v>-0.3</v>
      </c>
      <c r="J1051" t="s">
        <v>247</v>
      </c>
      <c r="K1051">
        <v>21173</v>
      </c>
      <c r="L1051" t="s">
        <v>55</v>
      </c>
    </row>
    <row r="1052" spans="1:12" x14ac:dyDescent="0.2">
      <c r="A1052" t="str">
        <f t="shared" si="16"/>
        <v>Morgan2011</v>
      </c>
      <c r="B1052" t="s">
        <v>444</v>
      </c>
      <c r="C1052">
        <v>2011</v>
      </c>
      <c r="D1052" t="s">
        <v>245</v>
      </c>
      <c r="E1052">
        <v>228</v>
      </c>
      <c r="F1052">
        <v>3252</v>
      </c>
      <c r="G1052">
        <v>9.8000000000000007</v>
      </c>
      <c r="H1052">
        <v>630</v>
      </c>
      <c r="I1052">
        <v>2.9</v>
      </c>
      <c r="J1052" t="s">
        <v>247</v>
      </c>
      <c r="K1052">
        <v>21175</v>
      </c>
      <c r="L1052" t="s">
        <v>55</v>
      </c>
    </row>
    <row r="1053" spans="1:12" x14ac:dyDescent="0.2">
      <c r="A1053" t="str">
        <f t="shared" si="16"/>
        <v>Muhlenberg2011</v>
      </c>
      <c r="B1053" t="s">
        <v>626</v>
      </c>
      <c r="C1053">
        <v>2011</v>
      </c>
      <c r="D1053" t="s">
        <v>245</v>
      </c>
      <c r="E1053">
        <v>583</v>
      </c>
      <c r="F1053">
        <v>8945</v>
      </c>
      <c r="G1053">
        <v>-3.7</v>
      </c>
      <c r="H1053">
        <v>740</v>
      </c>
      <c r="I1053">
        <v>-2.4</v>
      </c>
      <c r="J1053" t="s">
        <v>247</v>
      </c>
      <c r="K1053">
        <v>21177</v>
      </c>
      <c r="L1053" t="s">
        <v>55</v>
      </c>
    </row>
    <row r="1054" spans="1:12" x14ac:dyDescent="0.2">
      <c r="A1054" t="str">
        <f t="shared" si="16"/>
        <v>Nelson2011</v>
      </c>
      <c r="B1054" t="s">
        <v>627</v>
      </c>
      <c r="C1054">
        <v>2011</v>
      </c>
      <c r="D1054" t="s">
        <v>245</v>
      </c>
      <c r="E1054">
        <v>1082</v>
      </c>
      <c r="F1054">
        <v>14025</v>
      </c>
      <c r="G1054">
        <v>-0.3</v>
      </c>
      <c r="H1054">
        <v>694</v>
      </c>
      <c r="I1054">
        <v>-6</v>
      </c>
      <c r="J1054" t="s">
        <v>247</v>
      </c>
      <c r="K1054">
        <v>21179</v>
      </c>
      <c r="L1054" t="s">
        <v>55</v>
      </c>
    </row>
    <row r="1055" spans="1:12" x14ac:dyDescent="0.2">
      <c r="A1055" t="str">
        <f t="shared" si="16"/>
        <v>Nicholas2011</v>
      </c>
      <c r="B1055" t="s">
        <v>628</v>
      </c>
      <c r="C1055">
        <v>2011</v>
      </c>
      <c r="D1055" t="s">
        <v>245</v>
      </c>
      <c r="E1055">
        <v>95</v>
      </c>
      <c r="F1055">
        <v>938</v>
      </c>
      <c r="G1055">
        <v>-2.7</v>
      </c>
      <c r="H1055">
        <v>489</v>
      </c>
      <c r="I1055">
        <v>-9.6</v>
      </c>
      <c r="J1055" t="s">
        <v>247</v>
      </c>
      <c r="K1055">
        <v>21181</v>
      </c>
      <c r="L1055" t="s">
        <v>55</v>
      </c>
    </row>
    <row r="1056" spans="1:12" x14ac:dyDescent="0.2">
      <c r="A1056" t="str">
        <f t="shared" si="16"/>
        <v>Ohio2011</v>
      </c>
      <c r="B1056" t="s">
        <v>629</v>
      </c>
      <c r="C1056">
        <v>2011</v>
      </c>
      <c r="D1056" t="s">
        <v>245</v>
      </c>
      <c r="E1056">
        <v>385</v>
      </c>
      <c r="F1056">
        <v>7908</v>
      </c>
      <c r="G1056">
        <v>4.5</v>
      </c>
      <c r="H1056">
        <v>642</v>
      </c>
      <c r="I1056">
        <v>-1.2</v>
      </c>
      <c r="J1056" t="s">
        <v>247</v>
      </c>
      <c r="K1056">
        <v>21183</v>
      </c>
      <c r="L1056" t="s">
        <v>55</v>
      </c>
    </row>
    <row r="1057" spans="1:12" x14ac:dyDescent="0.2">
      <c r="A1057" t="str">
        <f t="shared" si="16"/>
        <v>Oldham2011</v>
      </c>
      <c r="B1057" t="s">
        <v>630</v>
      </c>
      <c r="C1057">
        <v>2011</v>
      </c>
      <c r="D1057" t="s">
        <v>245</v>
      </c>
      <c r="E1057">
        <v>1429</v>
      </c>
      <c r="F1057">
        <v>14037</v>
      </c>
      <c r="G1057">
        <v>2.8</v>
      </c>
      <c r="H1057">
        <v>711</v>
      </c>
      <c r="I1057">
        <v>-2.2000000000000002</v>
      </c>
      <c r="J1057" t="s">
        <v>247</v>
      </c>
      <c r="K1057">
        <v>21185</v>
      </c>
      <c r="L1057" t="s">
        <v>55</v>
      </c>
    </row>
    <row r="1058" spans="1:12" x14ac:dyDescent="0.2">
      <c r="A1058" t="str">
        <f t="shared" si="16"/>
        <v>Owen2011</v>
      </c>
      <c r="B1058" t="s">
        <v>631</v>
      </c>
      <c r="C1058">
        <v>2011</v>
      </c>
      <c r="D1058" t="s">
        <v>245</v>
      </c>
      <c r="E1058">
        <v>132</v>
      </c>
      <c r="F1058">
        <v>1662</v>
      </c>
      <c r="G1058">
        <v>-5.0999999999999996</v>
      </c>
      <c r="H1058">
        <v>609</v>
      </c>
      <c r="I1058">
        <v>-5.7</v>
      </c>
      <c r="J1058" t="s">
        <v>247</v>
      </c>
      <c r="K1058">
        <v>21187</v>
      </c>
      <c r="L1058" t="s">
        <v>55</v>
      </c>
    </row>
    <row r="1059" spans="1:12" x14ac:dyDescent="0.2">
      <c r="A1059" t="str">
        <f t="shared" si="16"/>
        <v>Owsley2011</v>
      </c>
      <c r="B1059" t="s">
        <v>632</v>
      </c>
      <c r="C1059">
        <v>2011</v>
      </c>
      <c r="D1059" t="s">
        <v>245</v>
      </c>
      <c r="E1059">
        <v>75</v>
      </c>
      <c r="F1059">
        <v>711</v>
      </c>
      <c r="G1059">
        <v>2.6</v>
      </c>
      <c r="H1059">
        <v>506</v>
      </c>
      <c r="I1059">
        <v>-0.8</v>
      </c>
      <c r="J1059" t="s">
        <v>247</v>
      </c>
      <c r="K1059">
        <v>21189</v>
      </c>
      <c r="L1059" t="s">
        <v>55</v>
      </c>
    </row>
    <row r="1060" spans="1:12" x14ac:dyDescent="0.2">
      <c r="A1060" t="str">
        <f t="shared" si="16"/>
        <v>Pendleton2011</v>
      </c>
      <c r="B1060" t="s">
        <v>633</v>
      </c>
      <c r="C1060">
        <v>2011</v>
      </c>
      <c r="D1060" t="s">
        <v>245</v>
      </c>
      <c r="E1060">
        <v>203</v>
      </c>
      <c r="F1060">
        <v>2268</v>
      </c>
      <c r="G1060">
        <v>-1.2</v>
      </c>
      <c r="H1060">
        <v>692</v>
      </c>
      <c r="I1060">
        <v>-2</v>
      </c>
      <c r="J1060" t="s">
        <v>247</v>
      </c>
      <c r="K1060">
        <v>21191</v>
      </c>
      <c r="L1060" t="s">
        <v>55</v>
      </c>
    </row>
    <row r="1061" spans="1:12" x14ac:dyDescent="0.2">
      <c r="A1061" t="str">
        <f t="shared" si="16"/>
        <v>Perry2011</v>
      </c>
      <c r="B1061" t="s">
        <v>445</v>
      </c>
      <c r="C1061">
        <v>2011</v>
      </c>
      <c r="D1061" t="s">
        <v>245</v>
      </c>
      <c r="E1061">
        <v>835</v>
      </c>
      <c r="F1061">
        <v>13575</v>
      </c>
      <c r="G1061">
        <v>1</v>
      </c>
      <c r="H1061">
        <v>813</v>
      </c>
      <c r="I1061">
        <v>-2.5</v>
      </c>
      <c r="J1061" t="s">
        <v>247</v>
      </c>
      <c r="K1061">
        <v>21193</v>
      </c>
      <c r="L1061" t="s">
        <v>55</v>
      </c>
    </row>
    <row r="1062" spans="1:12" x14ac:dyDescent="0.2">
      <c r="A1062" t="str">
        <f t="shared" si="16"/>
        <v>Pike2011</v>
      </c>
      <c r="B1062" t="s">
        <v>447</v>
      </c>
      <c r="C1062">
        <v>2011</v>
      </c>
      <c r="D1062" t="s">
        <v>245</v>
      </c>
      <c r="E1062">
        <v>1609</v>
      </c>
      <c r="F1062">
        <v>24926</v>
      </c>
      <c r="G1062">
        <v>2.2999999999999998</v>
      </c>
      <c r="H1062">
        <v>822</v>
      </c>
      <c r="I1062">
        <v>-1.9</v>
      </c>
      <c r="J1062" t="s">
        <v>247</v>
      </c>
      <c r="K1062">
        <v>21195</v>
      </c>
      <c r="L1062" t="s">
        <v>55</v>
      </c>
    </row>
    <row r="1063" spans="1:12" x14ac:dyDescent="0.2">
      <c r="A1063" t="str">
        <f t="shared" si="16"/>
        <v>Powell2011</v>
      </c>
      <c r="B1063" t="s">
        <v>634</v>
      </c>
      <c r="C1063">
        <v>2011</v>
      </c>
      <c r="D1063" t="s">
        <v>245</v>
      </c>
      <c r="E1063">
        <v>212</v>
      </c>
      <c r="F1063">
        <v>2434</v>
      </c>
      <c r="G1063">
        <v>2</v>
      </c>
      <c r="H1063">
        <v>512</v>
      </c>
      <c r="I1063">
        <v>-5.2</v>
      </c>
      <c r="J1063" t="s">
        <v>247</v>
      </c>
      <c r="K1063">
        <v>21197</v>
      </c>
      <c r="L1063" t="s">
        <v>55</v>
      </c>
    </row>
    <row r="1064" spans="1:12" x14ac:dyDescent="0.2">
      <c r="A1064" t="str">
        <f t="shared" si="16"/>
        <v>Pulaski2011</v>
      </c>
      <c r="B1064" t="s">
        <v>415</v>
      </c>
      <c r="C1064">
        <v>2011</v>
      </c>
      <c r="D1064" t="s">
        <v>245</v>
      </c>
      <c r="E1064">
        <v>1557</v>
      </c>
      <c r="F1064">
        <v>24656</v>
      </c>
      <c r="G1064">
        <v>-1.6</v>
      </c>
      <c r="H1064">
        <v>610</v>
      </c>
      <c r="I1064">
        <v>-1.6</v>
      </c>
      <c r="J1064" t="s">
        <v>247</v>
      </c>
      <c r="K1064">
        <v>21199</v>
      </c>
      <c r="L1064" t="s">
        <v>55</v>
      </c>
    </row>
    <row r="1065" spans="1:12" x14ac:dyDescent="0.2">
      <c r="A1065" t="str">
        <f t="shared" si="16"/>
        <v>Robertson2011</v>
      </c>
      <c r="B1065" t="s">
        <v>635</v>
      </c>
      <c r="C1065">
        <v>2011</v>
      </c>
      <c r="D1065" t="s">
        <v>245</v>
      </c>
      <c r="E1065">
        <v>39</v>
      </c>
      <c r="F1065">
        <v>288</v>
      </c>
      <c r="G1065">
        <v>5.0999999999999996</v>
      </c>
      <c r="H1065">
        <v>450</v>
      </c>
      <c r="I1065">
        <v>-7.6</v>
      </c>
      <c r="J1065" t="s">
        <v>247</v>
      </c>
      <c r="K1065">
        <v>21201</v>
      </c>
      <c r="L1065" t="s">
        <v>55</v>
      </c>
    </row>
    <row r="1066" spans="1:12" x14ac:dyDescent="0.2">
      <c r="A1066" t="str">
        <f t="shared" si="16"/>
        <v>Rockcastle2011</v>
      </c>
      <c r="B1066" t="s">
        <v>636</v>
      </c>
      <c r="C1066">
        <v>2011</v>
      </c>
      <c r="D1066" t="s">
        <v>245</v>
      </c>
      <c r="E1066">
        <v>228</v>
      </c>
      <c r="F1066">
        <v>3204</v>
      </c>
      <c r="G1066">
        <v>-5.8</v>
      </c>
      <c r="H1066">
        <v>550</v>
      </c>
      <c r="I1066">
        <v>-1.3</v>
      </c>
      <c r="J1066" t="s">
        <v>247</v>
      </c>
      <c r="K1066">
        <v>21203</v>
      </c>
      <c r="L1066" t="s">
        <v>55</v>
      </c>
    </row>
    <row r="1067" spans="1:12" x14ac:dyDescent="0.2">
      <c r="A1067" t="str">
        <f t="shared" si="16"/>
        <v>Rowan2011</v>
      </c>
      <c r="B1067" t="s">
        <v>637</v>
      </c>
      <c r="C1067">
        <v>2011</v>
      </c>
      <c r="D1067" t="s">
        <v>245</v>
      </c>
      <c r="E1067">
        <v>537</v>
      </c>
      <c r="F1067">
        <v>10174</v>
      </c>
      <c r="G1067">
        <v>1.8</v>
      </c>
      <c r="H1067">
        <v>604</v>
      </c>
      <c r="I1067">
        <v>-0.7</v>
      </c>
      <c r="J1067" t="s">
        <v>247</v>
      </c>
      <c r="K1067">
        <v>21205</v>
      </c>
      <c r="L1067" t="s">
        <v>55</v>
      </c>
    </row>
    <row r="1068" spans="1:12" x14ac:dyDescent="0.2">
      <c r="A1068" t="str">
        <f t="shared" si="16"/>
        <v>Russell2011</v>
      </c>
      <c r="B1068" t="s">
        <v>449</v>
      </c>
      <c r="C1068">
        <v>2011</v>
      </c>
      <c r="D1068" t="s">
        <v>245</v>
      </c>
      <c r="E1068">
        <v>403</v>
      </c>
      <c r="F1068">
        <v>6323</v>
      </c>
      <c r="G1068">
        <v>6.4</v>
      </c>
      <c r="H1068">
        <v>576</v>
      </c>
      <c r="I1068">
        <v>2.5</v>
      </c>
      <c r="J1068" t="s">
        <v>247</v>
      </c>
      <c r="K1068">
        <v>21207</v>
      </c>
      <c r="L1068" t="s">
        <v>55</v>
      </c>
    </row>
    <row r="1069" spans="1:12" x14ac:dyDescent="0.2">
      <c r="A1069" t="str">
        <f t="shared" si="16"/>
        <v>Scott2011</v>
      </c>
      <c r="B1069" t="s">
        <v>638</v>
      </c>
      <c r="C1069">
        <v>2011</v>
      </c>
      <c r="D1069" t="s">
        <v>245</v>
      </c>
      <c r="E1069">
        <v>1014</v>
      </c>
      <c r="F1069">
        <v>22324</v>
      </c>
      <c r="G1069">
        <v>6</v>
      </c>
      <c r="H1069">
        <v>991</v>
      </c>
      <c r="I1069">
        <v>4.2</v>
      </c>
      <c r="J1069" t="s">
        <v>247</v>
      </c>
      <c r="K1069">
        <v>21209</v>
      </c>
      <c r="L1069" t="s">
        <v>55</v>
      </c>
    </row>
    <row r="1070" spans="1:12" x14ac:dyDescent="0.2">
      <c r="A1070" t="str">
        <f t="shared" si="16"/>
        <v>Shelby2011</v>
      </c>
      <c r="B1070" t="s">
        <v>405</v>
      </c>
      <c r="C1070">
        <v>2011</v>
      </c>
      <c r="D1070" t="s">
        <v>245</v>
      </c>
      <c r="E1070">
        <v>994</v>
      </c>
      <c r="F1070">
        <v>13010</v>
      </c>
      <c r="G1070">
        <v>0.8</v>
      </c>
      <c r="H1070">
        <v>690</v>
      </c>
      <c r="I1070">
        <v>-0.4</v>
      </c>
      <c r="J1070" t="s">
        <v>247</v>
      </c>
      <c r="K1070">
        <v>21211</v>
      </c>
      <c r="L1070" t="s">
        <v>55</v>
      </c>
    </row>
    <row r="1071" spans="1:12" x14ac:dyDescent="0.2">
      <c r="A1071" t="str">
        <f t="shared" si="16"/>
        <v>Simpson2011</v>
      </c>
      <c r="B1071" t="s">
        <v>639</v>
      </c>
      <c r="C1071">
        <v>2011</v>
      </c>
      <c r="D1071" t="s">
        <v>245</v>
      </c>
      <c r="E1071">
        <v>440</v>
      </c>
      <c r="F1071">
        <v>8270</v>
      </c>
      <c r="G1071">
        <v>6.5</v>
      </c>
      <c r="H1071">
        <v>698</v>
      </c>
      <c r="I1071">
        <v>1.2</v>
      </c>
      <c r="J1071" t="s">
        <v>247</v>
      </c>
      <c r="K1071">
        <v>21213</v>
      </c>
      <c r="L1071" t="s">
        <v>55</v>
      </c>
    </row>
    <row r="1072" spans="1:12" x14ac:dyDescent="0.2">
      <c r="A1072" t="str">
        <f t="shared" si="16"/>
        <v>Spencer2011</v>
      </c>
      <c r="B1072" t="s">
        <v>640</v>
      </c>
      <c r="C1072">
        <v>2011</v>
      </c>
      <c r="D1072" t="s">
        <v>245</v>
      </c>
      <c r="E1072">
        <v>248</v>
      </c>
      <c r="F1072">
        <v>1724</v>
      </c>
      <c r="G1072">
        <v>2.4</v>
      </c>
      <c r="H1072">
        <v>575</v>
      </c>
      <c r="I1072">
        <v>3.2</v>
      </c>
      <c r="J1072" t="s">
        <v>247</v>
      </c>
      <c r="K1072">
        <v>21215</v>
      </c>
      <c r="L1072" t="s">
        <v>55</v>
      </c>
    </row>
    <row r="1073" spans="1:12" x14ac:dyDescent="0.2">
      <c r="A1073" t="str">
        <f t="shared" si="16"/>
        <v>Taylor2011</v>
      </c>
      <c r="B1073" t="s">
        <v>547</v>
      </c>
      <c r="C1073">
        <v>2011</v>
      </c>
      <c r="D1073" t="s">
        <v>245</v>
      </c>
      <c r="E1073">
        <v>691</v>
      </c>
      <c r="F1073">
        <v>12207</v>
      </c>
      <c r="G1073">
        <v>-2.2999999999999998</v>
      </c>
      <c r="H1073">
        <v>553</v>
      </c>
      <c r="I1073">
        <v>-2</v>
      </c>
      <c r="J1073" t="s">
        <v>247</v>
      </c>
      <c r="K1073">
        <v>21217</v>
      </c>
      <c r="L1073" t="s">
        <v>55</v>
      </c>
    </row>
    <row r="1074" spans="1:12" x14ac:dyDescent="0.2">
      <c r="A1074" t="str">
        <f t="shared" si="16"/>
        <v>Todd2011</v>
      </c>
      <c r="B1074" t="s">
        <v>351</v>
      </c>
      <c r="C1074">
        <v>2011</v>
      </c>
      <c r="D1074" t="s">
        <v>245</v>
      </c>
      <c r="E1074">
        <v>229</v>
      </c>
      <c r="F1074">
        <v>2349</v>
      </c>
      <c r="G1074">
        <v>4.2</v>
      </c>
      <c r="H1074">
        <v>507</v>
      </c>
      <c r="I1074">
        <v>-3.6</v>
      </c>
      <c r="J1074" t="s">
        <v>247</v>
      </c>
      <c r="K1074">
        <v>21219</v>
      </c>
      <c r="L1074" t="s">
        <v>55</v>
      </c>
    </row>
    <row r="1075" spans="1:12" x14ac:dyDescent="0.2">
      <c r="A1075" t="str">
        <f t="shared" si="16"/>
        <v>Trigg2011</v>
      </c>
      <c r="B1075" t="s">
        <v>641</v>
      </c>
      <c r="C1075">
        <v>2011</v>
      </c>
      <c r="D1075" t="s">
        <v>245</v>
      </c>
      <c r="E1075">
        <v>273</v>
      </c>
      <c r="F1075">
        <v>3101</v>
      </c>
      <c r="G1075">
        <v>-1.8</v>
      </c>
      <c r="H1075">
        <v>582</v>
      </c>
      <c r="I1075">
        <v>-0.9</v>
      </c>
      <c r="J1075" t="s">
        <v>247</v>
      </c>
      <c r="K1075">
        <v>21221</v>
      </c>
      <c r="L1075" t="s">
        <v>55</v>
      </c>
    </row>
    <row r="1076" spans="1:12" x14ac:dyDescent="0.2">
      <c r="A1076" t="str">
        <f t="shared" si="16"/>
        <v>Trimble2011</v>
      </c>
      <c r="B1076" t="s">
        <v>642</v>
      </c>
      <c r="C1076">
        <v>2011</v>
      </c>
      <c r="D1076" t="s">
        <v>245</v>
      </c>
      <c r="E1076">
        <v>115</v>
      </c>
      <c r="F1076">
        <v>1015</v>
      </c>
      <c r="G1076">
        <v>-20.399999999999999</v>
      </c>
      <c r="H1076">
        <v>742</v>
      </c>
      <c r="I1076">
        <v>-18.600000000000001</v>
      </c>
      <c r="J1076" t="s">
        <v>247</v>
      </c>
      <c r="K1076">
        <v>21223</v>
      </c>
      <c r="L1076" t="s">
        <v>55</v>
      </c>
    </row>
    <row r="1077" spans="1:12" x14ac:dyDescent="0.2">
      <c r="A1077" t="str">
        <f t="shared" si="16"/>
        <v>Union2011</v>
      </c>
      <c r="B1077" t="s">
        <v>403</v>
      </c>
      <c r="C1077">
        <v>2011</v>
      </c>
      <c r="D1077" t="s">
        <v>245</v>
      </c>
      <c r="E1077">
        <v>346</v>
      </c>
      <c r="F1077">
        <v>6199</v>
      </c>
      <c r="G1077">
        <v>-4.9000000000000004</v>
      </c>
      <c r="H1077">
        <v>818</v>
      </c>
      <c r="I1077">
        <v>8.1999999999999993</v>
      </c>
      <c r="J1077" t="s">
        <v>247</v>
      </c>
      <c r="K1077">
        <v>21225</v>
      </c>
      <c r="L1077" t="s">
        <v>55</v>
      </c>
    </row>
    <row r="1078" spans="1:12" x14ac:dyDescent="0.2">
      <c r="A1078" t="str">
        <f t="shared" si="16"/>
        <v>Warren2011</v>
      </c>
      <c r="B1078" t="s">
        <v>561</v>
      </c>
      <c r="C1078">
        <v>2011</v>
      </c>
      <c r="D1078" t="s">
        <v>245</v>
      </c>
      <c r="E1078">
        <v>3136</v>
      </c>
      <c r="F1078">
        <v>58180</v>
      </c>
      <c r="G1078">
        <v>3.7</v>
      </c>
      <c r="H1078">
        <v>700</v>
      </c>
      <c r="I1078">
        <v>-3.4</v>
      </c>
      <c r="J1078" t="s">
        <v>247</v>
      </c>
      <c r="K1078">
        <v>21227</v>
      </c>
      <c r="L1078" t="s">
        <v>55</v>
      </c>
    </row>
    <row r="1079" spans="1:12" x14ac:dyDescent="0.2">
      <c r="A1079" t="str">
        <f t="shared" si="16"/>
        <v>Washington2011</v>
      </c>
      <c r="B1079" t="s">
        <v>452</v>
      </c>
      <c r="C1079">
        <v>2011</v>
      </c>
      <c r="D1079" t="s">
        <v>245</v>
      </c>
      <c r="E1079">
        <v>285</v>
      </c>
      <c r="F1079">
        <v>3057</v>
      </c>
      <c r="G1079">
        <v>5.9</v>
      </c>
      <c r="H1079">
        <v>713</v>
      </c>
      <c r="I1079">
        <v>0.6</v>
      </c>
      <c r="J1079" t="s">
        <v>247</v>
      </c>
      <c r="K1079">
        <v>21229</v>
      </c>
      <c r="L1079" t="s">
        <v>55</v>
      </c>
    </row>
    <row r="1080" spans="1:12" x14ac:dyDescent="0.2">
      <c r="A1080" t="str">
        <f t="shared" si="16"/>
        <v>Wayne2011</v>
      </c>
      <c r="B1080" t="s">
        <v>382</v>
      </c>
      <c r="C1080">
        <v>2011</v>
      </c>
      <c r="D1080" t="s">
        <v>245</v>
      </c>
      <c r="E1080">
        <v>347</v>
      </c>
      <c r="F1080">
        <v>4862</v>
      </c>
      <c r="G1080">
        <v>-3.5</v>
      </c>
      <c r="H1080">
        <v>562</v>
      </c>
      <c r="I1080">
        <v>1.8</v>
      </c>
      <c r="J1080" t="s">
        <v>247</v>
      </c>
      <c r="K1080">
        <v>21231</v>
      </c>
      <c r="L1080" t="s">
        <v>55</v>
      </c>
    </row>
    <row r="1081" spans="1:12" x14ac:dyDescent="0.2">
      <c r="A1081" t="str">
        <f t="shared" si="16"/>
        <v>Webster2011</v>
      </c>
      <c r="B1081" t="s">
        <v>562</v>
      </c>
      <c r="C1081">
        <v>2011</v>
      </c>
      <c r="D1081" t="s">
        <v>245</v>
      </c>
      <c r="E1081">
        <v>247</v>
      </c>
      <c r="F1081">
        <v>3074</v>
      </c>
      <c r="G1081">
        <v>5.2</v>
      </c>
      <c r="H1081">
        <v>785</v>
      </c>
      <c r="I1081">
        <v>6.7</v>
      </c>
      <c r="J1081" t="s">
        <v>247</v>
      </c>
      <c r="K1081">
        <v>21233</v>
      </c>
      <c r="L1081" t="s">
        <v>55</v>
      </c>
    </row>
    <row r="1082" spans="1:12" x14ac:dyDescent="0.2">
      <c r="A1082" t="str">
        <f t="shared" si="16"/>
        <v>Whitley2011</v>
      </c>
      <c r="B1082" t="s">
        <v>643</v>
      </c>
      <c r="C1082">
        <v>2011</v>
      </c>
      <c r="D1082" t="s">
        <v>245</v>
      </c>
      <c r="E1082">
        <v>748</v>
      </c>
      <c r="F1082">
        <v>12192</v>
      </c>
      <c r="G1082">
        <v>-1.3</v>
      </c>
      <c r="H1082">
        <v>621</v>
      </c>
      <c r="I1082">
        <v>-3.7</v>
      </c>
      <c r="J1082" t="s">
        <v>247</v>
      </c>
      <c r="K1082">
        <v>21235</v>
      </c>
      <c r="L1082" t="s">
        <v>55</v>
      </c>
    </row>
    <row r="1083" spans="1:12" x14ac:dyDescent="0.2">
      <c r="A1083" t="str">
        <f t="shared" si="16"/>
        <v>Wolfe2011</v>
      </c>
      <c r="B1083" t="s">
        <v>644</v>
      </c>
      <c r="C1083">
        <v>2011</v>
      </c>
      <c r="D1083" t="s">
        <v>245</v>
      </c>
      <c r="E1083">
        <v>117</v>
      </c>
      <c r="F1083">
        <v>1204</v>
      </c>
      <c r="G1083">
        <v>-0.9</v>
      </c>
      <c r="H1083">
        <v>509</v>
      </c>
      <c r="I1083">
        <v>-2.9</v>
      </c>
      <c r="J1083" t="s">
        <v>247</v>
      </c>
      <c r="K1083">
        <v>21237</v>
      </c>
      <c r="L1083" t="s">
        <v>55</v>
      </c>
    </row>
    <row r="1084" spans="1:12" x14ac:dyDescent="0.2">
      <c r="A1084" t="str">
        <f t="shared" si="16"/>
        <v>Woodford2011</v>
      </c>
      <c r="B1084" t="s">
        <v>645</v>
      </c>
      <c r="C1084">
        <v>2011</v>
      </c>
      <c r="D1084" t="s">
        <v>245</v>
      </c>
      <c r="E1084">
        <v>669</v>
      </c>
      <c r="F1084">
        <v>8726</v>
      </c>
      <c r="G1084">
        <v>-2.7</v>
      </c>
      <c r="H1084">
        <v>783</v>
      </c>
      <c r="I1084">
        <v>2.5</v>
      </c>
      <c r="J1084" t="s">
        <v>247</v>
      </c>
      <c r="K1084">
        <v>21239</v>
      </c>
      <c r="L1084" t="s">
        <v>55</v>
      </c>
    </row>
    <row r="1085" spans="1:12" x14ac:dyDescent="0.2">
      <c r="A1085" t="str">
        <f t="shared" si="16"/>
        <v>Adair2012</v>
      </c>
      <c r="B1085" t="s">
        <v>569</v>
      </c>
      <c r="C1085">
        <v>2012</v>
      </c>
      <c r="D1085" t="s">
        <v>245</v>
      </c>
      <c r="E1085">
        <v>392</v>
      </c>
      <c r="F1085">
        <v>4898</v>
      </c>
      <c r="G1085">
        <v>2.6</v>
      </c>
      <c r="H1085">
        <v>566</v>
      </c>
      <c r="I1085">
        <v>2.9</v>
      </c>
      <c r="J1085" t="s">
        <v>247</v>
      </c>
      <c r="K1085">
        <v>21001</v>
      </c>
      <c r="L1085" t="s">
        <v>55</v>
      </c>
    </row>
    <row r="1086" spans="1:12" x14ac:dyDescent="0.2">
      <c r="A1086" t="str">
        <f t="shared" si="16"/>
        <v>Allen2012</v>
      </c>
      <c r="B1086" t="s">
        <v>570</v>
      </c>
      <c r="C1086">
        <v>2012</v>
      </c>
      <c r="D1086" t="s">
        <v>245</v>
      </c>
      <c r="E1086">
        <v>283</v>
      </c>
      <c r="F1086">
        <v>4107</v>
      </c>
      <c r="G1086">
        <v>-2.7</v>
      </c>
      <c r="H1086">
        <v>601</v>
      </c>
      <c r="I1086">
        <v>2.2000000000000002</v>
      </c>
      <c r="J1086" t="s">
        <v>247</v>
      </c>
      <c r="K1086">
        <v>21003</v>
      </c>
      <c r="L1086" t="s">
        <v>55</v>
      </c>
    </row>
    <row r="1087" spans="1:12" x14ac:dyDescent="0.2">
      <c r="A1087" t="str">
        <f t="shared" si="16"/>
        <v>Anderson2012</v>
      </c>
      <c r="B1087" t="s">
        <v>349</v>
      </c>
      <c r="C1087">
        <v>2012</v>
      </c>
      <c r="D1087" t="s">
        <v>245</v>
      </c>
      <c r="E1087">
        <v>365</v>
      </c>
      <c r="F1087">
        <v>4416</v>
      </c>
      <c r="G1087">
        <v>2.1</v>
      </c>
      <c r="H1087">
        <v>651</v>
      </c>
      <c r="I1087">
        <v>0.5</v>
      </c>
      <c r="J1087" t="s">
        <v>247</v>
      </c>
      <c r="K1087">
        <v>21005</v>
      </c>
      <c r="L1087" t="s">
        <v>55</v>
      </c>
    </row>
    <row r="1088" spans="1:12" x14ac:dyDescent="0.2">
      <c r="A1088" t="str">
        <f t="shared" si="16"/>
        <v>Ballard2012</v>
      </c>
      <c r="B1088" t="s">
        <v>571</v>
      </c>
      <c r="C1088">
        <v>2012</v>
      </c>
      <c r="D1088" t="s">
        <v>245</v>
      </c>
      <c r="E1088">
        <v>187</v>
      </c>
      <c r="F1088">
        <v>2383</v>
      </c>
      <c r="G1088">
        <v>-4.2</v>
      </c>
      <c r="H1088">
        <v>1024</v>
      </c>
      <c r="I1088">
        <v>4.5</v>
      </c>
      <c r="J1088" t="s">
        <v>247</v>
      </c>
      <c r="K1088">
        <v>21007</v>
      </c>
      <c r="L1088" t="s">
        <v>55</v>
      </c>
    </row>
    <row r="1089" spans="1:12" x14ac:dyDescent="0.2">
      <c r="A1089" t="str">
        <f t="shared" si="16"/>
        <v>Barren2012</v>
      </c>
      <c r="B1089" t="s">
        <v>348</v>
      </c>
      <c r="C1089">
        <v>2012</v>
      </c>
      <c r="D1089" t="s">
        <v>245</v>
      </c>
      <c r="E1089">
        <v>1052</v>
      </c>
      <c r="F1089">
        <v>17008</v>
      </c>
      <c r="G1089">
        <v>1</v>
      </c>
      <c r="H1089">
        <v>633</v>
      </c>
      <c r="I1089">
        <v>1.8</v>
      </c>
      <c r="J1089" t="s">
        <v>247</v>
      </c>
      <c r="K1089">
        <v>21009</v>
      </c>
      <c r="L1089" t="s">
        <v>55</v>
      </c>
    </row>
    <row r="1090" spans="1:12" x14ac:dyDescent="0.2">
      <c r="A1090" t="str">
        <f t="shared" si="16"/>
        <v>Bath2012</v>
      </c>
      <c r="B1090" t="s">
        <v>572</v>
      </c>
      <c r="C1090">
        <v>2012</v>
      </c>
      <c r="D1090" t="s">
        <v>245</v>
      </c>
      <c r="E1090">
        <v>173</v>
      </c>
      <c r="F1090">
        <v>1668</v>
      </c>
      <c r="G1090">
        <v>3.1</v>
      </c>
      <c r="H1090">
        <v>578</v>
      </c>
      <c r="I1090">
        <v>0</v>
      </c>
      <c r="J1090" t="s">
        <v>247</v>
      </c>
      <c r="K1090">
        <v>21011</v>
      </c>
      <c r="L1090" t="s">
        <v>55</v>
      </c>
    </row>
    <row r="1091" spans="1:12" x14ac:dyDescent="0.2">
      <c r="A1091" t="str">
        <f t="shared" si="16"/>
        <v>Bell2012</v>
      </c>
      <c r="B1091" t="s">
        <v>573</v>
      </c>
      <c r="C1091">
        <v>2012</v>
      </c>
      <c r="D1091" t="s">
        <v>245</v>
      </c>
      <c r="E1091">
        <v>616</v>
      </c>
      <c r="F1091">
        <v>8871</v>
      </c>
      <c r="G1091">
        <v>-2.9</v>
      </c>
      <c r="H1091">
        <v>607</v>
      </c>
      <c r="I1091">
        <v>-1.5</v>
      </c>
      <c r="J1091" t="s">
        <v>247</v>
      </c>
      <c r="K1091">
        <v>21013</v>
      </c>
      <c r="L1091" t="s">
        <v>55</v>
      </c>
    </row>
    <row r="1092" spans="1:12" x14ac:dyDescent="0.2">
      <c r="A1092" t="str">
        <f t="shared" si="16"/>
        <v>Boone2012</v>
      </c>
      <c r="B1092" t="s">
        <v>345</v>
      </c>
      <c r="C1092">
        <v>2012</v>
      </c>
      <c r="D1092" t="s">
        <v>245</v>
      </c>
      <c r="E1092">
        <v>3845</v>
      </c>
      <c r="F1092">
        <v>78192</v>
      </c>
      <c r="G1092">
        <v>2.4</v>
      </c>
      <c r="H1092">
        <v>881</v>
      </c>
      <c r="I1092">
        <v>4.9000000000000004</v>
      </c>
      <c r="J1092" t="s">
        <v>247</v>
      </c>
      <c r="K1092">
        <v>21015</v>
      </c>
      <c r="L1092" t="s">
        <v>55</v>
      </c>
    </row>
    <row r="1093" spans="1:12" x14ac:dyDescent="0.2">
      <c r="A1093" t="str">
        <f t="shared" si="16"/>
        <v>Bourbon2012</v>
      </c>
      <c r="B1093" t="s">
        <v>574</v>
      </c>
      <c r="C1093">
        <v>2012</v>
      </c>
      <c r="D1093" t="s">
        <v>245</v>
      </c>
      <c r="E1093">
        <v>497</v>
      </c>
      <c r="F1093">
        <v>6581</v>
      </c>
      <c r="G1093">
        <v>-1.4</v>
      </c>
      <c r="H1093">
        <v>762</v>
      </c>
      <c r="I1093">
        <v>2.8</v>
      </c>
      <c r="J1093" t="s">
        <v>247</v>
      </c>
      <c r="K1093">
        <v>21017</v>
      </c>
      <c r="L1093" t="s">
        <v>55</v>
      </c>
    </row>
    <row r="1094" spans="1:12" x14ac:dyDescent="0.2">
      <c r="A1094" t="str">
        <f t="shared" ref="A1094:A1157" si="17">_xlfn.CONCAT(B1094, C1094)</f>
        <v>Boyd2012</v>
      </c>
      <c r="B1094" t="s">
        <v>575</v>
      </c>
      <c r="C1094">
        <v>2012</v>
      </c>
      <c r="D1094" t="s">
        <v>245</v>
      </c>
      <c r="E1094">
        <v>1589</v>
      </c>
      <c r="F1094">
        <v>26770</v>
      </c>
      <c r="G1094">
        <v>-2.7</v>
      </c>
      <c r="H1094">
        <v>875</v>
      </c>
      <c r="I1094">
        <v>-1.5</v>
      </c>
      <c r="J1094" t="s">
        <v>247</v>
      </c>
      <c r="K1094">
        <v>21019</v>
      </c>
      <c r="L1094" t="s">
        <v>55</v>
      </c>
    </row>
    <row r="1095" spans="1:12" x14ac:dyDescent="0.2">
      <c r="A1095" t="str">
        <f t="shared" si="17"/>
        <v>Boyle2012</v>
      </c>
      <c r="B1095" t="s">
        <v>576</v>
      </c>
      <c r="C1095">
        <v>2012</v>
      </c>
      <c r="D1095" t="s">
        <v>245</v>
      </c>
      <c r="E1095">
        <v>842</v>
      </c>
      <c r="F1095">
        <v>14032</v>
      </c>
      <c r="G1095">
        <v>0.2</v>
      </c>
      <c r="H1095">
        <v>694</v>
      </c>
      <c r="I1095">
        <v>2.5</v>
      </c>
      <c r="J1095" t="s">
        <v>247</v>
      </c>
      <c r="K1095">
        <v>21021</v>
      </c>
      <c r="L1095" t="s">
        <v>55</v>
      </c>
    </row>
    <row r="1096" spans="1:12" x14ac:dyDescent="0.2">
      <c r="A1096" t="str">
        <f t="shared" si="17"/>
        <v>Bracken2012</v>
      </c>
      <c r="B1096" t="s">
        <v>577</v>
      </c>
      <c r="C1096">
        <v>2012</v>
      </c>
      <c r="D1096" t="s">
        <v>245</v>
      </c>
      <c r="E1096">
        <v>149</v>
      </c>
      <c r="F1096">
        <v>1381</v>
      </c>
      <c r="G1096">
        <v>6.1</v>
      </c>
      <c r="H1096">
        <v>686</v>
      </c>
      <c r="I1096">
        <v>7.4</v>
      </c>
      <c r="J1096" t="s">
        <v>247</v>
      </c>
      <c r="K1096">
        <v>21023</v>
      </c>
      <c r="L1096" t="s">
        <v>55</v>
      </c>
    </row>
    <row r="1097" spans="1:12" x14ac:dyDescent="0.2">
      <c r="A1097" t="str">
        <f t="shared" si="17"/>
        <v>Breathitt2012</v>
      </c>
      <c r="B1097" t="s">
        <v>578</v>
      </c>
      <c r="C1097">
        <v>2012</v>
      </c>
      <c r="D1097" t="s">
        <v>245</v>
      </c>
      <c r="E1097">
        <v>331</v>
      </c>
      <c r="F1097">
        <v>3187</v>
      </c>
      <c r="G1097">
        <v>-0.1</v>
      </c>
      <c r="H1097">
        <v>622</v>
      </c>
      <c r="I1097">
        <v>1.5</v>
      </c>
      <c r="J1097" t="s">
        <v>247</v>
      </c>
      <c r="K1097">
        <v>21025</v>
      </c>
      <c r="L1097" t="s">
        <v>55</v>
      </c>
    </row>
    <row r="1098" spans="1:12" x14ac:dyDescent="0.2">
      <c r="A1098" t="str">
        <f t="shared" si="17"/>
        <v>Breckinridge2012</v>
      </c>
      <c r="B1098" t="s">
        <v>579</v>
      </c>
      <c r="C1098">
        <v>2012</v>
      </c>
      <c r="D1098" t="s">
        <v>245</v>
      </c>
      <c r="E1098">
        <v>369</v>
      </c>
      <c r="F1098">
        <v>3360</v>
      </c>
      <c r="G1098">
        <v>3.2</v>
      </c>
      <c r="H1098">
        <v>591</v>
      </c>
      <c r="I1098">
        <v>0.9</v>
      </c>
      <c r="J1098" t="s">
        <v>247</v>
      </c>
      <c r="K1098">
        <v>21027</v>
      </c>
      <c r="L1098" t="s">
        <v>55</v>
      </c>
    </row>
    <row r="1099" spans="1:12" x14ac:dyDescent="0.2">
      <c r="A1099" t="str">
        <f t="shared" si="17"/>
        <v>Bullitt2012</v>
      </c>
      <c r="B1099" t="s">
        <v>347</v>
      </c>
      <c r="C1099">
        <v>2012</v>
      </c>
      <c r="D1099" t="s">
        <v>245</v>
      </c>
      <c r="E1099">
        <v>1150</v>
      </c>
      <c r="F1099">
        <v>21992</v>
      </c>
      <c r="G1099">
        <v>4.8</v>
      </c>
      <c r="H1099">
        <v>627</v>
      </c>
      <c r="I1099">
        <v>-2</v>
      </c>
      <c r="J1099" t="s">
        <v>247</v>
      </c>
      <c r="K1099">
        <v>21029</v>
      </c>
      <c r="L1099" t="s">
        <v>55</v>
      </c>
    </row>
    <row r="1100" spans="1:12" x14ac:dyDescent="0.2">
      <c r="A1100" t="str">
        <f t="shared" si="17"/>
        <v>Butler2012</v>
      </c>
      <c r="B1100" t="s">
        <v>423</v>
      </c>
      <c r="C1100">
        <v>2012</v>
      </c>
      <c r="D1100" t="s">
        <v>245</v>
      </c>
      <c r="E1100">
        <v>252</v>
      </c>
      <c r="F1100">
        <v>2872</v>
      </c>
      <c r="G1100">
        <v>5.4</v>
      </c>
      <c r="H1100">
        <v>626</v>
      </c>
      <c r="I1100">
        <v>0.5</v>
      </c>
      <c r="J1100" t="s">
        <v>247</v>
      </c>
      <c r="K1100">
        <v>21031</v>
      </c>
      <c r="L1100" t="s">
        <v>55</v>
      </c>
    </row>
    <row r="1101" spans="1:12" x14ac:dyDescent="0.2">
      <c r="A1101" t="str">
        <f t="shared" si="17"/>
        <v>Caldwell2012</v>
      </c>
      <c r="B1101" t="s">
        <v>580</v>
      </c>
      <c r="C1101">
        <v>2012</v>
      </c>
      <c r="D1101" t="s">
        <v>245</v>
      </c>
      <c r="E1101">
        <v>327</v>
      </c>
      <c r="F1101">
        <v>4087</v>
      </c>
      <c r="G1101">
        <v>0.5</v>
      </c>
      <c r="H1101">
        <v>608</v>
      </c>
      <c r="I1101">
        <v>3.1</v>
      </c>
      <c r="J1101" t="s">
        <v>247</v>
      </c>
      <c r="K1101">
        <v>21033</v>
      </c>
      <c r="L1101" t="s">
        <v>55</v>
      </c>
    </row>
    <row r="1102" spans="1:12" x14ac:dyDescent="0.2">
      <c r="A1102" t="str">
        <f t="shared" si="17"/>
        <v>Calloway2012</v>
      </c>
      <c r="B1102" t="s">
        <v>581</v>
      </c>
      <c r="C1102">
        <v>2012</v>
      </c>
      <c r="D1102" t="s">
        <v>245</v>
      </c>
      <c r="E1102">
        <v>946</v>
      </c>
      <c r="F1102">
        <v>15037</v>
      </c>
      <c r="G1102">
        <v>-4.8</v>
      </c>
      <c r="H1102">
        <v>640</v>
      </c>
      <c r="I1102">
        <v>5.3</v>
      </c>
      <c r="J1102" t="s">
        <v>247</v>
      </c>
      <c r="K1102">
        <v>21035</v>
      </c>
      <c r="L1102" t="s">
        <v>55</v>
      </c>
    </row>
    <row r="1103" spans="1:12" x14ac:dyDescent="0.2">
      <c r="A1103" t="str">
        <f t="shared" si="17"/>
        <v>Campbell2012</v>
      </c>
      <c r="B1103" t="s">
        <v>412</v>
      </c>
      <c r="C1103">
        <v>2012</v>
      </c>
      <c r="D1103" t="s">
        <v>245</v>
      </c>
      <c r="E1103">
        <v>1996</v>
      </c>
      <c r="F1103">
        <v>28476</v>
      </c>
      <c r="G1103">
        <v>-0.1</v>
      </c>
      <c r="H1103">
        <v>744</v>
      </c>
      <c r="I1103">
        <v>4.5</v>
      </c>
      <c r="J1103" t="s">
        <v>247</v>
      </c>
      <c r="K1103">
        <v>21037</v>
      </c>
      <c r="L1103" t="s">
        <v>55</v>
      </c>
    </row>
    <row r="1104" spans="1:12" x14ac:dyDescent="0.2">
      <c r="A1104" t="str">
        <f t="shared" si="17"/>
        <v>Carlisle2012</v>
      </c>
      <c r="B1104" t="s">
        <v>582</v>
      </c>
      <c r="C1104">
        <v>2012</v>
      </c>
      <c r="D1104" t="s">
        <v>245</v>
      </c>
      <c r="E1104">
        <v>107</v>
      </c>
      <c r="F1104">
        <v>949</v>
      </c>
      <c r="G1104">
        <v>12.6</v>
      </c>
      <c r="H1104">
        <v>500</v>
      </c>
      <c r="I1104">
        <v>5.7</v>
      </c>
      <c r="J1104" t="s">
        <v>247</v>
      </c>
      <c r="K1104">
        <v>21039</v>
      </c>
      <c r="L1104" t="s">
        <v>55</v>
      </c>
    </row>
    <row r="1105" spans="1:12" x14ac:dyDescent="0.2">
      <c r="A1105" t="str">
        <f t="shared" si="17"/>
        <v>Carroll2012</v>
      </c>
      <c r="B1105" t="s">
        <v>373</v>
      </c>
      <c r="C1105">
        <v>2012</v>
      </c>
      <c r="D1105" t="s">
        <v>245</v>
      </c>
      <c r="E1105">
        <v>295</v>
      </c>
      <c r="F1105">
        <v>6012</v>
      </c>
      <c r="G1105">
        <v>1.5</v>
      </c>
      <c r="H1105">
        <v>873</v>
      </c>
      <c r="I1105">
        <v>0.3</v>
      </c>
      <c r="J1105" t="s">
        <v>247</v>
      </c>
      <c r="K1105">
        <v>21041</v>
      </c>
      <c r="L1105" t="s">
        <v>55</v>
      </c>
    </row>
    <row r="1106" spans="1:12" x14ac:dyDescent="0.2">
      <c r="A1106" t="str">
        <f t="shared" si="17"/>
        <v>Carter2012</v>
      </c>
      <c r="B1106" t="s">
        <v>583</v>
      </c>
      <c r="C1106">
        <v>2012</v>
      </c>
      <c r="D1106" t="s">
        <v>245</v>
      </c>
      <c r="E1106">
        <v>499</v>
      </c>
      <c r="F1106">
        <v>6054</v>
      </c>
      <c r="G1106">
        <v>0.3</v>
      </c>
      <c r="H1106">
        <v>591</v>
      </c>
      <c r="I1106">
        <v>4</v>
      </c>
      <c r="J1106" t="s">
        <v>247</v>
      </c>
      <c r="K1106">
        <v>21043</v>
      </c>
      <c r="L1106" t="s">
        <v>55</v>
      </c>
    </row>
    <row r="1107" spans="1:12" x14ac:dyDescent="0.2">
      <c r="A1107" t="str">
        <f t="shared" si="17"/>
        <v>Casey2012</v>
      </c>
      <c r="B1107" t="s">
        <v>584</v>
      </c>
      <c r="C1107">
        <v>2012</v>
      </c>
      <c r="D1107" t="s">
        <v>245</v>
      </c>
      <c r="E1107">
        <v>278</v>
      </c>
      <c r="F1107">
        <v>3583</v>
      </c>
      <c r="G1107">
        <v>-1</v>
      </c>
      <c r="H1107">
        <v>526</v>
      </c>
      <c r="I1107">
        <v>3.3</v>
      </c>
      <c r="J1107" t="s">
        <v>247</v>
      </c>
      <c r="K1107">
        <v>21045</v>
      </c>
      <c r="L1107" t="s">
        <v>55</v>
      </c>
    </row>
    <row r="1108" spans="1:12" x14ac:dyDescent="0.2">
      <c r="A1108" t="str">
        <f t="shared" si="17"/>
        <v>Christian2012</v>
      </c>
      <c r="B1108" t="s">
        <v>585</v>
      </c>
      <c r="C1108">
        <v>2012</v>
      </c>
      <c r="D1108" t="s">
        <v>245</v>
      </c>
      <c r="E1108">
        <v>1606</v>
      </c>
      <c r="F1108">
        <v>31652</v>
      </c>
      <c r="G1108">
        <v>1.4</v>
      </c>
      <c r="H1108">
        <v>742</v>
      </c>
      <c r="I1108">
        <v>-0.1</v>
      </c>
      <c r="J1108" t="s">
        <v>247</v>
      </c>
      <c r="K1108">
        <v>21047</v>
      </c>
      <c r="L1108" t="s">
        <v>55</v>
      </c>
    </row>
    <row r="1109" spans="1:12" x14ac:dyDescent="0.2">
      <c r="A1109" t="str">
        <f t="shared" si="17"/>
        <v>Clark2012</v>
      </c>
      <c r="B1109" t="s">
        <v>586</v>
      </c>
      <c r="C1109">
        <v>2012</v>
      </c>
      <c r="D1109" t="s">
        <v>245</v>
      </c>
      <c r="E1109">
        <v>846</v>
      </c>
      <c r="F1109">
        <v>12465</v>
      </c>
      <c r="G1109">
        <v>2.9</v>
      </c>
      <c r="H1109">
        <v>736</v>
      </c>
      <c r="I1109">
        <v>1.2</v>
      </c>
      <c r="J1109" t="s">
        <v>247</v>
      </c>
      <c r="K1109">
        <v>21049</v>
      </c>
      <c r="L1109" t="s">
        <v>55</v>
      </c>
    </row>
    <row r="1110" spans="1:12" x14ac:dyDescent="0.2">
      <c r="A1110" t="str">
        <f t="shared" si="17"/>
        <v>Clay2012</v>
      </c>
      <c r="B1110" t="s">
        <v>353</v>
      </c>
      <c r="C1110">
        <v>2012</v>
      </c>
      <c r="D1110" t="s">
        <v>245</v>
      </c>
      <c r="E1110">
        <v>338</v>
      </c>
      <c r="F1110">
        <v>3930</v>
      </c>
      <c r="G1110">
        <v>-3.2</v>
      </c>
      <c r="H1110">
        <v>666</v>
      </c>
      <c r="I1110">
        <v>-0.6</v>
      </c>
      <c r="J1110" t="s">
        <v>247</v>
      </c>
      <c r="K1110">
        <v>21051</v>
      </c>
      <c r="L1110" t="s">
        <v>55</v>
      </c>
    </row>
    <row r="1111" spans="1:12" x14ac:dyDescent="0.2">
      <c r="A1111" t="str">
        <f t="shared" si="17"/>
        <v>Clinton2012</v>
      </c>
      <c r="B1111" t="s">
        <v>587</v>
      </c>
      <c r="C1111">
        <v>2012</v>
      </c>
      <c r="D1111" t="s">
        <v>245</v>
      </c>
      <c r="E1111">
        <v>240</v>
      </c>
      <c r="F1111">
        <v>3767</v>
      </c>
      <c r="G1111">
        <v>-1.1000000000000001</v>
      </c>
      <c r="H1111">
        <v>547</v>
      </c>
      <c r="I1111">
        <v>3.4</v>
      </c>
      <c r="J1111" t="s">
        <v>247</v>
      </c>
      <c r="K1111">
        <v>21053</v>
      </c>
      <c r="L1111" t="s">
        <v>55</v>
      </c>
    </row>
    <row r="1112" spans="1:12" x14ac:dyDescent="0.2">
      <c r="A1112" t="str">
        <f t="shared" si="17"/>
        <v>Crittenden2012</v>
      </c>
      <c r="B1112" t="s">
        <v>588</v>
      </c>
      <c r="C1112">
        <v>2012</v>
      </c>
      <c r="D1112" t="s">
        <v>245</v>
      </c>
      <c r="E1112">
        <v>173</v>
      </c>
      <c r="F1112">
        <v>2010</v>
      </c>
      <c r="G1112">
        <v>0.2</v>
      </c>
      <c r="H1112">
        <v>550</v>
      </c>
      <c r="I1112">
        <v>-0.7</v>
      </c>
      <c r="J1112" t="s">
        <v>247</v>
      </c>
      <c r="K1112">
        <v>21055</v>
      </c>
      <c r="L1112" t="s">
        <v>55</v>
      </c>
    </row>
    <row r="1113" spans="1:12" x14ac:dyDescent="0.2">
      <c r="A1113" t="str">
        <f t="shared" si="17"/>
        <v>Cumberland2012</v>
      </c>
      <c r="B1113" t="s">
        <v>589</v>
      </c>
      <c r="C1113">
        <v>2012</v>
      </c>
      <c r="D1113" t="s">
        <v>245</v>
      </c>
      <c r="E1113">
        <v>137</v>
      </c>
      <c r="F1113">
        <v>1597</v>
      </c>
      <c r="G1113">
        <v>-2.4</v>
      </c>
      <c r="H1113">
        <v>600</v>
      </c>
      <c r="I1113">
        <v>5.6</v>
      </c>
      <c r="J1113" t="s">
        <v>247</v>
      </c>
      <c r="K1113">
        <v>21057</v>
      </c>
      <c r="L1113" t="s">
        <v>55</v>
      </c>
    </row>
    <row r="1114" spans="1:12" x14ac:dyDescent="0.2">
      <c r="A1114" t="str">
        <f t="shared" si="17"/>
        <v>Daviess2012</v>
      </c>
      <c r="B1114" t="s">
        <v>590</v>
      </c>
      <c r="C1114">
        <v>2012</v>
      </c>
      <c r="D1114" t="s">
        <v>245</v>
      </c>
      <c r="E1114">
        <v>2786</v>
      </c>
      <c r="F1114">
        <v>45348</v>
      </c>
      <c r="G1114">
        <v>0.7</v>
      </c>
      <c r="H1114">
        <v>718</v>
      </c>
      <c r="I1114">
        <v>2.7</v>
      </c>
      <c r="J1114" t="s">
        <v>247</v>
      </c>
      <c r="K1114">
        <v>21059</v>
      </c>
      <c r="L1114" t="s">
        <v>55</v>
      </c>
    </row>
    <row r="1115" spans="1:12" x14ac:dyDescent="0.2">
      <c r="A1115" t="str">
        <f t="shared" si="17"/>
        <v>Edmonson2012</v>
      </c>
      <c r="B1115" t="s">
        <v>591</v>
      </c>
      <c r="C1115">
        <v>2012</v>
      </c>
      <c r="D1115" t="s">
        <v>245</v>
      </c>
      <c r="E1115">
        <v>149</v>
      </c>
      <c r="F1115">
        <v>1578</v>
      </c>
      <c r="G1115">
        <v>7.6</v>
      </c>
      <c r="H1115">
        <v>555</v>
      </c>
      <c r="I1115">
        <v>-5</v>
      </c>
      <c r="J1115" t="s">
        <v>247</v>
      </c>
      <c r="K1115">
        <v>21061</v>
      </c>
      <c r="L1115" t="s">
        <v>55</v>
      </c>
    </row>
    <row r="1116" spans="1:12" x14ac:dyDescent="0.2">
      <c r="A1116" t="str">
        <f t="shared" si="17"/>
        <v>Elliott2012</v>
      </c>
      <c r="B1116" t="s">
        <v>592</v>
      </c>
      <c r="C1116">
        <v>2012</v>
      </c>
      <c r="D1116" t="s">
        <v>245</v>
      </c>
      <c r="E1116">
        <v>72</v>
      </c>
      <c r="F1116">
        <v>879</v>
      </c>
      <c r="G1116">
        <v>-2.7</v>
      </c>
      <c r="H1116">
        <v>533</v>
      </c>
      <c r="I1116">
        <v>-0.7</v>
      </c>
      <c r="J1116" t="s">
        <v>247</v>
      </c>
      <c r="K1116">
        <v>21063</v>
      </c>
      <c r="L1116" t="s">
        <v>55</v>
      </c>
    </row>
    <row r="1117" spans="1:12" x14ac:dyDescent="0.2">
      <c r="A1117" t="str">
        <f t="shared" si="17"/>
        <v>Estill2012</v>
      </c>
      <c r="B1117" t="s">
        <v>593</v>
      </c>
      <c r="C1117">
        <v>2012</v>
      </c>
      <c r="D1117" t="s">
        <v>245</v>
      </c>
      <c r="E1117">
        <v>213</v>
      </c>
      <c r="F1117">
        <v>2387</v>
      </c>
      <c r="G1117">
        <v>0.6</v>
      </c>
      <c r="H1117">
        <v>571</v>
      </c>
      <c r="I1117">
        <v>2.2999999999999998</v>
      </c>
      <c r="J1117" t="s">
        <v>247</v>
      </c>
      <c r="K1117">
        <v>21065</v>
      </c>
      <c r="L1117" t="s">
        <v>55</v>
      </c>
    </row>
    <row r="1118" spans="1:12" x14ac:dyDescent="0.2">
      <c r="A1118" t="str">
        <f t="shared" si="17"/>
        <v>Fayette2012</v>
      </c>
      <c r="B1118" t="s">
        <v>332</v>
      </c>
      <c r="C1118">
        <v>2012</v>
      </c>
      <c r="D1118" t="s">
        <v>245</v>
      </c>
      <c r="E1118">
        <v>9787</v>
      </c>
      <c r="F1118">
        <v>183151</v>
      </c>
      <c r="G1118">
        <v>2</v>
      </c>
      <c r="H1118">
        <v>853</v>
      </c>
      <c r="I1118">
        <v>2</v>
      </c>
      <c r="J1118" t="s">
        <v>247</v>
      </c>
      <c r="K1118">
        <v>21067</v>
      </c>
      <c r="L1118" t="s">
        <v>55</v>
      </c>
    </row>
    <row r="1119" spans="1:12" x14ac:dyDescent="0.2">
      <c r="A1119" t="str">
        <f t="shared" si="17"/>
        <v>Fleming2012</v>
      </c>
      <c r="B1119" t="s">
        <v>594</v>
      </c>
      <c r="C1119">
        <v>2012</v>
      </c>
      <c r="D1119" t="s">
        <v>245</v>
      </c>
      <c r="E1119">
        <v>298</v>
      </c>
      <c r="F1119">
        <v>3045</v>
      </c>
      <c r="G1119">
        <v>2.7</v>
      </c>
      <c r="H1119">
        <v>591</v>
      </c>
      <c r="I1119">
        <v>-1</v>
      </c>
      <c r="J1119" t="s">
        <v>247</v>
      </c>
      <c r="K1119">
        <v>21069</v>
      </c>
      <c r="L1119" t="s">
        <v>55</v>
      </c>
    </row>
    <row r="1120" spans="1:12" x14ac:dyDescent="0.2">
      <c r="A1120" t="str">
        <f t="shared" si="17"/>
        <v>Floyd2012</v>
      </c>
      <c r="B1120" t="s">
        <v>500</v>
      </c>
      <c r="C1120">
        <v>2012</v>
      </c>
      <c r="D1120" t="s">
        <v>245</v>
      </c>
      <c r="E1120">
        <v>1018</v>
      </c>
      <c r="F1120">
        <v>11432</v>
      </c>
      <c r="G1120">
        <v>-6.4</v>
      </c>
      <c r="H1120">
        <v>730</v>
      </c>
      <c r="I1120">
        <v>-0.4</v>
      </c>
      <c r="J1120" t="s">
        <v>247</v>
      </c>
      <c r="K1120">
        <v>21071</v>
      </c>
      <c r="L1120" t="s">
        <v>55</v>
      </c>
    </row>
    <row r="1121" spans="1:12" x14ac:dyDescent="0.2">
      <c r="A1121" t="str">
        <f t="shared" si="17"/>
        <v>Franklin2012</v>
      </c>
      <c r="B1121" t="s">
        <v>434</v>
      </c>
      <c r="C1121">
        <v>2012</v>
      </c>
      <c r="D1121" t="s">
        <v>245</v>
      </c>
      <c r="E1121">
        <v>1631</v>
      </c>
      <c r="F1121">
        <v>30314</v>
      </c>
      <c r="G1121">
        <v>0.5</v>
      </c>
      <c r="H1121">
        <v>785</v>
      </c>
      <c r="I1121">
        <v>0.4</v>
      </c>
      <c r="J1121" t="s">
        <v>247</v>
      </c>
      <c r="K1121">
        <v>21073</v>
      </c>
      <c r="L1121" t="s">
        <v>55</v>
      </c>
    </row>
    <row r="1122" spans="1:12" x14ac:dyDescent="0.2">
      <c r="A1122" t="str">
        <f t="shared" si="17"/>
        <v>Fulton2012</v>
      </c>
      <c r="B1122" t="s">
        <v>335</v>
      </c>
      <c r="C1122">
        <v>2012</v>
      </c>
      <c r="D1122" t="s">
        <v>245</v>
      </c>
      <c r="E1122">
        <v>195</v>
      </c>
      <c r="F1122">
        <v>2396</v>
      </c>
      <c r="G1122">
        <v>-4.2</v>
      </c>
      <c r="H1122">
        <v>606</v>
      </c>
      <c r="I1122">
        <v>6.7</v>
      </c>
      <c r="J1122" t="s">
        <v>247</v>
      </c>
      <c r="K1122">
        <v>21075</v>
      </c>
      <c r="L1122" t="s">
        <v>55</v>
      </c>
    </row>
    <row r="1123" spans="1:12" x14ac:dyDescent="0.2">
      <c r="A1123" t="str">
        <f t="shared" si="17"/>
        <v>Gallatin2012</v>
      </c>
      <c r="B1123" t="s">
        <v>595</v>
      </c>
      <c r="C1123">
        <v>2012</v>
      </c>
      <c r="D1123" t="s">
        <v>245</v>
      </c>
      <c r="E1123">
        <v>150</v>
      </c>
      <c r="F1123">
        <v>2261</v>
      </c>
      <c r="G1123">
        <v>2.4</v>
      </c>
      <c r="H1123">
        <v>810</v>
      </c>
      <c r="I1123">
        <v>11.9</v>
      </c>
      <c r="J1123" t="s">
        <v>247</v>
      </c>
      <c r="K1123">
        <v>21077</v>
      </c>
      <c r="L1123" t="s">
        <v>55</v>
      </c>
    </row>
    <row r="1124" spans="1:12" x14ac:dyDescent="0.2">
      <c r="A1124" t="str">
        <f t="shared" si="17"/>
        <v>Garrard2012</v>
      </c>
      <c r="B1124" t="s">
        <v>596</v>
      </c>
      <c r="C1124">
        <v>2012</v>
      </c>
      <c r="D1124" t="s">
        <v>245</v>
      </c>
      <c r="E1124">
        <v>275</v>
      </c>
      <c r="F1124">
        <v>2047</v>
      </c>
      <c r="G1124">
        <v>2.4</v>
      </c>
      <c r="H1124">
        <v>545</v>
      </c>
      <c r="I1124">
        <v>3.6</v>
      </c>
      <c r="J1124" t="s">
        <v>247</v>
      </c>
      <c r="K1124">
        <v>21079</v>
      </c>
      <c r="L1124" t="s">
        <v>55</v>
      </c>
    </row>
    <row r="1125" spans="1:12" x14ac:dyDescent="0.2">
      <c r="A1125" t="str">
        <f t="shared" si="17"/>
        <v>Grant2012</v>
      </c>
      <c r="B1125" t="s">
        <v>597</v>
      </c>
      <c r="C1125">
        <v>2012</v>
      </c>
      <c r="D1125" t="s">
        <v>245</v>
      </c>
      <c r="E1125">
        <v>449</v>
      </c>
      <c r="F1125">
        <v>4910</v>
      </c>
      <c r="G1125">
        <v>1.5</v>
      </c>
      <c r="H1125">
        <v>629</v>
      </c>
      <c r="I1125">
        <v>3.3</v>
      </c>
      <c r="J1125" t="s">
        <v>247</v>
      </c>
      <c r="K1125">
        <v>21081</v>
      </c>
      <c r="L1125" t="s">
        <v>55</v>
      </c>
    </row>
    <row r="1126" spans="1:12" x14ac:dyDescent="0.2">
      <c r="A1126" t="str">
        <f t="shared" si="17"/>
        <v>Graves2012</v>
      </c>
      <c r="B1126" t="s">
        <v>350</v>
      </c>
      <c r="C1126">
        <v>2012</v>
      </c>
      <c r="D1126" t="s">
        <v>245</v>
      </c>
      <c r="E1126">
        <v>805</v>
      </c>
      <c r="F1126">
        <v>10902</v>
      </c>
      <c r="G1126">
        <v>-1.9</v>
      </c>
      <c r="H1126">
        <v>639</v>
      </c>
      <c r="I1126">
        <v>4.5999999999999996</v>
      </c>
      <c r="J1126" t="s">
        <v>247</v>
      </c>
      <c r="K1126">
        <v>21083</v>
      </c>
      <c r="L1126" t="s">
        <v>55</v>
      </c>
    </row>
    <row r="1127" spans="1:12" x14ac:dyDescent="0.2">
      <c r="A1127" t="str">
        <f t="shared" si="17"/>
        <v>Grayson2012</v>
      </c>
      <c r="B1127" t="s">
        <v>598</v>
      </c>
      <c r="C1127">
        <v>2012</v>
      </c>
      <c r="D1127" t="s">
        <v>245</v>
      </c>
      <c r="E1127">
        <v>619</v>
      </c>
      <c r="F1127">
        <v>7517</v>
      </c>
      <c r="G1127">
        <v>1.5</v>
      </c>
      <c r="H1127">
        <v>634</v>
      </c>
      <c r="I1127">
        <v>8.4</v>
      </c>
      <c r="J1127" t="s">
        <v>247</v>
      </c>
      <c r="K1127">
        <v>21085</v>
      </c>
      <c r="L1127" t="s">
        <v>55</v>
      </c>
    </row>
    <row r="1128" spans="1:12" x14ac:dyDescent="0.2">
      <c r="A1128" t="str">
        <f t="shared" si="17"/>
        <v>Green2012</v>
      </c>
      <c r="B1128" t="s">
        <v>599</v>
      </c>
      <c r="C1128">
        <v>2012</v>
      </c>
      <c r="D1128" t="s">
        <v>245</v>
      </c>
      <c r="E1128">
        <v>182</v>
      </c>
      <c r="F1128">
        <v>1805</v>
      </c>
      <c r="G1128">
        <v>1.5</v>
      </c>
      <c r="H1128">
        <v>551</v>
      </c>
      <c r="I1128">
        <v>6.4</v>
      </c>
      <c r="J1128" t="s">
        <v>247</v>
      </c>
      <c r="K1128">
        <v>21087</v>
      </c>
      <c r="L1128" t="s">
        <v>55</v>
      </c>
    </row>
    <row r="1129" spans="1:12" x14ac:dyDescent="0.2">
      <c r="A1129" t="str">
        <f t="shared" si="17"/>
        <v>Greenup2012</v>
      </c>
      <c r="B1129" t="s">
        <v>600</v>
      </c>
      <c r="C1129">
        <v>2012</v>
      </c>
      <c r="D1129" t="s">
        <v>245</v>
      </c>
      <c r="E1129">
        <v>584</v>
      </c>
      <c r="F1129">
        <v>7784</v>
      </c>
      <c r="G1129">
        <v>1.2</v>
      </c>
      <c r="H1129">
        <v>677</v>
      </c>
      <c r="I1129">
        <v>0.4</v>
      </c>
      <c r="J1129" t="s">
        <v>247</v>
      </c>
      <c r="K1129">
        <v>21089</v>
      </c>
      <c r="L1129" t="s">
        <v>55</v>
      </c>
    </row>
    <row r="1130" spans="1:12" x14ac:dyDescent="0.2">
      <c r="A1130" t="str">
        <f t="shared" si="17"/>
        <v>Hancock2012</v>
      </c>
      <c r="B1130" t="s">
        <v>508</v>
      </c>
      <c r="C1130">
        <v>2012</v>
      </c>
      <c r="D1130" t="s">
        <v>245</v>
      </c>
      <c r="E1130">
        <v>180</v>
      </c>
      <c r="F1130">
        <v>4441</v>
      </c>
      <c r="G1130">
        <v>5.9</v>
      </c>
      <c r="H1130">
        <v>1171</v>
      </c>
      <c r="I1130">
        <v>2.4</v>
      </c>
      <c r="J1130" t="s">
        <v>247</v>
      </c>
      <c r="K1130">
        <v>21091</v>
      </c>
      <c r="L1130" t="s">
        <v>55</v>
      </c>
    </row>
    <row r="1131" spans="1:12" x14ac:dyDescent="0.2">
      <c r="A1131" t="str">
        <f t="shared" si="17"/>
        <v>Hardin2012</v>
      </c>
      <c r="B1131" t="s">
        <v>346</v>
      </c>
      <c r="C1131">
        <v>2012</v>
      </c>
      <c r="D1131" t="s">
        <v>245</v>
      </c>
      <c r="E1131">
        <v>2952</v>
      </c>
      <c r="F1131">
        <v>46362</v>
      </c>
      <c r="G1131">
        <v>3.4</v>
      </c>
      <c r="H1131">
        <v>762</v>
      </c>
      <c r="I1131">
        <v>-2.2000000000000002</v>
      </c>
      <c r="J1131" t="s">
        <v>247</v>
      </c>
      <c r="K1131">
        <v>21093</v>
      </c>
      <c r="L1131" t="s">
        <v>55</v>
      </c>
    </row>
    <row r="1132" spans="1:12" x14ac:dyDescent="0.2">
      <c r="A1132" t="str">
        <f t="shared" si="17"/>
        <v>Harlan2012</v>
      </c>
      <c r="B1132" t="s">
        <v>601</v>
      </c>
      <c r="C1132">
        <v>2012</v>
      </c>
      <c r="D1132" t="s">
        <v>245</v>
      </c>
      <c r="E1132">
        <v>554</v>
      </c>
      <c r="F1132">
        <v>7689</v>
      </c>
      <c r="G1132">
        <v>-9.3000000000000007</v>
      </c>
      <c r="H1132">
        <v>739</v>
      </c>
      <c r="I1132">
        <v>-11.4</v>
      </c>
      <c r="J1132" t="s">
        <v>247</v>
      </c>
      <c r="K1132">
        <v>21095</v>
      </c>
      <c r="L1132" t="s">
        <v>55</v>
      </c>
    </row>
    <row r="1133" spans="1:12" x14ac:dyDescent="0.2">
      <c r="A1133" t="str">
        <f t="shared" si="17"/>
        <v>Harrison2012</v>
      </c>
      <c r="B1133" t="s">
        <v>357</v>
      </c>
      <c r="C1133">
        <v>2012</v>
      </c>
      <c r="D1133" t="s">
        <v>245</v>
      </c>
      <c r="E1133">
        <v>345</v>
      </c>
      <c r="F1133">
        <v>4819</v>
      </c>
      <c r="G1133">
        <v>1.5</v>
      </c>
      <c r="H1133">
        <v>665</v>
      </c>
      <c r="I1133">
        <v>1.4</v>
      </c>
      <c r="J1133" t="s">
        <v>247</v>
      </c>
      <c r="K1133">
        <v>21097</v>
      </c>
      <c r="L1133" t="s">
        <v>55</v>
      </c>
    </row>
    <row r="1134" spans="1:12" x14ac:dyDescent="0.2">
      <c r="A1134" t="str">
        <f t="shared" si="17"/>
        <v>Hart2012</v>
      </c>
      <c r="B1134" t="s">
        <v>511</v>
      </c>
      <c r="C1134">
        <v>2012</v>
      </c>
      <c r="D1134" t="s">
        <v>245</v>
      </c>
      <c r="E1134">
        <v>317</v>
      </c>
      <c r="F1134">
        <v>4673</v>
      </c>
      <c r="G1134">
        <v>2.1</v>
      </c>
      <c r="H1134">
        <v>606</v>
      </c>
      <c r="I1134">
        <v>1.2</v>
      </c>
      <c r="J1134" t="s">
        <v>247</v>
      </c>
      <c r="K1134">
        <v>21099</v>
      </c>
      <c r="L1134" t="s">
        <v>55</v>
      </c>
    </row>
    <row r="1135" spans="1:12" x14ac:dyDescent="0.2">
      <c r="A1135" t="str">
        <f t="shared" si="17"/>
        <v>Henderson2012</v>
      </c>
      <c r="B1135" t="s">
        <v>602</v>
      </c>
      <c r="C1135">
        <v>2012</v>
      </c>
      <c r="D1135" t="s">
        <v>245</v>
      </c>
      <c r="E1135">
        <v>1169</v>
      </c>
      <c r="F1135">
        <v>19269</v>
      </c>
      <c r="G1135">
        <v>0.4</v>
      </c>
      <c r="H1135">
        <v>724</v>
      </c>
      <c r="I1135">
        <v>-0.3</v>
      </c>
      <c r="J1135" t="s">
        <v>247</v>
      </c>
      <c r="K1135">
        <v>21101</v>
      </c>
      <c r="L1135" t="s">
        <v>55</v>
      </c>
    </row>
    <row r="1136" spans="1:12" x14ac:dyDescent="0.2">
      <c r="A1136" t="str">
        <f t="shared" si="17"/>
        <v>Henry2012</v>
      </c>
      <c r="B1136" t="s">
        <v>416</v>
      </c>
      <c r="C1136">
        <v>2012</v>
      </c>
      <c r="D1136" t="s">
        <v>245</v>
      </c>
      <c r="E1136">
        <v>278</v>
      </c>
      <c r="F1136">
        <v>2843</v>
      </c>
      <c r="G1136">
        <v>-1.6</v>
      </c>
      <c r="H1136">
        <v>647</v>
      </c>
      <c r="I1136">
        <v>2.2000000000000002</v>
      </c>
      <c r="J1136" t="s">
        <v>247</v>
      </c>
      <c r="K1136">
        <v>21103</v>
      </c>
      <c r="L1136" t="s">
        <v>55</v>
      </c>
    </row>
    <row r="1137" spans="1:12" x14ac:dyDescent="0.2">
      <c r="A1137" t="str">
        <f t="shared" si="17"/>
        <v>Hickman2012</v>
      </c>
      <c r="B1137" t="s">
        <v>603</v>
      </c>
      <c r="C1137">
        <v>2012</v>
      </c>
      <c r="D1137" t="s">
        <v>245</v>
      </c>
      <c r="E1137">
        <v>107</v>
      </c>
      <c r="F1137">
        <v>1091</v>
      </c>
      <c r="G1137">
        <v>2.2999999999999998</v>
      </c>
      <c r="H1137">
        <v>541</v>
      </c>
      <c r="I1137">
        <v>8.4</v>
      </c>
      <c r="J1137" t="s">
        <v>247</v>
      </c>
      <c r="K1137">
        <v>21105</v>
      </c>
      <c r="L1137" t="s">
        <v>55</v>
      </c>
    </row>
    <row r="1138" spans="1:12" x14ac:dyDescent="0.2">
      <c r="A1138" t="str">
        <f t="shared" si="17"/>
        <v>Hopkins2012</v>
      </c>
      <c r="B1138" t="s">
        <v>604</v>
      </c>
      <c r="C1138">
        <v>2012</v>
      </c>
      <c r="D1138" t="s">
        <v>245</v>
      </c>
      <c r="E1138">
        <v>1079</v>
      </c>
      <c r="F1138">
        <v>17869</v>
      </c>
      <c r="G1138">
        <v>-0.7</v>
      </c>
      <c r="H1138">
        <v>811</v>
      </c>
      <c r="I1138">
        <v>1.4</v>
      </c>
      <c r="J1138" t="s">
        <v>247</v>
      </c>
      <c r="K1138">
        <v>21107</v>
      </c>
      <c r="L1138" t="s">
        <v>55</v>
      </c>
    </row>
    <row r="1139" spans="1:12" x14ac:dyDescent="0.2">
      <c r="A1139" t="str">
        <f t="shared" si="17"/>
        <v>Jackson2012</v>
      </c>
      <c r="B1139" t="s">
        <v>318</v>
      </c>
      <c r="C1139">
        <v>2012</v>
      </c>
      <c r="D1139" t="s">
        <v>245</v>
      </c>
      <c r="E1139">
        <v>155</v>
      </c>
      <c r="F1139">
        <v>2354</v>
      </c>
      <c r="G1139">
        <v>2.8</v>
      </c>
      <c r="H1139">
        <v>557</v>
      </c>
      <c r="I1139">
        <v>-1.1000000000000001</v>
      </c>
      <c r="J1139" t="s">
        <v>247</v>
      </c>
      <c r="K1139">
        <v>21109</v>
      </c>
      <c r="L1139" t="s">
        <v>55</v>
      </c>
    </row>
    <row r="1140" spans="1:12" x14ac:dyDescent="0.2">
      <c r="A1140" t="str">
        <f t="shared" si="17"/>
        <v>Jefferson2012</v>
      </c>
      <c r="B1140" t="s">
        <v>314</v>
      </c>
      <c r="C1140">
        <v>2012</v>
      </c>
      <c r="D1140" t="s">
        <v>245</v>
      </c>
      <c r="E1140">
        <v>23204</v>
      </c>
      <c r="F1140">
        <v>436726</v>
      </c>
      <c r="G1140">
        <v>3.9</v>
      </c>
      <c r="H1140">
        <v>935</v>
      </c>
      <c r="I1140">
        <v>2.2000000000000002</v>
      </c>
      <c r="J1140" t="s">
        <v>247</v>
      </c>
      <c r="K1140">
        <v>21111</v>
      </c>
      <c r="L1140" t="s">
        <v>55</v>
      </c>
    </row>
    <row r="1141" spans="1:12" x14ac:dyDescent="0.2">
      <c r="A1141" t="str">
        <f t="shared" si="17"/>
        <v>Jessamine2012</v>
      </c>
      <c r="B1141" t="s">
        <v>605</v>
      </c>
      <c r="C1141">
        <v>2012</v>
      </c>
      <c r="D1141" t="s">
        <v>245</v>
      </c>
      <c r="E1141">
        <v>1180</v>
      </c>
      <c r="F1141">
        <v>15349</v>
      </c>
      <c r="G1141">
        <v>2.4</v>
      </c>
      <c r="H1141">
        <v>708</v>
      </c>
      <c r="I1141">
        <v>1</v>
      </c>
      <c r="J1141" t="s">
        <v>247</v>
      </c>
      <c r="K1141">
        <v>21113</v>
      </c>
      <c r="L1141" t="s">
        <v>55</v>
      </c>
    </row>
    <row r="1142" spans="1:12" x14ac:dyDescent="0.2">
      <c r="A1142" t="str">
        <f t="shared" si="17"/>
        <v>Johnson2012</v>
      </c>
      <c r="B1142" t="s">
        <v>516</v>
      </c>
      <c r="C1142">
        <v>2012</v>
      </c>
      <c r="D1142" t="s">
        <v>245</v>
      </c>
      <c r="E1142">
        <v>502</v>
      </c>
      <c r="F1142">
        <v>5852</v>
      </c>
      <c r="G1142">
        <v>-2.2000000000000002</v>
      </c>
      <c r="H1142">
        <v>604</v>
      </c>
      <c r="I1142">
        <v>-1</v>
      </c>
      <c r="J1142" t="s">
        <v>247</v>
      </c>
      <c r="K1142">
        <v>21115</v>
      </c>
      <c r="L1142" t="s">
        <v>55</v>
      </c>
    </row>
    <row r="1143" spans="1:12" x14ac:dyDescent="0.2">
      <c r="A1143" t="str">
        <f t="shared" si="17"/>
        <v>Kenton2012</v>
      </c>
      <c r="B1143" t="s">
        <v>606</v>
      </c>
      <c r="C1143">
        <v>2012</v>
      </c>
      <c r="D1143" t="s">
        <v>245</v>
      </c>
      <c r="E1143">
        <v>3807</v>
      </c>
      <c r="F1143">
        <v>62404</v>
      </c>
      <c r="G1143">
        <v>0</v>
      </c>
      <c r="H1143">
        <v>972</v>
      </c>
      <c r="I1143">
        <v>4.4000000000000004</v>
      </c>
      <c r="J1143" t="s">
        <v>247</v>
      </c>
      <c r="K1143">
        <v>21117</v>
      </c>
      <c r="L1143" t="s">
        <v>55</v>
      </c>
    </row>
    <row r="1144" spans="1:12" x14ac:dyDescent="0.2">
      <c r="A1144" t="str">
        <f t="shared" si="17"/>
        <v>Knott2012</v>
      </c>
      <c r="B1144" t="s">
        <v>607</v>
      </c>
      <c r="C1144">
        <v>2012</v>
      </c>
      <c r="D1144" t="s">
        <v>245</v>
      </c>
      <c r="E1144">
        <v>275</v>
      </c>
      <c r="F1144">
        <v>2645</v>
      </c>
      <c r="G1144">
        <v>-22.4</v>
      </c>
      <c r="H1144">
        <v>691</v>
      </c>
      <c r="I1144">
        <v>-19.2</v>
      </c>
      <c r="J1144" t="s">
        <v>247</v>
      </c>
      <c r="K1144">
        <v>21119</v>
      </c>
      <c r="L1144" t="s">
        <v>55</v>
      </c>
    </row>
    <row r="1145" spans="1:12" x14ac:dyDescent="0.2">
      <c r="A1145" t="str">
        <f t="shared" si="17"/>
        <v>Knox2012</v>
      </c>
      <c r="B1145" t="s">
        <v>608</v>
      </c>
      <c r="C1145">
        <v>2012</v>
      </c>
      <c r="D1145" t="s">
        <v>245</v>
      </c>
      <c r="E1145">
        <v>547</v>
      </c>
      <c r="F1145">
        <v>7852</v>
      </c>
      <c r="G1145">
        <v>-2.6</v>
      </c>
      <c r="H1145">
        <v>580</v>
      </c>
      <c r="I1145">
        <v>-5.7</v>
      </c>
      <c r="J1145" t="s">
        <v>247</v>
      </c>
      <c r="K1145">
        <v>21121</v>
      </c>
      <c r="L1145" t="s">
        <v>55</v>
      </c>
    </row>
    <row r="1146" spans="1:12" x14ac:dyDescent="0.2">
      <c r="A1146" t="str">
        <f t="shared" si="17"/>
        <v>Larue2012</v>
      </c>
      <c r="B1146" t="s">
        <v>609</v>
      </c>
      <c r="C1146">
        <v>2012</v>
      </c>
      <c r="D1146" t="s">
        <v>245</v>
      </c>
      <c r="E1146">
        <v>281</v>
      </c>
      <c r="F1146">
        <v>2596</v>
      </c>
      <c r="G1146">
        <v>-1.7</v>
      </c>
      <c r="H1146">
        <v>552</v>
      </c>
      <c r="I1146">
        <v>1.8</v>
      </c>
      <c r="J1146" t="s">
        <v>247</v>
      </c>
      <c r="K1146">
        <v>21123</v>
      </c>
      <c r="L1146" t="s">
        <v>55</v>
      </c>
    </row>
    <row r="1147" spans="1:12" x14ac:dyDescent="0.2">
      <c r="A1147" t="str">
        <f t="shared" si="17"/>
        <v>Laurel2012</v>
      </c>
      <c r="B1147" t="s">
        <v>610</v>
      </c>
      <c r="C1147">
        <v>2012</v>
      </c>
      <c r="D1147" t="s">
        <v>245</v>
      </c>
      <c r="E1147">
        <v>1350</v>
      </c>
      <c r="F1147">
        <v>23616</v>
      </c>
      <c r="G1147">
        <v>0.6</v>
      </c>
      <c r="H1147">
        <v>658</v>
      </c>
      <c r="I1147">
        <v>2.2000000000000002</v>
      </c>
      <c r="J1147" t="s">
        <v>247</v>
      </c>
      <c r="K1147">
        <v>21125</v>
      </c>
      <c r="L1147" t="s">
        <v>55</v>
      </c>
    </row>
    <row r="1148" spans="1:12" x14ac:dyDescent="0.2">
      <c r="A1148" t="str">
        <f t="shared" si="17"/>
        <v>Lawrence2012</v>
      </c>
      <c r="B1148" t="s">
        <v>440</v>
      </c>
      <c r="C1148">
        <v>2012</v>
      </c>
      <c r="D1148" t="s">
        <v>245</v>
      </c>
      <c r="E1148">
        <v>275</v>
      </c>
      <c r="F1148">
        <v>3393</v>
      </c>
      <c r="G1148">
        <v>-6.2</v>
      </c>
      <c r="H1148">
        <v>652</v>
      </c>
      <c r="I1148">
        <v>-3.3</v>
      </c>
      <c r="J1148" t="s">
        <v>247</v>
      </c>
      <c r="K1148">
        <v>21127</v>
      </c>
      <c r="L1148" t="s">
        <v>55</v>
      </c>
    </row>
    <row r="1149" spans="1:12" x14ac:dyDescent="0.2">
      <c r="A1149" t="str">
        <f t="shared" si="17"/>
        <v>Lee2012</v>
      </c>
      <c r="B1149" t="s">
        <v>315</v>
      </c>
      <c r="C1149">
        <v>2012</v>
      </c>
      <c r="D1149" t="s">
        <v>245</v>
      </c>
      <c r="E1149">
        <v>164</v>
      </c>
      <c r="F1149">
        <v>1695</v>
      </c>
      <c r="G1149">
        <v>-1.8</v>
      </c>
      <c r="H1149">
        <v>659</v>
      </c>
      <c r="I1149">
        <v>16.2</v>
      </c>
      <c r="J1149" t="s">
        <v>247</v>
      </c>
      <c r="K1149">
        <v>21129</v>
      </c>
      <c r="L1149" t="s">
        <v>55</v>
      </c>
    </row>
    <row r="1150" spans="1:12" x14ac:dyDescent="0.2">
      <c r="A1150" t="str">
        <f t="shared" si="17"/>
        <v>Leslie2012</v>
      </c>
      <c r="B1150" t="s">
        <v>611</v>
      </c>
      <c r="C1150">
        <v>2012</v>
      </c>
      <c r="D1150" t="s">
        <v>245</v>
      </c>
      <c r="E1150">
        <v>162</v>
      </c>
      <c r="F1150">
        <v>2001</v>
      </c>
      <c r="G1150">
        <v>-6.1</v>
      </c>
      <c r="H1150">
        <v>737</v>
      </c>
      <c r="I1150">
        <v>-8.3000000000000007</v>
      </c>
      <c r="J1150" t="s">
        <v>247</v>
      </c>
      <c r="K1150">
        <v>21131</v>
      </c>
      <c r="L1150" t="s">
        <v>55</v>
      </c>
    </row>
    <row r="1151" spans="1:12" x14ac:dyDescent="0.2">
      <c r="A1151" t="str">
        <f t="shared" si="17"/>
        <v>Letcher2012</v>
      </c>
      <c r="B1151" t="s">
        <v>612</v>
      </c>
      <c r="C1151">
        <v>2012</v>
      </c>
      <c r="D1151" t="s">
        <v>245</v>
      </c>
      <c r="E1151">
        <v>468</v>
      </c>
      <c r="F1151">
        <v>5308</v>
      </c>
      <c r="G1151">
        <v>-11</v>
      </c>
      <c r="H1151">
        <v>728</v>
      </c>
      <c r="I1151">
        <v>-12.8</v>
      </c>
      <c r="J1151" t="s">
        <v>247</v>
      </c>
      <c r="K1151">
        <v>21133</v>
      </c>
      <c r="L1151" t="s">
        <v>55</v>
      </c>
    </row>
    <row r="1152" spans="1:12" x14ac:dyDescent="0.2">
      <c r="A1152" t="str">
        <f t="shared" si="17"/>
        <v>Lewis2012</v>
      </c>
      <c r="B1152" t="s">
        <v>613</v>
      </c>
      <c r="C1152">
        <v>2012</v>
      </c>
      <c r="D1152" t="s">
        <v>245</v>
      </c>
      <c r="E1152">
        <v>178</v>
      </c>
      <c r="F1152">
        <v>1941</v>
      </c>
      <c r="G1152">
        <v>-2.2999999999999998</v>
      </c>
      <c r="H1152">
        <v>525</v>
      </c>
      <c r="I1152">
        <v>0.8</v>
      </c>
      <c r="J1152" t="s">
        <v>247</v>
      </c>
      <c r="K1152">
        <v>21135</v>
      </c>
      <c r="L1152" t="s">
        <v>55</v>
      </c>
    </row>
    <row r="1153" spans="1:12" x14ac:dyDescent="0.2">
      <c r="A1153" t="str">
        <f t="shared" si="17"/>
        <v>Lincoln2012</v>
      </c>
      <c r="B1153" t="s">
        <v>519</v>
      </c>
      <c r="C1153">
        <v>2012</v>
      </c>
      <c r="D1153" t="s">
        <v>245</v>
      </c>
      <c r="E1153">
        <v>388</v>
      </c>
      <c r="F1153">
        <v>4187</v>
      </c>
      <c r="G1153">
        <v>-4.2</v>
      </c>
      <c r="H1153">
        <v>586</v>
      </c>
      <c r="I1153">
        <v>1.7</v>
      </c>
      <c r="J1153" t="s">
        <v>247</v>
      </c>
      <c r="K1153">
        <v>21137</v>
      </c>
      <c r="L1153" t="s">
        <v>55</v>
      </c>
    </row>
    <row r="1154" spans="1:12" x14ac:dyDescent="0.2">
      <c r="A1154" t="str">
        <f t="shared" si="17"/>
        <v>Livingston2012</v>
      </c>
      <c r="B1154" t="s">
        <v>614</v>
      </c>
      <c r="C1154">
        <v>2012</v>
      </c>
      <c r="D1154" t="s">
        <v>245</v>
      </c>
      <c r="E1154">
        <v>195</v>
      </c>
      <c r="F1154">
        <v>2706</v>
      </c>
      <c r="G1154">
        <v>-5</v>
      </c>
      <c r="H1154">
        <v>728</v>
      </c>
      <c r="I1154">
        <v>2.7</v>
      </c>
      <c r="J1154" t="s">
        <v>247</v>
      </c>
      <c r="K1154">
        <v>21139</v>
      </c>
      <c r="L1154" t="s">
        <v>55</v>
      </c>
    </row>
    <row r="1155" spans="1:12" x14ac:dyDescent="0.2">
      <c r="A1155" t="str">
        <f t="shared" si="17"/>
        <v>Logan2012</v>
      </c>
      <c r="B1155" t="s">
        <v>615</v>
      </c>
      <c r="C1155">
        <v>2012</v>
      </c>
      <c r="D1155" t="s">
        <v>245</v>
      </c>
      <c r="E1155">
        <v>580</v>
      </c>
      <c r="F1155">
        <v>7918</v>
      </c>
      <c r="G1155">
        <v>0.1</v>
      </c>
      <c r="H1155">
        <v>732</v>
      </c>
      <c r="I1155">
        <v>3.7</v>
      </c>
      <c r="J1155" t="s">
        <v>247</v>
      </c>
      <c r="K1155">
        <v>21141</v>
      </c>
      <c r="L1155" t="s">
        <v>55</v>
      </c>
    </row>
    <row r="1156" spans="1:12" x14ac:dyDescent="0.2">
      <c r="A1156" t="str">
        <f t="shared" si="17"/>
        <v>Lyon2012</v>
      </c>
      <c r="B1156" t="s">
        <v>616</v>
      </c>
      <c r="C1156">
        <v>2012</v>
      </c>
      <c r="D1156" t="s">
        <v>245</v>
      </c>
      <c r="E1156">
        <v>194</v>
      </c>
      <c r="F1156">
        <v>2117</v>
      </c>
      <c r="G1156">
        <v>0.6</v>
      </c>
      <c r="H1156">
        <v>542</v>
      </c>
      <c r="I1156">
        <v>0.7</v>
      </c>
      <c r="J1156" t="s">
        <v>247</v>
      </c>
      <c r="K1156">
        <v>21143</v>
      </c>
      <c r="L1156" t="s">
        <v>55</v>
      </c>
    </row>
    <row r="1157" spans="1:12" x14ac:dyDescent="0.2">
      <c r="A1157" t="str">
        <f t="shared" si="17"/>
        <v>McCracken2012</v>
      </c>
      <c r="B1157" t="s">
        <v>344</v>
      </c>
      <c r="C1157">
        <v>2012</v>
      </c>
      <c r="D1157" t="s">
        <v>245</v>
      </c>
      <c r="E1157">
        <v>2398</v>
      </c>
      <c r="F1157">
        <v>38650</v>
      </c>
      <c r="G1157">
        <v>0</v>
      </c>
      <c r="H1157">
        <v>787</v>
      </c>
      <c r="I1157">
        <v>2.5</v>
      </c>
      <c r="J1157" t="s">
        <v>247</v>
      </c>
      <c r="K1157">
        <v>21145</v>
      </c>
      <c r="L1157" t="s">
        <v>55</v>
      </c>
    </row>
    <row r="1158" spans="1:12" x14ac:dyDescent="0.2">
      <c r="A1158" t="str">
        <f t="shared" ref="A1158:A1221" si="18">_xlfn.CONCAT(B1158, C1158)</f>
        <v>McCreary2012</v>
      </c>
      <c r="B1158" t="s">
        <v>617</v>
      </c>
      <c r="C1158">
        <v>2012</v>
      </c>
      <c r="D1158" t="s">
        <v>245</v>
      </c>
      <c r="E1158">
        <v>221</v>
      </c>
      <c r="F1158">
        <v>2797</v>
      </c>
      <c r="G1158">
        <v>-2.2000000000000002</v>
      </c>
      <c r="H1158">
        <v>629</v>
      </c>
      <c r="I1158">
        <v>-1.7</v>
      </c>
      <c r="J1158" t="s">
        <v>247</v>
      </c>
      <c r="K1158">
        <v>21147</v>
      </c>
      <c r="L1158" t="s">
        <v>55</v>
      </c>
    </row>
    <row r="1159" spans="1:12" x14ac:dyDescent="0.2">
      <c r="A1159" t="str">
        <f t="shared" si="18"/>
        <v>McLean2012</v>
      </c>
      <c r="B1159" t="s">
        <v>618</v>
      </c>
      <c r="C1159">
        <v>2012</v>
      </c>
      <c r="D1159" t="s">
        <v>245</v>
      </c>
      <c r="E1159">
        <v>194</v>
      </c>
      <c r="F1159">
        <v>1905</v>
      </c>
      <c r="G1159">
        <v>0.3</v>
      </c>
      <c r="H1159">
        <v>662</v>
      </c>
      <c r="I1159">
        <v>7.1</v>
      </c>
      <c r="J1159" t="s">
        <v>247</v>
      </c>
      <c r="K1159">
        <v>21149</v>
      </c>
      <c r="L1159" t="s">
        <v>55</v>
      </c>
    </row>
    <row r="1160" spans="1:12" x14ac:dyDescent="0.2">
      <c r="A1160" t="str">
        <f t="shared" si="18"/>
        <v>Madison2012</v>
      </c>
      <c r="B1160" t="s">
        <v>313</v>
      </c>
      <c r="C1160">
        <v>2012</v>
      </c>
      <c r="D1160" t="s">
        <v>245</v>
      </c>
      <c r="E1160">
        <v>1839</v>
      </c>
      <c r="F1160">
        <v>34324</v>
      </c>
      <c r="G1160">
        <v>1.9</v>
      </c>
      <c r="H1160">
        <v>668</v>
      </c>
      <c r="I1160">
        <v>0.9</v>
      </c>
      <c r="J1160" t="s">
        <v>247</v>
      </c>
      <c r="K1160">
        <v>21151</v>
      </c>
      <c r="L1160" t="s">
        <v>55</v>
      </c>
    </row>
    <row r="1161" spans="1:12" x14ac:dyDescent="0.2">
      <c r="A1161" t="str">
        <f t="shared" si="18"/>
        <v>Magoffin2012</v>
      </c>
      <c r="B1161" t="s">
        <v>619</v>
      </c>
      <c r="C1161">
        <v>2012</v>
      </c>
      <c r="D1161" t="s">
        <v>245</v>
      </c>
      <c r="E1161">
        <v>199</v>
      </c>
      <c r="F1161">
        <v>2059</v>
      </c>
      <c r="G1161">
        <v>-3.2</v>
      </c>
      <c r="H1161">
        <v>601</v>
      </c>
      <c r="I1161">
        <v>-1.6</v>
      </c>
      <c r="J1161" t="s">
        <v>247</v>
      </c>
      <c r="K1161">
        <v>21153</v>
      </c>
      <c r="L1161" t="s">
        <v>55</v>
      </c>
    </row>
    <row r="1162" spans="1:12" x14ac:dyDescent="0.2">
      <c r="A1162" t="str">
        <f t="shared" si="18"/>
        <v>Marion2012</v>
      </c>
      <c r="B1162" t="s">
        <v>399</v>
      </c>
      <c r="C1162">
        <v>2012</v>
      </c>
      <c r="D1162" t="s">
        <v>245</v>
      </c>
      <c r="E1162">
        <v>450</v>
      </c>
      <c r="F1162">
        <v>7592</v>
      </c>
      <c r="G1162">
        <v>1.6</v>
      </c>
      <c r="H1162">
        <v>647</v>
      </c>
      <c r="I1162">
        <v>-1.5</v>
      </c>
      <c r="J1162" t="s">
        <v>247</v>
      </c>
      <c r="K1162">
        <v>21155</v>
      </c>
      <c r="L1162" t="s">
        <v>55</v>
      </c>
    </row>
    <row r="1163" spans="1:12" x14ac:dyDescent="0.2">
      <c r="A1163" t="str">
        <f t="shared" si="18"/>
        <v>Marshall2012</v>
      </c>
      <c r="B1163" t="s">
        <v>322</v>
      </c>
      <c r="C1163">
        <v>2012</v>
      </c>
      <c r="D1163" t="s">
        <v>245</v>
      </c>
      <c r="E1163">
        <v>751</v>
      </c>
      <c r="F1163">
        <v>10394</v>
      </c>
      <c r="G1163">
        <v>0.4</v>
      </c>
      <c r="H1163">
        <v>890</v>
      </c>
      <c r="I1163">
        <v>4.3</v>
      </c>
      <c r="J1163" t="s">
        <v>247</v>
      </c>
      <c r="K1163">
        <v>21157</v>
      </c>
      <c r="L1163" t="s">
        <v>55</v>
      </c>
    </row>
    <row r="1164" spans="1:12" x14ac:dyDescent="0.2">
      <c r="A1164" t="str">
        <f t="shared" si="18"/>
        <v>Martin2012</v>
      </c>
      <c r="B1164" t="s">
        <v>620</v>
      </c>
      <c r="C1164">
        <v>2012</v>
      </c>
      <c r="D1164" t="s">
        <v>245</v>
      </c>
      <c r="E1164">
        <v>219</v>
      </c>
      <c r="F1164">
        <v>2841</v>
      </c>
      <c r="G1164">
        <v>-6.5</v>
      </c>
      <c r="H1164">
        <v>792</v>
      </c>
      <c r="I1164">
        <v>-7.2</v>
      </c>
      <c r="J1164" t="s">
        <v>247</v>
      </c>
      <c r="K1164">
        <v>21159</v>
      </c>
      <c r="L1164" t="s">
        <v>55</v>
      </c>
    </row>
    <row r="1165" spans="1:12" x14ac:dyDescent="0.2">
      <c r="A1165" t="str">
        <f t="shared" si="18"/>
        <v>Mason2012</v>
      </c>
      <c r="B1165" t="s">
        <v>621</v>
      </c>
      <c r="C1165">
        <v>2012</v>
      </c>
      <c r="D1165" t="s">
        <v>245</v>
      </c>
      <c r="E1165">
        <v>535</v>
      </c>
      <c r="F1165">
        <v>8520</v>
      </c>
      <c r="G1165">
        <v>-0.3</v>
      </c>
      <c r="H1165">
        <v>696</v>
      </c>
      <c r="I1165">
        <v>3.7</v>
      </c>
      <c r="J1165" t="s">
        <v>247</v>
      </c>
      <c r="K1165">
        <v>21161</v>
      </c>
      <c r="L1165" t="s">
        <v>55</v>
      </c>
    </row>
    <row r="1166" spans="1:12" x14ac:dyDescent="0.2">
      <c r="A1166" t="str">
        <f t="shared" si="18"/>
        <v>Meade2012</v>
      </c>
      <c r="B1166" t="s">
        <v>622</v>
      </c>
      <c r="C1166">
        <v>2012</v>
      </c>
      <c r="D1166" t="s">
        <v>245</v>
      </c>
      <c r="E1166">
        <v>424</v>
      </c>
      <c r="F1166">
        <v>4067</v>
      </c>
      <c r="G1166">
        <v>-0.5</v>
      </c>
      <c r="H1166">
        <v>659</v>
      </c>
      <c r="I1166">
        <v>0.5</v>
      </c>
      <c r="J1166" t="s">
        <v>247</v>
      </c>
      <c r="K1166">
        <v>21163</v>
      </c>
      <c r="L1166" t="s">
        <v>55</v>
      </c>
    </row>
    <row r="1167" spans="1:12" x14ac:dyDescent="0.2">
      <c r="A1167" t="str">
        <f t="shared" si="18"/>
        <v>Menifee2012</v>
      </c>
      <c r="B1167" t="s">
        <v>623</v>
      </c>
      <c r="C1167">
        <v>2012</v>
      </c>
      <c r="D1167" t="s">
        <v>245</v>
      </c>
      <c r="E1167">
        <v>97</v>
      </c>
      <c r="F1167">
        <v>897</v>
      </c>
      <c r="G1167">
        <v>-4.3</v>
      </c>
      <c r="H1167">
        <v>552</v>
      </c>
      <c r="I1167">
        <v>0.9</v>
      </c>
      <c r="J1167" t="s">
        <v>247</v>
      </c>
      <c r="K1167">
        <v>21165</v>
      </c>
      <c r="L1167" t="s">
        <v>55</v>
      </c>
    </row>
    <row r="1168" spans="1:12" x14ac:dyDescent="0.2">
      <c r="A1168" t="str">
        <f t="shared" si="18"/>
        <v>Mercer2012</v>
      </c>
      <c r="B1168" t="s">
        <v>624</v>
      </c>
      <c r="C1168">
        <v>2012</v>
      </c>
      <c r="D1168" t="s">
        <v>245</v>
      </c>
      <c r="E1168">
        <v>489</v>
      </c>
      <c r="F1168">
        <v>6405</v>
      </c>
      <c r="G1168">
        <v>8.3000000000000007</v>
      </c>
      <c r="H1168">
        <v>859</v>
      </c>
      <c r="I1168">
        <v>0.7</v>
      </c>
      <c r="J1168" t="s">
        <v>247</v>
      </c>
      <c r="K1168">
        <v>21167</v>
      </c>
      <c r="L1168" t="s">
        <v>55</v>
      </c>
    </row>
    <row r="1169" spans="1:12" x14ac:dyDescent="0.2">
      <c r="A1169" t="str">
        <f t="shared" si="18"/>
        <v>Metcalfe2012</v>
      </c>
      <c r="B1169" t="s">
        <v>625</v>
      </c>
      <c r="C1169">
        <v>2012</v>
      </c>
      <c r="D1169" t="s">
        <v>245</v>
      </c>
      <c r="E1169">
        <v>176</v>
      </c>
      <c r="F1169">
        <v>1898</v>
      </c>
      <c r="G1169">
        <v>2.2999999999999998</v>
      </c>
      <c r="H1169">
        <v>584</v>
      </c>
      <c r="I1169">
        <v>-1.7</v>
      </c>
      <c r="J1169" t="s">
        <v>247</v>
      </c>
      <c r="K1169">
        <v>21169</v>
      </c>
      <c r="L1169" t="s">
        <v>55</v>
      </c>
    </row>
    <row r="1170" spans="1:12" x14ac:dyDescent="0.2">
      <c r="A1170" t="str">
        <f t="shared" si="18"/>
        <v>Monroe2012</v>
      </c>
      <c r="B1170" t="s">
        <v>443</v>
      </c>
      <c r="C1170">
        <v>2012</v>
      </c>
      <c r="D1170" t="s">
        <v>245</v>
      </c>
      <c r="E1170">
        <v>247</v>
      </c>
      <c r="F1170">
        <v>2964</v>
      </c>
      <c r="G1170">
        <v>2.6</v>
      </c>
      <c r="H1170">
        <v>554</v>
      </c>
      <c r="I1170">
        <v>3.6</v>
      </c>
      <c r="J1170" t="s">
        <v>247</v>
      </c>
      <c r="K1170">
        <v>21171</v>
      </c>
      <c r="L1170" t="s">
        <v>55</v>
      </c>
    </row>
    <row r="1171" spans="1:12" x14ac:dyDescent="0.2">
      <c r="A1171" t="str">
        <f t="shared" si="18"/>
        <v>Montgomery2012</v>
      </c>
      <c r="B1171" t="s">
        <v>329</v>
      </c>
      <c r="C1171">
        <v>2012</v>
      </c>
      <c r="D1171" t="s">
        <v>245</v>
      </c>
      <c r="E1171">
        <v>633</v>
      </c>
      <c r="F1171">
        <v>11179</v>
      </c>
      <c r="G1171">
        <v>6</v>
      </c>
      <c r="H1171">
        <v>687</v>
      </c>
      <c r="I1171">
        <v>5.9</v>
      </c>
      <c r="J1171" t="s">
        <v>247</v>
      </c>
      <c r="K1171">
        <v>21173</v>
      </c>
      <c r="L1171" t="s">
        <v>55</v>
      </c>
    </row>
    <row r="1172" spans="1:12" x14ac:dyDescent="0.2">
      <c r="A1172" t="str">
        <f t="shared" si="18"/>
        <v>Morgan2012</v>
      </c>
      <c r="B1172" t="s">
        <v>444</v>
      </c>
      <c r="C1172">
        <v>2012</v>
      </c>
      <c r="D1172" t="s">
        <v>245</v>
      </c>
      <c r="E1172">
        <v>224</v>
      </c>
      <c r="F1172">
        <v>3155</v>
      </c>
      <c r="G1172">
        <v>-3</v>
      </c>
      <c r="H1172">
        <v>623</v>
      </c>
      <c r="I1172">
        <v>-1.1000000000000001</v>
      </c>
      <c r="J1172" t="s">
        <v>247</v>
      </c>
      <c r="K1172">
        <v>21175</v>
      </c>
      <c r="L1172" t="s">
        <v>55</v>
      </c>
    </row>
    <row r="1173" spans="1:12" x14ac:dyDescent="0.2">
      <c r="A1173" t="str">
        <f t="shared" si="18"/>
        <v>Muhlenberg2012</v>
      </c>
      <c r="B1173" t="s">
        <v>626</v>
      </c>
      <c r="C1173">
        <v>2012</v>
      </c>
      <c r="D1173" t="s">
        <v>245</v>
      </c>
      <c r="E1173">
        <v>596</v>
      </c>
      <c r="F1173">
        <v>8762</v>
      </c>
      <c r="G1173">
        <v>-2</v>
      </c>
      <c r="H1173">
        <v>707</v>
      </c>
      <c r="I1173">
        <v>-4.5</v>
      </c>
      <c r="J1173" t="s">
        <v>247</v>
      </c>
      <c r="K1173">
        <v>21177</v>
      </c>
      <c r="L1173" t="s">
        <v>55</v>
      </c>
    </row>
    <row r="1174" spans="1:12" x14ac:dyDescent="0.2">
      <c r="A1174" t="str">
        <f t="shared" si="18"/>
        <v>Nelson2012</v>
      </c>
      <c r="B1174" t="s">
        <v>627</v>
      </c>
      <c r="C1174">
        <v>2012</v>
      </c>
      <c r="D1174" t="s">
        <v>245</v>
      </c>
      <c r="E1174">
        <v>1117</v>
      </c>
      <c r="F1174">
        <v>14476</v>
      </c>
      <c r="G1174">
        <v>3.2</v>
      </c>
      <c r="H1174">
        <v>705</v>
      </c>
      <c r="I1174">
        <v>1.6</v>
      </c>
      <c r="J1174" t="s">
        <v>247</v>
      </c>
      <c r="K1174">
        <v>21179</v>
      </c>
      <c r="L1174" t="s">
        <v>55</v>
      </c>
    </row>
    <row r="1175" spans="1:12" x14ac:dyDescent="0.2">
      <c r="A1175" t="str">
        <f t="shared" si="18"/>
        <v>Nicholas2012</v>
      </c>
      <c r="B1175" t="s">
        <v>628</v>
      </c>
      <c r="C1175">
        <v>2012</v>
      </c>
      <c r="D1175" t="s">
        <v>245</v>
      </c>
      <c r="E1175">
        <v>104</v>
      </c>
      <c r="F1175">
        <v>894</v>
      </c>
      <c r="G1175">
        <v>-4.7</v>
      </c>
      <c r="H1175">
        <v>530</v>
      </c>
      <c r="I1175">
        <v>8.4</v>
      </c>
      <c r="J1175" t="s">
        <v>247</v>
      </c>
      <c r="K1175">
        <v>21181</v>
      </c>
      <c r="L1175" t="s">
        <v>55</v>
      </c>
    </row>
    <row r="1176" spans="1:12" x14ac:dyDescent="0.2">
      <c r="A1176" t="str">
        <f t="shared" si="18"/>
        <v>Ohio2012</v>
      </c>
      <c r="B1176" t="s">
        <v>629</v>
      </c>
      <c r="C1176">
        <v>2012</v>
      </c>
      <c r="D1176" t="s">
        <v>245</v>
      </c>
      <c r="E1176">
        <v>408</v>
      </c>
      <c r="F1176">
        <v>8274</v>
      </c>
      <c r="G1176">
        <v>4.5999999999999996</v>
      </c>
      <c r="H1176">
        <v>679</v>
      </c>
      <c r="I1176">
        <v>5.8</v>
      </c>
      <c r="J1176" t="s">
        <v>247</v>
      </c>
      <c r="K1176">
        <v>21183</v>
      </c>
      <c r="L1176" t="s">
        <v>55</v>
      </c>
    </row>
    <row r="1177" spans="1:12" x14ac:dyDescent="0.2">
      <c r="A1177" t="str">
        <f t="shared" si="18"/>
        <v>Oldham2012</v>
      </c>
      <c r="B1177" t="s">
        <v>630</v>
      </c>
      <c r="C1177">
        <v>2012</v>
      </c>
      <c r="D1177" t="s">
        <v>245</v>
      </c>
      <c r="E1177">
        <v>1477</v>
      </c>
      <c r="F1177">
        <v>14157</v>
      </c>
      <c r="G1177">
        <v>0.9</v>
      </c>
      <c r="H1177">
        <v>725</v>
      </c>
      <c r="I1177">
        <v>2</v>
      </c>
      <c r="J1177" t="s">
        <v>247</v>
      </c>
      <c r="K1177">
        <v>21185</v>
      </c>
      <c r="L1177" t="s">
        <v>55</v>
      </c>
    </row>
    <row r="1178" spans="1:12" x14ac:dyDescent="0.2">
      <c r="A1178" t="str">
        <f t="shared" si="18"/>
        <v>Owen2012</v>
      </c>
      <c r="B1178" t="s">
        <v>631</v>
      </c>
      <c r="C1178">
        <v>2012</v>
      </c>
      <c r="D1178" t="s">
        <v>245</v>
      </c>
      <c r="E1178">
        <v>136</v>
      </c>
      <c r="F1178">
        <v>1670</v>
      </c>
      <c r="G1178">
        <v>0.5</v>
      </c>
      <c r="H1178">
        <v>628</v>
      </c>
      <c r="I1178">
        <v>3.1</v>
      </c>
      <c r="J1178" t="s">
        <v>247</v>
      </c>
      <c r="K1178">
        <v>21187</v>
      </c>
      <c r="L1178" t="s">
        <v>55</v>
      </c>
    </row>
    <row r="1179" spans="1:12" x14ac:dyDescent="0.2">
      <c r="A1179" t="str">
        <f t="shared" si="18"/>
        <v>Owsley2012</v>
      </c>
      <c r="B1179" t="s">
        <v>632</v>
      </c>
      <c r="C1179">
        <v>2012</v>
      </c>
      <c r="D1179" t="s">
        <v>245</v>
      </c>
      <c r="E1179">
        <v>71</v>
      </c>
      <c r="F1179">
        <v>626</v>
      </c>
      <c r="G1179">
        <v>-12</v>
      </c>
      <c r="H1179">
        <v>542</v>
      </c>
      <c r="I1179">
        <v>7.1</v>
      </c>
      <c r="J1179" t="s">
        <v>247</v>
      </c>
      <c r="K1179">
        <v>21189</v>
      </c>
      <c r="L1179" t="s">
        <v>55</v>
      </c>
    </row>
    <row r="1180" spans="1:12" x14ac:dyDescent="0.2">
      <c r="A1180" t="str">
        <f t="shared" si="18"/>
        <v>Pendleton2012</v>
      </c>
      <c r="B1180" t="s">
        <v>633</v>
      </c>
      <c r="C1180">
        <v>2012</v>
      </c>
      <c r="D1180" t="s">
        <v>245</v>
      </c>
      <c r="E1180">
        <v>206</v>
      </c>
      <c r="F1180">
        <v>2338</v>
      </c>
      <c r="G1180">
        <v>3.1</v>
      </c>
      <c r="H1180">
        <v>671</v>
      </c>
      <c r="I1180">
        <v>-3</v>
      </c>
      <c r="J1180" t="s">
        <v>247</v>
      </c>
      <c r="K1180">
        <v>21191</v>
      </c>
      <c r="L1180" t="s">
        <v>55</v>
      </c>
    </row>
    <row r="1181" spans="1:12" x14ac:dyDescent="0.2">
      <c r="A1181" t="str">
        <f t="shared" si="18"/>
        <v>Perry2012</v>
      </c>
      <c r="B1181" t="s">
        <v>445</v>
      </c>
      <c r="C1181">
        <v>2012</v>
      </c>
      <c r="D1181" t="s">
        <v>245</v>
      </c>
      <c r="E1181">
        <v>856</v>
      </c>
      <c r="F1181">
        <v>12751</v>
      </c>
      <c r="G1181">
        <v>-6.1</v>
      </c>
      <c r="H1181">
        <v>799</v>
      </c>
      <c r="I1181">
        <v>-1.7</v>
      </c>
      <c r="J1181" t="s">
        <v>247</v>
      </c>
      <c r="K1181">
        <v>21193</v>
      </c>
      <c r="L1181" t="s">
        <v>55</v>
      </c>
    </row>
    <row r="1182" spans="1:12" x14ac:dyDescent="0.2">
      <c r="A1182" t="str">
        <f t="shared" si="18"/>
        <v>Pike2012</v>
      </c>
      <c r="B1182" t="s">
        <v>447</v>
      </c>
      <c r="C1182">
        <v>2012</v>
      </c>
      <c r="D1182" t="s">
        <v>245</v>
      </c>
      <c r="E1182">
        <v>1684</v>
      </c>
      <c r="F1182">
        <v>23276</v>
      </c>
      <c r="G1182">
        <v>-6.6</v>
      </c>
      <c r="H1182">
        <v>803</v>
      </c>
      <c r="I1182">
        <v>-2.2999999999999998</v>
      </c>
      <c r="J1182" t="s">
        <v>247</v>
      </c>
      <c r="K1182">
        <v>21195</v>
      </c>
      <c r="L1182" t="s">
        <v>55</v>
      </c>
    </row>
    <row r="1183" spans="1:12" x14ac:dyDescent="0.2">
      <c r="A1183" t="str">
        <f t="shared" si="18"/>
        <v>Powell2012</v>
      </c>
      <c r="B1183" t="s">
        <v>634</v>
      </c>
      <c r="C1183">
        <v>2012</v>
      </c>
      <c r="D1183" t="s">
        <v>245</v>
      </c>
      <c r="E1183">
        <v>218</v>
      </c>
      <c r="F1183">
        <v>2402</v>
      </c>
      <c r="G1183">
        <v>-1.3</v>
      </c>
      <c r="H1183">
        <v>535</v>
      </c>
      <c r="I1183">
        <v>4.5</v>
      </c>
      <c r="J1183" t="s">
        <v>247</v>
      </c>
      <c r="K1183">
        <v>21197</v>
      </c>
      <c r="L1183" t="s">
        <v>55</v>
      </c>
    </row>
    <row r="1184" spans="1:12" x14ac:dyDescent="0.2">
      <c r="A1184" t="str">
        <f t="shared" si="18"/>
        <v>Pulaski2012</v>
      </c>
      <c r="B1184" t="s">
        <v>415</v>
      </c>
      <c r="C1184">
        <v>2012</v>
      </c>
      <c r="D1184" t="s">
        <v>245</v>
      </c>
      <c r="E1184">
        <v>1619</v>
      </c>
      <c r="F1184">
        <v>24920</v>
      </c>
      <c r="G1184">
        <v>1.1000000000000001</v>
      </c>
      <c r="H1184">
        <v>620</v>
      </c>
      <c r="I1184">
        <v>1.6</v>
      </c>
      <c r="J1184" t="s">
        <v>247</v>
      </c>
      <c r="K1184">
        <v>21199</v>
      </c>
      <c r="L1184" t="s">
        <v>55</v>
      </c>
    </row>
    <row r="1185" spans="1:12" x14ac:dyDescent="0.2">
      <c r="A1185" t="str">
        <f t="shared" si="18"/>
        <v>Robertson2012</v>
      </c>
      <c r="B1185" t="s">
        <v>635</v>
      </c>
      <c r="C1185">
        <v>2012</v>
      </c>
      <c r="D1185" t="s">
        <v>245</v>
      </c>
      <c r="E1185">
        <v>43</v>
      </c>
      <c r="F1185">
        <v>294</v>
      </c>
      <c r="G1185">
        <v>2.1</v>
      </c>
      <c r="H1185">
        <v>483</v>
      </c>
      <c r="I1185">
        <v>7.3</v>
      </c>
      <c r="J1185" t="s">
        <v>247</v>
      </c>
      <c r="K1185">
        <v>21201</v>
      </c>
      <c r="L1185" t="s">
        <v>55</v>
      </c>
    </row>
    <row r="1186" spans="1:12" x14ac:dyDescent="0.2">
      <c r="A1186" t="str">
        <f t="shared" si="18"/>
        <v>Rockcastle2012</v>
      </c>
      <c r="B1186" t="s">
        <v>636</v>
      </c>
      <c r="C1186">
        <v>2012</v>
      </c>
      <c r="D1186" t="s">
        <v>245</v>
      </c>
      <c r="E1186">
        <v>239</v>
      </c>
      <c r="F1186">
        <v>3361</v>
      </c>
      <c r="G1186">
        <v>4.9000000000000004</v>
      </c>
      <c r="H1186">
        <v>547</v>
      </c>
      <c r="I1186">
        <v>-0.5</v>
      </c>
      <c r="J1186" t="s">
        <v>247</v>
      </c>
      <c r="K1186">
        <v>21203</v>
      </c>
      <c r="L1186" t="s">
        <v>55</v>
      </c>
    </row>
    <row r="1187" spans="1:12" x14ac:dyDescent="0.2">
      <c r="A1187" t="str">
        <f t="shared" si="18"/>
        <v>Rowan2012</v>
      </c>
      <c r="B1187" t="s">
        <v>637</v>
      </c>
      <c r="C1187">
        <v>2012</v>
      </c>
      <c r="D1187" t="s">
        <v>245</v>
      </c>
      <c r="E1187">
        <v>548</v>
      </c>
      <c r="F1187">
        <v>9999</v>
      </c>
      <c r="G1187">
        <v>-1.7</v>
      </c>
      <c r="H1187">
        <v>611</v>
      </c>
      <c r="I1187">
        <v>1.2</v>
      </c>
      <c r="J1187" t="s">
        <v>247</v>
      </c>
      <c r="K1187">
        <v>21205</v>
      </c>
      <c r="L1187" t="s">
        <v>55</v>
      </c>
    </row>
    <row r="1188" spans="1:12" x14ac:dyDescent="0.2">
      <c r="A1188" t="str">
        <f t="shared" si="18"/>
        <v>Russell2012</v>
      </c>
      <c r="B1188" t="s">
        <v>449</v>
      </c>
      <c r="C1188">
        <v>2012</v>
      </c>
      <c r="D1188" t="s">
        <v>245</v>
      </c>
      <c r="E1188">
        <v>412</v>
      </c>
      <c r="F1188">
        <v>6044</v>
      </c>
      <c r="G1188">
        <v>-4.4000000000000004</v>
      </c>
      <c r="H1188">
        <v>570</v>
      </c>
      <c r="I1188">
        <v>-1</v>
      </c>
      <c r="J1188" t="s">
        <v>247</v>
      </c>
      <c r="K1188">
        <v>21207</v>
      </c>
      <c r="L1188" t="s">
        <v>55</v>
      </c>
    </row>
    <row r="1189" spans="1:12" x14ac:dyDescent="0.2">
      <c r="A1189" t="str">
        <f t="shared" si="18"/>
        <v>Scott2012</v>
      </c>
      <c r="B1189" t="s">
        <v>638</v>
      </c>
      <c r="C1189">
        <v>2012</v>
      </c>
      <c r="D1189" t="s">
        <v>245</v>
      </c>
      <c r="E1189">
        <v>1076</v>
      </c>
      <c r="F1189">
        <v>23425</v>
      </c>
      <c r="G1189">
        <v>4.9000000000000004</v>
      </c>
      <c r="H1189">
        <v>980</v>
      </c>
      <c r="I1189">
        <v>-1.1000000000000001</v>
      </c>
      <c r="J1189" t="s">
        <v>247</v>
      </c>
      <c r="K1189">
        <v>21209</v>
      </c>
      <c r="L1189" t="s">
        <v>55</v>
      </c>
    </row>
    <row r="1190" spans="1:12" x14ac:dyDescent="0.2">
      <c r="A1190" t="str">
        <f t="shared" si="18"/>
        <v>Shelby2012</v>
      </c>
      <c r="B1190" t="s">
        <v>405</v>
      </c>
      <c r="C1190">
        <v>2012</v>
      </c>
      <c r="D1190" t="s">
        <v>245</v>
      </c>
      <c r="E1190">
        <v>1039</v>
      </c>
      <c r="F1190">
        <v>13956</v>
      </c>
      <c r="G1190">
        <v>7.3</v>
      </c>
      <c r="H1190">
        <v>745</v>
      </c>
      <c r="I1190">
        <v>8</v>
      </c>
      <c r="J1190" t="s">
        <v>247</v>
      </c>
      <c r="K1190">
        <v>21211</v>
      </c>
      <c r="L1190" t="s">
        <v>55</v>
      </c>
    </row>
    <row r="1191" spans="1:12" x14ac:dyDescent="0.2">
      <c r="A1191" t="str">
        <f t="shared" si="18"/>
        <v>Simpson2012</v>
      </c>
      <c r="B1191" t="s">
        <v>639</v>
      </c>
      <c r="C1191">
        <v>2012</v>
      </c>
      <c r="D1191" t="s">
        <v>245</v>
      </c>
      <c r="E1191">
        <v>449</v>
      </c>
      <c r="F1191">
        <v>8784</v>
      </c>
      <c r="G1191">
        <v>6.2</v>
      </c>
      <c r="H1191">
        <v>688</v>
      </c>
      <c r="I1191">
        <v>-1.4</v>
      </c>
      <c r="J1191" t="s">
        <v>247</v>
      </c>
      <c r="K1191">
        <v>21213</v>
      </c>
      <c r="L1191" t="s">
        <v>55</v>
      </c>
    </row>
    <row r="1192" spans="1:12" x14ac:dyDescent="0.2">
      <c r="A1192" t="str">
        <f t="shared" si="18"/>
        <v>Spencer2012</v>
      </c>
      <c r="B1192" t="s">
        <v>640</v>
      </c>
      <c r="C1192">
        <v>2012</v>
      </c>
      <c r="D1192" t="s">
        <v>245</v>
      </c>
      <c r="E1192">
        <v>260</v>
      </c>
      <c r="F1192">
        <v>1816</v>
      </c>
      <c r="G1192">
        <v>5.3</v>
      </c>
      <c r="H1192">
        <v>588</v>
      </c>
      <c r="I1192">
        <v>2.2999999999999998</v>
      </c>
      <c r="J1192" t="s">
        <v>247</v>
      </c>
      <c r="K1192">
        <v>21215</v>
      </c>
      <c r="L1192" t="s">
        <v>55</v>
      </c>
    </row>
    <row r="1193" spans="1:12" x14ac:dyDescent="0.2">
      <c r="A1193" t="str">
        <f t="shared" si="18"/>
        <v>Taylor2012</v>
      </c>
      <c r="B1193" t="s">
        <v>547</v>
      </c>
      <c r="C1193">
        <v>2012</v>
      </c>
      <c r="D1193" t="s">
        <v>245</v>
      </c>
      <c r="E1193">
        <v>721</v>
      </c>
      <c r="F1193">
        <v>11689</v>
      </c>
      <c r="G1193">
        <v>-4.2</v>
      </c>
      <c r="H1193">
        <v>574</v>
      </c>
      <c r="I1193">
        <v>3.8</v>
      </c>
      <c r="J1193" t="s">
        <v>247</v>
      </c>
      <c r="K1193">
        <v>21217</v>
      </c>
      <c r="L1193" t="s">
        <v>55</v>
      </c>
    </row>
    <row r="1194" spans="1:12" x14ac:dyDescent="0.2">
      <c r="A1194" t="str">
        <f t="shared" si="18"/>
        <v>Todd2012</v>
      </c>
      <c r="B1194" t="s">
        <v>351</v>
      </c>
      <c r="C1194">
        <v>2012</v>
      </c>
      <c r="D1194" t="s">
        <v>245</v>
      </c>
      <c r="E1194">
        <v>230</v>
      </c>
      <c r="F1194">
        <v>2233</v>
      </c>
      <c r="G1194">
        <v>-4.9000000000000004</v>
      </c>
      <c r="H1194">
        <v>547</v>
      </c>
      <c r="I1194">
        <v>7.9</v>
      </c>
      <c r="J1194" t="s">
        <v>247</v>
      </c>
      <c r="K1194">
        <v>21219</v>
      </c>
      <c r="L1194" t="s">
        <v>55</v>
      </c>
    </row>
    <row r="1195" spans="1:12" x14ac:dyDescent="0.2">
      <c r="A1195" t="str">
        <f t="shared" si="18"/>
        <v>Trigg2012</v>
      </c>
      <c r="B1195" t="s">
        <v>641</v>
      </c>
      <c r="C1195">
        <v>2012</v>
      </c>
      <c r="D1195" t="s">
        <v>245</v>
      </c>
      <c r="E1195">
        <v>271</v>
      </c>
      <c r="F1195">
        <v>3149</v>
      </c>
      <c r="G1195">
        <v>1.5</v>
      </c>
      <c r="H1195">
        <v>577</v>
      </c>
      <c r="I1195">
        <v>-0.9</v>
      </c>
      <c r="J1195" t="s">
        <v>247</v>
      </c>
      <c r="K1195">
        <v>21221</v>
      </c>
      <c r="L1195" t="s">
        <v>55</v>
      </c>
    </row>
    <row r="1196" spans="1:12" x14ac:dyDescent="0.2">
      <c r="A1196" t="str">
        <f t="shared" si="18"/>
        <v>Trimble2012</v>
      </c>
      <c r="B1196" t="s">
        <v>642</v>
      </c>
      <c r="C1196">
        <v>2012</v>
      </c>
      <c r="D1196" t="s">
        <v>245</v>
      </c>
      <c r="E1196">
        <v>110</v>
      </c>
      <c r="F1196">
        <v>1002</v>
      </c>
      <c r="G1196">
        <v>-1.3</v>
      </c>
      <c r="H1196">
        <v>771</v>
      </c>
      <c r="I1196">
        <v>3.9</v>
      </c>
      <c r="J1196" t="s">
        <v>247</v>
      </c>
      <c r="K1196">
        <v>21223</v>
      </c>
      <c r="L1196" t="s">
        <v>55</v>
      </c>
    </row>
    <row r="1197" spans="1:12" x14ac:dyDescent="0.2">
      <c r="A1197" t="str">
        <f t="shared" si="18"/>
        <v>Union2012</v>
      </c>
      <c r="B1197" t="s">
        <v>403</v>
      </c>
      <c r="C1197">
        <v>2012</v>
      </c>
      <c r="D1197" t="s">
        <v>245</v>
      </c>
      <c r="E1197">
        <v>362</v>
      </c>
      <c r="F1197">
        <v>5713</v>
      </c>
      <c r="G1197">
        <v>-7.8</v>
      </c>
      <c r="H1197">
        <v>875</v>
      </c>
      <c r="I1197">
        <v>7</v>
      </c>
      <c r="J1197" t="s">
        <v>247</v>
      </c>
      <c r="K1197">
        <v>21225</v>
      </c>
      <c r="L1197" t="s">
        <v>55</v>
      </c>
    </row>
    <row r="1198" spans="1:12" x14ac:dyDescent="0.2">
      <c r="A1198" t="str">
        <f t="shared" si="18"/>
        <v>Warren2012</v>
      </c>
      <c r="B1198" t="s">
        <v>561</v>
      </c>
      <c r="C1198">
        <v>2012</v>
      </c>
      <c r="D1198" t="s">
        <v>245</v>
      </c>
      <c r="E1198">
        <v>3304</v>
      </c>
      <c r="F1198">
        <v>59226</v>
      </c>
      <c r="G1198">
        <v>1.8</v>
      </c>
      <c r="H1198">
        <v>717</v>
      </c>
      <c r="I1198">
        <v>2.4</v>
      </c>
      <c r="J1198" t="s">
        <v>247</v>
      </c>
      <c r="K1198">
        <v>21227</v>
      </c>
      <c r="L1198" t="s">
        <v>55</v>
      </c>
    </row>
    <row r="1199" spans="1:12" x14ac:dyDescent="0.2">
      <c r="A1199" t="str">
        <f t="shared" si="18"/>
        <v>Washington2012</v>
      </c>
      <c r="B1199" t="s">
        <v>452</v>
      </c>
      <c r="C1199">
        <v>2012</v>
      </c>
      <c r="D1199" t="s">
        <v>245</v>
      </c>
      <c r="E1199">
        <v>295</v>
      </c>
      <c r="F1199">
        <v>3190</v>
      </c>
      <c r="G1199">
        <v>4.4000000000000004</v>
      </c>
      <c r="H1199">
        <v>694</v>
      </c>
      <c r="I1199">
        <v>-2.7</v>
      </c>
      <c r="J1199" t="s">
        <v>247</v>
      </c>
      <c r="K1199">
        <v>21229</v>
      </c>
      <c r="L1199" t="s">
        <v>55</v>
      </c>
    </row>
    <row r="1200" spans="1:12" x14ac:dyDescent="0.2">
      <c r="A1200" t="str">
        <f t="shared" si="18"/>
        <v>Wayne2012</v>
      </c>
      <c r="B1200" t="s">
        <v>382</v>
      </c>
      <c r="C1200">
        <v>2012</v>
      </c>
      <c r="D1200" t="s">
        <v>245</v>
      </c>
      <c r="E1200">
        <v>348</v>
      </c>
      <c r="F1200">
        <v>5270</v>
      </c>
      <c r="G1200">
        <v>8.4</v>
      </c>
      <c r="H1200">
        <v>564</v>
      </c>
      <c r="I1200">
        <v>0.4</v>
      </c>
      <c r="J1200" t="s">
        <v>247</v>
      </c>
      <c r="K1200">
        <v>21231</v>
      </c>
      <c r="L1200" t="s">
        <v>55</v>
      </c>
    </row>
    <row r="1201" spans="1:12" x14ac:dyDescent="0.2">
      <c r="A1201" t="str">
        <f t="shared" si="18"/>
        <v>Webster2012</v>
      </c>
      <c r="B1201" t="s">
        <v>562</v>
      </c>
      <c r="C1201">
        <v>2012</v>
      </c>
      <c r="D1201" t="s">
        <v>245</v>
      </c>
      <c r="E1201">
        <v>254</v>
      </c>
      <c r="F1201">
        <v>3130</v>
      </c>
      <c r="G1201">
        <v>1.8</v>
      </c>
      <c r="H1201">
        <v>831</v>
      </c>
      <c r="I1201">
        <v>5.9</v>
      </c>
      <c r="J1201" t="s">
        <v>247</v>
      </c>
      <c r="K1201">
        <v>21233</v>
      </c>
      <c r="L1201" t="s">
        <v>55</v>
      </c>
    </row>
    <row r="1202" spans="1:12" x14ac:dyDescent="0.2">
      <c r="A1202" t="str">
        <f t="shared" si="18"/>
        <v>Whitley2012</v>
      </c>
      <c r="B1202" t="s">
        <v>643</v>
      </c>
      <c r="C1202">
        <v>2012</v>
      </c>
      <c r="D1202" t="s">
        <v>245</v>
      </c>
      <c r="E1202">
        <v>815</v>
      </c>
      <c r="F1202">
        <v>12251</v>
      </c>
      <c r="G1202">
        <v>0.5</v>
      </c>
      <c r="H1202">
        <v>645</v>
      </c>
      <c r="I1202">
        <v>3.9</v>
      </c>
      <c r="J1202" t="s">
        <v>247</v>
      </c>
      <c r="K1202">
        <v>21235</v>
      </c>
      <c r="L1202" t="s">
        <v>55</v>
      </c>
    </row>
    <row r="1203" spans="1:12" x14ac:dyDescent="0.2">
      <c r="A1203" t="str">
        <f t="shared" si="18"/>
        <v>Wolfe2012</v>
      </c>
      <c r="B1203" t="s">
        <v>644</v>
      </c>
      <c r="C1203">
        <v>2012</v>
      </c>
      <c r="D1203" t="s">
        <v>245</v>
      </c>
      <c r="E1203">
        <v>120</v>
      </c>
      <c r="F1203">
        <v>1176</v>
      </c>
      <c r="G1203">
        <v>-2.2999999999999998</v>
      </c>
      <c r="H1203">
        <v>526</v>
      </c>
      <c r="I1203">
        <v>3.3</v>
      </c>
      <c r="J1203" t="s">
        <v>247</v>
      </c>
      <c r="K1203">
        <v>21237</v>
      </c>
      <c r="L1203" t="s">
        <v>55</v>
      </c>
    </row>
    <row r="1204" spans="1:12" x14ac:dyDescent="0.2">
      <c r="A1204" t="str">
        <f t="shared" si="18"/>
        <v>Woodford2012</v>
      </c>
      <c r="B1204" t="s">
        <v>645</v>
      </c>
      <c r="C1204">
        <v>2012</v>
      </c>
      <c r="D1204" t="s">
        <v>245</v>
      </c>
      <c r="E1204">
        <v>691</v>
      </c>
      <c r="F1204">
        <v>8615</v>
      </c>
      <c r="G1204">
        <v>-1.3</v>
      </c>
      <c r="H1204">
        <v>805</v>
      </c>
      <c r="I1204">
        <v>2.8</v>
      </c>
      <c r="J1204" t="s">
        <v>247</v>
      </c>
      <c r="K1204">
        <v>21239</v>
      </c>
      <c r="L1204" t="s">
        <v>55</v>
      </c>
    </row>
    <row r="1205" spans="1:12" x14ac:dyDescent="0.2">
      <c r="A1205" t="str">
        <f t="shared" si="18"/>
        <v>Adair2013</v>
      </c>
      <c r="B1205" t="s">
        <v>569</v>
      </c>
      <c r="C1205">
        <v>2013</v>
      </c>
      <c r="D1205" t="s">
        <v>245</v>
      </c>
      <c r="E1205">
        <v>422</v>
      </c>
      <c r="F1205">
        <v>4733</v>
      </c>
      <c r="G1205">
        <v>-3.4</v>
      </c>
      <c r="H1205">
        <v>582</v>
      </c>
      <c r="I1205">
        <v>2.8</v>
      </c>
      <c r="J1205" t="s">
        <v>247</v>
      </c>
      <c r="K1205">
        <v>21001</v>
      </c>
      <c r="L1205" t="s">
        <v>55</v>
      </c>
    </row>
    <row r="1206" spans="1:12" x14ac:dyDescent="0.2">
      <c r="A1206" t="str">
        <f t="shared" si="18"/>
        <v>Allen2013</v>
      </c>
      <c r="B1206" t="s">
        <v>570</v>
      </c>
      <c r="C1206">
        <v>2013</v>
      </c>
      <c r="D1206" t="s">
        <v>245</v>
      </c>
      <c r="E1206">
        <v>299</v>
      </c>
      <c r="F1206">
        <v>4050</v>
      </c>
      <c r="G1206">
        <v>-1.4</v>
      </c>
      <c r="H1206">
        <v>623</v>
      </c>
      <c r="I1206">
        <v>3.7</v>
      </c>
      <c r="J1206" t="s">
        <v>247</v>
      </c>
      <c r="K1206">
        <v>21003</v>
      </c>
      <c r="L1206" t="s">
        <v>55</v>
      </c>
    </row>
    <row r="1207" spans="1:12" x14ac:dyDescent="0.2">
      <c r="A1207" t="str">
        <f t="shared" si="18"/>
        <v>Anderson2013</v>
      </c>
      <c r="B1207" t="s">
        <v>349</v>
      </c>
      <c r="C1207">
        <v>2013</v>
      </c>
      <c r="D1207" t="s">
        <v>245</v>
      </c>
      <c r="E1207">
        <v>382</v>
      </c>
      <c r="F1207">
        <v>4495</v>
      </c>
      <c r="G1207">
        <v>1.8</v>
      </c>
      <c r="H1207">
        <v>671</v>
      </c>
      <c r="I1207">
        <v>3.1</v>
      </c>
      <c r="J1207" t="s">
        <v>247</v>
      </c>
      <c r="K1207">
        <v>21005</v>
      </c>
      <c r="L1207" t="s">
        <v>55</v>
      </c>
    </row>
    <row r="1208" spans="1:12" x14ac:dyDescent="0.2">
      <c r="A1208" t="str">
        <f t="shared" si="18"/>
        <v>Ballard2013</v>
      </c>
      <c r="B1208" t="s">
        <v>571</v>
      </c>
      <c r="C1208">
        <v>2013</v>
      </c>
      <c r="D1208" t="s">
        <v>245</v>
      </c>
      <c r="E1208">
        <v>187</v>
      </c>
      <c r="F1208">
        <v>2199</v>
      </c>
      <c r="G1208">
        <v>-7.7</v>
      </c>
      <c r="H1208">
        <v>1024</v>
      </c>
      <c r="I1208">
        <v>0</v>
      </c>
      <c r="J1208" t="s">
        <v>247</v>
      </c>
      <c r="K1208">
        <v>21007</v>
      </c>
      <c r="L1208" t="s">
        <v>55</v>
      </c>
    </row>
    <row r="1209" spans="1:12" x14ac:dyDescent="0.2">
      <c r="A1209" t="str">
        <f t="shared" si="18"/>
        <v>Barren2013</v>
      </c>
      <c r="B1209" t="s">
        <v>348</v>
      </c>
      <c r="C1209">
        <v>2013</v>
      </c>
      <c r="D1209" t="s">
        <v>245</v>
      </c>
      <c r="E1209">
        <v>1085</v>
      </c>
      <c r="F1209">
        <v>16503</v>
      </c>
      <c r="G1209">
        <v>-3</v>
      </c>
      <c r="H1209">
        <v>646</v>
      </c>
      <c r="I1209">
        <v>2.1</v>
      </c>
      <c r="J1209" t="s">
        <v>247</v>
      </c>
      <c r="K1209">
        <v>21009</v>
      </c>
      <c r="L1209" t="s">
        <v>55</v>
      </c>
    </row>
    <row r="1210" spans="1:12" x14ac:dyDescent="0.2">
      <c r="A1210" t="str">
        <f t="shared" si="18"/>
        <v>Bath2013</v>
      </c>
      <c r="B1210" t="s">
        <v>572</v>
      </c>
      <c r="C1210">
        <v>2013</v>
      </c>
      <c r="D1210" t="s">
        <v>245</v>
      </c>
      <c r="E1210">
        <v>184</v>
      </c>
      <c r="F1210">
        <v>1786</v>
      </c>
      <c r="G1210">
        <v>7.1</v>
      </c>
      <c r="H1210">
        <v>578</v>
      </c>
      <c r="I1210">
        <v>0</v>
      </c>
      <c r="J1210" t="s">
        <v>247</v>
      </c>
      <c r="K1210">
        <v>21011</v>
      </c>
      <c r="L1210" t="s">
        <v>55</v>
      </c>
    </row>
    <row r="1211" spans="1:12" x14ac:dyDescent="0.2">
      <c r="A1211" t="str">
        <f t="shared" si="18"/>
        <v>Bell2013</v>
      </c>
      <c r="B1211" t="s">
        <v>573</v>
      </c>
      <c r="C1211">
        <v>2013</v>
      </c>
      <c r="D1211" t="s">
        <v>245</v>
      </c>
      <c r="E1211">
        <v>613</v>
      </c>
      <c r="F1211">
        <v>8734</v>
      </c>
      <c r="G1211">
        <v>-1.5</v>
      </c>
      <c r="H1211">
        <v>614</v>
      </c>
      <c r="I1211">
        <v>1.2</v>
      </c>
      <c r="J1211" t="s">
        <v>247</v>
      </c>
      <c r="K1211">
        <v>21013</v>
      </c>
      <c r="L1211" t="s">
        <v>55</v>
      </c>
    </row>
    <row r="1212" spans="1:12" x14ac:dyDescent="0.2">
      <c r="A1212" t="str">
        <f t="shared" si="18"/>
        <v>Boone2013</v>
      </c>
      <c r="B1212" t="s">
        <v>345</v>
      </c>
      <c r="C1212">
        <v>2013</v>
      </c>
      <c r="D1212" t="s">
        <v>245</v>
      </c>
      <c r="E1212">
        <v>4073</v>
      </c>
      <c r="F1212">
        <v>78804</v>
      </c>
      <c r="G1212">
        <v>0.8</v>
      </c>
      <c r="H1212">
        <v>869</v>
      </c>
      <c r="I1212">
        <v>-1.4</v>
      </c>
      <c r="J1212" t="s">
        <v>247</v>
      </c>
      <c r="K1212">
        <v>21015</v>
      </c>
      <c r="L1212" t="s">
        <v>55</v>
      </c>
    </row>
    <row r="1213" spans="1:12" x14ac:dyDescent="0.2">
      <c r="A1213" t="str">
        <f t="shared" si="18"/>
        <v>Bourbon2013</v>
      </c>
      <c r="B1213" t="s">
        <v>574</v>
      </c>
      <c r="C1213">
        <v>2013</v>
      </c>
      <c r="D1213" t="s">
        <v>245</v>
      </c>
      <c r="E1213">
        <v>524</v>
      </c>
      <c r="F1213">
        <v>6406</v>
      </c>
      <c r="G1213">
        <v>-2.7</v>
      </c>
      <c r="H1213">
        <v>751</v>
      </c>
      <c r="I1213">
        <v>-1.4</v>
      </c>
      <c r="J1213" t="s">
        <v>247</v>
      </c>
      <c r="K1213">
        <v>21017</v>
      </c>
      <c r="L1213" t="s">
        <v>55</v>
      </c>
    </row>
    <row r="1214" spans="1:12" x14ac:dyDescent="0.2">
      <c r="A1214" t="str">
        <f t="shared" si="18"/>
        <v>Boyd2013</v>
      </c>
      <c r="B1214" t="s">
        <v>575</v>
      </c>
      <c r="C1214">
        <v>2013</v>
      </c>
      <c r="D1214" t="s">
        <v>245</v>
      </c>
      <c r="E1214">
        <v>1635</v>
      </c>
      <c r="F1214">
        <v>26358</v>
      </c>
      <c r="G1214">
        <v>-1.5</v>
      </c>
      <c r="H1214">
        <v>880</v>
      </c>
      <c r="I1214">
        <v>0.6</v>
      </c>
      <c r="J1214" t="s">
        <v>247</v>
      </c>
      <c r="K1214">
        <v>21019</v>
      </c>
      <c r="L1214" t="s">
        <v>55</v>
      </c>
    </row>
    <row r="1215" spans="1:12" x14ac:dyDescent="0.2">
      <c r="A1215" t="str">
        <f t="shared" si="18"/>
        <v>Boyle2013</v>
      </c>
      <c r="B1215" t="s">
        <v>576</v>
      </c>
      <c r="C1215">
        <v>2013</v>
      </c>
      <c r="D1215" t="s">
        <v>245</v>
      </c>
      <c r="E1215">
        <v>862</v>
      </c>
      <c r="F1215">
        <v>13756</v>
      </c>
      <c r="G1215">
        <v>-2</v>
      </c>
      <c r="H1215">
        <v>711</v>
      </c>
      <c r="I1215">
        <v>2.4</v>
      </c>
      <c r="J1215" t="s">
        <v>247</v>
      </c>
      <c r="K1215">
        <v>21021</v>
      </c>
      <c r="L1215" t="s">
        <v>55</v>
      </c>
    </row>
    <row r="1216" spans="1:12" x14ac:dyDescent="0.2">
      <c r="A1216" t="str">
        <f t="shared" si="18"/>
        <v>Bracken2013</v>
      </c>
      <c r="B1216" t="s">
        <v>577</v>
      </c>
      <c r="C1216">
        <v>2013</v>
      </c>
      <c r="D1216" t="s">
        <v>245</v>
      </c>
      <c r="E1216">
        <v>157</v>
      </c>
      <c r="F1216">
        <v>1429</v>
      </c>
      <c r="G1216">
        <v>3.5</v>
      </c>
      <c r="H1216">
        <v>675</v>
      </c>
      <c r="I1216">
        <v>-1.6</v>
      </c>
      <c r="J1216" t="s">
        <v>247</v>
      </c>
      <c r="K1216">
        <v>21023</v>
      </c>
      <c r="L1216" t="s">
        <v>55</v>
      </c>
    </row>
    <row r="1217" spans="1:12" x14ac:dyDescent="0.2">
      <c r="A1217" t="str">
        <f t="shared" si="18"/>
        <v>Breathitt2013</v>
      </c>
      <c r="B1217" t="s">
        <v>578</v>
      </c>
      <c r="C1217">
        <v>2013</v>
      </c>
      <c r="D1217" t="s">
        <v>245</v>
      </c>
      <c r="E1217">
        <v>344</v>
      </c>
      <c r="F1217">
        <v>3271</v>
      </c>
      <c r="G1217">
        <v>2.6</v>
      </c>
      <c r="H1217">
        <v>631</v>
      </c>
      <c r="I1217">
        <v>1.4</v>
      </c>
      <c r="J1217" t="s">
        <v>247</v>
      </c>
      <c r="K1217">
        <v>21025</v>
      </c>
      <c r="L1217" t="s">
        <v>55</v>
      </c>
    </row>
    <row r="1218" spans="1:12" x14ac:dyDescent="0.2">
      <c r="A1218" t="str">
        <f t="shared" si="18"/>
        <v>Breckinridge2013</v>
      </c>
      <c r="B1218" t="s">
        <v>579</v>
      </c>
      <c r="C1218">
        <v>2013</v>
      </c>
      <c r="D1218" t="s">
        <v>245</v>
      </c>
      <c r="E1218">
        <v>389</v>
      </c>
      <c r="F1218">
        <v>3461</v>
      </c>
      <c r="G1218">
        <v>3</v>
      </c>
      <c r="H1218">
        <v>590</v>
      </c>
      <c r="I1218">
        <v>-0.2</v>
      </c>
      <c r="J1218" t="s">
        <v>247</v>
      </c>
      <c r="K1218">
        <v>21027</v>
      </c>
      <c r="L1218" t="s">
        <v>55</v>
      </c>
    </row>
    <row r="1219" spans="1:12" x14ac:dyDescent="0.2">
      <c r="A1219" t="str">
        <f t="shared" si="18"/>
        <v>Bullitt2013</v>
      </c>
      <c r="B1219" t="s">
        <v>347</v>
      </c>
      <c r="C1219">
        <v>2013</v>
      </c>
      <c r="D1219" t="s">
        <v>245</v>
      </c>
      <c r="E1219">
        <v>1201</v>
      </c>
      <c r="F1219">
        <v>22203</v>
      </c>
      <c r="G1219">
        <v>1</v>
      </c>
      <c r="H1219">
        <v>640</v>
      </c>
      <c r="I1219">
        <v>2.1</v>
      </c>
      <c r="J1219" t="s">
        <v>247</v>
      </c>
      <c r="K1219">
        <v>21029</v>
      </c>
      <c r="L1219" t="s">
        <v>55</v>
      </c>
    </row>
    <row r="1220" spans="1:12" x14ac:dyDescent="0.2">
      <c r="A1220" t="str">
        <f t="shared" si="18"/>
        <v>Butler2013</v>
      </c>
      <c r="B1220" t="s">
        <v>423</v>
      </c>
      <c r="C1220">
        <v>2013</v>
      </c>
      <c r="D1220" t="s">
        <v>245</v>
      </c>
      <c r="E1220">
        <v>260</v>
      </c>
      <c r="F1220">
        <v>2766</v>
      </c>
      <c r="G1220">
        <v>-3.7</v>
      </c>
      <c r="H1220">
        <v>630</v>
      </c>
      <c r="I1220">
        <v>0.6</v>
      </c>
      <c r="J1220" t="s">
        <v>247</v>
      </c>
      <c r="K1220">
        <v>21031</v>
      </c>
      <c r="L1220" t="s">
        <v>55</v>
      </c>
    </row>
    <row r="1221" spans="1:12" x14ac:dyDescent="0.2">
      <c r="A1221" t="str">
        <f t="shared" si="18"/>
        <v>Caldwell2013</v>
      </c>
      <c r="B1221" t="s">
        <v>580</v>
      </c>
      <c r="C1221">
        <v>2013</v>
      </c>
      <c r="D1221" t="s">
        <v>245</v>
      </c>
      <c r="E1221">
        <v>338</v>
      </c>
      <c r="F1221">
        <v>4102</v>
      </c>
      <c r="G1221">
        <v>0.4</v>
      </c>
      <c r="H1221">
        <v>614</v>
      </c>
      <c r="I1221">
        <v>1</v>
      </c>
      <c r="J1221" t="s">
        <v>247</v>
      </c>
      <c r="K1221">
        <v>21033</v>
      </c>
      <c r="L1221" t="s">
        <v>55</v>
      </c>
    </row>
    <row r="1222" spans="1:12" x14ac:dyDescent="0.2">
      <c r="A1222" t="str">
        <f t="shared" ref="A1222:A1285" si="19">_xlfn.CONCAT(B1222, C1222)</f>
        <v>Calloway2013</v>
      </c>
      <c r="B1222" t="s">
        <v>581</v>
      </c>
      <c r="C1222">
        <v>2013</v>
      </c>
      <c r="D1222" t="s">
        <v>245</v>
      </c>
      <c r="E1222">
        <v>1002</v>
      </c>
      <c r="F1222">
        <v>15058</v>
      </c>
      <c r="G1222">
        <v>0.1</v>
      </c>
      <c r="H1222">
        <v>651</v>
      </c>
      <c r="I1222">
        <v>1.7</v>
      </c>
      <c r="J1222" t="s">
        <v>247</v>
      </c>
      <c r="K1222">
        <v>21035</v>
      </c>
      <c r="L1222" t="s">
        <v>55</v>
      </c>
    </row>
    <row r="1223" spans="1:12" x14ac:dyDescent="0.2">
      <c r="A1223" t="str">
        <f t="shared" si="19"/>
        <v>Campbell2013</v>
      </c>
      <c r="B1223" t="s">
        <v>412</v>
      </c>
      <c r="C1223">
        <v>2013</v>
      </c>
      <c r="D1223" t="s">
        <v>245</v>
      </c>
      <c r="E1223">
        <v>2083</v>
      </c>
      <c r="F1223">
        <v>28498</v>
      </c>
      <c r="G1223">
        <v>0.1</v>
      </c>
      <c r="H1223">
        <v>752</v>
      </c>
      <c r="I1223">
        <v>1.1000000000000001</v>
      </c>
      <c r="J1223" t="s">
        <v>247</v>
      </c>
      <c r="K1223">
        <v>21037</v>
      </c>
      <c r="L1223" t="s">
        <v>55</v>
      </c>
    </row>
    <row r="1224" spans="1:12" x14ac:dyDescent="0.2">
      <c r="A1224" t="str">
        <f t="shared" si="19"/>
        <v>Carlisle2013</v>
      </c>
      <c r="B1224" t="s">
        <v>582</v>
      </c>
      <c r="C1224">
        <v>2013</v>
      </c>
      <c r="D1224" t="s">
        <v>245</v>
      </c>
      <c r="E1224">
        <v>115</v>
      </c>
      <c r="F1224">
        <v>984</v>
      </c>
      <c r="G1224">
        <v>3.7</v>
      </c>
      <c r="H1224">
        <v>584</v>
      </c>
      <c r="I1224">
        <v>16.8</v>
      </c>
      <c r="J1224" t="s">
        <v>247</v>
      </c>
      <c r="K1224">
        <v>21039</v>
      </c>
      <c r="L1224" t="s">
        <v>55</v>
      </c>
    </row>
    <row r="1225" spans="1:12" x14ac:dyDescent="0.2">
      <c r="A1225" t="str">
        <f t="shared" si="19"/>
        <v>Carroll2013</v>
      </c>
      <c r="B1225" t="s">
        <v>373</v>
      </c>
      <c r="C1225">
        <v>2013</v>
      </c>
      <c r="D1225" t="s">
        <v>245</v>
      </c>
      <c r="E1225">
        <v>315</v>
      </c>
      <c r="F1225">
        <v>6411</v>
      </c>
      <c r="G1225">
        <v>6.6</v>
      </c>
      <c r="H1225">
        <v>948</v>
      </c>
      <c r="I1225">
        <v>8.6</v>
      </c>
      <c r="J1225" t="s">
        <v>247</v>
      </c>
      <c r="K1225">
        <v>21041</v>
      </c>
      <c r="L1225" t="s">
        <v>55</v>
      </c>
    </row>
    <row r="1226" spans="1:12" x14ac:dyDescent="0.2">
      <c r="A1226" t="str">
        <f t="shared" si="19"/>
        <v>Carter2013</v>
      </c>
      <c r="B1226" t="s">
        <v>583</v>
      </c>
      <c r="C1226">
        <v>2013</v>
      </c>
      <c r="D1226" t="s">
        <v>245</v>
      </c>
      <c r="E1226">
        <v>551</v>
      </c>
      <c r="F1226">
        <v>5843</v>
      </c>
      <c r="G1226">
        <v>-3.5</v>
      </c>
      <c r="H1226">
        <v>587</v>
      </c>
      <c r="I1226">
        <v>-0.7</v>
      </c>
      <c r="J1226" t="s">
        <v>247</v>
      </c>
      <c r="K1226">
        <v>21043</v>
      </c>
      <c r="L1226" t="s">
        <v>55</v>
      </c>
    </row>
    <row r="1227" spans="1:12" x14ac:dyDescent="0.2">
      <c r="A1227" t="str">
        <f t="shared" si="19"/>
        <v>Casey2013</v>
      </c>
      <c r="B1227" t="s">
        <v>584</v>
      </c>
      <c r="C1227">
        <v>2013</v>
      </c>
      <c r="D1227" t="s">
        <v>245</v>
      </c>
      <c r="E1227">
        <v>305</v>
      </c>
      <c r="F1227">
        <v>3586</v>
      </c>
      <c r="G1227">
        <v>0.1</v>
      </c>
      <c r="H1227">
        <v>560</v>
      </c>
      <c r="I1227">
        <v>6.5</v>
      </c>
      <c r="J1227" t="s">
        <v>247</v>
      </c>
      <c r="K1227">
        <v>21045</v>
      </c>
      <c r="L1227" t="s">
        <v>55</v>
      </c>
    </row>
    <row r="1228" spans="1:12" x14ac:dyDescent="0.2">
      <c r="A1228" t="str">
        <f t="shared" si="19"/>
        <v>Christian2013</v>
      </c>
      <c r="B1228" t="s">
        <v>585</v>
      </c>
      <c r="C1228">
        <v>2013</v>
      </c>
      <c r="D1228" t="s">
        <v>245</v>
      </c>
      <c r="E1228">
        <v>1665</v>
      </c>
      <c r="F1228">
        <v>31639</v>
      </c>
      <c r="G1228">
        <v>0</v>
      </c>
      <c r="H1228">
        <v>754</v>
      </c>
      <c r="I1228">
        <v>1.6</v>
      </c>
      <c r="J1228" t="s">
        <v>247</v>
      </c>
      <c r="K1228">
        <v>21047</v>
      </c>
      <c r="L1228" t="s">
        <v>55</v>
      </c>
    </row>
    <row r="1229" spans="1:12" x14ac:dyDescent="0.2">
      <c r="A1229" t="str">
        <f t="shared" si="19"/>
        <v>Clark2013</v>
      </c>
      <c r="B1229" t="s">
        <v>586</v>
      </c>
      <c r="C1229">
        <v>2013</v>
      </c>
      <c r="D1229" t="s">
        <v>245</v>
      </c>
      <c r="E1229">
        <v>876</v>
      </c>
      <c r="F1229">
        <v>14302</v>
      </c>
      <c r="G1229">
        <v>14.7</v>
      </c>
      <c r="H1229">
        <v>730</v>
      </c>
      <c r="I1229">
        <v>-0.8</v>
      </c>
      <c r="J1229" t="s">
        <v>247</v>
      </c>
      <c r="K1229">
        <v>21049</v>
      </c>
      <c r="L1229" t="s">
        <v>55</v>
      </c>
    </row>
    <row r="1230" spans="1:12" x14ac:dyDescent="0.2">
      <c r="A1230" t="str">
        <f t="shared" si="19"/>
        <v>Clay2013</v>
      </c>
      <c r="B1230" t="s">
        <v>353</v>
      </c>
      <c r="C1230">
        <v>2013</v>
      </c>
      <c r="D1230" t="s">
        <v>245</v>
      </c>
      <c r="E1230">
        <v>384</v>
      </c>
      <c r="F1230">
        <v>3955</v>
      </c>
      <c r="G1230">
        <v>0.6</v>
      </c>
      <c r="H1230">
        <v>652</v>
      </c>
      <c r="I1230">
        <v>-2.1</v>
      </c>
      <c r="J1230" t="s">
        <v>247</v>
      </c>
      <c r="K1230">
        <v>21051</v>
      </c>
      <c r="L1230" t="s">
        <v>55</v>
      </c>
    </row>
    <row r="1231" spans="1:12" x14ac:dyDescent="0.2">
      <c r="A1231" t="str">
        <f t="shared" si="19"/>
        <v>Clinton2013</v>
      </c>
      <c r="B1231" t="s">
        <v>587</v>
      </c>
      <c r="C1231">
        <v>2013</v>
      </c>
      <c r="D1231" t="s">
        <v>245</v>
      </c>
      <c r="E1231">
        <v>254</v>
      </c>
      <c r="F1231">
        <v>3788</v>
      </c>
      <c r="G1231">
        <v>0.6</v>
      </c>
      <c r="H1231">
        <v>565</v>
      </c>
      <c r="I1231">
        <v>3.3</v>
      </c>
      <c r="J1231" t="s">
        <v>247</v>
      </c>
      <c r="K1231">
        <v>21053</v>
      </c>
      <c r="L1231" t="s">
        <v>55</v>
      </c>
    </row>
    <row r="1232" spans="1:12" x14ac:dyDescent="0.2">
      <c r="A1232" t="str">
        <f t="shared" si="19"/>
        <v>Crittenden2013</v>
      </c>
      <c r="B1232" t="s">
        <v>588</v>
      </c>
      <c r="C1232">
        <v>2013</v>
      </c>
      <c r="D1232" t="s">
        <v>245</v>
      </c>
      <c r="E1232">
        <v>177</v>
      </c>
      <c r="F1232">
        <v>1999</v>
      </c>
      <c r="G1232">
        <v>-0.5</v>
      </c>
      <c r="H1232">
        <v>574</v>
      </c>
      <c r="I1232">
        <v>4.4000000000000004</v>
      </c>
      <c r="J1232" t="s">
        <v>247</v>
      </c>
      <c r="K1232">
        <v>21055</v>
      </c>
      <c r="L1232" t="s">
        <v>55</v>
      </c>
    </row>
    <row r="1233" spans="1:12" x14ac:dyDescent="0.2">
      <c r="A1233" t="str">
        <f t="shared" si="19"/>
        <v>Cumberland2013</v>
      </c>
      <c r="B1233" t="s">
        <v>589</v>
      </c>
      <c r="C1233">
        <v>2013</v>
      </c>
      <c r="D1233" t="s">
        <v>245</v>
      </c>
      <c r="E1233">
        <v>138</v>
      </c>
      <c r="F1233">
        <v>1638</v>
      </c>
      <c r="G1233">
        <v>2.6</v>
      </c>
      <c r="H1233">
        <v>654</v>
      </c>
      <c r="I1233">
        <v>9</v>
      </c>
      <c r="J1233" t="s">
        <v>247</v>
      </c>
      <c r="K1233">
        <v>21057</v>
      </c>
      <c r="L1233" t="s">
        <v>55</v>
      </c>
    </row>
    <row r="1234" spans="1:12" x14ac:dyDescent="0.2">
      <c r="A1234" t="str">
        <f t="shared" si="19"/>
        <v>Daviess2013</v>
      </c>
      <c r="B1234" t="s">
        <v>590</v>
      </c>
      <c r="C1234">
        <v>2013</v>
      </c>
      <c r="D1234" t="s">
        <v>245</v>
      </c>
      <c r="E1234">
        <v>2879</v>
      </c>
      <c r="F1234">
        <v>45005</v>
      </c>
      <c r="G1234">
        <v>-0.8</v>
      </c>
      <c r="H1234">
        <v>731</v>
      </c>
      <c r="I1234">
        <v>1.8</v>
      </c>
      <c r="J1234" t="s">
        <v>247</v>
      </c>
      <c r="K1234">
        <v>21059</v>
      </c>
      <c r="L1234" t="s">
        <v>55</v>
      </c>
    </row>
    <row r="1235" spans="1:12" x14ac:dyDescent="0.2">
      <c r="A1235" t="str">
        <f t="shared" si="19"/>
        <v>Edmonson2013</v>
      </c>
      <c r="B1235" t="s">
        <v>591</v>
      </c>
      <c r="C1235">
        <v>2013</v>
      </c>
      <c r="D1235" t="s">
        <v>245</v>
      </c>
      <c r="E1235">
        <v>157</v>
      </c>
      <c r="F1235">
        <v>1537</v>
      </c>
      <c r="G1235">
        <v>-2.6</v>
      </c>
      <c r="H1235">
        <v>555</v>
      </c>
      <c r="I1235">
        <v>0</v>
      </c>
      <c r="J1235" t="s">
        <v>247</v>
      </c>
      <c r="K1235">
        <v>21061</v>
      </c>
      <c r="L1235" t="s">
        <v>55</v>
      </c>
    </row>
    <row r="1236" spans="1:12" x14ac:dyDescent="0.2">
      <c r="A1236" t="str">
        <f t="shared" si="19"/>
        <v>Elliott2013</v>
      </c>
      <c r="B1236" t="s">
        <v>592</v>
      </c>
      <c r="C1236">
        <v>2013</v>
      </c>
      <c r="D1236" t="s">
        <v>245</v>
      </c>
      <c r="E1236">
        <v>80</v>
      </c>
      <c r="F1236">
        <v>900</v>
      </c>
      <c r="G1236">
        <v>2.4</v>
      </c>
      <c r="H1236">
        <v>538</v>
      </c>
      <c r="I1236">
        <v>0.9</v>
      </c>
      <c r="J1236" t="s">
        <v>247</v>
      </c>
      <c r="K1236">
        <v>21063</v>
      </c>
      <c r="L1236" t="s">
        <v>55</v>
      </c>
    </row>
    <row r="1237" spans="1:12" x14ac:dyDescent="0.2">
      <c r="A1237" t="str">
        <f t="shared" si="19"/>
        <v>Estill2013</v>
      </c>
      <c r="B1237" t="s">
        <v>593</v>
      </c>
      <c r="C1237">
        <v>2013</v>
      </c>
      <c r="D1237" t="s">
        <v>245</v>
      </c>
      <c r="E1237">
        <v>220</v>
      </c>
      <c r="F1237">
        <v>2290</v>
      </c>
      <c r="G1237">
        <v>-4.0999999999999996</v>
      </c>
      <c r="H1237">
        <v>596</v>
      </c>
      <c r="I1237">
        <v>4.4000000000000004</v>
      </c>
      <c r="J1237" t="s">
        <v>247</v>
      </c>
      <c r="K1237">
        <v>21065</v>
      </c>
      <c r="L1237" t="s">
        <v>55</v>
      </c>
    </row>
    <row r="1238" spans="1:12" x14ac:dyDescent="0.2">
      <c r="A1238" t="str">
        <f t="shared" si="19"/>
        <v>Fayette2013</v>
      </c>
      <c r="B1238" t="s">
        <v>332</v>
      </c>
      <c r="C1238">
        <v>2013</v>
      </c>
      <c r="D1238" t="s">
        <v>245</v>
      </c>
      <c r="E1238">
        <v>10290</v>
      </c>
      <c r="F1238">
        <v>189560</v>
      </c>
      <c r="G1238">
        <v>3.5</v>
      </c>
      <c r="H1238">
        <v>845</v>
      </c>
      <c r="I1238">
        <v>-0.9</v>
      </c>
      <c r="J1238" t="s">
        <v>247</v>
      </c>
      <c r="K1238">
        <v>21067</v>
      </c>
      <c r="L1238" t="s">
        <v>55</v>
      </c>
    </row>
    <row r="1239" spans="1:12" x14ac:dyDescent="0.2">
      <c r="A1239" t="str">
        <f t="shared" si="19"/>
        <v>Fleming2013</v>
      </c>
      <c r="B1239" t="s">
        <v>594</v>
      </c>
      <c r="C1239">
        <v>2013</v>
      </c>
      <c r="D1239" t="s">
        <v>245</v>
      </c>
      <c r="E1239">
        <v>314</v>
      </c>
      <c r="F1239">
        <v>3051</v>
      </c>
      <c r="G1239">
        <v>0.2</v>
      </c>
      <c r="H1239">
        <v>609</v>
      </c>
      <c r="I1239">
        <v>3</v>
      </c>
      <c r="J1239" t="s">
        <v>247</v>
      </c>
      <c r="K1239">
        <v>21069</v>
      </c>
      <c r="L1239" t="s">
        <v>55</v>
      </c>
    </row>
    <row r="1240" spans="1:12" x14ac:dyDescent="0.2">
      <c r="A1240" t="str">
        <f t="shared" si="19"/>
        <v>Floyd2013</v>
      </c>
      <c r="B1240" t="s">
        <v>500</v>
      </c>
      <c r="C1240">
        <v>2013</v>
      </c>
      <c r="D1240" t="s">
        <v>245</v>
      </c>
      <c r="E1240">
        <v>1059</v>
      </c>
      <c r="F1240">
        <v>11269</v>
      </c>
      <c r="G1240">
        <v>-1.4</v>
      </c>
      <c r="H1240">
        <v>723</v>
      </c>
      <c r="I1240">
        <v>-1</v>
      </c>
      <c r="J1240" t="s">
        <v>247</v>
      </c>
      <c r="K1240">
        <v>21071</v>
      </c>
      <c r="L1240" t="s">
        <v>55</v>
      </c>
    </row>
    <row r="1241" spans="1:12" x14ac:dyDescent="0.2">
      <c r="A1241" t="str">
        <f t="shared" si="19"/>
        <v>Franklin2013</v>
      </c>
      <c r="B1241" t="s">
        <v>434</v>
      </c>
      <c r="C1241">
        <v>2013</v>
      </c>
      <c r="D1241" t="s">
        <v>245</v>
      </c>
      <c r="E1241">
        <v>1736</v>
      </c>
      <c r="F1241">
        <v>31094</v>
      </c>
      <c r="G1241">
        <v>2.6</v>
      </c>
      <c r="H1241">
        <v>775</v>
      </c>
      <c r="I1241">
        <v>-1.3</v>
      </c>
      <c r="J1241" t="s">
        <v>247</v>
      </c>
      <c r="K1241">
        <v>21073</v>
      </c>
      <c r="L1241" t="s">
        <v>55</v>
      </c>
    </row>
    <row r="1242" spans="1:12" x14ac:dyDescent="0.2">
      <c r="A1242" t="str">
        <f t="shared" si="19"/>
        <v>Fulton2013</v>
      </c>
      <c r="B1242" t="s">
        <v>335</v>
      </c>
      <c r="C1242">
        <v>2013</v>
      </c>
      <c r="D1242" t="s">
        <v>245</v>
      </c>
      <c r="E1242">
        <v>204</v>
      </c>
      <c r="F1242">
        <v>2322</v>
      </c>
      <c r="G1242">
        <v>-3.1</v>
      </c>
      <c r="H1242">
        <v>593</v>
      </c>
      <c r="I1242">
        <v>-2.1</v>
      </c>
      <c r="J1242" t="s">
        <v>247</v>
      </c>
      <c r="K1242">
        <v>21075</v>
      </c>
      <c r="L1242" t="s">
        <v>55</v>
      </c>
    </row>
    <row r="1243" spans="1:12" x14ac:dyDescent="0.2">
      <c r="A1243" t="str">
        <f t="shared" si="19"/>
        <v>Gallatin2013</v>
      </c>
      <c r="B1243" t="s">
        <v>595</v>
      </c>
      <c r="C1243">
        <v>2013</v>
      </c>
      <c r="D1243" t="s">
        <v>245</v>
      </c>
      <c r="E1243">
        <v>153</v>
      </c>
      <c r="F1243">
        <v>2285</v>
      </c>
      <c r="G1243">
        <v>1.1000000000000001</v>
      </c>
      <c r="H1243">
        <v>781</v>
      </c>
      <c r="I1243">
        <v>-3.6</v>
      </c>
      <c r="J1243" t="s">
        <v>247</v>
      </c>
      <c r="K1243">
        <v>21077</v>
      </c>
      <c r="L1243" t="s">
        <v>55</v>
      </c>
    </row>
    <row r="1244" spans="1:12" x14ac:dyDescent="0.2">
      <c r="A1244" t="str">
        <f t="shared" si="19"/>
        <v>Garrard2013</v>
      </c>
      <c r="B1244" t="s">
        <v>596</v>
      </c>
      <c r="C1244">
        <v>2013</v>
      </c>
      <c r="D1244" t="s">
        <v>245</v>
      </c>
      <c r="E1244">
        <v>295</v>
      </c>
      <c r="F1244">
        <v>2126</v>
      </c>
      <c r="G1244">
        <v>3.9</v>
      </c>
      <c r="H1244">
        <v>577</v>
      </c>
      <c r="I1244">
        <v>5.9</v>
      </c>
      <c r="J1244" t="s">
        <v>247</v>
      </c>
      <c r="K1244">
        <v>21079</v>
      </c>
      <c r="L1244" t="s">
        <v>55</v>
      </c>
    </row>
    <row r="1245" spans="1:12" x14ac:dyDescent="0.2">
      <c r="A1245" t="str">
        <f t="shared" si="19"/>
        <v>Grant2013</v>
      </c>
      <c r="B1245" t="s">
        <v>597</v>
      </c>
      <c r="C1245">
        <v>2013</v>
      </c>
      <c r="D1245" t="s">
        <v>245</v>
      </c>
      <c r="E1245">
        <v>463</v>
      </c>
      <c r="F1245">
        <v>4862</v>
      </c>
      <c r="G1245">
        <v>-1</v>
      </c>
      <c r="H1245">
        <v>645</v>
      </c>
      <c r="I1245">
        <v>2.5</v>
      </c>
      <c r="J1245" t="s">
        <v>247</v>
      </c>
      <c r="K1245">
        <v>21081</v>
      </c>
      <c r="L1245" t="s">
        <v>55</v>
      </c>
    </row>
    <row r="1246" spans="1:12" x14ac:dyDescent="0.2">
      <c r="A1246" t="str">
        <f t="shared" si="19"/>
        <v>Graves2013</v>
      </c>
      <c r="B1246" t="s">
        <v>350</v>
      </c>
      <c r="C1246">
        <v>2013</v>
      </c>
      <c r="D1246" t="s">
        <v>245</v>
      </c>
      <c r="E1246">
        <v>848</v>
      </c>
      <c r="F1246">
        <v>11126</v>
      </c>
      <c r="G1246">
        <v>2.1</v>
      </c>
      <c r="H1246">
        <v>672</v>
      </c>
      <c r="I1246">
        <v>5.2</v>
      </c>
      <c r="J1246" t="s">
        <v>247</v>
      </c>
      <c r="K1246">
        <v>21083</v>
      </c>
      <c r="L1246" t="s">
        <v>55</v>
      </c>
    </row>
    <row r="1247" spans="1:12" x14ac:dyDescent="0.2">
      <c r="A1247" t="str">
        <f t="shared" si="19"/>
        <v>Grayson2013</v>
      </c>
      <c r="B1247" t="s">
        <v>598</v>
      </c>
      <c r="C1247">
        <v>2013</v>
      </c>
      <c r="D1247" t="s">
        <v>245</v>
      </c>
      <c r="E1247">
        <v>657</v>
      </c>
      <c r="F1247">
        <v>7544</v>
      </c>
      <c r="G1247">
        <v>0.4</v>
      </c>
      <c r="H1247">
        <v>609</v>
      </c>
      <c r="I1247">
        <v>-3.9</v>
      </c>
      <c r="J1247" t="s">
        <v>247</v>
      </c>
      <c r="K1247">
        <v>21085</v>
      </c>
      <c r="L1247" t="s">
        <v>55</v>
      </c>
    </row>
    <row r="1248" spans="1:12" x14ac:dyDescent="0.2">
      <c r="A1248" t="str">
        <f t="shared" si="19"/>
        <v>Green2013</v>
      </c>
      <c r="B1248" t="s">
        <v>599</v>
      </c>
      <c r="C1248">
        <v>2013</v>
      </c>
      <c r="D1248" t="s">
        <v>245</v>
      </c>
      <c r="E1248">
        <v>194</v>
      </c>
      <c r="F1248">
        <v>1808</v>
      </c>
      <c r="G1248">
        <v>0.2</v>
      </c>
      <c r="H1248">
        <v>553</v>
      </c>
      <c r="I1248">
        <v>0.4</v>
      </c>
      <c r="J1248" t="s">
        <v>247</v>
      </c>
      <c r="K1248">
        <v>21087</v>
      </c>
      <c r="L1248" t="s">
        <v>55</v>
      </c>
    </row>
    <row r="1249" spans="1:12" x14ac:dyDescent="0.2">
      <c r="A1249" t="str">
        <f t="shared" si="19"/>
        <v>Greenup2013</v>
      </c>
      <c r="B1249" t="s">
        <v>600</v>
      </c>
      <c r="C1249">
        <v>2013</v>
      </c>
      <c r="D1249" t="s">
        <v>245</v>
      </c>
      <c r="E1249">
        <v>621</v>
      </c>
      <c r="F1249">
        <v>7795</v>
      </c>
      <c r="G1249">
        <v>0.1</v>
      </c>
      <c r="H1249">
        <v>687</v>
      </c>
      <c r="I1249">
        <v>1.5</v>
      </c>
      <c r="J1249" t="s">
        <v>247</v>
      </c>
      <c r="K1249">
        <v>21089</v>
      </c>
      <c r="L1249" t="s">
        <v>55</v>
      </c>
    </row>
    <row r="1250" spans="1:12" x14ac:dyDescent="0.2">
      <c r="A1250" t="str">
        <f t="shared" si="19"/>
        <v>Hancock2013</v>
      </c>
      <c r="B1250" t="s">
        <v>508</v>
      </c>
      <c r="C1250">
        <v>2013</v>
      </c>
      <c r="D1250" t="s">
        <v>245</v>
      </c>
      <c r="E1250">
        <v>187</v>
      </c>
      <c r="F1250">
        <v>4403</v>
      </c>
      <c r="G1250">
        <v>-0.9</v>
      </c>
      <c r="H1250">
        <v>1195</v>
      </c>
      <c r="I1250">
        <v>2</v>
      </c>
      <c r="J1250" t="s">
        <v>247</v>
      </c>
      <c r="K1250">
        <v>21091</v>
      </c>
      <c r="L1250" t="s">
        <v>55</v>
      </c>
    </row>
    <row r="1251" spans="1:12" x14ac:dyDescent="0.2">
      <c r="A1251" t="str">
        <f t="shared" si="19"/>
        <v>Hardin2013</v>
      </c>
      <c r="B1251" t="s">
        <v>346</v>
      </c>
      <c r="C1251">
        <v>2013</v>
      </c>
      <c r="D1251" t="s">
        <v>245</v>
      </c>
      <c r="E1251">
        <v>3082</v>
      </c>
      <c r="F1251">
        <v>46033</v>
      </c>
      <c r="G1251">
        <v>-0.7</v>
      </c>
      <c r="H1251">
        <v>777</v>
      </c>
      <c r="I1251">
        <v>2</v>
      </c>
      <c r="J1251" t="s">
        <v>247</v>
      </c>
      <c r="K1251">
        <v>21093</v>
      </c>
      <c r="L1251" t="s">
        <v>55</v>
      </c>
    </row>
    <row r="1252" spans="1:12" x14ac:dyDescent="0.2">
      <c r="A1252" t="str">
        <f t="shared" si="19"/>
        <v>Harlan2013</v>
      </c>
      <c r="B1252" t="s">
        <v>601</v>
      </c>
      <c r="C1252">
        <v>2013</v>
      </c>
      <c r="D1252" t="s">
        <v>245</v>
      </c>
      <c r="E1252">
        <v>575</v>
      </c>
      <c r="F1252">
        <v>7079</v>
      </c>
      <c r="G1252">
        <v>-7.9</v>
      </c>
      <c r="H1252">
        <v>707</v>
      </c>
      <c r="I1252">
        <v>-4.3</v>
      </c>
      <c r="J1252" t="s">
        <v>247</v>
      </c>
      <c r="K1252">
        <v>21095</v>
      </c>
      <c r="L1252" t="s">
        <v>55</v>
      </c>
    </row>
    <row r="1253" spans="1:12" x14ac:dyDescent="0.2">
      <c r="A1253" t="str">
        <f t="shared" si="19"/>
        <v>Harrison2013</v>
      </c>
      <c r="B1253" t="s">
        <v>357</v>
      </c>
      <c r="C1253">
        <v>2013</v>
      </c>
      <c r="D1253" t="s">
        <v>245</v>
      </c>
      <c r="E1253">
        <v>367</v>
      </c>
      <c r="F1253">
        <v>4698</v>
      </c>
      <c r="G1253">
        <v>-2.5</v>
      </c>
      <c r="H1253">
        <v>665</v>
      </c>
      <c r="I1253">
        <v>0</v>
      </c>
      <c r="J1253" t="s">
        <v>247</v>
      </c>
      <c r="K1253">
        <v>21097</v>
      </c>
      <c r="L1253" t="s">
        <v>55</v>
      </c>
    </row>
    <row r="1254" spans="1:12" x14ac:dyDescent="0.2">
      <c r="A1254" t="str">
        <f t="shared" si="19"/>
        <v>Hart2013</v>
      </c>
      <c r="B1254" t="s">
        <v>511</v>
      </c>
      <c r="C1254">
        <v>2013</v>
      </c>
      <c r="D1254" t="s">
        <v>245</v>
      </c>
      <c r="E1254">
        <v>336</v>
      </c>
      <c r="F1254">
        <v>4772</v>
      </c>
      <c r="G1254">
        <v>2.1</v>
      </c>
      <c r="H1254">
        <v>619</v>
      </c>
      <c r="I1254">
        <v>2.1</v>
      </c>
      <c r="J1254" t="s">
        <v>247</v>
      </c>
      <c r="K1254">
        <v>21099</v>
      </c>
      <c r="L1254" t="s">
        <v>55</v>
      </c>
    </row>
    <row r="1255" spans="1:12" x14ac:dyDescent="0.2">
      <c r="A1255" t="str">
        <f t="shared" si="19"/>
        <v>Henderson2013</v>
      </c>
      <c r="B1255" t="s">
        <v>602</v>
      </c>
      <c r="C1255">
        <v>2013</v>
      </c>
      <c r="D1255" t="s">
        <v>245</v>
      </c>
      <c r="E1255">
        <v>1211</v>
      </c>
      <c r="F1255">
        <v>20042</v>
      </c>
      <c r="G1255">
        <v>4</v>
      </c>
      <c r="H1255">
        <v>716</v>
      </c>
      <c r="I1255">
        <v>-1.1000000000000001</v>
      </c>
      <c r="J1255" t="s">
        <v>247</v>
      </c>
      <c r="K1255">
        <v>21101</v>
      </c>
      <c r="L1255" t="s">
        <v>55</v>
      </c>
    </row>
    <row r="1256" spans="1:12" x14ac:dyDescent="0.2">
      <c r="A1256" t="str">
        <f t="shared" si="19"/>
        <v>Henry2013</v>
      </c>
      <c r="B1256" t="s">
        <v>416</v>
      </c>
      <c r="C1256">
        <v>2013</v>
      </c>
      <c r="D1256" t="s">
        <v>245</v>
      </c>
      <c r="E1256">
        <v>292</v>
      </c>
      <c r="F1256">
        <v>2819</v>
      </c>
      <c r="G1256">
        <v>-0.8</v>
      </c>
      <c r="H1256">
        <v>672</v>
      </c>
      <c r="I1256">
        <v>3.9</v>
      </c>
      <c r="J1256" t="s">
        <v>247</v>
      </c>
      <c r="K1256">
        <v>21103</v>
      </c>
      <c r="L1256" t="s">
        <v>55</v>
      </c>
    </row>
    <row r="1257" spans="1:12" x14ac:dyDescent="0.2">
      <c r="A1257" t="str">
        <f t="shared" si="19"/>
        <v>Hickman2013</v>
      </c>
      <c r="B1257" t="s">
        <v>603</v>
      </c>
      <c r="C1257">
        <v>2013</v>
      </c>
      <c r="D1257" t="s">
        <v>245</v>
      </c>
      <c r="E1257">
        <v>110</v>
      </c>
      <c r="F1257">
        <v>1095</v>
      </c>
      <c r="G1257">
        <v>0.4</v>
      </c>
      <c r="H1257">
        <v>544</v>
      </c>
      <c r="I1257">
        <v>0.6</v>
      </c>
      <c r="J1257" t="s">
        <v>247</v>
      </c>
      <c r="K1257">
        <v>21105</v>
      </c>
      <c r="L1257" t="s">
        <v>55</v>
      </c>
    </row>
    <row r="1258" spans="1:12" x14ac:dyDescent="0.2">
      <c r="A1258" t="str">
        <f t="shared" si="19"/>
        <v>Hopkins2013</v>
      </c>
      <c r="B1258" t="s">
        <v>604</v>
      </c>
      <c r="C1258">
        <v>2013</v>
      </c>
      <c r="D1258" t="s">
        <v>245</v>
      </c>
      <c r="E1258">
        <v>1114</v>
      </c>
      <c r="F1258">
        <v>18362</v>
      </c>
      <c r="G1258">
        <v>2.8</v>
      </c>
      <c r="H1258">
        <v>812</v>
      </c>
      <c r="I1258">
        <v>0.1</v>
      </c>
      <c r="J1258" t="s">
        <v>247</v>
      </c>
      <c r="K1258">
        <v>21107</v>
      </c>
      <c r="L1258" t="s">
        <v>55</v>
      </c>
    </row>
    <row r="1259" spans="1:12" x14ac:dyDescent="0.2">
      <c r="A1259" t="str">
        <f t="shared" si="19"/>
        <v>Jackson2013</v>
      </c>
      <c r="B1259" t="s">
        <v>318</v>
      </c>
      <c r="C1259">
        <v>2013</v>
      </c>
      <c r="D1259" t="s">
        <v>245</v>
      </c>
      <c r="E1259">
        <v>168</v>
      </c>
      <c r="F1259">
        <v>1977</v>
      </c>
      <c r="G1259">
        <v>-16</v>
      </c>
      <c r="H1259">
        <v>591</v>
      </c>
      <c r="I1259">
        <v>6.1</v>
      </c>
      <c r="J1259" t="s">
        <v>247</v>
      </c>
      <c r="K1259">
        <v>21109</v>
      </c>
      <c r="L1259" t="s">
        <v>55</v>
      </c>
    </row>
    <row r="1260" spans="1:12" x14ac:dyDescent="0.2">
      <c r="A1260" t="str">
        <f t="shared" si="19"/>
        <v>Jefferson2013</v>
      </c>
      <c r="B1260" t="s">
        <v>314</v>
      </c>
      <c r="C1260">
        <v>2013</v>
      </c>
      <c r="D1260" t="s">
        <v>245</v>
      </c>
      <c r="E1260">
        <v>24258</v>
      </c>
      <c r="F1260">
        <v>441366</v>
      </c>
      <c r="G1260">
        <v>1.1000000000000001</v>
      </c>
      <c r="H1260">
        <v>928</v>
      </c>
      <c r="I1260">
        <v>-0.7</v>
      </c>
      <c r="J1260" t="s">
        <v>247</v>
      </c>
      <c r="K1260">
        <v>21111</v>
      </c>
      <c r="L1260" t="s">
        <v>55</v>
      </c>
    </row>
    <row r="1261" spans="1:12" x14ac:dyDescent="0.2">
      <c r="A1261" t="str">
        <f t="shared" si="19"/>
        <v>Jessamine2013</v>
      </c>
      <c r="B1261" t="s">
        <v>605</v>
      </c>
      <c r="C1261">
        <v>2013</v>
      </c>
      <c r="D1261" t="s">
        <v>245</v>
      </c>
      <c r="E1261">
        <v>1230</v>
      </c>
      <c r="F1261">
        <v>15619</v>
      </c>
      <c r="G1261">
        <v>1.8</v>
      </c>
      <c r="H1261">
        <v>697</v>
      </c>
      <c r="I1261">
        <v>-1.6</v>
      </c>
      <c r="J1261" t="s">
        <v>247</v>
      </c>
      <c r="K1261">
        <v>21113</v>
      </c>
      <c r="L1261" t="s">
        <v>55</v>
      </c>
    </row>
    <row r="1262" spans="1:12" x14ac:dyDescent="0.2">
      <c r="A1262" t="str">
        <f t="shared" si="19"/>
        <v>Johnson2013</v>
      </c>
      <c r="B1262" t="s">
        <v>516</v>
      </c>
      <c r="C1262">
        <v>2013</v>
      </c>
      <c r="D1262" t="s">
        <v>245</v>
      </c>
      <c r="E1262">
        <v>523</v>
      </c>
      <c r="F1262">
        <v>5761</v>
      </c>
      <c r="G1262">
        <v>-1.6</v>
      </c>
      <c r="H1262">
        <v>607</v>
      </c>
      <c r="I1262">
        <v>0.5</v>
      </c>
      <c r="J1262" t="s">
        <v>247</v>
      </c>
      <c r="K1262">
        <v>21115</v>
      </c>
      <c r="L1262" t="s">
        <v>55</v>
      </c>
    </row>
    <row r="1263" spans="1:12" x14ac:dyDescent="0.2">
      <c r="A1263" t="str">
        <f t="shared" si="19"/>
        <v>Kenton2013</v>
      </c>
      <c r="B1263" t="s">
        <v>606</v>
      </c>
      <c r="C1263">
        <v>2013</v>
      </c>
      <c r="D1263" t="s">
        <v>245</v>
      </c>
      <c r="E1263">
        <v>3992</v>
      </c>
      <c r="F1263">
        <v>63140</v>
      </c>
      <c r="G1263">
        <v>1.2</v>
      </c>
      <c r="H1263">
        <v>953</v>
      </c>
      <c r="I1263">
        <v>-2</v>
      </c>
      <c r="J1263" t="s">
        <v>247</v>
      </c>
      <c r="K1263">
        <v>21117</v>
      </c>
      <c r="L1263" t="s">
        <v>55</v>
      </c>
    </row>
    <row r="1264" spans="1:12" x14ac:dyDescent="0.2">
      <c r="A1264" t="str">
        <f t="shared" si="19"/>
        <v>Knott2013</v>
      </c>
      <c r="B1264" t="s">
        <v>607</v>
      </c>
      <c r="C1264">
        <v>2013</v>
      </c>
      <c r="D1264" t="s">
        <v>245</v>
      </c>
      <c r="E1264">
        <v>282</v>
      </c>
      <c r="F1264">
        <v>2515</v>
      </c>
      <c r="G1264">
        <v>-4.9000000000000004</v>
      </c>
      <c r="H1264">
        <v>657</v>
      </c>
      <c r="I1264">
        <v>-4.9000000000000004</v>
      </c>
      <c r="J1264" t="s">
        <v>247</v>
      </c>
      <c r="K1264">
        <v>21119</v>
      </c>
      <c r="L1264" t="s">
        <v>55</v>
      </c>
    </row>
    <row r="1265" spans="1:12" x14ac:dyDescent="0.2">
      <c r="A1265" t="str">
        <f t="shared" si="19"/>
        <v>Knox2013</v>
      </c>
      <c r="B1265" t="s">
        <v>608</v>
      </c>
      <c r="C1265">
        <v>2013</v>
      </c>
      <c r="D1265" t="s">
        <v>245</v>
      </c>
      <c r="E1265">
        <v>583</v>
      </c>
      <c r="F1265">
        <v>8955</v>
      </c>
      <c r="G1265">
        <v>14</v>
      </c>
      <c r="H1265">
        <v>559</v>
      </c>
      <c r="I1265">
        <v>-3.6</v>
      </c>
      <c r="J1265" t="s">
        <v>247</v>
      </c>
      <c r="K1265">
        <v>21121</v>
      </c>
      <c r="L1265" t="s">
        <v>55</v>
      </c>
    </row>
    <row r="1266" spans="1:12" x14ac:dyDescent="0.2">
      <c r="A1266" t="str">
        <f t="shared" si="19"/>
        <v>Larue2013</v>
      </c>
      <c r="B1266" t="s">
        <v>609</v>
      </c>
      <c r="C1266">
        <v>2013</v>
      </c>
      <c r="D1266" t="s">
        <v>245</v>
      </c>
      <c r="E1266">
        <v>289</v>
      </c>
      <c r="F1266">
        <v>2550</v>
      </c>
      <c r="G1266">
        <v>-1.8</v>
      </c>
      <c r="H1266">
        <v>558</v>
      </c>
      <c r="I1266">
        <v>1.1000000000000001</v>
      </c>
      <c r="J1266" t="s">
        <v>247</v>
      </c>
      <c r="K1266">
        <v>21123</v>
      </c>
      <c r="L1266" t="s">
        <v>55</v>
      </c>
    </row>
    <row r="1267" spans="1:12" x14ac:dyDescent="0.2">
      <c r="A1267" t="str">
        <f t="shared" si="19"/>
        <v>Laurel2013</v>
      </c>
      <c r="B1267" t="s">
        <v>610</v>
      </c>
      <c r="C1267">
        <v>2013</v>
      </c>
      <c r="D1267" t="s">
        <v>245</v>
      </c>
      <c r="E1267">
        <v>1412</v>
      </c>
      <c r="F1267">
        <v>24141</v>
      </c>
      <c r="G1267">
        <v>2.2000000000000002</v>
      </c>
      <c r="H1267">
        <v>657</v>
      </c>
      <c r="I1267">
        <v>-0.2</v>
      </c>
      <c r="J1267" t="s">
        <v>247</v>
      </c>
      <c r="K1267">
        <v>21125</v>
      </c>
      <c r="L1267" t="s">
        <v>55</v>
      </c>
    </row>
    <row r="1268" spans="1:12" x14ac:dyDescent="0.2">
      <c r="A1268" t="str">
        <f t="shared" si="19"/>
        <v>Lawrence2013</v>
      </c>
      <c r="B1268" t="s">
        <v>440</v>
      </c>
      <c r="C1268">
        <v>2013</v>
      </c>
      <c r="D1268" t="s">
        <v>245</v>
      </c>
      <c r="E1268">
        <v>287</v>
      </c>
      <c r="F1268">
        <v>3392</v>
      </c>
      <c r="G1268">
        <v>0</v>
      </c>
      <c r="H1268">
        <v>652</v>
      </c>
      <c r="I1268">
        <v>0</v>
      </c>
      <c r="J1268" t="s">
        <v>247</v>
      </c>
      <c r="K1268">
        <v>21127</v>
      </c>
      <c r="L1268" t="s">
        <v>55</v>
      </c>
    </row>
    <row r="1269" spans="1:12" x14ac:dyDescent="0.2">
      <c r="A1269" t="str">
        <f t="shared" si="19"/>
        <v>Lee2013</v>
      </c>
      <c r="B1269" t="s">
        <v>315</v>
      </c>
      <c r="C1269">
        <v>2013</v>
      </c>
      <c r="D1269" t="s">
        <v>245</v>
      </c>
      <c r="E1269">
        <v>171</v>
      </c>
      <c r="F1269">
        <v>1690</v>
      </c>
      <c r="G1269">
        <v>-0.3</v>
      </c>
      <c r="H1269">
        <v>581</v>
      </c>
      <c r="I1269">
        <v>-11.8</v>
      </c>
      <c r="J1269" t="s">
        <v>247</v>
      </c>
      <c r="K1269">
        <v>21129</v>
      </c>
      <c r="L1269" t="s">
        <v>55</v>
      </c>
    </row>
    <row r="1270" spans="1:12" x14ac:dyDescent="0.2">
      <c r="A1270" t="str">
        <f t="shared" si="19"/>
        <v>Leslie2013</v>
      </c>
      <c r="B1270" t="s">
        <v>611</v>
      </c>
      <c r="C1270">
        <v>2013</v>
      </c>
      <c r="D1270" t="s">
        <v>245</v>
      </c>
      <c r="E1270">
        <v>168</v>
      </c>
      <c r="F1270">
        <v>1940</v>
      </c>
      <c r="G1270">
        <v>-3</v>
      </c>
      <c r="H1270">
        <v>693</v>
      </c>
      <c r="I1270">
        <v>-6</v>
      </c>
      <c r="J1270" t="s">
        <v>247</v>
      </c>
      <c r="K1270">
        <v>21131</v>
      </c>
      <c r="L1270" t="s">
        <v>55</v>
      </c>
    </row>
    <row r="1271" spans="1:12" x14ac:dyDescent="0.2">
      <c r="A1271" t="str">
        <f t="shared" si="19"/>
        <v>Letcher2013</v>
      </c>
      <c r="B1271" t="s">
        <v>612</v>
      </c>
      <c r="C1271">
        <v>2013</v>
      </c>
      <c r="D1271" t="s">
        <v>245</v>
      </c>
      <c r="E1271">
        <v>480</v>
      </c>
      <c r="F1271">
        <v>4883</v>
      </c>
      <c r="G1271">
        <v>-8</v>
      </c>
      <c r="H1271">
        <v>706</v>
      </c>
      <c r="I1271">
        <v>-3</v>
      </c>
      <c r="J1271" t="s">
        <v>247</v>
      </c>
      <c r="K1271">
        <v>21133</v>
      </c>
      <c r="L1271" t="s">
        <v>55</v>
      </c>
    </row>
    <row r="1272" spans="1:12" x14ac:dyDescent="0.2">
      <c r="A1272" t="str">
        <f t="shared" si="19"/>
        <v>Lewis2013</v>
      </c>
      <c r="B1272" t="s">
        <v>613</v>
      </c>
      <c r="C1272">
        <v>2013</v>
      </c>
      <c r="D1272" t="s">
        <v>245</v>
      </c>
      <c r="E1272">
        <v>192</v>
      </c>
      <c r="F1272">
        <v>2003</v>
      </c>
      <c r="G1272">
        <v>3.2</v>
      </c>
      <c r="H1272">
        <v>549</v>
      </c>
      <c r="I1272">
        <v>4.5999999999999996</v>
      </c>
      <c r="J1272" t="s">
        <v>247</v>
      </c>
      <c r="K1272">
        <v>21135</v>
      </c>
      <c r="L1272" t="s">
        <v>55</v>
      </c>
    </row>
    <row r="1273" spans="1:12" x14ac:dyDescent="0.2">
      <c r="A1273" t="str">
        <f t="shared" si="19"/>
        <v>Lincoln2013</v>
      </c>
      <c r="B1273" t="s">
        <v>519</v>
      </c>
      <c r="C1273">
        <v>2013</v>
      </c>
      <c r="D1273" t="s">
        <v>245</v>
      </c>
      <c r="E1273">
        <v>417</v>
      </c>
      <c r="F1273">
        <v>4031</v>
      </c>
      <c r="G1273">
        <v>-3.7</v>
      </c>
      <c r="H1273">
        <v>591</v>
      </c>
      <c r="I1273">
        <v>0.9</v>
      </c>
      <c r="J1273" t="s">
        <v>247</v>
      </c>
      <c r="K1273">
        <v>21137</v>
      </c>
      <c r="L1273" t="s">
        <v>55</v>
      </c>
    </row>
    <row r="1274" spans="1:12" x14ac:dyDescent="0.2">
      <c r="A1274" t="str">
        <f t="shared" si="19"/>
        <v>Livingston2013</v>
      </c>
      <c r="B1274" t="s">
        <v>614</v>
      </c>
      <c r="C1274">
        <v>2013</v>
      </c>
      <c r="D1274" t="s">
        <v>245</v>
      </c>
      <c r="E1274">
        <v>202</v>
      </c>
      <c r="F1274">
        <v>2978</v>
      </c>
      <c r="G1274">
        <v>10.1</v>
      </c>
      <c r="H1274">
        <v>787</v>
      </c>
      <c r="I1274">
        <v>8.1</v>
      </c>
      <c r="J1274" t="s">
        <v>247</v>
      </c>
      <c r="K1274">
        <v>21139</v>
      </c>
      <c r="L1274" t="s">
        <v>55</v>
      </c>
    </row>
    <row r="1275" spans="1:12" x14ac:dyDescent="0.2">
      <c r="A1275" t="str">
        <f t="shared" si="19"/>
        <v>Logan2013</v>
      </c>
      <c r="B1275" t="s">
        <v>615</v>
      </c>
      <c r="C1275">
        <v>2013</v>
      </c>
      <c r="D1275" t="s">
        <v>245</v>
      </c>
      <c r="E1275">
        <v>594</v>
      </c>
      <c r="F1275">
        <v>8109</v>
      </c>
      <c r="G1275">
        <v>2.4</v>
      </c>
      <c r="H1275">
        <v>745</v>
      </c>
      <c r="I1275">
        <v>1.8</v>
      </c>
      <c r="J1275" t="s">
        <v>247</v>
      </c>
      <c r="K1275">
        <v>21141</v>
      </c>
      <c r="L1275" t="s">
        <v>55</v>
      </c>
    </row>
    <row r="1276" spans="1:12" x14ac:dyDescent="0.2">
      <c r="A1276" t="str">
        <f t="shared" si="19"/>
        <v>Lyon2013</v>
      </c>
      <c r="B1276" t="s">
        <v>616</v>
      </c>
      <c r="C1276">
        <v>2013</v>
      </c>
      <c r="D1276" t="s">
        <v>245</v>
      </c>
      <c r="E1276">
        <v>196</v>
      </c>
      <c r="F1276">
        <v>2225</v>
      </c>
      <c r="G1276">
        <v>5.0999999999999996</v>
      </c>
      <c r="H1276">
        <v>536</v>
      </c>
      <c r="I1276">
        <v>-1.1000000000000001</v>
      </c>
      <c r="J1276" t="s">
        <v>247</v>
      </c>
      <c r="K1276">
        <v>21143</v>
      </c>
      <c r="L1276" t="s">
        <v>55</v>
      </c>
    </row>
    <row r="1277" spans="1:12" x14ac:dyDescent="0.2">
      <c r="A1277" t="str">
        <f t="shared" si="19"/>
        <v>McCracken2013</v>
      </c>
      <c r="B1277" t="s">
        <v>344</v>
      </c>
      <c r="C1277">
        <v>2013</v>
      </c>
      <c r="D1277" t="s">
        <v>245</v>
      </c>
      <c r="E1277">
        <v>2453</v>
      </c>
      <c r="F1277">
        <v>38000</v>
      </c>
      <c r="G1277">
        <v>-1.7</v>
      </c>
      <c r="H1277">
        <v>788</v>
      </c>
      <c r="I1277">
        <v>0.1</v>
      </c>
      <c r="J1277" t="s">
        <v>247</v>
      </c>
      <c r="K1277">
        <v>21145</v>
      </c>
      <c r="L1277" t="s">
        <v>55</v>
      </c>
    </row>
    <row r="1278" spans="1:12" x14ac:dyDescent="0.2">
      <c r="A1278" t="str">
        <f t="shared" si="19"/>
        <v>McCreary2013</v>
      </c>
      <c r="B1278" t="s">
        <v>617</v>
      </c>
      <c r="C1278">
        <v>2013</v>
      </c>
      <c r="D1278" t="s">
        <v>245</v>
      </c>
      <c r="E1278">
        <v>251</v>
      </c>
      <c r="F1278">
        <v>2798</v>
      </c>
      <c r="G1278">
        <v>0</v>
      </c>
      <c r="H1278">
        <v>616</v>
      </c>
      <c r="I1278">
        <v>-2.1</v>
      </c>
      <c r="J1278" t="s">
        <v>247</v>
      </c>
      <c r="K1278">
        <v>21147</v>
      </c>
      <c r="L1278" t="s">
        <v>55</v>
      </c>
    </row>
    <row r="1279" spans="1:12" x14ac:dyDescent="0.2">
      <c r="A1279" t="str">
        <f t="shared" si="19"/>
        <v>McLean2013</v>
      </c>
      <c r="B1279" t="s">
        <v>618</v>
      </c>
      <c r="C1279">
        <v>2013</v>
      </c>
      <c r="D1279" t="s">
        <v>245</v>
      </c>
      <c r="E1279">
        <v>211</v>
      </c>
      <c r="F1279">
        <v>1992</v>
      </c>
      <c r="G1279">
        <v>4.5999999999999996</v>
      </c>
      <c r="H1279">
        <v>747</v>
      </c>
      <c r="I1279">
        <v>12.8</v>
      </c>
      <c r="J1279" t="s">
        <v>247</v>
      </c>
      <c r="K1279">
        <v>21149</v>
      </c>
      <c r="L1279" t="s">
        <v>55</v>
      </c>
    </row>
    <row r="1280" spans="1:12" x14ac:dyDescent="0.2">
      <c r="A1280" t="str">
        <f t="shared" si="19"/>
        <v>Madison2013</v>
      </c>
      <c r="B1280" t="s">
        <v>313</v>
      </c>
      <c r="C1280">
        <v>2013</v>
      </c>
      <c r="D1280" t="s">
        <v>245</v>
      </c>
      <c r="E1280">
        <v>1959</v>
      </c>
      <c r="F1280">
        <v>35950</v>
      </c>
      <c r="G1280">
        <v>4.7</v>
      </c>
      <c r="H1280">
        <v>674</v>
      </c>
      <c r="I1280">
        <v>0.9</v>
      </c>
      <c r="J1280" t="s">
        <v>247</v>
      </c>
      <c r="K1280">
        <v>21151</v>
      </c>
      <c r="L1280" t="s">
        <v>55</v>
      </c>
    </row>
    <row r="1281" spans="1:12" x14ac:dyDescent="0.2">
      <c r="A1281" t="str">
        <f t="shared" si="19"/>
        <v>Magoffin2013</v>
      </c>
      <c r="B1281" t="s">
        <v>619</v>
      </c>
      <c r="C1281">
        <v>2013</v>
      </c>
      <c r="D1281" t="s">
        <v>245</v>
      </c>
      <c r="E1281">
        <v>214</v>
      </c>
      <c r="F1281">
        <v>2122</v>
      </c>
      <c r="G1281">
        <v>3.1</v>
      </c>
      <c r="H1281">
        <v>603</v>
      </c>
      <c r="I1281">
        <v>0.3</v>
      </c>
      <c r="J1281" t="s">
        <v>247</v>
      </c>
      <c r="K1281">
        <v>21153</v>
      </c>
      <c r="L1281" t="s">
        <v>55</v>
      </c>
    </row>
    <row r="1282" spans="1:12" x14ac:dyDescent="0.2">
      <c r="A1282" t="str">
        <f t="shared" si="19"/>
        <v>Marion2013</v>
      </c>
      <c r="B1282" t="s">
        <v>399</v>
      </c>
      <c r="C1282">
        <v>2013</v>
      </c>
      <c r="D1282" t="s">
        <v>245</v>
      </c>
      <c r="E1282">
        <v>469</v>
      </c>
      <c r="F1282">
        <v>7783</v>
      </c>
      <c r="G1282">
        <v>2.5</v>
      </c>
      <c r="H1282">
        <v>662</v>
      </c>
      <c r="I1282">
        <v>2.2999999999999998</v>
      </c>
      <c r="J1282" t="s">
        <v>247</v>
      </c>
      <c r="K1282">
        <v>21155</v>
      </c>
      <c r="L1282" t="s">
        <v>55</v>
      </c>
    </row>
    <row r="1283" spans="1:12" x14ac:dyDescent="0.2">
      <c r="A1283" t="str">
        <f t="shared" si="19"/>
        <v>Marshall2013</v>
      </c>
      <c r="B1283" t="s">
        <v>322</v>
      </c>
      <c r="C1283">
        <v>2013</v>
      </c>
      <c r="D1283" t="s">
        <v>245</v>
      </c>
      <c r="E1283">
        <v>791</v>
      </c>
      <c r="F1283">
        <v>10987</v>
      </c>
      <c r="G1283">
        <v>5.7</v>
      </c>
      <c r="H1283">
        <v>945</v>
      </c>
      <c r="I1283">
        <v>6.2</v>
      </c>
      <c r="J1283" t="s">
        <v>247</v>
      </c>
      <c r="K1283">
        <v>21157</v>
      </c>
      <c r="L1283" t="s">
        <v>55</v>
      </c>
    </row>
    <row r="1284" spans="1:12" x14ac:dyDescent="0.2">
      <c r="A1284" t="str">
        <f t="shared" si="19"/>
        <v>Martin2013</v>
      </c>
      <c r="B1284" t="s">
        <v>620</v>
      </c>
      <c r="C1284">
        <v>2013</v>
      </c>
      <c r="D1284" t="s">
        <v>245</v>
      </c>
      <c r="E1284">
        <v>229</v>
      </c>
      <c r="F1284">
        <v>2802</v>
      </c>
      <c r="G1284">
        <v>-1.4</v>
      </c>
      <c r="H1284">
        <v>785</v>
      </c>
      <c r="I1284">
        <v>-0.9</v>
      </c>
      <c r="J1284" t="s">
        <v>247</v>
      </c>
      <c r="K1284">
        <v>21159</v>
      </c>
      <c r="L1284" t="s">
        <v>55</v>
      </c>
    </row>
    <row r="1285" spans="1:12" x14ac:dyDescent="0.2">
      <c r="A1285" t="str">
        <f t="shared" si="19"/>
        <v>Mason2013</v>
      </c>
      <c r="B1285" t="s">
        <v>621</v>
      </c>
      <c r="C1285">
        <v>2013</v>
      </c>
      <c r="D1285" t="s">
        <v>245</v>
      </c>
      <c r="E1285">
        <v>555</v>
      </c>
      <c r="F1285">
        <v>9037</v>
      </c>
      <c r="G1285">
        <v>6.1</v>
      </c>
      <c r="H1285">
        <v>749</v>
      </c>
      <c r="I1285">
        <v>7.6</v>
      </c>
      <c r="J1285" t="s">
        <v>247</v>
      </c>
      <c r="K1285">
        <v>21161</v>
      </c>
      <c r="L1285" t="s">
        <v>55</v>
      </c>
    </row>
    <row r="1286" spans="1:12" x14ac:dyDescent="0.2">
      <c r="A1286" t="str">
        <f t="shared" ref="A1286:A1349" si="20">_xlfn.CONCAT(B1286, C1286)</f>
        <v>Meade2013</v>
      </c>
      <c r="B1286" t="s">
        <v>622</v>
      </c>
      <c r="C1286">
        <v>2013</v>
      </c>
      <c r="D1286" t="s">
        <v>245</v>
      </c>
      <c r="E1286">
        <v>446</v>
      </c>
      <c r="F1286">
        <v>4096</v>
      </c>
      <c r="G1286">
        <v>0.7</v>
      </c>
      <c r="H1286">
        <v>696</v>
      </c>
      <c r="I1286">
        <v>5.6</v>
      </c>
      <c r="J1286" t="s">
        <v>247</v>
      </c>
      <c r="K1286">
        <v>21163</v>
      </c>
      <c r="L1286" t="s">
        <v>55</v>
      </c>
    </row>
    <row r="1287" spans="1:12" x14ac:dyDescent="0.2">
      <c r="A1287" t="str">
        <f t="shared" si="20"/>
        <v>Menifee2013</v>
      </c>
      <c r="B1287" t="s">
        <v>623</v>
      </c>
      <c r="C1287">
        <v>2013</v>
      </c>
      <c r="D1287" t="s">
        <v>245</v>
      </c>
      <c r="E1287">
        <v>103</v>
      </c>
      <c r="F1287">
        <v>834</v>
      </c>
      <c r="G1287">
        <v>-7</v>
      </c>
      <c r="H1287">
        <v>571</v>
      </c>
      <c r="I1287">
        <v>3.4</v>
      </c>
      <c r="J1287" t="s">
        <v>247</v>
      </c>
      <c r="K1287">
        <v>21165</v>
      </c>
      <c r="L1287" t="s">
        <v>55</v>
      </c>
    </row>
    <row r="1288" spans="1:12" x14ac:dyDescent="0.2">
      <c r="A1288" t="str">
        <f t="shared" si="20"/>
        <v>Mercer2013</v>
      </c>
      <c r="B1288" t="s">
        <v>624</v>
      </c>
      <c r="C1288">
        <v>2013</v>
      </c>
      <c r="D1288" t="s">
        <v>245</v>
      </c>
      <c r="E1288">
        <v>496</v>
      </c>
      <c r="F1288">
        <v>6267</v>
      </c>
      <c r="G1288">
        <v>-2.2000000000000002</v>
      </c>
      <c r="H1288">
        <v>824</v>
      </c>
      <c r="I1288">
        <v>-4.0999999999999996</v>
      </c>
      <c r="J1288" t="s">
        <v>247</v>
      </c>
      <c r="K1288">
        <v>21167</v>
      </c>
      <c r="L1288" t="s">
        <v>55</v>
      </c>
    </row>
    <row r="1289" spans="1:12" x14ac:dyDescent="0.2">
      <c r="A1289" t="str">
        <f t="shared" si="20"/>
        <v>Metcalfe2013</v>
      </c>
      <c r="B1289" t="s">
        <v>625</v>
      </c>
      <c r="C1289">
        <v>2013</v>
      </c>
      <c r="D1289" t="s">
        <v>245</v>
      </c>
      <c r="E1289">
        <v>185</v>
      </c>
      <c r="F1289">
        <v>1799</v>
      </c>
      <c r="G1289">
        <v>-5.2</v>
      </c>
      <c r="H1289">
        <v>640</v>
      </c>
      <c r="I1289">
        <v>9.6</v>
      </c>
      <c r="J1289" t="s">
        <v>247</v>
      </c>
      <c r="K1289">
        <v>21169</v>
      </c>
      <c r="L1289" t="s">
        <v>55</v>
      </c>
    </row>
    <row r="1290" spans="1:12" x14ac:dyDescent="0.2">
      <c r="A1290" t="str">
        <f t="shared" si="20"/>
        <v>Monroe2013</v>
      </c>
      <c r="B1290" t="s">
        <v>443</v>
      </c>
      <c r="C1290">
        <v>2013</v>
      </c>
      <c r="D1290" t="s">
        <v>245</v>
      </c>
      <c r="E1290">
        <v>265</v>
      </c>
      <c r="F1290">
        <v>2983</v>
      </c>
      <c r="G1290">
        <v>0.6</v>
      </c>
      <c r="H1290">
        <v>551</v>
      </c>
      <c r="I1290">
        <v>-0.5</v>
      </c>
      <c r="J1290" t="s">
        <v>247</v>
      </c>
      <c r="K1290">
        <v>21171</v>
      </c>
      <c r="L1290" t="s">
        <v>55</v>
      </c>
    </row>
    <row r="1291" spans="1:12" x14ac:dyDescent="0.2">
      <c r="A1291" t="str">
        <f t="shared" si="20"/>
        <v>Montgomery2013</v>
      </c>
      <c r="B1291" t="s">
        <v>329</v>
      </c>
      <c r="C1291">
        <v>2013</v>
      </c>
      <c r="D1291" t="s">
        <v>245</v>
      </c>
      <c r="E1291">
        <v>665</v>
      </c>
      <c r="F1291">
        <v>10522</v>
      </c>
      <c r="G1291">
        <v>-5.9</v>
      </c>
      <c r="H1291">
        <v>704</v>
      </c>
      <c r="I1291">
        <v>2.5</v>
      </c>
      <c r="J1291" t="s">
        <v>247</v>
      </c>
      <c r="K1291">
        <v>21173</v>
      </c>
      <c r="L1291" t="s">
        <v>55</v>
      </c>
    </row>
    <row r="1292" spans="1:12" x14ac:dyDescent="0.2">
      <c r="A1292" t="str">
        <f t="shared" si="20"/>
        <v>Morgan2013</v>
      </c>
      <c r="B1292" t="s">
        <v>444</v>
      </c>
      <c r="C1292">
        <v>2013</v>
      </c>
      <c r="D1292" t="s">
        <v>245</v>
      </c>
      <c r="E1292">
        <v>230</v>
      </c>
      <c r="F1292">
        <v>3094</v>
      </c>
      <c r="G1292">
        <v>-1.9</v>
      </c>
      <c r="H1292">
        <v>625</v>
      </c>
      <c r="I1292">
        <v>0.3</v>
      </c>
      <c r="J1292" t="s">
        <v>247</v>
      </c>
      <c r="K1292">
        <v>21175</v>
      </c>
      <c r="L1292" t="s">
        <v>55</v>
      </c>
    </row>
    <row r="1293" spans="1:12" x14ac:dyDescent="0.2">
      <c r="A1293" t="str">
        <f t="shared" si="20"/>
        <v>Muhlenberg2013</v>
      </c>
      <c r="B1293" t="s">
        <v>626</v>
      </c>
      <c r="C1293">
        <v>2013</v>
      </c>
      <c r="D1293" t="s">
        <v>245</v>
      </c>
      <c r="E1293">
        <v>610</v>
      </c>
      <c r="F1293">
        <v>9484</v>
      </c>
      <c r="G1293">
        <v>8.1999999999999993</v>
      </c>
      <c r="H1293">
        <v>840</v>
      </c>
      <c r="I1293">
        <v>18.8</v>
      </c>
      <c r="J1293" t="s">
        <v>247</v>
      </c>
      <c r="K1293">
        <v>21177</v>
      </c>
      <c r="L1293" t="s">
        <v>55</v>
      </c>
    </row>
    <row r="1294" spans="1:12" x14ac:dyDescent="0.2">
      <c r="A1294" t="str">
        <f t="shared" si="20"/>
        <v>Nelson2013</v>
      </c>
      <c r="B1294" t="s">
        <v>627</v>
      </c>
      <c r="C1294">
        <v>2013</v>
      </c>
      <c r="D1294" t="s">
        <v>245</v>
      </c>
      <c r="E1294">
        <v>1170</v>
      </c>
      <c r="F1294">
        <v>14593</v>
      </c>
      <c r="G1294">
        <v>0.8</v>
      </c>
      <c r="H1294">
        <v>724</v>
      </c>
      <c r="I1294">
        <v>2.7</v>
      </c>
      <c r="J1294" t="s">
        <v>247</v>
      </c>
      <c r="K1294">
        <v>21179</v>
      </c>
      <c r="L1294" t="s">
        <v>55</v>
      </c>
    </row>
    <row r="1295" spans="1:12" x14ac:dyDescent="0.2">
      <c r="A1295" t="str">
        <f t="shared" si="20"/>
        <v>Nicholas2013</v>
      </c>
      <c r="B1295" t="s">
        <v>628</v>
      </c>
      <c r="C1295">
        <v>2013</v>
      </c>
      <c r="D1295" t="s">
        <v>245</v>
      </c>
      <c r="E1295">
        <v>110</v>
      </c>
      <c r="F1295">
        <v>928</v>
      </c>
      <c r="G1295">
        <v>3.8</v>
      </c>
      <c r="H1295">
        <v>543</v>
      </c>
      <c r="I1295">
        <v>2.5</v>
      </c>
      <c r="J1295" t="s">
        <v>247</v>
      </c>
      <c r="K1295">
        <v>21181</v>
      </c>
      <c r="L1295" t="s">
        <v>55</v>
      </c>
    </row>
    <row r="1296" spans="1:12" x14ac:dyDescent="0.2">
      <c r="A1296" t="str">
        <f t="shared" si="20"/>
        <v>Ohio2013</v>
      </c>
      <c r="B1296" t="s">
        <v>629</v>
      </c>
      <c r="C1296">
        <v>2013</v>
      </c>
      <c r="D1296" t="s">
        <v>245</v>
      </c>
      <c r="E1296">
        <v>412</v>
      </c>
      <c r="F1296">
        <v>7251</v>
      </c>
      <c r="G1296">
        <v>-12.4</v>
      </c>
      <c r="H1296">
        <v>602</v>
      </c>
      <c r="I1296">
        <v>-11.3</v>
      </c>
      <c r="J1296" t="s">
        <v>247</v>
      </c>
      <c r="K1296">
        <v>21183</v>
      </c>
      <c r="L1296" t="s">
        <v>55</v>
      </c>
    </row>
    <row r="1297" spans="1:12" x14ac:dyDescent="0.2">
      <c r="A1297" t="str">
        <f t="shared" si="20"/>
        <v>Oldham2013</v>
      </c>
      <c r="B1297" t="s">
        <v>630</v>
      </c>
      <c r="C1297">
        <v>2013</v>
      </c>
      <c r="D1297" t="s">
        <v>245</v>
      </c>
      <c r="E1297">
        <v>1549</v>
      </c>
      <c r="F1297">
        <v>14490</v>
      </c>
      <c r="G1297">
        <v>2.4</v>
      </c>
      <c r="H1297">
        <v>757</v>
      </c>
      <c r="I1297">
        <v>4.4000000000000004</v>
      </c>
      <c r="J1297" t="s">
        <v>247</v>
      </c>
      <c r="K1297">
        <v>21185</v>
      </c>
      <c r="L1297" t="s">
        <v>55</v>
      </c>
    </row>
    <row r="1298" spans="1:12" x14ac:dyDescent="0.2">
      <c r="A1298" t="str">
        <f t="shared" si="20"/>
        <v>Owen2013</v>
      </c>
      <c r="B1298" t="s">
        <v>631</v>
      </c>
      <c r="C1298">
        <v>2013</v>
      </c>
      <c r="D1298" t="s">
        <v>245</v>
      </c>
      <c r="E1298">
        <v>143</v>
      </c>
      <c r="F1298">
        <v>1682</v>
      </c>
      <c r="G1298">
        <v>0.7</v>
      </c>
      <c r="H1298">
        <v>654</v>
      </c>
      <c r="I1298">
        <v>4.0999999999999996</v>
      </c>
      <c r="J1298" t="s">
        <v>247</v>
      </c>
      <c r="K1298">
        <v>21187</v>
      </c>
      <c r="L1298" t="s">
        <v>55</v>
      </c>
    </row>
    <row r="1299" spans="1:12" x14ac:dyDescent="0.2">
      <c r="A1299" t="str">
        <f t="shared" si="20"/>
        <v>Owsley2013</v>
      </c>
      <c r="B1299" t="s">
        <v>632</v>
      </c>
      <c r="C1299">
        <v>2013</v>
      </c>
      <c r="D1299" t="s">
        <v>245</v>
      </c>
      <c r="E1299">
        <v>79</v>
      </c>
      <c r="F1299">
        <v>667</v>
      </c>
      <c r="G1299">
        <v>6.5</v>
      </c>
      <c r="H1299">
        <v>520</v>
      </c>
      <c r="I1299">
        <v>-4.0999999999999996</v>
      </c>
      <c r="J1299" t="s">
        <v>247</v>
      </c>
      <c r="K1299">
        <v>21189</v>
      </c>
      <c r="L1299" t="s">
        <v>55</v>
      </c>
    </row>
    <row r="1300" spans="1:12" x14ac:dyDescent="0.2">
      <c r="A1300" t="str">
        <f t="shared" si="20"/>
        <v>Pendleton2013</v>
      </c>
      <c r="B1300" t="s">
        <v>633</v>
      </c>
      <c r="C1300">
        <v>2013</v>
      </c>
      <c r="D1300" t="s">
        <v>245</v>
      </c>
      <c r="E1300">
        <v>222</v>
      </c>
      <c r="F1300">
        <v>2314</v>
      </c>
      <c r="G1300">
        <v>-1</v>
      </c>
      <c r="H1300">
        <v>739</v>
      </c>
      <c r="I1300">
        <v>10.1</v>
      </c>
      <c r="J1300" t="s">
        <v>247</v>
      </c>
      <c r="K1300">
        <v>21191</v>
      </c>
      <c r="L1300" t="s">
        <v>55</v>
      </c>
    </row>
    <row r="1301" spans="1:12" x14ac:dyDescent="0.2">
      <c r="A1301" t="str">
        <f t="shared" si="20"/>
        <v>Perry2013</v>
      </c>
      <c r="B1301" t="s">
        <v>445</v>
      </c>
      <c r="C1301">
        <v>2013</v>
      </c>
      <c r="D1301" t="s">
        <v>245</v>
      </c>
      <c r="E1301">
        <v>859</v>
      </c>
      <c r="F1301">
        <v>12658</v>
      </c>
      <c r="G1301">
        <v>-0.7</v>
      </c>
      <c r="H1301">
        <v>756</v>
      </c>
      <c r="I1301">
        <v>-5.4</v>
      </c>
      <c r="J1301" t="s">
        <v>247</v>
      </c>
      <c r="K1301">
        <v>21193</v>
      </c>
      <c r="L1301" t="s">
        <v>55</v>
      </c>
    </row>
    <row r="1302" spans="1:12" x14ac:dyDescent="0.2">
      <c r="A1302" t="str">
        <f t="shared" si="20"/>
        <v>Pike2013</v>
      </c>
      <c r="B1302" t="s">
        <v>447</v>
      </c>
      <c r="C1302">
        <v>2013</v>
      </c>
      <c r="D1302" t="s">
        <v>245</v>
      </c>
      <c r="E1302">
        <v>1732</v>
      </c>
      <c r="F1302">
        <v>22184</v>
      </c>
      <c r="G1302">
        <v>-4.7</v>
      </c>
      <c r="H1302">
        <v>794</v>
      </c>
      <c r="I1302">
        <v>-1.1000000000000001</v>
      </c>
      <c r="J1302" t="s">
        <v>247</v>
      </c>
      <c r="K1302">
        <v>21195</v>
      </c>
      <c r="L1302" t="s">
        <v>55</v>
      </c>
    </row>
    <row r="1303" spans="1:12" x14ac:dyDescent="0.2">
      <c r="A1303" t="str">
        <f t="shared" si="20"/>
        <v>Powell2013</v>
      </c>
      <c r="B1303" t="s">
        <v>634</v>
      </c>
      <c r="C1303">
        <v>2013</v>
      </c>
      <c r="D1303" t="s">
        <v>245</v>
      </c>
      <c r="E1303">
        <v>234</v>
      </c>
      <c r="F1303">
        <v>2371</v>
      </c>
      <c r="G1303">
        <v>-1.3</v>
      </c>
      <c r="H1303">
        <v>562</v>
      </c>
      <c r="I1303">
        <v>5</v>
      </c>
      <c r="J1303" t="s">
        <v>247</v>
      </c>
      <c r="K1303">
        <v>21197</v>
      </c>
      <c r="L1303" t="s">
        <v>55</v>
      </c>
    </row>
    <row r="1304" spans="1:12" x14ac:dyDescent="0.2">
      <c r="A1304" t="str">
        <f t="shared" si="20"/>
        <v>Pulaski2013</v>
      </c>
      <c r="B1304" t="s">
        <v>415</v>
      </c>
      <c r="C1304">
        <v>2013</v>
      </c>
      <c r="D1304" t="s">
        <v>245</v>
      </c>
      <c r="E1304">
        <v>1712</v>
      </c>
      <c r="F1304">
        <v>25500</v>
      </c>
      <c r="G1304">
        <v>2.2999999999999998</v>
      </c>
      <c r="H1304">
        <v>624</v>
      </c>
      <c r="I1304">
        <v>0.6</v>
      </c>
      <c r="J1304" t="s">
        <v>247</v>
      </c>
      <c r="K1304">
        <v>21199</v>
      </c>
      <c r="L1304" t="s">
        <v>55</v>
      </c>
    </row>
    <row r="1305" spans="1:12" x14ac:dyDescent="0.2">
      <c r="A1305" t="str">
        <f t="shared" si="20"/>
        <v>Robertson2013</v>
      </c>
      <c r="B1305" t="s">
        <v>635</v>
      </c>
      <c r="C1305">
        <v>2013</v>
      </c>
      <c r="D1305" t="s">
        <v>245</v>
      </c>
      <c r="E1305">
        <v>41</v>
      </c>
      <c r="F1305">
        <v>275</v>
      </c>
      <c r="G1305">
        <v>-6.5</v>
      </c>
      <c r="H1305">
        <v>485</v>
      </c>
      <c r="I1305">
        <v>0.4</v>
      </c>
      <c r="J1305" t="s">
        <v>247</v>
      </c>
      <c r="K1305">
        <v>21201</v>
      </c>
      <c r="L1305" t="s">
        <v>55</v>
      </c>
    </row>
    <row r="1306" spans="1:12" x14ac:dyDescent="0.2">
      <c r="A1306" t="str">
        <f t="shared" si="20"/>
        <v>Rockcastle2013</v>
      </c>
      <c r="B1306" t="s">
        <v>636</v>
      </c>
      <c r="C1306">
        <v>2013</v>
      </c>
      <c r="D1306" t="s">
        <v>245</v>
      </c>
      <c r="E1306">
        <v>243</v>
      </c>
      <c r="F1306">
        <v>3472</v>
      </c>
      <c r="G1306">
        <v>3.3</v>
      </c>
      <c r="H1306">
        <v>549</v>
      </c>
      <c r="I1306">
        <v>0.4</v>
      </c>
      <c r="J1306" t="s">
        <v>247</v>
      </c>
      <c r="K1306">
        <v>21203</v>
      </c>
      <c r="L1306" t="s">
        <v>55</v>
      </c>
    </row>
    <row r="1307" spans="1:12" x14ac:dyDescent="0.2">
      <c r="A1307" t="str">
        <f t="shared" si="20"/>
        <v>Rowan2013</v>
      </c>
      <c r="B1307" t="s">
        <v>637</v>
      </c>
      <c r="C1307">
        <v>2013</v>
      </c>
      <c r="D1307" t="s">
        <v>245</v>
      </c>
      <c r="E1307">
        <v>572</v>
      </c>
      <c r="F1307">
        <v>10021</v>
      </c>
      <c r="G1307">
        <v>0.2</v>
      </c>
      <c r="H1307">
        <v>621</v>
      </c>
      <c r="I1307">
        <v>1.6</v>
      </c>
      <c r="J1307" t="s">
        <v>247</v>
      </c>
      <c r="K1307">
        <v>21205</v>
      </c>
      <c r="L1307" t="s">
        <v>55</v>
      </c>
    </row>
    <row r="1308" spans="1:12" x14ac:dyDescent="0.2">
      <c r="A1308" t="str">
        <f t="shared" si="20"/>
        <v>Russell2013</v>
      </c>
      <c r="B1308" t="s">
        <v>449</v>
      </c>
      <c r="C1308">
        <v>2013</v>
      </c>
      <c r="D1308" t="s">
        <v>245</v>
      </c>
      <c r="E1308">
        <v>443</v>
      </c>
      <c r="F1308">
        <v>5982</v>
      </c>
      <c r="G1308">
        <v>-1</v>
      </c>
      <c r="H1308">
        <v>568</v>
      </c>
      <c r="I1308">
        <v>-0.4</v>
      </c>
      <c r="J1308" t="s">
        <v>247</v>
      </c>
      <c r="K1308">
        <v>21207</v>
      </c>
      <c r="L1308" t="s">
        <v>55</v>
      </c>
    </row>
    <row r="1309" spans="1:12" x14ac:dyDescent="0.2">
      <c r="A1309" t="str">
        <f t="shared" si="20"/>
        <v>Scott2013</v>
      </c>
      <c r="B1309" t="s">
        <v>638</v>
      </c>
      <c r="C1309">
        <v>2013</v>
      </c>
      <c r="D1309" t="s">
        <v>245</v>
      </c>
      <c r="E1309">
        <v>1130</v>
      </c>
      <c r="F1309">
        <v>23947</v>
      </c>
      <c r="G1309">
        <v>2.2000000000000002</v>
      </c>
      <c r="H1309">
        <v>1009</v>
      </c>
      <c r="I1309">
        <v>3</v>
      </c>
      <c r="J1309" t="s">
        <v>247</v>
      </c>
      <c r="K1309">
        <v>21209</v>
      </c>
      <c r="L1309" t="s">
        <v>55</v>
      </c>
    </row>
    <row r="1310" spans="1:12" x14ac:dyDescent="0.2">
      <c r="A1310" t="str">
        <f t="shared" si="20"/>
        <v>Shelby2013</v>
      </c>
      <c r="B1310" t="s">
        <v>405</v>
      </c>
      <c r="C1310">
        <v>2013</v>
      </c>
      <c r="D1310" t="s">
        <v>245</v>
      </c>
      <c r="E1310">
        <v>1098</v>
      </c>
      <c r="F1310">
        <v>14770</v>
      </c>
      <c r="G1310">
        <v>5.8</v>
      </c>
      <c r="H1310">
        <v>721</v>
      </c>
      <c r="I1310">
        <v>-3.2</v>
      </c>
      <c r="J1310" t="s">
        <v>247</v>
      </c>
      <c r="K1310">
        <v>21211</v>
      </c>
      <c r="L1310" t="s">
        <v>55</v>
      </c>
    </row>
    <row r="1311" spans="1:12" x14ac:dyDescent="0.2">
      <c r="A1311" t="str">
        <f t="shared" si="20"/>
        <v>Simpson2013</v>
      </c>
      <c r="B1311" t="s">
        <v>639</v>
      </c>
      <c r="C1311">
        <v>2013</v>
      </c>
      <c r="D1311" t="s">
        <v>245</v>
      </c>
      <c r="E1311">
        <v>471</v>
      </c>
      <c r="F1311">
        <v>8676</v>
      </c>
      <c r="G1311">
        <v>-1.2</v>
      </c>
      <c r="H1311">
        <v>679</v>
      </c>
      <c r="I1311">
        <v>-1.3</v>
      </c>
      <c r="J1311" t="s">
        <v>247</v>
      </c>
      <c r="K1311">
        <v>21213</v>
      </c>
      <c r="L1311" t="s">
        <v>55</v>
      </c>
    </row>
    <row r="1312" spans="1:12" x14ac:dyDescent="0.2">
      <c r="A1312" t="str">
        <f t="shared" si="20"/>
        <v>Spencer2013</v>
      </c>
      <c r="B1312" t="s">
        <v>640</v>
      </c>
      <c r="C1312">
        <v>2013</v>
      </c>
      <c r="D1312" t="s">
        <v>245</v>
      </c>
      <c r="E1312">
        <v>267</v>
      </c>
      <c r="F1312">
        <v>1801</v>
      </c>
      <c r="G1312">
        <v>-0.8</v>
      </c>
      <c r="H1312">
        <v>615</v>
      </c>
      <c r="I1312">
        <v>4.5999999999999996</v>
      </c>
      <c r="J1312" t="s">
        <v>247</v>
      </c>
      <c r="K1312">
        <v>21215</v>
      </c>
      <c r="L1312" t="s">
        <v>55</v>
      </c>
    </row>
    <row r="1313" spans="1:12" x14ac:dyDescent="0.2">
      <c r="A1313" t="str">
        <f t="shared" si="20"/>
        <v>Taylor2013</v>
      </c>
      <c r="B1313" t="s">
        <v>547</v>
      </c>
      <c r="C1313">
        <v>2013</v>
      </c>
      <c r="D1313" t="s">
        <v>245</v>
      </c>
      <c r="E1313">
        <v>745</v>
      </c>
      <c r="F1313">
        <v>11656</v>
      </c>
      <c r="G1313">
        <v>-0.3</v>
      </c>
      <c r="H1313">
        <v>592</v>
      </c>
      <c r="I1313">
        <v>3.1</v>
      </c>
      <c r="J1313" t="s">
        <v>247</v>
      </c>
      <c r="K1313">
        <v>21217</v>
      </c>
      <c r="L1313" t="s">
        <v>55</v>
      </c>
    </row>
    <row r="1314" spans="1:12" x14ac:dyDescent="0.2">
      <c r="A1314" t="str">
        <f t="shared" si="20"/>
        <v>Todd2013</v>
      </c>
      <c r="B1314" t="s">
        <v>351</v>
      </c>
      <c r="C1314">
        <v>2013</v>
      </c>
      <c r="D1314" t="s">
        <v>245</v>
      </c>
      <c r="E1314">
        <v>248</v>
      </c>
      <c r="F1314">
        <v>2305</v>
      </c>
      <c r="G1314">
        <v>3.2</v>
      </c>
      <c r="H1314">
        <v>544</v>
      </c>
      <c r="I1314">
        <v>-0.5</v>
      </c>
      <c r="J1314" t="s">
        <v>247</v>
      </c>
      <c r="K1314">
        <v>21219</v>
      </c>
      <c r="L1314" t="s">
        <v>55</v>
      </c>
    </row>
    <row r="1315" spans="1:12" x14ac:dyDescent="0.2">
      <c r="A1315" t="str">
        <f t="shared" si="20"/>
        <v>Trigg2013</v>
      </c>
      <c r="B1315" t="s">
        <v>641</v>
      </c>
      <c r="C1315">
        <v>2013</v>
      </c>
      <c r="D1315" t="s">
        <v>245</v>
      </c>
      <c r="E1315">
        <v>279</v>
      </c>
      <c r="F1315">
        <v>3253</v>
      </c>
      <c r="G1315">
        <v>3.3</v>
      </c>
      <c r="H1315">
        <v>611</v>
      </c>
      <c r="I1315">
        <v>5.9</v>
      </c>
      <c r="J1315" t="s">
        <v>247</v>
      </c>
      <c r="K1315">
        <v>21221</v>
      </c>
      <c r="L1315" t="s">
        <v>55</v>
      </c>
    </row>
    <row r="1316" spans="1:12" x14ac:dyDescent="0.2">
      <c r="A1316" t="str">
        <f t="shared" si="20"/>
        <v>Trimble2013</v>
      </c>
      <c r="B1316" t="s">
        <v>642</v>
      </c>
      <c r="C1316">
        <v>2013</v>
      </c>
      <c r="D1316" t="s">
        <v>245</v>
      </c>
      <c r="E1316">
        <v>115</v>
      </c>
      <c r="F1316">
        <v>1024</v>
      </c>
      <c r="G1316">
        <v>2.2000000000000002</v>
      </c>
      <c r="H1316">
        <v>786</v>
      </c>
      <c r="I1316">
        <v>1.9</v>
      </c>
      <c r="J1316" t="s">
        <v>247</v>
      </c>
      <c r="K1316">
        <v>21223</v>
      </c>
      <c r="L1316" t="s">
        <v>55</v>
      </c>
    </row>
    <row r="1317" spans="1:12" x14ac:dyDescent="0.2">
      <c r="A1317" t="str">
        <f t="shared" si="20"/>
        <v>Union2013</v>
      </c>
      <c r="B1317" t="s">
        <v>403</v>
      </c>
      <c r="C1317">
        <v>2013</v>
      </c>
      <c r="D1317" t="s">
        <v>245</v>
      </c>
      <c r="E1317">
        <v>370</v>
      </c>
      <c r="F1317">
        <v>5725</v>
      </c>
      <c r="G1317">
        <v>0.2</v>
      </c>
      <c r="H1317">
        <v>901</v>
      </c>
      <c r="I1317">
        <v>3</v>
      </c>
      <c r="J1317" t="s">
        <v>247</v>
      </c>
      <c r="K1317">
        <v>21225</v>
      </c>
      <c r="L1317" t="s">
        <v>55</v>
      </c>
    </row>
    <row r="1318" spans="1:12" x14ac:dyDescent="0.2">
      <c r="A1318" t="str">
        <f t="shared" si="20"/>
        <v>Warren2013</v>
      </c>
      <c r="B1318" t="s">
        <v>561</v>
      </c>
      <c r="C1318">
        <v>2013</v>
      </c>
      <c r="D1318" t="s">
        <v>245</v>
      </c>
      <c r="E1318">
        <v>3539</v>
      </c>
      <c r="F1318">
        <v>60416</v>
      </c>
      <c r="G1318">
        <v>2</v>
      </c>
      <c r="H1318">
        <v>735</v>
      </c>
      <c r="I1318">
        <v>2.5</v>
      </c>
      <c r="J1318" t="s">
        <v>247</v>
      </c>
      <c r="K1318">
        <v>21227</v>
      </c>
      <c r="L1318" t="s">
        <v>55</v>
      </c>
    </row>
    <row r="1319" spans="1:12" x14ac:dyDescent="0.2">
      <c r="A1319" t="str">
        <f t="shared" si="20"/>
        <v>Washington2013</v>
      </c>
      <c r="B1319" t="s">
        <v>452</v>
      </c>
      <c r="C1319">
        <v>2013</v>
      </c>
      <c r="D1319" t="s">
        <v>245</v>
      </c>
      <c r="E1319">
        <v>308</v>
      </c>
      <c r="F1319">
        <v>3279</v>
      </c>
      <c r="G1319">
        <v>2.8</v>
      </c>
      <c r="H1319">
        <v>703</v>
      </c>
      <c r="I1319">
        <v>1.3</v>
      </c>
      <c r="J1319" t="s">
        <v>247</v>
      </c>
      <c r="K1319">
        <v>21229</v>
      </c>
      <c r="L1319" t="s">
        <v>55</v>
      </c>
    </row>
    <row r="1320" spans="1:12" x14ac:dyDescent="0.2">
      <c r="A1320" t="str">
        <f t="shared" si="20"/>
        <v>Wayne2013</v>
      </c>
      <c r="B1320" t="s">
        <v>382</v>
      </c>
      <c r="C1320">
        <v>2013</v>
      </c>
      <c r="D1320" t="s">
        <v>245</v>
      </c>
      <c r="E1320">
        <v>365</v>
      </c>
      <c r="F1320">
        <v>5055</v>
      </c>
      <c r="G1320">
        <v>-4.0999999999999996</v>
      </c>
      <c r="H1320">
        <v>578</v>
      </c>
      <c r="I1320">
        <v>2.5</v>
      </c>
      <c r="J1320" t="s">
        <v>247</v>
      </c>
      <c r="K1320">
        <v>21231</v>
      </c>
      <c r="L1320" t="s">
        <v>55</v>
      </c>
    </row>
    <row r="1321" spans="1:12" x14ac:dyDescent="0.2">
      <c r="A1321" t="str">
        <f t="shared" si="20"/>
        <v>Webster2013</v>
      </c>
      <c r="B1321" t="s">
        <v>562</v>
      </c>
      <c r="C1321">
        <v>2013</v>
      </c>
      <c r="D1321" t="s">
        <v>245</v>
      </c>
      <c r="E1321">
        <v>254</v>
      </c>
      <c r="F1321">
        <v>3125</v>
      </c>
      <c r="G1321">
        <v>-0.2</v>
      </c>
      <c r="H1321">
        <v>805</v>
      </c>
      <c r="I1321">
        <v>-3.1</v>
      </c>
      <c r="J1321" t="s">
        <v>247</v>
      </c>
      <c r="K1321">
        <v>21233</v>
      </c>
      <c r="L1321" t="s">
        <v>55</v>
      </c>
    </row>
    <row r="1322" spans="1:12" x14ac:dyDescent="0.2">
      <c r="A1322" t="str">
        <f t="shared" si="20"/>
        <v>Whitley2013</v>
      </c>
      <c r="B1322" t="s">
        <v>643</v>
      </c>
      <c r="C1322">
        <v>2013</v>
      </c>
      <c r="D1322" t="s">
        <v>245</v>
      </c>
      <c r="E1322">
        <v>846</v>
      </c>
      <c r="F1322">
        <v>11935</v>
      </c>
      <c r="G1322">
        <v>-2.6</v>
      </c>
      <c r="H1322">
        <v>655</v>
      </c>
      <c r="I1322">
        <v>1.6</v>
      </c>
      <c r="J1322" t="s">
        <v>247</v>
      </c>
      <c r="K1322">
        <v>21235</v>
      </c>
      <c r="L1322" t="s">
        <v>55</v>
      </c>
    </row>
    <row r="1323" spans="1:12" x14ac:dyDescent="0.2">
      <c r="A1323" t="str">
        <f t="shared" si="20"/>
        <v>Wolfe2013</v>
      </c>
      <c r="B1323" t="s">
        <v>644</v>
      </c>
      <c r="C1323">
        <v>2013</v>
      </c>
      <c r="D1323" t="s">
        <v>245</v>
      </c>
      <c r="E1323">
        <v>132</v>
      </c>
      <c r="F1323">
        <v>1237</v>
      </c>
      <c r="G1323">
        <v>5.2</v>
      </c>
      <c r="H1323">
        <v>518</v>
      </c>
      <c r="I1323">
        <v>-1.5</v>
      </c>
      <c r="J1323" t="s">
        <v>247</v>
      </c>
      <c r="K1323">
        <v>21237</v>
      </c>
      <c r="L1323" t="s">
        <v>55</v>
      </c>
    </row>
    <row r="1324" spans="1:12" x14ac:dyDescent="0.2">
      <c r="A1324" t="str">
        <f t="shared" si="20"/>
        <v>Woodford2013</v>
      </c>
      <c r="B1324" t="s">
        <v>645</v>
      </c>
      <c r="C1324">
        <v>2013</v>
      </c>
      <c r="D1324" t="s">
        <v>245</v>
      </c>
      <c r="E1324">
        <v>724</v>
      </c>
      <c r="F1324">
        <v>8812</v>
      </c>
      <c r="G1324">
        <v>2.2999999999999998</v>
      </c>
      <c r="H1324">
        <v>819</v>
      </c>
      <c r="I1324">
        <v>1.7</v>
      </c>
      <c r="J1324" t="s">
        <v>247</v>
      </c>
      <c r="K1324">
        <v>21239</v>
      </c>
      <c r="L1324" t="s">
        <v>55</v>
      </c>
    </row>
    <row r="1325" spans="1:12" x14ac:dyDescent="0.2">
      <c r="A1325" t="str">
        <f t="shared" si="20"/>
        <v>Adair2014</v>
      </c>
      <c r="B1325" t="s">
        <v>569</v>
      </c>
      <c r="C1325">
        <v>2014</v>
      </c>
      <c r="D1325" t="s">
        <v>245</v>
      </c>
      <c r="E1325">
        <v>411</v>
      </c>
      <c r="F1325">
        <v>4761</v>
      </c>
      <c r="G1325">
        <v>0.6</v>
      </c>
      <c r="H1325">
        <v>585</v>
      </c>
      <c r="I1325">
        <v>0.5</v>
      </c>
      <c r="J1325" t="s">
        <v>247</v>
      </c>
      <c r="K1325">
        <v>21001</v>
      </c>
      <c r="L1325" t="s">
        <v>55</v>
      </c>
    </row>
    <row r="1326" spans="1:12" x14ac:dyDescent="0.2">
      <c r="A1326" t="str">
        <f t="shared" si="20"/>
        <v>Allen2014</v>
      </c>
      <c r="B1326" t="s">
        <v>570</v>
      </c>
      <c r="C1326">
        <v>2014</v>
      </c>
      <c r="D1326" t="s">
        <v>245</v>
      </c>
      <c r="E1326">
        <v>306</v>
      </c>
      <c r="F1326">
        <v>4201</v>
      </c>
      <c r="G1326">
        <v>3.7</v>
      </c>
      <c r="H1326">
        <v>623</v>
      </c>
      <c r="I1326">
        <v>0</v>
      </c>
      <c r="J1326" t="s">
        <v>247</v>
      </c>
      <c r="K1326">
        <v>21003</v>
      </c>
      <c r="L1326" t="s">
        <v>55</v>
      </c>
    </row>
    <row r="1327" spans="1:12" x14ac:dyDescent="0.2">
      <c r="A1327" t="str">
        <f t="shared" si="20"/>
        <v>Anderson2014</v>
      </c>
      <c r="B1327" t="s">
        <v>349</v>
      </c>
      <c r="C1327">
        <v>2014</v>
      </c>
      <c r="D1327" t="s">
        <v>245</v>
      </c>
      <c r="E1327">
        <v>383</v>
      </c>
      <c r="F1327">
        <v>4629</v>
      </c>
      <c r="G1327">
        <v>3</v>
      </c>
      <c r="H1327">
        <v>687</v>
      </c>
      <c r="I1327">
        <v>2.4</v>
      </c>
      <c r="J1327" t="s">
        <v>247</v>
      </c>
      <c r="K1327">
        <v>21005</v>
      </c>
      <c r="L1327" t="s">
        <v>55</v>
      </c>
    </row>
    <row r="1328" spans="1:12" x14ac:dyDescent="0.2">
      <c r="A1328" t="str">
        <f t="shared" si="20"/>
        <v>Ballard2014</v>
      </c>
      <c r="B1328" t="s">
        <v>571</v>
      </c>
      <c r="C1328">
        <v>2014</v>
      </c>
      <c r="D1328" t="s">
        <v>245</v>
      </c>
      <c r="E1328">
        <v>185</v>
      </c>
      <c r="F1328">
        <v>2163</v>
      </c>
      <c r="G1328">
        <v>-1.6</v>
      </c>
      <c r="H1328">
        <v>1110</v>
      </c>
      <c r="I1328">
        <v>8.4</v>
      </c>
      <c r="J1328" t="s">
        <v>247</v>
      </c>
      <c r="K1328">
        <v>21007</v>
      </c>
      <c r="L1328" t="s">
        <v>55</v>
      </c>
    </row>
    <row r="1329" spans="1:12" x14ac:dyDescent="0.2">
      <c r="A1329" t="str">
        <f t="shared" si="20"/>
        <v>Barren2014</v>
      </c>
      <c r="B1329" t="s">
        <v>348</v>
      </c>
      <c r="C1329">
        <v>2014</v>
      </c>
      <c r="D1329" t="s">
        <v>245</v>
      </c>
      <c r="E1329">
        <v>1055</v>
      </c>
      <c r="F1329">
        <v>16447</v>
      </c>
      <c r="G1329">
        <v>-0.3</v>
      </c>
      <c r="H1329">
        <v>667</v>
      </c>
      <c r="I1329">
        <v>3.3</v>
      </c>
      <c r="J1329" t="s">
        <v>247</v>
      </c>
      <c r="K1329">
        <v>21009</v>
      </c>
      <c r="L1329" t="s">
        <v>55</v>
      </c>
    </row>
    <row r="1330" spans="1:12" x14ac:dyDescent="0.2">
      <c r="A1330" t="str">
        <f t="shared" si="20"/>
        <v>Bath2014</v>
      </c>
      <c r="B1330" t="s">
        <v>572</v>
      </c>
      <c r="C1330">
        <v>2014</v>
      </c>
      <c r="D1330" t="s">
        <v>245</v>
      </c>
      <c r="E1330">
        <v>193</v>
      </c>
      <c r="F1330">
        <v>1780</v>
      </c>
      <c r="G1330">
        <v>-0.3</v>
      </c>
      <c r="H1330">
        <v>626</v>
      </c>
      <c r="I1330">
        <v>8.3000000000000007</v>
      </c>
      <c r="J1330" t="s">
        <v>247</v>
      </c>
      <c r="K1330">
        <v>21011</v>
      </c>
      <c r="L1330" t="s">
        <v>55</v>
      </c>
    </row>
    <row r="1331" spans="1:12" x14ac:dyDescent="0.2">
      <c r="A1331" t="str">
        <f t="shared" si="20"/>
        <v>Bell2014</v>
      </c>
      <c r="B1331" t="s">
        <v>573</v>
      </c>
      <c r="C1331">
        <v>2014</v>
      </c>
      <c r="D1331" t="s">
        <v>245</v>
      </c>
      <c r="E1331">
        <v>619</v>
      </c>
      <c r="F1331">
        <v>8839</v>
      </c>
      <c r="G1331">
        <v>1.2</v>
      </c>
      <c r="H1331">
        <v>634</v>
      </c>
      <c r="I1331">
        <v>3.3</v>
      </c>
      <c r="J1331" t="s">
        <v>247</v>
      </c>
      <c r="K1331">
        <v>21013</v>
      </c>
      <c r="L1331" t="s">
        <v>55</v>
      </c>
    </row>
    <row r="1332" spans="1:12" x14ac:dyDescent="0.2">
      <c r="A1332" t="str">
        <f t="shared" si="20"/>
        <v>Boone2014</v>
      </c>
      <c r="B1332" t="s">
        <v>345</v>
      </c>
      <c r="C1332">
        <v>2014</v>
      </c>
      <c r="D1332" t="s">
        <v>245</v>
      </c>
      <c r="E1332">
        <v>4201</v>
      </c>
      <c r="F1332">
        <v>80627</v>
      </c>
      <c r="G1332">
        <v>2.2999999999999998</v>
      </c>
      <c r="H1332">
        <v>890</v>
      </c>
      <c r="I1332">
        <v>2.4</v>
      </c>
      <c r="J1332" t="s">
        <v>247</v>
      </c>
      <c r="K1332">
        <v>21015</v>
      </c>
      <c r="L1332" t="s">
        <v>55</v>
      </c>
    </row>
    <row r="1333" spans="1:12" x14ac:dyDescent="0.2">
      <c r="A1333" t="str">
        <f t="shared" si="20"/>
        <v>Bourbon2014</v>
      </c>
      <c r="B1333" t="s">
        <v>574</v>
      </c>
      <c r="C1333">
        <v>2014</v>
      </c>
      <c r="D1333" t="s">
        <v>245</v>
      </c>
      <c r="E1333">
        <v>544</v>
      </c>
      <c r="F1333">
        <v>6674</v>
      </c>
      <c r="G1333">
        <v>4.2</v>
      </c>
      <c r="H1333">
        <v>824</v>
      </c>
      <c r="I1333">
        <v>9.6999999999999993</v>
      </c>
      <c r="J1333" t="s">
        <v>247</v>
      </c>
      <c r="K1333">
        <v>21017</v>
      </c>
      <c r="L1333" t="s">
        <v>55</v>
      </c>
    </row>
    <row r="1334" spans="1:12" x14ac:dyDescent="0.2">
      <c r="A1334" t="str">
        <f t="shared" si="20"/>
        <v>Boyd2014</v>
      </c>
      <c r="B1334" t="s">
        <v>575</v>
      </c>
      <c r="C1334">
        <v>2014</v>
      </c>
      <c r="D1334" t="s">
        <v>245</v>
      </c>
      <c r="E1334">
        <v>1617</v>
      </c>
      <c r="F1334">
        <v>26448</v>
      </c>
      <c r="G1334">
        <v>0.3</v>
      </c>
      <c r="H1334">
        <v>943</v>
      </c>
      <c r="I1334">
        <v>7.2</v>
      </c>
      <c r="J1334" t="s">
        <v>247</v>
      </c>
      <c r="K1334">
        <v>21019</v>
      </c>
      <c r="L1334" t="s">
        <v>55</v>
      </c>
    </row>
    <row r="1335" spans="1:12" x14ac:dyDescent="0.2">
      <c r="A1335" t="str">
        <f t="shared" si="20"/>
        <v>Boyle2014</v>
      </c>
      <c r="B1335" t="s">
        <v>576</v>
      </c>
      <c r="C1335">
        <v>2014</v>
      </c>
      <c r="D1335" t="s">
        <v>245</v>
      </c>
      <c r="E1335">
        <v>850</v>
      </c>
      <c r="F1335">
        <v>13565</v>
      </c>
      <c r="G1335">
        <v>-1.4</v>
      </c>
      <c r="H1335">
        <v>745</v>
      </c>
      <c r="I1335">
        <v>4.8</v>
      </c>
      <c r="J1335" t="s">
        <v>247</v>
      </c>
      <c r="K1335">
        <v>21021</v>
      </c>
      <c r="L1335" t="s">
        <v>55</v>
      </c>
    </row>
    <row r="1336" spans="1:12" x14ac:dyDescent="0.2">
      <c r="A1336" t="str">
        <f t="shared" si="20"/>
        <v>Bracken2014</v>
      </c>
      <c r="B1336" t="s">
        <v>577</v>
      </c>
      <c r="C1336">
        <v>2014</v>
      </c>
      <c r="D1336" t="s">
        <v>245</v>
      </c>
      <c r="E1336">
        <v>150</v>
      </c>
      <c r="F1336">
        <v>1353</v>
      </c>
      <c r="G1336">
        <v>-5.3</v>
      </c>
      <c r="H1336">
        <v>712</v>
      </c>
      <c r="I1336">
        <v>5.5</v>
      </c>
      <c r="J1336" t="s">
        <v>247</v>
      </c>
      <c r="K1336">
        <v>21023</v>
      </c>
      <c r="L1336" t="s">
        <v>55</v>
      </c>
    </row>
    <row r="1337" spans="1:12" x14ac:dyDescent="0.2">
      <c r="A1337" t="str">
        <f t="shared" si="20"/>
        <v>Breathitt2014</v>
      </c>
      <c r="B1337" t="s">
        <v>578</v>
      </c>
      <c r="C1337">
        <v>2014</v>
      </c>
      <c r="D1337" t="s">
        <v>245</v>
      </c>
      <c r="E1337">
        <v>346</v>
      </c>
      <c r="F1337">
        <v>3298</v>
      </c>
      <c r="G1337">
        <v>0.8</v>
      </c>
      <c r="H1337">
        <v>640</v>
      </c>
      <c r="I1337">
        <v>1.4</v>
      </c>
      <c r="J1337" t="s">
        <v>247</v>
      </c>
      <c r="K1337">
        <v>21025</v>
      </c>
      <c r="L1337" t="s">
        <v>55</v>
      </c>
    </row>
    <row r="1338" spans="1:12" x14ac:dyDescent="0.2">
      <c r="A1338" t="str">
        <f t="shared" si="20"/>
        <v>Breckinridge2014</v>
      </c>
      <c r="B1338" t="s">
        <v>579</v>
      </c>
      <c r="C1338">
        <v>2014</v>
      </c>
      <c r="D1338" t="s">
        <v>245</v>
      </c>
      <c r="E1338">
        <v>409</v>
      </c>
      <c r="F1338">
        <v>3563</v>
      </c>
      <c r="G1338">
        <v>2.9</v>
      </c>
      <c r="H1338">
        <v>612</v>
      </c>
      <c r="I1338">
        <v>3.7</v>
      </c>
      <c r="J1338" t="s">
        <v>247</v>
      </c>
      <c r="K1338">
        <v>21027</v>
      </c>
      <c r="L1338" t="s">
        <v>55</v>
      </c>
    </row>
    <row r="1339" spans="1:12" x14ac:dyDescent="0.2">
      <c r="A1339" t="str">
        <f t="shared" si="20"/>
        <v>Bullitt2014</v>
      </c>
      <c r="B1339" t="s">
        <v>347</v>
      </c>
      <c r="C1339">
        <v>2014</v>
      </c>
      <c r="D1339" t="s">
        <v>245</v>
      </c>
      <c r="E1339">
        <v>1231</v>
      </c>
      <c r="F1339">
        <v>22284</v>
      </c>
      <c r="G1339">
        <v>0.4</v>
      </c>
      <c r="H1339">
        <v>674</v>
      </c>
      <c r="I1339">
        <v>5.3</v>
      </c>
      <c r="J1339" t="s">
        <v>247</v>
      </c>
      <c r="K1339">
        <v>21029</v>
      </c>
      <c r="L1339" t="s">
        <v>55</v>
      </c>
    </row>
    <row r="1340" spans="1:12" x14ac:dyDescent="0.2">
      <c r="A1340" t="str">
        <f t="shared" si="20"/>
        <v>Butler2014</v>
      </c>
      <c r="B1340" t="s">
        <v>423</v>
      </c>
      <c r="C1340">
        <v>2014</v>
      </c>
      <c r="D1340" t="s">
        <v>245</v>
      </c>
      <c r="E1340">
        <v>253</v>
      </c>
      <c r="F1340">
        <v>2795</v>
      </c>
      <c r="G1340">
        <v>1</v>
      </c>
      <c r="H1340">
        <v>677</v>
      </c>
      <c r="I1340">
        <v>7.5</v>
      </c>
      <c r="J1340" t="s">
        <v>247</v>
      </c>
      <c r="K1340">
        <v>21031</v>
      </c>
      <c r="L1340" t="s">
        <v>55</v>
      </c>
    </row>
    <row r="1341" spans="1:12" x14ac:dyDescent="0.2">
      <c r="A1341" t="str">
        <f t="shared" si="20"/>
        <v>Caldwell2014</v>
      </c>
      <c r="B1341" t="s">
        <v>580</v>
      </c>
      <c r="C1341">
        <v>2014</v>
      </c>
      <c r="D1341" t="s">
        <v>245</v>
      </c>
      <c r="E1341">
        <v>328</v>
      </c>
      <c r="F1341">
        <v>4125</v>
      </c>
      <c r="G1341">
        <v>0.6</v>
      </c>
      <c r="H1341">
        <v>617</v>
      </c>
      <c r="I1341">
        <v>0.5</v>
      </c>
      <c r="J1341" t="s">
        <v>247</v>
      </c>
      <c r="K1341">
        <v>21033</v>
      </c>
      <c r="L1341" t="s">
        <v>55</v>
      </c>
    </row>
    <row r="1342" spans="1:12" x14ac:dyDescent="0.2">
      <c r="A1342" t="str">
        <f t="shared" si="20"/>
        <v>Calloway2014</v>
      </c>
      <c r="B1342" t="s">
        <v>581</v>
      </c>
      <c r="C1342">
        <v>2014</v>
      </c>
      <c r="D1342" t="s">
        <v>245</v>
      </c>
      <c r="E1342">
        <v>999</v>
      </c>
      <c r="F1342">
        <v>16458</v>
      </c>
      <c r="G1342">
        <v>9.3000000000000007</v>
      </c>
      <c r="H1342">
        <v>641</v>
      </c>
      <c r="I1342">
        <v>-1.5</v>
      </c>
      <c r="J1342" t="s">
        <v>247</v>
      </c>
      <c r="K1342">
        <v>21035</v>
      </c>
      <c r="L1342" t="s">
        <v>55</v>
      </c>
    </row>
    <row r="1343" spans="1:12" x14ac:dyDescent="0.2">
      <c r="A1343" t="str">
        <f t="shared" si="20"/>
        <v>Campbell2014</v>
      </c>
      <c r="B1343" t="s">
        <v>412</v>
      </c>
      <c r="C1343">
        <v>2014</v>
      </c>
      <c r="D1343" t="s">
        <v>245</v>
      </c>
      <c r="E1343">
        <v>2124</v>
      </c>
      <c r="F1343">
        <v>28807</v>
      </c>
      <c r="G1343">
        <v>1.1000000000000001</v>
      </c>
      <c r="H1343">
        <v>779</v>
      </c>
      <c r="I1343">
        <v>3.6</v>
      </c>
      <c r="J1343" t="s">
        <v>247</v>
      </c>
      <c r="K1343">
        <v>21037</v>
      </c>
      <c r="L1343" t="s">
        <v>55</v>
      </c>
    </row>
    <row r="1344" spans="1:12" x14ac:dyDescent="0.2">
      <c r="A1344" t="str">
        <f t="shared" si="20"/>
        <v>Carlisle2014</v>
      </c>
      <c r="B1344" t="s">
        <v>582</v>
      </c>
      <c r="C1344">
        <v>2014</v>
      </c>
      <c r="D1344" t="s">
        <v>245</v>
      </c>
      <c r="E1344">
        <v>120</v>
      </c>
      <c r="F1344">
        <v>1015</v>
      </c>
      <c r="G1344">
        <v>3.2</v>
      </c>
      <c r="H1344">
        <v>556</v>
      </c>
      <c r="I1344">
        <v>-4.8</v>
      </c>
      <c r="J1344" t="s">
        <v>247</v>
      </c>
      <c r="K1344">
        <v>21039</v>
      </c>
      <c r="L1344" t="s">
        <v>55</v>
      </c>
    </row>
    <row r="1345" spans="1:12" x14ac:dyDescent="0.2">
      <c r="A1345" t="str">
        <f t="shared" si="20"/>
        <v>Carroll2014</v>
      </c>
      <c r="B1345" t="s">
        <v>373</v>
      </c>
      <c r="C1345">
        <v>2014</v>
      </c>
      <c r="D1345" t="s">
        <v>245</v>
      </c>
      <c r="E1345">
        <v>316</v>
      </c>
      <c r="F1345">
        <v>6523</v>
      </c>
      <c r="G1345">
        <v>1.7</v>
      </c>
      <c r="H1345">
        <v>957</v>
      </c>
      <c r="I1345">
        <v>0.9</v>
      </c>
      <c r="J1345" t="s">
        <v>247</v>
      </c>
      <c r="K1345">
        <v>21041</v>
      </c>
      <c r="L1345" t="s">
        <v>55</v>
      </c>
    </row>
    <row r="1346" spans="1:12" x14ac:dyDescent="0.2">
      <c r="A1346" t="str">
        <f t="shared" si="20"/>
        <v>Carter2014</v>
      </c>
      <c r="B1346" t="s">
        <v>583</v>
      </c>
      <c r="C1346">
        <v>2014</v>
      </c>
      <c r="D1346" t="s">
        <v>245</v>
      </c>
      <c r="E1346">
        <v>549</v>
      </c>
      <c r="F1346">
        <v>5766</v>
      </c>
      <c r="G1346">
        <v>-1.3</v>
      </c>
      <c r="H1346">
        <v>595</v>
      </c>
      <c r="I1346">
        <v>1.4</v>
      </c>
      <c r="J1346" t="s">
        <v>247</v>
      </c>
      <c r="K1346">
        <v>21043</v>
      </c>
      <c r="L1346" t="s">
        <v>55</v>
      </c>
    </row>
    <row r="1347" spans="1:12" x14ac:dyDescent="0.2">
      <c r="A1347" t="str">
        <f t="shared" si="20"/>
        <v>Casey2014</v>
      </c>
      <c r="B1347" t="s">
        <v>584</v>
      </c>
      <c r="C1347">
        <v>2014</v>
      </c>
      <c r="D1347" t="s">
        <v>245</v>
      </c>
      <c r="E1347">
        <v>314</v>
      </c>
      <c r="F1347">
        <v>3766</v>
      </c>
      <c r="G1347">
        <v>5</v>
      </c>
      <c r="H1347">
        <v>575</v>
      </c>
      <c r="I1347">
        <v>2.7</v>
      </c>
      <c r="J1347" t="s">
        <v>247</v>
      </c>
      <c r="K1347">
        <v>21045</v>
      </c>
      <c r="L1347" t="s">
        <v>55</v>
      </c>
    </row>
    <row r="1348" spans="1:12" x14ac:dyDescent="0.2">
      <c r="A1348" t="str">
        <f t="shared" si="20"/>
        <v>Christian2014</v>
      </c>
      <c r="B1348" t="s">
        <v>585</v>
      </c>
      <c r="C1348">
        <v>2014</v>
      </c>
      <c r="D1348" t="s">
        <v>245</v>
      </c>
      <c r="E1348">
        <v>1677</v>
      </c>
      <c r="F1348">
        <v>32387</v>
      </c>
      <c r="G1348">
        <v>2.4</v>
      </c>
      <c r="H1348">
        <v>790</v>
      </c>
      <c r="I1348">
        <v>4.8</v>
      </c>
      <c r="J1348" t="s">
        <v>247</v>
      </c>
      <c r="K1348">
        <v>21047</v>
      </c>
      <c r="L1348" t="s">
        <v>55</v>
      </c>
    </row>
    <row r="1349" spans="1:12" x14ac:dyDescent="0.2">
      <c r="A1349" t="str">
        <f t="shared" si="20"/>
        <v>Clark2014</v>
      </c>
      <c r="B1349" t="s">
        <v>586</v>
      </c>
      <c r="C1349">
        <v>2014</v>
      </c>
      <c r="D1349" t="s">
        <v>245</v>
      </c>
      <c r="E1349">
        <v>878</v>
      </c>
      <c r="F1349">
        <v>14823</v>
      </c>
      <c r="G1349">
        <v>3.6</v>
      </c>
      <c r="H1349">
        <v>753</v>
      </c>
      <c r="I1349">
        <v>3.2</v>
      </c>
      <c r="J1349" t="s">
        <v>247</v>
      </c>
      <c r="K1349">
        <v>21049</v>
      </c>
      <c r="L1349" t="s">
        <v>55</v>
      </c>
    </row>
    <row r="1350" spans="1:12" x14ac:dyDescent="0.2">
      <c r="A1350" t="str">
        <f t="shared" ref="A1350:A1413" si="21">_xlfn.CONCAT(B1350, C1350)</f>
        <v>Clay2014</v>
      </c>
      <c r="B1350" t="s">
        <v>353</v>
      </c>
      <c r="C1350">
        <v>2014</v>
      </c>
      <c r="D1350" t="s">
        <v>245</v>
      </c>
      <c r="E1350">
        <v>383</v>
      </c>
      <c r="F1350">
        <v>4052</v>
      </c>
      <c r="G1350">
        <v>2.5</v>
      </c>
      <c r="H1350">
        <v>645</v>
      </c>
      <c r="I1350">
        <v>-1.1000000000000001</v>
      </c>
      <c r="J1350" t="s">
        <v>247</v>
      </c>
      <c r="K1350">
        <v>21051</v>
      </c>
      <c r="L1350" t="s">
        <v>55</v>
      </c>
    </row>
    <row r="1351" spans="1:12" x14ac:dyDescent="0.2">
      <c r="A1351" t="str">
        <f t="shared" si="21"/>
        <v>Clinton2014</v>
      </c>
      <c r="B1351" t="s">
        <v>587</v>
      </c>
      <c r="C1351">
        <v>2014</v>
      </c>
      <c r="D1351" t="s">
        <v>245</v>
      </c>
      <c r="E1351">
        <v>266</v>
      </c>
      <c r="F1351">
        <v>3824</v>
      </c>
      <c r="G1351">
        <v>1</v>
      </c>
      <c r="H1351">
        <v>574</v>
      </c>
      <c r="I1351">
        <v>1.6</v>
      </c>
      <c r="J1351" t="s">
        <v>247</v>
      </c>
      <c r="K1351">
        <v>21053</v>
      </c>
      <c r="L1351" t="s">
        <v>55</v>
      </c>
    </row>
    <row r="1352" spans="1:12" x14ac:dyDescent="0.2">
      <c r="A1352" t="str">
        <f t="shared" si="21"/>
        <v>Crittenden2014</v>
      </c>
      <c r="B1352" t="s">
        <v>588</v>
      </c>
      <c r="C1352">
        <v>2014</v>
      </c>
      <c r="D1352" t="s">
        <v>245</v>
      </c>
      <c r="E1352">
        <v>176</v>
      </c>
      <c r="F1352">
        <v>1839</v>
      </c>
      <c r="G1352">
        <v>-8</v>
      </c>
      <c r="H1352">
        <v>554</v>
      </c>
      <c r="I1352">
        <v>-3.5</v>
      </c>
      <c r="J1352" t="s">
        <v>247</v>
      </c>
      <c r="K1352">
        <v>21055</v>
      </c>
      <c r="L1352" t="s">
        <v>55</v>
      </c>
    </row>
    <row r="1353" spans="1:12" x14ac:dyDescent="0.2">
      <c r="A1353" t="str">
        <f t="shared" si="21"/>
        <v>Cumberland2014</v>
      </c>
      <c r="B1353" t="s">
        <v>589</v>
      </c>
      <c r="C1353">
        <v>2014</v>
      </c>
      <c r="D1353" t="s">
        <v>245</v>
      </c>
      <c r="E1353">
        <v>139</v>
      </c>
      <c r="F1353">
        <v>1696</v>
      </c>
      <c r="G1353">
        <v>3.5</v>
      </c>
      <c r="H1353">
        <v>692</v>
      </c>
      <c r="I1353">
        <v>5.8</v>
      </c>
      <c r="J1353" t="s">
        <v>247</v>
      </c>
      <c r="K1353">
        <v>21057</v>
      </c>
      <c r="L1353" t="s">
        <v>55</v>
      </c>
    </row>
    <row r="1354" spans="1:12" x14ac:dyDescent="0.2">
      <c r="A1354" t="str">
        <f t="shared" si="21"/>
        <v>Daviess2014</v>
      </c>
      <c r="B1354" t="s">
        <v>590</v>
      </c>
      <c r="C1354">
        <v>2014</v>
      </c>
      <c r="D1354" t="s">
        <v>245</v>
      </c>
      <c r="E1354">
        <v>2905</v>
      </c>
      <c r="F1354">
        <v>45061</v>
      </c>
      <c r="G1354">
        <v>0.1</v>
      </c>
      <c r="H1354">
        <v>780</v>
      </c>
      <c r="I1354">
        <v>6.7</v>
      </c>
      <c r="J1354" t="s">
        <v>247</v>
      </c>
      <c r="K1354">
        <v>21059</v>
      </c>
      <c r="L1354" t="s">
        <v>55</v>
      </c>
    </row>
    <row r="1355" spans="1:12" x14ac:dyDescent="0.2">
      <c r="A1355" t="str">
        <f t="shared" si="21"/>
        <v>Edmonson2014</v>
      </c>
      <c r="B1355" t="s">
        <v>591</v>
      </c>
      <c r="C1355">
        <v>2014</v>
      </c>
      <c r="D1355" t="s">
        <v>245</v>
      </c>
      <c r="E1355">
        <v>157</v>
      </c>
      <c r="F1355">
        <v>1506</v>
      </c>
      <c r="G1355">
        <v>-2</v>
      </c>
      <c r="H1355">
        <v>604</v>
      </c>
      <c r="I1355">
        <v>8.8000000000000007</v>
      </c>
      <c r="J1355" t="s">
        <v>247</v>
      </c>
      <c r="K1355">
        <v>21061</v>
      </c>
      <c r="L1355" t="s">
        <v>55</v>
      </c>
    </row>
    <row r="1356" spans="1:12" x14ac:dyDescent="0.2">
      <c r="A1356" t="str">
        <f t="shared" si="21"/>
        <v>Elliott2014</v>
      </c>
      <c r="B1356" t="s">
        <v>592</v>
      </c>
      <c r="C1356">
        <v>2014</v>
      </c>
      <c r="D1356" t="s">
        <v>245</v>
      </c>
      <c r="E1356">
        <v>85</v>
      </c>
      <c r="F1356">
        <v>921</v>
      </c>
      <c r="G1356">
        <v>2.2999999999999998</v>
      </c>
      <c r="H1356">
        <v>536</v>
      </c>
      <c r="I1356">
        <v>-0.4</v>
      </c>
      <c r="J1356" t="s">
        <v>247</v>
      </c>
      <c r="K1356">
        <v>21063</v>
      </c>
      <c r="L1356" t="s">
        <v>55</v>
      </c>
    </row>
    <row r="1357" spans="1:12" x14ac:dyDescent="0.2">
      <c r="A1357" t="str">
        <f t="shared" si="21"/>
        <v>Estill2014</v>
      </c>
      <c r="B1357" t="s">
        <v>593</v>
      </c>
      <c r="C1357">
        <v>2014</v>
      </c>
      <c r="D1357" t="s">
        <v>245</v>
      </c>
      <c r="E1357">
        <v>216</v>
      </c>
      <c r="F1357">
        <v>2366</v>
      </c>
      <c r="G1357">
        <v>3.3</v>
      </c>
      <c r="H1357">
        <v>597</v>
      </c>
      <c r="I1357">
        <v>0.2</v>
      </c>
      <c r="J1357" t="s">
        <v>247</v>
      </c>
      <c r="K1357">
        <v>21065</v>
      </c>
      <c r="L1357" t="s">
        <v>55</v>
      </c>
    </row>
    <row r="1358" spans="1:12" x14ac:dyDescent="0.2">
      <c r="A1358" t="str">
        <f t="shared" si="21"/>
        <v>Fayette2014</v>
      </c>
      <c r="B1358" t="s">
        <v>332</v>
      </c>
      <c r="C1358">
        <v>2014</v>
      </c>
      <c r="D1358" t="s">
        <v>245</v>
      </c>
      <c r="E1358">
        <v>10492</v>
      </c>
      <c r="F1358">
        <v>191287</v>
      </c>
      <c r="G1358">
        <v>0.9</v>
      </c>
      <c r="H1358">
        <v>878</v>
      </c>
      <c r="I1358">
        <v>3.9</v>
      </c>
      <c r="J1358" t="s">
        <v>247</v>
      </c>
      <c r="K1358">
        <v>21067</v>
      </c>
      <c r="L1358" t="s">
        <v>55</v>
      </c>
    </row>
    <row r="1359" spans="1:12" x14ac:dyDescent="0.2">
      <c r="A1359" t="str">
        <f t="shared" si="21"/>
        <v>Fleming2014</v>
      </c>
      <c r="B1359" t="s">
        <v>594</v>
      </c>
      <c r="C1359">
        <v>2014</v>
      </c>
      <c r="D1359" t="s">
        <v>245</v>
      </c>
      <c r="E1359">
        <v>318</v>
      </c>
      <c r="F1359">
        <v>3098</v>
      </c>
      <c r="G1359">
        <v>1.5</v>
      </c>
      <c r="H1359">
        <v>610</v>
      </c>
      <c r="I1359">
        <v>0.2</v>
      </c>
      <c r="J1359" t="s">
        <v>247</v>
      </c>
      <c r="K1359">
        <v>21069</v>
      </c>
      <c r="L1359" t="s">
        <v>55</v>
      </c>
    </row>
    <row r="1360" spans="1:12" x14ac:dyDescent="0.2">
      <c r="A1360" t="str">
        <f t="shared" si="21"/>
        <v>Floyd2014</v>
      </c>
      <c r="B1360" t="s">
        <v>500</v>
      </c>
      <c r="C1360">
        <v>2014</v>
      </c>
      <c r="D1360" t="s">
        <v>245</v>
      </c>
      <c r="E1360">
        <v>1074</v>
      </c>
      <c r="F1360">
        <v>11306</v>
      </c>
      <c r="G1360">
        <v>0.3</v>
      </c>
      <c r="H1360">
        <v>736</v>
      </c>
      <c r="I1360">
        <v>1.8</v>
      </c>
      <c r="J1360" t="s">
        <v>247</v>
      </c>
      <c r="K1360">
        <v>21071</v>
      </c>
      <c r="L1360" t="s">
        <v>55</v>
      </c>
    </row>
    <row r="1361" spans="1:12" x14ac:dyDescent="0.2">
      <c r="A1361" t="str">
        <f t="shared" si="21"/>
        <v>Franklin2014</v>
      </c>
      <c r="B1361" t="s">
        <v>434</v>
      </c>
      <c r="C1361">
        <v>2014</v>
      </c>
      <c r="D1361" t="s">
        <v>245</v>
      </c>
      <c r="E1361">
        <v>1828</v>
      </c>
      <c r="F1361">
        <v>33170</v>
      </c>
      <c r="G1361">
        <v>6.7</v>
      </c>
      <c r="H1361">
        <v>773</v>
      </c>
      <c r="I1361">
        <v>-0.3</v>
      </c>
      <c r="J1361" t="s">
        <v>247</v>
      </c>
      <c r="K1361">
        <v>21073</v>
      </c>
      <c r="L1361" t="s">
        <v>55</v>
      </c>
    </row>
    <row r="1362" spans="1:12" x14ac:dyDescent="0.2">
      <c r="A1362" t="str">
        <f t="shared" si="21"/>
        <v>Fulton2014</v>
      </c>
      <c r="B1362" t="s">
        <v>335</v>
      </c>
      <c r="C1362">
        <v>2014</v>
      </c>
      <c r="D1362" t="s">
        <v>245</v>
      </c>
      <c r="E1362">
        <v>206</v>
      </c>
      <c r="F1362">
        <v>2268</v>
      </c>
      <c r="G1362">
        <v>-2.2999999999999998</v>
      </c>
      <c r="H1362">
        <v>612</v>
      </c>
      <c r="I1362">
        <v>3.2</v>
      </c>
      <c r="J1362" t="s">
        <v>247</v>
      </c>
      <c r="K1362">
        <v>21075</v>
      </c>
      <c r="L1362" t="s">
        <v>55</v>
      </c>
    </row>
    <row r="1363" spans="1:12" x14ac:dyDescent="0.2">
      <c r="A1363" t="str">
        <f t="shared" si="21"/>
        <v>Gallatin2014</v>
      </c>
      <c r="B1363" t="s">
        <v>595</v>
      </c>
      <c r="C1363">
        <v>2014</v>
      </c>
      <c r="D1363" t="s">
        <v>245</v>
      </c>
      <c r="E1363">
        <v>152</v>
      </c>
      <c r="F1363">
        <v>2602</v>
      </c>
      <c r="G1363">
        <v>13.9</v>
      </c>
      <c r="H1363">
        <v>915</v>
      </c>
      <c r="I1363">
        <v>17.2</v>
      </c>
      <c r="J1363" t="s">
        <v>247</v>
      </c>
      <c r="K1363">
        <v>21077</v>
      </c>
      <c r="L1363" t="s">
        <v>55</v>
      </c>
    </row>
    <row r="1364" spans="1:12" x14ac:dyDescent="0.2">
      <c r="A1364" t="str">
        <f t="shared" si="21"/>
        <v>Garrard2014</v>
      </c>
      <c r="B1364" t="s">
        <v>596</v>
      </c>
      <c r="C1364">
        <v>2014</v>
      </c>
      <c r="D1364" t="s">
        <v>245</v>
      </c>
      <c r="E1364">
        <v>296</v>
      </c>
      <c r="F1364">
        <v>2194</v>
      </c>
      <c r="G1364">
        <v>3.2</v>
      </c>
      <c r="H1364">
        <v>617</v>
      </c>
      <c r="I1364">
        <v>6.9</v>
      </c>
      <c r="J1364" t="s">
        <v>247</v>
      </c>
      <c r="K1364">
        <v>21079</v>
      </c>
      <c r="L1364" t="s">
        <v>55</v>
      </c>
    </row>
    <row r="1365" spans="1:12" x14ac:dyDescent="0.2">
      <c r="A1365" t="str">
        <f t="shared" si="21"/>
        <v>Grant2014</v>
      </c>
      <c r="B1365" t="s">
        <v>597</v>
      </c>
      <c r="C1365">
        <v>2014</v>
      </c>
      <c r="D1365" t="s">
        <v>245</v>
      </c>
      <c r="E1365">
        <v>474</v>
      </c>
      <c r="F1365">
        <v>4909</v>
      </c>
      <c r="G1365">
        <v>1</v>
      </c>
      <c r="H1365">
        <v>678</v>
      </c>
      <c r="I1365">
        <v>5.0999999999999996</v>
      </c>
      <c r="J1365" t="s">
        <v>247</v>
      </c>
      <c r="K1365">
        <v>21081</v>
      </c>
      <c r="L1365" t="s">
        <v>55</v>
      </c>
    </row>
    <row r="1366" spans="1:12" x14ac:dyDescent="0.2">
      <c r="A1366" t="str">
        <f t="shared" si="21"/>
        <v>Graves2014</v>
      </c>
      <c r="B1366" t="s">
        <v>350</v>
      </c>
      <c r="C1366">
        <v>2014</v>
      </c>
      <c r="D1366" t="s">
        <v>245</v>
      </c>
      <c r="E1366">
        <v>868</v>
      </c>
      <c r="F1366">
        <v>10840</v>
      </c>
      <c r="G1366">
        <v>-2.6</v>
      </c>
      <c r="H1366">
        <v>670</v>
      </c>
      <c r="I1366">
        <v>-0.3</v>
      </c>
      <c r="J1366" t="s">
        <v>247</v>
      </c>
      <c r="K1366">
        <v>21083</v>
      </c>
      <c r="L1366" t="s">
        <v>55</v>
      </c>
    </row>
    <row r="1367" spans="1:12" x14ac:dyDescent="0.2">
      <c r="A1367" t="str">
        <f t="shared" si="21"/>
        <v>Grayson2014</v>
      </c>
      <c r="B1367" t="s">
        <v>598</v>
      </c>
      <c r="C1367">
        <v>2014</v>
      </c>
      <c r="D1367" t="s">
        <v>245</v>
      </c>
      <c r="E1367">
        <v>651</v>
      </c>
      <c r="F1367">
        <v>7685</v>
      </c>
      <c r="G1367">
        <v>1.9</v>
      </c>
      <c r="H1367">
        <v>638</v>
      </c>
      <c r="I1367">
        <v>4.8</v>
      </c>
      <c r="J1367" t="s">
        <v>247</v>
      </c>
      <c r="K1367">
        <v>21085</v>
      </c>
      <c r="L1367" t="s">
        <v>55</v>
      </c>
    </row>
    <row r="1368" spans="1:12" x14ac:dyDescent="0.2">
      <c r="A1368" t="str">
        <f t="shared" si="21"/>
        <v>Green2014</v>
      </c>
      <c r="B1368" t="s">
        <v>599</v>
      </c>
      <c r="C1368">
        <v>2014</v>
      </c>
      <c r="D1368" t="s">
        <v>245</v>
      </c>
      <c r="E1368">
        <v>187</v>
      </c>
      <c r="F1368">
        <v>1725</v>
      </c>
      <c r="G1368">
        <v>-4.5999999999999996</v>
      </c>
      <c r="H1368">
        <v>580</v>
      </c>
      <c r="I1368">
        <v>4.9000000000000004</v>
      </c>
      <c r="J1368" t="s">
        <v>247</v>
      </c>
      <c r="K1368">
        <v>21087</v>
      </c>
      <c r="L1368" t="s">
        <v>55</v>
      </c>
    </row>
    <row r="1369" spans="1:12" x14ac:dyDescent="0.2">
      <c r="A1369" t="str">
        <f t="shared" si="21"/>
        <v>Greenup2014</v>
      </c>
      <c r="B1369" t="s">
        <v>600</v>
      </c>
      <c r="C1369">
        <v>2014</v>
      </c>
      <c r="D1369" t="s">
        <v>245</v>
      </c>
      <c r="E1369">
        <v>613</v>
      </c>
      <c r="F1369">
        <v>7627</v>
      </c>
      <c r="G1369">
        <v>-2.2000000000000002</v>
      </c>
      <c r="H1369">
        <v>773</v>
      </c>
      <c r="I1369">
        <v>12.5</v>
      </c>
      <c r="J1369" t="s">
        <v>247</v>
      </c>
      <c r="K1369">
        <v>21089</v>
      </c>
      <c r="L1369" t="s">
        <v>55</v>
      </c>
    </row>
    <row r="1370" spans="1:12" x14ac:dyDescent="0.2">
      <c r="A1370" t="str">
        <f t="shared" si="21"/>
        <v>Hancock2014</v>
      </c>
      <c r="B1370" t="s">
        <v>508</v>
      </c>
      <c r="C1370">
        <v>2014</v>
      </c>
      <c r="D1370" t="s">
        <v>245</v>
      </c>
      <c r="E1370">
        <v>186</v>
      </c>
      <c r="F1370">
        <v>4447</v>
      </c>
      <c r="G1370">
        <v>1</v>
      </c>
      <c r="H1370">
        <v>1277</v>
      </c>
      <c r="I1370">
        <v>6.9</v>
      </c>
      <c r="J1370" t="s">
        <v>247</v>
      </c>
      <c r="K1370">
        <v>21091</v>
      </c>
      <c r="L1370" t="s">
        <v>55</v>
      </c>
    </row>
    <row r="1371" spans="1:12" x14ac:dyDescent="0.2">
      <c r="A1371" t="str">
        <f t="shared" si="21"/>
        <v>Hardin2014</v>
      </c>
      <c r="B1371" t="s">
        <v>346</v>
      </c>
      <c r="C1371">
        <v>2014</v>
      </c>
      <c r="D1371" t="s">
        <v>245</v>
      </c>
      <c r="E1371">
        <v>3154</v>
      </c>
      <c r="F1371">
        <v>46210</v>
      </c>
      <c r="G1371">
        <v>0.4</v>
      </c>
      <c r="H1371">
        <v>797</v>
      </c>
      <c r="I1371">
        <v>2.6</v>
      </c>
      <c r="J1371" t="s">
        <v>247</v>
      </c>
      <c r="K1371">
        <v>21093</v>
      </c>
      <c r="L1371" t="s">
        <v>55</v>
      </c>
    </row>
    <row r="1372" spans="1:12" x14ac:dyDescent="0.2">
      <c r="A1372" t="str">
        <f t="shared" si="21"/>
        <v>Harlan2014</v>
      </c>
      <c r="B1372" t="s">
        <v>601</v>
      </c>
      <c r="C1372">
        <v>2014</v>
      </c>
      <c r="D1372" t="s">
        <v>245</v>
      </c>
      <c r="E1372">
        <v>559</v>
      </c>
      <c r="F1372">
        <v>6697</v>
      </c>
      <c r="G1372">
        <v>-5.4</v>
      </c>
      <c r="H1372">
        <v>720</v>
      </c>
      <c r="I1372">
        <v>1.8</v>
      </c>
      <c r="J1372" t="s">
        <v>247</v>
      </c>
      <c r="K1372">
        <v>21095</v>
      </c>
      <c r="L1372" t="s">
        <v>55</v>
      </c>
    </row>
    <row r="1373" spans="1:12" x14ac:dyDescent="0.2">
      <c r="A1373" t="str">
        <f t="shared" si="21"/>
        <v>Harrison2014</v>
      </c>
      <c r="B1373" t="s">
        <v>357</v>
      </c>
      <c r="C1373">
        <v>2014</v>
      </c>
      <c r="D1373" t="s">
        <v>245</v>
      </c>
      <c r="E1373">
        <v>360</v>
      </c>
      <c r="F1373">
        <v>4710</v>
      </c>
      <c r="G1373">
        <v>0.3</v>
      </c>
      <c r="H1373">
        <v>678</v>
      </c>
      <c r="I1373">
        <v>2</v>
      </c>
      <c r="J1373" t="s">
        <v>247</v>
      </c>
      <c r="K1373">
        <v>21097</v>
      </c>
      <c r="L1373" t="s">
        <v>55</v>
      </c>
    </row>
    <row r="1374" spans="1:12" x14ac:dyDescent="0.2">
      <c r="A1374" t="str">
        <f t="shared" si="21"/>
        <v>Hart2014</v>
      </c>
      <c r="B1374" t="s">
        <v>511</v>
      </c>
      <c r="C1374">
        <v>2014</v>
      </c>
      <c r="D1374" t="s">
        <v>245</v>
      </c>
      <c r="E1374">
        <v>338</v>
      </c>
      <c r="F1374">
        <v>4895</v>
      </c>
      <c r="G1374">
        <v>2.6</v>
      </c>
      <c r="H1374">
        <v>649</v>
      </c>
      <c r="I1374">
        <v>4.8</v>
      </c>
      <c r="J1374" t="s">
        <v>247</v>
      </c>
      <c r="K1374">
        <v>21099</v>
      </c>
      <c r="L1374" t="s">
        <v>55</v>
      </c>
    </row>
    <row r="1375" spans="1:12" x14ac:dyDescent="0.2">
      <c r="A1375" t="str">
        <f t="shared" si="21"/>
        <v>Henderson2014</v>
      </c>
      <c r="B1375" t="s">
        <v>602</v>
      </c>
      <c r="C1375">
        <v>2014</v>
      </c>
      <c r="D1375" t="s">
        <v>245</v>
      </c>
      <c r="E1375">
        <v>1216</v>
      </c>
      <c r="F1375">
        <v>20470</v>
      </c>
      <c r="G1375">
        <v>2.1</v>
      </c>
      <c r="H1375">
        <v>766</v>
      </c>
      <c r="I1375">
        <v>7</v>
      </c>
      <c r="J1375" t="s">
        <v>247</v>
      </c>
      <c r="K1375">
        <v>21101</v>
      </c>
      <c r="L1375" t="s">
        <v>55</v>
      </c>
    </row>
    <row r="1376" spans="1:12" x14ac:dyDescent="0.2">
      <c r="A1376" t="str">
        <f t="shared" si="21"/>
        <v>Henry2014</v>
      </c>
      <c r="B1376" t="s">
        <v>416</v>
      </c>
      <c r="C1376">
        <v>2014</v>
      </c>
      <c r="D1376" t="s">
        <v>245</v>
      </c>
      <c r="E1376">
        <v>296</v>
      </c>
      <c r="F1376">
        <v>2744</v>
      </c>
      <c r="G1376">
        <v>-2.7</v>
      </c>
      <c r="H1376">
        <v>686</v>
      </c>
      <c r="I1376">
        <v>2.1</v>
      </c>
      <c r="J1376" t="s">
        <v>247</v>
      </c>
      <c r="K1376">
        <v>21103</v>
      </c>
      <c r="L1376" t="s">
        <v>55</v>
      </c>
    </row>
    <row r="1377" spans="1:12" x14ac:dyDescent="0.2">
      <c r="A1377" t="str">
        <f t="shared" si="21"/>
        <v>Hickman2014</v>
      </c>
      <c r="B1377" t="s">
        <v>603</v>
      </c>
      <c r="C1377">
        <v>2014</v>
      </c>
      <c r="D1377" t="s">
        <v>245</v>
      </c>
      <c r="E1377">
        <v>111</v>
      </c>
      <c r="F1377">
        <v>1108</v>
      </c>
      <c r="G1377">
        <v>1.2</v>
      </c>
      <c r="H1377">
        <v>584</v>
      </c>
      <c r="I1377">
        <v>7.4</v>
      </c>
      <c r="J1377" t="s">
        <v>247</v>
      </c>
      <c r="K1377">
        <v>21105</v>
      </c>
      <c r="L1377" t="s">
        <v>55</v>
      </c>
    </row>
    <row r="1378" spans="1:12" x14ac:dyDescent="0.2">
      <c r="A1378" t="str">
        <f t="shared" si="21"/>
        <v>Hopkins2014</v>
      </c>
      <c r="B1378" t="s">
        <v>604</v>
      </c>
      <c r="C1378">
        <v>2014</v>
      </c>
      <c r="D1378" t="s">
        <v>245</v>
      </c>
      <c r="E1378">
        <v>1102</v>
      </c>
      <c r="F1378">
        <v>17934</v>
      </c>
      <c r="G1378">
        <v>-2.2999999999999998</v>
      </c>
      <c r="H1378">
        <v>806</v>
      </c>
      <c r="I1378">
        <v>-0.7</v>
      </c>
      <c r="J1378" t="s">
        <v>247</v>
      </c>
      <c r="K1378">
        <v>21107</v>
      </c>
      <c r="L1378" t="s">
        <v>55</v>
      </c>
    </row>
    <row r="1379" spans="1:12" x14ac:dyDescent="0.2">
      <c r="A1379" t="str">
        <f t="shared" si="21"/>
        <v>Jackson2014</v>
      </c>
      <c r="B1379" t="s">
        <v>318</v>
      </c>
      <c r="C1379">
        <v>2014</v>
      </c>
      <c r="D1379" t="s">
        <v>245</v>
      </c>
      <c r="E1379">
        <v>164</v>
      </c>
      <c r="F1379">
        <v>1803</v>
      </c>
      <c r="G1379">
        <v>-8.8000000000000007</v>
      </c>
      <c r="H1379">
        <v>612</v>
      </c>
      <c r="I1379">
        <v>3.6</v>
      </c>
      <c r="J1379" t="s">
        <v>247</v>
      </c>
      <c r="K1379">
        <v>21109</v>
      </c>
      <c r="L1379" t="s">
        <v>55</v>
      </c>
    </row>
    <row r="1380" spans="1:12" x14ac:dyDescent="0.2">
      <c r="A1380" t="str">
        <f t="shared" si="21"/>
        <v>Jefferson2014</v>
      </c>
      <c r="B1380" t="s">
        <v>314</v>
      </c>
      <c r="C1380">
        <v>2014</v>
      </c>
      <c r="D1380" t="s">
        <v>245</v>
      </c>
      <c r="E1380">
        <v>24612</v>
      </c>
      <c r="F1380">
        <v>452180</v>
      </c>
      <c r="G1380">
        <v>2.5</v>
      </c>
      <c r="H1380">
        <v>965</v>
      </c>
      <c r="I1380">
        <v>4</v>
      </c>
      <c r="J1380" t="s">
        <v>247</v>
      </c>
      <c r="K1380">
        <v>21111</v>
      </c>
      <c r="L1380" t="s">
        <v>55</v>
      </c>
    </row>
    <row r="1381" spans="1:12" x14ac:dyDescent="0.2">
      <c r="A1381" t="str">
        <f t="shared" si="21"/>
        <v>Jessamine2014</v>
      </c>
      <c r="B1381" t="s">
        <v>605</v>
      </c>
      <c r="C1381">
        <v>2014</v>
      </c>
      <c r="D1381" t="s">
        <v>245</v>
      </c>
      <c r="E1381">
        <v>1288</v>
      </c>
      <c r="F1381">
        <v>15863</v>
      </c>
      <c r="G1381">
        <v>1.6</v>
      </c>
      <c r="H1381">
        <v>737</v>
      </c>
      <c r="I1381">
        <v>5.7</v>
      </c>
      <c r="J1381" t="s">
        <v>247</v>
      </c>
      <c r="K1381">
        <v>21113</v>
      </c>
      <c r="L1381" t="s">
        <v>55</v>
      </c>
    </row>
    <row r="1382" spans="1:12" x14ac:dyDescent="0.2">
      <c r="A1382" t="str">
        <f t="shared" si="21"/>
        <v>Johnson2014</v>
      </c>
      <c r="B1382" t="s">
        <v>516</v>
      </c>
      <c r="C1382">
        <v>2014</v>
      </c>
      <c r="D1382" t="s">
        <v>245</v>
      </c>
      <c r="E1382">
        <v>539</v>
      </c>
      <c r="F1382">
        <v>5748</v>
      </c>
      <c r="G1382">
        <v>-0.2</v>
      </c>
      <c r="H1382">
        <v>631</v>
      </c>
      <c r="I1382">
        <v>4</v>
      </c>
      <c r="J1382" t="s">
        <v>247</v>
      </c>
      <c r="K1382">
        <v>21115</v>
      </c>
      <c r="L1382" t="s">
        <v>55</v>
      </c>
    </row>
    <row r="1383" spans="1:12" x14ac:dyDescent="0.2">
      <c r="A1383" t="str">
        <f t="shared" si="21"/>
        <v>Kenton2014</v>
      </c>
      <c r="B1383" t="s">
        <v>606</v>
      </c>
      <c r="C1383">
        <v>2014</v>
      </c>
      <c r="D1383" t="s">
        <v>245</v>
      </c>
      <c r="E1383">
        <v>4041</v>
      </c>
      <c r="F1383">
        <v>64717</v>
      </c>
      <c r="G1383">
        <v>2.5</v>
      </c>
      <c r="H1383">
        <v>1008</v>
      </c>
      <c r="I1383">
        <v>5.8</v>
      </c>
      <c r="J1383" t="s">
        <v>247</v>
      </c>
      <c r="K1383">
        <v>21117</v>
      </c>
      <c r="L1383" t="s">
        <v>55</v>
      </c>
    </row>
    <row r="1384" spans="1:12" x14ac:dyDescent="0.2">
      <c r="A1384" t="str">
        <f t="shared" si="21"/>
        <v>Knott2014</v>
      </c>
      <c r="B1384" t="s">
        <v>607</v>
      </c>
      <c r="C1384">
        <v>2014</v>
      </c>
      <c r="D1384" t="s">
        <v>245</v>
      </c>
      <c r="E1384">
        <v>271</v>
      </c>
      <c r="F1384">
        <v>2600</v>
      </c>
      <c r="G1384">
        <v>3.4</v>
      </c>
      <c r="H1384">
        <v>660</v>
      </c>
      <c r="I1384">
        <v>0.5</v>
      </c>
      <c r="J1384" t="s">
        <v>247</v>
      </c>
      <c r="K1384">
        <v>21119</v>
      </c>
      <c r="L1384" t="s">
        <v>55</v>
      </c>
    </row>
    <row r="1385" spans="1:12" x14ac:dyDescent="0.2">
      <c r="A1385" t="str">
        <f t="shared" si="21"/>
        <v>Knox2014</v>
      </c>
      <c r="B1385" t="s">
        <v>608</v>
      </c>
      <c r="C1385">
        <v>2014</v>
      </c>
      <c r="D1385" t="s">
        <v>245</v>
      </c>
      <c r="E1385">
        <v>573</v>
      </c>
      <c r="F1385">
        <v>8324</v>
      </c>
      <c r="G1385">
        <v>-7</v>
      </c>
      <c r="H1385">
        <v>590</v>
      </c>
      <c r="I1385">
        <v>5.5</v>
      </c>
      <c r="J1385" t="s">
        <v>247</v>
      </c>
      <c r="K1385">
        <v>21121</v>
      </c>
      <c r="L1385" t="s">
        <v>55</v>
      </c>
    </row>
    <row r="1386" spans="1:12" x14ac:dyDescent="0.2">
      <c r="A1386" t="str">
        <f t="shared" si="21"/>
        <v>Larue2014</v>
      </c>
      <c r="B1386" t="s">
        <v>609</v>
      </c>
      <c r="C1386">
        <v>2014</v>
      </c>
      <c r="D1386" t="s">
        <v>245</v>
      </c>
      <c r="E1386">
        <v>284</v>
      </c>
      <c r="F1386">
        <v>2626</v>
      </c>
      <c r="G1386">
        <v>3</v>
      </c>
      <c r="H1386">
        <v>584</v>
      </c>
      <c r="I1386">
        <v>4.7</v>
      </c>
      <c r="J1386" t="s">
        <v>247</v>
      </c>
      <c r="K1386">
        <v>21123</v>
      </c>
      <c r="L1386" t="s">
        <v>55</v>
      </c>
    </row>
    <row r="1387" spans="1:12" x14ac:dyDescent="0.2">
      <c r="A1387" t="str">
        <f t="shared" si="21"/>
        <v>Laurel2014</v>
      </c>
      <c r="B1387" t="s">
        <v>610</v>
      </c>
      <c r="C1387">
        <v>2014</v>
      </c>
      <c r="D1387" t="s">
        <v>245</v>
      </c>
      <c r="E1387">
        <v>1440</v>
      </c>
      <c r="F1387">
        <v>25744</v>
      </c>
      <c r="G1387">
        <v>6.6</v>
      </c>
      <c r="H1387">
        <v>686</v>
      </c>
      <c r="I1387">
        <v>4.4000000000000004</v>
      </c>
      <c r="J1387" t="s">
        <v>247</v>
      </c>
      <c r="K1387">
        <v>21125</v>
      </c>
      <c r="L1387" t="s">
        <v>55</v>
      </c>
    </row>
    <row r="1388" spans="1:12" x14ac:dyDescent="0.2">
      <c r="A1388" t="str">
        <f t="shared" si="21"/>
        <v>Lawrence2014</v>
      </c>
      <c r="B1388" t="s">
        <v>440</v>
      </c>
      <c r="C1388">
        <v>2014</v>
      </c>
      <c r="D1388" t="s">
        <v>245</v>
      </c>
      <c r="E1388">
        <v>291</v>
      </c>
      <c r="F1388">
        <v>3257</v>
      </c>
      <c r="G1388">
        <v>-4</v>
      </c>
      <c r="H1388">
        <v>660</v>
      </c>
      <c r="I1388">
        <v>1.2</v>
      </c>
      <c r="J1388" t="s">
        <v>247</v>
      </c>
      <c r="K1388">
        <v>21127</v>
      </c>
      <c r="L1388" t="s">
        <v>55</v>
      </c>
    </row>
    <row r="1389" spans="1:12" x14ac:dyDescent="0.2">
      <c r="A1389" t="str">
        <f t="shared" si="21"/>
        <v>Lee2014</v>
      </c>
      <c r="B1389" t="s">
        <v>315</v>
      </c>
      <c r="C1389">
        <v>2014</v>
      </c>
      <c r="D1389" t="s">
        <v>245</v>
      </c>
      <c r="E1389">
        <v>165</v>
      </c>
      <c r="F1389">
        <v>1695</v>
      </c>
      <c r="G1389">
        <v>0.3</v>
      </c>
      <c r="H1389">
        <v>621</v>
      </c>
      <c r="I1389">
        <v>6.9</v>
      </c>
      <c r="J1389" t="s">
        <v>247</v>
      </c>
      <c r="K1389">
        <v>21129</v>
      </c>
      <c r="L1389" t="s">
        <v>55</v>
      </c>
    </row>
    <row r="1390" spans="1:12" x14ac:dyDescent="0.2">
      <c r="A1390" t="str">
        <f t="shared" si="21"/>
        <v>Leslie2014</v>
      </c>
      <c r="B1390" t="s">
        <v>611</v>
      </c>
      <c r="C1390">
        <v>2014</v>
      </c>
      <c r="D1390" t="s">
        <v>245</v>
      </c>
      <c r="E1390">
        <v>165</v>
      </c>
      <c r="F1390">
        <v>1793</v>
      </c>
      <c r="G1390">
        <v>-7.6</v>
      </c>
      <c r="H1390">
        <v>678</v>
      </c>
      <c r="I1390">
        <v>-2.2000000000000002</v>
      </c>
      <c r="J1390" t="s">
        <v>247</v>
      </c>
      <c r="K1390">
        <v>21131</v>
      </c>
      <c r="L1390" t="s">
        <v>55</v>
      </c>
    </row>
    <row r="1391" spans="1:12" x14ac:dyDescent="0.2">
      <c r="A1391" t="str">
        <f t="shared" si="21"/>
        <v>Letcher2014</v>
      </c>
      <c r="B1391" t="s">
        <v>612</v>
      </c>
      <c r="C1391">
        <v>2014</v>
      </c>
      <c r="D1391" t="s">
        <v>245</v>
      </c>
      <c r="E1391">
        <v>471</v>
      </c>
      <c r="F1391">
        <v>4677</v>
      </c>
      <c r="G1391">
        <v>-4.2</v>
      </c>
      <c r="H1391">
        <v>731</v>
      </c>
      <c r="I1391">
        <v>3.5</v>
      </c>
      <c r="J1391" t="s">
        <v>247</v>
      </c>
      <c r="K1391">
        <v>21133</v>
      </c>
      <c r="L1391" t="s">
        <v>55</v>
      </c>
    </row>
    <row r="1392" spans="1:12" x14ac:dyDescent="0.2">
      <c r="A1392" t="str">
        <f t="shared" si="21"/>
        <v>Lewis2014</v>
      </c>
      <c r="B1392" t="s">
        <v>613</v>
      </c>
      <c r="C1392">
        <v>2014</v>
      </c>
      <c r="D1392" t="s">
        <v>245</v>
      </c>
      <c r="E1392">
        <v>192</v>
      </c>
      <c r="F1392">
        <v>1998</v>
      </c>
      <c r="G1392">
        <v>-0.2</v>
      </c>
      <c r="H1392">
        <v>568</v>
      </c>
      <c r="I1392">
        <v>3.5</v>
      </c>
      <c r="J1392" t="s">
        <v>247</v>
      </c>
      <c r="K1392">
        <v>21135</v>
      </c>
      <c r="L1392" t="s">
        <v>55</v>
      </c>
    </row>
    <row r="1393" spans="1:12" x14ac:dyDescent="0.2">
      <c r="A1393" t="str">
        <f t="shared" si="21"/>
        <v>Lincoln2014</v>
      </c>
      <c r="B1393" t="s">
        <v>519</v>
      </c>
      <c r="C1393">
        <v>2014</v>
      </c>
      <c r="D1393" t="s">
        <v>245</v>
      </c>
      <c r="E1393">
        <v>427</v>
      </c>
      <c r="F1393">
        <v>3927</v>
      </c>
      <c r="G1393">
        <v>-2.6</v>
      </c>
      <c r="H1393">
        <v>611</v>
      </c>
      <c r="I1393">
        <v>3.4</v>
      </c>
      <c r="J1393" t="s">
        <v>247</v>
      </c>
      <c r="K1393">
        <v>21137</v>
      </c>
      <c r="L1393" t="s">
        <v>55</v>
      </c>
    </row>
    <row r="1394" spans="1:12" x14ac:dyDescent="0.2">
      <c r="A1394" t="str">
        <f t="shared" si="21"/>
        <v>Livingston2014</v>
      </c>
      <c r="B1394" t="s">
        <v>614</v>
      </c>
      <c r="C1394">
        <v>2014</v>
      </c>
      <c r="D1394" t="s">
        <v>245</v>
      </c>
      <c r="E1394">
        <v>202</v>
      </c>
      <c r="F1394">
        <v>3003</v>
      </c>
      <c r="G1394">
        <v>0.8</v>
      </c>
      <c r="H1394">
        <v>868</v>
      </c>
      <c r="I1394">
        <v>10.3</v>
      </c>
      <c r="J1394" t="s">
        <v>247</v>
      </c>
      <c r="K1394">
        <v>21139</v>
      </c>
      <c r="L1394" t="s">
        <v>55</v>
      </c>
    </row>
    <row r="1395" spans="1:12" x14ac:dyDescent="0.2">
      <c r="A1395" t="str">
        <f t="shared" si="21"/>
        <v>Logan2014</v>
      </c>
      <c r="B1395" t="s">
        <v>615</v>
      </c>
      <c r="C1395">
        <v>2014</v>
      </c>
      <c r="D1395" t="s">
        <v>245</v>
      </c>
      <c r="E1395">
        <v>589</v>
      </c>
      <c r="F1395">
        <v>8289</v>
      </c>
      <c r="G1395">
        <v>2.2000000000000002</v>
      </c>
      <c r="H1395">
        <v>773</v>
      </c>
      <c r="I1395">
        <v>3.8</v>
      </c>
      <c r="J1395" t="s">
        <v>247</v>
      </c>
      <c r="K1395">
        <v>21141</v>
      </c>
      <c r="L1395" t="s">
        <v>55</v>
      </c>
    </row>
    <row r="1396" spans="1:12" x14ac:dyDescent="0.2">
      <c r="A1396" t="str">
        <f t="shared" si="21"/>
        <v>Lyon2014</v>
      </c>
      <c r="B1396" t="s">
        <v>616</v>
      </c>
      <c r="C1396">
        <v>2014</v>
      </c>
      <c r="D1396" t="s">
        <v>245</v>
      </c>
      <c r="E1396">
        <v>196</v>
      </c>
      <c r="F1396">
        <v>2201</v>
      </c>
      <c r="G1396">
        <v>-1.1000000000000001</v>
      </c>
      <c r="H1396">
        <v>553</v>
      </c>
      <c r="I1396">
        <v>3.2</v>
      </c>
      <c r="J1396" t="s">
        <v>247</v>
      </c>
      <c r="K1396">
        <v>21143</v>
      </c>
      <c r="L1396" t="s">
        <v>55</v>
      </c>
    </row>
    <row r="1397" spans="1:12" x14ac:dyDescent="0.2">
      <c r="A1397" t="str">
        <f t="shared" si="21"/>
        <v>McCracken2014</v>
      </c>
      <c r="B1397" t="s">
        <v>344</v>
      </c>
      <c r="C1397">
        <v>2014</v>
      </c>
      <c r="D1397" t="s">
        <v>245</v>
      </c>
      <c r="E1397">
        <v>2446</v>
      </c>
      <c r="F1397">
        <v>38482</v>
      </c>
      <c r="G1397">
        <v>1.3</v>
      </c>
      <c r="H1397">
        <v>806</v>
      </c>
      <c r="I1397">
        <v>2.2999999999999998</v>
      </c>
      <c r="J1397" t="s">
        <v>247</v>
      </c>
      <c r="K1397">
        <v>21145</v>
      </c>
      <c r="L1397" t="s">
        <v>55</v>
      </c>
    </row>
    <row r="1398" spans="1:12" x14ac:dyDescent="0.2">
      <c r="A1398" t="str">
        <f t="shared" si="21"/>
        <v>McCreary2014</v>
      </c>
      <c r="B1398" t="s">
        <v>617</v>
      </c>
      <c r="C1398">
        <v>2014</v>
      </c>
      <c r="D1398" t="s">
        <v>245</v>
      </c>
      <c r="E1398">
        <v>253</v>
      </c>
      <c r="F1398">
        <v>2771</v>
      </c>
      <c r="G1398">
        <v>-1</v>
      </c>
      <c r="H1398">
        <v>615</v>
      </c>
      <c r="I1398">
        <v>-0.2</v>
      </c>
      <c r="J1398" t="s">
        <v>247</v>
      </c>
      <c r="K1398">
        <v>21147</v>
      </c>
      <c r="L1398" t="s">
        <v>55</v>
      </c>
    </row>
    <row r="1399" spans="1:12" x14ac:dyDescent="0.2">
      <c r="A1399" t="str">
        <f t="shared" si="21"/>
        <v>McLean2014</v>
      </c>
      <c r="B1399" t="s">
        <v>618</v>
      </c>
      <c r="C1399">
        <v>2014</v>
      </c>
      <c r="D1399" t="s">
        <v>245</v>
      </c>
      <c r="E1399">
        <v>217</v>
      </c>
      <c r="F1399">
        <v>1875</v>
      </c>
      <c r="G1399">
        <v>-5.9</v>
      </c>
      <c r="H1399">
        <v>702</v>
      </c>
      <c r="I1399">
        <v>-6</v>
      </c>
      <c r="J1399" t="s">
        <v>247</v>
      </c>
      <c r="K1399">
        <v>21149</v>
      </c>
      <c r="L1399" t="s">
        <v>55</v>
      </c>
    </row>
    <row r="1400" spans="1:12" x14ac:dyDescent="0.2">
      <c r="A1400" t="str">
        <f t="shared" si="21"/>
        <v>Madison2014</v>
      </c>
      <c r="B1400" t="s">
        <v>313</v>
      </c>
      <c r="C1400">
        <v>2014</v>
      </c>
      <c r="D1400" t="s">
        <v>245</v>
      </c>
      <c r="E1400">
        <v>1999</v>
      </c>
      <c r="F1400">
        <v>35939</v>
      </c>
      <c r="G1400">
        <v>0</v>
      </c>
      <c r="H1400">
        <v>713</v>
      </c>
      <c r="I1400">
        <v>5.8</v>
      </c>
      <c r="J1400" t="s">
        <v>247</v>
      </c>
      <c r="K1400">
        <v>21151</v>
      </c>
      <c r="L1400" t="s">
        <v>55</v>
      </c>
    </row>
    <row r="1401" spans="1:12" x14ac:dyDescent="0.2">
      <c r="A1401" t="str">
        <f t="shared" si="21"/>
        <v>Magoffin2014</v>
      </c>
      <c r="B1401" t="s">
        <v>619</v>
      </c>
      <c r="C1401">
        <v>2014</v>
      </c>
      <c r="D1401" t="s">
        <v>245</v>
      </c>
      <c r="E1401">
        <v>220</v>
      </c>
      <c r="F1401">
        <v>2006</v>
      </c>
      <c r="G1401">
        <v>-5.5</v>
      </c>
      <c r="H1401">
        <v>585</v>
      </c>
      <c r="I1401">
        <v>-3</v>
      </c>
      <c r="J1401" t="s">
        <v>247</v>
      </c>
      <c r="K1401">
        <v>21153</v>
      </c>
      <c r="L1401" t="s">
        <v>55</v>
      </c>
    </row>
    <row r="1402" spans="1:12" x14ac:dyDescent="0.2">
      <c r="A1402" t="str">
        <f t="shared" si="21"/>
        <v>Marion2014</v>
      </c>
      <c r="B1402" t="s">
        <v>399</v>
      </c>
      <c r="C1402">
        <v>2014</v>
      </c>
      <c r="D1402" t="s">
        <v>245</v>
      </c>
      <c r="E1402">
        <v>478</v>
      </c>
      <c r="F1402">
        <v>8311</v>
      </c>
      <c r="G1402">
        <v>6.8</v>
      </c>
      <c r="H1402">
        <v>691</v>
      </c>
      <c r="I1402">
        <v>4.4000000000000004</v>
      </c>
      <c r="J1402" t="s">
        <v>247</v>
      </c>
      <c r="K1402">
        <v>21155</v>
      </c>
      <c r="L1402" t="s">
        <v>55</v>
      </c>
    </row>
    <row r="1403" spans="1:12" x14ac:dyDescent="0.2">
      <c r="A1403" t="str">
        <f t="shared" si="21"/>
        <v>Marshall2014</v>
      </c>
      <c r="B1403" t="s">
        <v>322</v>
      </c>
      <c r="C1403">
        <v>2014</v>
      </c>
      <c r="D1403" t="s">
        <v>245</v>
      </c>
      <c r="E1403">
        <v>776</v>
      </c>
      <c r="F1403">
        <v>10704</v>
      </c>
      <c r="G1403">
        <v>-2.6</v>
      </c>
      <c r="H1403">
        <v>950</v>
      </c>
      <c r="I1403">
        <v>0.5</v>
      </c>
      <c r="J1403" t="s">
        <v>247</v>
      </c>
      <c r="K1403">
        <v>21157</v>
      </c>
      <c r="L1403" t="s">
        <v>55</v>
      </c>
    </row>
    <row r="1404" spans="1:12" x14ac:dyDescent="0.2">
      <c r="A1404" t="str">
        <f t="shared" si="21"/>
        <v>Martin2014</v>
      </c>
      <c r="B1404" t="s">
        <v>620</v>
      </c>
      <c r="C1404">
        <v>2014</v>
      </c>
      <c r="D1404" t="s">
        <v>245</v>
      </c>
      <c r="E1404">
        <v>223</v>
      </c>
      <c r="F1404">
        <v>2672</v>
      </c>
      <c r="G1404">
        <v>-4.5999999999999996</v>
      </c>
      <c r="H1404">
        <v>792</v>
      </c>
      <c r="I1404">
        <v>0.9</v>
      </c>
      <c r="J1404" t="s">
        <v>247</v>
      </c>
      <c r="K1404">
        <v>21159</v>
      </c>
      <c r="L1404" t="s">
        <v>55</v>
      </c>
    </row>
    <row r="1405" spans="1:12" x14ac:dyDescent="0.2">
      <c r="A1405" t="str">
        <f t="shared" si="21"/>
        <v>Mason2014</v>
      </c>
      <c r="B1405" t="s">
        <v>621</v>
      </c>
      <c r="C1405">
        <v>2014</v>
      </c>
      <c r="D1405" t="s">
        <v>245</v>
      </c>
      <c r="E1405">
        <v>547</v>
      </c>
      <c r="F1405">
        <v>9025</v>
      </c>
      <c r="G1405">
        <v>-0.1</v>
      </c>
      <c r="H1405">
        <v>817</v>
      </c>
      <c r="I1405">
        <v>9.1</v>
      </c>
      <c r="J1405" t="s">
        <v>247</v>
      </c>
      <c r="K1405">
        <v>21161</v>
      </c>
      <c r="L1405" t="s">
        <v>55</v>
      </c>
    </row>
    <row r="1406" spans="1:12" x14ac:dyDescent="0.2">
      <c r="A1406" t="str">
        <f t="shared" si="21"/>
        <v>Meade2014</v>
      </c>
      <c r="B1406" t="s">
        <v>622</v>
      </c>
      <c r="C1406">
        <v>2014</v>
      </c>
      <c r="D1406" t="s">
        <v>245</v>
      </c>
      <c r="E1406">
        <v>435</v>
      </c>
      <c r="F1406">
        <v>4125</v>
      </c>
      <c r="G1406">
        <v>0.7</v>
      </c>
      <c r="H1406">
        <v>696</v>
      </c>
      <c r="I1406">
        <v>0</v>
      </c>
      <c r="J1406" t="s">
        <v>247</v>
      </c>
      <c r="K1406">
        <v>21163</v>
      </c>
      <c r="L1406" t="s">
        <v>55</v>
      </c>
    </row>
    <row r="1407" spans="1:12" x14ac:dyDescent="0.2">
      <c r="A1407" t="str">
        <f t="shared" si="21"/>
        <v>Menifee2014</v>
      </c>
      <c r="B1407" t="s">
        <v>623</v>
      </c>
      <c r="C1407">
        <v>2014</v>
      </c>
      <c r="D1407" t="s">
        <v>245</v>
      </c>
      <c r="E1407">
        <v>100</v>
      </c>
      <c r="F1407">
        <v>885</v>
      </c>
      <c r="G1407">
        <v>6.1</v>
      </c>
      <c r="H1407">
        <v>605</v>
      </c>
      <c r="I1407">
        <v>6</v>
      </c>
      <c r="J1407" t="s">
        <v>247</v>
      </c>
      <c r="K1407">
        <v>21165</v>
      </c>
      <c r="L1407" t="s">
        <v>55</v>
      </c>
    </row>
    <row r="1408" spans="1:12" x14ac:dyDescent="0.2">
      <c r="A1408" t="str">
        <f t="shared" si="21"/>
        <v>Mercer2014</v>
      </c>
      <c r="B1408" t="s">
        <v>624</v>
      </c>
      <c r="C1408">
        <v>2014</v>
      </c>
      <c r="D1408" t="s">
        <v>245</v>
      </c>
      <c r="E1408">
        <v>482</v>
      </c>
      <c r="F1408">
        <v>6268</v>
      </c>
      <c r="G1408">
        <v>0</v>
      </c>
      <c r="H1408">
        <v>860</v>
      </c>
      <c r="I1408">
        <v>4.4000000000000004</v>
      </c>
      <c r="J1408" t="s">
        <v>247</v>
      </c>
      <c r="K1408">
        <v>21167</v>
      </c>
      <c r="L1408" t="s">
        <v>55</v>
      </c>
    </row>
    <row r="1409" spans="1:12" x14ac:dyDescent="0.2">
      <c r="A1409" t="str">
        <f t="shared" si="21"/>
        <v>Metcalfe2014</v>
      </c>
      <c r="B1409" t="s">
        <v>625</v>
      </c>
      <c r="C1409">
        <v>2014</v>
      </c>
      <c r="D1409" t="s">
        <v>245</v>
      </c>
      <c r="E1409">
        <v>181</v>
      </c>
      <c r="F1409">
        <v>1797</v>
      </c>
      <c r="G1409">
        <v>-0.1</v>
      </c>
      <c r="H1409">
        <v>658</v>
      </c>
      <c r="I1409">
        <v>2.8</v>
      </c>
      <c r="J1409" t="s">
        <v>247</v>
      </c>
      <c r="K1409">
        <v>21169</v>
      </c>
      <c r="L1409" t="s">
        <v>55</v>
      </c>
    </row>
    <row r="1410" spans="1:12" x14ac:dyDescent="0.2">
      <c r="A1410" t="str">
        <f t="shared" si="21"/>
        <v>Monroe2014</v>
      </c>
      <c r="B1410" t="s">
        <v>443</v>
      </c>
      <c r="C1410">
        <v>2014</v>
      </c>
      <c r="D1410" t="s">
        <v>245</v>
      </c>
      <c r="E1410">
        <v>273</v>
      </c>
      <c r="F1410">
        <v>3047</v>
      </c>
      <c r="G1410">
        <v>2.1</v>
      </c>
      <c r="H1410">
        <v>571</v>
      </c>
      <c r="I1410">
        <v>3.6</v>
      </c>
      <c r="J1410" t="s">
        <v>247</v>
      </c>
      <c r="K1410">
        <v>21171</v>
      </c>
      <c r="L1410" t="s">
        <v>55</v>
      </c>
    </row>
    <row r="1411" spans="1:12" x14ac:dyDescent="0.2">
      <c r="A1411" t="str">
        <f t="shared" si="21"/>
        <v>Montgomery2014</v>
      </c>
      <c r="B1411" t="s">
        <v>329</v>
      </c>
      <c r="C1411">
        <v>2014</v>
      </c>
      <c r="D1411" t="s">
        <v>245</v>
      </c>
      <c r="E1411">
        <v>688</v>
      </c>
      <c r="F1411">
        <v>11140</v>
      </c>
      <c r="G1411">
        <v>5.9</v>
      </c>
      <c r="H1411">
        <v>723</v>
      </c>
      <c r="I1411">
        <v>2.7</v>
      </c>
      <c r="J1411" t="s">
        <v>247</v>
      </c>
      <c r="K1411">
        <v>21173</v>
      </c>
      <c r="L1411" t="s">
        <v>55</v>
      </c>
    </row>
    <row r="1412" spans="1:12" x14ac:dyDescent="0.2">
      <c r="A1412" t="str">
        <f t="shared" si="21"/>
        <v>Morgan2014</v>
      </c>
      <c r="B1412" t="s">
        <v>444</v>
      </c>
      <c r="C1412">
        <v>2014</v>
      </c>
      <c r="D1412" t="s">
        <v>245</v>
      </c>
      <c r="E1412">
        <v>224</v>
      </c>
      <c r="F1412">
        <v>3027</v>
      </c>
      <c r="G1412">
        <v>-2.2000000000000002</v>
      </c>
      <c r="H1412">
        <v>622</v>
      </c>
      <c r="I1412">
        <v>-0.5</v>
      </c>
      <c r="J1412" t="s">
        <v>247</v>
      </c>
      <c r="K1412">
        <v>21175</v>
      </c>
      <c r="L1412" t="s">
        <v>55</v>
      </c>
    </row>
    <row r="1413" spans="1:12" x14ac:dyDescent="0.2">
      <c r="A1413" t="str">
        <f t="shared" si="21"/>
        <v>Muhlenberg2014</v>
      </c>
      <c r="B1413" t="s">
        <v>626</v>
      </c>
      <c r="C1413">
        <v>2014</v>
      </c>
      <c r="D1413" t="s">
        <v>245</v>
      </c>
      <c r="E1413">
        <v>611</v>
      </c>
      <c r="F1413">
        <v>9340</v>
      </c>
      <c r="G1413">
        <v>-1.5</v>
      </c>
      <c r="H1413">
        <v>857</v>
      </c>
      <c r="I1413">
        <v>2</v>
      </c>
      <c r="J1413" t="s">
        <v>247</v>
      </c>
      <c r="K1413">
        <v>21177</v>
      </c>
      <c r="L1413" t="s">
        <v>55</v>
      </c>
    </row>
    <row r="1414" spans="1:12" x14ac:dyDescent="0.2">
      <c r="A1414" t="str">
        <f t="shared" ref="A1414:A1477" si="22">_xlfn.CONCAT(B1414, C1414)</f>
        <v>Nelson2014</v>
      </c>
      <c r="B1414" t="s">
        <v>627</v>
      </c>
      <c r="C1414">
        <v>2014</v>
      </c>
      <c r="D1414" t="s">
        <v>245</v>
      </c>
      <c r="E1414">
        <v>1183</v>
      </c>
      <c r="F1414">
        <v>14915</v>
      </c>
      <c r="G1414">
        <v>2.2000000000000002</v>
      </c>
      <c r="H1414">
        <v>768</v>
      </c>
      <c r="I1414">
        <v>6.1</v>
      </c>
      <c r="J1414" t="s">
        <v>247</v>
      </c>
      <c r="K1414">
        <v>21179</v>
      </c>
      <c r="L1414" t="s">
        <v>55</v>
      </c>
    </row>
    <row r="1415" spans="1:12" x14ac:dyDescent="0.2">
      <c r="A1415" t="str">
        <f t="shared" si="22"/>
        <v>Nicholas2014</v>
      </c>
      <c r="B1415" t="s">
        <v>628</v>
      </c>
      <c r="C1415">
        <v>2014</v>
      </c>
      <c r="D1415" t="s">
        <v>245</v>
      </c>
      <c r="E1415">
        <v>104</v>
      </c>
      <c r="F1415">
        <v>845</v>
      </c>
      <c r="G1415">
        <v>-8.9</v>
      </c>
      <c r="H1415">
        <v>544</v>
      </c>
      <c r="I1415">
        <v>0.2</v>
      </c>
      <c r="J1415" t="s">
        <v>247</v>
      </c>
      <c r="K1415">
        <v>21181</v>
      </c>
      <c r="L1415" t="s">
        <v>55</v>
      </c>
    </row>
    <row r="1416" spans="1:12" x14ac:dyDescent="0.2">
      <c r="A1416" t="str">
        <f t="shared" si="22"/>
        <v>Ohio2014</v>
      </c>
      <c r="B1416" t="s">
        <v>629</v>
      </c>
      <c r="C1416">
        <v>2014</v>
      </c>
      <c r="D1416" t="s">
        <v>245</v>
      </c>
      <c r="E1416">
        <v>421</v>
      </c>
      <c r="F1416">
        <v>7330</v>
      </c>
      <c r="G1416">
        <v>1.1000000000000001</v>
      </c>
      <c r="H1416">
        <v>633</v>
      </c>
      <c r="I1416">
        <v>5.0999999999999996</v>
      </c>
      <c r="J1416" t="s">
        <v>247</v>
      </c>
      <c r="K1416">
        <v>21183</v>
      </c>
      <c r="L1416" t="s">
        <v>55</v>
      </c>
    </row>
    <row r="1417" spans="1:12" x14ac:dyDescent="0.2">
      <c r="A1417" t="str">
        <f t="shared" si="22"/>
        <v>Oldham2014</v>
      </c>
      <c r="B1417" t="s">
        <v>630</v>
      </c>
      <c r="C1417">
        <v>2014</v>
      </c>
      <c r="D1417" t="s">
        <v>245</v>
      </c>
      <c r="E1417">
        <v>1590</v>
      </c>
      <c r="F1417">
        <v>14981</v>
      </c>
      <c r="G1417">
        <v>3.4</v>
      </c>
      <c r="H1417">
        <v>780</v>
      </c>
      <c r="I1417">
        <v>3</v>
      </c>
      <c r="J1417" t="s">
        <v>247</v>
      </c>
      <c r="K1417">
        <v>21185</v>
      </c>
      <c r="L1417" t="s">
        <v>55</v>
      </c>
    </row>
    <row r="1418" spans="1:12" x14ac:dyDescent="0.2">
      <c r="A1418" t="str">
        <f t="shared" si="22"/>
        <v>Owen2014</v>
      </c>
      <c r="B1418" t="s">
        <v>631</v>
      </c>
      <c r="C1418">
        <v>2014</v>
      </c>
      <c r="D1418" t="s">
        <v>245</v>
      </c>
      <c r="E1418">
        <v>126</v>
      </c>
      <c r="F1418">
        <v>1665</v>
      </c>
      <c r="G1418">
        <v>-1</v>
      </c>
      <c r="H1418">
        <v>698</v>
      </c>
      <c r="I1418">
        <v>6.7</v>
      </c>
      <c r="J1418" t="s">
        <v>247</v>
      </c>
      <c r="K1418">
        <v>21187</v>
      </c>
      <c r="L1418" t="s">
        <v>55</v>
      </c>
    </row>
    <row r="1419" spans="1:12" x14ac:dyDescent="0.2">
      <c r="A1419" t="str">
        <f t="shared" si="22"/>
        <v>Owsley2014</v>
      </c>
      <c r="B1419" t="s">
        <v>632</v>
      </c>
      <c r="C1419">
        <v>2014</v>
      </c>
      <c r="D1419" t="s">
        <v>245</v>
      </c>
      <c r="E1419">
        <v>83</v>
      </c>
      <c r="F1419">
        <v>647</v>
      </c>
      <c r="G1419">
        <v>-3</v>
      </c>
      <c r="H1419">
        <v>529</v>
      </c>
      <c r="I1419">
        <v>1.7</v>
      </c>
      <c r="J1419" t="s">
        <v>247</v>
      </c>
      <c r="K1419">
        <v>21189</v>
      </c>
      <c r="L1419" t="s">
        <v>55</v>
      </c>
    </row>
    <row r="1420" spans="1:12" x14ac:dyDescent="0.2">
      <c r="A1420" t="str">
        <f t="shared" si="22"/>
        <v>Pendleton2014</v>
      </c>
      <c r="B1420" t="s">
        <v>633</v>
      </c>
      <c r="C1420">
        <v>2014</v>
      </c>
      <c r="D1420" t="s">
        <v>245</v>
      </c>
      <c r="E1420">
        <v>221</v>
      </c>
      <c r="F1420">
        <v>2366</v>
      </c>
      <c r="G1420">
        <v>2.2000000000000002</v>
      </c>
      <c r="H1420">
        <v>769</v>
      </c>
      <c r="I1420">
        <v>4.0999999999999996</v>
      </c>
      <c r="J1420" t="s">
        <v>247</v>
      </c>
      <c r="K1420">
        <v>21191</v>
      </c>
      <c r="L1420" t="s">
        <v>55</v>
      </c>
    </row>
    <row r="1421" spans="1:12" x14ac:dyDescent="0.2">
      <c r="A1421" t="str">
        <f t="shared" si="22"/>
        <v>Perry2014</v>
      </c>
      <c r="B1421" t="s">
        <v>445</v>
      </c>
      <c r="C1421">
        <v>2014</v>
      </c>
      <c r="D1421" t="s">
        <v>245</v>
      </c>
      <c r="E1421">
        <v>833</v>
      </c>
      <c r="F1421">
        <v>12481</v>
      </c>
      <c r="G1421">
        <v>-1.4</v>
      </c>
      <c r="H1421">
        <v>761</v>
      </c>
      <c r="I1421">
        <v>0.7</v>
      </c>
      <c r="J1421" t="s">
        <v>247</v>
      </c>
      <c r="K1421">
        <v>21193</v>
      </c>
      <c r="L1421" t="s">
        <v>55</v>
      </c>
    </row>
    <row r="1422" spans="1:12" x14ac:dyDescent="0.2">
      <c r="A1422" t="str">
        <f t="shared" si="22"/>
        <v>Pike2014</v>
      </c>
      <c r="B1422" t="s">
        <v>447</v>
      </c>
      <c r="C1422">
        <v>2014</v>
      </c>
      <c r="D1422" t="s">
        <v>245</v>
      </c>
      <c r="E1422">
        <v>1683</v>
      </c>
      <c r="F1422">
        <v>21908</v>
      </c>
      <c r="G1422">
        <v>-1.2</v>
      </c>
      <c r="H1422">
        <v>800</v>
      </c>
      <c r="I1422">
        <v>0.8</v>
      </c>
      <c r="J1422" t="s">
        <v>247</v>
      </c>
      <c r="K1422">
        <v>21195</v>
      </c>
      <c r="L1422" t="s">
        <v>55</v>
      </c>
    </row>
    <row r="1423" spans="1:12" x14ac:dyDescent="0.2">
      <c r="A1423" t="str">
        <f t="shared" si="22"/>
        <v>Powell2014</v>
      </c>
      <c r="B1423" t="s">
        <v>634</v>
      </c>
      <c r="C1423">
        <v>2014</v>
      </c>
      <c r="D1423" t="s">
        <v>245</v>
      </c>
      <c r="E1423">
        <v>240</v>
      </c>
      <c r="F1423">
        <v>2507</v>
      </c>
      <c r="G1423">
        <v>5.7</v>
      </c>
      <c r="H1423">
        <v>574</v>
      </c>
      <c r="I1423">
        <v>2.1</v>
      </c>
      <c r="J1423" t="s">
        <v>247</v>
      </c>
      <c r="K1423">
        <v>21197</v>
      </c>
      <c r="L1423" t="s">
        <v>55</v>
      </c>
    </row>
    <row r="1424" spans="1:12" x14ac:dyDescent="0.2">
      <c r="A1424" t="str">
        <f t="shared" si="22"/>
        <v>Pulaski2014</v>
      </c>
      <c r="B1424" t="s">
        <v>415</v>
      </c>
      <c r="C1424">
        <v>2014</v>
      </c>
      <c r="D1424" t="s">
        <v>245</v>
      </c>
      <c r="E1424">
        <v>1714</v>
      </c>
      <c r="F1424">
        <v>25164</v>
      </c>
      <c r="G1424">
        <v>-1.3</v>
      </c>
      <c r="H1424">
        <v>664</v>
      </c>
      <c r="I1424">
        <v>6.4</v>
      </c>
      <c r="J1424" t="s">
        <v>247</v>
      </c>
      <c r="K1424">
        <v>21199</v>
      </c>
      <c r="L1424" t="s">
        <v>55</v>
      </c>
    </row>
    <row r="1425" spans="1:12" x14ac:dyDescent="0.2">
      <c r="A1425" t="str">
        <f t="shared" si="22"/>
        <v>Robertson2014</v>
      </c>
      <c r="B1425" t="s">
        <v>635</v>
      </c>
      <c r="C1425">
        <v>2014</v>
      </c>
      <c r="D1425" t="s">
        <v>245</v>
      </c>
      <c r="E1425">
        <v>45</v>
      </c>
      <c r="F1425">
        <v>275</v>
      </c>
      <c r="G1425">
        <v>0</v>
      </c>
      <c r="H1425">
        <v>507</v>
      </c>
      <c r="I1425">
        <v>4.5</v>
      </c>
      <c r="J1425" t="s">
        <v>247</v>
      </c>
      <c r="K1425">
        <v>21201</v>
      </c>
      <c r="L1425" t="s">
        <v>55</v>
      </c>
    </row>
    <row r="1426" spans="1:12" x14ac:dyDescent="0.2">
      <c r="A1426" t="str">
        <f t="shared" si="22"/>
        <v>Rockcastle2014</v>
      </c>
      <c r="B1426" t="s">
        <v>636</v>
      </c>
      <c r="C1426">
        <v>2014</v>
      </c>
      <c r="D1426" t="s">
        <v>245</v>
      </c>
      <c r="E1426">
        <v>245</v>
      </c>
      <c r="F1426">
        <v>3553</v>
      </c>
      <c r="G1426">
        <v>2.2999999999999998</v>
      </c>
      <c r="H1426">
        <v>568</v>
      </c>
      <c r="I1426">
        <v>3.5</v>
      </c>
      <c r="J1426" t="s">
        <v>247</v>
      </c>
      <c r="K1426">
        <v>21203</v>
      </c>
      <c r="L1426" t="s">
        <v>55</v>
      </c>
    </row>
    <row r="1427" spans="1:12" x14ac:dyDescent="0.2">
      <c r="A1427" t="str">
        <f t="shared" si="22"/>
        <v>Rowan2014</v>
      </c>
      <c r="B1427" t="s">
        <v>637</v>
      </c>
      <c r="C1427">
        <v>2014</v>
      </c>
      <c r="D1427" t="s">
        <v>245</v>
      </c>
      <c r="E1427">
        <v>595</v>
      </c>
      <c r="F1427">
        <v>10248</v>
      </c>
      <c r="G1427">
        <v>2.2999999999999998</v>
      </c>
      <c r="H1427">
        <v>618</v>
      </c>
      <c r="I1427">
        <v>-0.5</v>
      </c>
      <c r="J1427" t="s">
        <v>247</v>
      </c>
      <c r="K1427">
        <v>21205</v>
      </c>
      <c r="L1427" t="s">
        <v>55</v>
      </c>
    </row>
    <row r="1428" spans="1:12" x14ac:dyDescent="0.2">
      <c r="A1428" t="str">
        <f t="shared" si="22"/>
        <v>Russell2014</v>
      </c>
      <c r="B1428" t="s">
        <v>449</v>
      </c>
      <c r="C1428">
        <v>2014</v>
      </c>
      <c r="D1428" t="s">
        <v>245</v>
      </c>
      <c r="E1428">
        <v>423</v>
      </c>
      <c r="F1428">
        <v>5331</v>
      </c>
      <c r="G1428">
        <v>-10.9</v>
      </c>
      <c r="H1428">
        <v>581</v>
      </c>
      <c r="I1428">
        <v>2.2999999999999998</v>
      </c>
      <c r="J1428" t="s">
        <v>247</v>
      </c>
      <c r="K1428">
        <v>21207</v>
      </c>
      <c r="L1428" t="s">
        <v>55</v>
      </c>
    </row>
    <row r="1429" spans="1:12" x14ac:dyDescent="0.2">
      <c r="A1429" t="str">
        <f t="shared" si="22"/>
        <v>Scott2014</v>
      </c>
      <c r="B1429" t="s">
        <v>638</v>
      </c>
      <c r="C1429">
        <v>2014</v>
      </c>
      <c r="D1429" t="s">
        <v>245</v>
      </c>
      <c r="E1429">
        <v>1161</v>
      </c>
      <c r="F1429">
        <v>25541</v>
      </c>
      <c r="G1429">
        <v>6.7</v>
      </c>
      <c r="H1429">
        <v>1077</v>
      </c>
      <c r="I1429">
        <v>6.7</v>
      </c>
      <c r="J1429" t="s">
        <v>247</v>
      </c>
      <c r="K1429">
        <v>21209</v>
      </c>
      <c r="L1429" t="s">
        <v>55</v>
      </c>
    </row>
    <row r="1430" spans="1:12" x14ac:dyDescent="0.2">
      <c r="A1430" t="str">
        <f t="shared" si="22"/>
        <v>Shelby2014</v>
      </c>
      <c r="B1430" t="s">
        <v>405</v>
      </c>
      <c r="C1430">
        <v>2014</v>
      </c>
      <c r="D1430" t="s">
        <v>245</v>
      </c>
      <c r="E1430">
        <v>1137</v>
      </c>
      <c r="F1430">
        <v>15694</v>
      </c>
      <c r="G1430">
        <v>6.3</v>
      </c>
      <c r="H1430">
        <v>749</v>
      </c>
      <c r="I1430">
        <v>3.9</v>
      </c>
      <c r="J1430" t="s">
        <v>247</v>
      </c>
      <c r="K1430">
        <v>21211</v>
      </c>
      <c r="L1430" t="s">
        <v>55</v>
      </c>
    </row>
    <row r="1431" spans="1:12" x14ac:dyDescent="0.2">
      <c r="A1431" t="str">
        <f t="shared" si="22"/>
        <v>Simpson2014</v>
      </c>
      <c r="B1431" t="s">
        <v>639</v>
      </c>
      <c r="C1431">
        <v>2014</v>
      </c>
      <c r="D1431" t="s">
        <v>245</v>
      </c>
      <c r="E1431">
        <v>487</v>
      </c>
      <c r="F1431">
        <v>8653</v>
      </c>
      <c r="G1431">
        <v>-0.3</v>
      </c>
      <c r="H1431">
        <v>715</v>
      </c>
      <c r="I1431">
        <v>5.3</v>
      </c>
      <c r="J1431" t="s">
        <v>247</v>
      </c>
      <c r="K1431">
        <v>21213</v>
      </c>
      <c r="L1431" t="s">
        <v>55</v>
      </c>
    </row>
    <row r="1432" spans="1:12" x14ac:dyDescent="0.2">
      <c r="A1432" t="str">
        <f t="shared" si="22"/>
        <v>Spencer2014</v>
      </c>
      <c r="B1432" t="s">
        <v>640</v>
      </c>
      <c r="C1432">
        <v>2014</v>
      </c>
      <c r="D1432" t="s">
        <v>245</v>
      </c>
      <c r="E1432">
        <v>273</v>
      </c>
      <c r="F1432">
        <v>1861</v>
      </c>
      <c r="G1432">
        <v>3.3</v>
      </c>
      <c r="H1432">
        <v>628</v>
      </c>
      <c r="I1432">
        <v>2.1</v>
      </c>
      <c r="J1432" t="s">
        <v>247</v>
      </c>
      <c r="K1432">
        <v>21215</v>
      </c>
      <c r="L1432" t="s">
        <v>55</v>
      </c>
    </row>
    <row r="1433" spans="1:12" x14ac:dyDescent="0.2">
      <c r="A1433" t="str">
        <f t="shared" si="22"/>
        <v>Taylor2014</v>
      </c>
      <c r="B1433" t="s">
        <v>547</v>
      </c>
      <c r="C1433">
        <v>2014</v>
      </c>
      <c r="D1433" t="s">
        <v>245</v>
      </c>
      <c r="E1433">
        <v>749</v>
      </c>
      <c r="F1433">
        <v>12085</v>
      </c>
      <c r="G1433">
        <v>3.7</v>
      </c>
      <c r="H1433">
        <v>609</v>
      </c>
      <c r="I1433">
        <v>2.9</v>
      </c>
      <c r="J1433" t="s">
        <v>247</v>
      </c>
      <c r="K1433">
        <v>21217</v>
      </c>
      <c r="L1433" t="s">
        <v>55</v>
      </c>
    </row>
    <row r="1434" spans="1:12" x14ac:dyDescent="0.2">
      <c r="A1434" t="str">
        <f t="shared" si="22"/>
        <v>Todd2014</v>
      </c>
      <c r="B1434" t="s">
        <v>351</v>
      </c>
      <c r="C1434">
        <v>2014</v>
      </c>
      <c r="D1434" t="s">
        <v>245</v>
      </c>
      <c r="E1434">
        <v>251</v>
      </c>
      <c r="F1434">
        <v>2274</v>
      </c>
      <c r="G1434">
        <v>-1.3</v>
      </c>
      <c r="H1434">
        <v>556</v>
      </c>
      <c r="I1434">
        <v>2.2000000000000002</v>
      </c>
      <c r="J1434" t="s">
        <v>247</v>
      </c>
      <c r="K1434">
        <v>21219</v>
      </c>
      <c r="L1434" t="s">
        <v>55</v>
      </c>
    </row>
    <row r="1435" spans="1:12" x14ac:dyDescent="0.2">
      <c r="A1435" t="str">
        <f t="shared" si="22"/>
        <v>Trigg2014</v>
      </c>
      <c r="B1435" t="s">
        <v>641</v>
      </c>
      <c r="C1435">
        <v>2014</v>
      </c>
      <c r="D1435" t="s">
        <v>245</v>
      </c>
      <c r="E1435">
        <v>279</v>
      </c>
      <c r="F1435">
        <v>3297</v>
      </c>
      <c r="G1435">
        <v>1.4</v>
      </c>
      <c r="H1435">
        <v>593</v>
      </c>
      <c r="I1435">
        <v>-2.9</v>
      </c>
      <c r="J1435" t="s">
        <v>247</v>
      </c>
      <c r="K1435">
        <v>21221</v>
      </c>
      <c r="L1435" t="s">
        <v>55</v>
      </c>
    </row>
    <row r="1436" spans="1:12" x14ac:dyDescent="0.2">
      <c r="A1436" t="str">
        <f t="shared" si="22"/>
        <v>Trimble2014</v>
      </c>
      <c r="B1436" t="s">
        <v>642</v>
      </c>
      <c r="C1436">
        <v>2014</v>
      </c>
      <c r="D1436" t="s">
        <v>245</v>
      </c>
      <c r="E1436">
        <v>115</v>
      </c>
      <c r="F1436">
        <v>1050</v>
      </c>
      <c r="G1436">
        <v>2.5</v>
      </c>
      <c r="H1436">
        <v>803</v>
      </c>
      <c r="I1436">
        <v>2.2000000000000002</v>
      </c>
      <c r="J1436" t="s">
        <v>247</v>
      </c>
      <c r="K1436">
        <v>21223</v>
      </c>
      <c r="L1436" t="s">
        <v>55</v>
      </c>
    </row>
    <row r="1437" spans="1:12" x14ac:dyDescent="0.2">
      <c r="A1437" t="str">
        <f t="shared" si="22"/>
        <v>Union2014</v>
      </c>
      <c r="B1437" t="s">
        <v>403</v>
      </c>
      <c r="C1437">
        <v>2014</v>
      </c>
      <c r="D1437" t="s">
        <v>245</v>
      </c>
      <c r="E1437">
        <v>368</v>
      </c>
      <c r="F1437">
        <v>5780</v>
      </c>
      <c r="G1437">
        <v>1</v>
      </c>
      <c r="H1437">
        <v>902</v>
      </c>
      <c r="I1437">
        <v>0.1</v>
      </c>
      <c r="J1437" t="s">
        <v>247</v>
      </c>
      <c r="K1437">
        <v>21225</v>
      </c>
      <c r="L1437" t="s">
        <v>55</v>
      </c>
    </row>
    <row r="1438" spans="1:12" x14ac:dyDescent="0.2">
      <c r="A1438" t="str">
        <f t="shared" si="22"/>
        <v>Warren2014</v>
      </c>
      <c r="B1438" t="s">
        <v>561</v>
      </c>
      <c r="C1438">
        <v>2014</v>
      </c>
      <c r="D1438" t="s">
        <v>245</v>
      </c>
      <c r="E1438">
        <v>3658</v>
      </c>
      <c r="F1438">
        <v>61762</v>
      </c>
      <c r="G1438">
        <v>2.2000000000000002</v>
      </c>
      <c r="H1438">
        <v>754</v>
      </c>
      <c r="I1438">
        <v>2.6</v>
      </c>
      <c r="J1438" t="s">
        <v>247</v>
      </c>
      <c r="K1438">
        <v>21227</v>
      </c>
      <c r="L1438" t="s">
        <v>55</v>
      </c>
    </row>
    <row r="1439" spans="1:12" x14ac:dyDescent="0.2">
      <c r="A1439" t="str">
        <f t="shared" si="22"/>
        <v>Washington2014</v>
      </c>
      <c r="B1439" t="s">
        <v>452</v>
      </c>
      <c r="C1439">
        <v>2014</v>
      </c>
      <c r="D1439" t="s">
        <v>245</v>
      </c>
      <c r="E1439">
        <v>316</v>
      </c>
      <c r="F1439">
        <v>3364</v>
      </c>
      <c r="G1439">
        <v>2.6</v>
      </c>
      <c r="H1439">
        <v>754</v>
      </c>
      <c r="I1439">
        <v>7.3</v>
      </c>
      <c r="J1439" t="s">
        <v>247</v>
      </c>
      <c r="K1439">
        <v>21229</v>
      </c>
      <c r="L1439" t="s">
        <v>55</v>
      </c>
    </row>
    <row r="1440" spans="1:12" x14ac:dyDescent="0.2">
      <c r="A1440" t="str">
        <f t="shared" si="22"/>
        <v>Wayne2014</v>
      </c>
      <c r="B1440" t="s">
        <v>382</v>
      </c>
      <c r="C1440">
        <v>2014</v>
      </c>
      <c r="D1440" t="s">
        <v>245</v>
      </c>
      <c r="E1440">
        <v>365</v>
      </c>
      <c r="F1440">
        <v>5323</v>
      </c>
      <c r="G1440">
        <v>5.3</v>
      </c>
      <c r="H1440">
        <v>595</v>
      </c>
      <c r="I1440">
        <v>2.9</v>
      </c>
      <c r="J1440" t="s">
        <v>247</v>
      </c>
      <c r="K1440">
        <v>21231</v>
      </c>
      <c r="L1440" t="s">
        <v>55</v>
      </c>
    </row>
    <row r="1441" spans="1:12" x14ac:dyDescent="0.2">
      <c r="A1441" t="str">
        <f t="shared" si="22"/>
        <v>Webster2014</v>
      </c>
      <c r="B1441" t="s">
        <v>562</v>
      </c>
      <c r="C1441">
        <v>2014</v>
      </c>
      <c r="D1441" t="s">
        <v>245</v>
      </c>
      <c r="E1441">
        <v>252</v>
      </c>
      <c r="F1441">
        <v>3595</v>
      </c>
      <c r="G1441">
        <v>15</v>
      </c>
      <c r="H1441">
        <v>954</v>
      </c>
      <c r="I1441">
        <v>18.5</v>
      </c>
      <c r="J1441" t="s">
        <v>247</v>
      </c>
      <c r="K1441">
        <v>21233</v>
      </c>
      <c r="L1441" t="s">
        <v>55</v>
      </c>
    </row>
    <row r="1442" spans="1:12" x14ac:dyDescent="0.2">
      <c r="A1442" t="str">
        <f t="shared" si="22"/>
        <v>Whitley2014</v>
      </c>
      <c r="B1442" t="s">
        <v>643</v>
      </c>
      <c r="C1442">
        <v>2014</v>
      </c>
      <c r="D1442" t="s">
        <v>245</v>
      </c>
      <c r="E1442">
        <v>857</v>
      </c>
      <c r="F1442">
        <v>11670</v>
      </c>
      <c r="G1442">
        <v>-2.2000000000000002</v>
      </c>
      <c r="H1442">
        <v>678</v>
      </c>
      <c r="I1442">
        <v>3.5</v>
      </c>
      <c r="J1442" t="s">
        <v>247</v>
      </c>
      <c r="K1442">
        <v>21235</v>
      </c>
      <c r="L1442" t="s">
        <v>55</v>
      </c>
    </row>
    <row r="1443" spans="1:12" x14ac:dyDescent="0.2">
      <c r="A1443" t="str">
        <f t="shared" si="22"/>
        <v>Wolfe2014</v>
      </c>
      <c r="B1443" t="s">
        <v>644</v>
      </c>
      <c r="C1443">
        <v>2014</v>
      </c>
      <c r="D1443" t="s">
        <v>245</v>
      </c>
      <c r="E1443">
        <v>125</v>
      </c>
      <c r="F1443">
        <v>1213</v>
      </c>
      <c r="G1443">
        <v>-1.9</v>
      </c>
      <c r="H1443">
        <v>544</v>
      </c>
      <c r="I1443">
        <v>5</v>
      </c>
      <c r="J1443" t="s">
        <v>247</v>
      </c>
      <c r="K1443">
        <v>21237</v>
      </c>
      <c r="L1443" t="s">
        <v>55</v>
      </c>
    </row>
    <row r="1444" spans="1:12" x14ac:dyDescent="0.2">
      <c r="A1444" t="str">
        <f t="shared" si="22"/>
        <v>Woodford2014</v>
      </c>
      <c r="B1444" t="s">
        <v>645</v>
      </c>
      <c r="C1444">
        <v>2014</v>
      </c>
      <c r="D1444" t="s">
        <v>245</v>
      </c>
      <c r="E1444">
        <v>738</v>
      </c>
      <c r="F1444">
        <v>8960</v>
      </c>
      <c r="G1444">
        <v>1.7</v>
      </c>
      <c r="H1444">
        <v>812</v>
      </c>
      <c r="I1444">
        <v>-0.9</v>
      </c>
      <c r="J1444" t="s">
        <v>247</v>
      </c>
      <c r="K1444">
        <v>21239</v>
      </c>
      <c r="L1444" t="s">
        <v>55</v>
      </c>
    </row>
    <row r="1445" spans="1:12" x14ac:dyDescent="0.2">
      <c r="A1445" t="str">
        <f t="shared" si="22"/>
        <v>Adair2015</v>
      </c>
      <c r="B1445" t="s">
        <v>569</v>
      </c>
      <c r="C1445">
        <v>2015</v>
      </c>
      <c r="D1445" t="s">
        <v>245</v>
      </c>
      <c r="E1445">
        <v>403</v>
      </c>
      <c r="F1445">
        <v>4641</v>
      </c>
      <c r="G1445">
        <v>-2.5</v>
      </c>
      <c r="H1445">
        <v>627</v>
      </c>
      <c r="I1445">
        <v>7.2</v>
      </c>
      <c r="J1445" t="s">
        <v>247</v>
      </c>
      <c r="K1445">
        <v>21001</v>
      </c>
      <c r="L1445" t="s">
        <v>55</v>
      </c>
    </row>
    <row r="1446" spans="1:12" x14ac:dyDescent="0.2">
      <c r="A1446" t="str">
        <f t="shared" si="22"/>
        <v>Allen2015</v>
      </c>
      <c r="B1446" t="s">
        <v>570</v>
      </c>
      <c r="C1446">
        <v>2015</v>
      </c>
      <c r="D1446" t="s">
        <v>245</v>
      </c>
      <c r="E1446">
        <v>310</v>
      </c>
      <c r="F1446">
        <v>4256</v>
      </c>
      <c r="G1446">
        <v>1.3</v>
      </c>
      <c r="H1446">
        <v>722</v>
      </c>
      <c r="I1446">
        <v>15.9</v>
      </c>
      <c r="J1446" t="s">
        <v>247</v>
      </c>
      <c r="K1446">
        <v>21003</v>
      </c>
      <c r="L1446" t="s">
        <v>55</v>
      </c>
    </row>
    <row r="1447" spans="1:12" x14ac:dyDescent="0.2">
      <c r="A1447" t="str">
        <f t="shared" si="22"/>
        <v>Anderson2015</v>
      </c>
      <c r="B1447" t="s">
        <v>349</v>
      </c>
      <c r="C1447">
        <v>2015</v>
      </c>
      <c r="D1447" t="s">
        <v>245</v>
      </c>
      <c r="E1447">
        <v>393</v>
      </c>
      <c r="F1447">
        <v>4700</v>
      </c>
      <c r="G1447">
        <v>1.5</v>
      </c>
      <c r="H1447">
        <v>713</v>
      </c>
      <c r="I1447">
        <v>3.8</v>
      </c>
      <c r="J1447" t="s">
        <v>247</v>
      </c>
      <c r="K1447">
        <v>21005</v>
      </c>
      <c r="L1447" t="s">
        <v>55</v>
      </c>
    </row>
    <row r="1448" spans="1:12" x14ac:dyDescent="0.2">
      <c r="A1448" t="str">
        <f t="shared" si="22"/>
        <v>Ballard2015</v>
      </c>
      <c r="B1448" t="s">
        <v>571</v>
      </c>
      <c r="C1448">
        <v>2015</v>
      </c>
      <c r="D1448" t="s">
        <v>245</v>
      </c>
      <c r="E1448">
        <v>169</v>
      </c>
      <c r="F1448">
        <v>1893</v>
      </c>
      <c r="G1448">
        <v>-12.5</v>
      </c>
      <c r="H1448">
        <v>1010</v>
      </c>
      <c r="I1448">
        <v>-9</v>
      </c>
      <c r="J1448" t="s">
        <v>247</v>
      </c>
      <c r="K1448">
        <v>21007</v>
      </c>
      <c r="L1448" t="s">
        <v>55</v>
      </c>
    </row>
    <row r="1449" spans="1:12" x14ac:dyDescent="0.2">
      <c r="A1449" t="str">
        <f t="shared" si="22"/>
        <v>Barren2015</v>
      </c>
      <c r="B1449" t="s">
        <v>348</v>
      </c>
      <c r="C1449">
        <v>2015</v>
      </c>
      <c r="D1449" t="s">
        <v>245</v>
      </c>
      <c r="E1449">
        <v>1053</v>
      </c>
      <c r="F1449">
        <v>16590</v>
      </c>
      <c r="G1449">
        <v>0.9</v>
      </c>
      <c r="H1449">
        <v>714</v>
      </c>
      <c r="I1449">
        <v>7</v>
      </c>
      <c r="J1449" t="s">
        <v>247</v>
      </c>
      <c r="K1449">
        <v>21009</v>
      </c>
      <c r="L1449" t="s">
        <v>55</v>
      </c>
    </row>
    <row r="1450" spans="1:12" x14ac:dyDescent="0.2">
      <c r="A1450" t="str">
        <f t="shared" si="22"/>
        <v>Bath2015</v>
      </c>
      <c r="B1450" t="s">
        <v>572</v>
      </c>
      <c r="C1450">
        <v>2015</v>
      </c>
      <c r="D1450" t="s">
        <v>245</v>
      </c>
      <c r="E1450">
        <v>188</v>
      </c>
      <c r="F1450">
        <v>2083</v>
      </c>
      <c r="G1450">
        <v>17</v>
      </c>
      <c r="H1450">
        <v>637</v>
      </c>
      <c r="I1450">
        <v>1.8</v>
      </c>
      <c r="J1450" t="s">
        <v>247</v>
      </c>
      <c r="K1450">
        <v>21011</v>
      </c>
      <c r="L1450" t="s">
        <v>55</v>
      </c>
    </row>
    <row r="1451" spans="1:12" x14ac:dyDescent="0.2">
      <c r="A1451" t="str">
        <f t="shared" si="22"/>
        <v>Bell2015</v>
      </c>
      <c r="B1451" t="s">
        <v>573</v>
      </c>
      <c r="C1451">
        <v>2015</v>
      </c>
      <c r="D1451" t="s">
        <v>245</v>
      </c>
      <c r="E1451">
        <v>593</v>
      </c>
      <c r="F1451">
        <v>8625</v>
      </c>
      <c r="G1451">
        <v>-2.4</v>
      </c>
      <c r="H1451">
        <v>662</v>
      </c>
      <c r="I1451">
        <v>4.4000000000000004</v>
      </c>
      <c r="J1451" t="s">
        <v>247</v>
      </c>
      <c r="K1451">
        <v>21013</v>
      </c>
      <c r="L1451" t="s">
        <v>55</v>
      </c>
    </row>
    <row r="1452" spans="1:12" x14ac:dyDescent="0.2">
      <c r="A1452" t="str">
        <f t="shared" si="22"/>
        <v>Boone2015</v>
      </c>
      <c r="B1452" t="s">
        <v>345</v>
      </c>
      <c r="C1452">
        <v>2015</v>
      </c>
      <c r="D1452" t="s">
        <v>245</v>
      </c>
      <c r="E1452">
        <v>4345</v>
      </c>
      <c r="F1452">
        <v>85339</v>
      </c>
      <c r="G1452">
        <v>5.8</v>
      </c>
      <c r="H1452">
        <v>921</v>
      </c>
      <c r="I1452">
        <v>3.5</v>
      </c>
      <c r="J1452" t="s">
        <v>247</v>
      </c>
      <c r="K1452">
        <v>21015</v>
      </c>
      <c r="L1452" t="s">
        <v>55</v>
      </c>
    </row>
    <row r="1453" spans="1:12" x14ac:dyDescent="0.2">
      <c r="A1453" t="str">
        <f t="shared" si="22"/>
        <v>Bourbon2015</v>
      </c>
      <c r="B1453" t="s">
        <v>574</v>
      </c>
      <c r="C1453">
        <v>2015</v>
      </c>
      <c r="D1453" t="s">
        <v>245</v>
      </c>
      <c r="E1453">
        <v>530</v>
      </c>
      <c r="F1453">
        <v>6628</v>
      </c>
      <c r="G1453">
        <v>-0.7</v>
      </c>
      <c r="H1453">
        <v>819</v>
      </c>
      <c r="I1453">
        <v>-0.6</v>
      </c>
      <c r="J1453" t="s">
        <v>247</v>
      </c>
      <c r="K1453">
        <v>21017</v>
      </c>
      <c r="L1453" t="s">
        <v>55</v>
      </c>
    </row>
    <row r="1454" spans="1:12" x14ac:dyDescent="0.2">
      <c r="A1454" t="str">
        <f t="shared" si="22"/>
        <v>Boyd2015</v>
      </c>
      <c r="B1454" t="s">
        <v>575</v>
      </c>
      <c r="C1454">
        <v>2015</v>
      </c>
      <c r="D1454" t="s">
        <v>245</v>
      </c>
      <c r="E1454">
        <v>1631</v>
      </c>
      <c r="F1454">
        <v>25213</v>
      </c>
      <c r="G1454">
        <v>-4.7</v>
      </c>
      <c r="H1454">
        <v>961</v>
      </c>
      <c r="I1454">
        <v>1.9</v>
      </c>
      <c r="J1454" t="s">
        <v>247</v>
      </c>
      <c r="K1454">
        <v>21019</v>
      </c>
      <c r="L1454" t="s">
        <v>55</v>
      </c>
    </row>
    <row r="1455" spans="1:12" x14ac:dyDescent="0.2">
      <c r="A1455" t="str">
        <f t="shared" si="22"/>
        <v>Boyle2015</v>
      </c>
      <c r="B1455" t="s">
        <v>576</v>
      </c>
      <c r="C1455">
        <v>2015</v>
      </c>
      <c r="D1455" t="s">
        <v>245</v>
      </c>
      <c r="E1455">
        <v>838</v>
      </c>
      <c r="F1455">
        <v>13619</v>
      </c>
      <c r="G1455">
        <v>0.4</v>
      </c>
      <c r="H1455">
        <v>791</v>
      </c>
      <c r="I1455">
        <v>6.2</v>
      </c>
      <c r="J1455" t="s">
        <v>247</v>
      </c>
      <c r="K1455">
        <v>21021</v>
      </c>
      <c r="L1455" t="s">
        <v>55</v>
      </c>
    </row>
    <row r="1456" spans="1:12" x14ac:dyDescent="0.2">
      <c r="A1456" t="str">
        <f t="shared" si="22"/>
        <v>Bracken2015</v>
      </c>
      <c r="B1456" t="s">
        <v>577</v>
      </c>
      <c r="C1456">
        <v>2015</v>
      </c>
      <c r="D1456" t="s">
        <v>245</v>
      </c>
      <c r="E1456">
        <v>155</v>
      </c>
      <c r="F1456">
        <v>1406</v>
      </c>
      <c r="G1456">
        <v>3.9</v>
      </c>
      <c r="H1456">
        <v>739</v>
      </c>
      <c r="I1456">
        <v>3.8</v>
      </c>
      <c r="J1456" t="s">
        <v>247</v>
      </c>
      <c r="K1456">
        <v>21023</v>
      </c>
      <c r="L1456" t="s">
        <v>55</v>
      </c>
    </row>
    <row r="1457" spans="1:12" x14ac:dyDescent="0.2">
      <c r="A1457" t="str">
        <f t="shared" si="22"/>
        <v>Breathitt2015</v>
      </c>
      <c r="B1457" t="s">
        <v>578</v>
      </c>
      <c r="C1457">
        <v>2015</v>
      </c>
      <c r="D1457" t="s">
        <v>245</v>
      </c>
      <c r="E1457">
        <v>340</v>
      </c>
      <c r="F1457">
        <v>3221</v>
      </c>
      <c r="G1457">
        <v>-2.2999999999999998</v>
      </c>
      <c r="H1457">
        <v>657</v>
      </c>
      <c r="I1457">
        <v>2.7</v>
      </c>
      <c r="J1457" t="s">
        <v>247</v>
      </c>
      <c r="K1457">
        <v>21025</v>
      </c>
      <c r="L1457" t="s">
        <v>55</v>
      </c>
    </row>
    <row r="1458" spans="1:12" x14ac:dyDescent="0.2">
      <c r="A1458" t="str">
        <f t="shared" si="22"/>
        <v>Breckinridge2015</v>
      </c>
      <c r="B1458" t="s">
        <v>579</v>
      </c>
      <c r="C1458">
        <v>2015</v>
      </c>
      <c r="D1458" t="s">
        <v>245</v>
      </c>
      <c r="E1458">
        <v>397</v>
      </c>
      <c r="F1458">
        <v>3515</v>
      </c>
      <c r="G1458">
        <v>-1.3</v>
      </c>
      <c r="H1458">
        <v>641</v>
      </c>
      <c r="I1458">
        <v>4.7</v>
      </c>
      <c r="J1458" t="s">
        <v>247</v>
      </c>
      <c r="K1458">
        <v>21027</v>
      </c>
      <c r="L1458" t="s">
        <v>55</v>
      </c>
    </row>
    <row r="1459" spans="1:12" x14ac:dyDescent="0.2">
      <c r="A1459" t="str">
        <f t="shared" si="22"/>
        <v>Bullitt2015</v>
      </c>
      <c r="B1459" t="s">
        <v>347</v>
      </c>
      <c r="C1459">
        <v>2015</v>
      </c>
      <c r="D1459" t="s">
        <v>245</v>
      </c>
      <c r="E1459">
        <v>1254</v>
      </c>
      <c r="F1459">
        <v>23670</v>
      </c>
      <c r="G1459">
        <v>6.2</v>
      </c>
      <c r="H1459">
        <v>729</v>
      </c>
      <c r="I1459">
        <v>8.1999999999999993</v>
      </c>
      <c r="J1459" t="s">
        <v>247</v>
      </c>
      <c r="K1459">
        <v>21029</v>
      </c>
      <c r="L1459" t="s">
        <v>55</v>
      </c>
    </row>
    <row r="1460" spans="1:12" x14ac:dyDescent="0.2">
      <c r="A1460" t="str">
        <f t="shared" si="22"/>
        <v>Butler2015</v>
      </c>
      <c r="B1460" t="s">
        <v>423</v>
      </c>
      <c r="C1460">
        <v>2015</v>
      </c>
      <c r="D1460" t="s">
        <v>245</v>
      </c>
      <c r="E1460">
        <v>255</v>
      </c>
      <c r="F1460">
        <v>3008</v>
      </c>
      <c r="G1460">
        <v>7.6</v>
      </c>
      <c r="H1460">
        <v>666</v>
      </c>
      <c r="I1460">
        <v>-1.6</v>
      </c>
      <c r="J1460" t="s">
        <v>247</v>
      </c>
      <c r="K1460">
        <v>21031</v>
      </c>
      <c r="L1460" t="s">
        <v>55</v>
      </c>
    </row>
    <row r="1461" spans="1:12" x14ac:dyDescent="0.2">
      <c r="A1461" t="str">
        <f t="shared" si="22"/>
        <v>Caldwell2015</v>
      </c>
      <c r="B1461" t="s">
        <v>580</v>
      </c>
      <c r="C1461">
        <v>2015</v>
      </c>
      <c r="D1461" t="s">
        <v>245</v>
      </c>
      <c r="E1461">
        <v>334</v>
      </c>
      <c r="F1461">
        <v>4364</v>
      </c>
      <c r="G1461">
        <v>5.8</v>
      </c>
      <c r="H1461">
        <v>626</v>
      </c>
      <c r="I1461">
        <v>1.5</v>
      </c>
      <c r="J1461" t="s">
        <v>247</v>
      </c>
      <c r="K1461">
        <v>21033</v>
      </c>
      <c r="L1461" t="s">
        <v>55</v>
      </c>
    </row>
    <row r="1462" spans="1:12" x14ac:dyDescent="0.2">
      <c r="A1462" t="str">
        <f t="shared" si="22"/>
        <v>Calloway2015</v>
      </c>
      <c r="B1462" t="s">
        <v>581</v>
      </c>
      <c r="C1462">
        <v>2015</v>
      </c>
      <c r="D1462" t="s">
        <v>245</v>
      </c>
      <c r="E1462">
        <v>1008</v>
      </c>
      <c r="F1462">
        <v>16354</v>
      </c>
      <c r="G1462">
        <v>-0.6</v>
      </c>
      <c r="H1462">
        <v>686</v>
      </c>
      <c r="I1462">
        <v>7</v>
      </c>
      <c r="J1462" t="s">
        <v>247</v>
      </c>
      <c r="K1462">
        <v>21035</v>
      </c>
      <c r="L1462" t="s">
        <v>55</v>
      </c>
    </row>
    <row r="1463" spans="1:12" x14ac:dyDescent="0.2">
      <c r="A1463" t="str">
        <f t="shared" si="22"/>
        <v>Campbell2015</v>
      </c>
      <c r="B1463" t="s">
        <v>412</v>
      </c>
      <c r="C1463">
        <v>2015</v>
      </c>
      <c r="D1463" t="s">
        <v>245</v>
      </c>
      <c r="E1463">
        <v>2176</v>
      </c>
      <c r="F1463">
        <v>29365</v>
      </c>
      <c r="G1463">
        <v>1.9</v>
      </c>
      <c r="H1463">
        <v>823</v>
      </c>
      <c r="I1463">
        <v>5.6</v>
      </c>
      <c r="J1463" t="s">
        <v>247</v>
      </c>
      <c r="K1463">
        <v>21037</v>
      </c>
      <c r="L1463" t="s">
        <v>55</v>
      </c>
    </row>
    <row r="1464" spans="1:12" x14ac:dyDescent="0.2">
      <c r="A1464" t="str">
        <f t="shared" si="22"/>
        <v>Carlisle2015</v>
      </c>
      <c r="B1464" t="s">
        <v>582</v>
      </c>
      <c r="C1464">
        <v>2015</v>
      </c>
      <c r="D1464" t="s">
        <v>245</v>
      </c>
      <c r="E1464">
        <v>129</v>
      </c>
      <c r="F1464">
        <v>1070</v>
      </c>
      <c r="G1464">
        <v>5.4</v>
      </c>
      <c r="H1464">
        <v>581</v>
      </c>
      <c r="I1464">
        <v>4.5</v>
      </c>
      <c r="J1464" t="s">
        <v>247</v>
      </c>
      <c r="K1464">
        <v>21039</v>
      </c>
      <c r="L1464" t="s">
        <v>55</v>
      </c>
    </row>
    <row r="1465" spans="1:12" x14ac:dyDescent="0.2">
      <c r="A1465" t="str">
        <f t="shared" si="22"/>
        <v>Carroll2015</v>
      </c>
      <c r="B1465" t="s">
        <v>373</v>
      </c>
      <c r="C1465">
        <v>2015</v>
      </c>
      <c r="D1465" t="s">
        <v>245</v>
      </c>
      <c r="E1465">
        <v>313</v>
      </c>
      <c r="F1465">
        <v>7057</v>
      </c>
      <c r="G1465">
        <v>8.1999999999999993</v>
      </c>
      <c r="H1465">
        <v>1056</v>
      </c>
      <c r="I1465">
        <v>10.3</v>
      </c>
      <c r="J1465" t="s">
        <v>247</v>
      </c>
      <c r="K1465">
        <v>21041</v>
      </c>
      <c r="L1465" t="s">
        <v>55</v>
      </c>
    </row>
    <row r="1466" spans="1:12" x14ac:dyDescent="0.2">
      <c r="A1466" t="str">
        <f t="shared" si="22"/>
        <v>Carter2015</v>
      </c>
      <c r="B1466" t="s">
        <v>583</v>
      </c>
      <c r="C1466">
        <v>2015</v>
      </c>
      <c r="D1466" t="s">
        <v>245</v>
      </c>
      <c r="E1466">
        <v>536</v>
      </c>
      <c r="F1466">
        <v>5778</v>
      </c>
      <c r="G1466">
        <v>0.2</v>
      </c>
      <c r="H1466">
        <v>625</v>
      </c>
      <c r="I1466">
        <v>5</v>
      </c>
      <c r="J1466" t="s">
        <v>247</v>
      </c>
      <c r="K1466">
        <v>21043</v>
      </c>
      <c r="L1466" t="s">
        <v>55</v>
      </c>
    </row>
    <row r="1467" spans="1:12" x14ac:dyDescent="0.2">
      <c r="A1467" t="str">
        <f t="shared" si="22"/>
        <v>Casey2015</v>
      </c>
      <c r="B1467" t="s">
        <v>584</v>
      </c>
      <c r="C1467">
        <v>2015</v>
      </c>
      <c r="D1467" t="s">
        <v>245</v>
      </c>
      <c r="E1467">
        <v>310</v>
      </c>
      <c r="F1467">
        <v>3880</v>
      </c>
      <c r="G1467">
        <v>3</v>
      </c>
      <c r="H1467">
        <v>594</v>
      </c>
      <c r="I1467">
        <v>3.3</v>
      </c>
      <c r="J1467" t="s">
        <v>247</v>
      </c>
      <c r="K1467">
        <v>21045</v>
      </c>
      <c r="L1467" t="s">
        <v>55</v>
      </c>
    </row>
    <row r="1468" spans="1:12" x14ac:dyDescent="0.2">
      <c r="A1468" t="str">
        <f t="shared" si="22"/>
        <v>Christian2015</v>
      </c>
      <c r="B1468" t="s">
        <v>585</v>
      </c>
      <c r="C1468">
        <v>2015</v>
      </c>
      <c r="D1468" t="s">
        <v>245</v>
      </c>
      <c r="E1468">
        <v>1664</v>
      </c>
      <c r="F1468">
        <v>31908</v>
      </c>
      <c r="G1468">
        <v>-1.5</v>
      </c>
      <c r="H1468">
        <v>803</v>
      </c>
      <c r="I1468">
        <v>1.6</v>
      </c>
      <c r="J1468" t="s">
        <v>247</v>
      </c>
      <c r="K1468">
        <v>21047</v>
      </c>
      <c r="L1468" t="s">
        <v>55</v>
      </c>
    </row>
    <row r="1469" spans="1:12" x14ac:dyDescent="0.2">
      <c r="A1469" t="str">
        <f t="shared" si="22"/>
        <v>Clark2015</v>
      </c>
      <c r="B1469" t="s">
        <v>586</v>
      </c>
      <c r="C1469">
        <v>2015</v>
      </c>
      <c r="D1469" t="s">
        <v>245</v>
      </c>
      <c r="E1469">
        <v>876</v>
      </c>
      <c r="F1469">
        <v>14609</v>
      </c>
      <c r="G1469">
        <v>-1.4</v>
      </c>
      <c r="H1469">
        <v>814</v>
      </c>
      <c r="I1469">
        <v>8.1</v>
      </c>
      <c r="J1469" t="s">
        <v>247</v>
      </c>
      <c r="K1469">
        <v>21049</v>
      </c>
      <c r="L1469" t="s">
        <v>55</v>
      </c>
    </row>
    <row r="1470" spans="1:12" x14ac:dyDescent="0.2">
      <c r="A1470" t="str">
        <f t="shared" si="22"/>
        <v>Clay2015</v>
      </c>
      <c r="B1470" t="s">
        <v>353</v>
      </c>
      <c r="C1470">
        <v>2015</v>
      </c>
      <c r="D1470" t="s">
        <v>245</v>
      </c>
      <c r="E1470">
        <v>367</v>
      </c>
      <c r="F1470">
        <v>4009</v>
      </c>
      <c r="G1470">
        <v>-1.1000000000000001</v>
      </c>
      <c r="H1470">
        <v>681</v>
      </c>
      <c r="I1470">
        <v>5.6</v>
      </c>
      <c r="J1470" t="s">
        <v>247</v>
      </c>
      <c r="K1470">
        <v>21051</v>
      </c>
      <c r="L1470" t="s">
        <v>55</v>
      </c>
    </row>
    <row r="1471" spans="1:12" x14ac:dyDescent="0.2">
      <c r="A1471" t="str">
        <f t="shared" si="22"/>
        <v>Clinton2015</v>
      </c>
      <c r="B1471" t="s">
        <v>587</v>
      </c>
      <c r="C1471">
        <v>2015</v>
      </c>
      <c r="D1471" t="s">
        <v>245</v>
      </c>
      <c r="E1471">
        <v>262</v>
      </c>
      <c r="F1471">
        <v>3620</v>
      </c>
      <c r="G1471">
        <v>-5.3</v>
      </c>
      <c r="H1471">
        <v>593</v>
      </c>
      <c r="I1471">
        <v>3.3</v>
      </c>
      <c r="J1471" t="s">
        <v>247</v>
      </c>
      <c r="K1471">
        <v>21053</v>
      </c>
      <c r="L1471" t="s">
        <v>55</v>
      </c>
    </row>
    <row r="1472" spans="1:12" x14ac:dyDescent="0.2">
      <c r="A1472" t="str">
        <f t="shared" si="22"/>
        <v>Crittenden2015</v>
      </c>
      <c r="B1472" t="s">
        <v>588</v>
      </c>
      <c r="C1472">
        <v>2015</v>
      </c>
      <c r="D1472" t="s">
        <v>245</v>
      </c>
      <c r="E1472">
        <v>175</v>
      </c>
      <c r="F1472">
        <v>1951</v>
      </c>
      <c r="G1472">
        <v>6.1</v>
      </c>
      <c r="H1472">
        <v>559</v>
      </c>
      <c r="I1472">
        <v>0.9</v>
      </c>
      <c r="J1472" t="s">
        <v>247</v>
      </c>
      <c r="K1472">
        <v>21055</v>
      </c>
      <c r="L1472" t="s">
        <v>55</v>
      </c>
    </row>
    <row r="1473" spans="1:12" x14ac:dyDescent="0.2">
      <c r="A1473" t="str">
        <f t="shared" si="22"/>
        <v>Cumberland2015</v>
      </c>
      <c r="B1473" t="s">
        <v>589</v>
      </c>
      <c r="C1473">
        <v>2015</v>
      </c>
      <c r="D1473" t="s">
        <v>245</v>
      </c>
      <c r="E1473">
        <v>144</v>
      </c>
      <c r="F1473">
        <v>1648</v>
      </c>
      <c r="G1473">
        <v>-2.8</v>
      </c>
      <c r="H1473">
        <v>723</v>
      </c>
      <c r="I1473">
        <v>4.5</v>
      </c>
      <c r="J1473" t="s">
        <v>247</v>
      </c>
      <c r="K1473">
        <v>21057</v>
      </c>
      <c r="L1473" t="s">
        <v>55</v>
      </c>
    </row>
    <row r="1474" spans="1:12" x14ac:dyDescent="0.2">
      <c r="A1474" t="str">
        <f t="shared" si="22"/>
        <v>Daviess2015</v>
      </c>
      <c r="B1474" t="s">
        <v>590</v>
      </c>
      <c r="C1474">
        <v>2015</v>
      </c>
      <c r="D1474" t="s">
        <v>245</v>
      </c>
      <c r="E1474">
        <v>3140</v>
      </c>
      <c r="F1474">
        <v>45706</v>
      </c>
      <c r="G1474">
        <v>1.4</v>
      </c>
      <c r="H1474">
        <v>825</v>
      </c>
      <c r="I1474">
        <v>5.8</v>
      </c>
      <c r="J1474" t="s">
        <v>247</v>
      </c>
      <c r="K1474">
        <v>21059</v>
      </c>
      <c r="L1474" t="s">
        <v>55</v>
      </c>
    </row>
    <row r="1475" spans="1:12" x14ac:dyDescent="0.2">
      <c r="A1475" t="str">
        <f t="shared" si="22"/>
        <v>Edmonson2015</v>
      </c>
      <c r="B1475" t="s">
        <v>591</v>
      </c>
      <c r="C1475">
        <v>2015</v>
      </c>
      <c r="D1475" t="s">
        <v>245</v>
      </c>
      <c r="E1475">
        <v>151</v>
      </c>
      <c r="F1475">
        <v>1464</v>
      </c>
      <c r="G1475">
        <v>-2.8</v>
      </c>
      <c r="H1475">
        <v>625</v>
      </c>
      <c r="I1475">
        <v>3.5</v>
      </c>
      <c r="J1475" t="s">
        <v>247</v>
      </c>
      <c r="K1475">
        <v>21061</v>
      </c>
      <c r="L1475" t="s">
        <v>55</v>
      </c>
    </row>
    <row r="1476" spans="1:12" x14ac:dyDescent="0.2">
      <c r="A1476" t="str">
        <f t="shared" si="22"/>
        <v>Elliott2015</v>
      </c>
      <c r="B1476" t="s">
        <v>592</v>
      </c>
      <c r="C1476">
        <v>2015</v>
      </c>
      <c r="D1476" t="s">
        <v>245</v>
      </c>
      <c r="E1476">
        <v>88</v>
      </c>
      <c r="F1476">
        <v>956</v>
      </c>
      <c r="G1476">
        <v>3.8</v>
      </c>
      <c r="H1476">
        <v>570</v>
      </c>
      <c r="I1476">
        <v>6.3</v>
      </c>
      <c r="J1476" t="s">
        <v>247</v>
      </c>
      <c r="K1476">
        <v>21063</v>
      </c>
      <c r="L1476" t="s">
        <v>55</v>
      </c>
    </row>
    <row r="1477" spans="1:12" x14ac:dyDescent="0.2">
      <c r="A1477" t="str">
        <f t="shared" si="22"/>
        <v>Estill2015</v>
      </c>
      <c r="B1477" t="s">
        <v>593</v>
      </c>
      <c r="C1477">
        <v>2015</v>
      </c>
      <c r="D1477" t="s">
        <v>245</v>
      </c>
      <c r="E1477">
        <v>227</v>
      </c>
      <c r="F1477">
        <v>2428</v>
      </c>
      <c r="G1477">
        <v>2.6</v>
      </c>
      <c r="H1477">
        <v>678</v>
      </c>
      <c r="I1477">
        <v>13.6</v>
      </c>
      <c r="J1477" t="s">
        <v>247</v>
      </c>
      <c r="K1477">
        <v>21065</v>
      </c>
      <c r="L1477" t="s">
        <v>55</v>
      </c>
    </row>
    <row r="1478" spans="1:12" x14ac:dyDescent="0.2">
      <c r="A1478" t="str">
        <f t="shared" ref="A1478:A1541" si="23">_xlfn.CONCAT(B1478, C1478)</f>
        <v>Fayette2015</v>
      </c>
      <c r="B1478" t="s">
        <v>332</v>
      </c>
      <c r="C1478">
        <v>2015</v>
      </c>
      <c r="D1478" t="s">
        <v>245</v>
      </c>
      <c r="E1478">
        <v>10699</v>
      </c>
      <c r="F1478">
        <v>197966</v>
      </c>
      <c r="G1478">
        <v>3.5</v>
      </c>
      <c r="H1478">
        <v>936</v>
      </c>
      <c r="I1478">
        <v>6.6</v>
      </c>
      <c r="J1478" t="s">
        <v>247</v>
      </c>
      <c r="K1478">
        <v>21067</v>
      </c>
      <c r="L1478" t="s">
        <v>55</v>
      </c>
    </row>
    <row r="1479" spans="1:12" x14ac:dyDescent="0.2">
      <c r="A1479" t="str">
        <f t="shared" si="23"/>
        <v>Fleming2015</v>
      </c>
      <c r="B1479" t="s">
        <v>594</v>
      </c>
      <c r="C1479">
        <v>2015</v>
      </c>
      <c r="D1479" t="s">
        <v>245</v>
      </c>
      <c r="E1479">
        <v>315</v>
      </c>
      <c r="F1479">
        <v>3104</v>
      </c>
      <c r="G1479">
        <v>0.2</v>
      </c>
      <c r="H1479">
        <v>634</v>
      </c>
      <c r="I1479">
        <v>3.9</v>
      </c>
      <c r="J1479" t="s">
        <v>247</v>
      </c>
      <c r="K1479">
        <v>21069</v>
      </c>
      <c r="L1479" t="s">
        <v>55</v>
      </c>
    </row>
    <row r="1480" spans="1:12" x14ac:dyDescent="0.2">
      <c r="A1480" t="str">
        <f t="shared" si="23"/>
        <v>Floyd2015</v>
      </c>
      <c r="B1480" t="s">
        <v>500</v>
      </c>
      <c r="C1480">
        <v>2015</v>
      </c>
      <c r="D1480" t="s">
        <v>245</v>
      </c>
      <c r="E1480">
        <v>1076</v>
      </c>
      <c r="F1480">
        <v>11127</v>
      </c>
      <c r="G1480">
        <v>-1.6</v>
      </c>
      <c r="H1480">
        <v>754</v>
      </c>
      <c r="I1480">
        <v>2.4</v>
      </c>
      <c r="J1480" t="s">
        <v>247</v>
      </c>
      <c r="K1480">
        <v>21071</v>
      </c>
      <c r="L1480" t="s">
        <v>55</v>
      </c>
    </row>
    <row r="1481" spans="1:12" x14ac:dyDescent="0.2">
      <c r="A1481" t="str">
        <f t="shared" si="23"/>
        <v>Franklin2015</v>
      </c>
      <c r="B1481" t="s">
        <v>434</v>
      </c>
      <c r="C1481">
        <v>2015</v>
      </c>
      <c r="D1481" t="s">
        <v>245</v>
      </c>
      <c r="E1481">
        <v>1878</v>
      </c>
      <c r="F1481">
        <v>33322</v>
      </c>
      <c r="G1481">
        <v>0.5</v>
      </c>
      <c r="H1481">
        <v>824</v>
      </c>
      <c r="I1481">
        <v>6.6</v>
      </c>
      <c r="J1481" t="s">
        <v>247</v>
      </c>
      <c r="K1481">
        <v>21073</v>
      </c>
      <c r="L1481" t="s">
        <v>55</v>
      </c>
    </row>
    <row r="1482" spans="1:12" x14ac:dyDescent="0.2">
      <c r="A1482" t="str">
        <f t="shared" si="23"/>
        <v>Fulton2015</v>
      </c>
      <c r="B1482" t="s">
        <v>335</v>
      </c>
      <c r="C1482">
        <v>2015</v>
      </c>
      <c r="D1482" t="s">
        <v>245</v>
      </c>
      <c r="E1482">
        <v>195</v>
      </c>
      <c r="F1482">
        <v>2055</v>
      </c>
      <c r="G1482">
        <v>-9.4</v>
      </c>
      <c r="H1482">
        <v>638</v>
      </c>
      <c r="I1482">
        <v>4.2</v>
      </c>
      <c r="J1482" t="s">
        <v>247</v>
      </c>
      <c r="K1482">
        <v>21075</v>
      </c>
      <c r="L1482" t="s">
        <v>55</v>
      </c>
    </row>
    <row r="1483" spans="1:12" x14ac:dyDescent="0.2">
      <c r="A1483" t="str">
        <f t="shared" si="23"/>
        <v>Gallatin2015</v>
      </c>
      <c r="B1483" t="s">
        <v>595</v>
      </c>
      <c r="C1483">
        <v>2015</v>
      </c>
      <c r="D1483" t="s">
        <v>245</v>
      </c>
      <c r="E1483">
        <v>155</v>
      </c>
      <c r="F1483">
        <v>2600</v>
      </c>
      <c r="G1483">
        <v>-0.1</v>
      </c>
      <c r="H1483">
        <v>855</v>
      </c>
      <c r="I1483">
        <v>-6.6</v>
      </c>
      <c r="J1483" t="s">
        <v>247</v>
      </c>
      <c r="K1483">
        <v>21077</v>
      </c>
      <c r="L1483" t="s">
        <v>55</v>
      </c>
    </row>
    <row r="1484" spans="1:12" x14ac:dyDescent="0.2">
      <c r="A1484" t="str">
        <f t="shared" si="23"/>
        <v>Garrard2015</v>
      </c>
      <c r="B1484" t="s">
        <v>596</v>
      </c>
      <c r="C1484">
        <v>2015</v>
      </c>
      <c r="D1484" t="s">
        <v>245</v>
      </c>
      <c r="E1484">
        <v>289</v>
      </c>
      <c r="F1484">
        <v>2295</v>
      </c>
      <c r="G1484">
        <v>4.5999999999999996</v>
      </c>
      <c r="H1484">
        <v>667</v>
      </c>
      <c r="I1484">
        <v>8.1</v>
      </c>
      <c r="J1484" t="s">
        <v>247</v>
      </c>
      <c r="K1484">
        <v>21079</v>
      </c>
      <c r="L1484" t="s">
        <v>55</v>
      </c>
    </row>
    <row r="1485" spans="1:12" x14ac:dyDescent="0.2">
      <c r="A1485" t="str">
        <f t="shared" si="23"/>
        <v>Grant2015</v>
      </c>
      <c r="B1485" t="s">
        <v>597</v>
      </c>
      <c r="C1485">
        <v>2015</v>
      </c>
      <c r="D1485" t="s">
        <v>245</v>
      </c>
      <c r="E1485">
        <v>472</v>
      </c>
      <c r="F1485">
        <v>4989</v>
      </c>
      <c r="G1485">
        <v>1.6</v>
      </c>
      <c r="H1485">
        <v>707</v>
      </c>
      <c r="I1485">
        <v>4.3</v>
      </c>
      <c r="J1485" t="s">
        <v>247</v>
      </c>
      <c r="K1485">
        <v>21081</v>
      </c>
      <c r="L1485" t="s">
        <v>55</v>
      </c>
    </row>
    <row r="1486" spans="1:12" x14ac:dyDescent="0.2">
      <c r="A1486" t="str">
        <f t="shared" si="23"/>
        <v>Graves2015</v>
      </c>
      <c r="B1486" t="s">
        <v>350</v>
      </c>
      <c r="C1486">
        <v>2015</v>
      </c>
      <c r="D1486" t="s">
        <v>245</v>
      </c>
      <c r="E1486">
        <v>866</v>
      </c>
      <c r="F1486">
        <v>10861</v>
      </c>
      <c r="G1486">
        <v>0.2</v>
      </c>
      <c r="H1486">
        <v>723</v>
      </c>
      <c r="I1486">
        <v>7.9</v>
      </c>
      <c r="J1486" t="s">
        <v>247</v>
      </c>
      <c r="K1486">
        <v>21083</v>
      </c>
      <c r="L1486" t="s">
        <v>55</v>
      </c>
    </row>
    <row r="1487" spans="1:12" x14ac:dyDescent="0.2">
      <c r="A1487" t="str">
        <f t="shared" si="23"/>
        <v>Grayson2015</v>
      </c>
      <c r="B1487" t="s">
        <v>598</v>
      </c>
      <c r="C1487">
        <v>2015</v>
      </c>
      <c r="D1487" t="s">
        <v>245</v>
      </c>
      <c r="E1487">
        <v>651</v>
      </c>
      <c r="F1487">
        <v>7831</v>
      </c>
      <c r="G1487">
        <v>1.9</v>
      </c>
      <c r="H1487">
        <v>656</v>
      </c>
      <c r="I1487">
        <v>2.8</v>
      </c>
      <c r="J1487" t="s">
        <v>247</v>
      </c>
      <c r="K1487">
        <v>21085</v>
      </c>
      <c r="L1487" t="s">
        <v>55</v>
      </c>
    </row>
    <row r="1488" spans="1:12" x14ac:dyDescent="0.2">
      <c r="A1488" t="str">
        <f t="shared" si="23"/>
        <v>Green2015</v>
      </c>
      <c r="B1488" t="s">
        <v>599</v>
      </c>
      <c r="C1488">
        <v>2015</v>
      </c>
      <c r="D1488" t="s">
        <v>245</v>
      </c>
      <c r="E1488">
        <v>193</v>
      </c>
      <c r="F1488">
        <v>1755</v>
      </c>
      <c r="G1488">
        <v>1.7</v>
      </c>
      <c r="H1488">
        <v>584</v>
      </c>
      <c r="I1488">
        <v>0.7</v>
      </c>
      <c r="J1488" t="s">
        <v>247</v>
      </c>
      <c r="K1488">
        <v>21087</v>
      </c>
      <c r="L1488" t="s">
        <v>55</v>
      </c>
    </row>
    <row r="1489" spans="1:12" x14ac:dyDescent="0.2">
      <c r="A1489" t="str">
        <f t="shared" si="23"/>
        <v>Greenup2015</v>
      </c>
      <c r="B1489" t="s">
        <v>600</v>
      </c>
      <c r="C1489">
        <v>2015</v>
      </c>
      <c r="D1489" t="s">
        <v>245</v>
      </c>
      <c r="E1489">
        <v>600</v>
      </c>
      <c r="F1489">
        <v>7945</v>
      </c>
      <c r="G1489">
        <v>4.2</v>
      </c>
      <c r="H1489">
        <v>776</v>
      </c>
      <c r="I1489">
        <v>0.4</v>
      </c>
      <c r="J1489" t="s">
        <v>247</v>
      </c>
      <c r="K1489">
        <v>21089</v>
      </c>
      <c r="L1489" t="s">
        <v>55</v>
      </c>
    </row>
    <row r="1490" spans="1:12" x14ac:dyDescent="0.2">
      <c r="A1490" t="str">
        <f t="shared" si="23"/>
        <v>Hancock2015</v>
      </c>
      <c r="B1490" t="s">
        <v>508</v>
      </c>
      <c r="C1490">
        <v>2015</v>
      </c>
      <c r="D1490" t="s">
        <v>245</v>
      </c>
      <c r="E1490">
        <v>196</v>
      </c>
      <c r="F1490">
        <v>4149</v>
      </c>
      <c r="G1490">
        <v>-6.7</v>
      </c>
      <c r="H1490">
        <v>1469</v>
      </c>
      <c r="I1490">
        <v>15</v>
      </c>
      <c r="J1490" t="s">
        <v>247</v>
      </c>
      <c r="K1490">
        <v>21091</v>
      </c>
      <c r="L1490" t="s">
        <v>55</v>
      </c>
    </row>
    <row r="1491" spans="1:12" x14ac:dyDescent="0.2">
      <c r="A1491" t="str">
        <f t="shared" si="23"/>
        <v>Hardin2015</v>
      </c>
      <c r="B1491" t="s">
        <v>346</v>
      </c>
      <c r="C1491">
        <v>2015</v>
      </c>
      <c r="D1491" t="s">
        <v>245</v>
      </c>
      <c r="E1491">
        <v>3120</v>
      </c>
      <c r="F1491">
        <v>48577</v>
      </c>
      <c r="G1491">
        <v>5.0999999999999996</v>
      </c>
      <c r="H1491">
        <v>825</v>
      </c>
      <c r="I1491">
        <v>3.5</v>
      </c>
      <c r="J1491" t="s">
        <v>247</v>
      </c>
      <c r="K1491">
        <v>21093</v>
      </c>
      <c r="L1491" t="s">
        <v>55</v>
      </c>
    </row>
    <row r="1492" spans="1:12" x14ac:dyDescent="0.2">
      <c r="A1492" t="str">
        <f t="shared" si="23"/>
        <v>Harlan2015</v>
      </c>
      <c r="B1492" t="s">
        <v>601</v>
      </c>
      <c r="C1492">
        <v>2015</v>
      </c>
      <c r="D1492" t="s">
        <v>245</v>
      </c>
      <c r="E1492">
        <v>536</v>
      </c>
      <c r="F1492">
        <v>6257</v>
      </c>
      <c r="G1492">
        <v>-6.6</v>
      </c>
      <c r="H1492">
        <v>687</v>
      </c>
      <c r="I1492">
        <v>-4.5999999999999996</v>
      </c>
      <c r="J1492" t="s">
        <v>247</v>
      </c>
      <c r="K1492">
        <v>21095</v>
      </c>
      <c r="L1492" t="s">
        <v>55</v>
      </c>
    </row>
    <row r="1493" spans="1:12" x14ac:dyDescent="0.2">
      <c r="A1493" t="str">
        <f t="shared" si="23"/>
        <v>Harrison2015</v>
      </c>
      <c r="B1493" t="s">
        <v>357</v>
      </c>
      <c r="C1493">
        <v>2015</v>
      </c>
      <c r="D1493" t="s">
        <v>245</v>
      </c>
      <c r="E1493">
        <v>343</v>
      </c>
      <c r="F1493">
        <v>4842</v>
      </c>
      <c r="G1493">
        <v>2.8</v>
      </c>
      <c r="H1493">
        <v>763</v>
      </c>
      <c r="I1493">
        <v>12.5</v>
      </c>
      <c r="J1493" t="s">
        <v>247</v>
      </c>
      <c r="K1493">
        <v>21097</v>
      </c>
      <c r="L1493" t="s">
        <v>55</v>
      </c>
    </row>
    <row r="1494" spans="1:12" x14ac:dyDescent="0.2">
      <c r="A1494" t="str">
        <f t="shared" si="23"/>
        <v>Hart2015</v>
      </c>
      <c r="B1494" t="s">
        <v>511</v>
      </c>
      <c r="C1494">
        <v>2015</v>
      </c>
      <c r="D1494" t="s">
        <v>245</v>
      </c>
      <c r="E1494">
        <v>335</v>
      </c>
      <c r="F1494">
        <v>5027</v>
      </c>
      <c r="G1494">
        <v>2.7</v>
      </c>
      <c r="H1494">
        <v>706</v>
      </c>
      <c r="I1494">
        <v>8.8000000000000007</v>
      </c>
      <c r="J1494" t="s">
        <v>247</v>
      </c>
      <c r="K1494">
        <v>21099</v>
      </c>
      <c r="L1494" t="s">
        <v>55</v>
      </c>
    </row>
    <row r="1495" spans="1:12" x14ac:dyDescent="0.2">
      <c r="A1495" t="str">
        <f t="shared" si="23"/>
        <v>Henderson2015</v>
      </c>
      <c r="B1495" t="s">
        <v>602</v>
      </c>
      <c r="C1495">
        <v>2015</v>
      </c>
      <c r="D1495" t="s">
        <v>245</v>
      </c>
      <c r="E1495">
        <v>1202</v>
      </c>
      <c r="F1495">
        <v>20360</v>
      </c>
      <c r="G1495">
        <v>-0.5</v>
      </c>
      <c r="H1495">
        <v>790</v>
      </c>
      <c r="I1495">
        <v>3.1</v>
      </c>
      <c r="J1495" t="s">
        <v>247</v>
      </c>
      <c r="K1495">
        <v>21101</v>
      </c>
      <c r="L1495" t="s">
        <v>55</v>
      </c>
    </row>
    <row r="1496" spans="1:12" x14ac:dyDescent="0.2">
      <c r="A1496" t="str">
        <f t="shared" si="23"/>
        <v>Henry2015</v>
      </c>
      <c r="B1496" t="s">
        <v>416</v>
      </c>
      <c r="C1496">
        <v>2015</v>
      </c>
      <c r="D1496" t="s">
        <v>245</v>
      </c>
      <c r="E1496">
        <v>301</v>
      </c>
      <c r="F1496">
        <v>2646</v>
      </c>
      <c r="G1496">
        <v>-3.6</v>
      </c>
      <c r="H1496">
        <v>715</v>
      </c>
      <c r="I1496">
        <v>4.2</v>
      </c>
      <c r="J1496" t="s">
        <v>247</v>
      </c>
      <c r="K1496">
        <v>21103</v>
      </c>
      <c r="L1496" t="s">
        <v>55</v>
      </c>
    </row>
    <row r="1497" spans="1:12" x14ac:dyDescent="0.2">
      <c r="A1497" t="str">
        <f t="shared" si="23"/>
        <v>Hickman2015</v>
      </c>
      <c r="B1497" t="s">
        <v>603</v>
      </c>
      <c r="C1497">
        <v>2015</v>
      </c>
      <c r="D1497" t="s">
        <v>245</v>
      </c>
      <c r="E1497">
        <v>105</v>
      </c>
      <c r="F1497">
        <v>1081</v>
      </c>
      <c r="G1497">
        <v>-2.4</v>
      </c>
      <c r="H1497">
        <v>586</v>
      </c>
      <c r="I1497">
        <v>0.3</v>
      </c>
      <c r="J1497" t="s">
        <v>247</v>
      </c>
      <c r="K1497">
        <v>21105</v>
      </c>
      <c r="L1497" t="s">
        <v>55</v>
      </c>
    </row>
    <row r="1498" spans="1:12" x14ac:dyDescent="0.2">
      <c r="A1498" t="str">
        <f t="shared" si="23"/>
        <v>Hopkins2015</v>
      </c>
      <c r="B1498" t="s">
        <v>604</v>
      </c>
      <c r="C1498">
        <v>2015</v>
      </c>
      <c r="D1498" t="s">
        <v>245</v>
      </c>
      <c r="E1498">
        <v>1114</v>
      </c>
      <c r="F1498">
        <v>17534</v>
      </c>
      <c r="G1498">
        <v>-2.2000000000000002</v>
      </c>
      <c r="H1498">
        <v>837</v>
      </c>
      <c r="I1498">
        <v>3.8</v>
      </c>
      <c r="J1498" t="s">
        <v>247</v>
      </c>
      <c r="K1498">
        <v>21107</v>
      </c>
      <c r="L1498" t="s">
        <v>55</v>
      </c>
    </row>
    <row r="1499" spans="1:12" x14ac:dyDescent="0.2">
      <c r="A1499" t="str">
        <f t="shared" si="23"/>
        <v>Jackson2015</v>
      </c>
      <c r="B1499" t="s">
        <v>318</v>
      </c>
      <c r="C1499">
        <v>2015</v>
      </c>
      <c r="D1499" t="s">
        <v>245</v>
      </c>
      <c r="E1499">
        <v>159</v>
      </c>
      <c r="F1499">
        <v>1764</v>
      </c>
      <c r="G1499">
        <v>-2.2000000000000002</v>
      </c>
      <c r="H1499">
        <v>643</v>
      </c>
      <c r="I1499">
        <v>5.0999999999999996</v>
      </c>
      <c r="J1499" t="s">
        <v>247</v>
      </c>
      <c r="K1499">
        <v>21109</v>
      </c>
      <c r="L1499" t="s">
        <v>55</v>
      </c>
    </row>
    <row r="1500" spans="1:12" x14ac:dyDescent="0.2">
      <c r="A1500" t="str">
        <f t="shared" si="23"/>
        <v>Jefferson2015</v>
      </c>
      <c r="B1500" t="s">
        <v>314</v>
      </c>
      <c r="C1500">
        <v>2015</v>
      </c>
      <c r="D1500" t="s">
        <v>245</v>
      </c>
      <c r="E1500">
        <v>25126</v>
      </c>
      <c r="F1500">
        <v>462241</v>
      </c>
      <c r="G1500">
        <v>2.2000000000000002</v>
      </c>
      <c r="H1500">
        <v>1049</v>
      </c>
      <c r="I1500">
        <v>8.6999999999999993</v>
      </c>
      <c r="J1500" t="s">
        <v>247</v>
      </c>
      <c r="K1500">
        <v>21111</v>
      </c>
      <c r="L1500" t="s">
        <v>55</v>
      </c>
    </row>
    <row r="1501" spans="1:12" x14ac:dyDescent="0.2">
      <c r="A1501" t="str">
        <f t="shared" si="23"/>
        <v>Jessamine2015</v>
      </c>
      <c r="B1501" t="s">
        <v>605</v>
      </c>
      <c r="C1501">
        <v>2015</v>
      </c>
      <c r="D1501" t="s">
        <v>245</v>
      </c>
      <c r="E1501">
        <v>1297</v>
      </c>
      <c r="F1501">
        <v>16335</v>
      </c>
      <c r="G1501">
        <v>3</v>
      </c>
      <c r="H1501">
        <v>790</v>
      </c>
      <c r="I1501">
        <v>7.2</v>
      </c>
      <c r="J1501" t="s">
        <v>247</v>
      </c>
      <c r="K1501">
        <v>21113</v>
      </c>
      <c r="L1501" t="s">
        <v>55</v>
      </c>
    </row>
    <row r="1502" spans="1:12" x14ac:dyDescent="0.2">
      <c r="A1502" t="str">
        <f t="shared" si="23"/>
        <v>Johnson2015</v>
      </c>
      <c r="B1502" t="s">
        <v>516</v>
      </c>
      <c r="C1502">
        <v>2015</v>
      </c>
      <c r="D1502" t="s">
        <v>245</v>
      </c>
      <c r="E1502">
        <v>548</v>
      </c>
      <c r="F1502">
        <v>5458</v>
      </c>
      <c r="G1502">
        <v>-5</v>
      </c>
      <c r="H1502">
        <v>654</v>
      </c>
      <c r="I1502">
        <v>3.6</v>
      </c>
      <c r="J1502" t="s">
        <v>247</v>
      </c>
      <c r="K1502">
        <v>21115</v>
      </c>
      <c r="L1502" t="s">
        <v>55</v>
      </c>
    </row>
    <row r="1503" spans="1:12" x14ac:dyDescent="0.2">
      <c r="A1503" t="str">
        <f t="shared" si="23"/>
        <v>Kenton2015</v>
      </c>
      <c r="B1503" t="s">
        <v>606</v>
      </c>
      <c r="C1503">
        <v>2015</v>
      </c>
      <c r="D1503" t="s">
        <v>245</v>
      </c>
      <c r="E1503">
        <v>4080</v>
      </c>
      <c r="F1503">
        <v>65310</v>
      </c>
      <c r="G1503">
        <v>0.9</v>
      </c>
      <c r="H1503">
        <v>1034</v>
      </c>
      <c r="I1503">
        <v>2.6</v>
      </c>
      <c r="J1503" t="s">
        <v>247</v>
      </c>
      <c r="K1503">
        <v>21117</v>
      </c>
      <c r="L1503" t="s">
        <v>55</v>
      </c>
    </row>
    <row r="1504" spans="1:12" x14ac:dyDescent="0.2">
      <c r="A1504" t="str">
        <f t="shared" si="23"/>
        <v>Knott2015</v>
      </c>
      <c r="B1504" t="s">
        <v>607</v>
      </c>
      <c r="C1504">
        <v>2015</v>
      </c>
      <c r="D1504" t="s">
        <v>245</v>
      </c>
      <c r="E1504">
        <v>271</v>
      </c>
      <c r="F1504">
        <v>2454</v>
      </c>
      <c r="G1504">
        <v>-5.6</v>
      </c>
      <c r="H1504">
        <v>634</v>
      </c>
      <c r="I1504">
        <v>-3.9</v>
      </c>
      <c r="J1504" t="s">
        <v>247</v>
      </c>
      <c r="K1504">
        <v>21119</v>
      </c>
      <c r="L1504" t="s">
        <v>55</v>
      </c>
    </row>
    <row r="1505" spans="1:12" x14ac:dyDescent="0.2">
      <c r="A1505" t="str">
        <f t="shared" si="23"/>
        <v>Knox2015</v>
      </c>
      <c r="B1505" t="s">
        <v>608</v>
      </c>
      <c r="C1505">
        <v>2015</v>
      </c>
      <c r="D1505" t="s">
        <v>245</v>
      </c>
      <c r="E1505">
        <v>562</v>
      </c>
      <c r="F1505">
        <v>7884</v>
      </c>
      <c r="G1505">
        <v>-5.3</v>
      </c>
      <c r="H1505">
        <v>619</v>
      </c>
      <c r="I1505">
        <v>4.9000000000000004</v>
      </c>
      <c r="J1505" t="s">
        <v>247</v>
      </c>
      <c r="K1505">
        <v>21121</v>
      </c>
      <c r="L1505" t="s">
        <v>55</v>
      </c>
    </row>
    <row r="1506" spans="1:12" x14ac:dyDescent="0.2">
      <c r="A1506" t="str">
        <f t="shared" si="23"/>
        <v>Larue2015</v>
      </c>
      <c r="B1506" t="s">
        <v>609</v>
      </c>
      <c r="C1506">
        <v>2015</v>
      </c>
      <c r="D1506" t="s">
        <v>245</v>
      </c>
      <c r="E1506">
        <v>288</v>
      </c>
      <c r="F1506">
        <v>2692</v>
      </c>
      <c r="G1506">
        <v>2.5</v>
      </c>
      <c r="H1506">
        <v>621</v>
      </c>
      <c r="I1506">
        <v>6.3</v>
      </c>
      <c r="J1506" t="s">
        <v>247</v>
      </c>
      <c r="K1506">
        <v>21123</v>
      </c>
      <c r="L1506" t="s">
        <v>55</v>
      </c>
    </row>
    <row r="1507" spans="1:12" x14ac:dyDescent="0.2">
      <c r="A1507" t="str">
        <f t="shared" si="23"/>
        <v>Laurel2015</v>
      </c>
      <c r="B1507" t="s">
        <v>610</v>
      </c>
      <c r="C1507">
        <v>2015</v>
      </c>
      <c r="D1507" t="s">
        <v>245</v>
      </c>
      <c r="E1507">
        <v>1452</v>
      </c>
      <c r="F1507">
        <v>26118</v>
      </c>
      <c r="G1507">
        <v>1.5</v>
      </c>
      <c r="H1507">
        <v>715</v>
      </c>
      <c r="I1507">
        <v>4.2</v>
      </c>
      <c r="J1507" t="s">
        <v>247</v>
      </c>
      <c r="K1507">
        <v>21125</v>
      </c>
      <c r="L1507" t="s">
        <v>55</v>
      </c>
    </row>
    <row r="1508" spans="1:12" x14ac:dyDescent="0.2">
      <c r="A1508" t="str">
        <f t="shared" si="23"/>
        <v>Lawrence2015</v>
      </c>
      <c r="B1508" t="s">
        <v>440</v>
      </c>
      <c r="C1508">
        <v>2015</v>
      </c>
      <c r="D1508" t="s">
        <v>245</v>
      </c>
      <c r="E1508">
        <v>281</v>
      </c>
      <c r="F1508">
        <v>3271</v>
      </c>
      <c r="G1508">
        <v>0.4</v>
      </c>
      <c r="H1508">
        <v>708</v>
      </c>
      <c r="I1508">
        <v>7.3</v>
      </c>
      <c r="J1508" t="s">
        <v>247</v>
      </c>
      <c r="K1508">
        <v>21127</v>
      </c>
      <c r="L1508" t="s">
        <v>55</v>
      </c>
    </row>
    <row r="1509" spans="1:12" x14ac:dyDescent="0.2">
      <c r="A1509" t="str">
        <f t="shared" si="23"/>
        <v>Lee2015</v>
      </c>
      <c r="B1509" t="s">
        <v>315</v>
      </c>
      <c r="C1509">
        <v>2015</v>
      </c>
      <c r="D1509" t="s">
        <v>245</v>
      </c>
      <c r="E1509">
        <v>157</v>
      </c>
      <c r="F1509">
        <v>1506</v>
      </c>
      <c r="G1509">
        <v>-11.2</v>
      </c>
      <c r="H1509">
        <v>651</v>
      </c>
      <c r="I1509">
        <v>4.8</v>
      </c>
      <c r="J1509" t="s">
        <v>247</v>
      </c>
      <c r="K1509">
        <v>21129</v>
      </c>
      <c r="L1509" t="s">
        <v>55</v>
      </c>
    </row>
    <row r="1510" spans="1:12" x14ac:dyDescent="0.2">
      <c r="A1510" t="str">
        <f t="shared" si="23"/>
        <v>Leslie2015</v>
      </c>
      <c r="B1510" t="s">
        <v>611</v>
      </c>
      <c r="C1510">
        <v>2015</v>
      </c>
      <c r="D1510" t="s">
        <v>245</v>
      </c>
      <c r="E1510">
        <v>167</v>
      </c>
      <c r="F1510">
        <v>1756</v>
      </c>
      <c r="G1510">
        <v>-2.1</v>
      </c>
      <c r="H1510">
        <v>724</v>
      </c>
      <c r="I1510">
        <v>6.8</v>
      </c>
      <c r="J1510" t="s">
        <v>247</v>
      </c>
      <c r="K1510">
        <v>21131</v>
      </c>
      <c r="L1510" t="s">
        <v>55</v>
      </c>
    </row>
    <row r="1511" spans="1:12" x14ac:dyDescent="0.2">
      <c r="A1511" t="str">
        <f t="shared" si="23"/>
        <v>Letcher2015</v>
      </c>
      <c r="B1511" t="s">
        <v>612</v>
      </c>
      <c r="C1511">
        <v>2015</v>
      </c>
      <c r="D1511" t="s">
        <v>245</v>
      </c>
      <c r="E1511">
        <v>457</v>
      </c>
      <c r="F1511">
        <v>4431</v>
      </c>
      <c r="G1511">
        <v>-5.3</v>
      </c>
      <c r="H1511">
        <v>681</v>
      </c>
      <c r="I1511">
        <v>-6.8</v>
      </c>
      <c r="J1511" t="s">
        <v>247</v>
      </c>
      <c r="K1511">
        <v>21133</v>
      </c>
      <c r="L1511" t="s">
        <v>55</v>
      </c>
    </row>
    <row r="1512" spans="1:12" x14ac:dyDescent="0.2">
      <c r="A1512" t="str">
        <f t="shared" si="23"/>
        <v>Lewis2015</v>
      </c>
      <c r="B1512" t="s">
        <v>613</v>
      </c>
      <c r="C1512">
        <v>2015</v>
      </c>
      <c r="D1512" t="s">
        <v>245</v>
      </c>
      <c r="E1512">
        <v>193</v>
      </c>
      <c r="F1512">
        <v>2010</v>
      </c>
      <c r="G1512">
        <v>0.6</v>
      </c>
      <c r="H1512">
        <v>621</v>
      </c>
      <c r="I1512">
        <v>9.3000000000000007</v>
      </c>
      <c r="J1512" t="s">
        <v>247</v>
      </c>
      <c r="K1512">
        <v>21135</v>
      </c>
      <c r="L1512" t="s">
        <v>55</v>
      </c>
    </row>
    <row r="1513" spans="1:12" x14ac:dyDescent="0.2">
      <c r="A1513" t="str">
        <f t="shared" si="23"/>
        <v>Lincoln2015</v>
      </c>
      <c r="B1513" t="s">
        <v>519</v>
      </c>
      <c r="C1513">
        <v>2015</v>
      </c>
      <c r="D1513" t="s">
        <v>245</v>
      </c>
      <c r="E1513">
        <v>424</v>
      </c>
      <c r="F1513">
        <v>3705</v>
      </c>
      <c r="G1513">
        <v>-5.7</v>
      </c>
      <c r="H1513">
        <v>655</v>
      </c>
      <c r="I1513">
        <v>7.2</v>
      </c>
      <c r="J1513" t="s">
        <v>247</v>
      </c>
      <c r="K1513">
        <v>21137</v>
      </c>
      <c r="L1513" t="s">
        <v>55</v>
      </c>
    </row>
    <row r="1514" spans="1:12" x14ac:dyDescent="0.2">
      <c r="A1514" t="str">
        <f t="shared" si="23"/>
        <v>Livingston2015</v>
      </c>
      <c r="B1514" t="s">
        <v>614</v>
      </c>
      <c r="C1514">
        <v>2015</v>
      </c>
      <c r="D1514" t="s">
        <v>245</v>
      </c>
      <c r="E1514">
        <v>206</v>
      </c>
      <c r="F1514">
        <v>2651</v>
      </c>
      <c r="G1514">
        <v>-11.7</v>
      </c>
      <c r="H1514">
        <v>880</v>
      </c>
      <c r="I1514">
        <v>1.4</v>
      </c>
      <c r="J1514" t="s">
        <v>247</v>
      </c>
      <c r="K1514">
        <v>21139</v>
      </c>
      <c r="L1514" t="s">
        <v>55</v>
      </c>
    </row>
    <row r="1515" spans="1:12" x14ac:dyDescent="0.2">
      <c r="A1515" t="str">
        <f t="shared" si="23"/>
        <v>Logan2015</v>
      </c>
      <c r="B1515" t="s">
        <v>615</v>
      </c>
      <c r="C1515">
        <v>2015</v>
      </c>
      <c r="D1515" t="s">
        <v>245</v>
      </c>
      <c r="E1515">
        <v>592</v>
      </c>
      <c r="F1515">
        <v>8394</v>
      </c>
      <c r="G1515">
        <v>1.3</v>
      </c>
      <c r="H1515">
        <v>832</v>
      </c>
      <c r="I1515">
        <v>7.6</v>
      </c>
      <c r="J1515" t="s">
        <v>247</v>
      </c>
      <c r="K1515">
        <v>21141</v>
      </c>
      <c r="L1515" t="s">
        <v>55</v>
      </c>
    </row>
    <row r="1516" spans="1:12" x14ac:dyDescent="0.2">
      <c r="A1516" t="str">
        <f t="shared" si="23"/>
        <v>Lyon2015</v>
      </c>
      <c r="B1516" t="s">
        <v>616</v>
      </c>
      <c r="C1516">
        <v>2015</v>
      </c>
      <c r="D1516" t="s">
        <v>245</v>
      </c>
      <c r="E1516">
        <v>207</v>
      </c>
      <c r="F1516">
        <v>2341</v>
      </c>
      <c r="G1516">
        <v>6.4</v>
      </c>
      <c r="H1516">
        <v>598</v>
      </c>
      <c r="I1516">
        <v>8.1</v>
      </c>
      <c r="J1516" t="s">
        <v>247</v>
      </c>
      <c r="K1516">
        <v>21143</v>
      </c>
      <c r="L1516" t="s">
        <v>55</v>
      </c>
    </row>
    <row r="1517" spans="1:12" x14ac:dyDescent="0.2">
      <c r="A1517" t="str">
        <f t="shared" si="23"/>
        <v>McCracken2015</v>
      </c>
      <c r="B1517" t="s">
        <v>344</v>
      </c>
      <c r="C1517">
        <v>2015</v>
      </c>
      <c r="D1517" t="s">
        <v>245</v>
      </c>
      <c r="E1517">
        <v>2436</v>
      </c>
      <c r="F1517">
        <v>39890</v>
      </c>
      <c r="G1517">
        <v>3.7</v>
      </c>
      <c r="H1517">
        <v>861</v>
      </c>
      <c r="I1517">
        <v>6.8</v>
      </c>
      <c r="J1517" t="s">
        <v>247</v>
      </c>
      <c r="K1517">
        <v>21145</v>
      </c>
      <c r="L1517" t="s">
        <v>55</v>
      </c>
    </row>
    <row r="1518" spans="1:12" x14ac:dyDescent="0.2">
      <c r="A1518" t="str">
        <f t="shared" si="23"/>
        <v>McCreary2015</v>
      </c>
      <c r="B1518" t="s">
        <v>617</v>
      </c>
      <c r="C1518">
        <v>2015</v>
      </c>
      <c r="D1518" t="s">
        <v>245</v>
      </c>
      <c r="E1518">
        <v>253</v>
      </c>
      <c r="F1518">
        <v>2667</v>
      </c>
      <c r="G1518">
        <v>-3.8</v>
      </c>
      <c r="H1518">
        <v>648</v>
      </c>
      <c r="I1518">
        <v>5.4</v>
      </c>
      <c r="J1518" t="s">
        <v>247</v>
      </c>
      <c r="K1518">
        <v>21147</v>
      </c>
      <c r="L1518" t="s">
        <v>55</v>
      </c>
    </row>
    <row r="1519" spans="1:12" x14ac:dyDescent="0.2">
      <c r="A1519" t="str">
        <f t="shared" si="23"/>
        <v>McLean2015</v>
      </c>
      <c r="B1519" t="s">
        <v>618</v>
      </c>
      <c r="C1519">
        <v>2015</v>
      </c>
      <c r="D1519" t="s">
        <v>245</v>
      </c>
      <c r="E1519">
        <v>218</v>
      </c>
      <c r="F1519">
        <v>1976</v>
      </c>
      <c r="G1519">
        <v>5.4</v>
      </c>
      <c r="H1519">
        <v>711</v>
      </c>
      <c r="I1519">
        <v>1.3</v>
      </c>
      <c r="J1519" t="s">
        <v>247</v>
      </c>
      <c r="K1519">
        <v>21149</v>
      </c>
      <c r="L1519" t="s">
        <v>55</v>
      </c>
    </row>
    <row r="1520" spans="1:12" x14ac:dyDescent="0.2">
      <c r="A1520" t="str">
        <f t="shared" si="23"/>
        <v>Madison2015</v>
      </c>
      <c r="B1520" t="s">
        <v>313</v>
      </c>
      <c r="C1520">
        <v>2015</v>
      </c>
      <c r="D1520" t="s">
        <v>245</v>
      </c>
      <c r="E1520">
        <v>1994</v>
      </c>
      <c r="F1520">
        <v>36872</v>
      </c>
      <c r="G1520">
        <v>2.6</v>
      </c>
      <c r="H1520">
        <v>734</v>
      </c>
      <c r="I1520">
        <v>2.9</v>
      </c>
      <c r="J1520" t="s">
        <v>247</v>
      </c>
      <c r="K1520">
        <v>21151</v>
      </c>
      <c r="L1520" t="s">
        <v>55</v>
      </c>
    </row>
    <row r="1521" spans="1:12" x14ac:dyDescent="0.2">
      <c r="A1521" t="str">
        <f t="shared" si="23"/>
        <v>Magoffin2015</v>
      </c>
      <c r="B1521" t="s">
        <v>619</v>
      </c>
      <c r="C1521">
        <v>2015</v>
      </c>
      <c r="D1521" t="s">
        <v>245</v>
      </c>
      <c r="E1521">
        <v>218</v>
      </c>
      <c r="F1521">
        <v>1812</v>
      </c>
      <c r="G1521">
        <v>-9.6999999999999993</v>
      </c>
      <c r="H1521">
        <v>589</v>
      </c>
      <c r="I1521">
        <v>0.7</v>
      </c>
      <c r="J1521" t="s">
        <v>247</v>
      </c>
      <c r="K1521">
        <v>21153</v>
      </c>
      <c r="L1521" t="s">
        <v>55</v>
      </c>
    </row>
    <row r="1522" spans="1:12" x14ac:dyDescent="0.2">
      <c r="A1522" t="str">
        <f t="shared" si="23"/>
        <v>Marion2015</v>
      </c>
      <c r="B1522" t="s">
        <v>399</v>
      </c>
      <c r="C1522">
        <v>2015</v>
      </c>
      <c r="D1522" t="s">
        <v>245</v>
      </c>
      <c r="E1522">
        <v>477</v>
      </c>
      <c r="F1522">
        <v>8532</v>
      </c>
      <c r="G1522">
        <v>2.7</v>
      </c>
      <c r="H1522">
        <v>756</v>
      </c>
      <c r="I1522">
        <v>9.4</v>
      </c>
      <c r="J1522" t="s">
        <v>247</v>
      </c>
      <c r="K1522">
        <v>21155</v>
      </c>
      <c r="L1522" t="s">
        <v>55</v>
      </c>
    </row>
    <row r="1523" spans="1:12" x14ac:dyDescent="0.2">
      <c r="A1523" t="str">
        <f t="shared" si="23"/>
        <v>Marshall2015</v>
      </c>
      <c r="B1523" t="s">
        <v>322</v>
      </c>
      <c r="C1523">
        <v>2015</v>
      </c>
      <c r="D1523" t="s">
        <v>245</v>
      </c>
      <c r="E1523">
        <v>799</v>
      </c>
      <c r="F1523">
        <v>11116</v>
      </c>
      <c r="G1523">
        <v>3.8</v>
      </c>
      <c r="H1523">
        <v>1017</v>
      </c>
      <c r="I1523">
        <v>7.1</v>
      </c>
      <c r="J1523" t="s">
        <v>247</v>
      </c>
      <c r="K1523">
        <v>21157</v>
      </c>
      <c r="L1523" t="s">
        <v>55</v>
      </c>
    </row>
    <row r="1524" spans="1:12" x14ac:dyDescent="0.2">
      <c r="A1524" t="str">
        <f t="shared" si="23"/>
        <v>Martin2015</v>
      </c>
      <c r="B1524" t="s">
        <v>620</v>
      </c>
      <c r="C1524">
        <v>2015</v>
      </c>
      <c r="D1524" t="s">
        <v>245</v>
      </c>
      <c r="E1524">
        <v>208</v>
      </c>
      <c r="F1524">
        <v>2605</v>
      </c>
      <c r="G1524">
        <v>-2.5</v>
      </c>
      <c r="H1524">
        <v>770</v>
      </c>
      <c r="I1524">
        <v>-2.8</v>
      </c>
      <c r="J1524" t="s">
        <v>247</v>
      </c>
      <c r="K1524">
        <v>21159</v>
      </c>
      <c r="L1524" t="s">
        <v>55</v>
      </c>
    </row>
    <row r="1525" spans="1:12" x14ac:dyDescent="0.2">
      <c r="A1525" t="str">
        <f t="shared" si="23"/>
        <v>Mason2015</v>
      </c>
      <c r="B1525" t="s">
        <v>621</v>
      </c>
      <c r="C1525">
        <v>2015</v>
      </c>
      <c r="D1525" t="s">
        <v>245</v>
      </c>
      <c r="E1525">
        <v>540</v>
      </c>
      <c r="F1525">
        <v>8802</v>
      </c>
      <c r="G1525">
        <v>-2.5</v>
      </c>
      <c r="H1525">
        <v>827</v>
      </c>
      <c r="I1525">
        <v>1.2</v>
      </c>
      <c r="J1525" t="s">
        <v>247</v>
      </c>
      <c r="K1525">
        <v>21161</v>
      </c>
      <c r="L1525" t="s">
        <v>55</v>
      </c>
    </row>
    <row r="1526" spans="1:12" x14ac:dyDescent="0.2">
      <c r="A1526" t="str">
        <f t="shared" si="23"/>
        <v>Meade2015</v>
      </c>
      <c r="B1526" t="s">
        <v>622</v>
      </c>
      <c r="C1526">
        <v>2015</v>
      </c>
      <c r="D1526" t="s">
        <v>245</v>
      </c>
      <c r="E1526">
        <v>431</v>
      </c>
      <c r="F1526">
        <v>4121</v>
      </c>
      <c r="G1526">
        <v>-0.1</v>
      </c>
      <c r="H1526">
        <v>747</v>
      </c>
      <c r="I1526">
        <v>7.3</v>
      </c>
      <c r="J1526" t="s">
        <v>247</v>
      </c>
      <c r="K1526">
        <v>21163</v>
      </c>
      <c r="L1526" t="s">
        <v>55</v>
      </c>
    </row>
    <row r="1527" spans="1:12" x14ac:dyDescent="0.2">
      <c r="A1527" t="str">
        <f t="shared" si="23"/>
        <v>Menifee2015</v>
      </c>
      <c r="B1527" t="s">
        <v>623</v>
      </c>
      <c r="C1527">
        <v>2015</v>
      </c>
      <c r="D1527" t="s">
        <v>245</v>
      </c>
      <c r="E1527">
        <v>99</v>
      </c>
      <c r="F1527">
        <v>868</v>
      </c>
      <c r="G1527">
        <v>-1.9</v>
      </c>
      <c r="H1527">
        <v>618</v>
      </c>
      <c r="I1527">
        <v>2.1</v>
      </c>
      <c r="J1527" t="s">
        <v>247</v>
      </c>
      <c r="K1527">
        <v>21165</v>
      </c>
      <c r="L1527" t="s">
        <v>55</v>
      </c>
    </row>
    <row r="1528" spans="1:12" x14ac:dyDescent="0.2">
      <c r="A1528" t="str">
        <f t="shared" si="23"/>
        <v>Mercer2015</v>
      </c>
      <c r="B1528" t="s">
        <v>624</v>
      </c>
      <c r="C1528">
        <v>2015</v>
      </c>
      <c r="D1528" t="s">
        <v>245</v>
      </c>
      <c r="E1528">
        <v>476</v>
      </c>
      <c r="F1528">
        <v>6337</v>
      </c>
      <c r="G1528">
        <v>1.1000000000000001</v>
      </c>
      <c r="H1528">
        <v>924</v>
      </c>
      <c r="I1528">
        <v>7.4</v>
      </c>
      <c r="J1528" t="s">
        <v>247</v>
      </c>
      <c r="K1528">
        <v>21167</v>
      </c>
      <c r="L1528" t="s">
        <v>55</v>
      </c>
    </row>
    <row r="1529" spans="1:12" x14ac:dyDescent="0.2">
      <c r="A1529" t="str">
        <f t="shared" si="23"/>
        <v>Metcalfe2015</v>
      </c>
      <c r="B1529" t="s">
        <v>625</v>
      </c>
      <c r="C1529">
        <v>2015</v>
      </c>
      <c r="D1529" t="s">
        <v>245</v>
      </c>
      <c r="E1529">
        <v>186</v>
      </c>
      <c r="F1529">
        <v>1807</v>
      </c>
      <c r="G1529">
        <v>0.6</v>
      </c>
      <c r="H1529">
        <v>682</v>
      </c>
      <c r="I1529">
        <v>3.6</v>
      </c>
      <c r="J1529" t="s">
        <v>247</v>
      </c>
      <c r="K1529">
        <v>21169</v>
      </c>
      <c r="L1529" t="s">
        <v>55</v>
      </c>
    </row>
    <row r="1530" spans="1:12" x14ac:dyDescent="0.2">
      <c r="A1530" t="str">
        <f t="shared" si="23"/>
        <v>Monroe2015</v>
      </c>
      <c r="B1530" t="s">
        <v>443</v>
      </c>
      <c r="C1530">
        <v>2015</v>
      </c>
      <c r="D1530" t="s">
        <v>245</v>
      </c>
      <c r="E1530">
        <v>269</v>
      </c>
      <c r="F1530">
        <v>3184</v>
      </c>
      <c r="G1530">
        <v>4.5</v>
      </c>
      <c r="H1530">
        <v>610</v>
      </c>
      <c r="I1530">
        <v>6.8</v>
      </c>
      <c r="J1530" t="s">
        <v>247</v>
      </c>
      <c r="K1530">
        <v>21171</v>
      </c>
      <c r="L1530" t="s">
        <v>55</v>
      </c>
    </row>
    <row r="1531" spans="1:12" x14ac:dyDescent="0.2">
      <c r="A1531" t="str">
        <f t="shared" si="23"/>
        <v>Montgomery2015</v>
      </c>
      <c r="B1531" t="s">
        <v>329</v>
      </c>
      <c r="C1531">
        <v>2015</v>
      </c>
      <c r="D1531" t="s">
        <v>245</v>
      </c>
      <c r="E1531">
        <v>687</v>
      </c>
      <c r="F1531">
        <v>11228</v>
      </c>
      <c r="G1531">
        <v>0.8</v>
      </c>
      <c r="H1531">
        <v>742</v>
      </c>
      <c r="I1531">
        <v>2.6</v>
      </c>
      <c r="J1531" t="s">
        <v>247</v>
      </c>
      <c r="K1531">
        <v>21173</v>
      </c>
      <c r="L1531" t="s">
        <v>55</v>
      </c>
    </row>
    <row r="1532" spans="1:12" x14ac:dyDescent="0.2">
      <c r="A1532" t="str">
        <f t="shared" si="23"/>
        <v>Morgan2015</v>
      </c>
      <c r="B1532" t="s">
        <v>444</v>
      </c>
      <c r="C1532">
        <v>2015</v>
      </c>
      <c r="D1532" t="s">
        <v>245</v>
      </c>
      <c r="E1532">
        <v>221</v>
      </c>
      <c r="F1532">
        <v>2825</v>
      </c>
      <c r="G1532">
        <v>-6.7</v>
      </c>
      <c r="H1532">
        <v>685</v>
      </c>
      <c r="I1532">
        <v>10.1</v>
      </c>
      <c r="J1532" t="s">
        <v>247</v>
      </c>
      <c r="K1532">
        <v>21175</v>
      </c>
      <c r="L1532" t="s">
        <v>55</v>
      </c>
    </row>
    <row r="1533" spans="1:12" x14ac:dyDescent="0.2">
      <c r="A1533" t="str">
        <f t="shared" si="23"/>
        <v>Muhlenberg2015</v>
      </c>
      <c r="B1533" t="s">
        <v>626</v>
      </c>
      <c r="C1533">
        <v>2015</v>
      </c>
      <c r="D1533" t="s">
        <v>245</v>
      </c>
      <c r="E1533">
        <v>626</v>
      </c>
      <c r="F1533">
        <v>8857</v>
      </c>
      <c r="G1533">
        <v>-5.2</v>
      </c>
      <c r="H1533">
        <v>867</v>
      </c>
      <c r="I1533">
        <v>1.2</v>
      </c>
      <c r="J1533" t="s">
        <v>247</v>
      </c>
      <c r="K1533">
        <v>21177</v>
      </c>
      <c r="L1533" t="s">
        <v>55</v>
      </c>
    </row>
    <row r="1534" spans="1:12" x14ac:dyDescent="0.2">
      <c r="A1534" t="str">
        <f t="shared" si="23"/>
        <v>Nelson2015</v>
      </c>
      <c r="B1534" t="s">
        <v>627</v>
      </c>
      <c r="C1534">
        <v>2015</v>
      </c>
      <c r="D1534" t="s">
        <v>245</v>
      </c>
      <c r="E1534">
        <v>1196</v>
      </c>
      <c r="F1534">
        <v>15422</v>
      </c>
      <c r="G1534">
        <v>3.4</v>
      </c>
      <c r="H1534">
        <v>803</v>
      </c>
      <c r="I1534">
        <v>4.5999999999999996</v>
      </c>
      <c r="J1534" t="s">
        <v>247</v>
      </c>
      <c r="K1534">
        <v>21179</v>
      </c>
      <c r="L1534" t="s">
        <v>55</v>
      </c>
    </row>
    <row r="1535" spans="1:12" x14ac:dyDescent="0.2">
      <c r="A1535" t="str">
        <f t="shared" si="23"/>
        <v>Nicholas2015</v>
      </c>
      <c r="B1535" t="s">
        <v>628</v>
      </c>
      <c r="C1535">
        <v>2015</v>
      </c>
      <c r="D1535" t="s">
        <v>245</v>
      </c>
      <c r="E1535">
        <v>103</v>
      </c>
      <c r="F1535">
        <v>842</v>
      </c>
      <c r="G1535">
        <v>-0.4</v>
      </c>
      <c r="H1535">
        <v>573</v>
      </c>
      <c r="I1535">
        <v>5.3</v>
      </c>
      <c r="J1535" t="s">
        <v>247</v>
      </c>
      <c r="K1535">
        <v>21181</v>
      </c>
      <c r="L1535" t="s">
        <v>55</v>
      </c>
    </row>
    <row r="1536" spans="1:12" x14ac:dyDescent="0.2">
      <c r="A1536" t="str">
        <f t="shared" si="23"/>
        <v>Ohio2015</v>
      </c>
      <c r="B1536" t="s">
        <v>629</v>
      </c>
      <c r="C1536">
        <v>2015</v>
      </c>
      <c r="D1536" t="s">
        <v>245</v>
      </c>
      <c r="E1536">
        <v>424</v>
      </c>
      <c r="F1536">
        <v>7468</v>
      </c>
      <c r="G1536">
        <v>1.9</v>
      </c>
      <c r="H1536">
        <v>674</v>
      </c>
      <c r="I1536">
        <v>6.5</v>
      </c>
      <c r="J1536" t="s">
        <v>247</v>
      </c>
      <c r="K1536">
        <v>21183</v>
      </c>
      <c r="L1536" t="s">
        <v>55</v>
      </c>
    </row>
    <row r="1537" spans="1:12" x14ac:dyDescent="0.2">
      <c r="A1537" t="str">
        <f t="shared" si="23"/>
        <v>Oldham2015</v>
      </c>
      <c r="B1537" t="s">
        <v>630</v>
      </c>
      <c r="C1537">
        <v>2015</v>
      </c>
      <c r="D1537" t="s">
        <v>245</v>
      </c>
      <c r="E1537">
        <v>1612</v>
      </c>
      <c r="F1537">
        <v>15548</v>
      </c>
      <c r="G1537">
        <v>3.8</v>
      </c>
      <c r="H1537">
        <v>832</v>
      </c>
      <c r="I1537">
        <v>6.7</v>
      </c>
      <c r="J1537" t="s">
        <v>247</v>
      </c>
      <c r="K1537">
        <v>21185</v>
      </c>
      <c r="L1537" t="s">
        <v>55</v>
      </c>
    </row>
    <row r="1538" spans="1:12" x14ac:dyDescent="0.2">
      <c r="A1538" t="str">
        <f t="shared" si="23"/>
        <v>Owen2015</v>
      </c>
      <c r="B1538" t="s">
        <v>631</v>
      </c>
      <c r="C1538">
        <v>2015</v>
      </c>
      <c r="D1538" t="s">
        <v>245</v>
      </c>
      <c r="E1538">
        <v>124</v>
      </c>
      <c r="F1538">
        <v>1702</v>
      </c>
      <c r="G1538">
        <v>2.2000000000000002</v>
      </c>
      <c r="H1538">
        <v>720</v>
      </c>
      <c r="I1538">
        <v>3.2</v>
      </c>
      <c r="J1538" t="s">
        <v>247</v>
      </c>
      <c r="K1538">
        <v>21187</v>
      </c>
      <c r="L1538" t="s">
        <v>55</v>
      </c>
    </row>
    <row r="1539" spans="1:12" x14ac:dyDescent="0.2">
      <c r="A1539" t="str">
        <f t="shared" si="23"/>
        <v>Owsley2015</v>
      </c>
      <c r="B1539" t="s">
        <v>632</v>
      </c>
      <c r="C1539">
        <v>2015</v>
      </c>
      <c r="D1539" t="s">
        <v>245</v>
      </c>
      <c r="E1539">
        <v>86</v>
      </c>
      <c r="F1539">
        <v>693</v>
      </c>
      <c r="G1539">
        <v>7.1</v>
      </c>
      <c r="H1539">
        <v>517</v>
      </c>
      <c r="I1539">
        <v>-2.2999999999999998</v>
      </c>
      <c r="J1539" t="s">
        <v>247</v>
      </c>
      <c r="K1539">
        <v>21189</v>
      </c>
      <c r="L1539" t="s">
        <v>55</v>
      </c>
    </row>
    <row r="1540" spans="1:12" x14ac:dyDescent="0.2">
      <c r="A1540" t="str">
        <f t="shared" si="23"/>
        <v>Pendleton2015</v>
      </c>
      <c r="B1540" t="s">
        <v>633</v>
      </c>
      <c r="C1540">
        <v>2015</v>
      </c>
      <c r="D1540" t="s">
        <v>245</v>
      </c>
      <c r="E1540">
        <v>222</v>
      </c>
      <c r="F1540">
        <v>2328</v>
      </c>
      <c r="G1540">
        <v>-1.6</v>
      </c>
      <c r="H1540">
        <v>804</v>
      </c>
      <c r="I1540">
        <v>4.5999999999999996</v>
      </c>
      <c r="J1540" t="s">
        <v>247</v>
      </c>
      <c r="K1540">
        <v>21191</v>
      </c>
      <c r="L1540" t="s">
        <v>55</v>
      </c>
    </row>
    <row r="1541" spans="1:12" x14ac:dyDescent="0.2">
      <c r="A1541" t="str">
        <f t="shared" si="23"/>
        <v>Perry2015</v>
      </c>
      <c r="B1541" t="s">
        <v>445</v>
      </c>
      <c r="C1541">
        <v>2015</v>
      </c>
      <c r="D1541" t="s">
        <v>245</v>
      </c>
      <c r="E1541">
        <v>861</v>
      </c>
      <c r="F1541">
        <v>12070</v>
      </c>
      <c r="G1541">
        <v>-3.3</v>
      </c>
      <c r="H1541">
        <v>751</v>
      </c>
      <c r="I1541">
        <v>-1.3</v>
      </c>
      <c r="J1541" t="s">
        <v>247</v>
      </c>
      <c r="K1541">
        <v>21193</v>
      </c>
      <c r="L1541" t="s">
        <v>55</v>
      </c>
    </row>
    <row r="1542" spans="1:12" x14ac:dyDescent="0.2">
      <c r="A1542" t="str">
        <f t="shared" ref="A1542:A1605" si="24">_xlfn.CONCAT(B1542, C1542)</f>
        <v>Pike2015</v>
      </c>
      <c r="B1542" t="s">
        <v>447</v>
      </c>
      <c r="C1542">
        <v>2015</v>
      </c>
      <c r="D1542" t="s">
        <v>245</v>
      </c>
      <c r="E1542">
        <v>1633</v>
      </c>
      <c r="F1542">
        <v>21085</v>
      </c>
      <c r="G1542">
        <v>-3.8</v>
      </c>
      <c r="H1542">
        <v>834</v>
      </c>
      <c r="I1542">
        <v>4.3</v>
      </c>
      <c r="J1542" t="s">
        <v>247</v>
      </c>
      <c r="K1542">
        <v>21195</v>
      </c>
      <c r="L1542" t="s">
        <v>55</v>
      </c>
    </row>
    <row r="1543" spans="1:12" x14ac:dyDescent="0.2">
      <c r="A1543" t="str">
        <f t="shared" si="24"/>
        <v>Powell2015</v>
      </c>
      <c r="B1543" t="s">
        <v>634</v>
      </c>
      <c r="C1543">
        <v>2015</v>
      </c>
      <c r="D1543" t="s">
        <v>245</v>
      </c>
      <c r="E1543">
        <v>230</v>
      </c>
      <c r="F1543">
        <v>2568</v>
      </c>
      <c r="G1543">
        <v>2.4</v>
      </c>
      <c r="H1543">
        <v>623</v>
      </c>
      <c r="I1543">
        <v>8.5</v>
      </c>
      <c r="J1543" t="s">
        <v>247</v>
      </c>
      <c r="K1543">
        <v>21197</v>
      </c>
      <c r="L1543" t="s">
        <v>55</v>
      </c>
    </row>
    <row r="1544" spans="1:12" x14ac:dyDescent="0.2">
      <c r="A1544" t="str">
        <f t="shared" si="24"/>
        <v>Pulaski2015</v>
      </c>
      <c r="B1544" t="s">
        <v>415</v>
      </c>
      <c r="C1544">
        <v>2015</v>
      </c>
      <c r="D1544" t="s">
        <v>245</v>
      </c>
      <c r="E1544">
        <v>1710</v>
      </c>
      <c r="F1544">
        <v>25575</v>
      </c>
      <c r="G1544">
        <v>1.6</v>
      </c>
      <c r="H1544">
        <v>708</v>
      </c>
      <c r="I1544">
        <v>6.6</v>
      </c>
      <c r="J1544" t="s">
        <v>247</v>
      </c>
      <c r="K1544">
        <v>21199</v>
      </c>
      <c r="L1544" t="s">
        <v>55</v>
      </c>
    </row>
    <row r="1545" spans="1:12" x14ac:dyDescent="0.2">
      <c r="A1545" t="str">
        <f t="shared" si="24"/>
        <v>Robertson2015</v>
      </c>
      <c r="B1545" t="s">
        <v>635</v>
      </c>
      <c r="C1545">
        <v>2015</v>
      </c>
      <c r="D1545" t="s">
        <v>245</v>
      </c>
      <c r="E1545">
        <v>45</v>
      </c>
      <c r="F1545">
        <v>292</v>
      </c>
      <c r="G1545">
        <v>6.2</v>
      </c>
      <c r="H1545">
        <v>483</v>
      </c>
      <c r="I1545">
        <v>-4.7</v>
      </c>
      <c r="J1545" t="s">
        <v>247</v>
      </c>
      <c r="K1545">
        <v>21201</v>
      </c>
      <c r="L1545" t="s">
        <v>55</v>
      </c>
    </row>
    <row r="1546" spans="1:12" x14ac:dyDescent="0.2">
      <c r="A1546" t="str">
        <f t="shared" si="24"/>
        <v>Rockcastle2015</v>
      </c>
      <c r="B1546" t="s">
        <v>636</v>
      </c>
      <c r="C1546">
        <v>2015</v>
      </c>
      <c r="D1546" t="s">
        <v>245</v>
      </c>
      <c r="E1546">
        <v>234</v>
      </c>
      <c r="F1546">
        <v>3545</v>
      </c>
      <c r="G1546">
        <v>-0.2</v>
      </c>
      <c r="H1546">
        <v>599</v>
      </c>
      <c r="I1546">
        <v>5.5</v>
      </c>
      <c r="J1546" t="s">
        <v>247</v>
      </c>
      <c r="K1546">
        <v>21203</v>
      </c>
      <c r="L1546" t="s">
        <v>55</v>
      </c>
    </row>
    <row r="1547" spans="1:12" x14ac:dyDescent="0.2">
      <c r="A1547" t="str">
        <f t="shared" si="24"/>
        <v>Rowan2015</v>
      </c>
      <c r="B1547" t="s">
        <v>637</v>
      </c>
      <c r="C1547">
        <v>2015</v>
      </c>
      <c r="D1547" t="s">
        <v>245</v>
      </c>
      <c r="E1547">
        <v>592</v>
      </c>
      <c r="F1547">
        <v>10406</v>
      </c>
      <c r="G1547">
        <v>1.5</v>
      </c>
      <c r="H1547">
        <v>661</v>
      </c>
      <c r="I1547">
        <v>7</v>
      </c>
      <c r="J1547" t="s">
        <v>247</v>
      </c>
      <c r="K1547">
        <v>21205</v>
      </c>
      <c r="L1547" t="s">
        <v>55</v>
      </c>
    </row>
    <row r="1548" spans="1:12" x14ac:dyDescent="0.2">
      <c r="A1548" t="str">
        <f t="shared" si="24"/>
        <v>Russell2015</v>
      </c>
      <c r="B1548" t="s">
        <v>449</v>
      </c>
      <c r="C1548">
        <v>2015</v>
      </c>
      <c r="D1548" t="s">
        <v>245</v>
      </c>
      <c r="E1548">
        <v>422</v>
      </c>
      <c r="F1548">
        <v>5396</v>
      </c>
      <c r="G1548">
        <v>1.2</v>
      </c>
      <c r="H1548">
        <v>607</v>
      </c>
      <c r="I1548">
        <v>4.5</v>
      </c>
      <c r="J1548" t="s">
        <v>247</v>
      </c>
      <c r="K1548">
        <v>21207</v>
      </c>
      <c r="L1548" t="s">
        <v>55</v>
      </c>
    </row>
    <row r="1549" spans="1:12" x14ac:dyDescent="0.2">
      <c r="A1549" t="str">
        <f t="shared" si="24"/>
        <v>Scott2015</v>
      </c>
      <c r="B1549" t="s">
        <v>638</v>
      </c>
      <c r="C1549">
        <v>2015</v>
      </c>
      <c r="D1549" t="s">
        <v>245</v>
      </c>
      <c r="E1549">
        <v>1199</v>
      </c>
      <c r="F1549">
        <v>25841</v>
      </c>
      <c r="G1549">
        <v>1.2</v>
      </c>
      <c r="H1549">
        <v>1066</v>
      </c>
      <c r="I1549">
        <v>-1</v>
      </c>
      <c r="J1549" t="s">
        <v>247</v>
      </c>
      <c r="K1549">
        <v>21209</v>
      </c>
      <c r="L1549" t="s">
        <v>55</v>
      </c>
    </row>
    <row r="1550" spans="1:12" x14ac:dyDescent="0.2">
      <c r="A1550" t="str">
        <f t="shared" si="24"/>
        <v>Shelby2015</v>
      </c>
      <c r="B1550" t="s">
        <v>405</v>
      </c>
      <c r="C1550">
        <v>2015</v>
      </c>
      <c r="D1550" t="s">
        <v>245</v>
      </c>
      <c r="E1550">
        <v>1143</v>
      </c>
      <c r="F1550">
        <v>16067</v>
      </c>
      <c r="G1550">
        <v>2.4</v>
      </c>
      <c r="H1550">
        <v>791</v>
      </c>
      <c r="I1550">
        <v>5.6</v>
      </c>
      <c r="J1550" t="s">
        <v>247</v>
      </c>
      <c r="K1550">
        <v>21211</v>
      </c>
      <c r="L1550" t="s">
        <v>55</v>
      </c>
    </row>
    <row r="1551" spans="1:12" x14ac:dyDescent="0.2">
      <c r="A1551" t="str">
        <f t="shared" si="24"/>
        <v>Simpson2015</v>
      </c>
      <c r="B1551" t="s">
        <v>639</v>
      </c>
      <c r="C1551">
        <v>2015</v>
      </c>
      <c r="D1551" t="s">
        <v>245</v>
      </c>
      <c r="E1551">
        <v>488</v>
      </c>
      <c r="F1551">
        <v>8750</v>
      </c>
      <c r="G1551">
        <v>1.1000000000000001</v>
      </c>
      <c r="H1551">
        <v>755</v>
      </c>
      <c r="I1551">
        <v>5.6</v>
      </c>
      <c r="J1551" t="s">
        <v>247</v>
      </c>
      <c r="K1551">
        <v>21213</v>
      </c>
      <c r="L1551" t="s">
        <v>55</v>
      </c>
    </row>
    <row r="1552" spans="1:12" x14ac:dyDescent="0.2">
      <c r="A1552" t="str">
        <f t="shared" si="24"/>
        <v>Spencer2015</v>
      </c>
      <c r="B1552" t="s">
        <v>640</v>
      </c>
      <c r="C1552">
        <v>2015</v>
      </c>
      <c r="D1552" t="s">
        <v>245</v>
      </c>
      <c r="E1552">
        <v>268</v>
      </c>
      <c r="F1552">
        <v>1946</v>
      </c>
      <c r="G1552">
        <v>4.5999999999999996</v>
      </c>
      <c r="H1552">
        <v>667</v>
      </c>
      <c r="I1552">
        <v>6.2</v>
      </c>
      <c r="J1552" t="s">
        <v>247</v>
      </c>
      <c r="K1552">
        <v>21215</v>
      </c>
      <c r="L1552" t="s">
        <v>55</v>
      </c>
    </row>
    <row r="1553" spans="1:12" x14ac:dyDescent="0.2">
      <c r="A1553" t="str">
        <f t="shared" si="24"/>
        <v>Taylor2015</v>
      </c>
      <c r="B1553" t="s">
        <v>547</v>
      </c>
      <c r="C1553">
        <v>2015</v>
      </c>
      <c r="D1553" t="s">
        <v>245</v>
      </c>
      <c r="E1553">
        <v>751</v>
      </c>
      <c r="F1553">
        <v>12662</v>
      </c>
      <c r="G1553">
        <v>4.8</v>
      </c>
      <c r="H1553">
        <v>670</v>
      </c>
      <c r="I1553">
        <v>10</v>
      </c>
      <c r="J1553" t="s">
        <v>247</v>
      </c>
      <c r="K1553">
        <v>21217</v>
      </c>
      <c r="L1553" t="s">
        <v>55</v>
      </c>
    </row>
    <row r="1554" spans="1:12" x14ac:dyDescent="0.2">
      <c r="A1554" t="str">
        <f t="shared" si="24"/>
        <v>Todd2015</v>
      </c>
      <c r="B1554" t="s">
        <v>351</v>
      </c>
      <c r="C1554">
        <v>2015</v>
      </c>
      <c r="D1554" t="s">
        <v>245</v>
      </c>
      <c r="E1554">
        <v>246</v>
      </c>
      <c r="F1554">
        <v>2267</v>
      </c>
      <c r="G1554">
        <v>-0.3</v>
      </c>
      <c r="H1554">
        <v>599</v>
      </c>
      <c r="I1554">
        <v>7.7</v>
      </c>
      <c r="J1554" t="s">
        <v>247</v>
      </c>
      <c r="K1554">
        <v>21219</v>
      </c>
      <c r="L1554" t="s">
        <v>55</v>
      </c>
    </row>
    <row r="1555" spans="1:12" x14ac:dyDescent="0.2">
      <c r="A1555" t="str">
        <f t="shared" si="24"/>
        <v>Trigg2015</v>
      </c>
      <c r="B1555" t="s">
        <v>641</v>
      </c>
      <c r="C1555">
        <v>2015</v>
      </c>
      <c r="D1555" t="s">
        <v>245</v>
      </c>
      <c r="E1555">
        <v>283</v>
      </c>
      <c r="F1555">
        <v>3186</v>
      </c>
      <c r="G1555">
        <v>-3.4</v>
      </c>
      <c r="H1555">
        <v>647</v>
      </c>
      <c r="I1555">
        <v>9.1</v>
      </c>
      <c r="J1555" t="s">
        <v>247</v>
      </c>
      <c r="K1555">
        <v>21221</v>
      </c>
      <c r="L1555" t="s">
        <v>55</v>
      </c>
    </row>
    <row r="1556" spans="1:12" x14ac:dyDescent="0.2">
      <c r="A1556" t="str">
        <f t="shared" si="24"/>
        <v>Trimble2015</v>
      </c>
      <c r="B1556" t="s">
        <v>642</v>
      </c>
      <c r="C1556">
        <v>2015</v>
      </c>
      <c r="D1556" t="s">
        <v>245</v>
      </c>
      <c r="E1556">
        <v>114</v>
      </c>
      <c r="F1556">
        <v>1075</v>
      </c>
      <c r="G1556">
        <v>2.4</v>
      </c>
      <c r="H1556">
        <v>808</v>
      </c>
      <c r="I1556">
        <v>0.6</v>
      </c>
      <c r="J1556" t="s">
        <v>247</v>
      </c>
      <c r="K1556">
        <v>21223</v>
      </c>
      <c r="L1556" t="s">
        <v>55</v>
      </c>
    </row>
    <row r="1557" spans="1:12" x14ac:dyDescent="0.2">
      <c r="A1557" t="str">
        <f t="shared" si="24"/>
        <v>Union2015</v>
      </c>
      <c r="B1557" t="s">
        <v>403</v>
      </c>
      <c r="C1557">
        <v>2015</v>
      </c>
      <c r="D1557" t="s">
        <v>245</v>
      </c>
      <c r="E1557">
        <v>363</v>
      </c>
      <c r="F1557">
        <v>5129</v>
      </c>
      <c r="G1557">
        <v>-11.3</v>
      </c>
      <c r="H1557">
        <v>878</v>
      </c>
      <c r="I1557">
        <v>-2.7</v>
      </c>
      <c r="J1557" t="s">
        <v>247</v>
      </c>
      <c r="K1557">
        <v>21225</v>
      </c>
      <c r="L1557" t="s">
        <v>55</v>
      </c>
    </row>
    <row r="1558" spans="1:12" x14ac:dyDescent="0.2">
      <c r="A1558" t="str">
        <f t="shared" si="24"/>
        <v>Warren2015</v>
      </c>
      <c r="B1558" t="s">
        <v>561</v>
      </c>
      <c r="C1558">
        <v>2015</v>
      </c>
      <c r="D1558" t="s">
        <v>245</v>
      </c>
      <c r="E1558">
        <v>3745</v>
      </c>
      <c r="F1558">
        <v>63011</v>
      </c>
      <c r="G1558">
        <v>2</v>
      </c>
      <c r="H1558">
        <v>814</v>
      </c>
      <c r="I1558">
        <v>8</v>
      </c>
      <c r="J1558" t="s">
        <v>247</v>
      </c>
      <c r="K1558">
        <v>21227</v>
      </c>
      <c r="L1558" t="s">
        <v>55</v>
      </c>
    </row>
    <row r="1559" spans="1:12" x14ac:dyDescent="0.2">
      <c r="A1559" t="str">
        <f t="shared" si="24"/>
        <v>Washington2015</v>
      </c>
      <c r="B1559" t="s">
        <v>452</v>
      </c>
      <c r="C1559">
        <v>2015</v>
      </c>
      <c r="D1559" t="s">
        <v>245</v>
      </c>
      <c r="E1559">
        <v>317</v>
      </c>
      <c r="F1559">
        <v>3454</v>
      </c>
      <c r="G1559">
        <v>2.7</v>
      </c>
      <c r="H1559">
        <v>810</v>
      </c>
      <c r="I1559">
        <v>7.4</v>
      </c>
      <c r="J1559" t="s">
        <v>247</v>
      </c>
      <c r="K1559">
        <v>21229</v>
      </c>
      <c r="L1559" t="s">
        <v>55</v>
      </c>
    </row>
    <row r="1560" spans="1:12" x14ac:dyDescent="0.2">
      <c r="A1560" t="str">
        <f t="shared" si="24"/>
        <v>Wayne2015</v>
      </c>
      <c r="B1560" t="s">
        <v>382</v>
      </c>
      <c r="C1560">
        <v>2015</v>
      </c>
      <c r="D1560" t="s">
        <v>245</v>
      </c>
      <c r="E1560">
        <v>368</v>
      </c>
      <c r="F1560">
        <v>5456</v>
      </c>
      <c r="G1560">
        <v>2.5</v>
      </c>
      <c r="H1560">
        <v>618</v>
      </c>
      <c r="I1560">
        <v>3.9</v>
      </c>
      <c r="J1560" t="s">
        <v>247</v>
      </c>
      <c r="K1560">
        <v>21231</v>
      </c>
      <c r="L1560" t="s">
        <v>55</v>
      </c>
    </row>
    <row r="1561" spans="1:12" x14ac:dyDescent="0.2">
      <c r="A1561" t="str">
        <f t="shared" si="24"/>
        <v>Webster2015</v>
      </c>
      <c r="B1561" t="s">
        <v>562</v>
      </c>
      <c r="C1561">
        <v>2015</v>
      </c>
      <c r="D1561" t="s">
        <v>245</v>
      </c>
      <c r="E1561">
        <v>249</v>
      </c>
      <c r="F1561">
        <v>3228</v>
      </c>
      <c r="G1561">
        <v>-10.199999999999999</v>
      </c>
      <c r="H1561">
        <v>1020</v>
      </c>
      <c r="I1561">
        <v>6.9</v>
      </c>
      <c r="J1561" t="s">
        <v>247</v>
      </c>
      <c r="K1561">
        <v>21233</v>
      </c>
      <c r="L1561" t="s">
        <v>55</v>
      </c>
    </row>
    <row r="1562" spans="1:12" x14ac:dyDescent="0.2">
      <c r="A1562" t="str">
        <f t="shared" si="24"/>
        <v>Whitley2015</v>
      </c>
      <c r="B1562" t="s">
        <v>643</v>
      </c>
      <c r="C1562">
        <v>2015</v>
      </c>
      <c r="D1562" t="s">
        <v>245</v>
      </c>
      <c r="E1562">
        <v>849</v>
      </c>
      <c r="F1562">
        <v>11572</v>
      </c>
      <c r="G1562">
        <v>-0.8</v>
      </c>
      <c r="H1562">
        <v>731</v>
      </c>
      <c r="I1562">
        <v>7.8</v>
      </c>
      <c r="J1562" t="s">
        <v>247</v>
      </c>
      <c r="K1562">
        <v>21235</v>
      </c>
      <c r="L1562" t="s">
        <v>55</v>
      </c>
    </row>
    <row r="1563" spans="1:12" x14ac:dyDescent="0.2">
      <c r="A1563" t="str">
        <f t="shared" si="24"/>
        <v>Wolfe2015</v>
      </c>
      <c r="B1563" t="s">
        <v>644</v>
      </c>
      <c r="C1563">
        <v>2015</v>
      </c>
      <c r="D1563" t="s">
        <v>245</v>
      </c>
      <c r="E1563">
        <v>128</v>
      </c>
      <c r="F1563">
        <v>1287</v>
      </c>
      <c r="G1563">
        <v>6.1</v>
      </c>
      <c r="H1563">
        <v>574</v>
      </c>
      <c r="I1563">
        <v>5.5</v>
      </c>
      <c r="J1563" t="s">
        <v>247</v>
      </c>
      <c r="K1563">
        <v>21237</v>
      </c>
      <c r="L1563" t="s">
        <v>55</v>
      </c>
    </row>
    <row r="1564" spans="1:12" x14ac:dyDescent="0.2">
      <c r="A1564" t="str">
        <f t="shared" si="24"/>
        <v>Woodford2015</v>
      </c>
      <c r="B1564" t="s">
        <v>645</v>
      </c>
      <c r="C1564">
        <v>2015</v>
      </c>
      <c r="D1564" t="s">
        <v>245</v>
      </c>
      <c r="E1564">
        <v>741</v>
      </c>
      <c r="F1564">
        <v>9115</v>
      </c>
      <c r="G1564">
        <v>1.7</v>
      </c>
      <c r="H1564">
        <v>911</v>
      </c>
      <c r="I1564">
        <v>12.2</v>
      </c>
      <c r="J1564" t="s">
        <v>247</v>
      </c>
      <c r="K1564">
        <v>21239</v>
      </c>
      <c r="L1564" t="s">
        <v>55</v>
      </c>
    </row>
    <row r="1565" spans="1:12" x14ac:dyDescent="0.2">
      <c r="A1565" t="str">
        <f t="shared" si="24"/>
        <v>Adair2016</v>
      </c>
      <c r="B1565" t="s">
        <v>569</v>
      </c>
      <c r="C1565">
        <v>2016</v>
      </c>
      <c r="D1565" t="s">
        <v>245</v>
      </c>
      <c r="E1565">
        <v>400</v>
      </c>
      <c r="F1565">
        <v>4507</v>
      </c>
      <c r="G1565">
        <v>-2.9</v>
      </c>
      <c r="H1565">
        <v>613</v>
      </c>
      <c r="I1565">
        <v>-2.2000000000000002</v>
      </c>
      <c r="J1565" t="s">
        <v>247</v>
      </c>
      <c r="K1565">
        <v>21001</v>
      </c>
      <c r="L1565" t="s">
        <v>55</v>
      </c>
    </row>
    <row r="1566" spans="1:12" x14ac:dyDescent="0.2">
      <c r="A1566" t="str">
        <f t="shared" si="24"/>
        <v>Allen2016</v>
      </c>
      <c r="B1566" t="s">
        <v>570</v>
      </c>
      <c r="C1566">
        <v>2016</v>
      </c>
      <c r="D1566" t="s">
        <v>245</v>
      </c>
      <c r="E1566">
        <v>304</v>
      </c>
      <c r="F1566">
        <v>4599</v>
      </c>
      <c r="G1566">
        <v>8.1</v>
      </c>
      <c r="H1566">
        <v>699</v>
      </c>
      <c r="I1566">
        <v>-3.2</v>
      </c>
      <c r="J1566" t="s">
        <v>247</v>
      </c>
      <c r="K1566">
        <v>21003</v>
      </c>
      <c r="L1566" t="s">
        <v>55</v>
      </c>
    </row>
    <row r="1567" spans="1:12" x14ac:dyDescent="0.2">
      <c r="A1567" t="str">
        <f t="shared" si="24"/>
        <v>Anderson2016</v>
      </c>
      <c r="B1567" t="s">
        <v>349</v>
      </c>
      <c r="C1567">
        <v>2016</v>
      </c>
      <c r="D1567" t="s">
        <v>245</v>
      </c>
      <c r="E1567">
        <v>412</v>
      </c>
      <c r="F1567">
        <v>4776</v>
      </c>
      <c r="G1567">
        <v>1.6</v>
      </c>
      <c r="H1567">
        <v>698</v>
      </c>
      <c r="I1567">
        <v>-2.1</v>
      </c>
      <c r="J1567" t="s">
        <v>247</v>
      </c>
      <c r="K1567">
        <v>21005</v>
      </c>
      <c r="L1567" t="s">
        <v>55</v>
      </c>
    </row>
    <row r="1568" spans="1:12" x14ac:dyDescent="0.2">
      <c r="A1568" t="str">
        <f t="shared" si="24"/>
        <v>Ballard2016</v>
      </c>
      <c r="B1568" t="s">
        <v>571</v>
      </c>
      <c r="C1568">
        <v>2016</v>
      </c>
      <c r="D1568" t="s">
        <v>245</v>
      </c>
      <c r="E1568">
        <v>166</v>
      </c>
      <c r="F1568">
        <v>1578</v>
      </c>
      <c r="G1568">
        <v>-16.600000000000001</v>
      </c>
      <c r="H1568">
        <v>906</v>
      </c>
      <c r="I1568">
        <v>-10.3</v>
      </c>
      <c r="J1568" t="s">
        <v>247</v>
      </c>
      <c r="K1568">
        <v>21007</v>
      </c>
      <c r="L1568" t="s">
        <v>55</v>
      </c>
    </row>
    <row r="1569" spans="1:12" x14ac:dyDescent="0.2">
      <c r="A1569" t="str">
        <f t="shared" si="24"/>
        <v>Barren2016</v>
      </c>
      <c r="B1569" t="s">
        <v>348</v>
      </c>
      <c r="C1569">
        <v>2016</v>
      </c>
      <c r="D1569" t="s">
        <v>245</v>
      </c>
      <c r="E1569">
        <v>1059</v>
      </c>
      <c r="F1569">
        <v>17004</v>
      </c>
      <c r="G1569">
        <v>2.5</v>
      </c>
      <c r="H1569">
        <v>689</v>
      </c>
      <c r="I1569">
        <v>-3.5</v>
      </c>
      <c r="J1569" t="s">
        <v>247</v>
      </c>
      <c r="K1569">
        <v>21009</v>
      </c>
      <c r="L1569" t="s">
        <v>55</v>
      </c>
    </row>
    <row r="1570" spans="1:12" x14ac:dyDescent="0.2">
      <c r="A1570" t="str">
        <f t="shared" si="24"/>
        <v>Bath2016</v>
      </c>
      <c r="B1570" t="s">
        <v>572</v>
      </c>
      <c r="C1570">
        <v>2016</v>
      </c>
      <c r="D1570" t="s">
        <v>245</v>
      </c>
      <c r="E1570">
        <v>197</v>
      </c>
      <c r="F1570">
        <v>1900</v>
      </c>
      <c r="G1570">
        <v>-8.8000000000000007</v>
      </c>
      <c r="H1570">
        <v>635</v>
      </c>
      <c r="I1570">
        <v>-0.3</v>
      </c>
      <c r="J1570" t="s">
        <v>247</v>
      </c>
      <c r="K1570">
        <v>21011</v>
      </c>
      <c r="L1570" t="s">
        <v>55</v>
      </c>
    </row>
    <row r="1571" spans="1:12" x14ac:dyDescent="0.2">
      <c r="A1571" t="str">
        <f t="shared" si="24"/>
        <v>Bell2016</v>
      </c>
      <c r="B1571" t="s">
        <v>573</v>
      </c>
      <c r="C1571">
        <v>2016</v>
      </c>
      <c r="D1571" t="s">
        <v>245</v>
      </c>
      <c r="E1571">
        <v>580</v>
      </c>
      <c r="F1571">
        <v>8343</v>
      </c>
      <c r="G1571">
        <v>-3.3</v>
      </c>
      <c r="H1571">
        <v>664</v>
      </c>
      <c r="I1571">
        <v>0.3</v>
      </c>
      <c r="J1571" t="s">
        <v>247</v>
      </c>
      <c r="K1571">
        <v>21013</v>
      </c>
      <c r="L1571" t="s">
        <v>55</v>
      </c>
    </row>
    <row r="1572" spans="1:12" x14ac:dyDescent="0.2">
      <c r="A1572" t="str">
        <f t="shared" si="24"/>
        <v>Boone2016</v>
      </c>
      <c r="B1572" t="s">
        <v>345</v>
      </c>
      <c r="C1572">
        <v>2016</v>
      </c>
      <c r="D1572" t="s">
        <v>245</v>
      </c>
      <c r="E1572">
        <v>4397</v>
      </c>
      <c r="F1572">
        <v>87555</v>
      </c>
      <c r="G1572">
        <v>2.6</v>
      </c>
      <c r="H1572">
        <v>904</v>
      </c>
      <c r="I1572">
        <v>-1.8</v>
      </c>
      <c r="J1572" t="s">
        <v>247</v>
      </c>
      <c r="K1572">
        <v>21015</v>
      </c>
      <c r="L1572" t="s">
        <v>55</v>
      </c>
    </row>
    <row r="1573" spans="1:12" x14ac:dyDescent="0.2">
      <c r="A1573" t="str">
        <f t="shared" si="24"/>
        <v>Bourbon2016</v>
      </c>
      <c r="B1573" t="s">
        <v>574</v>
      </c>
      <c r="C1573">
        <v>2016</v>
      </c>
      <c r="D1573" t="s">
        <v>245</v>
      </c>
      <c r="E1573">
        <v>533</v>
      </c>
      <c r="F1573">
        <v>6440</v>
      </c>
      <c r="G1573">
        <v>-2.8</v>
      </c>
      <c r="H1573">
        <v>794</v>
      </c>
      <c r="I1573">
        <v>-3.1</v>
      </c>
      <c r="J1573" t="s">
        <v>247</v>
      </c>
      <c r="K1573">
        <v>21017</v>
      </c>
      <c r="L1573" t="s">
        <v>55</v>
      </c>
    </row>
    <row r="1574" spans="1:12" x14ac:dyDescent="0.2">
      <c r="A1574" t="str">
        <f t="shared" si="24"/>
        <v>Boyd2016</v>
      </c>
      <c r="B1574" t="s">
        <v>575</v>
      </c>
      <c r="C1574">
        <v>2016</v>
      </c>
      <c r="D1574" t="s">
        <v>245</v>
      </c>
      <c r="E1574">
        <v>1641</v>
      </c>
      <c r="F1574">
        <v>24831</v>
      </c>
      <c r="G1574">
        <v>-1.5</v>
      </c>
      <c r="H1574">
        <v>870</v>
      </c>
      <c r="I1574">
        <v>-9.5</v>
      </c>
      <c r="J1574" t="s">
        <v>247</v>
      </c>
      <c r="K1574">
        <v>21019</v>
      </c>
      <c r="L1574" t="s">
        <v>55</v>
      </c>
    </row>
    <row r="1575" spans="1:12" x14ac:dyDescent="0.2">
      <c r="A1575" t="str">
        <f t="shared" si="24"/>
        <v>Boyle2016</v>
      </c>
      <c r="B1575" t="s">
        <v>576</v>
      </c>
      <c r="C1575">
        <v>2016</v>
      </c>
      <c r="D1575" t="s">
        <v>245</v>
      </c>
      <c r="E1575">
        <v>846</v>
      </c>
      <c r="F1575">
        <v>14202</v>
      </c>
      <c r="G1575">
        <v>4.3</v>
      </c>
      <c r="H1575">
        <v>775</v>
      </c>
      <c r="I1575">
        <v>-2</v>
      </c>
      <c r="J1575" t="s">
        <v>247</v>
      </c>
      <c r="K1575">
        <v>21021</v>
      </c>
      <c r="L1575" t="s">
        <v>55</v>
      </c>
    </row>
    <row r="1576" spans="1:12" x14ac:dyDescent="0.2">
      <c r="A1576" t="str">
        <f t="shared" si="24"/>
        <v>Bracken2016</v>
      </c>
      <c r="B1576" t="s">
        <v>577</v>
      </c>
      <c r="C1576">
        <v>2016</v>
      </c>
      <c r="D1576" t="s">
        <v>245</v>
      </c>
      <c r="E1576">
        <v>160</v>
      </c>
      <c r="F1576">
        <v>1397</v>
      </c>
      <c r="G1576">
        <v>-0.6</v>
      </c>
      <c r="H1576">
        <v>667</v>
      </c>
      <c r="I1576">
        <v>-9.6999999999999993</v>
      </c>
      <c r="J1576" t="s">
        <v>247</v>
      </c>
      <c r="K1576">
        <v>21023</v>
      </c>
      <c r="L1576" t="s">
        <v>55</v>
      </c>
    </row>
    <row r="1577" spans="1:12" x14ac:dyDescent="0.2">
      <c r="A1577" t="str">
        <f t="shared" si="24"/>
        <v>Breathitt2016</v>
      </c>
      <c r="B1577" t="s">
        <v>578</v>
      </c>
      <c r="C1577">
        <v>2016</v>
      </c>
      <c r="D1577" t="s">
        <v>245</v>
      </c>
      <c r="E1577">
        <v>335</v>
      </c>
      <c r="F1577">
        <v>3169</v>
      </c>
      <c r="G1577">
        <v>-1.6</v>
      </c>
      <c r="H1577">
        <v>639</v>
      </c>
      <c r="I1577">
        <v>-2.7</v>
      </c>
      <c r="J1577" t="s">
        <v>247</v>
      </c>
      <c r="K1577">
        <v>21025</v>
      </c>
      <c r="L1577" t="s">
        <v>55</v>
      </c>
    </row>
    <row r="1578" spans="1:12" x14ac:dyDescent="0.2">
      <c r="A1578" t="str">
        <f t="shared" si="24"/>
        <v>Breckinridge2016</v>
      </c>
      <c r="B1578" t="s">
        <v>579</v>
      </c>
      <c r="C1578">
        <v>2016</v>
      </c>
      <c r="D1578" t="s">
        <v>245</v>
      </c>
      <c r="E1578">
        <v>391</v>
      </c>
      <c r="F1578">
        <v>3399</v>
      </c>
      <c r="G1578">
        <v>-3.3</v>
      </c>
      <c r="H1578">
        <v>634</v>
      </c>
      <c r="I1578">
        <v>-1.1000000000000001</v>
      </c>
      <c r="J1578" t="s">
        <v>247</v>
      </c>
      <c r="K1578">
        <v>21027</v>
      </c>
      <c r="L1578" t="s">
        <v>55</v>
      </c>
    </row>
    <row r="1579" spans="1:12" x14ac:dyDescent="0.2">
      <c r="A1579" t="str">
        <f t="shared" si="24"/>
        <v>Bullitt2016</v>
      </c>
      <c r="B1579" t="s">
        <v>347</v>
      </c>
      <c r="C1579">
        <v>2016</v>
      </c>
      <c r="D1579" t="s">
        <v>245</v>
      </c>
      <c r="E1579">
        <v>1294</v>
      </c>
      <c r="F1579">
        <v>24958</v>
      </c>
      <c r="G1579">
        <v>5.4</v>
      </c>
      <c r="H1579">
        <v>717</v>
      </c>
      <c r="I1579">
        <v>-1.6</v>
      </c>
      <c r="J1579" t="s">
        <v>247</v>
      </c>
      <c r="K1579">
        <v>21029</v>
      </c>
      <c r="L1579" t="s">
        <v>55</v>
      </c>
    </row>
    <row r="1580" spans="1:12" x14ac:dyDescent="0.2">
      <c r="A1580" t="str">
        <f t="shared" si="24"/>
        <v>Butler2016</v>
      </c>
      <c r="B1580" t="s">
        <v>423</v>
      </c>
      <c r="C1580">
        <v>2016</v>
      </c>
      <c r="D1580" t="s">
        <v>245</v>
      </c>
      <c r="E1580">
        <v>262</v>
      </c>
      <c r="F1580">
        <v>3275</v>
      </c>
      <c r="G1580">
        <v>8.9</v>
      </c>
      <c r="H1580">
        <v>647</v>
      </c>
      <c r="I1580">
        <v>-2.9</v>
      </c>
      <c r="J1580" t="s">
        <v>247</v>
      </c>
      <c r="K1580">
        <v>21031</v>
      </c>
      <c r="L1580" t="s">
        <v>55</v>
      </c>
    </row>
    <row r="1581" spans="1:12" x14ac:dyDescent="0.2">
      <c r="A1581" t="str">
        <f t="shared" si="24"/>
        <v>Caldwell2016</v>
      </c>
      <c r="B1581" t="s">
        <v>580</v>
      </c>
      <c r="C1581">
        <v>2016</v>
      </c>
      <c r="D1581" t="s">
        <v>245</v>
      </c>
      <c r="E1581">
        <v>334</v>
      </c>
      <c r="F1581">
        <v>4179</v>
      </c>
      <c r="G1581">
        <v>-4.2</v>
      </c>
      <c r="H1581">
        <v>628</v>
      </c>
      <c r="I1581">
        <v>0.3</v>
      </c>
      <c r="J1581" t="s">
        <v>247</v>
      </c>
      <c r="K1581">
        <v>21033</v>
      </c>
      <c r="L1581" t="s">
        <v>55</v>
      </c>
    </row>
    <row r="1582" spans="1:12" x14ac:dyDescent="0.2">
      <c r="A1582" t="str">
        <f t="shared" si="24"/>
        <v>Calloway2016</v>
      </c>
      <c r="B1582" t="s">
        <v>581</v>
      </c>
      <c r="C1582">
        <v>2016</v>
      </c>
      <c r="D1582" t="s">
        <v>245</v>
      </c>
      <c r="E1582">
        <v>1023</v>
      </c>
      <c r="F1582">
        <v>16439</v>
      </c>
      <c r="G1582">
        <v>0.5</v>
      </c>
      <c r="H1582">
        <v>664</v>
      </c>
      <c r="I1582">
        <v>-3.2</v>
      </c>
      <c r="J1582" t="s">
        <v>247</v>
      </c>
      <c r="K1582">
        <v>21035</v>
      </c>
      <c r="L1582" t="s">
        <v>55</v>
      </c>
    </row>
    <row r="1583" spans="1:12" x14ac:dyDescent="0.2">
      <c r="A1583" t="str">
        <f t="shared" si="24"/>
        <v>Campbell2016</v>
      </c>
      <c r="B1583" t="s">
        <v>412</v>
      </c>
      <c r="C1583">
        <v>2016</v>
      </c>
      <c r="D1583" t="s">
        <v>245</v>
      </c>
      <c r="E1583">
        <v>2212</v>
      </c>
      <c r="F1583">
        <v>30165</v>
      </c>
      <c r="G1583">
        <v>2.7</v>
      </c>
      <c r="H1583">
        <v>818</v>
      </c>
      <c r="I1583">
        <v>-0.6</v>
      </c>
      <c r="J1583" t="s">
        <v>247</v>
      </c>
      <c r="K1583">
        <v>21037</v>
      </c>
      <c r="L1583" t="s">
        <v>55</v>
      </c>
    </row>
    <row r="1584" spans="1:12" x14ac:dyDescent="0.2">
      <c r="A1584" t="str">
        <f t="shared" si="24"/>
        <v>Carlisle2016</v>
      </c>
      <c r="B1584" t="s">
        <v>582</v>
      </c>
      <c r="C1584">
        <v>2016</v>
      </c>
      <c r="D1584" t="s">
        <v>245</v>
      </c>
      <c r="E1584">
        <v>138</v>
      </c>
      <c r="F1584">
        <v>1053</v>
      </c>
      <c r="G1584">
        <v>-1.6</v>
      </c>
      <c r="H1584">
        <v>700</v>
      </c>
      <c r="I1584">
        <v>20.5</v>
      </c>
      <c r="J1584" t="s">
        <v>247</v>
      </c>
      <c r="K1584">
        <v>21039</v>
      </c>
      <c r="L1584" t="s">
        <v>55</v>
      </c>
    </row>
    <row r="1585" spans="1:12" x14ac:dyDescent="0.2">
      <c r="A1585" t="str">
        <f t="shared" si="24"/>
        <v>Carroll2016</v>
      </c>
      <c r="B1585" t="s">
        <v>373</v>
      </c>
      <c r="C1585">
        <v>2016</v>
      </c>
      <c r="D1585" t="s">
        <v>245</v>
      </c>
      <c r="E1585">
        <v>309</v>
      </c>
      <c r="F1585">
        <v>6853</v>
      </c>
      <c r="G1585">
        <v>-2.9</v>
      </c>
      <c r="H1585">
        <v>1108</v>
      </c>
      <c r="I1585">
        <v>4.9000000000000004</v>
      </c>
      <c r="J1585" t="s">
        <v>247</v>
      </c>
      <c r="K1585">
        <v>21041</v>
      </c>
      <c r="L1585" t="s">
        <v>55</v>
      </c>
    </row>
    <row r="1586" spans="1:12" x14ac:dyDescent="0.2">
      <c r="A1586" t="str">
        <f t="shared" si="24"/>
        <v>Carter2016</v>
      </c>
      <c r="B1586" t="s">
        <v>583</v>
      </c>
      <c r="C1586">
        <v>2016</v>
      </c>
      <c r="D1586" t="s">
        <v>245</v>
      </c>
      <c r="E1586">
        <v>537</v>
      </c>
      <c r="F1586">
        <v>5639</v>
      </c>
      <c r="G1586">
        <v>-2.4</v>
      </c>
      <c r="H1586">
        <v>605</v>
      </c>
      <c r="I1586">
        <v>-3.2</v>
      </c>
      <c r="J1586" t="s">
        <v>247</v>
      </c>
      <c r="K1586">
        <v>21043</v>
      </c>
      <c r="L1586" t="s">
        <v>55</v>
      </c>
    </row>
    <row r="1587" spans="1:12" x14ac:dyDescent="0.2">
      <c r="A1587" t="str">
        <f t="shared" si="24"/>
        <v>Casey2016</v>
      </c>
      <c r="B1587" t="s">
        <v>584</v>
      </c>
      <c r="C1587">
        <v>2016</v>
      </c>
      <c r="D1587" t="s">
        <v>245</v>
      </c>
      <c r="E1587">
        <v>301</v>
      </c>
      <c r="F1587">
        <v>3933</v>
      </c>
      <c r="G1587">
        <v>1.4</v>
      </c>
      <c r="H1587">
        <v>613</v>
      </c>
      <c r="I1587">
        <v>3.2</v>
      </c>
      <c r="J1587" t="s">
        <v>247</v>
      </c>
      <c r="K1587">
        <v>21045</v>
      </c>
      <c r="L1587" t="s">
        <v>55</v>
      </c>
    </row>
    <row r="1588" spans="1:12" x14ac:dyDescent="0.2">
      <c r="A1588" t="str">
        <f t="shared" si="24"/>
        <v>Christian2016</v>
      </c>
      <c r="B1588" t="s">
        <v>585</v>
      </c>
      <c r="C1588">
        <v>2016</v>
      </c>
      <c r="D1588" t="s">
        <v>245</v>
      </c>
      <c r="E1588">
        <v>1701</v>
      </c>
      <c r="F1588">
        <v>31604</v>
      </c>
      <c r="G1588">
        <v>-1</v>
      </c>
      <c r="H1588">
        <v>796</v>
      </c>
      <c r="I1588">
        <v>-0.9</v>
      </c>
      <c r="J1588" t="s">
        <v>247</v>
      </c>
      <c r="K1588">
        <v>21047</v>
      </c>
      <c r="L1588" t="s">
        <v>55</v>
      </c>
    </row>
    <row r="1589" spans="1:12" x14ac:dyDescent="0.2">
      <c r="A1589" t="str">
        <f t="shared" si="24"/>
        <v>Clark2016</v>
      </c>
      <c r="B1589" t="s">
        <v>586</v>
      </c>
      <c r="C1589">
        <v>2016</v>
      </c>
      <c r="D1589" t="s">
        <v>245</v>
      </c>
      <c r="E1589">
        <v>863</v>
      </c>
      <c r="F1589">
        <v>15440</v>
      </c>
      <c r="G1589">
        <v>5.7</v>
      </c>
      <c r="H1589">
        <v>784</v>
      </c>
      <c r="I1589">
        <v>-3.7</v>
      </c>
      <c r="J1589" t="s">
        <v>247</v>
      </c>
      <c r="K1589">
        <v>21049</v>
      </c>
      <c r="L1589" t="s">
        <v>55</v>
      </c>
    </row>
    <row r="1590" spans="1:12" x14ac:dyDescent="0.2">
      <c r="A1590" t="str">
        <f t="shared" si="24"/>
        <v>Clay2016</v>
      </c>
      <c r="B1590" t="s">
        <v>353</v>
      </c>
      <c r="C1590">
        <v>2016</v>
      </c>
      <c r="D1590" t="s">
        <v>245</v>
      </c>
      <c r="E1590">
        <v>362</v>
      </c>
      <c r="F1590">
        <v>4239</v>
      </c>
      <c r="G1590">
        <v>5.7</v>
      </c>
      <c r="H1590">
        <v>655</v>
      </c>
      <c r="I1590">
        <v>-3.8</v>
      </c>
      <c r="J1590" t="s">
        <v>247</v>
      </c>
      <c r="K1590">
        <v>21051</v>
      </c>
      <c r="L1590" t="s">
        <v>55</v>
      </c>
    </row>
    <row r="1591" spans="1:12" x14ac:dyDescent="0.2">
      <c r="A1591" t="str">
        <f t="shared" si="24"/>
        <v>Clinton2016</v>
      </c>
      <c r="B1591" t="s">
        <v>587</v>
      </c>
      <c r="C1591">
        <v>2016</v>
      </c>
      <c r="D1591" t="s">
        <v>245</v>
      </c>
      <c r="E1591">
        <v>254</v>
      </c>
      <c r="F1591">
        <v>3772</v>
      </c>
      <c r="G1591">
        <v>4.2</v>
      </c>
      <c r="H1591">
        <v>590</v>
      </c>
      <c r="I1591">
        <v>-0.5</v>
      </c>
      <c r="J1591" t="s">
        <v>247</v>
      </c>
      <c r="K1591">
        <v>21053</v>
      </c>
      <c r="L1591" t="s">
        <v>55</v>
      </c>
    </row>
    <row r="1592" spans="1:12" x14ac:dyDescent="0.2">
      <c r="A1592" t="str">
        <f t="shared" si="24"/>
        <v>Crittenden2016</v>
      </c>
      <c r="B1592" t="s">
        <v>588</v>
      </c>
      <c r="C1592">
        <v>2016</v>
      </c>
      <c r="D1592" t="s">
        <v>245</v>
      </c>
      <c r="E1592">
        <v>181</v>
      </c>
      <c r="F1592">
        <v>2240</v>
      </c>
      <c r="G1592">
        <v>14.8</v>
      </c>
      <c r="H1592">
        <v>654</v>
      </c>
      <c r="I1592">
        <v>17</v>
      </c>
      <c r="J1592" t="s">
        <v>247</v>
      </c>
      <c r="K1592">
        <v>21055</v>
      </c>
      <c r="L1592" t="s">
        <v>55</v>
      </c>
    </row>
    <row r="1593" spans="1:12" x14ac:dyDescent="0.2">
      <c r="A1593" t="str">
        <f t="shared" si="24"/>
        <v>Cumberland2016</v>
      </c>
      <c r="B1593" t="s">
        <v>589</v>
      </c>
      <c r="C1593">
        <v>2016</v>
      </c>
      <c r="D1593" t="s">
        <v>245</v>
      </c>
      <c r="E1593">
        <v>143</v>
      </c>
      <c r="F1593">
        <v>1684</v>
      </c>
      <c r="G1593">
        <v>2.2000000000000002</v>
      </c>
      <c r="H1593">
        <v>741</v>
      </c>
      <c r="I1593">
        <v>2.5</v>
      </c>
      <c r="J1593" t="s">
        <v>247</v>
      </c>
      <c r="K1593">
        <v>21057</v>
      </c>
      <c r="L1593" t="s">
        <v>55</v>
      </c>
    </row>
    <row r="1594" spans="1:12" x14ac:dyDescent="0.2">
      <c r="A1594" t="str">
        <f t="shared" si="24"/>
        <v>Daviess2016</v>
      </c>
      <c r="B1594" t="s">
        <v>590</v>
      </c>
      <c r="C1594">
        <v>2016</v>
      </c>
      <c r="D1594" t="s">
        <v>245</v>
      </c>
      <c r="E1594">
        <v>3105</v>
      </c>
      <c r="F1594">
        <v>46200</v>
      </c>
      <c r="G1594">
        <v>1.1000000000000001</v>
      </c>
      <c r="H1594">
        <v>792</v>
      </c>
      <c r="I1594">
        <v>-4</v>
      </c>
      <c r="J1594" t="s">
        <v>247</v>
      </c>
      <c r="K1594">
        <v>21059</v>
      </c>
      <c r="L1594" t="s">
        <v>55</v>
      </c>
    </row>
    <row r="1595" spans="1:12" x14ac:dyDescent="0.2">
      <c r="A1595" t="str">
        <f t="shared" si="24"/>
        <v>Edmonson2016</v>
      </c>
      <c r="B1595" t="s">
        <v>591</v>
      </c>
      <c r="C1595">
        <v>2016</v>
      </c>
      <c r="D1595" t="s">
        <v>245</v>
      </c>
      <c r="E1595">
        <v>155</v>
      </c>
      <c r="F1595">
        <v>1524</v>
      </c>
      <c r="G1595">
        <v>4.0999999999999996</v>
      </c>
      <c r="H1595">
        <v>642</v>
      </c>
      <c r="I1595">
        <v>2.7</v>
      </c>
      <c r="J1595" t="s">
        <v>247</v>
      </c>
      <c r="K1595">
        <v>21061</v>
      </c>
      <c r="L1595" t="s">
        <v>55</v>
      </c>
    </row>
    <row r="1596" spans="1:12" x14ac:dyDescent="0.2">
      <c r="A1596" t="str">
        <f t="shared" si="24"/>
        <v>Elliott2016</v>
      </c>
      <c r="B1596" t="s">
        <v>592</v>
      </c>
      <c r="C1596">
        <v>2016</v>
      </c>
      <c r="D1596" t="s">
        <v>245</v>
      </c>
      <c r="E1596">
        <v>86</v>
      </c>
      <c r="F1596">
        <v>969</v>
      </c>
      <c r="G1596">
        <v>1.4</v>
      </c>
      <c r="H1596">
        <v>596</v>
      </c>
      <c r="I1596">
        <v>4.5999999999999996</v>
      </c>
      <c r="J1596" t="s">
        <v>247</v>
      </c>
      <c r="K1596">
        <v>21063</v>
      </c>
      <c r="L1596" t="s">
        <v>55</v>
      </c>
    </row>
    <row r="1597" spans="1:12" x14ac:dyDescent="0.2">
      <c r="A1597" t="str">
        <f t="shared" si="24"/>
        <v>Estill2016</v>
      </c>
      <c r="B1597" t="s">
        <v>593</v>
      </c>
      <c r="C1597">
        <v>2016</v>
      </c>
      <c r="D1597" t="s">
        <v>245</v>
      </c>
      <c r="E1597">
        <v>230</v>
      </c>
      <c r="F1597">
        <v>2365</v>
      </c>
      <c r="G1597">
        <v>-2.6</v>
      </c>
      <c r="H1597">
        <v>610</v>
      </c>
      <c r="I1597">
        <v>-10</v>
      </c>
      <c r="J1597" t="s">
        <v>247</v>
      </c>
      <c r="K1597">
        <v>21065</v>
      </c>
      <c r="L1597" t="s">
        <v>55</v>
      </c>
    </row>
    <row r="1598" spans="1:12" x14ac:dyDescent="0.2">
      <c r="A1598" t="str">
        <f t="shared" si="24"/>
        <v>Fayette2016</v>
      </c>
      <c r="B1598" t="s">
        <v>332</v>
      </c>
      <c r="C1598">
        <v>2016</v>
      </c>
      <c r="D1598" t="s">
        <v>245</v>
      </c>
      <c r="E1598">
        <v>10962</v>
      </c>
      <c r="F1598">
        <v>196650</v>
      </c>
      <c r="G1598">
        <v>-0.7</v>
      </c>
      <c r="H1598">
        <v>968</v>
      </c>
      <c r="I1598">
        <v>3.4</v>
      </c>
      <c r="J1598" t="s">
        <v>247</v>
      </c>
      <c r="K1598">
        <v>21067</v>
      </c>
      <c r="L1598" t="s">
        <v>55</v>
      </c>
    </row>
    <row r="1599" spans="1:12" x14ac:dyDescent="0.2">
      <c r="A1599" t="str">
        <f t="shared" si="24"/>
        <v>Fleming2016</v>
      </c>
      <c r="B1599" t="s">
        <v>594</v>
      </c>
      <c r="C1599">
        <v>2016</v>
      </c>
      <c r="D1599" t="s">
        <v>245</v>
      </c>
      <c r="E1599">
        <v>315</v>
      </c>
      <c r="F1599">
        <v>2931</v>
      </c>
      <c r="G1599">
        <v>-5.6</v>
      </c>
      <c r="H1599">
        <v>641</v>
      </c>
      <c r="I1599">
        <v>1.1000000000000001</v>
      </c>
      <c r="J1599" t="s">
        <v>247</v>
      </c>
      <c r="K1599">
        <v>21069</v>
      </c>
      <c r="L1599" t="s">
        <v>55</v>
      </c>
    </row>
    <row r="1600" spans="1:12" x14ac:dyDescent="0.2">
      <c r="A1600" t="str">
        <f t="shared" si="24"/>
        <v>Floyd2016</v>
      </c>
      <c r="B1600" t="s">
        <v>500</v>
      </c>
      <c r="C1600">
        <v>2016</v>
      </c>
      <c r="D1600" t="s">
        <v>245</v>
      </c>
      <c r="E1600">
        <v>1045</v>
      </c>
      <c r="F1600">
        <v>10824</v>
      </c>
      <c r="G1600">
        <v>-2.7</v>
      </c>
      <c r="H1600">
        <v>749</v>
      </c>
      <c r="I1600">
        <v>-0.7</v>
      </c>
      <c r="J1600" t="s">
        <v>247</v>
      </c>
      <c r="K1600">
        <v>21071</v>
      </c>
      <c r="L1600" t="s">
        <v>55</v>
      </c>
    </row>
    <row r="1601" spans="1:12" x14ac:dyDescent="0.2">
      <c r="A1601" t="str">
        <f t="shared" si="24"/>
        <v>Franklin2016</v>
      </c>
      <c r="B1601" t="s">
        <v>434</v>
      </c>
      <c r="C1601">
        <v>2016</v>
      </c>
      <c r="D1601" t="s">
        <v>245</v>
      </c>
      <c r="E1601">
        <v>1910</v>
      </c>
      <c r="F1601">
        <v>32676</v>
      </c>
      <c r="G1601">
        <v>-1.9</v>
      </c>
      <c r="H1601">
        <v>845</v>
      </c>
      <c r="I1601">
        <v>2.5</v>
      </c>
      <c r="J1601" t="s">
        <v>247</v>
      </c>
      <c r="K1601">
        <v>21073</v>
      </c>
      <c r="L1601" t="s">
        <v>55</v>
      </c>
    </row>
    <row r="1602" spans="1:12" x14ac:dyDescent="0.2">
      <c r="A1602" t="str">
        <f t="shared" si="24"/>
        <v>Fulton2016</v>
      </c>
      <c r="B1602" t="s">
        <v>335</v>
      </c>
      <c r="C1602">
        <v>2016</v>
      </c>
      <c r="D1602" t="s">
        <v>245</v>
      </c>
      <c r="E1602">
        <v>192</v>
      </c>
      <c r="F1602">
        <v>2069</v>
      </c>
      <c r="G1602">
        <v>0.7</v>
      </c>
      <c r="H1602">
        <v>630</v>
      </c>
      <c r="I1602">
        <v>-1.3</v>
      </c>
      <c r="J1602" t="s">
        <v>247</v>
      </c>
      <c r="K1602">
        <v>21075</v>
      </c>
      <c r="L1602" t="s">
        <v>55</v>
      </c>
    </row>
    <row r="1603" spans="1:12" x14ac:dyDescent="0.2">
      <c r="A1603" t="str">
        <f t="shared" si="24"/>
        <v>Gallatin2016</v>
      </c>
      <c r="B1603" t="s">
        <v>595</v>
      </c>
      <c r="C1603">
        <v>2016</v>
      </c>
      <c r="D1603" t="s">
        <v>245</v>
      </c>
      <c r="E1603">
        <v>152</v>
      </c>
      <c r="F1603">
        <v>2467</v>
      </c>
      <c r="G1603">
        <v>-5.0999999999999996</v>
      </c>
      <c r="H1603">
        <v>875</v>
      </c>
      <c r="I1603">
        <v>2.2999999999999998</v>
      </c>
      <c r="J1603" t="s">
        <v>247</v>
      </c>
      <c r="K1603">
        <v>21077</v>
      </c>
      <c r="L1603" t="s">
        <v>55</v>
      </c>
    </row>
    <row r="1604" spans="1:12" x14ac:dyDescent="0.2">
      <c r="A1604" t="str">
        <f t="shared" si="24"/>
        <v>Garrard2016</v>
      </c>
      <c r="B1604" t="s">
        <v>596</v>
      </c>
      <c r="C1604">
        <v>2016</v>
      </c>
      <c r="D1604" t="s">
        <v>245</v>
      </c>
      <c r="E1604">
        <v>300</v>
      </c>
      <c r="F1604">
        <v>2282</v>
      </c>
      <c r="G1604">
        <v>-0.6</v>
      </c>
      <c r="H1604">
        <v>636</v>
      </c>
      <c r="I1604">
        <v>-4.5999999999999996</v>
      </c>
      <c r="J1604" t="s">
        <v>247</v>
      </c>
      <c r="K1604">
        <v>21079</v>
      </c>
      <c r="L1604" t="s">
        <v>55</v>
      </c>
    </row>
    <row r="1605" spans="1:12" x14ac:dyDescent="0.2">
      <c r="A1605" t="str">
        <f t="shared" si="24"/>
        <v>Grant2016</v>
      </c>
      <c r="B1605" t="s">
        <v>597</v>
      </c>
      <c r="C1605">
        <v>2016</v>
      </c>
      <c r="D1605" t="s">
        <v>245</v>
      </c>
      <c r="E1605">
        <v>497</v>
      </c>
      <c r="F1605">
        <v>5115</v>
      </c>
      <c r="G1605">
        <v>2.5</v>
      </c>
      <c r="H1605">
        <v>773</v>
      </c>
      <c r="I1605">
        <v>9.3000000000000007</v>
      </c>
      <c r="J1605" t="s">
        <v>247</v>
      </c>
      <c r="K1605">
        <v>21081</v>
      </c>
      <c r="L1605" t="s">
        <v>55</v>
      </c>
    </row>
    <row r="1606" spans="1:12" x14ac:dyDescent="0.2">
      <c r="A1606" t="str">
        <f t="shared" ref="A1606:A1669" si="25">_xlfn.CONCAT(B1606, C1606)</f>
        <v>Graves2016</v>
      </c>
      <c r="B1606" t="s">
        <v>350</v>
      </c>
      <c r="C1606">
        <v>2016</v>
      </c>
      <c r="D1606" t="s">
        <v>245</v>
      </c>
      <c r="E1606">
        <v>881</v>
      </c>
      <c r="F1606">
        <v>11171</v>
      </c>
      <c r="G1606">
        <v>2.9</v>
      </c>
      <c r="H1606">
        <v>697</v>
      </c>
      <c r="I1606">
        <v>-3.6</v>
      </c>
      <c r="J1606" t="s">
        <v>247</v>
      </c>
      <c r="K1606">
        <v>21083</v>
      </c>
      <c r="L1606" t="s">
        <v>55</v>
      </c>
    </row>
    <row r="1607" spans="1:12" x14ac:dyDescent="0.2">
      <c r="A1607" t="str">
        <f t="shared" si="25"/>
        <v>Grayson2016</v>
      </c>
      <c r="B1607" t="s">
        <v>598</v>
      </c>
      <c r="C1607">
        <v>2016</v>
      </c>
      <c r="D1607" t="s">
        <v>245</v>
      </c>
      <c r="E1607">
        <v>648</v>
      </c>
      <c r="F1607">
        <v>7794</v>
      </c>
      <c r="G1607">
        <v>-0.5</v>
      </c>
      <c r="H1607">
        <v>659</v>
      </c>
      <c r="I1607">
        <v>0.5</v>
      </c>
      <c r="J1607" t="s">
        <v>247</v>
      </c>
      <c r="K1607">
        <v>21085</v>
      </c>
      <c r="L1607" t="s">
        <v>55</v>
      </c>
    </row>
    <row r="1608" spans="1:12" x14ac:dyDescent="0.2">
      <c r="A1608" t="str">
        <f t="shared" si="25"/>
        <v>Green2016</v>
      </c>
      <c r="B1608" t="s">
        <v>599</v>
      </c>
      <c r="C1608">
        <v>2016</v>
      </c>
      <c r="D1608" t="s">
        <v>245</v>
      </c>
      <c r="E1608">
        <v>193</v>
      </c>
      <c r="F1608">
        <v>1712</v>
      </c>
      <c r="G1608">
        <v>-2.5</v>
      </c>
      <c r="H1608">
        <v>534</v>
      </c>
      <c r="I1608">
        <v>-8.6</v>
      </c>
      <c r="J1608" t="s">
        <v>247</v>
      </c>
      <c r="K1608">
        <v>21087</v>
      </c>
      <c r="L1608" t="s">
        <v>55</v>
      </c>
    </row>
    <row r="1609" spans="1:12" x14ac:dyDescent="0.2">
      <c r="A1609" t="str">
        <f t="shared" si="25"/>
        <v>Greenup2016</v>
      </c>
      <c r="B1609" t="s">
        <v>600</v>
      </c>
      <c r="C1609">
        <v>2016</v>
      </c>
      <c r="D1609" t="s">
        <v>245</v>
      </c>
      <c r="E1609">
        <v>609</v>
      </c>
      <c r="F1609">
        <v>7980</v>
      </c>
      <c r="G1609">
        <v>0.4</v>
      </c>
      <c r="H1609">
        <v>757</v>
      </c>
      <c r="I1609">
        <v>-2.4</v>
      </c>
      <c r="J1609" t="s">
        <v>247</v>
      </c>
      <c r="K1609">
        <v>21089</v>
      </c>
      <c r="L1609" t="s">
        <v>55</v>
      </c>
    </row>
    <row r="1610" spans="1:12" x14ac:dyDescent="0.2">
      <c r="A1610" t="str">
        <f t="shared" si="25"/>
        <v>Hancock2016</v>
      </c>
      <c r="B1610" t="s">
        <v>508</v>
      </c>
      <c r="C1610">
        <v>2016</v>
      </c>
      <c r="D1610" t="s">
        <v>245</v>
      </c>
      <c r="E1610">
        <v>198</v>
      </c>
      <c r="F1610">
        <v>4096</v>
      </c>
      <c r="G1610">
        <v>-1.3</v>
      </c>
      <c r="H1610">
        <v>1290</v>
      </c>
      <c r="I1610">
        <v>-12.2</v>
      </c>
      <c r="J1610" t="s">
        <v>247</v>
      </c>
      <c r="K1610">
        <v>21091</v>
      </c>
      <c r="L1610" t="s">
        <v>55</v>
      </c>
    </row>
    <row r="1611" spans="1:12" x14ac:dyDescent="0.2">
      <c r="A1611" t="str">
        <f t="shared" si="25"/>
        <v>Hardin2016</v>
      </c>
      <c r="B1611" t="s">
        <v>346</v>
      </c>
      <c r="C1611">
        <v>2016</v>
      </c>
      <c r="D1611" t="s">
        <v>245</v>
      </c>
      <c r="E1611">
        <v>3094</v>
      </c>
      <c r="F1611">
        <v>48255</v>
      </c>
      <c r="G1611">
        <v>-0.7</v>
      </c>
      <c r="H1611">
        <v>811</v>
      </c>
      <c r="I1611">
        <v>-1.7</v>
      </c>
      <c r="J1611" t="s">
        <v>247</v>
      </c>
      <c r="K1611">
        <v>21093</v>
      </c>
      <c r="L1611" t="s">
        <v>55</v>
      </c>
    </row>
    <row r="1612" spans="1:12" x14ac:dyDescent="0.2">
      <c r="A1612" t="str">
        <f t="shared" si="25"/>
        <v>Harlan2016</v>
      </c>
      <c r="B1612" t="s">
        <v>601</v>
      </c>
      <c r="C1612">
        <v>2016</v>
      </c>
      <c r="D1612" t="s">
        <v>245</v>
      </c>
      <c r="E1612">
        <v>526</v>
      </c>
      <c r="F1612">
        <v>5909</v>
      </c>
      <c r="G1612">
        <v>-5.6</v>
      </c>
      <c r="H1612">
        <v>677</v>
      </c>
      <c r="I1612">
        <v>-1.5</v>
      </c>
      <c r="J1612" t="s">
        <v>247</v>
      </c>
      <c r="K1612">
        <v>21095</v>
      </c>
      <c r="L1612" t="s">
        <v>55</v>
      </c>
    </row>
    <row r="1613" spans="1:12" x14ac:dyDescent="0.2">
      <c r="A1613" t="str">
        <f t="shared" si="25"/>
        <v>Harrison2016</v>
      </c>
      <c r="B1613" t="s">
        <v>357</v>
      </c>
      <c r="C1613">
        <v>2016</v>
      </c>
      <c r="D1613" t="s">
        <v>245</v>
      </c>
      <c r="E1613">
        <v>348</v>
      </c>
      <c r="F1613">
        <v>4979</v>
      </c>
      <c r="G1613">
        <v>2.8</v>
      </c>
      <c r="H1613">
        <v>777</v>
      </c>
      <c r="I1613">
        <v>1.8</v>
      </c>
      <c r="J1613" t="s">
        <v>247</v>
      </c>
      <c r="K1613">
        <v>21097</v>
      </c>
      <c r="L1613" t="s">
        <v>55</v>
      </c>
    </row>
    <row r="1614" spans="1:12" x14ac:dyDescent="0.2">
      <c r="A1614" t="str">
        <f t="shared" si="25"/>
        <v>Hart2016</v>
      </c>
      <c r="B1614" t="s">
        <v>511</v>
      </c>
      <c r="C1614">
        <v>2016</v>
      </c>
      <c r="D1614" t="s">
        <v>245</v>
      </c>
      <c r="E1614">
        <v>328</v>
      </c>
      <c r="F1614">
        <v>5164</v>
      </c>
      <c r="G1614">
        <v>2.7</v>
      </c>
      <c r="H1614">
        <v>679</v>
      </c>
      <c r="I1614">
        <v>-3.8</v>
      </c>
      <c r="J1614" t="s">
        <v>247</v>
      </c>
      <c r="K1614">
        <v>21099</v>
      </c>
      <c r="L1614" t="s">
        <v>55</v>
      </c>
    </row>
    <row r="1615" spans="1:12" x14ac:dyDescent="0.2">
      <c r="A1615" t="str">
        <f t="shared" si="25"/>
        <v>Henderson2016</v>
      </c>
      <c r="B1615" t="s">
        <v>602</v>
      </c>
      <c r="C1615">
        <v>2016</v>
      </c>
      <c r="D1615" t="s">
        <v>245</v>
      </c>
      <c r="E1615">
        <v>1201</v>
      </c>
      <c r="F1615">
        <v>20134</v>
      </c>
      <c r="G1615">
        <v>-1.1000000000000001</v>
      </c>
      <c r="H1615">
        <v>783</v>
      </c>
      <c r="I1615">
        <v>-0.9</v>
      </c>
      <c r="J1615" t="s">
        <v>247</v>
      </c>
      <c r="K1615">
        <v>21101</v>
      </c>
      <c r="L1615" t="s">
        <v>55</v>
      </c>
    </row>
    <row r="1616" spans="1:12" x14ac:dyDescent="0.2">
      <c r="A1616" t="str">
        <f t="shared" si="25"/>
        <v>Henry2016</v>
      </c>
      <c r="B1616" t="s">
        <v>416</v>
      </c>
      <c r="C1616">
        <v>2016</v>
      </c>
      <c r="D1616" t="s">
        <v>245</v>
      </c>
      <c r="E1616">
        <v>307</v>
      </c>
      <c r="F1616">
        <v>2660</v>
      </c>
      <c r="G1616">
        <v>0.5</v>
      </c>
      <c r="H1616">
        <v>708</v>
      </c>
      <c r="I1616">
        <v>-1</v>
      </c>
      <c r="J1616" t="s">
        <v>247</v>
      </c>
      <c r="K1616">
        <v>21103</v>
      </c>
      <c r="L1616" t="s">
        <v>55</v>
      </c>
    </row>
    <row r="1617" spans="1:12" x14ac:dyDescent="0.2">
      <c r="A1617" t="str">
        <f t="shared" si="25"/>
        <v>Hickman2016</v>
      </c>
      <c r="B1617" t="s">
        <v>603</v>
      </c>
      <c r="C1617">
        <v>2016</v>
      </c>
      <c r="D1617" t="s">
        <v>245</v>
      </c>
      <c r="E1617">
        <v>101</v>
      </c>
      <c r="F1617">
        <v>996</v>
      </c>
      <c r="G1617">
        <v>-7.9</v>
      </c>
      <c r="H1617">
        <v>568</v>
      </c>
      <c r="I1617">
        <v>-3.1</v>
      </c>
      <c r="J1617" t="s">
        <v>247</v>
      </c>
      <c r="K1617">
        <v>21105</v>
      </c>
      <c r="L1617" t="s">
        <v>55</v>
      </c>
    </row>
    <row r="1618" spans="1:12" x14ac:dyDescent="0.2">
      <c r="A1618" t="str">
        <f t="shared" si="25"/>
        <v>Hopkins2016</v>
      </c>
      <c r="B1618" t="s">
        <v>604</v>
      </c>
      <c r="C1618">
        <v>2016</v>
      </c>
      <c r="D1618" t="s">
        <v>245</v>
      </c>
      <c r="E1618">
        <v>1109</v>
      </c>
      <c r="F1618">
        <v>17926</v>
      </c>
      <c r="G1618">
        <v>2.2000000000000002</v>
      </c>
      <c r="H1618">
        <v>825</v>
      </c>
      <c r="I1618">
        <v>-1.4</v>
      </c>
      <c r="J1618" t="s">
        <v>247</v>
      </c>
      <c r="K1618">
        <v>21107</v>
      </c>
      <c r="L1618" t="s">
        <v>55</v>
      </c>
    </row>
    <row r="1619" spans="1:12" x14ac:dyDescent="0.2">
      <c r="A1619" t="str">
        <f t="shared" si="25"/>
        <v>Jackson2016</v>
      </c>
      <c r="B1619" t="s">
        <v>318</v>
      </c>
      <c r="C1619">
        <v>2016</v>
      </c>
      <c r="D1619" t="s">
        <v>245</v>
      </c>
      <c r="E1619">
        <v>164</v>
      </c>
      <c r="F1619">
        <v>1824</v>
      </c>
      <c r="G1619">
        <v>3.4</v>
      </c>
      <c r="H1619">
        <v>594</v>
      </c>
      <c r="I1619">
        <v>-7.6</v>
      </c>
      <c r="J1619" t="s">
        <v>247</v>
      </c>
      <c r="K1619">
        <v>21109</v>
      </c>
      <c r="L1619" t="s">
        <v>55</v>
      </c>
    </row>
    <row r="1620" spans="1:12" x14ac:dyDescent="0.2">
      <c r="A1620" t="str">
        <f t="shared" si="25"/>
        <v>Jefferson2016</v>
      </c>
      <c r="B1620" t="s">
        <v>314</v>
      </c>
      <c r="C1620">
        <v>2016</v>
      </c>
      <c r="D1620" t="s">
        <v>245</v>
      </c>
      <c r="E1620">
        <v>25414</v>
      </c>
      <c r="F1620">
        <v>469681</v>
      </c>
      <c r="G1620">
        <v>1.6</v>
      </c>
      <c r="H1620">
        <v>1025</v>
      </c>
      <c r="I1620">
        <v>-2.2999999999999998</v>
      </c>
      <c r="J1620" t="s">
        <v>247</v>
      </c>
      <c r="K1620">
        <v>21111</v>
      </c>
      <c r="L1620" t="s">
        <v>55</v>
      </c>
    </row>
    <row r="1621" spans="1:12" x14ac:dyDescent="0.2">
      <c r="A1621" t="str">
        <f t="shared" si="25"/>
        <v>Jessamine2016</v>
      </c>
      <c r="B1621" t="s">
        <v>605</v>
      </c>
      <c r="C1621">
        <v>2016</v>
      </c>
      <c r="D1621" t="s">
        <v>245</v>
      </c>
      <c r="E1621">
        <v>1330</v>
      </c>
      <c r="F1621">
        <v>17112</v>
      </c>
      <c r="G1621">
        <v>4.8</v>
      </c>
      <c r="H1621">
        <v>750</v>
      </c>
      <c r="I1621">
        <v>-5.0999999999999996</v>
      </c>
      <c r="J1621" t="s">
        <v>247</v>
      </c>
      <c r="K1621">
        <v>21113</v>
      </c>
      <c r="L1621" t="s">
        <v>55</v>
      </c>
    </row>
    <row r="1622" spans="1:12" x14ac:dyDescent="0.2">
      <c r="A1622" t="str">
        <f t="shared" si="25"/>
        <v>Johnson2016</v>
      </c>
      <c r="B1622" t="s">
        <v>516</v>
      </c>
      <c r="C1622">
        <v>2016</v>
      </c>
      <c r="D1622" t="s">
        <v>245</v>
      </c>
      <c r="E1622">
        <v>540</v>
      </c>
      <c r="F1622">
        <v>5306</v>
      </c>
      <c r="G1622">
        <v>-2.8</v>
      </c>
      <c r="H1622">
        <v>637</v>
      </c>
      <c r="I1622">
        <v>-2.6</v>
      </c>
      <c r="J1622" t="s">
        <v>247</v>
      </c>
      <c r="K1622">
        <v>21115</v>
      </c>
      <c r="L1622" t="s">
        <v>55</v>
      </c>
    </row>
    <row r="1623" spans="1:12" x14ac:dyDescent="0.2">
      <c r="A1623" t="str">
        <f t="shared" si="25"/>
        <v>Kenton2016</v>
      </c>
      <c r="B1623" t="s">
        <v>606</v>
      </c>
      <c r="C1623">
        <v>2016</v>
      </c>
      <c r="D1623" t="s">
        <v>245</v>
      </c>
      <c r="E1623">
        <v>4161</v>
      </c>
      <c r="F1623">
        <v>65484</v>
      </c>
      <c r="G1623">
        <v>0.3</v>
      </c>
      <c r="H1623">
        <v>1039</v>
      </c>
      <c r="I1623">
        <v>0.5</v>
      </c>
      <c r="J1623" t="s">
        <v>247</v>
      </c>
      <c r="K1623">
        <v>21117</v>
      </c>
      <c r="L1623" t="s">
        <v>55</v>
      </c>
    </row>
    <row r="1624" spans="1:12" x14ac:dyDescent="0.2">
      <c r="A1624" t="str">
        <f t="shared" si="25"/>
        <v>Knott2016</v>
      </c>
      <c r="B1624" t="s">
        <v>607</v>
      </c>
      <c r="C1624">
        <v>2016</v>
      </c>
      <c r="D1624" t="s">
        <v>245</v>
      </c>
      <c r="E1624">
        <v>267</v>
      </c>
      <c r="F1624">
        <v>2295</v>
      </c>
      <c r="G1624">
        <v>-6.5</v>
      </c>
      <c r="H1624">
        <v>609</v>
      </c>
      <c r="I1624">
        <v>-3.9</v>
      </c>
      <c r="J1624" t="s">
        <v>247</v>
      </c>
      <c r="K1624">
        <v>21119</v>
      </c>
      <c r="L1624" t="s">
        <v>55</v>
      </c>
    </row>
    <row r="1625" spans="1:12" x14ac:dyDescent="0.2">
      <c r="A1625" t="str">
        <f t="shared" si="25"/>
        <v>Knox2016</v>
      </c>
      <c r="B1625" t="s">
        <v>608</v>
      </c>
      <c r="C1625">
        <v>2016</v>
      </c>
      <c r="D1625" t="s">
        <v>245</v>
      </c>
      <c r="E1625">
        <v>573</v>
      </c>
      <c r="F1625">
        <v>7823</v>
      </c>
      <c r="G1625">
        <v>-0.8</v>
      </c>
      <c r="H1625">
        <v>623</v>
      </c>
      <c r="I1625">
        <v>0.6</v>
      </c>
      <c r="J1625" t="s">
        <v>247</v>
      </c>
      <c r="K1625">
        <v>21121</v>
      </c>
      <c r="L1625" t="s">
        <v>55</v>
      </c>
    </row>
    <row r="1626" spans="1:12" x14ac:dyDescent="0.2">
      <c r="A1626" t="str">
        <f t="shared" si="25"/>
        <v>Larue2016</v>
      </c>
      <c r="B1626" t="s">
        <v>609</v>
      </c>
      <c r="C1626">
        <v>2016</v>
      </c>
      <c r="D1626" t="s">
        <v>245</v>
      </c>
      <c r="E1626">
        <v>290</v>
      </c>
      <c r="F1626">
        <v>2630</v>
      </c>
      <c r="G1626">
        <v>-2.2999999999999998</v>
      </c>
      <c r="H1626">
        <v>636</v>
      </c>
      <c r="I1626">
        <v>2.4</v>
      </c>
      <c r="J1626" t="s">
        <v>247</v>
      </c>
      <c r="K1626">
        <v>21123</v>
      </c>
      <c r="L1626" t="s">
        <v>55</v>
      </c>
    </row>
    <row r="1627" spans="1:12" x14ac:dyDescent="0.2">
      <c r="A1627" t="str">
        <f t="shared" si="25"/>
        <v>Laurel2016</v>
      </c>
      <c r="B1627" t="s">
        <v>610</v>
      </c>
      <c r="C1627">
        <v>2016</v>
      </c>
      <c r="D1627" t="s">
        <v>245</v>
      </c>
      <c r="E1627">
        <v>1481</v>
      </c>
      <c r="F1627">
        <v>27297</v>
      </c>
      <c r="G1627">
        <v>4.5</v>
      </c>
      <c r="H1627">
        <v>686</v>
      </c>
      <c r="I1627">
        <v>-4.0999999999999996</v>
      </c>
      <c r="J1627" t="s">
        <v>247</v>
      </c>
      <c r="K1627">
        <v>21125</v>
      </c>
      <c r="L1627" t="s">
        <v>55</v>
      </c>
    </row>
    <row r="1628" spans="1:12" x14ac:dyDescent="0.2">
      <c r="A1628" t="str">
        <f t="shared" si="25"/>
        <v>Lawrence2016</v>
      </c>
      <c r="B1628" t="s">
        <v>440</v>
      </c>
      <c r="C1628">
        <v>2016</v>
      </c>
      <c r="D1628" t="s">
        <v>245</v>
      </c>
      <c r="E1628">
        <v>277</v>
      </c>
      <c r="F1628">
        <v>3199</v>
      </c>
      <c r="G1628">
        <v>-2.2000000000000002</v>
      </c>
      <c r="H1628">
        <v>663</v>
      </c>
      <c r="I1628">
        <v>-6.4</v>
      </c>
      <c r="J1628" t="s">
        <v>247</v>
      </c>
      <c r="K1628">
        <v>21127</v>
      </c>
      <c r="L1628" t="s">
        <v>55</v>
      </c>
    </row>
    <row r="1629" spans="1:12" x14ac:dyDescent="0.2">
      <c r="A1629" t="str">
        <f t="shared" si="25"/>
        <v>Lee2016</v>
      </c>
      <c r="B1629" t="s">
        <v>315</v>
      </c>
      <c r="C1629">
        <v>2016</v>
      </c>
      <c r="D1629" t="s">
        <v>245</v>
      </c>
      <c r="E1629">
        <v>154</v>
      </c>
      <c r="F1629">
        <v>1517</v>
      </c>
      <c r="G1629">
        <v>0.7</v>
      </c>
      <c r="H1629">
        <v>680</v>
      </c>
      <c r="I1629">
        <v>4.5</v>
      </c>
      <c r="J1629" t="s">
        <v>247</v>
      </c>
      <c r="K1629">
        <v>21129</v>
      </c>
      <c r="L1629" t="s">
        <v>55</v>
      </c>
    </row>
    <row r="1630" spans="1:12" x14ac:dyDescent="0.2">
      <c r="A1630" t="str">
        <f t="shared" si="25"/>
        <v>Leslie2016</v>
      </c>
      <c r="B1630" t="s">
        <v>611</v>
      </c>
      <c r="C1630">
        <v>2016</v>
      </c>
      <c r="D1630" t="s">
        <v>245</v>
      </c>
      <c r="E1630">
        <v>170</v>
      </c>
      <c r="F1630">
        <v>1694</v>
      </c>
      <c r="G1630">
        <v>-3.5</v>
      </c>
      <c r="H1630">
        <v>703</v>
      </c>
      <c r="I1630">
        <v>-2.9</v>
      </c>
      <c r="J1630" t="s">
        <v>247</v>
      </c>
      <c r="K1630">
        <v>21131</v>
      </c>
      <c r="L1630" t="s">
        <v>55</v>
      </c>
    </row>
    <row r="1631" spans="1:12" x14ac:dyDescent="0.2">
      <c r="A1631" t="str">
        <f t="shared" si="25"/>
        <v>Letcher2016</v>
      </c>
      <c r="B1631" t="s">
        <v>612</v>
      </c>
      <c r="C1631">
        <v>2016</v>
      </c>
      <c r="D1631" t="s">
        <v>245</v>
      </c>
      <c r="E1631">
        <v>446</v>
      </c>
      <c r="F1631">
        <v>4435</v>
      </c>
      <c r="G1631">
        <v>0.1</v>
      </c>
      <c r="H1631">
        <v>662</v>
      </c>
      <c r="I1631">
        <v>-2.8</v>
      </c>
      <c r="J1631" t="s">
        <v>247</v>
      </c>
      <c r="K1631">
        <v>21133</v>
      </c>
      <c r="L1631" t="s">
        <v>55</v>
      </c>
    </row>
    <row r="1632" spans="1:12" x14ac:dyDescent="0.2">
      <c r="A1632" t="str">
        <f t="shared" si="25"/>
        <v>Lewis2016</v>
      </c>
      <c r="B1632" t="s">
        <v>613</v>
      </c>
      <c r="C1632">
        <v>2016</v>
      </c>
      <c r="D1632" t="s">
        <v>245</v>
      </c>
      <c r="E1632">
        <v>196</v>
      </c>
      <c r="F1632">
        <v>1891</v>
      </c>
      <c r="G1632">
        <v>-5.9</v>
      </c>
      <c r="H1632">
        <v>588</v>
      </c>
      <c r="I1632">
        <v>-5.3</v>
      </c>
      <c r="J1632" t="s">
        <v>247</v>
      </c>
      <c r="K1632">
        <v>21135</v>
      </c>
      <c r="L1632" t="s">
        <v>55</v>
      </c>
    </row>
    <row r="1633" spans="1:12" x14ac:dyDescent="0.2">
      <c r="A1633" t="str">
        <f t="shared" si="25"/>
        <v>Lincoln2016</v>
      </c>
      <c r="B1633" t="s">
        <v>519</v>
      </c>
      <c r="C1633">
        <v>2016</v>
      </c>
      <c r="D1633" t="s">
        <v>245</v>
      </c>
      <c r="E1633">
        <v>425</v>
      </c>
      <c r="F1633">
        <v>4139</v>
      </c>
      <c r="G1633">
        <v>11.7</v>
      </c>
      <c r="H1633">
        <v>622</v>
      </c>
      <c r="I1633">
        <v>-5</v>
      </c>
      <c r="J1633" t="s">
        <v>247</v>
      </c>
      <c r="K1633">
        <v>21137</v>
      </c>
      <c r="L1633" t="s">
        <v>55</v>
      </c>
    </row>
    <row r="1634" spans="1:12" x14ac:dyDescent="0.2">
      <c r="A1634" t="str">
        <f t="shared" si="25"/>
        <v>Livingston2016</v>
      </c>
      <c r="B1634" t="s">
        <v>614</v>
      </c>
      <c r="C1634">
        <v>2016</v>
      </c>
      <c r="D1634" t="s">
        <v>245</v>
      </c>
      <c r="E1634">
        <v>206</v>
      </c>
      <c r="F1634">
        <v>2617</v>
      </c>
      <c r="G1634">
        <v>-1.3</v>
      </c>
      <c r="H1634">
        <v>831</v>
      </c>
      <c r="I1634">
        <v>-5.6</v>
      </c>
      <c r="J1634" t="s">
        <v>247</v>
      </c>
      <c r="K1634">
        <v>21139</v>
      </c>
      <c r="L1634" t="s">
        <v>55</v>
      </c>
    </row>
    <row r="1635" spans="1:12" x14ac:dyDescent="0.2">
      <c r="A1635" t="str">
        <f t="shared" si="25"/>
        <v>Logan2016</v>
      </c>
      <c r="B1635" t="s">
        <v>615</v>
      </c>
      <c r="C1635">
        <v>2016</v>
      </c>
      <c r="D1635" t="s">
        <v>245</v>
      </c>
      <c r="E1635">
        <v>602</v>
      </c>
      <c r="F1635">
        <v>8446</v>
      </c>
      <c r="G1635">
        <v>0.6</v>
      </c>
      <c r="H1635">
        <v>851</v>
      </c>
      <c r="I1635">
        <v>2.2999999999999998</v>
      </c>
      <c r="J1635" t="s">
        <v>247</v>
      </c>
      <c r="K1635">
        <v>21141</v>
      </c>
      <c r="L1635" t="s">
        <v>55</v>
      </c>
    </row>
    <row r="1636" spans="1:12" x14ac:dyDescent="0.2">
      <c r="A1636" t="str">
        <f t="shared" si="25"/>
        <v>Lyon2016</v>
      </c>
      <c r="B1636" t="s">
        <v>616</v>
      </c>
      <c r="C1636">
        <v>2016</v>
      </c>
      <c r="D1636" t="s">
        <v>245</v>
      </c>
      <c r="E1636">
        <v>217</v>
      </c>
      <c r="F1636">
        <v>2328</v>
      </c>
      <c r="G1636">
        <v>-0.6</v>
      </c>
      <c r="H1636">
        <v>603</v>
      </c>
      <c r="I1636">
        <v>0.8</v>
      </c>
      <c r="J1636" t="s">
        <v>247</v>
      </c>
      <c r="K1636">
        <v>21143</v>
      </c>
      <c r="L1636" t="s">
        <v>55</v>
      </c>
    </row>
    <row r="1637" spans="1:12" x14ac:dyDescent="0.2">
      <c r="A1637" t="str">
        <f t="shared" si="25"/>
        <v>McCracken2016</v>
      </c>
      <c r="B1637" t="s">
        <v>344</v>
      </c>
      <c r="C1637">
        <v>2016</v>
      </c>
      <c r="D1637" t="s">
        <v>245</v>
      </c>
      <c r="E1637">
        <v>2472</v>
      </c>
      <c r="F1637">
        <v>39906</v>
      </c>
      <c r="G1637">
        <v>0</v>
      </c>
      <c r="H1637">
        <v>840</v>
      </c>
      <c r="I1637">
        <v>-2.4</v>
      </c>
      <c r="J1637" t="s">
        <v>247</v>
      </c>
      <c r="K1637">
        <v>21145</v>
      </c>
      <c r="L1637" t="s">
        <v>55</v>
      </c>
    </row>
    <row r="1638" spans="1:12" x14ac:dyDescent="0.2">
      <c r="A1638" t="str">
        <f t="shared" si="25"/>
        <v>McCreary2016</v>
      </c>
      <c r="B1638" t="s">
        <v>617</v>
      </c>
      <c r="C1638">
        <v>2016</v>
      </c>
      <c r="D1638" t="s">
        <v>245</v>
      </c>
      <c r="E1638">
        <v>249</v>
      </c>
      <c r="F1638">
        <v>2668</v>
      </c>
      <c r="G1638">
        <v>0</v>
      </c>
      <c r="H1638">
        <v>667</v>
      </c>
      <c r="I1638">
        <v>2.9</v>
      </c>
      <c r="J1638" t="s">
        <v>247</v>
      </c>
      <c r="K1638">
        <v>21147</v>
      </c>
      <c r="L1638" t="s">
        <v>55</v>
      </c>
    </row>
    <row r="1639" spans="1:12" x14ac:dyDescent="0.2">
      <c r="A1639" t="str">
        <f t="shared" si="25"/>
        <v>McLean2016</v>
      </c>
      <c r="B1639" t="s">
        <v>618</v>
      </c>
      <c r="C1639">
        <v>2016</v>
      </c>
      <c r="D1639" t="s">
        <v>245</v>
      </c>
      <c r="E1639">
        <v>212</v>
      </c>
      <c r="F1639">
        <v>1967</v>
      </c>
      <c r="G1639">
        <v>-0.5</v>
      </c>
      <c r="H1639">
        <v>717</v>
      </c>
      <c r="I1639">
        <v>0.8</v>
      </c>
      <c r="J1639" t="s">
        <v>247</v>
      </c>
      <c r="K1639">
        <v>21149</v>
      </c>
      <c r="L1639" t="s">
        <v>55</v>
      </c>
    </row>
    <row r="1640" spans="1:12" x14ac:dyDescent="0.2">
      <c r="A1640" t="str">
        <f t="shared" si="25"/>
        <v>Madison2016</v>
      </c>
      <c r="B1640" t="s">
        <v>313</v>
      </c>
      <c r="C1640">
        <v>2016</v>
      </c>
      <c r="D1640" t="s">
        <v>245</v>
      </c>
      <c r="E1640">
        <v>2018</v>
      </c>
      <c r="F1640">
        <v>33979</v>
      </c>
      <c r="G1640">
        <v>-7.8</v>
      </c>
      <c r="H1640">
        <v>759</v>
      </c>
      <c r="I1640">
        <v>3.4</v>
      </c>
      <c r="J1640" t="s">
        <v>247</v>
      </c>
      <c r="K1640">
        <v>21151</v>
      </c>
      <c r="L1640" t="s">
        <v>55</v>
      </c>
    </row>
    <row r="1641" spans="1:12" x14ac:dyDescent="0.2">
      <c r="A1641" t="str">
        <f t="shared" si="25"/>
        <v>Magoffin2016</v>
      </c>
      <c r="B1641" t="s">
        <v>619</v>
      </c>
      <c r="C1641">
        <v>2016</v>
      </c>
      <c r="D1641" t="s">
        <v>245</v>
      </c>
      <c r="E1641">
        <v>217</v>
      </c>
      <c r="F1641">
        <v>1618</v>
      </c>
      <c r="G1641">
        <v>-10.7</v>
      </c>
      <c r="H1641">
        <v>556</v>
      </c>
      <c r="I1641">
        <v>-5.6</v>
      </c>
      <c r="J1641" t="s">
        <v>247</v>
      </c>
      <c r="K1641">
        <v>21153</v>
      </c>
      <c r="L1641" t="s">
        <v>55</v>
      </c>
    </row>
    <row r="1642" spans="1:12" x14ac:dyDescent="0.2">
      <c r="A1642" t="str">
        <f t="shared" si="25"/>
        <v>Marion2016</v>
      </c>
      <c r="B1642" t="s">
        <v>399</v>
      </c>
      <c r="C1642">
        <v>2016</v>
      </c>
      <c r="D1642" t="s">
        <v>245</v>
      </c>
      <c r="E1642">
        <v>470</v>
      </c>
      <c r="F1642">
        <v>8422</v>
      </c>
      <c r="G1642">
        <v>-1.3</v>
      </c>
      <c r="H1642">
        <v>777</v>
      </c>
      <c r="I1642">
        <v>2.8</v>
      </c>
      <c r="J1642" t="s">
        <v>247</v>
      </c>
      <c r="K1642">
        <v>21155</v>
      </c>
      <c r="L1642" t="s">
        <v>55</v>
      </c>
    </row>
    <row r="1643" spans="1:12" x14ac:dyDescent="0.2">
      <c r="A1643" t="str">
        <f t="shared" si="25"/>
        <v>Marshall2016</v>
      </c>
      <c r="B1643" t="s">
        <v>322</v>
      </c>
      <c r="C1643">
        <v>2016</v>
      </c>
      <c r="D1643" t="s">
        <v>245</v>
      </c>
      <c r="E1643">
        <v>804</v>
      </c>
      <c r="F1643">
        <v>11130</v>
      </c>
      <c r="G1643">
        <v>0.1</v>
      </c>
      <c r="H1643">
        <v>971</v>
      </c>
      <c r="I1643">
        <v>-4.5</v>
      </c>
      <c r="J1643" t="s">
        <v>247</v>
      </c>
      <c r="K1643">
        <v>21157</v>
      </c>
      <c r="L1643" t="s">
        <v>55</v>
      </c>
    </row>
    <row r="1644" spans="1:12" x14ac:dyDescent="0.2">
      <c r="A1644" t="str">
        <f t="shared" si="25"/>
        <v>Martin2016</v>
      </c>
      <c r="B1644" t="s">
        <v>620</v>
      </c>
      <c r="C1644">
        <v>2016</v>
      </c>
      <c r="D1644" t="s">
        <v>245</v>
      </c>
      <c r="E1644">
        <v>217</v>
      </c>
      <c r="F1644">
        <v>2513</v>
      </c>
      <c r="G1644">
        <v>-3.5</v>
      </c>
      <c r="H1644">
        <v>744</v>
      </c>
      <c r="I1644">
        <v>-3.4</v>
      </c>
      <c r="J1644" t="s">
        <v>247</v>
      </c>
      <c r="K1644">
        <v>21159</v>
      </c>
      <c r="L1644" t="s">
        <v>55</v>
      </c>
    </row>
    <row r="1645" spans="1:12" x14ac:dyDescent="0.2">
      <c r="A1645" t="str">
        <f t="shared" si="25"/>
        <v>Mason2016</v>
      </c>
      <c r="B1645" t="s">
        <v>621</v>
      </c>
      <c r="C1645">
        <v>2016</v>
      </c>
      <c r="D1645" t="s">
        <v>245</v>
      </c>
      <c r="E1645">
        <v>536</v>
      </c>
      <c r="F1645">
        <v>8736</v>
      </c>
      <c r="G1645">
        <v>-0.7</v>
      </c>
      <c r="H1645">
        <v>779</v>
      </c>
      <c r="I1645">
        <v>-5.8</v>
      </c>
      <c r="J1645" t="s">
        <v>247</v>
      </c>
      <c r="K1645">
        <v>21161</v>
      </c>
      <c r="L1645" t="s">
        <v>55</v>
      </c>
    </row>
    <row r="1646" spans="1:12" x14ac:dyDescent="0.2">
      <c r="A1646" t="str">
        <f t="shared" si="25"/>
        <v>Meade2016</v>
      </c>
      <c r="B1646" t="s">
        <v>622</v>
      </c>
      <c r="C1646">
        <v>2016</v>
      </c>
      <c r="D1646" t="s">
        <v>245</v>
      </c>
      <c r="E1646">
        <v>427</v>
      </c>
      <c r="F1646">
        <v>4223</v>
      </c>
      <c r="G1646">
        <v>2.5</v>
      </c>
      <c r="H1646">
        <v>725</v>
      </c>
      <c r="I1646">
        <v>-2.9</v>
      </c>
      <c r="J1646" t="s">
        <v>247</v>
      </c>
      <c r="K1646">
        <v>21163</v>
      </c>
      <c r="L1646" t="s">
        <v>55</v>
      </c>
    </row>
    <row r="1647" spans="1:12" x14ac:dyDescent="0.2">
      <c r="A1647" t="str">
        <f t="shared" si="25"/>
        <v>Menifee2016</v>
      </c>
      <c r="B1647" t="s">
        <v>623</v>
      </c>
      <c r="C1647">
        <v>2016</v>
      </c>
      <c r="D1647" t="s">
        <v>245</v>
      </c>
      <c r="E1647">
        <v>98</v>
      </c>
      <c r="F1647">
        <v>894</v>
      </c>
      <c r="G1647">
        <v>3</v>
      </c>
      <c r="H1647">
        <v>609</v>
      </c>
      <c r="I1647">
        <v>-1.5</v>
      </c>
      <c r="J1647" t="s">
        <v>247</v>
      </c>
      <c r="K1647">
        <v>21165</v>
      </c>
      <c r="L1647" t="s">
        <v>55</v>
      </c>
    </row>
    <row r="1648" spans="1:12" x14ac:dyDescent="0.2">
      <c r="A1648" t="str">
        <f t="shared" si="25"/>
        <v>Mercer2016</v>
      </c>
      <c r="B1648" t="s">
        <v>624</v>
      </c>
      <c r="C1648">
        <v>2016</v>
      </c>
      <c r="D1648" t="s">
        <v>245</v>
      </c>
      <c r="E1648">
        <v>477</v>
      </c>
      <c r="F1648">
        <v>6434</v>
      </c>
      <c r="G1648">
        <v>1.5</v>
      </c>
      <c r="H1648">
        <v>947</v>
      </c>
      <c r="I1648">
        <v>2.5</v>
      </c>
      <c r="J1648" t="s">
        <v>247</v>
      </c>
      <c r="K1648">
        <v>21167</v>
      </c>
      <c r="L1648" t="s">
        <v>55</v>
      </c>
    </row>
    <row r="1649" spans="1:12" x14ac:dyDescent="0.2">
      <c r="A1649" t="str">
        <f t="shared" si="25"/>
        <v>Metcalfe2016</v>
      </c>
      <c r="B1649" t="s">
        <v>625</v>
      </c>
      <c r="C1649">
        <v>2016</v>
      </c>
      <c r="D1649" t="s">
        <v>245</v>
      </c>
      <c r="E1649">
        <v>186</v>
      </c>
      <c r="F1649">
        <v>1879</v>
      </c>
      <c r="G1649">
        <v>4</v>
      </c>
      <c r="H1649">
        <v>643</v>
      </c>
      <c r="I1649">
        <v>-5.7</v>
      </c>
      <c r="J1649" t="s">
        <v>247</v>
      </c>
      <c r="K1649">
        <v>21169</v>
      </c>
      <c r="L1649" t="s">
        <v>55</v>
      </c>
    </row>
    <row r="1650" spans="1:12" x14ac:dyDescent="0.2">
      <c r="A1650" t="str">
        <f t="shared" si="25"/>
        <v>Monroe2016</v>
      </c>
      <c r="B1650" t="s">
        <v>443</v>
      </c>
      <c r="C1650">
        <v>2016</v>
      </c>
      <c r="D1650" t="s">
        <v>245</v>
      </c>
      <c r="E1650">
        <v>269</v>
      </c>
      <c r="F1650">
        <v>3276</v>
      </c>
      <c r="G1650">
        <v>2.9</v>
      </c>
      <c r="H1650">
        <v>610</v>
      </c>
      <c r="I1650">
        <v>0</v>
      </c>
      <c r="J1650" t="s">
        <v>247</v>
      </c>
      <c r="K1650">
        <v>21171</v>
      </c>
      <c r="L1650" t="s">
        <v>55</v>
      </c>
    </row>
    <row r="1651" spans="1:12" x14ac:dyDescent="0.2">
      <c r="A1651" t="str">
        <f t="shared" si="25"/>
        <v>Montgomery2016</v>
      </c>
      <c r="B1651" t="s">
        <v>329</v>
      </c>
      <c r="C1651">
        <v>2016</v>
      </c>
      <c r="D1651" t="s">
        <v>245</v>
      </c>
      <c r="E1651">
        <v>698</v>
      </c>
      <c r="F1651">
        <v>10912</v>
      </c>
      <c r="G1651">
        <v>-2.8</v>
      </c>
      <c r="H1651">
        <v>721</v>
      </c>
      <c r="I1651">
        <v>-2.8</v>
      </c>
      <c r="J1651" t="s">
        <v>247</v>
      </c>
      <c r="K1651">
        <v>21173</v>
      </c>
      <c r="L1651" t="s">
        <v>55</v>
      </c>
    </row>
    <row r="1652" spans="1:12" x14ac:dyDescent="0.2">
      <c r="A1652" t="str">
        <f t="shared" si="25"/>
        <v>Morgan2016</v>
      </c>
      <c r="B1652" t="s">
        <v>444</v>
      </c>
      <c r="C1652">
        <v>2016</v>
      </c>
      <c r="D1652" t="s">
        <v>245</v>
      </c>
      <c r="E1652">
        <v>220</v>
      </c>
      <c r="F1652">
        <v>2983</v>
      </c>
      <c r="G1652">
        <v>5.6</v>
      </c>
      <c r="H1652">
        <v>663</v>
      </c>
      <c r="I1652">
        <v>-3.2</v>
      </c>
      <c r="J1652" t="s">
        <v>247</v>
      </c>
      <c r="K1652">
        <v>21175</v>
      </c>
      <c r="L1652" t="s">
        <v>55</v>
      </c>
    </row>
    <row r="1653" spans="1:12" x14ac:dyDescent="0.2">
      <c r="A1653" t="str">
        <f t="shared" si="25"/>
        <v>Muhlenberg2016</v>
      </c>
      <c r="B1653" t="s">
        <v>626</v>
      </c>
      <c r="C1653">
        <v>2016</v>
      </c>
      <c r="D1653" t="s">
        <v>245</v>
      </c>
      <c r="E1653">
        <v>635</v>
      </c>
      <c r="F1653">
        <v>8729</v>
      </c>
      <c r="G1653">
        <v>-1.4</v>
      </c>
      <c r="H1653">
        <v>855</v>
      </c>
      <c r="I1653">
        <v>-1.4</v>
      </c>
      <c r="J1653" t="s">
        <v>247</v>
      </c>
      <c r="K1653">
        <v>21177</v>
      </c>
      <c r="L1653" t="s">
        <v>55</v>
      </c>
    </row>
    <row r="1654" spans="1:12" x14ac:dyDescent="0.2">
      <c r="A1654" t="str">
        <f t="shared" si="25"/>
        <v>Nelson2016</v>
      </c>
      <c r="B1654" t="s">
        <v>627</v>
      </c>
      <c r="C1654">
        <v>2016</v>
      </c>
      <c r="D1654" t="s">
        <v>245</v>
      </c>
      <c r="E1654">
        <v>1198</v>
      </c>
      <c r="F1654">
        <v>15915</v>
      </c>
      <c r="G1654">
        <v>3.2</v>
      </c>
      <c r="H1654">
        <v>771</v>
      </c>
      <c r="I1654">
        <v>-4</v>
      </c>
      <c r="J1654" t="s">
        <v>247</v>
      </c>
      <c r="K1654">
        <v>21179</v>
      </c>
      <c r="L1654" t="s">
        <v>55</v>
      </c>
    </row>
    <row r="1655" spans="1:12" x14ac:dyDescent="0.2">
      <c r="A1655" t="str">
        <f t="shared" si="25"/>
        <v>Nicholas2016</v>
      </c>
      <c r="B1655" t="s">
        <v>628</v>
      </c>
      <c r="C1655">
        <v>2016</v>
      </c>
      <c r="D1655" t="s">
        <v>245</v>
      </c>
      <c r="E1655">
        <v>105</v>
      </c>
      <c r="F1655">
        <v>837</v>
      </c>
      <c r="G1655">
        <v>-0.6</v>
      </c>
      <c r="H1655">
        <v>570</v>
      </c>
      <c r="I1655">
        <v>-0.5</v>
      </c>
      <c r="J1655" t="s">
        <v>247</v>
      </c>
      <c r="K1655">
        <v>21181</v>
      </c>
      <c r="L1655" t="s">
        <v>55</v>
      </c>
    </row>
    <row r="1656" spans="1:12" x14ac:dyDescent="0.2">
      <c r="A1656" t="str">
        <f t="shared" si="25"/>
        <v>Ohio2016</v>
      </c>
      <c r="B1656" t="s">
        <v>629</v>
      </c>
      <c r="C1656">
        <v>2016</v>
      </c>
      <c r="D1656" t="s">
        <v>245</v>
      </c>
      <c r="E1656">
        <v>423</v>
      </c>
      <c r="F1656">
        <v>7471</v>
      </c>
      <c r="G1656">
        <v>0</v>
      </c>
      <c r="H1656">
        <v>659</v>
      </c>
      <c r="I1656">
        <v>-2.2000000000000002</v>
      </c>
      <c r="J1656" t="s">
        <v>247</v>
      </c>
      <c r="K1656">
        <v>21183</v>
      </c>
      <c r="L1656" t="s">
        <v>55</v>
      </c>
    </row>
    <row r="1657" spans="1:12" x14ac:dyDescent="0.2">
      <c r="A1657" t="str">
        <f t="shared" si="25"/>
        <v>Oldham2016</v>
      </c>
      <c r="B1657" t="s">
        <v>630</v>
      </c>
      <c r="C1657">
        <v>2016</v>
      </c>
      <c r="D1657" t="s">
        <v>245</v>
      </c>
      <c r="E1657">
        <v>1610</v>
      </c>
      <c r="F1657">
        <v>16125</v>
      </c>
      <c r="G1657">
        <v>3.7</v>
      </c>
      <c r="H1657">
        <v>839</v>
      </c>
      <c r="I1657">
        <v>0.8</v>
      </c>
      <c r="J1657" t="s">
        <v>247</v>
      </c>
      <c r="K1657">
        <v>21185</v>
      </c>
      <c r="L1657" t="s">
        <v>55</v>
      </c>
    </row>
    <row r="1658" spans="1:12" x14ac:dyDescent="0.2">
      <c r="A1658" t="str">
        <f t="shared" si="25"/>
        <v>Owen2016</v>
      </c>
      <c r="B1658" t="s">
        <v>631</v>
      </c>
      <c r="C1658">
        <v>2016</v>
      </c>
      <c r="D1658" t="s">
        <v>245</v>
      </c>
      <c r="E1658">
        <v>128</v>
      </c>
      <c r="F1658">
        <v>1651</v>
      </c>
      <c r="G1658">
        <v>-3</v>
      </c>
      <c r="H1658">
        <v>687</v>
      </c>
      <c r="I1658">
        <v>-4.5999999999999996</v>
      </c>
      <c r="J1658" t="s">
        <v>247</v>
      </c>
      <c r="K1658">
        <v>21187</v>
      </c>
      <c r="L1658" t="s">
        <v>55</v>
      </c>
    </row>
    <row r="1659" spans="1:12" x14ac:dyDescent="0.2">
      <c r="A1659" t="str">
        <f t="shared" si="25"/>
        <v>Owsley2016</v>
      </c>
      <c r="B1659" t="s">
        <v>632</v>
      </c>
      <c r="C1659">
        <v>2016</v>
      </c>
      <c r="D1659" t="s">
        <v>245</v>
      </c>
      <c r="E1659">
        <v>87</v>
      </c>
      <c r="F1659">
        <v>662</v>
      </c>
      <c r="G1659">
        <v>-4.5</v>
      </c>
      <c r="H1659">
        <v>512</v>
      </c>
      <c r="I1659">
        <v>-1</v>
      </c>
      <c r="J1659" t="s">
        <v>247</v>
      </c>
      <c r="K1659">
        <v>21189</v>
      </c>
      <c r="L1659" t="s">
        <v>55</v>
      </c>
    </row>
    <row r="1660" spans="1:12" x14ac:dyDescent="0.2">
      <c r="A1660" t="str">
        <f t="shared" si="25"/>
        <v>Pendleton2016</v>
      </c>
      <c r="B1660" t="s">
        <v>633</v>
      </c>
      <c r="C1660">
        <v>2016</v>
      </c>
      <c r="D1660" t="s">
        <v>245</v>
      </c>
      <c r="E1660">
        <v>216</v>
      </c>
      <c r="F1660">
        <v>2316</v>
      </c>
      <c r="G1660">
        <v>-0.5</v>
      </c>
      <c r="H1660">
        <v>754</v>
      </c>
      <c r="I1660">
        <v>-6.2</v>
      </c>
      <c r="J1660" t="s">
        <v>247</v>
      </c>
      <c r="K1660">
        <v>21191</v>
      </c>
      <c r="L1660" t="s">
        <v>55</v>
      </c>
    </row>
    <row r="1661" spans="1:12" x14ac:dyDescent="0.2">
      <c r="A1661" t="str">
        <f t="shared" si="25"/>
        <v>Perry2016</v>
      </c>
      <c r="B1661" t="s">
        <v>445</v>
      </c>
      <c r="C1661">
        <v>2016</v>
      </c>
      <c r="D1661" t="s">
        <v>245</v>
      </c>
      <c r="E1661">
        <v>857</v>
      </c>
      <c r="F1661">
        <v>11371</v>
      </c>
      <c r="G1661">
        <v>-5.8</v>
      </c>
      <c r="H1661">
        <v>753</v>
      </c>
      <c r="I1661">
        <v>0.3</v>
      </c>
      <c r="J1661" t="s">
        <v>247</v>
      </c>
      <c r="K1661">
        <v>21193</v>
      </c>
      <c r="L1661" t="s">
        <v>55</v>
      </c>
    </row>
    <row r="1662" spans="1:12" x14ac:dyDescent="0.2">
      <c r="A1662" t="str">
        <f t="shared" si="25"/>
        <v>Pike2016</v>
      </c>
      <c r="B1662" t="s">
        <v>447</v>
      </c>
      <c r="C1662">
        <v>2016</v>
      </c>
      <c r="D1662" t="s">
        <v>245</v>
      </c>
      <c r="E1662">
        <v>1619</v>
      </c>
      <c r="F1662">
        <v>20884</v>
      </c>
      <c r="G1662">
        <v>-1</v>
      </c>
      <c r="H1662">
        <v>850</v>
      </c>
      <c r="I1662">
        <v>1.9</v>
      </c>
      <c r="J1662" t="s">
        <v>247</v>
      </c>
      <c r="K1662">
        <v>21195</v>
      </c>
      <c r="L1662" t="s">
        <v>55</v>
      </c>
    </row>
    <row r="1663" spans="1:12" x14ac:dyDescent="0.2">
      <c r="A1663" t="str">
        <f t="shared" si="25"/>
        <v>Powell2016</v>
      </c>
      <c r="B1663" t="s">
        <v>634</v>
      </c>
      <c r="C1663">
        <v>2016</v>
      </c>
      <c r="D1663" t="s">
        <v>245</v>
      </c>
      <c r="E1663">
        <v>238</v>
      </c>
      <c r="F1663">
        <v>2599</v>
      </c>
      <c r="G1663">
        <v>1.2</v>
      </c>
      <c r="H1663">
        <v>582</v>
      </c>
      <c r="I1663">
        <v>-6.6</v>
      </c>
      <c r="J1663" t="s">
        <v>247</v>
      </c>
      <c r="K1663">
        <v>21197</v>
      </c>
      <c r="L1663" t="s">
        <v>55</v>
      </c>
    </row>
    <row r="1664" spans="1:12" x14ac:dyDescent="0.2">
      <c r="A1664" t="str">
        <f t="shared" si="25"/>
        <v>Pulaski2016</v>
      </c>
      <c r="B1664" t="s">
        <v>415</v>
      </c>
      <c r="C1664">
        <v>2016</v>
      </c>
      <c r="D1664" t="s">
        <v>245</v>
      </c>
      <c r="E1664">
        <v>1710</v>
      </c>
      <c r="F1664">
        <v>25505</v>
      </c>
      <c r="G1664">
        <v>-0.3</v>
      </c>
      <c r="H1664">
        <v>695</v>
      </c>
      <c r="I1664">
        <v>-1.8</v>
      </c>
      <c r="J1664" t="s">
        <v>247</v>
      </c>
      <c r="K1664">
        <v>21199</v>
      </c>
      <c r="L1664" t="s">
        <v>55</v>
      </c>
    </row>
    <row r="1665" spans="1:12" x14ac:dyDescent="0.2">
      <c r="A1665" t="str">
        <f t="shared" si="25"/>
        <v>Robertson2016</v>
      </c>
      <c r="B1665" t="s">
        <v>635</v>
      </c>
      <c r="C1665">
        <v>2016</v>
      </c>
      <c r="D1665" t="s">
        <v>245</v>
      </c>
      <c r="E1665">
        <v>54</v>
      </c>
      <c r="F1665">
        <v>315</v>
      </c>
      <c r="G1665">
        <v>7.9</v>
      </c>
      <c r="H1665">
        <v>473</v>
      </c>
      <c r="I1665">
        <v>-2.1</v>
      </c>
      <c r="J1665" t="s">
        <v>247</v>
      </c>
      <c r="K1665">
        <v>21201</v>
      </c>
      <c r="L1665" t="s">
        <v>55</v>
      </c>
    </row>
    <row r="1666" spans="1:12" x14ac:dyDescent="0.2">
      <c r="A1666" t="str">
        <f t="shared" si="25"/>
        <v>Rockcastle2016</v>
      </c>
      <c r="B1666" t="s">
        <v>636</v>
      </c>
      <c r="C1666">
        <v>2016</v>
      </c>
      <c r="D1666" t="s">
        <v>245</v>
      </c>
      <c r="E1666">
        <v>243</v>
      </c>
      <c r="F1666">
        <v>3708</v>
      </c>
      <c r="G1666">
        <v>4.5999999999999996</v>
      </c>
      <c r="H1666">
        <v>669</v>
      </c>
      <c r="I1666">
        <v>11.7</v>
      </c>
      <c r="J1666" t="s">
        <v>247</v>
      </c>
      <c r="K1666">
        <v>21203</v>
      </c>
      <c r="L1666" t="s">
        <v>55</v>
      </c>
    </row>
    <row r="1667" spans="1:12" x14ac:dyDescent="0.2">
      <c r="A1667" t="str">
        <f t="shared" si="25"/>
        <v>Rowan2016</v>
      </c>
      <c r="B1667" t="s">
        <v>637</v>
      </c>
      <c r="C1667">
        <v>2016</v>
      </c>
      <c r="D1667" t="s">
        <v>245</v>
      </c>
      <c r="E1667">
        <v>604</v>
      </c>
      <c r="F1667">
        <v>10408</v>
      </c>
      <c r="G1667">
        <v>0</v>
      </c>
      <c r="H1667">
        <v>641</v>
      </c>
      <c r="I1667">
        <v>-3</v>
      </c>
      <c r="J1667" t="s">
        <v>247</v>
      </c>
      <c r="K1667">
        <v>21205</v>
      </c>
      <c r="L1667" t="s">
        <v>55</v>
      </c>
    </row>
    <row r="1668" spans="1:12" x14ac:dyDescent="0.2">
      <c r="A1668" t="str">
        <f t="shared" si="25"/>
        <v>Russell2016</v>
      </c>
      <c r="B1668" t="s">
        <v>449</v>
      </c>
      <c r="C1668">
        <v>2016</v>
      </c>
      <c r="D1668" t="s">
        <v>245</v>
      </c>
      <c r="E1668">
        <v>412</v>
      </c>
      <c r="F1668">
        <v>5605</v>
      </c>
      <c r="G1668">
        <v>3.9</v>
      </c>
      <c r="H1668">
        <v>583</v>
      </c>
      <c r="I1668">
        <v>-4</v>
      </c>
      <c r="J1668" t="s">
        <v>247</v>
      </c>
      <c r="K1668">
        <v>21207</v>
      </c>
      <c r="L1668" t="s">
        <v>55</v>
      </c>
    </row>
    <row r="1669" spans="1:12" x14ac:dyDescent="0.2">
      <c r="A1669" t="str">
        <f t="shared" si="25"/>
        <v>Scott2016</v>
      </c>
      <c r="B1669" t="s">
        <v>638</v>
      </c>
      <c r="C1669">
        <v>2016</v>
      </c>
      <c r="D1669" t="s">
        <v>245</v>
      </c>
      <c r="E1669">
        <v>1215</v>
      </c>
      <c r="F1669">
        <v>26657</v>
      </c>
      <c r="G1669">
        <v>3.2</v>
      </c>
      <c r="H1669">
        <v>1005</v>
      </c>
      <c r="I1669">
        <v>-5.7</v>
      </c>
      <c r="J1669" t="s">
        <v>247</v>
      </c>
      <c r="K1669">
        <v>21209</v>
      </c>
      <c r="L1669" t="s">
        <v>55</v>
      </c>
    </row>
    <row r="1670" spans="1:12" x14ac:dyDescent="0.2">
      <c r="A1670" t="str">
        <f t="shared" ref="A1670:A1733" si="26">_xlfn.CONCAT(B1670, C1670)</f>
        <v>Shelby2016</v>
      </c>
      <c r="B1670" t="s">
        <v>405</v>
      </c>
      <c r="C1670">
        <v>2016</v>
      </c>
      <c r="D1670" t="s">
        <v>245</v>
      </c>
      <c r="E1670">
        <v>1150</v>
      </c>
      <c r="F1670">
        <v>16493</v>
      </c>
      <c r="G1670">
        <v>2.7</v>
      </c>
      <c r="H1670">
        <v>757</v>
      </c>
      <c r="I1670">
        <v>-4.3</v>
      </c>
      <c r="J1670" t="s">
        <v>247</v>
      </c>
      <c r="K1670">
        <v>21211</v>
      </c>
      <c r="L1670" t="s">
        <v>55</v>
      </c>
    </row>
    <row r="1671" spans="1:12" x14ac:dyDescent="0.2">
      <c r="A1671" t="str">
        <f t="shared" si="26"/>
        <v>Simpson2016</v>
      </c>
      <c r="B1671" t="s">
        <v>639</v>
      </c>
      <c r="C1671">
        <v>2016</v>
      </c>
      <c r="D1671" t="s">
        <v>245</v>
      </c>
      <c r="E1671">
        <v>491</v>
      </c>
      <c r="F1671">
        <v>8719</v>
      </c>
      <c r="G1671">
        <v>-0.4</v>
      </c>
      <c r="H1671">
        <v>738</v>
      </c>
      <c r="I1671">
        <v>-2.2999999999999998</v>
      </c>
      <c r="J1671" t="s">
        <v>247</v>
      </c>
      <c r="K1671">
        <v>21213</v>
      </c>
      <c r="L1671" t="s">
        <v>55</v>
      </c>
    </row>
    <row r="1672" spans="1:12" x14ac:dyDescent="0.2">
      <c r="A1672" t="str">
        <f t="shared" si="26"/>
        <v>Spencer2016</v>
      </c>
      <c r="B1672" t="s">
        <v>640</v>
      </c>
      <c r="C1672">
        <v>2016</v>
      </c>
      <c r="D1672" t="s">
        <v>245</v>
      </c>
      <c r="E1672">
        <v>294</v>
      </c>
      <c r="F1672">
        <v>1947</v>
      </c>
      <c r="G1672">
        <v>0.1</v>
      </c>
      <c r="H1672">
        <v>713</v>
      </c>
      <c r="I1672">
        <v>6.9</v>
      </c>
      <c r="J1672" t="s">
        <v>247</v>
      </c>
      <c r="K1672">
        <v>21215</v>
      </c>
      <c r="L1672" t="s">
        <v>55</v>
      </c>
    </row>
    <row r="1673" spans="1:12" x14ac:dyDescent="0.2">
      <c r="A1673" t="str">
        <f t="shared" si="26"/>
        <v>Taylor2016</v>
      </c>
      <c r="B1673" t="s">
        <v>547</v>
      </c>
      <c r="C1673">
        <v>2016</v>
      </c>
      <c r="D1673" t="s">
        <v>245</v>
      </c>
      <c r="E1673">
        <v>752</v>
      </c>
      <c r="F1673">
        <v>12333</v>
      </c>
      <c r="G1673">
        <v>-2.6</v>
      </c>
      <c r="H1673">
        <v>682</v>
      </c>
      <c r="I1673">
        <v>1.8</v>
      </c>
      <c r="J1673" t="s">
        <v>247</v>
      </c>
      <c r="K1673">
        <v>21217</v>
      </c>
      <c r="L1673" t="s">
        <v>55</v>
      </c>
    </row>
    <row r="1674" spans="1:12" x14ac:dyDescent="0.2">
      <c r="A1674" t="str">
        <f t="shared" si="26"/>
        <v>Todd2016</v>
      </c>
      <c r="B1674" t="s">
        <v>351</v>
      </c>
      <c r="C1674">
        <v>2016</v>
      </c>
      <c r="D1674" t="s">
        <v>245</v>
      </c>
      <c r="E1674">
        <v>247</v>
      </c>
      <c r="F1674">
        <v>2315</v>
      </c>
      <c r="G1674">
        <v>2.1</v>
      </c>
      <c r="H1674">
        <v>604</v>
      </c>
      <c r="I1674">
        <v>0.8</v>
      </c>
      <c r="J1674" t="s">
        <v>247</v>
      </c>
      <c r="K1674">
        <v>21219</v>
      </c>
      <c r="L1674" t="s">
        <v>55</v>
      </c>
    </row>
    <row r="1675" spans="1:12" x14ac:dyDescent="0.2">
      <c r="A1675" t="str">
        <f t="shared" si="26"/>
        <v>Trigg2016</v>
      </c>
      <c r="B1675" t="s">
        <v>641</v>
      </c>
      <c r="C1675">
        <v>2016</v>
      </c>
      <c r="D1675" t="s">
        <v>245</v>
      </c>
      <c r="E1675">
        <v>286</v>
      </c>
      <c r="F1675">
        <v>3005</v>
      </c>
      <c r="G1675">
        <v>-5.7</v>
      </c>
      <c r="H1675">
        <v>657</v>
      </c>
      <c r="I1675">
        <v>1.5</v>
      </c>
      <c r="J1675" t="s">
        <v>247</v>
      </c>
      <c r="K1675">
        <v>21221</v>
      </c>
      <c r="L1675" t="s">
        <v>55</v>
      </c>
    </row>
    <row r="1676" spans="1:12" x14ac:dyDescent="0.2">
      <c r="A1676" t="str">
        <f t="shared" si="26"/>
        <v>Trimble2016</v>
      </c>
      <c r="B1676" t="s">
        <v>642</v>
      </c>
      <c r="C1676">
        <v>2016</v>
      </c>
      <c r="D1676" t="s">
        <v>245</v>
      </c>
      <c r="E1676">
        <v>115</v>
      </c>
      <c r="F1676">
        <v>1076</v>
      </c>
      <c r="G1676">
        <v>0.1</v>
      </c>
      <c r="H1676">
        <v>801</v>
      </c>
      <c r="I1676">
        <v>-0.9</v>
      </c>
      <c r="J1676" t="s">
        <v>247</v>
      </c>
      <c r="K1676">
        <v>21223</v>
      </c>
      <c r="L1676" t="s">
        <v>55</v>
      </c>
    </row>
    <row r="1677" spans="1:12" x14ac:dyDescent="0.2">
      <c r="A1677" t="str">
        <f t="shared" si="26"/>
        <v>Union2016</v>
      </c>
      <c r="B1677" t="s">
        <v>403</v>
      </c>
      <c r="C1677">
        <v>2016</v>
      </c>
      <c r="D1677" t="s">
        <v>245</v>
      </c>
      <c r="E1677">
        <v>358</v>
      </c>
      <c r="F1677">
        <v>5012</v>
      </c>
      <c r="G1677">
        <v>-2.2999999999999998</v>
      </c>
      <c r="H1677">
        <v>845</v>
      </c>
      <c r="I1677">
        <v>-3.8</v>
      </c>
      <c r="J1677" t="s">
        <v>247</v>
      </c>
      <c r="K1677">
        <v>21225</v>
      </c>
      <c r="L1677" t="s">
        <v>55</v>
      </c>
    </row>
    <row r="1678" spans="1:12" x14ac:dyDescent="0.2">
      <c r="A1678" t="str">
        <f t="shared" si="26"/>
        <v>Warren2016</v>
      </c>
      <c r="B1678" t="s">
        <v>561</v>
      </c>
      <c r="C1678">
        <v>2016</v>
      </c>
      <c r="D1678" t="s">
        <v>245</v>
      </c>
      <c r="E1678">
        <v>3820</v>
      </c>
      <c r="F1678">
        <v>64527</v>
      </c>
      <c r="G1678">
        <v>2.4</v>
      </c>
      <c r="H1678">
        <v>801</v>
      </c>
      <c r="I1678">
        <v>-1.6</v>
      </c>
      <c r="J1678" t="s">
        <v>247</v>
      </c>
      <c r="K1678">
        <v>21227</v>
      </c>
      <c r="L1678" t="s">
        <v>55</v>
      </c>
    </row>
    <row r="1679" spans="1:12" x14ac:dyDescent="0.2">
      <c r="A1679" t="str">
        <f t="shared" si="26"/>
        <v>Washington2016</v>
      </c>
      <c r="B1679" t="s">
        <v>452</v>
      </c>
      <c r="C1679">
        <v>2016</v>
      </c>
      <c r="D1679" t="s">
        <v>245</v>
      </c>
      <c r="E1679">
        <v>316</v>
      </c>
      <c r="F1679">
        <v>3360</v>
      </c>
      <c r="G1679">
        <v>-2.7</v>
      </c>
      <c r="H1679">
        <v>793</v>
      </c>
      <c r="I1679">
        <v>-2.1</v>
      </c>
      <c r="J1679" t="s">
        <v>247</v>
      </c>
      <c r="K1679">
        <v>21229</v>
      </c>
      <c r="L1679" t="s">
        <v>55</v>
      </c>
    </row>
    <row r="1680" spans="1:12" x14ac:dyDescent="0.2">
      <c r="A1680" t="str">
        <f t="shared" si="26"/>
        <v>Wayne2016</v>
      </c>
      <c r="B1680" t="s">
        <v>382</v>
      </c>
      <c r="C1680">
        <v>2016</v>
      </c>
      <c r="D1680" t="s">
        <v>245</v>
      </c>
      <c r="E1680">
        <v>365</v>
      </c>
      <c r="F1680">
        <v>5478</v>
      </c>
      <c r="G1680">
        <v>0.4</v>
      </c>
      <c r="H1680">
        <v>598</v>
      </c>
      <c r="I1680">
        <v>-3.2</v>
      </c>
      <c r="J1680" t="s">
        <v>247</v>
      </c>
      <c r="K1680">
        <v>21231</v>
      </c>
      <c r="L1680" t="s">
        <v>55</v>
      </c>
    </row>
    <row r="1681" spans="1:12" x14ac:dyDescent="0.2">
      <c r="A1681" t="str">
        <f t="shared" si="26"/>
        <v>Webster2016</v>
      </c>
      <c r="B1681" t="s">
        <v>562</v>
      </c>
      <c r="C1681">
        <v>2016</v>
      </c>
      <c r="D1681" t="s">
        <v>245</v>
      </c>
      <c r="E1681">
        <v>251</v>
      </c>
      <c r="F1681">
        <v>3055</v>
      </c>
      <c r="G1681">
        <v>-5.4</v>
      </c>
      <c r="H1681">
        <v>952</v>
      </c>
      <c r="I1681">
        <v>-6.7</v>
      </c>
      <c r="J1681" t="s">
        <v>247</v>
      </c>
      <c r="K1681">
        <v>21233</v>
      </c>
      <c r="L1681" t="s">
        <v>55</v>
      </c>
    </row>
    <row r="1682" spans="1:12" x14ac:dyDescent="0.2">
      <c r="A1682" t="str">
        <f t="shared" si="26"/>
        <v>Whitley2016</v>
      </c>
      <c r="B1682" t="s">
        <v>643</v>
      </c>
      <c r="C1682">
        <v>2016</v>
      </c>
      <c r="D1682" t="s">
        <v>245</v>
      </c>
      <c r="E1682">
        <v>864</v>
      </c>
      <c r="F1682">
        <v>11567</v>
      </c>
      <c r="G1682">
        <v>0</v>
      </c>
      <c r="H1682">
        <v>745</v>
      </c>
      <c r="I1682">
        <v>1.9</v>
      </c>
      <c r="J1682" t="s">
        <v>247</v>
      </c>
      <c r="K1682">
        <v>21235</v>
      </c>
      <c r="L1682" t="s">
        <v>55</v>
      </c>
    </row>
    <row r="1683" spans="1:12" x14ac:dyDescent="0.2">
      <c r="A1683" t="str">
        <f t="shared" si="26"/>
        <v>Wolfe2016</v>
      </c>
      <c r="B1683" t="s">
        <v>644</v>
      </c>
      <c r="C1683">
        <v>2016</v>
      </c>
      <c r="D1683" t="s">
        <v>245</v>
      </c>
      <c r="E1683">
        <v>128</v>
      </c>
      <c r="F1683">
        <v>1200</v>
      </c>
      <c r="G1683">
        <v>-6.8</v>
      </c>
      <c r="H1683">
        <v>547</v>
      </c>
      <c r="I1683">
        <v>-4.7</v>
      </c>
      <c r="J1683" t="s">
        <v>247</v>
      </c>
      <c r="K1683">
        <v>21237</v>
      </c>
      <c r="L1683" t="s">
        <v>55</v>
      </c>
    </row>
    <row r="1684" spans="1:12" x14ac:dyDescent="0.2">
      <c r="A1684" t="str">
        <f t="shared" si="26"/>
        <v>Woodford2016</v>
      </c>
      <c r="B1684" t="s">
        <v>645</v>
      </c>
      <c r="C1684">
        <v>2016</v>
      </c>
      <c r="D1684" t="s">
        <v>245</v>
      </c>
      <c r="E1684">
        <v>756</v>
      </c>
      <c r="F1684">
        <v>9062</v>
      </c>
      <c r="G1684">
        <v>-0.6</v>
      </c>
      <c r="H1684">
        <v>839</v>
      </c>
      <c r="I1684">
        <v>-7.9</v>
      </c>
      <c r="J1684" t="s">
        <v>247</v>
      </c>
      <c r="K1684">
        <v>21239</v>
      </c>
      <c r="L1684" t="s">
        <v>55</v>
      </c>
    </row>
    <row r="1685" spans="1:12" x14ac:dyDescent="0.2">
      <c r="A1685" t="str">
        <f t="shared" si="26"/>
        <v>Adair2017</v>
      </c>
      <c r="B1685" t="s">
        <v>569</v>
      </c>
      <c r="C1685">
        <v>2017</v>
      </c>
      <c r="D1685" t="s">
        <v>245</v>
      </c>
      <c r="E1685">
        <v>381</v>
      </c>
      <c r="F1685">
        <v>4611</v>
      </c>
      <c r="G1685">
        <v>2.2999999999999998</v>
      </c>
      <c r="H1685">
        <v>620</v>
      </c>
      <c r="I1685">
        <v>1.1000000000000001</v>
      </c>
      <c r="J1685" t="s">
        <v>247</v>
      </c>
      <c r="K1685">
        <v>21001</v>
      </c>
      <c r="L1685" t="s">
        <v>55</v>
      </c>
    </row>
    <row r="1686" spans="1:12" x14ac:dyDescent="0.2">
      <c r="A1686" t="str">
        <f t="shared" si="26"/>
        <v>Allen2017</v>
      </c>
      <c r="B1686" t="s">
        <v>570</v>
      </c>
      <c r="C1686">
        <v>2017</v>
      </c>
      <c r="D1686" t="s">
        <v>245</v>
      </c>
      <c r="E1686">
        <v>295</v>
      </c>
      <c r="F1686">
        <v>4526</v>
      </c>
      <c r="G1686">
        <v>-1.6</v>
      </c>
      <c r="H1686">
        <v>688</v>
      </c>
      <c r="I1686">
        <v>-1.6</v>
      </c>
      <c r="J1686" t="s">
        <v>247</v>
      </c>
      <c r="K1686">
        <v>21003</v>
      </c>
      <c r="L1686" t="s">
        <v>55</v>
      </c>
    </row>
    <row r="1687" spans="1:12" x14ac:dyDescent="0.2">
      <c r="A1687" t="str">
        <f t="shared" si="26"/>
        <v>Anderson2017</v>
      </c>
      <c r="B1687" t="s">
        <v>349</v>
      </c>
      <c r="C1687">
        <v>2017</v>
      </c>
      <c r="D1687" t="s">
        <v>245</v>
      </c>
      <c r="E1687">
        <v>410</v>
      </c>
      <c r="F1687">
        <v>4844</v>
      </c>
      <c r="G1687">
        <v>1.4</v>
      </c>
      <c r="H1687">
        <v>716</v>
      </c>
      <c r="I1687">
        <v>2.6</v>
      </c>
      <c r="J1687" t="s">
        <v>247</v>
      </c>
      <c r="K1687">
        <v>21005</v>
      </c>
      <c r="L1687" t="s">
        <v>55</v>
      </c>
    </row>
    <row r="1688" spans="1:12" x14ac:dyDescent="0.2">
      <c r="A1688" t="str">
        <f t="shared" si="26"/>
        <v>Ballard2017</v>
      </c>
      <c r="B1688" t="s">
        <v>571</v>
      </c>
      <c r="C1688">
        <v>2017</v>
      </c>
      <c r="D1688" t="s">
        <v>245</v>
      </c>
      <c r="E1688">
        <v>169</v>
      </c>
      <c r="F1688">
        <v>1555</v>
      </c>
      <c r="G1688">
        <v>-1.5</v>
      </c>
      <c r="H1688">
        <v>938</v>
      </c>
      <c r="I1688">
        <v>3.5</v>
      </c>
      <c r="J1688" t="s">
        <v>247</v>
      </c>
      <c r="K1688">
        <v>21007</v>
      </c>
      <c r="L1688" t="s">
        <v>55</v>
      </c>
    </row>
    <row r="1689" spans="1:12" x14ac:dyDescent="0.2">
      <c r="A1689" t="str">
        <f t="shared" si="26"/>
        <v>Barren2017</v>
      </c>
      <c r="B1689" t="s">
        <v>348</v>
      </c>
      <c r="C1689">
        <v>2017</v>
      </c>
      <c r="D1689" t="s">
        <v>245</v>
      </c>
      <c r="E1689">
        <v>1035</v>
      </c>
      <c r="F1689">
        <v>16934</v>
      </c>
      <c r="G1689">
        <v>-0.4</v>
      </c>
      <c r="H1689">
        <v>703</v>
      </c>
      <c r="I1689">
        <v>2</v>
      </c>
      <c r="J1689" t="s">
        <v>247</v>
      </c>
      <c r="K1689">
        <v>21009</v>
      </c>
      <c r="L1689" t="s">
        <v>55</v>
      </c>
    </row>
    <row r="1690" spans="1:12" x14ac:dyDescent="0.2">
      <c r="A1690" t="str">
        <f t="shared" si="26"/>
        <v>Bath2017</v>
      </c>
      <c r="B1690" t="s">
        <v>572</v>
      </c>
      <c r="C1690">
        <v>2017</v>
      </c>
      <c r="D1690" t="s">
        <v>245</v>
      </c>
      <c r="E1690">
        <v>195</v>
      </c>
      <c r="F1690">
        <v>1852</v>
      </c>
      <c r="G1690">
        <v>-2.5</v>
      </c>
      <c r="H1690">
        <v>686</v>
      </c>
      <c r="I1690">
        <v>8</v>
      </c>
      <c r="J1690" t="s">
        <v>247</v>
      </c>
      <c r="K1690">
        <v>21011</v>
      </c>
      <c r="L1690" t="s">
        <v>55</v>
      </c>
    </row>
    <row r="1691" spans="1:12" x14ac:dyDescent="0.2">
      <c r="A1691" t="str">
        <f t="shared" si="26"/>
        <v>Bell2017</v>
      </c>
      <c r="B1691" t="s">
        <v>573</v>
      </c>
      <c r="C1691">
        <v>2017</v>
      </c>
      <c r="D1691" t="s">
        <v>245</v>
      </c>
      <c r="E1691">
        <v>565</v>
      </c>
      <c r="F1691">
        <v>8451</v>
      </c>
      <c r="G1691">
        <v>1.3</v>
      </c>
      <c r="H1691">
        <v>662</v>
      </c>
      <c r="I1691">
        <v>-0.3</v>
      </c>
      <c r="J1691" t="s">
        <v>247</v>
      </c>
      <c r="K1691">
        <v>21013</v>
      </c>
      <c r="L1691" t="s">
        <v>55</v>
      </c>
    </row>
    <row r="1692" spans="1:12" x14ac:dyDescent="0.2">
      <c r="A1692" t="str">
        <f t="shared" si="26"/>
        <v>Boone2017</v>
      </c>
      <c r="B1692" t="s">
        <v>345</v>
      </c>
      <c r="C1692">
        <v>2017</v>
      </c>
      <c r="D1692" t="s">
        <v>245</v>
      </c>
      <c r="E1692">
        <v>4413</v>
      </c>
      <c r="F1692">
        <v>91888</v>
      </c>
      <c r="G1692">
        <v>4.9000000000000004</v>
      </c>
      <c r="H1692">
        <v>913</v>
      </c>
      <c r="I1692">
        <v>1</v>
      </c>
      <c r="J1692" t="s">
        <v>247</v>
      </c>
      <c r="K1692">
        <v>21015</v>
      </c>
      <c r="L1692" t="s">
        <v>55</v>
      </c>
    </row>
    <row r="1693" spans="1:12" x14ac:dyDescent="0.2">
      <c r="A1693" t="str">
        <f t="shared" si="26"/>
        <v>Bourbon2017</v>
      </c>
      <c r="B1693" t="s">
        <v>574</v>
      </c>
      <c r="C1693">
        <v>2017</v>
      </c>
      <c r="D1693" t="s">
        <v>245</v>
      </c>
      <c r="E1693">
        <v>531</v>
      </c>
      <c r="F1693">
        <v>6355</v>
      </c>
      <c r="G1693">
        <v>-1.3</v>
      </c>
      <c r="H1693">
        <v>796</v>
      </c>
      <c r="I1693">
        <v>0.3</v>
      </c>
      <c r="J1693" t="s">
        <v>247</v>
      </c>
      <c r="K1693">
        <v>21017</v>
      </c>
      <c r="L1693" t="s">
        <v>55</v>
      </c>
    </row>
    <row r="1694" spans="1:12" x14ac:dyDescent="0.2">
      <c r="A1694" t="str">
        <f t="shared" si="26"/>
        <v>Boyd2017</v>
      </c>
      <c r="B1694" t="s">
        <v>575</v>
      </c>
      <c r="C1694">
        <v>2017</v>
      </c>
      <c r="D1694" t="s">
        <v>245</v>
      </c>
      <c r="E1694">
        <v>1612</v>
      </c>
      <c r="F1694">
        <v>24616</v>
      </c>
      <c r="G1694">
        <v>-0.9</v>
      </c>
      <c r="H1694">
        <v>909</v>
      </c>
      <c r="I1694">
        <v>4.5</v>
      </c>
      <c r="J1694" t="s">
        <v>247</v>
      </c>
      <c r="K1694">
        <v>21019</v>
      </c>
      <c r="L1694" t="s">
        <v>55</v>
      </c>
    </row>
    <row r="1695" spans="1:12" x14ac:dyDescent="0.2">
      <c r="A1695" t="str">
        <f t="shared" si="26"/>
        <v>Boyle2017</v>
      </c>
      <c r="B1695" t="s">
        <v>576</v>
      </c>
      <c r="C1695">
        <v>2017</v>
      </c>
      <c r="D1695" t="s">
        <v>245</v>
      </c>
      <c r="E1695">
        <v>825</v>
      </c>
      <c r="F1695">
        <v>14146</v>
      </c>
      <c r="G1695">
        <v>-0.4</v>
      </c>
      <c r="H1695">
        <v>795</v>
      </c>
      <c r="I1695">
        <v>2.6</v>
      </c>
      <c r="J1695" t="s">
        <v>247</v>
      </c>
      <c r="K1695">
        <v>21021</v>
      </c>
      <c r="L1695" t="s">
        <v>55</v>
      </c>
    </row>
    <row r="1696" spans="1:12" x14ac:dyDescent="0.2">
      <c r="A1696" t="str">
        <f t="shared" si="26"/>
        <v>Bracken2017</v>
      </c>
      <c r="B1696" t="s">
        <v>577</v>
      </c>
      <c r="C1696">
        <v>2017</v>
      </c>
      <c r="D1696" t="s">
        <v>245</v>
      </c>
      <c r="E1696">
        <v>157</v>
      </c>
      <c r="F1696">
        <v>1335</v>
      </c>
      <c r="G1696">
        <v>-4.4000000000000004</v>
      </c>
      <c r="H1696">
        <v>689</v>
      </c>
      <c r="I1696">
        <v>3.3</v>
      </c>
      <c r="J1696" t="s">
        <v>247</v>
      </c>
      <c r="K1696">
        <v>21023</v>
      </c>
      <c r="L1696" t="s">
        <v>55</v>
      </c>
    </row>
    <row r="1697" spans="1:12" x14ac:dyDescent="0.2">
      <c r="A1697" t="str">
        <f t="shared" si="26"/>
        <v>Breathitt2017</v>
      </c>
      <c r="B1697" t="s">
        <v>578</v>
      </c>
      <c r="C1697">
        <v>2017</v>
      </c>
      <c r="D1697" t="s">
        <v>245</v>
      </c>
      <c r="E1697">
        <v>326</v>
      </c>
      <c r="F1697">
        <v>3153</v>
      </c>
      <c r="G1697">
        <v>-0.5</v>
      </c>
      <c r="H1697">
        <v>662</v>
      </c>
      <c r="I1697">
        <v>3.6</v>
      </c>
      <c r="J1697" t="s">
        <v>247</v>
      </c>
      <c r="K1697">
        <v>21025</v>
      </c>
      <c r="L1697" t="s">
        <v>55</v>
      </c>
    </row>
    <row r="1698" spans="1:12" x14ac:dyDescent="0.2">
      <c r="A1698" t="str">
        <f t="shared" si="26"/>
        <v>Breckinridge2017</v>
      </c>
      <c r="B1698" t="s">
        <v>579</v>
      </c>
      <c r="C1698">
        <v>2017</v>
      </c>
      <c r="D1698" t="s">
        <v>245</v>
      </c>
      <c r="E1698">
        <v>374</v>
      </c>
      <c r="F1698">
        <v>3588</v>
      </c>
      <c r="G1698">
        <v>5.6</v>
      </c>
      <c r="H1698">
        <v>665</v>
      </c>
      <c r="I1698">
        <v>4.9000000000000004</v>
      </c>
      <c r="J1698" t="s">
        <v>247</v>
      </c>
      <c r="K1698">
        <v>21027</v>
      </c>
      <c r="L1698" t="s">
        <v>55</v>
      </c>
    </row>
    <row r="1699" spans="1:12" x14ac:dyDescent="0.2">
      <c r="A1699" t="str">
        <f t="shared" si="26"/>
        <v>Bullitt2017</v>
      </c>
      <c r="B1699" t="s">
        <v>347</v>
      </c>
      <c r="C1699">
        <v>2017</v>
      </c>
      <c r="D1699" t="s">
        <v>245</v>
      </c>
      <c r="E1699">
        <v>1312</v>
      </c>
      <c r="F1699">
        <v>26537</v>
      </c>
      <c r="G1699">
        <v>6.3</v>
      </c>
      <c r="H1699">
        <v>749</v>
      </c>
      <c r="I1699">
        <v>4.5</v>
      </c>
      <c r="J1699" t="s">
        <v>247</v>
      </c>
      <c r="K1699">
        <v>21029</v>
      </c>
      <c r="L1699" t="s">
        <v>55</v>
      </c>
    </row>
    <row r="1700" spans="1:12" x14ac:dyDescent="0.2">
      <c r="A1700" t="str">
        <f t="shared" si="26"/>
        <v>Butler2017</v>
      </c>
      <c r="B1700" t="s">
        <v>423</v>
      </c>
      <c r="C1700">
        <v>2017</v>
      </c>
      <c r="D1700" t="s">
        <v>245</v>
      </c>
      <c r="E1700">
        <v>259</v>
      </c>
      <c r="F1700">
        <v>2995</v>
      </c>
      <c r="G1700">
        <v>-8.5</v>
      </c>
      <c r="H1700">
        <v>667</v>
      </c>
      <c r="I1700">
        <v>3.1</v>
      </c>
      <c r="J1700" t="s">
        <v>247</v>
      </c>
      <c r="K1700">
        <v>21031</v>
      </c>
      <c r="L1700" t="s">
        <v>55</v>
      </c>
    </row>
    <row r="1701" spans="1:12" x14ac:dyDescent="0.2">
      <c r="A1701" t="str">
        <f t="shared" si="26"/>
        <v>Caldwell2017</v>
      </c>
      <c r="B1701" t="s">
        <v>580</v>
      </c>
      <c r="C1701">
        <v>2017</v>
      </c>
      <c r="D1701" t="s">
        <v>245</v>
      </c>
      <c r="E1701">
        <v>340</v>
      </c>
      <c r="F1701">
        <v>4108</v>
      </c>
      <c r="G1701">
        <v>-1.7</v>
      </c>
      <c r="H1701">
        <v>672</v>
      </c>
      <c r="I1701">
        <v>7</v>
      </c>
      <c r="J1701" t="s">
        <v>247</v>
      </c>
      <c r="K1701">
        <v>21033</v>
      </c>
      <c r="L1701" t="s">
        <v>55</v>
      </c>
    </row>
    <row r="1702" spans="1:12" x14ac:dyDescent="0.2">
      <c r="A1702" t="str">
        <f t="shared" si="26"/>
        <v>Calloway2017</v>
      </c>
      <c r="B1702" t="s">
        <v>581</v>
      </c>
      <c r="C1702">
        <v>2017</v>
      </c>
      <c r="D1702" t="s">
        <v>245</v>
      </c>
      <c r="E1702">
        <v>1016</v>
      </c>
      <c r="F1702">
        <v>16438</v>
      </c>
      <c r="G1702">
        <v>0</v>
      </c>
      <c r="H1702">
        <v>691</v>
      </c>
      <c r="I1702">
        <v>4.0999999999999996</v>
      </c>
      <c r="J1702" t="s">
        <v>247</v>
      </c>
      <c r="K1702">
        <v>21035</v>
      </c>
      <c r="L1702" t="s">
        <v>55</v>
      </c>
    </row>
    <row r="1703" spans="1:12" x14ac:dyDescent="0.2">
      <c r="A1703" t="str">
        <f t="shared" si="26"/>
        <v>Campbell2017</v>
      </c>
      <c r="B1703" t="s">
        <v>412</v>
      </c>
      <c r="C1703">
        <v>2017</v>
      </c>
      <c r="D1703" t="s">
        <v>245</v>
      </c>
      <c r="E1703">
        <v>2231</v>
      </c>
      <c r="F1703">
        <v>30380</v>
      </c>
      <c r="G1703">
        <v>0.7</v>
      </c>
      <c r="H1703">
        <v>908</v>
      </c>
      <c r="I1703">
        <v>11</v>
      </c>
      <c r="J1703" t="s">
        <v>247</v>
      </c>
      <c r="K1703">
        <v>21037</v>
      </c>
      <c r="L1703" t="s">
        <v>55</v>
      </c>
    </row>
    <row r="1704" spans="1:12" x14ac:dyDescent="0.2">
      <c r="A1704" t="str">
        <f t="shared" si="26"/>
        <v>Carlisle2017</v>
      </c>
      <c r="B1704" t="s">
        <v>582</v>
      </c>
      <c r="C1704">
        <v>2017</v>
      </c>
      <c r="D1704" t="s">
        <v>245</v>
      </c>
      <c r="E1704">
        <v>131</v>
      </c>
      <c r="F1704">
        <v>1091</v>
      </c>
      <c r="G1704">
        <v>3.6</v>
      </c>
      <c r="H1704">
        <v>624</v>
      </c>
      <c r="I1704">
        <v>-10.9</v>
      </c>
      <c r="J1704" t="s">
        <v>247</v>
      </c>
      <c r="K1704">
        <v>21039</v>
      </c>
      <c r="L1704" t="s">
        <v>55</v>
      </c>
    </row>
    <row r="1705" spans="1:12" x14ac:dyDescent="0.2">
      <c r="A1705" t="str">
        <f t="shared" si="26"/>
        <v>Carroll2017</v>
      </c>
      <c r="B1705" t="s">
        <v>373</v>
      </c>
      <c r="C1705">
        <v>2017</v>
      </c>
      <c r="D1705" t="s">
        <v>245</v>
      </c>
      <c r="E1705">
        <v>304</v>
      </c>
      <c r="F1705">
        <v>6738</v>
      </c>
      <c r="G1705">
        <v>-1.7</v>
      </c>
      <c r="H1705">
        <v>1035</v>
      </c>
      <c r="I1705">
        <v>-6.6</v>
      </c>
      <c r="J1705" t="s">
        <v>247</v>
      </c>
      <c r="K1705">
        <v>21041</v>
      </c>
      <c r="L1705" t="s">
        <v>55</v>
      </c>
    </row>
    <row r="1706" spans="1:12" x14ac:dyDescent="0.2">
      <c r="A1706" t="str">
        <f t="shared" si="26"/>
        <v>Carter2017</v>
      </c>
      <c r="B1706" t="s">
        <v>583</v>
      </c>
      <c r="C1706">
        <v>2017</v>
      </c>
      <c r="D1706" t="s">
        <v>245</v>
      </c>
      <c r="E1706">
        <v>534</v>
      </c>
      <c r="F1706">
        <v>5590</v>
      </c>
      <c r="G1706">
        <v>-0.9</v>
      </c>
      <c r="H1706">
        <v>617</v>
      </c>
      <c r="I1706">
        <v>2</v>
      </c>
      <c r="J1706" t="s">
        <v>247</v>
      </c>
      <c r="K1706">
        <v>21043</v>
      </c>
      <c r="L1706" t="s">
        <v>55</v>
      </c>
    </row>
    <row r="1707" spans="1:12" x14ac:dyDescent="0.2">
      <c r="A1707" t="str">
        <f t="shared" si="26"/>
        <v>Casey2017</v>
      </c>
      <c r="B1707" t="s">
        <v>584</v>
      </c>
      <c r="C1707">
        <v>2017</v>
      </c>
      <c r="D1707" t="s">
        <v>245</v>
      </c>
      <c r="E1707">
        <v>289</v>
      </c>
      <c r="F1707">
        <v>3926</v>
      </c>
      <c r="G1707">
        <v>-0.2</v>
      </c>
      <c r="H1707">
        <v>602</v>
      </c>
      <c r="I1707">
        <v>-1.8</v>
      </c>
      <c r="J1707" t="s">
        <v>247</v>
      </c>
      <c r="K1707">
        <v>21045</v>
      </c>
      <c r="L1707" t="s">
        <v>55</v>
      </c>
    </row>
    <row r="1708" spans="1:12" x14ac:dyDescent="0.2">
      <c r="A1708" t="str">
        <f t="shared" si="26"/>
        <v>Christian2017</v>
      </c>
      <c r="B1708" t="s">
        <v>585</v>
      </c>
      <c r="C1708">
        <v>2017</v>
      </c>
      <c r="D1708" t="s">
        <v>245</v>
      </c>
      <c r="E1708">
        <v>1668</v>
      </c>
      <c r="F1708">
        <v>31709</v>
      </c>
      <c r="G1708">
        <v>0.3</v>
      </c>
      <c r="H1708">
        <v>802</v>
      </c>
      <c r="I1708">
        <v>0.8</v>
      </c>
      <c r="J1708" t="s">
        <v>247</v>
      </c>
      <c r="K1708">
        <v>21047</v>
      </c>
      <c r="L1708" t="s">
        <v>55</v>
      </c>
    </row>
    <row r="1709" spans="1:12" x14ac:dyDescent="0.2">
      <c r="A1709" t="str">
        <f t="shared" si="26"/>
        <v>Clark2017</v>
      </c>
      <c r="B1709" t="s">
        <v>586</v>
      </c>
      <c r="C1709">
        <v>2017</v>
      </c>
      <c r="D1709" t="s">
        <v>245</v>
      </c>
      <c r="E1709">
        <v>851</v>
      </c>
      <c r="F1709">
        <v>14909</v>
      </c>
      <c r="G1709">
        <v>-3.4</v>
      </c>
      <c r="H1709">
        <v>819</v>
      </c>
      <c r="I1709">
        <v>4.5</v>
      </c>
      <c r="J1709" t="s">
        <v>247</v>
      </c>
      <c r="K1709">
        <v>21049</v>
      </c>
      <c r="L1709" t="s">
        <v>55</v>
      </c>
    </row>
    <row r="1710" spans="1:12" x14ac:dyDescent="0.2">
      <c r="A1710" t="str">
        <f t="shared" si="26"/>
        <v>Clay2017</v>
      </c>
      <c r="B1710" t="s">
        <v>353</v>
      </c>
      <c r="C1710">
        <v>2017</v>
      </c>
      <c r="D1710" t="s">
        <v>245</v>
      </c>
      <c r="E1710">
        <v>376</v>
      </c>
      <c r="F1710">
        <v>3974</v>
      </c>
      <c r="G1710">
        <v>-6.3</v>
      </c>
      <c r="H1710">
        <v>688</v>
      </c>
      <c r="I1710">
        <v>5</v>
      </c>
      <c r="J1710" t="s">
        <v>247</v>
      </c>
      <c r="K1710">
        <v>21051</v>
      </c>
      <c r="L1710" t="s">
        <v>55</v>
      </c>
    </row>
    <row r="1711" spans="1:12" x14ac:dyDescent="0.2">
      <c r="A1711" t="str">
        <f t="shared" si="26"/>
        <v>Clinton2017</v>
      </c>
      <c r="B1711" t="s">
        <v>587</v>
      </c>
      <c r="C1711">
        <v>2017</v>
      </c>
      <c r="D1711" t="s">
        <v>245</v>
      </c>
      <c r="E1711">
        <v>254</v>
      </c>
      <c r="F1711">
        <v>3791</v>
      </c>
      <c r="G1711">
        <v>0.5</v>
      </c>
      <c r="H1711">
        <v>595</v>
      </c>
      <c r="I1711">
        <v>0.8</v>
      </c>
      <c r="J1711" t="s">
        <v>247</v>
      </c>
      <c r="K1711">
        <v>21053</v>
      </c>
      <c r="L1711" t="s">
        <v>55</v>
      </c>
    </row>
    <row r="1712" spans="1:12" x14ac:dyDescent="0.2">
      <c r="A1712" t="str">
        <f t="shared" si="26"/>
        <v>Crittenden2017</v>
      </c>
      <c r="B1712" t="s">
        <v>588</v>
      </c>
      <c r="C1712">
        <v>2017</v>
      </c>
      <c r="D1712" t="s">
        <v>245</v>
      </c>
      <c r="E1712">
        <v>173</v>
      </c>
      <c r="F1712">
        <v>2135</v>
      </c>
      <c r="G1712">
        <v>-4.7</v>
      </c>
      <c r="H1712">
        <v>614</v>
      </c>
      <c r="I1712">
        <v>-6.1</v>
      </c>
      <c r="J1712" t="s">
        <v>247</v>
      </c>
      <c r="K1712">
        <v>21055</v>
      </c>
      <c r="L1712" t="s">
        <v>55</v>
      </c>
    </row>
    <row r="1713" spans="1:12" x14ac:dyDescent="0.2">
      <c r="A1713" t="str">
        <f t="shared" si="26"/>
        <v>Cumberland2017</v>
      </c>
      <c r="B1713" t="s">
        <v>589</v>
      </c>
      <c r="C1713">
        <v>2017</v>
      </c>
      <c r="D1713" t="s">
        <v>245</v>
      </c>
      <c r="E1713">
        <v>145</v>
      </c>
      <c r="F1713">
        <v>1810</v>
      </c>
      <c r="G1713">
        <v>7.5</v>
      </c>
      <c r="H1713">
        <v>784</v>
      </c>
      <c r="I1713">
        <v>5.8</v>
      </c>
      <c r="J1713" t="s">
        <v>247</v>
      </c>
      <c r="K1713">
        <v>21057</v>
      </c>
      <c r="L1713" t="s">
        <v>55</v>
      </c>
    </row>
    <row r="1714" spans="1:12" x14ac:dyDescent="0.2">
      <c r="A1714" t="str">
        <f t="shared" si="26"/>
        <v>Daviess2017</v>
      </c>
      <c r="B1714" t="s">
        <v>590</v>
      </c>
      <c r="C1714">
        <v>2017</v>
      </c>
      <c r="D1714" t="s">
        <v>245</v>
      </c>
      <c r="E1714">
        <v>2980</v>
      </c>
      <c r="F1714">
        <v>47263</v>
      </c>
      <c r="G1714">
        <v>2.2999999999999998</v>
      </c>
      <c r="H1714">
        <v>805</v>
      </c>
      <c r="I1714">
        <v>1.6</v>
      </c>
      <c r="J1714" t="s">
        <v>247</v>
      </c>
      <c r="K1714">
        <v>21059</v>
      </c>
      <c r="L1714" t="s">
        <v>55</v>
      </c>
    </row>
    <row r="1715" spans="1:12" x14ac:dyDescent="0.2">
      <c r="A1715" t="str">
        <f t="shared" si="26"/>
        <v>Edmonson2017</v>
      </c>
      <c r="B1715" t="s">
        <v>591</v>
      </c>
      <c r="C1715">
        <v>2017</v>
      </c>
      <c r="D1715" t="s">
        <v>245</v>
      </c>
      <c r="E1715">
        <v>153</v>
      </c>
      <c r="F1715">
        <v>1552</v>
      </c>
      <c r="G1715">
        <v>1.8</v>
      </c>
      <c r="H1715">
        <v>650</v>
      </c>
      <c r="I1715">
        <v>1.2</v>
      </c>
      <c r="J1715" t="s">
        <v>247</v>
      </c>
      <c r="K1715">
        <v>21061</v>
      </c>
      <c r="L1715" t="s">
        <v>55</v>
      </c>
    </row>
    <row r="1716" spans="1:12" x14ac:dyDescent="0.2">
      <c r="A1716" t="str">
        <f t="shared" si="26"/>
        <v>Elliott2017</v>
      </c>
      <c r="B1716" t="s">
        <v>592</v>
      </c>
      <c r="C1716">
        <v>2017</v>
      </c>
      <c r="D1716" t="s">
        <v>245</v>
      </c>
      <c r="E1716">
        <v>94</v>
      </c>
      <c r="F1716">
        <v>980</v>
      </c>
      <c r="G1716">
        <v>1.1000000000000001</v>
      </c>
      <c r="H1716">
        <v>596</v>
      </c>
      <c r="I1716">
        <v>0</v>
      </c>
      <c r="J1716" t="s">
        <v>247</v>
      </c>
      <c r="K1716">
        <v>21063</v>
      </c>
      <c r="L1716" t="s">
        <v>55</v>
      </c>
    </row>
    <row r="1717" spans="1:12" x14ac:dyDescent="0.2">
      <c r="A1717" t="str">
        <f t="shared" si="26"/>
        <v>Estill2017</v>
      </c>
      <c r="B1717" t="s">
        <v>593</v>
      </c>
      <c r="C1717">
        <v>2017</v>
      </c>
      <c r="D1717" t="s">
        <v>245</v>
      </c>
      <c r="E1717">
        <v>231</v>
      </c>
      <c r="F1717">
        <v>2535</v>
      </c>
      <c r="G1717">
        <v>7.2</v>
      </c>
      <c r="H1717">
        <v>665</v>
      </c>
      <c r="I1717">
        <v>9</v>
      </c>
      <c r="J1717" t="s">
        <v>247</v>
      </c>
      <c r="K1717">
        <v>21065</v>
      </c>
      <c r="L1717" t="s">
        <v>55</v>
      </c>
    </row>
    <row r="1718" spans="1:12" x14ac:dyDescent="0.2">
      <c r="A1718" t="str">
        <f t="shared" si="26"/>
        <v>Fayette2017</v>
      </c>
      <c r="B1718" t="s">
        <v>332</v>
      </c>
      <c r="C1718">
        <v>2017</v>
      </c>
      <c r="D1718" t="s">
        <v>245</v>
      </c>
      <c r="E1718">
        <v>10984</v>
      </c>
      <c r="F1718">
        <v>199897</v>
      </c>
      <c r="G1718">
        <v>1.7</v>
      </c>
      <c r="H1718">
        <v>973</v>
      </c>
      <c r="I1718">
        <v>0.5</v>
      </c>
      <c r="J1718" t="s">
        <v>247</v>
      </c>
      <c r="K1718">
        <v>21067</v>
      </c>
      <c r="L1718" t="s">
        <v>55</v>
      </c>
    </row>
    <row r="1719" spans="1:12" x14ac:dyDescent="0.2">
      <c r="A1719" t="str">
        <f t="shared" si="26"/>
        <v>Fleming2017</v>
      </c>
      <c r="B1719" t="s">
        <v>594</v>
      </c>
      <c r="C1719">
        <v>2017</v>
      </c>
      <c r="D1719" t="s">
        <v>245</v>
      </c>
      <c r="E1719">
        <v>317</v>
      </c>
      <c r="F1719">
        <v>3077</v>
      </c>
      <c r="G1719">
        <v>5</v>
      </c>
      <c r="H1719">
        <v>658</v>
      </c>
      <c r="I1719">
        <v>2.7</v>
      </c>
      <c r="J1719" t="s">
        <v>247</v>
      </c>
      <c r="K1719">
        <v>21069</v>
      </c>
      <c r="L1719" t="s">
        <v>55</v>
      </c>
    </row>
    <row r="1720" spans="1:12" x14ac:dyDescent="0.2">
      <c r="A1720" t="str">
        <f t="shared" si="26"/>
        <v>Floyd2017</v>
      </c>
      <c r="B1720" t="s">
        <v>500</v>
      </c>
      <c r="C1720">
        <v>2017</v>
      </c>
      <c r="D1720" t="s">
        <v>245</v>
      </c>
      <c r="E1720">
        <v>1019</v>
      </c>
      <c r="F1720">
        <v>10707</v>
      </c>
      <c r="G1720">
        <v>-1.1000000000000001</v>
      </c>
      <c r="H1720">
        <v>754</v>
      </c>
      <c r="I1720">
        <v>0.7</v>
      </c>
      <c r="J1720" t="s">
        <v>247</v>
      </c>
      <c r="K1720">
        <v>21071</v>
      </c>
      <c r="L1720" t="s">
        <v>55</v>
      </c>
    </row>
    <row r="1721" spans="1:12" x14ac:dyDescent="0.2">
      <c r="A1721" t="str">
        <f t="shared" si="26"/>
        <v>Franklin2017</v>
      </c>
      <c r="B1721" t="s">
        <v>434</v>
      </c>
      <c r="C1721">
        <v>2017</v>
      </c>
      <c r="D1721" t="s">
        <v>245</v>
      </c>
      <c r="E1721">
        <v>1915</v>
      </c>
      <c r="F1721">
        <v>32753</v>
      </c>
      <c r="G1721">
        <v>0.2</v>
      </c>
      <c r="H1721">
        <v>825</v>
      </c>
      <c r="I1721">
        <v>-2.4</v>
      </c>
      <c r="J1721" t="s">
        <v>247</v>
      </c>
      <c r="K1721">
        <v>21073</v>
      </c>
      <c r="L1721" t="s">
        <v>55</v>
      </c>
    </row>
    <row r="1722" spans="1:12" x14ac:dyDescent="0.2">
      <c r="A1722" t="str">
        <f t="shared" si="26"/>
        <v>Fulton2017</v>
      </c>
      <c r="B1722" t="s">
        <v>335</v>
      </c>
      <c r="C1722">
        <v>2017</v>
      </c>
      <c r="D1722" t="s">
        <v>245</v>
      </c>
      <c r="E1722">
        <v>195</v>
      </c>
      <c r="F1722">
        <v>2110</v>
      </c>
      <c r="G1722">
        <v>2</v>
      </c>
      <c r="H1722">
        <v>625</v>
      </c>
      <c r="I1722">
        <v>-0.8</v>
      </c>
      <c r="J1722" t="s">
        <v>247</v>
      </c>
      <c r="K1722">
        <v>21075</v>
      </c>
      <c r="L1722" t="s">
        <v>55</v>
      </c>
    </row>
    <row r="1723" spans="1:12" x14ac:dyDescent="0.2">
      <c r="A1723" t="str">
        <f t="shared" si="26"/>
        <v>Gallatin2017</v>
      </c>
      <c r="B1723" t="s">
        <v>595</v>
      </c>
      <c r="C1723">
        <v>2017</v>
      </c>
      <c r="D1723" t="s">
        <v>245</v>
      </c>
      <c r="E1723">
        <v>141</v>
      </c>
      <c r="F1723">
        <v>2510</v>
      </c>
      <c r="G1723">
        <v>1.7</v>
      </c>
      <c r="H1723">
        <v>908</v>
      </c>
      <c r="I1723">
        <v>3.8</v>
      </c>
      <c r="J1723" t="s">
        <v>247</v>
      </c>
      <c r="K1723">
        <v>21077</v>
      </c>
      <c r="L1723" t="s">
        <v>55</v>
      </c>
    </row>
    <row r="1724" spans="1:12" x14ac:dyDescent="0.2">
      <c r="A1724" t="str">
        <f t="shared" si="26"/>
        <v>Garrard2017</v>
      </c>
      <c r="B1724" t="s">
        <v>596</v>
      </c>
      <c r="C1724">
        <v>2017</v>
      </c>
      <c r="D1724" t="s">
        <v>245</v>
      </c>
      <c r="E1724">
        <v>305</v>
      </c>
      <c r="F1724">
        <v>2308</v>
      </c>
      <c r="G1724">
        <v>1.1000000000000001</v>
      </c>
      <c r="H1724">
        <v>637</v>
      </c>
      <c r="I1724">
        <v>0.2</v>
      </c>
      <c r="J1724" t="s">
        <v>247</v>
      </c>
      <c r="K1724">
        <v>21079</v>
      </c>
      <c r="L1724" t="s">
        <v>55</v>
      </c>
    </row>
    <row r="1725" spans="1:12" x14ac:dyDescent="0.2">
      <c r="A1725" t="str">
        <f t="shared" si="26"/>
        <v>Grant2017</v>
      </c>
      <c r="B1725" t="s">
        <v>597</v>
      </c>
      <c r="C1725">
        <v>2017</v>
      </c>
      <c r="D1725" t="s">
        <v>245</v>
      </c>
      <c r="E1725">
        <v>489</v>
      </c>
      <c r="F1725">
        <v>4985</v>
      </c>
      <c r="G1725">
        <v>-2.5</v>
      </c>
      <c r="H1725">
        <v>765</v>
      </c>
      <c r="I1725">
        <v>-1</v>
      </c>
      <c r="J1725" t="s">
        <v>247</v>
      </c>
      <c r="K1725">
        <v>21081</v>
      </c>
      <c r="L1725" t="s">
        <v>55</v>
      </c>
    </row>
    <row r="1726" spans="1:12" x14ac:dyDescent="0.2">
      <c r="A1726" t="str">
        <f t="shared" si="26"/>
        <v>Graves2017</v>
      </c>
      <c r="B1726" t="s">
        <v>350</v>
      </c>
      <c r="C1726">
        <v>2017</v>
      </c>
      <c r="D1726" t="s">
        <v>245</v>
      </c>
      <c r="E1726">
        <v>865</v>
      </c>
      <c r="F1726">
        <v>11261</v>
      </c>
      <c r="G1726">
        <v>0.8</v>
      </c>
      <c r="H1726">
        <v>728</v>
      </c>
      <c r="I1726">
        <v>4.4000000000000004</v>
      </c>
      <c r="J1726" t="s">
        <v>247</v>
      </c>
      <c r="K1726">
        <v>21083</v>
      </c>
      <c r="L1726" t="s">
        <v>55</v>
      </c>
    </row>
    <row r="1727" spans="1:12" x14ac:dyDescent="0.2">
      <c r="A1727" t="str">
        <f t="shared" si="26"/>
        <v>Grayson2017</v>
      </c>
      <c r="B1727" t="s">
        <v>598</v>
      </c>
      <c r="C1727">
        <v>2017</v>
      </c>
      <c r="D1727" t="s">
        <v>245</v>
      </c>
      <c r="E1727">
        <v>611</v>
      </c>
      <c r="F1727">
        <v>7964</v>
      </c>
      <c r="G1727">
        <v>2.2000000000000002</v>
      </c>
      <c r="H1727">
        <v>665</v>
      </c>
      <c r="I1727">
        <v>0.9</v>
      </c>
      <c r="J1727" t="s">
        <v>247</v>
      </c>
      <c r="K1727">
        <v>21085</v>
      </c>
      <c r="L1727" t="s">
        <v>55</v>
      </c>
    </row>
    <row r="1728" spans="1:12" x14ac:dyDescent="0.2">
      <c r="A1728" t="str">
        <f t="shared" si="26"/>
        <v>Green2017</v>
      </c>
      <c r="B1728" t="s">
        <v>599</v>
      </c>
      <c r="C1728">
        <v>2017</v>
      </c>
      <c r="D1728" t="s">
        <v>245</v>
      </c>
      <c r="E1728">
        <v>184</v>
      </c>
      <c r="F1728">
        <v>1698</v>
      </c>
      <c r="G1728">
        <v>-0.8</v>
      </c>
      <c r="H1728">
        <v>541</v>
      </c>
      <c r="I1728">
        <v>1.3</v>
      </c>
      <c r="J1728" t="s">
        <v>247</v>
      </c>
      <c r="K1728">
        <v>21087</v>
      </c>
      <c r="L1728" t="s">
        <v>55</v>
      </c>
    </row>
    <row r="1729" spans="1:12" x14ac:dyDescent="0.2">
      <c r="A1729" t="str">
        <f t="shared" si="26"/>
        <v>Greenup2017</v>
      </c>
      <c r="B1729" t="s">
        <v>600</v>
      </c>
      <c r="C1729">
        <v>2017</v>
      </c>
      <c r="D1729" t="s">
        <v>245</v>
      </c>
      <c r="E1729">
        <v>587</v>
      </c>
      <c r="F1729">
        <v>7993</v>
      </c>
      <c r="G1729">
        <v>0.2</v>
      </c>
      <c r="H1729">
        <v>762</v>
      </c>
      <c r="I1729">
        <v>0.7</v>
      </c>
      <c r="J1729" t="s">
        <v>247</v>
      </c>
      <c r="K1729">
        <v>21089</v>
      </c>
      <c r="L1729" t="s">
        <v>55</v>
      </c>
    </row>
    <row r="1730" spans="1:12" x14ac:dyDescent="0.2">
      <c r="A1730" t="str">
        <f t="shared" si="26"/>
        <v>Hancock2017</v>
      </c>
      <c r="B1730" t="s">
        <v>508</v>
      </c>
      <c r="C1730">
        <v>2017</v>
      </c>
      <c r="D1730" t="s">
        <v>245</v>
      </c>
      <c r="E1730">
        <v>187</v>
      </c>
      <c r="F1730">
        <v>3886</v>
      </c>
      <c r="G1730">
        <v>-5.0999999999999996</v>
      </c>
      <c r="H1730">
        <v>1235</v>
      </c>
      <c r="I1730">
        <v>-4.3</v>
      </c>
      <c r="J1730" t="s">
        <v>247</v>
      </c>
      <c r="K1730">
        <v>21091</v>
      </c>
      <c r="L1730" t="s">
        <v>55</v>
      </c>
    </row>
    <row r="1731" spans="1:12" x14ac:dyDescent="0.2">
      <c r="A1731" t="str">
        <f t="shared" si="26"/>
        <v>Hardin2017</v>
      </c>
      <c r="B1731" t="s">
        <v>346</v>
      </c>
      <c r="C1731">
        <v>2017</v>
      </c>
      <c r="D1731" t="s">
        <v>245</v>
      </c>
      <c r="E1731">
        <v>2955</v>
      </c>
      <c r="F1731">
        <v>48729</v>
      </c>
      <c r="G1731">
        <v>1</v>
      </c>
      <c r="H1731">
        <v>820</v>
      </c>
      <c r="I1731">
        <v>1.1000000000000001</v>
      </c>
      <c r="J1731" t="s">
        <v>247</v>
      </c>
      <c r="K1731">
        <v>21093</v>
      </c>
      <c r="L1731" t="s">
        <v>55</v>
      </c>
    </row>
    <row r="1732" spans="1:12" x14ac:dyDescent="0.2">
      <c r="A1732" t="str">
        <f t="shared" si="26"/>
        <v>Harlan2017</v>
      </c>
      <c r="B1732" t="s">
        <v>601</v>
      </c>
      <c r="C1732">
        <v>2017</v>
      </c>
      <c r="D1732" t="s">
        <v>245</v>
      </c>
      <c r="E1732">
        <v>503</v>
      </c>
      <c r="F1732">
        <v>5889</v>
      </c>
      <c r="G1732">
        <v>-0.3</v>
      </c>
      <c r="H1732">
        <v>709</v>
      </c>
      <c r="I1732">
        <v>4.7</v>
      </c>
      <c r="J1732" t="s">
        <v>247</v>
      </c>
      <c r="K1732">
        <v>21095</v>
      </c>
      <c r="L1732" t="s">
        <v>55</v>
      </c>
    </row>
    <row r="1733" spans="1:12" x14ac:dyDescent="0.2">
      <c r="A1733" t="str">
        <f t="shared" si="26"/>
        <v>Harrison2017</v>
      </c>
      <c r="B1733" t="s">
        <v>357</v>
      </c>
      <c r="C1733">
        <v>2017</v>
      </c>
      <c r="D1733" t="s">
        <v>245</v>
      </c>
      <c r="E1733">
        <v>339</v>
      </c>
      <c r="F1733">
        <v>4995</v>
      </c>
      <c r="G1733">
        <v>0.3</v>
      </c>
      <c r="H1733">
        <v>795</v>
      </c>
      <c r="I1733">
        <v>2.2999999999999998</v>
      </c>
      <c r="J1733" t="s">
        <v>247</v>
      </c>
      <c r="K1733">
        <v>21097</v>
      </c>
      <c r="L1733" t="s">
        <v>55</v>
      </c>
    </row>
    <row r="1734" spans="1:12" x14ac:dyDescent="0.2">
      <c r="A1734" t="str">
        <f t="shared" ref="A1734:A1797" si="27">_xlfn.CONCAT(B1734, C1734)</f>
        <v>Hart2017</v>
      </c>
      <c r="B1734" t="s">
        <v>511</v>
      </c>
      <c r="C1734">
        <v>2017</v>
      </c>
      <c r="D1734" t="s">
        <v>245</v>
      </c>
      <c r="E1734">
        <v>332</v>
      </c>
      <c r="F1734">
        <v>5320</v>
      </c>
      <c r="G1734">
        <v>3</v>
      </c>
      <c r="H1734">
        <v>679</v>
      </c>
      <c r="I1734">
        <v>0</v>
      </c>
      <c r="J1734" t="s">
        <v>247</v>
      </c>
      <c r="K1734">
        <v>21099</v>
      </c>
      <c r="L1734" t="s">
        <v>55</v>
      </c>
    </row>
    <row r="1735" spans="1:12" x14ac:dyDescent="0.2">
      <c r="A1735" t="str">
        <f t="shared" si="27"/>
        <v>Henderson2017</v>
      </c>
      <c r="B1735" t="s">
        <v>602</v>
      </c>
      <c r="C1735">
        <v>2017</v>
      </c>
      <c r="D1735" t="s">
        <v>245</v>
      </c>
      <c r="E1735">
        <v>1185</v>
      </c>
      <c r="F1735">
        <v>19934</v>
      </c>
      <c r="G1735">
        <v>-1</v>
      </c>
      <c r="H1735">
        <v>819</v>
      </c>
      <c r="I1735">
        <v>4.5999999999999996</v>
      </c>
      <c r="J1735" t="s">
        <v>247</v>
      </c>
      <c r="K1735">
        <v>21101</v>
      </c>
      <c r="L1735" t="s">
        <v>55</v>
      </c>
    </row>
    <row r="1736" spans="1:12" x14ac:dyDescent="0.2">
      <c r="A1736" t="str">
        <f t="shared" si="27"/>
        <v>Henry2017</v>
      </c>
      <c r="B1736" t="s">
        <v>416</v>
      </c>
      <c r="C1736">
        <v>2017</v>
      </c>
      <c r="D1736" t="s">
        <v>245</v>
      </c>
      <c r="E1736">
        <v>294</v>
      </c>
      <c r="F1736">
        <v>2648</v>
      </c>
      <c r="G1736">
        <v>-0.5</v>
      </c>
      <c r="H1736">
        <v>741</v>
      </c>
      <c r="I1736">
        <v>4.7</v>
      </c>
      <c r="J1736" t="s">
        <v>247</v>
      </c>
      <c r="K1736">
        <v>21103</v>
      </c>
      <c r="L1736" t="s">
        <v>55</v>
      </c>
    </row>
    <row r="1737" spans="1:12" x14ac:dyDescent="0.2">
      <c r="A1737" t="str">
        <f t="shared" si="27"/>
        <v>Hickman2017</v>
      </c>
      <c r="B1737" t="s">
        <v>603</v>
      </c>
      <c r="C1737">
        <v>2017</v>
      </c>
      <c r="D1737" t="s">
        <v>245</v>
      </c>
      <c r="E1737">
        <v>97</v>
      </c>
      <c r="F1737">
        <v>943</v>
      </c>
      <c r="G1737">
        <v>-5.3</v>
      </c>
      <c r="H1737">
        <v>576</v>
      </c>
      <c r="I1737">
        <v>1.4</v>
      </c>
      <c r="J1737" t="s">
        <v>247</v>
      </c>
      <c r="K1737">
        <v>21105</v>
      </c>
      <c r="L1737" t="s">
        <v>55</v>
      </c>
    </row>
    <row r="1738" spans="1:12" x14ac:dyDescent="0.2">
      <c r="A1738" t="str">
        <f t="shared" si="27"/>
        <v>Hopkins2017</v>
      </c>
      <c r="B1738" t="s">
        <v>604</v>
      </c>
      <c r="C1738">
        <v>2017</v>
      </c>
      <c r="D1738" t="s">
        <v>245</v>
      </c>
      <c r="E1738">
        <v>1101</v>
      </c>
      <c r="F1738">
        <v>17518</v>
      </c>
      <c r="G1738">
        <v>-2.2999999999999998</v>
      </c>
      <c r="H1738">
        <v>820</v>
      </c>
      <c r="I1738">
        <v>-0.6</v>
      </c>
      <c r="J1738" t="s">
        <v>247</v>
      </c>
      <c r="K1738">
        <v>21107</v>
      </c>
      <c r="L1738" t="s">
        <v>55</v>
      </c>
    </row>
    <row r="1739" spans="1:12" x14ac:dyDescent="0.2">
      <c r="A1739" t="str">
        <f t="shared" si="27"/>
        <v>Jackson2017</v>
      </c>
      <c r="B1739" t="s">
        <v>318</v>
      </c>
      <c r="C1739">
        <v>2017</v>
      </c>
      <c r="D1739" t="s">
        <v>245</v>
      </c>
      <c r="E1739">
        <v>157</v>
      </c>
      <c r="F1739">
        <v>1701</v>
      </c>
      <c r="G1739">
        <v>-6.7</v>
      </c>
      <c r="H1739">
        <v>597</v>
      </c>
      <c r="I1739">
        <v>0.5</v>
      </c>
      <c r="J1739" t="s">
        <v>247</v>
      </c>
      <c r="K1739">
        <v>21109</v>
      </c>
      <c r="L1739" t="s">
        <v>55</v>
      </c>
    </row>
    <row r="1740" spans="1:12" x14ac:dyDescent="0.2">
      <c r="A1740" t="str">
        <f t="shared" si="27"/>
        <v>Jefferson2017</v>
      </c>
      <c r="B1740" t="s">
        <v>314</v>
      </c>
      <c r="C1740">
        <v>2017</v>
      </c>
      <c r="D1740" t="s">
        <v>245</v>
      </c>
      <c r="E1740">
        <v>25220</v>
      </c>
      <c r="F1740">
        <v>473236</v>
      </c>
      <c r="G1740">
        <v>0.8</v>
      </c>
      <c r="H1740">
        <v>1055</v>
      </c>
      <c r="I1740">
        <v>2.9</v>
      </c>
      <c r="J1740" t="s">
        <v>247</v>
      </c>
      <c r="K1740">
        <v>21111</v>
      </c>
      <c r="L1740" t="s">
        <v>55</v>
      </c>
    </row>
    <row r="1741" spans="1:12" x14ac:dyDescent="0.2">
      <c r="A1741" t="str">
        <f t="shared" si="27"/>
        <v>Jessamine2017</v>
      </c>
      <c r="B1741" t="s">
        <v>605</v>
      </c>
      <c r="C1741">
        <v>2017</v>
      </c>
      <c r="D1741" t="s">
        <v>245</v>
      </c>
      <c r="E1741">
        <v>1307</v>
      </c>
      <c r="F1741">
        <v>17116</v>
      </c>
      <c r="G1741">
        <v>0</v>
      </c>
      <c r="H1741">
        <v>759</v>
      </c>
      <c r="I1741">
        <v>1.2</v>
      </c>
      <c r="J1741" t="s">
        <v>247</v>
      </c>
      <c r="K1741">
        <v>21113</v>
      </c>
      <c r="L1741" t="s">
        <v>55</v>
      </c>
    </row>
    <row r="1742" spans="1:12" x14ac:dyDescent="0.2">
      <c r="A1742" t="str">
        <f t="shared" si="27"/>
        <v>Johnson2017</v>
      </c>
      <c r="B1742" t="s">
        <v>516</v>
      </c>
      <c r="C1742">
        <v>2017</v>
      </c>
      <c r="D1742" t="s">
        <v>245</v>
      </c>
      <c r="E1742">
        <v>509</v>
      </c>
      <c r="F1742">
        <v>5113</v>
      </c>
      <c r="G1742">
        <v>-3.6</v>
      </c>
      <c r="H1742">
        <v>645</v>
      </c>
      <c r="I1742">
        <v>1.3</v>
      </c>
      <c r="J1742" t="s">
        <v>247</v>
      </c>
      <c r="K1742">
        <v>21115</v>
      </c>
      <c r="L1742" t="s">
        <v>55</v>
      </c>
    </row>
    <row r="1743" spans="1:12" x14ac:dyDescent="0.2">
      <c r="A1743" t="str">
        <f t="shared" si="27"/>
        <v>Kenton2017</v>
      </c>
      <c r="B1743" t="s">
        <v>606</v>
      </c>
      <c r="C1743">
        <v>2017</v>
      </c>
      <c r="D1743" t="s">
        <v>245</v>
      </c>
      <c r="E1743">
        <v>4191</v>
      </c>
      <c r="F1743">
        <v>66105</v>
      </c>
      <c r="G1743">
        <v>0.9</v>
      </c>
      <c r="H1743">
        <v>1091</v>
      </c>
      <c r="I1743">
        <v>5</v>
      </c>
      <c r="J1743" t="s">
        <v>247</v>
      </c>
      <c r="K1743">
        <v>21117</v>
      </c>
      <c r="L1743" t="s">
        <v>55</v>
      </c>
    </row>
    <row r="1744" spans="1:12" x14ac:dyDescent="0.2">
      <c r="A1744" t="str">
        <f t="shared" si="27"/>
        <v>Knott2017</v>
      </c>
      <c r="B1744" t="s">
        <v>607</v>
      </c>
      <c r="C1744">
        <v>2017</v>
      </c>
      <c r="D1744" t="s">
        <v>245</v>
      </c>
      <c r="E1744">
        <v>266</v>
      </c>
      <c r="F1744">
        <v>2295</v>
      </c>
      <c r="G1744">
        <v>0</v>
      </c>
      <c r="H1744">
        <v>590</v>
      </c>
      <c r="I1744">
        <v>-3.1</v>
      </c>
      <c r="J1744" t="s">
        <v>247</v>
      </c>
      <c r="K1744">
        <v>21119</v>
      </c>
      <c r="L1744" t="s">
        <v>55</v>
      </c>
    </row>
    <row r="1745" spans="1:12" x14ac:dyDescent="0.2">
      <c r="A1745" t="str">
        <f t="shared" si="27"/>
        <v>Knox2017</v>
      </c>
      <c r="B1745" t="s">
        <v>608</v>
      </c>
      <c r="C1745">
        <v>2017</v>
      </c>
      <c r="D1745" t="s">
        <v>245</v>
      </c>
      <c r="E1745">
        <v>575</v>
      </c>
      <c r="F1745">
        <v>7744</v>
      </c>
      <c r="G1745">
        <v>-1</v>
      </c>
      <c r="H1745">
        <v>635</v>
      </c>
      <c r="I1745">
        <v>1.9</v>
      </c>
      <c r="J1745" t="s">
        <v>247</v>
      </c>
      <c r="K1745">
        <v>21121</v>
      </c>
      <c r="L1745" t="s">
        <v>55</v>
      </c>
    </row>
    <row r="1746" spans="1:12" x14ac:dyDescent="0.2">
      <c r="A1746" t="str">
        <f t="shared" si="27"/>
        <v>Larue2017</v>
      </c>
      <c r="B1746" t="s">
        <v>609</v>
      </c>
      <c r="C1746">
        <v>2017</v>
      </c>
      <c r="D1746" t="s">
        <v>245</v>
      </c>
      <c r="E1746">
        <v>273</v>
      </c>
      <c r="F1746">
        <v>2655</v>
      </c>
      <c r="G1746">
        <v>1</v>
      </c>
      <c r="H1746">
        <v>638</v>
      </c>
      <c r="I1746">
        <v>0.3</v>
      </c>
      <c r="J1746" t="s">
        <v>247</v>
      </c>
      <c r="K1746">
        <v>21123</v>
      </c>
      <c r="L1746" t="s">
        <v>55</v>
      </c>
    </row>
    <row r="1747" spans="1:12" x14ac:dyDescent="0.2">
      <c r="A1747" t="str">
        <f t="shared" si="27"/>
        <v>Laurel2017</v>
      </c>
      <c r="B1747" t="s">
        <v>610</v>
      </c>
      <c r="C1747">
        <v>2017</v>
      </c>
      <c r="D1747" t="s">
        <v>245</v>
      </c>
      <c r="E1747">
        <v>1533</v>
      </c>
      <c r="F1747">
        <v>28074</v>
      </c>
      <c r="G1747">
        <v>2.8</v>
      </c>
      <c r="H1747">
        <v>709</v>
      </c>
      <c r="I1747">
        <v>3.4</v>
      </c>
      <c r="J1747" t="s">
        <v>247</v>
      </c>
      <c r="K1747">
        <v>21125</v>
      </c>
      <c r="L1747" t="s">
        <v>55</v>
      </c>
    </row>
    <row r="1748" spans="1:12" x14ac:dyDescent="0.2">
      <c r="A1748" t="str">
        <f t="shared" si="27"/>
        <v>Lawrence2017</v>
      </c>
      <c r="B1748" t="s">
        <v>440</v>
      </c>
      <c r="C1748">
        <v>2017</v>
      </c>
      <c r="D1748" t="s">
        <v>245</v>
      </c>
      <c r="E1748">
        <v>269</v>
      </c>
      <c r="F1748">
        <v>3370</v>
      </c>
      <c r="G1748">
        <v>5.3</v>
      </c>
      <c r="H1748">
        <v>663</v>
      </c>
      <c r="I1748">
        <v>0</v>
      </c>
      <c r="J1748" t="s">
        <v>247</v>
      </c>
      <c r="K1748">
        <v>21127</v>
      </c>
      <c r="L1748" t="s">
        <v>55</v>
      </c>
    </row>
    <row r="1749" spans="1:12" x14ac:dyDescent="0.2">
      <c r="A1749" t="str">
        <f t="shared" si="27"/>
        <v>Lee2017</v>
      </c>
      <c r="B1749" t="s">
        <v>315</v>
      </c>
      <c r="C1749">
        <v>2017</v>
      </c>
      <c r="D1749" t="s">
        <v>245</v>
      </c>
      <c r="E1749">
        <v>154</v>
      </c>
      <c r="F1749">
        <v>1482</v>
      </c>
      <c r="G1749">
        <v>-2.2999999999999998</v>
      </c>
      <c r="H1749">
        <v>670</v>
      </c>
      <c r="I1749">
        <v>-1.5</v>
      </c>
      <c r="J1749" t="s">
        <v>247</v>
      </c>
      <c r="K1749">
        <v>21129</v>
      </c>
      <c r="L1749" t="s">
        <v>55</v>
      </c>
    </row>
    <row r="1750" spans="1:12" x14ac:dyDescent="0.2">
      <c r="A1750" t="str">
        <f t="shared" si="27"/>
        <v>Leslie2017</v>
      </c>
      <c r="B1750" t="s">
        <v>611</v>
      </c>
      <c r="C1750">
        <v>2017</v>
      </c>
      <c r="D1750" t="s">
        <v>245</v>
      </c>
      <c r="E1750">
        <v>164</v>
      </c>
      <c r="F1750">
        <v>1587</v>
      </c>
      <c r="G1750">
        <v>-6.3</v>
      </c>
      <c r="H1750">
        <v>719</v>
      </c>
      <c r="I1750">
        <v>2.2999999999999998</v>
      </c>
      <c r="J1750" t="s">
        <v>247</v>
      </c>
      <c r="K1750">
        <v>21131</v>
      </c>
      <c r="L1750" t="s">
        <v>55</v>
      </c>
    </row>
    <row r="1751" spans="1:12" x14ac:dyDescent="0.2">
      <c r="A1751" t="str">
        <f t="shared" si="27"/>
        <v>Letcher2017</v>
      </c>
      <c r="B1751" t="s">
        <v>612</v>
      </c>
      <c r="C1751">
        <v>2017</v>
      </c>
      <c r="D1751" t="s">
        <v>245</v>
      </c>
      <c r="E1751">
        <v>438</v>
      </c>
      <c r="F1751">
        <v>4415</v>
      </c>
      <c r="G1751">
        <v>-0.5</v>
      </c>
      <c r="H1751">
        <v>654</v>
      </c>
      <c r="I1751">
        <v>-1.2</v>
      </c>
      <c r="J1751" t="s">
        <v>247</v>
      </c>
      <c r="K1751">
        <v>21133</v>
      </c>
      <c r="L1751" t="s">
        <v>55</v>
      </c>
    </row>
    <row r="1752" spans="1:12" x14ac:dyDescent="0.2">
      <c r="A1752" t="str">
        <f t="shared" si="27"/>
        <v>Lewis2017</v>
      </c>
      <c r="B1752" t="s">
        <v>613</v>
      </c>
      <c r="C1752">
        <v>2017</v>
      </c>
      <c r="D1752" t="s">
        <v>245</v>
      </c>
      <c r="E1752">
        <v>204</v>
      </c>
      <c r="F1752">
        <v>1996</v>
      </c>
      <c r="G1752">
        <v>5.6</v>
      </c>
      <c r="H1752">
        <v>590</v>
      </c>
      <c r="I1752">
        <v>0.3</v>
      </c>
      <c r="J1752" t="s">
        <v>247</v>
      </c>
      <c r="K1752">
        <v>21135</v>
      </c>
      <c r="L1752" t="s">
        <v>55</v>
      </c>
    </row>
    <row r="1753" spans="1:12" x14ac:dyDescent="0.2">
      <c r="A1753" t="str">
        <f t="shared" si="27"/>
        <v>Lincoln2017</v>
      </c>
      <c r="B1753" t="s">
        <v>519</v>
      </c>
      <c r="C1753">
        <v>2017</v>
      </c>
      <c r="D1753" t="s">
        <v>245</v>
      </c>
      <c r="E1753">
        <v>414</v>
      </c>
      <c r="F1753">
        <v>4017</v>
      </c>
      <c r="G1753">
        <v>-2.9</v>
      </c>
      <c r="H1753">
        <v>630</v>
      </c>
      <c r="I1753">
        <v>1.3</v>
      </c>
      <c r="J1753" t="s">
        <v>247</v>
      </c>
      <c r="K1753">
        <v>21137</v>
      </c>
      <c r="L1753" t="s">
        <v>55</v>
      </c>
    </row>
    <row r="1754" spans="1:12" x14ac:dyDescent="0.2">
      <c r="A1754" t="str">
        <f t="shared" si="27"/>
        <v>Livingston2017</v>
      </c>
      <c r="B1754" t="s">
        <v>614</v>
      </c>
      <c r="C1754">
        <v>2017</v>
      </c>
      <c r="D1754" t="s">
        <v>245</v>
      </c>
      <c r="E1754">
        <v>193</v>
      </c>
      <c r="F1754">
        <v>2596</v>
      </c>
      <c r="G1754">
        <v>-0.8</v>
      </c>
      <c r="H1754">
        <v>850</v>
      </c>
      <c r="I1754">
        <v>2.2999999999999998</v>
      </c>
      <c r="J1754" t="s">
        <v>247</v>
      </c>
      <c r="K1754">
        <v>21139</v>
      </c>
      <c r="L1754" t="s">
        <v>55</v>
      </c>
    </row>
    <row r="1755" spans="1:12" x14ac:dyDescent="0.2">
      <c r="A1755" t="str">
        <f t="shared" si="27"/>
        <v>Logan2017</v>
      </c>
      <c r="B1755" t="s">
        <v>615</v>
      </c>
      <c r="C1755">
        <v>2017</v>
      </c>
      <c r="D1755" t="s">
        <v>245</v>
      </c>
      <c r="E1755">
        <v>585</v>
      </c>
      <c r="F1755">
        <v>8722</v>
      </c>
      <c r="G1755">
        <v>3.3</v>
      </c>
      <c r="H1755">
        <v>876</v>
      </c>
      <c r="I1755">
        <v>2.9</v>
      </c>
      <c r="J1755" t="s">
        <v>247</v>
      </c>
      <c r="K1755">
        <v>21141</v>
      </c>
      <c r="L1755" t="s">
        <v>55</v>
      </c>
    </row>
    <row r="1756" spans="1:12" x14ac:dyDescent="0.2">
      <c r="A1756" t="str">
        <f t="shared" si="27"/>
        <v>Lyon2017</v>
      </c>
      <c r="B1756" t="s">
        <v>616</v>
      </c>
      <c r="C1756">
        <v>2017</v>
      </c>
      <c r="D1756" t="s">
        <v>245</v>
      </c>
      <c r="E1756">
        <v>219</v>
      </c>
      <c r="F1756">
        <v>2350</v>
      </c>
      <c r="G1756">
        <v>0.9</v>
      </c>
      <c r="H1756">
        <v>632</v>
      </c>
      <c r="I1756">
        <v>4.8</v>
      </c>
      <c r="J1756" t="s">
        <v>247</v>
      </c>
      <c r="K1756">
        <v>21143</v>
      </c>
      <c r="L1756" t="s">
        <v>55</v>
      </c>
    </row>
    <row r="1757" spans="1:12" x14ac:dyDescent="0.2">
      <c r="A1757" t="str">
        <f t="shared" si="27"/>
        <v>McCracken2017</v>
      </c>
      <c r="B1757" t="s">
        <v>344</v>
      </c>
      <c r="C1757">
        <v>2017</v>
      </c>
      <c r="D1757" t="s">
        <v>245</v>
      </c>
      <c r="E1757">
        <v>2437</v>
      </c>
      <c r="F1757">
        <v>39582</v>
      </c>
      <c r="G1757">
        <v>-0.8</v>
      </c>
      <c r="H1757">
        <v>844</v>
      </c>
      <c r="I1757">
        <v>0.5</v>
      </c>
      <c r="J1757" t="s">
        <v>247</v>
      </c>
      <c r="K1757">
        <v>21145</v>
      </c>
      <c r="L1757" t="s">
        <v>55</v>
      </c>
    </row>
    <row r="1758" spans="1:12" x14ac:dyDescent="0.2">
      <c r="A1758" t="str">
        <f t="shared" si="27"/>
        <v>McCreary2017</v>
      </c>
      <c r="B1758" t="s">
        <v>617</v>
      </c>
      <c r="C1758">
        <v>2017</v>
      </c>
      <c r="D1758" t="s">
        <v>245</v>
      </c>
      <c r="E1758">
        <v>259</v>
      </c>
      <c r="F1758">
        <v>2736</v>
      </c>
      <c r="G1758">
        <v>2.5</v>
      </c>
      <c r="H1758">
        <v>650</v>
      </c>
      <c r="I1758">
        <v>-2.5</v>
      </c>
      <c r="J1758" t="s">
        <v>247</v>
      </c>
      <c r="K1758">
        <v>21147</v>
      </c>
      <c r="L1758" t="s">
        <v>55</v>
      </c>
    </row>
    <row r="1759" spans="1:12" x14ac:dyDescent="0.2">
      <c r="A1759" t="str">
        <f t="shared" si="27"/>
        <v>McLean2017</v>
      </c>
      <c r="B1759" t="s">
        <v>618</v>
      </c>
      <c r="C1759">
        <v>2017</v>
      </c>
      <c r="D1759" t="s">
        <v>245</v>
      </c>
      <c r="E1759">
        <v>215</v>
      </c>
      <c r="F1759">
        <v>2018</v>
      </c>
      <c r="G1759">
        <v>2.6</v>
      </c>
      <c r="H1759">
        <v>751</v>
      </c>
      <c r="I1759">
        <v>4.7</v>
      </c>
      <c r="J1759" t="s">
        <v>247</v>
      </c>
      <c r="K1759">
        <v>21149</v>
      </c>
      <c r="L1759" t="s">
        <v>55</v>
      </c>
    </row>
    <row r="1760" spans="1:12" x14ac:dyDescent="0.2">
      <c r="A1760" t="str">
        <f t="shared" si="27"/>
        <v>Madison2017</v>
      </c>
      <c r="B1760" t="s">
        <v>313</v>
      </c>
      <c r="C1760">
        <v>2017</v>
      </c>
      <c r="D1760" t="s">
        <v>245</v>
      </c>
      <c r="E1760">
        <v>2000</v>
      </c>
      <c r="F1760">
        <v>34250</v>
      </c>
      <c r="G1760">
        <v>0.8</v>
      </c>
      <c r="H1760">
        <v>770</v>
      </c>
      <c r="I1760">
        <v>1.4</v>
      </c>
      <c r="J1760" t="s">
        <v>247</v>
      </c>
      <c r="K1760">
        <v>21151</v>
      </c>
      <c r="L1760" t="s">
        <v>55</v>
      </c>
    </row>
    <row r="1761" spans="1:12" x14ac:dyDescent="0.2">
      <c r="A1761" t="str">
        <f t="shared" si="27"/>
        <v>Magoffin2017</v>
      </c>
      <c r="B1761" t="s">
        <v>619</v>
      </c>
      <c r="C1761">
        <v>2017</v>
      </c>
      <c r="D1761" t="s">
        <v>245</v>
      </c>
      <c r="E1761">
        <v>202</v>
      </c>
      <c r="F1761">
        <v>1616</v>
      </c>
      <c r="G1761">
        <v>-0.1</v>
      </c>
      <c r="H1761">
        <v>567</v>
      </c>
      <c r="I1761">
        <v>2</v>
      </c>
      <c r="J1761" t="s">
        <v>247</v>
      </c>
      <c r="K1761">
        <v>21153</v>
      </c>
      <c r="L1761" t="s">
        <v>55</v>
      </c>
    </row>
    <row r="1762" spans="1:12" x14ac:dyDescent="0.2">
      <c r="A1762" t="str">
        <f t="shared" si="27"/>
        <v>Marion2017</v>
      </c>
      <c r="B1762" t="s">
        <v>399</v>
      </c>
      <c r="C1762">
        <v>2017</v>
      </c>
      <c r="D1762" t="s">
        <v>245</v>
      </c>
      <c r="E1762">
        <v>472</v>
      </c>
      <c r="F1762">
        <v>8775</v>
      </c>
      <c r="G1762">
        <v>4.2</v>
      </c>
      <c r="H1762">
        <v>804</v>
      </c>
      <c r="I1762">
        <v>3.5</v>
      </c>
      <c r="J1762" t="s">
        <v>247</v>
      </c>
      <c r="K1762">
        <v>21155</v>
      </c>
      <c r="L1762" t="s">
        <v>55</v>
      </c>
    </row>
    <row r="1763" spans="1:12" x14ac:dyDescent="0.2">
      <c r="A1763" t="str">
        <f t="shared" si="27"/>
        <v>Marshall2017</v>
      </c>
      <c r="B1763" t="s">
        <v>322</v>
      </c>
      <c r="C1763">
        <v>2017</v>
      </c>
      <c r="D1763" t="s">
        <v>245</v>
      </c>
      <c r="E1763">
        <v>790</v>
      </c>
      <c r="F1763">
        <v>10803</v>
      </c>
      <c r="G1763">
        <v>-2.9</v>
      </c>
      <c r="H1763">
        <v>975</v>
      </c>
      <c r="I1763">
        <v>0.4</v>
      </c>
      <c r="J1763" t="s">
        <v>247</v>
      </c>
      <c r="K1763">
        <v>21157</v>
      </c>
      <c r="L1763" t="s">
        <v>55</v>
      </c>
    </row>
    <row r="1764" spans="1:12" x14ac:dyDescent="0.2">
      <c r="A1764" t="str">
        <f t="shared" si="27"/>
        <v>Martin2017</v>
      </c>
      <c r="B1764" t="s">
        <v>620</v>
      </c>
      <c r="C1764">
        <v>2017</v>
      </c>
      <c r="D1764" t="s">
        <v>245</v>
      </c>
      <c r="E1764">
        <v>211</v>
      </c>
      <c r="F1764">
        <v>2461</v>
      </c>
      <c r="G1764">
        <v>-2.1</v>
      </c>
      <c r="H1764">
        <v>792</v>
      </c>
      <c r="I1764">
        <v>6.5</v>
      </c>
      <c r="J1764" t="s">
        <v>247</v>
      </c>
      <c r="K1764">
        <v>21159</v>
      </c>
      <c r="L1764" t="s">
        <v>55</v>
      </c>
    </row>
    <row r="1765" spans="1:12" x14ac:dyDescent="0.2">
      <c r="A1765" t="str">
        <f t="shared" si="27"/>
        <v>Mason2017</v>
      </c>
      <c r="B1765" t="s">
        <v>621</v>
      </c>
      <c r="C1765">
        <v>2017</v>
      </c>
      <c r="D1765" t="s">
        <v>245</v>
      </c>
      <c r="E1765">
        <v>525</v>
      </c>
      <c r="F1765">
        <v>8728</v>
      </c>
      <c r="G1765">
        <v>-0.1</v>
      </c>
      <c r="H1765">
        <v>783</v>
      </c>
      <c r="I1765">
        <v>0.5</v>
      </c>
      <c r="J1765" t="s">
        <v>247</v>
      </c>
      <c r="K1765">
        <v>21161</v>
      </c>
      <c r="L1765" t="s">
        <v>55</v>
      </c>
    </row>
    <row r="1766" spans="1:12" x14ac:dyDescent="0.2">
      <c r="A1766" t="str">
        <f t="shared" si="27"/>
        <v>Meade2017</v>
      </c>
      <c r="B1766" t="s">
        <v>622</v>
      </c>
      <c r="C1766">
        <v>2017</v>
      </c>
      <c r="D1766" t="s">
        <v>245</v>
      </c>
      <c r="E1766">
        <v>414</v>
      </c>
      <c r="F1766">
        <v>4275</v>
      </c>
      <c r="G1766">
        <v>1.2</v>
      </c>
      <c r="H1766">
        <v>737</v>
      </c>
      <c r="I1766">
        <v>1.7</v>
      </c>
      <c r="J1766" t="s">
        <v>247</v>
      </c>
      <c r="K1766">
        <v>21163</v>
      </c>
      <c r="L1766" t="s">
        <v>55</v>
      </c>
    </row>
    <row r="1767" spans="1:12" x14ac:dyDescent="0.2">
      <c r="A1767" t="str">
        <f t="shared" si="27"/>
        <v>Menifee2017</v>
      </c>
      <c r="B1767" t="s">
        <v>623</v>
      </c>
      <c r="C1767">
        <v>2017</v>
      </c>
      <c r="D1767" t="s">
        <v>245</v>
      </c>
      <c r="E1767">
        <v>106</v>
      </c>
      <c r="F1767">
        <v>953</v>
      </c>
      <c r="G1767">
        <v>6.6</v>
      </c>
      <c r="H1767">
        <v>619</v>
      </c>
      <c r="I1767">
        <v>1.6</v>
      </c>
      <c r="J1767" t="s">
        <v>247</v>
      </c>
      <c r="K1767">
        <v>21165</v>
      </c>
      <c r="L1767" t="s">
        <v>55</v>
      </c>
    </row>
    <row r="1768" spans="1:12" x14ac:dyDescent="0.2">
      <c r="A1768" t="str">
        <f t="shared" si="27"/>
        <v>Mercer2017</v>
      </c>
      <c r="B1768" t="s">
        <v>624</v>
      </c>
      <c r="C1768">
        <v>2017</v>
      </c>
      <c r="D1768" t="s">
        <v>245</v>
      </c>
      <c r="E1768">
        <v>472</v>
      </c>
      <c r="F1768">
        <v>6236</v>
      </c>
      <c r="G1768">
        <v>-3.1</v>
      </c>
      <c r="H1768">
        <v>940</v>
      </c>
      <c r="I1768">
        <v>-0.7</v>
      </c>
      <c r="J1768" t="s">
        <v>247</v>
      </c>
      <c r="K1768">
        <v>21167</v>
      </c>
      <c r="L1768" t="s">
        <v>55</v>
      </c>
    </row>
    <row r="1769" spans="1:12" x14ac:dyDescent="0.2">
      <c r="A1769" t="str">
        <f t="shared" si="27"/>
        <v>Metcalfe2017</v>
      </c>
      <c r="B1769" t="s">
        <v>625</v>
      </c>
      <c r="C1769">
        <v>2017</v>
      </c>
      <c r="D1769" t="s">
        <v>245</v>
      </c>
      <c r="E1769">
        <v>182</v>
      </c>
      <c r="F1769">
        <v>1865</v>
      </c>
      <c r="G1769">
        <v>-0.7</v>
      </c>
      <c r="H1769">
        <v>670</v>
      </c>
      <c r="I1769">
        <v>4.2</v>
      </c>
      <c r="J1769" t="s">
        <v>247</v>
      </c>
      <c r="K1769">
        <v>21169</v>
      </c>
      <c r="L1769" t="s">
        <v>55</v>
      </c>
    </row>
    <row r="1770" spans="1:12" x14ac:dyDescent="0.2">
      <c r="A1770" t="str">
        <f t="shared" si="27"/>
        <v>Monroe2017</v>
      </c>
      <c r="B1770" t="s">
        <v>443</v>
      </c>
      <c r="C1770">
        <v>2017</v>
      </c>
      <c r="D1770" t="s">
        <v>245</v>
      </c>
      <c r="E1770">
        <v>273</v>
      </c>
      <c r="F1770">
        <v>3398</v>
      </c>
      <c r="G1770">
        <v>3.7</v>
      </c>
      <c r="H1770">
        <v>628</v>
      </c>
      <c r="I1770">
        <v>3</v>
      </c>
      <c r="J1770" t="s">
        <v>247</v>
      </c>
      <c r="K1770">
        <v>21171</v>
      </c>
      <c r="L1770" t="s">
        <v>55</v>
      </c>
    </row>
    <row r="1771" spans="1:12" x14ac:dyDescent="0.2">
      <c r="A1771" t="str">
        <f t="shared" si="27"/>
        <v>Montgomery2017</v>
      </c>
      <c r="B1771" t="s">
        <v>329</v>
      </c>
      <c r="C1771">
        <v>2017</v>
      </c>
      <c r="D1771" t="s">
        <v>245</v>
      </c>
      <c r="E1771">
        <v>683</v>
      </c>
      <c r="F1771">
        <v>10502</v>
      </c>
      <c r="G1771">
        <v>-3.8</v>
      </c>
      <c r="H1771">
        <v>753</v>
      </c>
      <c r="I1771">
        <v>4.4000000000000004</v>
      </c>
      <c r="J1771" t="s">
        <v>247</v>
      </c>
      <c r="K1771">
        <v>21173</v>
      </c>
      <c r="L1771" t="s">
        <v>55</v>
      </c>
    </row>
    <row r="1772" spans="1:12" x14ac:dyDescent="0.2">
      <c r="A1772" t="str">
        <f t="shared" si="27"/>
        <v>Morgan2017</v>
      </c>
      <c r="B1772" t="s">
        <v>444</v>
      </c>
      <c r="C1772">
        <v>2017</v>
      </c>
      <c r="D1772" t="s">
        <v>245</v>
      </c>
      <c r="E1772">
        <v>220</v>
      </c>
      <c r="F1772">
        <v>2906</v>
      </c>
      <c r="G1772">
        <v>-2.6</v>
      </c>
      <c r="H1772">
        <v>661</v>
      </c>
      <c r="I1772">
        <v>-0.3</v>
      </c>
      <c r="J1772" t="s">
        <v>247</v>
      </c>
      <c r="K1772">
        <v>21175</v>
      </c>
      <c r="L1772" t="s">
        <v>55</v>
      </c>
    </row>
    <row r="1773" spans="1:12" x14ac:dyDescent="0.2">
      <c r="A1773" t="str">
        <f t="shared" si="27"/>
        <v>Muhlenberg2017</v>
      </c>
      <c r="B1773" t="s">
        <v>626</v>
      </c>
      <c r="C1773">
        <v>2017</v>
      </c>
      <c r="D1773" t="s">
        <v>245</v>
      </c>
      <c r="E1773">
        <v>624</v>
      </c>
      <c r="F1773">
        <v>8785</v>
      </c>
      <c r="G1773">
        <v>0.6</v>
      </c>
      <c r="H1773">
        <v>904</v>
      </c>
      <c r="I1773">
        <v>5.7</v>
      </c>
      <c r="J1773" t="s">
        <v>247</v>
      </c>
      <c r="K1773">
        <v>21177</v>
      </c>
      <c r="L1773" t="s">
        <v>55</v>
      </c>
    </row>
    <row r="1774" spans="1:12" x14ac:dyDescent="0.2">
      <c r="A1774" t="str">
        <f t="shared" si="27"/>
        <v>Nelson2017</v>
      </c>
      <c r="B1774" t="s">
        <v>627</v>
      </c>
      <c r="C1774">
        <v>2017</v>
      </c>
      <c r="D1774" t="s">
        <v>245</v>
      </c>
      <c r="E1774">
        <v>1187</v>
      </c>
      <c r="F1774">
        <v>16214</v>
      </c>
      <c r="G1774">
        <v>1.9</v>
      </c>
      <c r="H1774">
        <v>811</v>
      </c>
      <c r="I1774">
        <v>5.2</v>
      </c>
      <c r="J1774" t="s">
        <v>247</v>
      </c>
      <c r="K1774">
        <v>21179</v>
      </c>
      <c r="L1774" t="s">
        <v>55</v>
      </c>
    </row>
    <row r="1775" spans="1:12" x14ac:dyDescent="0.2">
      <c r="A1775" t="str">
        <f t="shared" si="27"/>
        <v>Nicholas2017</v>
      </c>
      <c r="B1775" t="s">
        <v>628</v>
      </c>
      <c r="C1775">
        <v>2017</v>
      </c>
      <c r="D1775" t="s">
        <v>245</v>
      </c>
      <c r="E1775">
        <v>98</v>
      </c>
      <c r="F1775">
        <v>874</v>
      </c>
      <c r="G1775">
        <v>4.4000000000000004</v>
      </c>
      <c r="H1775">
        <v>572</v>
      </c>
      <c r="I1775">
        <v>0.4</v>
      </c>
      <c r="J1775" t="s">
        <v>247</v>
      </c>
      <c r="K1775">
        <v>21181</v>
      </c>
      <c r="L1775" t="s">
        <v>55</v>
      </c>
    </row>
    <row r="1776" spans="1:12" x14ac:dyDescent="0.2">
      <c r="A1776" t="str">
        <f t="shared" si="27"/>
        <v>Ohio2017</v>
      </c>
      <c r="B1776" t="s">
        <v>629</v>
      </c>
      <c r="C1776">
        <v>2017</v>
      </c>
      <c r="D1776" t="s">
        <v>245</v>
      </c>
      <c r="E1776">
        <v>420</v>
      </c>
      <c r="F1776">
        <v>7518</v>
      </c>
      <c r="G1776">
        <v>0.6</v>
      </c>
      <c r="H1776">
        <v>660</v>
      </c>
      <c r="I1776">
        <v>0.2</v>
      </c>
      <c r="J1776" t="s">
        <v>247</v>
      </c>
      <c r="K1776">
        <v>21183</v>
      </c>
      <c r="L1776" t="s">
        <v>55</v>
      </c>
    </row>
    <row r="1777" spans="1:12" x14ac:dyDescent="0.2">
      <c r="A1777" t="str">
        <f t="shared" si="27"/>
        <v>Oldham2017</v>
      </c>
      <c r="B1777" t="s">
        <v>630</v>
      </c>
      <c r="C1777">
        <v>2017</v>
      </c>
      <c r="D1777" t="s">
        <v>245</v>
      </c>
      <c r="E1777">
        <v>1590</v>
      </c>
      <c r="F1777">
        <v>16034</v>
      </c>
      <c r="G1777">
        <v>-0.6</v>
      </c>
      <c r="H1777">
        <v>885</v>
      </c>
      <c r="I1777">
        <v>5.5</v>
      </c>
      <c r="J1777" t="s">
        <v>247</v>
      </c>
      <c r="K1777">
        <v>21185</v>
      </c>
      <c r="L1777" t="s">
        <v>55</v>
      </c>
    </row>
    <row r="1778" spans="1:12" x14ac:dyDescent="0.2">
      <c r="A1778" t="str">
        <f t="shared" si="27"/>
        <v>Owen2017</v>
      </c>
      <c r="B1778" t="s">
        <v>631</v>
      </c>
      <c r="C1778">
        <v>2017</v>
      </c>
      <c r="D1778" t="s">
        <v>245</v>
      </c>
      <c r="E1778">
        <v>127</v>
      </c>
      <c r="F1778">
        <v>1577</v>
      </c>
      <c r="G1778">
        <v>-4.5</v>
      </c>
      <c r="H1778">
        <v>730</v>
      </c>
      <c r="I1778">
        <v>6.3</v>
      </c>
      <c r="J1778" t="s">
        <v>247</v>
      </c>
      <c r="K1778">
        <v>21187</v>
      </c>
      <c r="L1778" t="s">
        <v>55</v>
      </c>
    </row>
    <row r="1779" spans="1:12" x14ac:dyDescent="0.2">
      <c r="A1779" t="str">
        <f t="shared" si="27"/>
        <v>Owsley2017</v>
      </c>
      <c r="B1779" t="s">
        <v>632</v>
      </c>
      <c r="C1779">
        <v>2017</v>
      </c>
      <c r="D1779" t="s">
        <v>245</v>
      </c>
      <c r="E1779">
        <v>93</v>
      </c>
      <c r="F1779">
        <v>674</v>
      </c>
      <c r="G1779">
        <v>1.8</v>
      </c>
      <c r="H1779">
        <v>554</v>
      </c>
      <c r="I1779">
        <v>8.1999999999999993</v>
      </c>
      <c r="J1779" t="s">
        <v>247</v>
      </c>
      <c r="K1779">
        <v>21189</v>
      </c>
      <c r="L1779" t="s">
        <v>55</v>
      </c>
    </row>
    <row r="1780" spans="1:12" x14ac:dyDescent="0.2">
      <c r="A1780" t="str">
        <f t="shared" si="27"/>
        <v>Pendleton2017</v>
      </c>
      <c r="B1780" t="s">
        <v>633</v>
      </c>
      <c r="C1780">
        <v>2017</v>
      </c>
      <c r="D1780" t="s">
        <v>245</v>
      </c>
      <c r="E1780">
        <v>221</v>
      </c>
      <c r="F1780">
        <v>2413</v>
      </c>
      <c r="G1780">
        <v>4.2</v>
      </c>
      <c r="H1780">
        <v>751</v>
      </c>
      <c r="I1780">
        <v>-0.4</v>
      </c>
      <c r="J1780" t="s">
        <v>247</v>
      </c>
      <c r="K1780">
        <v>21191</v>
      </c>
      <c r="L1780" t="s">
        <v>55</v>
      </c>
    </row>
    <row r="1781" spans="1:12" x14ac:dyDescent="0.2">
      <c r="A1781" t="str">
        <f t="shared" si="27"/>
        <v>Perry2017</v>
      </c>
      <c r="B1781" t="s">
        <v>445</v>
      </c>
      <c r="C1781">
        <v>2017</v>
      </c>
      <c r="D1781" t="s">
        <v>245</v>
      </c>
      <c r="E1781">
        <v>835</v>
      </c>
      <c r="F1781">
        <v>11372</v>
      </c>
      <c r="G1781">
        <v>0</v>
      </c>
      <c r="H1781">
        <v>753</v>
      </c>
      <c r="I1781">
        <v>0</v>
      </c>
      <c r="J1781" t="s">
        <v>247</v>
      </c>
      <c r="K1781">
        <v>21193</v>
      </c>
      <c r="L1781" t="s">
        <v>55</v>
      </c>
    </row>
    <row r="1782" spans="1:12" x14ac:dyDescent="0.2">
      <c r="A1782" t="str">
        <f t="shared" si="27"/>
        <v>Pike2017</v>
      </c>
      <c r="B1782" t="s">
        <v>447</v>
      </c>
      <c r="C1782">
        <v>2017</v>
      </c>
      <c r="D1782" t="s">
        <v>245</v>
      </c>
      <c r="E1782">
        <v>1541</v>
      </c>
      <c r="F1782">
        <v>20916</v>
      </c>
      <c r="G1782">
        <v>0.2</v>
      </c>
      <c r="H1782">
        <v>851</v>
      </c>
      <c r="I1782">
        <v>0.1</v>
      </c>
      <c r="J1782" t="s">
        <v>247</v>
      </c>
      <c r="K1782">
        <v>21195</v>
      </c>
      <c r="L1782" t="s">
        <v>55</v>
      </c>
    </row>
    <row r="1783" spans="1:12" x14ac:dyDescent="0.2">
      <c r="A1783" t="str">
        <f t="shared" si="27"/>
        <v>Powell2017</v>
      </c>
      <c r="B1783" t="s">
        <v>634</v>
      </c>
      <c r="C1783">
        <v>2017</v>
      </c>
      <c r="D1783" t="s">
        <v>245</v>
      </c>
      <c r="E1783">
        <v>237</v>
      </c>
      <c r="F1783">
        <v>2558</v>
      </c>
      <c r="G1783">
        <v>-1.6</v>
      </c>
      <c r="H1783">
        <v>604</v>
      </c>
      <c r="I1783">
        <v>3.8</v>
      </c>
      <c r="J1783" t="s">
        <v>247</v>
      </c>
      <c r="K1783">
        <v>21197</v>
      </c>
      <c r="L1783" t="s">
        <v>55</v>
      </c>
    </row>
    <row r="1784" spans="1:12" x14ac:dyDescent="0.2">
      <c r="A1784" t="str">
        <f t="shared" si="27"/>
        <v>Pulaski2017</v>
      </c>
      <c r="B1784" t="s">
        <v>415</v>
      </c>
      <c r="C1784">
        <v>2017</v>
      </c>
      <c r="D1784" t="s">
        <v>245</v>
      </c>
      <c r="E1784">
        <v>1687</v>
      </c>
      <c r="F1784">
        <v>25175</v>
      </c>
      <c r="G1784">
        <v>-1.3</v>
      </c>
      <c r="H1784">
        <v>700</v>
      </c>
      <c r="I1784">
        <v>0.7</v>
      </c>
      <c r="J1784" t="s">
        <v>247</v>
      </c>
      <c r="K1784">
        <v>21199</v>
      </c>
      <c r="L1784" t="s">
        <v>55</v>
      </c>
    </row>
    <row r="1785" spans="1:12" x14ac:dyDescent="0.2">
      <c r="A1785" t="str">
        <f t="shared" si="27"/>
        <v>Robertson2017</v>
      </c>
      <c r="B1785" t="s">
        <v>635</v>
      </c>
      <c r="C1785">
        <v>2017</v>
      </c>
      <c r="D1785" t="s">
        <v>245</v>
      </c>
      <c r="E1785">
        <v>54</v>
      </c>
      <c r="F1785">
        <v>317</v>
      </c>
      <c r="G1785">
        <v>0.6</v>
      </c>
      <c r="H1785">
        <v>509</v>
      </c>
      <c r="I1785">
        <v>7.6</v>
      </c>
      <c r="J1785" t="s">
        <v>247</v>
      </c>
      <c r="K1785">
        <v>21201</v>
      </c>
      <c r="L1785" t="s">
        <v>55</v>
      </c>
    </row>
    <row r="1786" spans="1:12" x14ac:dyDescent="0.2">
      <c r="A1786" t="str">
        <f t="shared" si="27"/>
        <v>Rockcastle2017</v>
      </c>
      <c r="B1786" t="s">
        <v>636</v>
      </c>
      <c r="C1786">
        <v>2017</v>
      </c>
      <c r="D1786" t="s">
        <v>245</v>
      </c>
      <c r="E1786">
        <v>250</v>
      </c>
      <c r="F1786">
        <v>3911</v>
      </c>
      <c r="G1786">
        <v>5.5</v>
      </c>
      <c r="H1786">
        <v>684</v>
      </c>
      <c r="I1786">
        <v>2.2000000000000002</v>
      </c>
      <c r="J1786" t="s">
        <v>247</v>
      </c>
      <c r="K1786">
        <v>21203</v>
      </c>
      <c r="L1786" t="s">
        <v>55</v>
      </c>
    </row>
    <row r="1787" spans="1:12" x14ac:dyDescent="0.2">
      <c r="A1787" t="str">
        <f t="shared" si="27"/>
        <v>Rowan2017</v>
      </c>
      <c r="B1787" t="s">
        <v>637</v>
      </c>
      <c r="C1787">
        <v>2017</v>
      </c>
      <c r="D1787" t="s">
        <v>245</v>
      </c>
      <c r="E1787">
        <v>583</v>
      </c>
      <c r="F1787">
        <v>10369</v>
      </c>
      <c r="G1787">
        <v>-0.4</v>
      </c>
      <c r="H1787">
        <v>649</v>
      </c>
      <c r="I1787">
        <v>1.2</v>
      </c>
      <c r="J1787" t="s">
        <v>247</v>
      </c>
      <c r="K1787">
        <v>21205</v>
      </c>
      <c r="L1787" t="s">
        <v>55</v>
      </c>
    </row>
    <row r="1788" spans="1:12" x14ac:dyDescent="0.2">
      <c r="A1788" t="str">
        <f t="shared" si="27"/>
        <v>Russell2017</v>
      </c>
      <c r="B1788" t="s">
        <v>449</v>
      </c>
      <c r="C1788">
        <v>2017</v>
      </c>
      <c r="D1788" t="s">
        <v>245</v>
      </c>
      <c r="E1788">
        <v>410</v>
      </c>
      <c r="F1788">
        <v>5693</v>
      </c>
      <c r="G1788">
        <v>1.6</v>
      </c>
      <c r="H1788">
        <v>612</v>
      </c>
      <c r="I1788">
        <v>5</v>
      </c>
      <c r="J1788" t="s">
        <v>247</v>
      </c>
      <c r="K1788">
        <v>21207</v>
      </c>
      <c r="L1788" t="s">
        <v>55</v>
      </c>
    </row>
    <row r="1789" spans="1:12" x14ac:dyDescent="0.2">
      <c r="A1789" t="str">
        <f t="shared" si="27"/>
        <v>Scott2017</v>
      </c>
      <c r="B1789" t="s">
        <v>638</v>
      </c>
      <c r="C1789">
        <v>2017</v>
      </c>
      <c r="D1789" t="s">
        <v>245</v>
      </c>
      <c r="E1789">
        <v>1214</v>
      </c>
      <c r="F1789">
        <v>26688</v>
      </c>
      <c r="G1789">
        <v>0.1</v>
      </c>
      <c r="H1789">
        <v>1053</v>
      </c>
      <c r="I1789">
        <v>4.8</v>
      </c>
      <c r="J1789" t="s">
        <v>247</v>
      </c>
      <c r="K1789">
        <v>21209</v>
      </c>
      <c r="L1789" t="s">
        <v>55</v>
      </c>
    </row>
    <row r="1790" spans="1:12" x14ac:dyDescent="0.2">
      <c r="A1790" t="str">
        <f t="shared" si="27"/>
        <v>Shelby2017</v>
      </c>
      <c r="B1790" t="s">
        <v>405</v>
      </c>
      <c r="C1790">
        <v>2017</v>
      </c>
      <c r="D1790" t="s">
        <v>245</v>
      </c>
      <c r="E1790">
        <v>1161</v>
      </c>
      <c r="F1790">
        <v>17363</v>
      </c>
      <c r="G1790">
        <v>5.3</v>
      </c>
      <c r="H1790">
        <v>762</v>
      </c>
      <c r="I1790">
        <v>0.7</v>
      </c>
      <c r="J1790" t="s">
        <v>247</v>
      </c>
      <c r="K1790">
        <v>21211</v>
      </c>
      <c r="L1790" t="s">
        <v>55</v>
      </c>
    </row>
    <row r="1791" spans="1:12" x14ac:dyDescent="0.2">
      <c r="A1791" t="str">
        <f t="shared" si="27"/>
        <v>Simpson2017</v>
      </c>
      <c r="B1791" t="s">
        <v>639</v>
      </c>
      <c r="C1791">
        <v>2017</v>
      </c>
      <c r="D1791" t="s">
        <v>245</v>
      </c>
      <c r="E1791">
        <v>483</v>
      </c>
      <c r="F1791">
        <v>9079</v>
      </c>
      <c r="G1791">
        <v>4.0999999999999996</v>
      </c>
      <c r="H1791">
        <v>775</v>
      </c>
      <c r="I1791">
        <v>5</v>
      </c>
      <c r="J1791" t="s">
        <v>247</v>
      </c>
      <c r="K1791">
        <v>21213</v>
      </c>
      <c r="L1791" t="s">
        <v>55</v>
      </c>
    </row>
    <row r="1792" spans="1:12" x14ac:dyDescent="0.2">
      <c r="A1792" t="str">
        <f t="shared" si="27"/>
        <v>Spencer2017</v>
      </c>
      <c r="B1792" t="s">
        <v>640</v>
      </c>
      <c r="C1792">
        <v>2017</v>
      </c>
      <c r="D1792" t="s">
        <v>245</v>
      </c>
      <c r="E1792">
        <v>299</v>
      </c>
      <c r="F1792">
        <v>2011</v>
      </c>
      <c r="G1792">
        <v>3.3</v>
      </c>
      <c r="H1792">
        <v>709</v>
      </c>
      <c r="I1792">
        <v>-0.6</v>
      </c>
      <c r="J1792" t="s">
        <v>247</v>
      </c>
      <c r="K1792">
        <v>21215</v>
      </c>
      <c r="L1792" t="s">
        <v>55</v>
      </c>
    </row>
    <row r="1793" spans="1:12" x14ac:dyDescent="0.2">
      <c r="A1793" t="str">
        <f t="shared" si="27"/>
        <v>Taylor2017</v>
      </c>
      <c r="B1793" t="s">
        <v>547</v>
      </c>
      <c r="C1793">
        <v>2017</v>
      </c>
      <c r="D1793" t="s">
        <v>245</v>
      </c>
      <c r="E1793">
        <v>734</v>
      </c>
      <c r="F1793">
        <v>13385</v>
      </c>
      <c r="G1793">
        <v>8.5</v>
      </c>
      <c r="H1793">
        <v>694</v>
      </c>
      <c r="I1793">
        <v>1.8</v>
      </c>
      <c r="J1793" t="s">
        <v>247</v>
      </c>
      <c r="K1793">
        <v>21217</v>
      </c>
      <c r="L1793" t="s">
        <v>55</v>
      </c>
    </row>
    <row r="1794" spans="1:12" x14ac:dyDescent="0.2">
      <c r="A1794" t="str">
        <f t="shared" si="27"/>
        <v>Todd2017</v>
      </c>
      <c r="B1794" t="s">
        <v>351</v>
      </c>
      <c r="C1794">
        <v>2017</v>
      </c>
      <c r="D1794" t="s">
        <v>245</v>
      </c>
      <c r="E1794">
        <v>245</v>
      </c>
      <c r="F1794">
        <v>2266</v>
      </c>
      <c r="G1794">
        <v>-2.1</v>
      </c>
      <c r="H1794">
        <v>632</v>
      </c>
      <c r="I1794">
        <v>4.5999999999999996</v>
      </c>
      <c r="J1794" t="s">
        <v>247</v>
      </c>
      <c r="K1794">
        <v>21219</v>
      </c>
      <c r="L1794" t="s">
        <v>55</v>
      </c>
    </row>
    <row r="1795" spans="1:12" x14ac:dyDescent="0.2">
      <c r="A1795" t="str">
        <f t="shared" si="27"/>
        <v>Trigg2017</v>
      </c>
      <c r="B1795" t="s">
        <v>641</v>
      </c>
      <c r="C1795">
        <v>2017</v>
      </c>
      <c r="D1795" t="s">
        <v>245</v>
      </c>
      <c r="E1795">
        <v>274</v>
      </c>
      <c r="F1795">
        <v>3086</v>
      </c>
      <c r="G1795">
        <v>2.7</v>
      </c>
      <c r="H1795">
        <v>642</v>
      </c>
      <c r="I1795">
        <v>-2.2999999999999998</v>
      </c>
      <c r="J1795" t="s">
        <v>247</v>
      </c>
      <c r="K1795">
        <v>21221</v>
      </c>
      <c r="L1795" t="s">
        <v>55</v>
      </c>
    </row>
    <row r="1796" spans="1:12" x14ac:dyDescent="0.2">
      <c r="A1796" t="str">
        <f t="shared" si="27"/>
        <v>Trimble2017</v>
      </c>
      <c r="B1796" t="s">
        <v>642</v>
      </c>
      <c r="C1796">
        <v>2017</v>
      </c>
      <c r="D1796" t="s">
        <v>245</v>
      </c>
      <c r="E1796">
        <v>117</v>
      </c>
      <c r="F1796">
        <v>1009</v>
      </c>
      <c r="G1796">
        <v>-6.2</v>
      </c>
      <c r="H1796">
        <v>884</v>
      </c>
      <c r="I1796">
        <v>10.4</v>
      </c>
      <c r="J1796" t="s">
        <v>247</v>
      </c>
      <c r="K1796">
        <v>21223</v>
      </c>
      <c r="L1796" t="s">
        <v>55</v>
      </c>
    </row>
    <row r="1797" spans="1:12" x14ac:dyDescent="0.2">
      <c r="A1797" t="str">
        <f t="shared" si="27"/>
        <v>Union2017</v>
      </c>
      <c r="B1797" t="s">
        <v>403</v>
      </c>
      <c r="C1797">
        <v>2017</v>
      </c>
      <c r="D1797" t="s">
        <v>245</v>
      </c>
      <c r="E1797">
        <v>334</v>
      </c>
      <c r="F1797">
        <v>4887</v>
      </c>
      <c r="G1797">
        <v>-2.5</v>
      </c>
      <c r="H1797">
        <v>891</v>
      </c>
      <c r="I1797">
        <v>5.4</v>
      </c>
      <c r="J1797" t="s">
        <v>247</v>
      </c>
      <c r="K1797">
        <v>21225</v>
      </c>
      <c r="L1797" t="s">
        <v>55</v>
      </c>
    </row>
    <row r="1798" spans="1:12" x14ac:dyDescent="0.2">
      <c r="A1798" t="str">
        <f t="shared" ref="A1798:A1861" si="28">_xlfn.CONCAT(B1798, C1798)</f>
        <v>Warren2017</v>
      </c>
      <c r="B1798" t="s">
        <v>561</v>
      </c>
      <c r="C1798">
        <v>2017</v>
      </c>
      <c r="D1798" t="s">
        <v>245</v>
      </c>
      <c r="E1798">
        <v>3781</v>
      </c>
      <c r="F1798">
        <v>65047</v>
      </c>
      <c r="G1798">
        <v>0.8</v>
      </c>
      <c r="H1798">
        <v>833</v>
      </c>
      <c r="I1798">
        <v>4</v>
      </c>
      <c r="J1798" t="s">
        <v>247</v>
      </c>
      <c r="K1798">
        <v>21227</v>
      </c>
      <c r="L1798" t="s">
        <v>55</v>
      </c>
    </row>
    <row r="1799" spans="1:12" x14ac:dyDescent="0.2">
      <c r="A1799" t="str">
        <f t="shared" si="28"/>
        <v>Washington2017</v>
      </c>
      <c r="B1799" t="s">
        <v>452</v>
      </c>
      <c r="C1799">
        <v>2017</v>
      </c>
      <c r="D1799" t="s">
        <v>245</v>
      </c>
      <c r="E1799">
        <v>307</v>
      </c>
      <c r="F1799">
        <v>3402</v>
      </c>
      <c r="G1799">
        <v>1.3</v>
      </c>
      <c r="H1799">
        <v>820</v>
      </c>
      <c r="I1799">
        <v>3.4</v>
      </c>
      <c r="J1799" t="s">
        <v>247</v>
      </c>
      <c r="K1799">
        <v>21229</v>
      </c>
      <c r="L1799" t="s">
        <v>55</v>
      </c>
    </row>
    <row r="1800" spans="1:12" x14ac:dyDescent="0.2">
      <c r="A1800" t="str">
        <f t="shared" si="28"/>
        <v>Wayne2017</v>
      </c>
      <c r="B1800" t="s">
        <v>382</v>
      </c>
      <c r="C1800">
        <v>2017</v>
      </c>
      <c r="D1800" t="s">
        <v>245</v>
      </c>
      <c r="E1800">
        <v>343</v>
      </c>
      <c r="F1800">
        <v>5808</v>
      </c>
      <c r="G1800">
        <v>6</v>
      </c>
      <c r="H1800">
        <v>601</v>
      </c>
      <c r="I1800">
        <v>0.5</v>
      </c>
      <c r="J1800" t="s">
        <v>247</v>
      </c>
      <c r="K1800">
        <v>21231</v>
      </c>
      <c r="L1800" t="s">
        <v>55</v>
      </c>
    </row>
    <row r="1801" spans="1:12" x14ac:dyDescent="0.2">
      <c r="A1801" t="str">
        <f t="shared" si="28"/>
        <v>Webster2017</v>
      </c>
      <c r="B1801" t="s">
        <v>562</v>
      </c>
      <c r="C1801">
        <v>2017</v>
      </c>
      <c r="D1801" t="s">
        <v>245</v>
      </c>
      <c r="E1801">
        <v>249</v>
      </c>
      <c r="F1801">
        <v>3148</v>
      </c>
      <c r="G1801">
        <v>3</v>
      </c>
      <c r="H1801">
        <v>940</v>
      </c>
      <c r="I1801">
        <v>-1.3</v>
      </c>
      <c r="J1801" t="s">
        <v>247</v>
      </c>
      <c r="K1801">
        <v>21233</v>
      </c>
      <c r="L1801" t="s">
        <v>55</v>
      </c>
    </row>
    <row r="1802" spans="1:12" x14ac:dyDescent="0.2">
      <c r="A1802" t="str">
        <f t="shared" si="28"/>
        <v>Whitley2017</v>
      </c>
      <c r="B1802" t="s">
        <v>643</v>
      </c>
      <c r="C1802">
        <v>2017</v>
      </c>
      <c r="D1802" t="s">
        <v>245</v>
      </c>
      <c r="E1802">
        <v>839</v>
      </c>
      <c r="F1802">
        <v>11359</v>
      </c>
      <c r="G1802">
        <v>-1.8</v>
      </c>
      <c r="H1802">
        <v>751</v>
      </c>
      <c r="I1802">
        <v>0.8</v>
      </c>
      <c r="J1802" t="s">
        <v>247</v>
      </c>
      <c r="K1802">
        <v>21235</v>
      </c>
      <c r="L1802" t="s">
        <v>55</v>
      </c>
    </row>
    <row r="1803" spans="1:12" x14ac:dyDescent="0.2">
      <c r="A1803" t="str">
        <f t="shared" si="28"/>
        <v>Wolfe2017</v>
      </c>
      <c r="B1803" t="s">
        <v>644</v>
      </c>
      <c r="C1803">
        <v>2017</v>
      </c>
      <c r="D1803" t="s">
        <v>245</v>
      </c>
      <c r="E1803">
        <v>123</v>
      </c>
      <c r="F1803">
        <v>1219</v>
      </c>
      <c r="G1803">
        <v>1.6</v>
      </c>
      <c r="H1803">
        <v>574</v>
      </c>
      <c r="I1803">
        <v>4.9000000000000004</v>
      </c>
      <c r="J1803" t="s">
        <v>247</v>
      </c>
      <c r="K1803">
        <v>21237</v>
      </c>
      <c r="L1803" t="s">
        <v>55</v>
      </c>
    </row>
    <row r="1804" spans="1:12" x14ac:dyDescent="0.2">
      <c r="A1804" t="str">
        <f t="shared" si="28"/>
        <v>Woodford2017</v>
      </c>
      <c r="B1804" t="s">
        <v>645</v>
      </c>
      <c r="C1804">
        <v>2017</v>
      </c>
      <c r="D1804" t="s">
        <v>245</v>
      </c>
      <c r="E1804">
        <v>765</v>
      </c>
      <c r="F1804">
        <v>9240</v>
      </c>
      <c r="G1804">
        <v>2</v>
      </c>
      <c r="H1804">
        <v>876</v>
      </c>
      <c r="I1804">
        <v>4.4000000000000004</v>
      </c>
      <c r="J1804" t="s">
        <v>247</v>
      </c>
      <c r="K1804">
        <v>21239</v>
      </c>
      <c r="L1804" t="s">
        <v>55</v>
      </c>
    </row>
    <row r="1805" spans="1:12" x14ac:dyDescent="0.2">
      <c r="A1805" t="str">
        <f t="shared" si="28"/>
        <v>Adair2018</v>
      </c>
      <c r="B1805" t="s">
        <v>569</v>
      </c>
      <c r="C1805">
        <v>2018</v>
      </c>
      <c r="D1805" t="s">
        <v>245</v>
      </c>
      <c r="E1805">
        <v>388</v>
      </c>
      <c r="F1805">
        <v>4632</v>
      </c>
      <c r="G1805">
        <v>0.5</v>
      </c>
      <c r="H1805">
        <v>661</v>
      </c>
      <c r="I1805">
        <v>6.6</v>
      </c>
      <c r="J1805" t="s">
        <v>247</v>
      </c>
      <c r="K1805">
        <v>21001</v>
      </c>
      <c r="L1805" t="s">
        <v>55</v>
      </c>
    </row>
    <row r="1806" spans="1:12" x14ac:dyDescent="0.2">
      <c r="A1806" t="str">
        <f t="shared" si="28"/>
        <v>Allen2018</v>
      </c>
      <c r="B1806" t="s">
        <v>570</v>
      </c>
      <c r="C1806">
        <v>2018</v>
      </c>
      <c r="D1806" t="s">
        <v>245</v>
      </c>
      <c r="E1806">
        <v>297</v>
      </c>
      <c r="F1806">
        <v>4608</v>
      </c>
      <c r="G1806">
        <v>1.8</v>
      </c>
      <c r="H1806">
        <v>724</v>
      </c>
      <c r="I1806">
        <v>5.2</v>
      </c>
      <c r="J1806" t="s">
        <v>247</v>
      </c>
      <c r="K1806">
        <v>21003</v>
      </c>
      <c r="L1806" t="s">
        <v>55</v>
      </c>
    </row>
    <row r="1807" spans="1:12" x14ac:dyDescent="0.2">
      <c r="A1807" t="str">
        <f t="shared" si="28"/>
        <v>Anderson2018</v>
      </c>
      <c r="B1807" t="s">
        <v>349</v>
      </c>
      <c r="C1807">
        <v>2018</v>
      </c>
      <c r="D1807" t="s">
        <v>245</v>
      </c>
      <c r="E1807">
        <v>419</v>
      </c>
      <c r="F1807">
        <v>4939</v>
      </c>
      <c r="G1807">
        <v>2</v>
      </c>
      <c r="H1807">
        <v>751</v>
      </c>
      <c r="I1807">
        <v>4.9000000000000004</v>
      </c>
      <c r="J1807" t="s">
        <v>247</v>
      </c>
      <c r="K1807">
        <v>21005</v>
      </c>
      <c r="L1807" t="s">
        <v>55</v>
      </c>
    </row>
    <row r="1808" spans="1:12" x14ac:dyDescent="0.2">
      <c r="A1808" t="str">
        <f t="shared" si="28"/>
        <v>Ballard2018</v>
      </c>
      <c r="B1808" t="s">
        <v>571</v>
      </c>
      <c r="C1808">
        <v>2018</v>
      </c>
      <c r="D1808" t="s">
        <v>245</v>
      </c>
      <c r="E1808">
        <v>166</v>
      </c>
      <c r="F1808">
        <v>1489</v>
      </c>
      <c r="G1808">
        <v>-4.2</v>
      </c>
      <c r="H1808">
        <v>904</v>
      </c>
      <c r="I1808">
        <v>-3.6</v>
      </c>
      <c r="J1808" t="s">
        <v>247</v>
      </c>
      <c r="K1808">
        <v>21007</v>
      </c>
      <c r="L1808" t="s">
        <v>55</v>
      </c>
    </row>
    <row r="1809" spans="1:12" x14ac:dyDescent="0.2">
      <c r="A1809" t="str">
        <f t="shared" si="28"/>
        <v>Barren2018</v>
      </c>
      <c r="B1809" t="s">
        <v>348</v>
      </c>
      <c r="C1809">
        <v>2018</v>
      </c>
      <c r="D1809" t="s">
        <v>245</v>
      </c>
      <c r="E1809">
        <v>1035</v>
      </c>
      <c r="F1809">
        <v>16873</v>
      </c>
      <c r="G1809">
        <v>-0.4</v>
      </c>
      <c r="H1809">
        <v>715</v>
      </c>
      <c r="I1809">
        <v>1.7</v>
      </c>
      <c r="J1809" t="s">
        <v>247</v>
      </c>
      <c r="K1809">
        <v>21009</v>
      </c>
      <c r="L1809" t="s">
        <v>55</v>
      </c>
    </row>
    <row r="1810" spans="1:12" x14ac:dyDescent="0.2">
      <c r="A1810" t="str">
        <f t="shared" si="28"/>
        <v>Bath2018</v>
      </c>
      <c r="B1810" t="s">
        <v>572</v>
      </c>
      <c r="C1810">
        <v>2018</v>
      </c>
      <c r="D1810" t="s">
        <v>245</v>
      </c>
      <c r="E1810">
        <v>188</v>
      </c>
      <c r="F1810">
        <v>1921</v>
      </c>
      <c r="G1810">
        <v>3.7</v>
      </c>
      <c r="H1810">
        <v>671</v>
      </c>
      <c r="I1810">
        <v>-2.2000000000000002</v>
      </c>
      <c r="J1810" t="s">
        <v>247</v>
      </c>
      <c r="K1810">
        <v>21011</v>
      </c>
      <c r="L1810" t="s">
        <v>55</v>
      </c>
    </row>
    <row r="1811" spans="1:12" x14ac:dyDescent="0.2">
      <c r="A1811" t="str">
        <f t="shared" si="28"/>
        <v>Bell2018</v>
      </c>
      <c r="B1811" t="s">
        <v>573</v>
      </c>
      <c r="C1811">
        <v>2018</v>
      </c>
      <c r="D1811" t="s">
        <v>245</v>
      </c>
      <c r="E1811">
        <v>557</v>
      </c>
      <c r="F1811">
        <v>8198</v>
      </c>
      <c r="G1811">
        <v>-3</v>
      </c>
      <c r="H1811">
        <v>693</v>
      </c>
      <c r="I1811">
        <v>4.7</v>
      </c>
      <c r="J1811" t="s">
        <v>247</v>
      </c>
      <c r="K1811">
        <v>21013</v>
      </c>
      <c r="L1811" t="s">
        <v>55</v>
      </c>
    </row>
    <row r="1812" spans="1:12" x14ac:dyDescent="0.2">
      <c r="A1812" t="str">
        <f t="shared" si="28"/>
        <v>Boone2018</v>
      </c>
      <c r="B1812" t="s">
        <v>345</v>
      </c>
      <c r="C1812">
        <v>2018</v>
      </c>
      <c r="D1812" t="s">
        <v>245</v>
      </c>
      <c r="E1812">
        <v>4447</v>
      </c>
      <c r="F1812">
        <v>96961</v>
      </c>
      <c r="G1812">
        <v>5.5</v>
      </c>
      <c r="H1812">
        <v>931</v>
      </c>
      <c r="I1812">
        <v>2</v>
      </c>
      <c r="J1812" t="s">
        <v>247</v>
      </c>
      <c r="K1812">
        <v>21015</v>
      </c>
      <c r="L1812" t="s">
        <v>55</v>
      </c>
    </row>
    <row r="1813" spans="1:12" x14ac:dyDescent="0.2">
      <c r="A1813" t="str">
        <f t="shared" si="28"/>
        <v>Bourbon2018</v>
      </c>
      <c r="B1813" t="s">
        <v>574</v>
      </c>
      <c r="C1813">
        <v>2018</v>
      </c>
      <c r="D1813" t="s">
        <v>245</v>
      </c>
      <c r="E1813">
        <v>528</v>
      </c>
      <c r="F1813">
        <v>6554</v>
      </c>
      <c r="G1813">
        <v>3.1</v>
      </c>
      <c r="H1813">
        <v>823</v>
      </c>
      <c r="I1813">
        <v>3.4</v>
      </c>
      <c r="J1813" t="s">
        <v>247</v>
      </c>
      <c r="K1813">
        <v>21017</v>
      </c>
      <c r="L1813" t="s">
        <v>55</v>
      </c>
    </row>
    <row r="1814" spans="1:12" x14ac:dyDescent="0.2">
      <c r="A1814" t="str">
        <f t="shared" si="28"/>
        <v>Boyd2018</v>
      </c>
      <c r="B1814" t="s">
        <v>575</v>
      </c>
      <c r="C1814">
        <v>2018</v>
      </c>
      <c r="D1814" t="s">
        <v>245</v>
      </c>
      <c r="E1814">
        <v>1567</v>
      </c>
      <c r="F1814">
        <v>24563</v>
      </c>
      <c r="G1814">
        <v>-0.2</v>
      </c>
      <c r="H1814">
        <v>926</v>
      </c>
      <c r="I1814">
        <v>1.9</v>
      </c>
      <c r="J1814" t="s">
        <v>247</v>
      </c>
      <c r="K1814">
        <v>21019</v>
      </c>
      <c r="L1814" t="s">
        <v>55</v>
      </c>
    </row>
    <row r="1815" spans="1:12" x14ac:dyDescent="0.2">
      <c r="A1815" t="str">
        <f t="shared" si="28"/>
        <v>Boyle2018</v>
      </c>
      <c r="B1815" t="s">
        <v>576</v>
      </c>
      <c r="C1815">
        <v>2018</v>
      </c>
      <c r="D1815" t="s">
        <v>245</v>
      </c>
      <c r="E1815">
        <v>841</v>
      </c>
      <c r="F1815">
        <v>14240</v>
      </c>
      <c r="G1815">
        <v>0.7</v>
      </c>
      <c r="H1815">
        <v>825</v>
      </c>
      <c r="I1815">
        <v>3.8</v>
      </c>
      <c r="J1815" t="s">
        <v>247</v>
      </c>
      <c r="K1815">
        <v>21021</v>
      </c>
      <c r="L1815" t="s">
        <v>55</v>
      </c>
    </row>
    <row r="1816" spans="1:12" x14ac:dyDescent="0.2">
      <c r="A1816" t="str">
        <f t="shared" si="28"/>
        <v>Bracken2018</v>
      </c>
      <c r="B1816" t="s">
        <v>577</v>
      </c>
      <c r="C1816">
        <v>2018</v>
      </c>
      <c r="D1816" t="s">
        <v>245</v>
      </c>
      <c r="E1816">
        <v>159</v>
      </c>
      <c r="F1816">
        <v>1375</v>
      </c>
      <c r="G1816">
        <v>3</v>
      </c>
      <c r="H1816">
        <v>728</v>
      </c>
      <c r="I1816">
        <v>5.7</v>
      </c>
      <c r="J1816" t="s">
        <v>247</v>
      </c>
      <c r="K1816">
        <v>21023</v>
      </c>
      <c r="L1816" t="s">
        <v>55</v>
      </c>
    </row>
    <row r="1817" spans="1:12" x14ac:dyDescent="0.2">
      <c r="A1817" t="str">
        <f t="shared" si="28"/>
        <v>Breathitt2018</v>
      </c>
      <c r="B1817" t="s">
        <v>578</v>
      </c>
      <c r="C1817">
        <v>2018</v>
      </c>
      <c r="D1817" t="s">
        <v>245</v>
      </c>
      <c r="E1817">
        <v>319</v>
      </c>
      <c r="F1817">
        <v>3000</v>
      </c>
      <c r="G1817">
        <v>-4.9000000000000004</v>
      </c>
      <c r="H1817">
        <v>664</v>
      </c>
      <c r="I1817">
        <v>0.3</v>
      </c>
      <c r="J1817" t="s">
        <v>247</v>
      </c>
      <c r="K1817">
        <v>21025</v>
      </c>
      <c r="L1817" t="s">
        <v>55</v>
      </c>
    </row>
    <row r="1818" spans="1:12" x14ac:dyDescent="0.2">
      <c r="A1818" t="str">
        <f t="shared" si="28"/>
        <v>Breckinridge2018</v>
      </c>
      <c r="B1818" t="s">
        <v>579</v>
      </c>
      <c r="C1818">
        <v>2018</v>
      </c>
      <c r="D1818" t="s">
        <v>245</v>
      </c>
      <c r="E1818">
        <v>355</v>
      </c>
      <c r="F1818">
        <v>3459</v>
      </c>
      <c r="G1818">
        <v>-3.6</v>
      </c>
      <c r="H1818">
        <v>678</v>
      </c>
      <c r="I1818">
        <v>2</v>
      </c>
      <c r="J1818" t="s">
        <v>247</v>
      </c>
      <c r="K1818">
        <v>21027</v>
      </c>
      <c r="L1818" t="s">
        <v>55</v>
      </c>
    </row>
    <row r="1819" spans="1:12" x14ac:dyDescent="0.2">
      <c r="A1819" t="str">
        <f t="shared" si="28"/>
        <v>Bullitt2018</v>
      </c>
      <c r="B1819" t="s">
        <v>347</v>
      </c>
      <c r="C1819">
        <v>2018</v>
      </c>
      <c r="D1819" t="s">
        <v>245</v>
      </c>
      <c r="E1819">
        <v>1312</v>
      </c>
      <c r="F1819">
        <v>27724</v>
      </c>
      <c r="G1819">
        <v>4.5</v>
      </c>
      <c r="H1819">
        <v>799</v>
      </c>
      <c r="I1819">
        <v>6.7</v>
      </c>
      <c r="J1819" t="s">
        <v>247</v>
      </c>
      <c r="K1819">
        <v>21029</v>
      </c>
      <c r="L1819" t="s">
        <v>55</v>
      </c>
    </row>
    <row r="1820" spans="1:12" x14ac:dyDescent="0.2">
      <c r="A1820" t="str">
        <f t="shared" si="28"/>
        <v>Butler2018</v>
      </c>
      <c r="B1820" t="s">
        <v>423</v>
      </c>
      <c r="C1820">
        <v>2018</v>
      </c>
      <c r="D1820" t="s">
        <v>245</v>
      </c>
      <c r="E1820">
        <v>258</v>
      </c>
      <c r="F1820">
        <v>2835</v>
      </c>
      <c r="G1820">
        <v>-5.3</v>
      </c>
      <c r="H1820">
        <v>713</v>
      </c>
      <c r="I1820">
        <v>6.9</v>
      </c>
      <c r="J1820" t="s">
        <v>247</v>
      </c>
      <c r="K1820">
        <v>21031</v>
      </c>
      <c r="L1820" t="s">
        <v>55</v>
      </c>
    </row>
    <row r="1821" spans="1:12" x14ac:dyDescent="0.2">
      <c r="A1821" t="str">
        <f t="shared" si="28"/>
        <v>Caldwell2018</v>
      </c>
      <c r="B1821" t="s">
        <v>580</v>
      </c>
      <c r="C1821">
        <v>2018</v>
      </c>
      <c r="D1821" t="s">
        <v>245</v>
      </c>
      <c r="E1821">
        <v>342</v>
      </c>
      <c r="F1821">
        <v>4229</v>
      </c>
      <c r="G1821">
        <v>2.9</v>
      </c>
      <c r="H1821">
        <v>685</v>
      </c>
      <c r="I1821">
        <v>1.9</v>
      </c>
      <c r="J1821" t="s">
        <v>247</v>
      </c>
      <c r="K1821">
        <v>21033</v>
      </c>
      <c r="L1821" t="s">
        <v>55</v>
      </c>
    </row>
    <row r="1822" spans="1:12" x14ac:dyDescent="0.2">
      <c r="A1822" t="str">
        <f t="shared" si="28"/>
        <v>Calloway2018</v>
      </c>
      <c r="B1822" t="s">
        <v>581</v>
      </c>
      <c r="C1822">
        <v>2018</v>
      </c>
      <c r="D1822" t="s">
        <v>245</v>
      </c>
      <c r="E1822">
        <v>1010</v>
      </c>
      <c r="F1822">
        <v>16545</v>
      </c>
      <c r="G1822">
        <v>0.7</v>
      </c>
      <c r="H1822">
        <v>716</v>
      </c>
      <c r="I1822">
        <v>3.6</v>
      </c>
      <c r="J1822" t="s">
        <v>247</v>
      </c>
      <c r="K1822">
        <v>21035</v>
      </c>
      <c r="L1822" t="s">
        <v>55</v>
      </c>
    </row>
    <row r="1823" spans="1:12" x14ac:dyDescent="0.2">
      <c r="A1823" t="str">
        <f t="shared" si="28"/>
        <v>Campbell2018</v>
      </c>
      <c r="B1823" t="s">
        <v>412</v>
      </c>
      <c r="C1823">
        <v>2018</v>
      </c>
      <c r="D1823" t="s">
        <v>245</v>
      </c>
      <c r="E1823">
        <v>2240</v>
      </c>
      <c r="F1823">
        <v>30787</v>
      </c>
      <c r="G1823">
        <v>1.3</v>
      </c>
      <c r="H1823">
        <v>867</v>
      </c>
      <c r="I1823">
        <v>-4.5</v>
      </c>
      <c r="J1823" t="s">
        <v>247</v>
      </c>
      <c r="K1823">
        <v>21037</v>
      </c>
      <c r="L1823" t="s">
        <v>55</v>
      </c>
    </row>
    <row r="1824" spans="1:12" x14ac:dyDescent="0.2">
      <c r="A1824" t="str">
        <f t="shared" si="28"/>
        <v>Carlisle2018</v>
      </c>
      <c r="B1824" t="s">
        <v>582</v>
      </c>
      <c r="C1824">
        <v>2018</v>
      </c>
      <c r="D1824" t="s">
        <v>245</v>
      </c>
      <c r="E1824">
        <v>130</v>
      </c>
      <c r="F1824">
        <v>1061</v>
      </c>
      <c r="G1824">
        <v>-2.7</v>
      </c>
      <c r="H1824">
        <v>611</v>
      </c>
      <c r="I1824">
        <v>-2.1</v>
      </c>
      <c r="J1824" t="s">
        <v>247</v>
      </c>
      <c r="K1824">
        <v>21039</v>
      </c>
      <c r="L1824" t="s">
        <v>55</v>
      </c>
    </row>
    <row r="1825" spans="1:12" x14ac:dyDescent="0.2">
      <c r="A1825" t="str">
        <f t="shared" si="28"/>
        <v>Carroll2018</v>
      </c>
      <c r="B1825" t="s">
        <v>373</v>
      </c>
      <c r="C1825">
        <v>2018</v>
      </c>
      <c r="D1825" t="s">
        <v>245</v>
      </c>
      <c r="E1825">
        <v>311</v>
      </c>
      <c r="F1825">
        <v>7305</v>
      </c>
      <c r="G1825">
        <v>8.4</v>
      </c>
      <c r="H1825">
        <v>1079</v>
      </c>
      <c r="I1825">
        <v>4.3</v>
      </c>
      <c r="J1825" t="s">
        <v>247</v>
      </c>
      <c r="K1825">
        <v>21041</v>
      </c>
      <c r="L1825" t="s">
        <v>55</v>
      </c>
    </row>
    <row r="1826" spans="1:12" x14ac:dyDescent="0.2">
      <c r="A1826" t="str">
        <f t="shared" si="28"/>
        <v>Carter2018</v>
      </c>
      <c r="B1826" t="s">
        <v>583</v>
      </c>
      <c r="C1826">
        <v>2018</v>
      </c>
      <c r="D1826" t="s">
        <v>245</v>
      </c>
      <c r="E1826">
        <v>546</v>
      </c>
      <c r="F1826">
        <v>5583</v>
      </c>
      <c r="G1826">
        <v>-0.1</v>
      </c>
      <c r="H1826">
        <v>650</v>
      </c>
      <c r="I1826">
        <v>5.3</v>
      </c>
      <c r="J1826" t="s">
        <v>247</v>
      </c>
      <c r="K1826">
        <v>21043</v>
      </c>
      <c r="L1826" t="s">
        <v>55</v>
      </c>
    </row>
    <row r="1827" spans="1:12" x14ac:dyDescent="0.2">
      <c r="A1827" t="str">
        <f t="shared" si="28"/>
        <v>Casey2018</v>
      </c>
      <c r="B1827" t="s">
        <v>584</v>
      </c>
      <c r="C1827">
        <v>2018</v>
      </c>
      <c r="D1827" t="s">
        <v>245</v>
      </c>
      <c r="E1827">
        <v>287</v>
      </c>
      <c r="F1827">
        <v>3927</v>
      </c>
      <c r="G1827">
        <v>0</v>
      </c>
      <c r="H1827">
        <v>611</v>
      </c>
      <c r="I1827">
        <v>1.5</v>
      </c>
      <c r="J1827" t="s">
        <v>247</v>
      </c>
      <c r="K1827">
        <v>21045</v>
      </c>
      <c r="L1827" t="s">
        <v>55</v>
      </c>
    </row>
    <row r="1828" spans="1:12" x14ac:dyDescent="0.2">
      <c r="A1828" t="str">
        <f t="shared" si="28"/>
        <v>Christian2018</v>
      </c>
      <c r="B1828" t="s">
        <v>585</v>
      </c>
      <c r="C1828">
        <v>2018</v>
      </c>
      <c r="D1828" t="s">
        <v>245</v>
      </c>
      <c r="E1828">
        <v>1667</v>
      </c>
      <c r="F1828">
        <v>31062</v>
      </c>
      <c r="G1828">
        <v>-2</v>
      </c>
      <c r="H1828">
        <v>841</v>
      </c>
      <c r="I1828">
        <v>4.9000000000000004</v>
      </c>
      <c r="J1828" t="s">
        <v>247</v>
      </c>
      <c r="K1828">
        <v>21047</v>
      </c>
      <c r="L1828" t="s">
        <v>55</v>
      </c>
    </row>
    <row r="1829" spans="1:12" x14ac:dyDescent="0.2">
      <c r="A1829" t="str">
        <f t="shared" si="28"/>
        <v>Clark2018</v>
      </c>
      <c r="B1829" t="s">
        <v>586</v>
      </c>
      <c r="C1829">
        <v>2018</v>
      </c>
      <c r="D1829" t="s">
        <v>245</v>
      </c>
      <c r="E1829">
        <v>848</v>
      </c>
      <c r="F1829">
        <v>14933</v>
      </c>
      <c r="G1829">
        <v>0.2</v>
      </c>
      <c r="H1829">
        <v>852</v>
      </c>
      <c r="I1829">
        <v>4</v>
      </c>
      <c r="J1829" t="s">
        <v>247</v>
      </c>
      <c r="K1829">
        <v>21049</v>
      </c>
      <c r="L1829" t="s">
        <v>55</v>
      </c>
    </row>
    <row r="1830" spans="1:12" x14ac:dyDescent="0.2">
      <c r="A1830" t="str">
        <f t="shared" si="28"/>
        <v>Clay2018</v>
      </c>
      <c r="B1830" t="s">
        <v>353</v>
      </c>
      <c r="C1830">
        <v>2018</v>
      </c>
      <c r="D1830" t="s">
        <v>245</v>
      </c>
      <c r="E1830">
        <v>379</v>
      </c>
      <c r="F1830">
        <v>4143</v>
      </c>
      <c r="G1830">
        <v>4.3</v>
      </c>
      <c r="H1830">
        <v>704</v>
      </c>
      <c r="I1830">
        <v>2.2999999999999998</v>
      </c>
      <c r="J1830" t="s">
        <v>247</v>
      </c>
      <c r="K1830">
        <v>21051</v>
      </c>
      <c r="L1830" t="s">
        <v>55</v>
      </c>
    </row>
    <row r="1831" spans="1:12" x14ac:dyDescent="0.2">
      <c r="A1831" t="str">
        <f t="shared" si="28"/>
        <v>Clinton2018</v>
      </c>
      <c r="B1831" t="s">
        <v>587</v>
      </c>
      <c r="C1831">
        <v>2018</v>
      </c>
      <c r="D1831" t="s">
        <v>245</v>
      </c>
      <c r="E1831">
        <v>255</v>
      </c>
      <c r="F1831">
        <v>3911</v>
      </c>
      <c r="G1831">
        <v>3.2</v>
      </c>
      <c r="H1831">
        <v>599</v>
      </c>
      <c r="I1831">
        <v>0.7</v>
      </c>
      <c r="J1831" t="s">
        <v>247</v>
      </c>
      <c r="K1831">
        <v>21053</v>
      </c>
      <c r="L1831" t="s">
        <v>55</v>
      </c>
    </row>
    <row r="1832" spans="1:12" x14ac:dyDescent="0.2">
      <c r="A1832" t="str">
        <f t="shared" si="28"/>
        <v>Crittenden2018</v>
      </c>
      <c r="B1832" t="s">
        <v>588</v>
      </c>
      <c r="C1832">
        <v>2018</v>
      </c>
      <c r="D1832" t="s">
        <v>245</v>
      </c>
      <c r="E1832">
        <v>176</v>
      </c>
      <c r="F1832">
        <v>1979</v>
      </c>
      <c r="G1832">
        <v>-7.3</v>
      </c>
      <c r="H1832">
        <v>639</v>
      </c>
      <c r="I1832">
        <v>4.0999999999999996</v>
      </c>
      <c r="J1832" t="s">
        <v>247</v>
      </c>
      <c r="K1832">
        <v>21055</v>
      </c>
      <c r="L1832" t="s">
        <v>55</v>
      </c>
    </row>
    <row r="1833" spans="1:12" x14ac:dyDescent="0.2">
      <c r="A1833" t="str">
        <f t="shared" si="28"/>
        <v>Cumberland2018</v>
      </c>
      <c r="B1833" t="s">
        <v>589</v>
      </c>
      <c r="C1833">
        <v>2018</v>
      </c>
      <c r="D1833" t="s">
        <v>245</v>
      </c>
      <c r="E1833">
        <v>138</v>
      </c>
      <c r="F1833">
        <v>1904</v>
      </c>
      <c r="G1833">
        <v>5.2</v>
      </c>
      <c r="H1833">
        <v>775</v>
      </c>
      <c r="I1833">
        <v>-1.1000000000000001</v>
      </c>
      <c r="J1833" t="s">
        <v>247</v>
      </c>
      <c r="K1833">
        <v>21057</v>
      </c>
      <c r="L1833" t="s">
        <v>55</v>
      </c>
    </row>
    <row r="1834" spans="1:12" x14ac:dyDescent="0.2">
      <c r="A1834" t="str">
        <f t="shared" si="28"/>
        <v>Daviess2018</v>
      </c>
      <c r="B1834" t="s">
        <v>590</v>
      </c>
      <c r="C1834">
        <v>2018</v>
      </c>
      <c r="D1834" t="s">
        <v>245</v>
      </c>
      <c r="E1834">
        <v>2871</v>
      </c>
      <c r="F1834">
        <v>46709</v>
      </c>
      <c r="G1834">
        <v>-1.2</v>
      </c>
      <c r="H1834">
        <v>837</v>
      </c>
      <c r="I1834">
        <v>4</v>
      </c>
      <c r="J1834" t="s">
        <v>247</v>
      </c>
      <c r="K1834">
        <v>21059</v>
      </c>
      <c r="L1834" t="s">
        <v>55</v>
      </c>
    </row>
    <row r="1835" spans="1:12" x14ac:dyDescent="0.2">
      <c r="A1835" t="str">
        <f t="shared" si="28"/>
        <v>Edmonson2018</v>
      </c>
      <c r="B1835" t="s">
        <v>591</v>
      </c>
      <c r="C1835">
        <v>2018</v>
      </c>
      <c r="D1835" t="s">
        <v>245</v>
      </c>
      <c r="E1835">
        <v>158</v>
      </c>
      <c r="F1835">
        <v>1537</v>
      </c>
      <c r="G1835">
        <v>-1</v>
      </c>
      <c r="H1835">
        <v>654</v>
      </c>
      <c r="I1835">
        <v>0.6</v>
      </c>
      <c r="J1835" t="s">
        <v>247</v>
      </c>
      <c r="K1835">
        <v>21061</v>
      </c>
      <c r="L1835" t="s">
        <v>55</v>
      </c>
    </row>
    <row r="1836" spans="1:12" x14ac:dyDescent="0.2">
      <c r="A1836" t="str">
        <f t="shared" si="28"/>
        <v>Elliott2018</v>
      </c>
      <c r="B1836" t="s">
        <v>592</v>
      </c>
      <c r="C1836">
        <v>2018</v>
      </c>
      <c r="D1836" t="s">
        <v>245</v>
      </c>
      <c r="E1836">
        <v>91</v>
      </c>
      <c r="F1836">
        <v>951</v>
      </c>
      <c r="G1836">
        <v>-3</v>
      </c>
      <c r="H1836">
        <v>592</v>
      </c>
      <c r="I1836">
        <v>-0.7</v>
      </c>
      <c r="J1836" t="s">
        <v>247</v>
      </c>
      <c r="K1836">
        <v>21063</v>
      </c>
      <c r="L1836" t="s">
        <v>55</v>
      </c>
    </row>
    <row r="1837" spans="1:12" x14ac:dyDescent="0.2">
      <c r="A1837" t="str">
        <f t="shared" si="28"/>
        <v>Estill2018</v>
      </c>
      <c r="B1837" t="s">
        <v>593</v>
      </c>
      <c r="C1837">
        <v>2018</v>
      </c>
      <c r="D1837" t="s">
        <v>245</v>
      </c>
      <c r="E1837">
        <v>214</v>
      </c>
      <c r="F1837">
        <v>2403</v>
      </c>
      <c r="G1837">
        <v>-5.2</v>
      </c>
      <c r="H1837">
        <v>639</v>
      </c>
      <c r="I1837">
        <v>-3.9</v>
      </c>
      <c r="J1837" t="s">
        <v>247</v>
      </c>
      <c r="K1837">
        <v>21065</v>
      </c>
      <c r="L1837" t="s">
        <v>55</v>
      </c>
    </row>
    <row r="1838" spans="1:12" x14ac:dyDescent="0.2">
      <c r="A1838" t="str">
        <f t="shared" si="28"/>
        <v>Fayette2018</v>
      </c>
      <c r="B1838" t="s">
        <v>332</v>
      </c>
      <c r="C1838">
        <v>2018</v>
      </c>
      <c r="D1838" t="s">
        <v>245</v>
      </c>
      <c r="E1838">
        <v>11078</v>
      </c>
      <c r="F1838">
        <v>194528</v>
      </c>
      <c r="G1838">
        <v>-2.7</v>
      </c>
      <c r="H1838">
        <v>986</v>
      </c>
      <c r="I1838">
        <v>1.3</v>
      </c>
      <c r="J1838" t="s">
        <v>247</v>
      </c>
      <c r="K1838">
        <v>21067</v>
      </c>
      <c r="L1838" t="s">
        <v>55</v>
      </c>
    </row>
    <row r="1839" spans="1:12" x14ac:dyDescent="0.2">
      <c r="A1839" t="str">
        <f t="shared" si="28"/>
        <v>Fleming2018</v>
      </c>
      <c r="B1839" t="s">
        <v>594</v>
      </c>
      <c r="C1839">
        <v>2018</v>
      </c>
      <c r="D1839" t="s">
        <v>245</v>
      </c>
      <c r="E1839">
        <v>317</v>
      </c>
      <c r="F1839">
        <v>3112</v>
      </c>
      <c r="G1839">
        <v>1.1000000000000001</v>
      </c>
      <c r="H1839">
        <v>694</v>
      </c>
      <c r="I1839">
        <v>5.5</v>
      </c>
      <c r="J1839" t="s">
        <v>247</v>
      </c>
      <c r="K1839">
        <v>21069</v>
      </c>
      <c r="L1839" t="s">
        <v>55</v>
      </c>
    </row>
    <row r="1840" spans="1:12" x14ac:dyDescent="0.2">
      <c r="A1840" t="str">
        <f t="shared" si="28"/>
        <v>Floyd2018</v>
      </c>
      <c r="B1840" t="s">
        <v>500</v>
      </c>
      <c r="C1840">
        <v>2018</v>
      </c>
      <c r="D1840" t="s">
        <v>245</v>
      </c>
      <c r="E1840">
        <v>952</v>
      </c>
      <c r="F1840">
        <v>10735</v>
      </c>
      <c r="G1840">
        <v>0.3</v>
      </c>
      <c r="H1840">
        <v>760</v>
      </c>
      <c r="I1840">
        <v>0.8</v>
      </c>
      <c r="J1840" t="s">
        <v>247</v>
      </c>
      <c r="K1840">
        <v>21071</v>
      </c>
      <c r="L1840" t="s">
        <v>55</v>
      </c>
    </row>
    <row r="1841" spans="1:12" x14ac:dyDescent="0.2">
      <c r="A1841" t="str">
        <f t="shared" si="28"/>
        <v>Franklin2018</v>
      </c>
      <c r="B1841" t="s">
        <v>434</v>
      </c>
      <c r="C1841">
        <v>2018</v>
      </c>
      <c r="D1841" t="s">
        <v>245</v>
      </c>
      <c r="E1841">
        <v>1945</v>
      </c>
      <c r="F1841">
        <v>32708</v>
      </c>
      <c r="G1841">
        <v>-0.1</v>
      </c>
      <c r="H1841">
        <v>866</v>
      </c>
      <c r="I1841">
        <v>5</v>
      </c>
      <c r="J1841" t="s">
        <v>247</v>
      </c>
      <c r="K1841">
        <v>21073</v>
      </c>
      <c r="L1841" t="s">
        <v>55</v>
      </c>
    </row>
    <row r="1842" spans="1:12" x14ac:dyDescent="0.2">
      <c r="A1842" t="str">
        <f t="shared" si="28"/>
        <v>Fulton2018</v>
      </c>
      <c r="B1842" t="s">
        <v>335</v>
      </c>
      <c r="C1842">
        <v>2018</v>
      </c>
      <c r="D1842" t="s">
        <v>245</v>
      </c>
      <c r="E1842">
        <v>194</v>
      </c>
      <c r="F1842">
        <v>2050</v>
      </c>
      <c r="G1842">
        <v>-2.8</v>
      </c>
      <c r="H1842">
        <v>652</v>
      </c>
      <c r="I1842">
        <v>4.3</v>
      </c>
      <c r="J1842" t="s">
        <v>247</v>
      </c>
      <c r="K1842">
        <v>21075</v>
      </c>
      <c r="L1842" t="s">
        <v>55</v>
      </c>
    </row>
    <row r="1843" spans="1:12" x14ac:dyDescent="0.2">
      <c r="A1843" t="str">
        <f t="shared" si="28"/>
        <v>Gallatin2018</v>
      </c>
      <c r="B1843" t="s">
        <v>595</v>
      </c>
      <c r="C1843">
        <v>2018</v>
      </c>
      <c r="D1843" t="s">
        <v>245</v>
      </c>
      <c r="E1843">
        <v>142</v>
      </c>
      <c r="F1843">
        <v>2445</v>
      </c>
      <c r="G1843">
        <v>-2.6</v>
      </c>
      <c r="H1843">
        <v>1037</v>
      </c>
      <c r="I1843">
        <v>14.2</v>
      </c>
      <c r="J1843" t="s">
        <v>247</v>
      </c>
      <c r="K1843">
        <v>21077</v>
      </c>
      <c r="L1843" t="s">
        <v>55</v>
      </c>
    </row>
    <row r="1844" spans="1:12" x14ac:dyDescent="0.2">
      <c r="A1844" t="str">
        <f t="shared" si="28"/>
        <v>Garrard2018</v>
      </c>
      <c r="B1844" t="s">
        <v>596</v>
      </c>
      <c r="C1844">
        <v>2018</v>
      </c>
      <c r="D1844" t="s">
        <v>245</v>
      </c>
      <c r="E1844">
        <v>311</v>
      </c>
      <c r="F1844">
        <v>2223</v>
      </c>
      <c r="G1844">
        <v>-3.7</v>
      </c>
      <c r="H1844">
        <v>723</v>
      </c>
      <c r="I1844">
        <v>13.5</v>
      </c>
      <c r="J1844" t="s">
        <v>247</v>
      </c>
      <c r="K1844">
        <v>21079</v>
      </c>
      <c r="L1844" t="s">
        <v>55</v>
      </c>
    </row>
    <row r="1845" spans="1:12" x14ac:dyDescent="0.2">
      <c r="A1845" t="str">
        <f t="shared" si="28"/>
        <v>Grant2018</v>
      </c>
      <c r="B1845" t="s">
        <v>597</v>
      </c>
      <c r="C1845">
        <v>2018</v>
      </c>
      <c r="D1845" t="s">
        <v>245</v>
      </c>
      <c r="E1845">
        <v>477</v>
      </c>
      <c r="F1845">
        <v>4890</v>
      </c>
      <c r="G1845">
        <v>-1.9</v>
      </c>
      <c r="H1845">
        <v>781</v>
      </c>
      <c r="I1845">
        <v>2.1</v>
      </c>
      <c r="J1845" t="s">
        <v>247</v>
      </c>
      <c r="K1845">
        <v>21081</v>
      </c>
      <c r="L1845" t="s">
        <v>55</v>
      </c>
    </row>
    <row r="1846" spans="1:12" x14ac:dyDescent="0.2">
      <c r="A1846" t="str">
        <f t="shared" si="28"/>
        <v>Graves2018</v>
      </c>
      <c r="B1846" t="s">
        <v>350</v>
      </c>
      <c r="C1846">
        <v>2018</v>
      </c>
      <c r="D1846" t="s">
        <v>245</v>
      </c>
      <c r="E1846">
        <v>854</v>
      </c>
      <c r="F1846">
        <v>11271</v>
      </c>
      <c r="G1846">
        <v>0.1</v>
      </c>
      <c r="H1846">
        <v>764</v>
      </c>
      <c r="I1846">
        <v>4.9000000000000004</v>
      </c>
      <c r="J1846" t="s">
        <v>247</v>
      </c>
      <c r="K1846">
        <v>21083</v>
      </c>
      <c r="L1846" t="s">
        <v>55</v>
      </c>
    </row>
    <row r="1847" spans="1:12" x14ac:dyDescent="0.2">
      <c r="A1847" t="str">
        <f t="shared" si="28"/>
        <v>Grayson2018</v>
      </c>
      <c r="B1847" t="s">
        <v>598</v>
      </c>
      <c r="C1847">
        <v>2018</v>
      </c>
      <c r="D1847" t="s">
        <v>245</v>
      </c>
      <c r="E1847">
        <v>587</v>
      </c>
      <c r="F1847">
        <v>7992</v>
      </c>
      <c r="G1847">
        <v>0.4</v>
      </c>
      <c r="H1847">
        <v>678</v>
      </c>
      <c r="I1847">
        <v>2</v>
      </c>
      <c r="J1847" t="s">
        <v>247</v>
      </c>
      <c r="K1847">
        <v>21085</v>
      </c>
      <c r="L1847" t="s">
        <v>55</v>
      </c>
    </row>
    <row r="1848" spans="1:12" x14ac:dyDescent="0.2">
      <c r="A1848" t="str">
        <f t="shared" si="28"/>
        <v>Green2018</v>
      </c>
      <c r="B1848" t="s">
        <v>599</v>
      </c>
      <c r="C1848">
        <v>2018</v>
      </c>
      <c r="D1848" t="s">
        <v>245</v>
      </c>
      <c r="E1848">
        <v>183</v>
      </c>
      <c r="F1848">
        <v>1772</v>
      </c>
      <c r="G1848">
        <v>4.4000000000000004</v>
      </c>
      <c r="H1848">
        <v>593</v>
      </c>
      <c r="I1848">
        <v>9.6</v>
      </c>
      <c r="J1848" t="s">
        <v>247</v>
      </c>
      <c r="K1848">
        <v>21087</v>
      </c>
      <c r="L1848" t="s">
        <v>55</v>
      </c>
    </row>
    <row r="1849" spans="1:12" x14ac:dyDescent="0.2">
      <c r="A1849" t="str">
        <f t="shared" si="28"/>
        <v>Greenup2018</v>
      </c>
      <c r="B1849" t="s">
        <v>600</v>
      </c>
      <c r="C1849">
        <v>2018</v>
      </c>
      <c r="D1849" t="s">
        <v>245</v>
      </c>
      <c r="E1849">
        <v>599</v>
      </c>
      <c r="F1849">
        <v>7752</v>
      </c>
      <c r="G1849">
        <v>-3</v>
      </c>
      <c r="H1849">
        <v>964</v>
      </c>
      <c r="I1849">
        <v>26.5</v>
      </c>
      <c r="J1849" t="s">
        <v>247</v>
      </c>
      <c r="K1849">
        <v>21089</v>
      </c>
      <c r="L1849" t="s">
        <v>55</v>
      </c>
    </row>
    <row r="1850" spans="1:12" x14ac:dyDescent="0.2">
      <c r="A1850" t="str">
        <f t="shared" si="28"/>
        <v>Hancock2018</v>
      </c>
      <c r="B1850" t="s">
        <v>508</v>
      </c>
      <c r="C1850">
        <v>2018</v>
      </c>
      <c r="D1850" t="s">
        <v>245</v>
      </c>
      <c r="E1850">
        <v>179</v>
      </c>
      <c r="F1850">
        <v>4198</v>
      </c>
      <c r="G1850">
        <v>8</v>
      </c>
      <c r="H1850">
        <v>1327</v>
      </c>
      <c r="I1850">
        <v>7.4</v>
      </c>
      <c r="J1850" t="s">
        <v>247</v>
      </c>
      <c r="K1850">
        <v>21091</v>
      </c>
      <c r="L1850" t="s">
        <v>55</v>
      </c>
    </row>
    <row r="1851" spans="1:12" x14ac:dyDescent="0.2">
      <c r="A1851" t="str">
        <f t="shared" si="28"/>
        <v>Hardin2018</v>
      </c>
      <c r="B1851" t="s">
        <v>346</v>
      </c>
      <c r="C1851">
        <v>2018</v>
      </c>
      <c r="D1851" t="s">
        <v>245</v>
      </c>
      <c r="E1851">
        <v>2885</v>
      </c>
      <c r="F1851">
        <v>48645</v>
      </c>
      <c r="G1851">
        <v>-0.2</v>
      </c>
      <c r="H1851">
        <v>838</v>
      </c>
      <c r="I1851">
        <v>2.2000000000000002</v>
      </c>
      <c r="J1851" t="s">
        <v>247</v>
      </c>
      <c r="K1851">
        <v>21093</v>
      </c>
      <c r="L1851" t="s">
        <v>55</v>
      </c>
    </row>
    <row r="1852" spans="1:12" x14ac:dyDescent="0.2">
      <c r="A1852" t="str">
        <f t="shared" si="28"/>
        <v>Harlan2018</v>
      </c>
      <c r="B1852" t="s">
        <v>601</v>
      </c>
      <c r="C1852">
        <v>2018</v>
      </c>
      <c r="D1852" t="s">
        <v>245</v>
      </c>
      <c r="E1852">
        <v>481</v>
      </c>
      <c r="F1852">
        <v>6183</v>
      </c>
      <c r="G1852">
        <v>5</v>
      </c>
      <c r="H1852">
        <v>722</v>
      </c>
      <c r="I1852">
        <v>1.8</v>
      </c>
      <c r="J1852" t="s">
        <v>247</v>
      </c>
      <c r="K1852">
        <v>21095</v>
      </c>
      <c r="L1852" t="s">
        <v>55</v>
      </c>
    </row>
    <row r="1853" spans="1:12" x14ac:dyDescent="0.2">
      <c r="A1853" t="str">
        <f t="shared" si="28"/>
        <v>Harrison2018</v>
      </c>
      <c r="B1853" t="s">
        <v>357</v>
      </c>
      <c r="C1853">
        <v>2018</v>
      </c>
      <c r="D1853" t="s">
        <v>245</v>
      </c>
      <c r="E1853">
        <v>338</v>
      </c>
      <c r="F1853">
        <v>4981</v>
      </c>
      <c r="G1853">
        <v>-0.3</v>
      </c>
      <c r="H1853">
        <v>824</v>
      </c>
      <c r="I1853">
        <v>3.6</v>
      </c>
      <c r="J1853" t="s">
        <v>247</v>
      </c>
      <c r="K1853">
        <v>21097</v>
      </c>
      <c r="L1853" t="s">
        <v>55</v>
      </c>
    </row>
    <row r="1854" spans="1:12" x14ac:dyDescent="0.2">
      <c r="A1854" t="str">
        <f t="shared" si="28"/>
        <v>Hart2018</v>
      </c>
      <c r="B1854" t="s">
        <v>511</v>
      </c>
      <c r="C1854">
        <v>2018</v>
      </c>
      <c r="D1854" t="s">
        <v>245</v>
      </c>
      <c r="E1854">
        <v>329</v>
      </c>
      <c r="F1854">
        <v>5152</v>
      </c>
      <c r="G1854">
        <v>-3.2</v>
      </c>
      <c r="H1854">
        <v>722</v>
      </c>
      <c r="I1854">
        <v>6.3</v>
      </c>
      <c r="J1854" t="s">
        <v>247</v>
      </c>
      <c r="K1854">
        <v>21099</v>
      </c>
      <c r="L1854" t="s">
        <v>55</v>
      </c>
    </row>
    <row r="1855" spans="1:12" x14ac:dyDescent="0.2">
      <c r="A1855" t="str">
        <f t="shared" si="28"/>
        <v>Henderson2018</v>
      </c>
      <c r="B1855" t="s">
        <v>602</v>
      </c>
      <c r="C1855">
        <v>2018</v>
      </c>
      <c r="D1855" t="s">
        <v>245</v>
      </c>
      <c r="E1855">
        <v>1162</v>
      </c>
      <c r="F1855">
        <v>19821</v>
      </c>
      <c r="G1855">
        <v>-0.6</v>
      </c>
      <c r="H1855">
        <v>844</v>
      </c>
      <c r="I1855">
        <v>3.1</v>
      </c>
      <c r="J1855" t="s">
        <v>247</v>
      </c>
      <c r="K1855">
        <v>21101</v>
      </c>
      <c r="L1855" t="s">
        <v>55</v>
      </c>
    </row>
    <row r="1856" spans="1:12" x14ac:dyDescent="0.2">
      <c r="A1856" t="str">
        <f t="shared" si="28"/>
        <v>Henry2018</v>
      </c>
      <c r="B1856" t="s">
        <v>416</v>
      </c>
      <c r="C1856">
        <v>2018</v>
      </c>
      <c r="D1856" t="s">
        <v>245</v>
      </c>
      <c r="E1856">
        <v>298</v>
      </c>
      <c r="F1856">
        <v>2785</v>
      </c>
      <c r="G1856">
        <v>5.2</v>
      </c>
      <c r="H1856">
        <v>745</v>
      </c>
      <c r="I1856">
        <v>0.5</v>
      </c>
      <c r="J1856" t="s">
        <v>247</v>
      </c>
      <c r="K1856">
        <v>21103</v>
      </c>
      <c r="L1856" t="s">
        <v>55</v>
      </c>
    </row>
    <row r="1857" spans="1:12" x14ac:dyDescent="0.2">
      <c r="A1857" t="str">
        <f t="shared" si="28"/>
        <v>Hickman2018</v>
      </c>
      <c r="B1857" t="s">
        <v>603</v>
      </c>
      <c r="C1857">
        <v>2018</v>
      </c>
      <c r="D1857" t="s">
        <v>245</v>
      </c>
      <c r="E1857">
        <v>99</v>
      </c>
      <c r="F1857">
        <v>955</v>
      </c>
      <c r="G1857">
        <v>1.3</v>
      </c>
      <c r="H1857">
        <v>602</v>
      </c>
      <c r="I1857">
        <v>4.5</v>
      </c>
      <c r="J1857" t="s">
        <v>247</v>
      </c>
      <c r="K1857">
        <v>21105</v>
      </c>
      <c r="L1857" t="s">
        <v>55</v>
      </c>
    </row>
    <row r="1858" spans="1:12" x14ac:dyDescent="0.2">
      <c r="A1858" t="str">
        <f t="shared" si="28"/>
        <v>Hopkins2018</v>
      </c>
      <c r="B1858" t="s">
        <v>604</v>
      </c>
      <c r="C1858">
        <v>2018</v>
      </c>
      <c r="D1858" t="s">
        <v>245</v>
      </c>
      <c r="E1858">
        <v>1074</v>
      </c>
      <c r="F1858">
        <v>16761</v>
      </c>
      <c r="G1858">
        <v>-4.3</v>
      </c>
      <c r="H1858">
        <v>835</v>
      </c>
      <c r="I1858">
        <v>1.8</v>
      </c>
      <c r="J1858" t="s">
        <v>247</v>
      </c>
      <c r="K1858">
        <v>21107</v>
      </c>
      <c r="L1858" t="s">
        <v>55</v>
      </c>
    </row>
    <row r="1859" spans="1:12" x14ac:dyDescent="0.2">
      <c r="A1859" t="str">
        <f t="shared" si="28"/>
        <v>Jackson2018</v>
      </c>
      <c r="B1859" t="s">
        <v>318</v>
      </c>
      <c r="C1859">
        <v>2018</v>
      </c>
      <c r="D1859" t="s">
        <v>245</v>
      </c>
      <c r="E1859">
        <v>153</v>
      </c>
      <c r="F1859">
        <v>1612</v>
      </c>
      <c r="G1859">
        <v>-5.2</v>
      </c>
      <c r="H1859">
        <v>634</v>
      </c>
      <c r="I1859">
        <v>6.2</v>
      </c>
      <c r="J1859" t="s">
        <v>247</v>
      </c>
      <c r="K1859">
        <v>21109</v>
      </c>
      <c r="L1859" t="s">
        <v>55</v>
      </c>
    </row>
    <row r="1860" spans="1:12" x14ac:dyDescent="0.2">
      <c r="A1860" t="str">
        <f t="shared" si="28"/>
        <v>Jefferson2018</v>
      </c>
      <c r="B1860" t="s">
        <v>314</v>
      </c>
      <c r="C1860">
        <v>2018</v>
      </c>
      <c r="D1860" t="s">
        <v>245</v>
      </c>
      <c r="E1860">
        <v>25314</v>
      </c>
      <c r="F1860">
        <v>474743</v>
      </c>
      <c r="G1860">
        <v>0.3</v>
      </c>
      <c r="H1860">
        <v>1093</v>
      </c>
      <c r="I1860">
        <v>3.6</v>
      </c>
      <c r="J1860" t="s">
        <v>247</v>
      </c>
      <c r="K1860">
        <v>21111</v>
      </c>
      <c r="L1860" t="s">
        <v>55</v>
      </c>
    </row>
    <row r="1861" spans="1:12" x14ac:dyDescent="0.2">
      <c r="A1861" t="str">
        <f t="shared" si="28"/>
        <v>Jessamine2018</v>
      </c>
      <c r="B1861" t="s">
        <v>605</v>
      </c>
      <c r="C1861">
        <v>2018</v>
      </c>
      <c r="D1861" t="s">
        <v>245</v>
      </c>
      <c r="E1861">
        <v>1304</v>
      </c>
      <c r="F1861">
        <v>17264</v>
      </c>
      <c r="G1861">
        <v>0.9</v>
      </c>
      <c r="H1861">
        <v>790</v>
      </c>
      <c r="I1861">
        <v>4.0999999999999996</v>
      </c>
      <c r="J1861" t="s">
        <v>247</v>
      </c>
      <c r="K1861">
        <v>21113</v>
      </c>
      <c r="L1861" t="s">
        <v>55</v>
      </c>
    </row>
    <row r="1862" spans="1:12" x14ac:dyDescent="0.2">
      <c r="A1862" t="str">
        <f t="shared" ref="A1862:A1925" si="29">_xlfn.CONCAT(B1862, C1862)</f>
        <v>Johnson2018</v>
      </c>
      <c r="B1862" t="s">
        <v>516</v>
      </c>
      <c r="C1862">
        <v>2018</v>
      </c>
      <c r="D1862" t="s">
        <v>245</v>
      </c>
      <c r="E1862">
        <v>491</v>
      </c>
      <c r="F1862">
        <v>5190</v>
      </c>
      <c r="G1862">
        <v>1.5</v>
      </c>
      <c r="H1862">
        <v>659</v>
      </c>
      <c r="I1862">
        <v>2.2000000000000002</v>
      </c>
      <c r="J1862" t="s">
        <v>247</v>
      </c>
      <c r="K1862">
        <v>21115</v>
      </c>
      <c r="L1862" t="s">
        <v>55</v>
      </c>
    </row>
    <row r="1863" spans="1:12" x14ac:dyDescent="0.2">
      <c r="A1863" t="str">
        <f t="shared" si="29"/>
        <v>Kenton2018</v>
      </c>
      <c r="B1863" t="s">
        <v>606</v>
      </c>
      <c r="C1863">
        <v>2018</v>
      </c>
      <c r="D1863" t="s">
        <v>245</v>
      </c>
      <c r="E1863">
        <v>4208</v>
      </c>
      <c r="F1863">
        <v>67585</v>
      </c>
      <c r="G1863">
        <v>2.2000000000000002</v>
      </c>
      <c r="H1863">
        <v>1139</v>
      </c>
      <c r="I1863">
        <v>4.4000000000000004</v>
      </c>
      <c r="J1863" t="s">
        <v>247</v>
      </c>
      <c r="K1863">
        <v>21117</v>
      </c>
      <c r="L1863" t="s">
        <v>55</v>
      </c>
    </row>
    <row r="1864" spans="1:12" x14ac:dyDescent="0.2">
      <c r="A1864" t="str">
        <f t="shared" si="29"/>
        <v>Knott2018</v>
      </c>
      <c r="B1864" t="s">
        <v>607</v>
      </c>
      <c r="C1864">
        <v>2018</v>
      </c>
      <c r="D1864" t="s">
        <v>245</v>
      </c>
      <c r="E1864">
        <v>250</v>
      </c>
      <c r="F1864">
        <v>2363</v>
      </c>
      <c r="G1864">
        <v>3</v>
      </c>
      <c r="H1864">
        <v>640</v>
      </c>
      <c r="I1864">
        <v>8.5</v>
      </c>
      <c r="J1864" t="s">
        <v>247</v>
      </c>
      <c r="K1864">
        <v>21119</v>
      </c>
      <c r="L1864" t="s">
        <v>55</v>
      </c>
    </row>
    <row r="1865" spans="1:12" x14ac:dyDescent="0.2">
      <c r="A1865" t="str">
        <f t="shared" si="29"/>
        <v>Knox2018</v>
      </c>
      <c r="B1865" t="s">
        <v>608</v>
      </c>
      <c r="C1865">
        <v>2018</v>
      </c>
      <c r="D1865" t="s">
        <v>245</v>
      </c>
      <c r="E1865">
        <v>573</v>
      </c>
      <c r="F1865">
        <v>8027</v>
      </c>
      <c r="G1865">
        <v>3.7</v>
      </c>
      <c r="H1865">
        <v>668</v>
      </c>
      <c r="I1865">
        <v>5.2</v>
      </c>
      <c r="J1865" t="s">
        <v>247</v>
      </c>
      <c r="K1865">
        <v>21121</v>
      </c>
      <c r="L1865" t="s">
        <v>55</v>
      </c>
    </row>
    <row r="1866" spans="1:12" x14ac:dyDescent="0.2">
      <c r="A1866" t="str">
        <f t="shared" si="29"/>
        <v>Larue2018</v>
      </c>
      <c r="B1866" t="s">
        <v>609</v>
      </c>
      <c r="C1866">
        <v>2018</v>
      </c>
      <c r="D1866" t="s">
        <v>245</v>
      </c>
      <c r="E1866">
        <v>263</v>
      </c>
      <c r="F1866">
        <v>2598</v>
      </c>
      <c r="G1866">
        <v>-2.1</v>
      </c>
      <c r="H1866">
        <v>673</v>
      </c>
      <c r="I1866">
        <v>5.5</v>
      </c>
      <c r="J1866" t="s">
        <v>247</v>
      </c>
      <c r="K1866">
        <v>21123</v>
      </c>
      <c r="L1866" t="s">
        <v>55</v>
      </c>
    </row>
    <row r="1867" spans="1:12" x14ac:dyDescent="0.2">
      <c r="A1867" t="str">
        <f t="shared" si="29"/>
        <v>Laurel2018</v>
      </c>
      <c r="B1867" t="s">
        <v>610</v>
      </c>
      <c r="C1867">
        <v>2018</v>
      </c>
      <c r="D1867" t="s">
        <v>245</v>
      </c>
      <c r="E1867">
        <v>1531</v>
      </c>
      <c r="F1867">
        <v>27102</v>
      </c>
      <c r="G1867">
        <v>-3.5</v>
      </c>
      <c r="H1867">
        <v>729</v>
      </c>
      <c r="I1867">
        <v>2.8</v>
      </c>
      <c r="J1867" t="s">
        <v>247</v>
      </c>
      <c r="K1867">
        <v>21125</v>
      </c>
      <c r="L1867" t="s">
        <v>55</v>
      </c>
    </row>
    <row r="1868" spans="1:12" x14ac:dyDescent="0.2">
      <c r="A1868" t="str">
        <f t="shared" si="29"/>
        <v>Lawrence2018</v>
      </c>
      <c r="B1868" t="s">
        <v>440</v>
      </c>
      <c r="C1868">
        <v>2018</v>
      </c>
      <c r="D1868" t="s">
        <v>245</v>
      </c>
      <c r="E1868">
        <v>268</v>
      </c>
      <c r="F1868">
        <v>3462</v>
      </c>
      <c r="G1868">
        <v>2.7</v>
      </c>
      <c r="H1868">
        <v>682</v>
      </c>
      <c r="I1868">
        <v>2.9</v>
      </c>
      <c r="J1868" t="s">
        <v>247</v>
      </c>
      <c r="K1868">
        <v>21127</v>
      </c>
      <c r="L1868" t="s">
        <v>55</v>
      </c>
    </row>
    <row r="1869" spans="1:12" x14ac:dyDescent="0.2">
      <c r="A1869" t="str">
        <f t="shared" si="29"/>
        <v>Lee2018</v>
      </c>
      <c r="B1869" t="s">
        <v>315</v>
      </c>
      <c r="C1869">
        <v>2018</v>
      </c>
      <c r="D1869" t="s">
        <v>245</v>
      </c>
      <c r="E1869">
        <v>156</v>
      </c>
      <c r="F1869">
        <v>1706</v>
      </c>
      <c r="G1869">
        <v>15.1</v>
      </c>
      <c r="H1869">
        <v>693</v>
      </c>
      <c r="I1869">
        <v>3.4</v>
      </c>
      <c r="J1869" t="s">
        <v>247</v>
      </c>
      <c r="K1869">
        <v>21129</v>
      </c>
      <c r="L1869" t="s">
        <v>55</v>
      </c>
    </row>
    <row r="1870" spans="1:12" x14ac:dyDescent="0.2">
      <c r="A1870" t="str">
        <f t="shared" si="29"/>
        <v>Leslie2018</v>
      </c>
      <c r="B1870" t="s">
        <v>611</v>
      </c>
      <c r="C1870">
        <v>2018</v>
      </c>
      <c r="D1870" t="s">
        <v>245</v>
      </c>
      <c r="E1870">
        <v>163</v>
      </c>
      <c r="F1870">
        <v>1598</v>
      </c>
      <c r="G1870">
        <v>0.7</v>
      </c>
      <c r="H1870">
        <v>760</v>
      </c>
      <c r="I1870">
        <v>5.7</v>
      </c>
      <c r="J1870" t="s">
        <v>247</v>
      </c>
      <c r="K1870">
        <v>21131</v>
      </c>
      <c r="L1870" t="s">
        <v>55</v>
      </c>
    </row>
    <row r="1871" spans="1:12" x14ac:dyDescent="0.2">
      <c r="A1871" t="str">
        <f t="shared" si="29"/>
        <v>Letcher2018</v>
      </c>
      <c r="B1871" t="s">
        <v>612</v>
      </c>
      <c r="C1871">
        <v>2018</v>
      </c>
      <c r="D1871" t="s">
        <v>245</v>
      </c>
      <c r="E1871">
        <v>435</v>
      </c>
      <c r="F1871">
        <v>4454</v>
      </c>
      <c r="G1871">
        <v>0.9</v>
      </c>
      <c r="H1871">
        <v>679</v>
      </c>
      <c r="I1871">
        <v>3.8</v>
      </c>
      <c r="J1871" t="s">
        <v>247</v>
      </c>
      <c r="K1871">
        <v>21133</v>
      </c>
      <c r="L1871" t="s">
        <v>55</v>
      </c>
    </row>
    <row r="1872" spans="1:12" x14ac:dyDescent="0.2">
      <c r="A1872" t="str">
        <f t="shared" si="29"/>
        <v>Lewis2018</v>
      </c>
      <c r="B1872" t="s">
        <v>613</v>
      </c>
      <c r="C1872">
        <v>2018</v>
      </c>
      <c r="D1872" t="s">
        <v>245</v>
      </c>
      <c r="E1872">
        <v>202</v>
      </c>
      <c r="F1872">
        <v>1913</v>
      </c>
      <c r="G1872">
        <v>-4.2</v>
      </c>
      <c r="H1872">
        <v>626</v>
      </c>
      <c r="I1872">
        <v>6.1</v>
      </c>
      <c r="J1872" t="s">
        <v>247</v>
      </c>
      <c r="K1872">
        <v>21135</v>
      </c>
      <c r="L1872" t="s">
        <v>55</v>
      </c>
    </row>
    <row r="1873" spans="1:12" x14ac:dyDescent="0.2">
      <c r="A1873" t="str">
        <f t="shared" si="29"/>
        <v>Lincoln2018</v>
      </c>
      <c r="B1873" t="s">
        <v>519</v>
      </c>
      <c r="C1873">
        <v>2018</v>
      </c>
      <c r="D1873" t="s">
        <v>245</v>
      </c>
      <c r="E1873">
        <v>404</v>
      </c>
      <c r="F1873">
        <v>3929</v>
      </c>
      <c r="G1873">
        <v>-2.2000000000000002</v>
      </c>
      <c r="H1873">
        <v>666</v>
      </c>
      <c r="I1873">
        <v>5.7</v>
      </c>
      <c r="J1873" t="s">
        <v>247</v>
      </c>
      <c r="K1873">
        <v>21137</v>
      </c>
      <c r="L1873" t="s">
        <v>55</v>
      </c>
    </row>
    <row r="1874" spans="1:12" x14ac:dyDescent="0.2">
      <c r="A1874" t="str">
        <f t="shared" si="29"/>
        <v>Livingston2018</v>
      </c>
      <c r="B1874" t="s">
        <v>614</v>
      </c>
      <c r="C1874">
        <v>2018</v>
      </c>
      <c r="D1874" t="s">
        <v>245</v>
      </c>
      <c r="E1874">
        <v>201</v>
      </c>
      <c r="F1874">
        <v>2501</v>
      </c>
      <c r="G1874">
        <v>-3.7</v>
      </c>
      <c r="H1874">
        <v>890</v>
      </c>
      <c r="I1874">
        <v>4.7</v>
      </c>
      <c r="J1874" t="s">
        <v>247</v>
      </c>
      <c r="K1874">
        <v>21139</v>
      </c>
      <c r="L1874" t="s">
        <v>55</v>
      </c>
    </row>
    <row r="1875" spans="1:12" x14ac:dyDescent="0.2">
      <c r="A1875" t="str">
        <f t="shared" si="29"/>
        <v>Logan2018</v>
      </c>
      <c r="B1875" t="s">
        <v>615</v>
      </c>
      <c r="C1875">
        <v>2018</v>
      </c>
      <c r="D1875" t="s">
        <v>245</v>
      </c>
      <c r="E1875">
        <v>610</v>
      </c>
      <c r="F1875">
        <v>9159</v>
      </c>
      <c r="G1875">
        <v>5</v>
      </c>
      <c r="H1875">
        <v>896</v>
      </c>
      <c r="I1875">
        <v>2.2999999999999998</v>
      </c>
      <c r="J1875" t="s">
        <v>247</v>
      </c>
      <c r="K1875">
        <v>21141</v>
      </c>
      <c r="L1875" t="s">
        <v>55</v>
      </c>
    </row>
    <row r="1876" spans="1:12" x14ac:dyDescent="0.2">
      <c r="A1876" t="str">
        <f t="shared" si="29"/>
        <v>Lyon2018</v>
      </c>
      <c r="B1876" t="s">
        <v>616</v>
      </c>
      <c r="C1876">
        <v>2018</v>
      </c>
      <c r="D1876" t="s">
        <v>245</v>
      </c>
      <c r="E1876">
        <v>216</v>
      </c>
      <c r="F1876">
        <v>2366</v>
      </c>
      <c r="G1876">
        <v>0.7</v>
      </c>
      <c r="H1876">
        <v>647</v>
      </c>
      <c r="I1876">
        <v>2.4</v>
      </c>
      <c r="J1876" t="s">
        <v>247</v>
      </c>
      <c r="K1876">
        <v>21143</v>
      </c>
      <c r="L1876" t="s">
        <v>55</v>
      </c>
    </row>
    <row r="1877" spans="1:12" x14ac:dyDescent="0.2">
      <c r="A1877" t="str">
        <f t="shared" si="29"/>
        <v>McCracken2018</v>
      </c>
      <c r="B1877" t="s">
        <v>344</v>
      </c>
      <c r="C1877">
        <v>2018</v>
      </c>
      <c r="D1877" t="s">
        <v>245</v>
      </c>
      <c r="E1877">
        <v>2428</v>
      </c>
      <c r="F1877">
        <v>38929</v>
      </c>
      <c r="G1877">
        <v>-1.6</v>
      </c>
      <c r="H1877">
        <v>881</v>
      </c>
      <c r="I1877">
        <v>4.4000000000000004</v>
      </c>
      <c r="J1877" t="s">
        <v>247</v>
      </c>
      <c r="K1877">
        <v>21145</v>
      </c>
      <c r="L1877" t="s">
        <v>55</v>
      </c>
    </row>
    <row r="1878" spans="1:12" x14ac:dyDescent="0.2">
      <c r="A1878" t="str">
        <f t="shared" si="29"/>
        <v>McCreary2018</v>
      </c>
      <c r="B1878" t="s">
        <v>617</v>
      </c>
      <c r="C1878">
        <v>2018</v>
      </c>
      <c r="D1878" t="s">
        <v>245</v>
      </c>
      <c r="E1878">
        <v>256</v>
      </c>
      <c r="F1878">
        <v>2701</v>
      </c>
      <c r="G1878">
        <v>-1.3</v>
      </c>
      <c r="H1878">
        <v>694</v>
      </c>
      <c r="I1878">
        <v>6.8</v>
      </c>
      <c r="J1878" t="s">
        <v>247</v>
      </c>
      <c r="K1878">
        <v>21147</v>
      </c>
      <c r="L1878" t="s">
        <v>55</v>
      </c>
    </row>
    <row r="1879" spans="1:12" x14ac:dyDescent="0.2">
      <c r="A1879" t="str">
        <f t="shared" si="29"/>
        <v>McLean2018</v>
      </c>
      <c r="B1879" t="s">
        <v>618</v>
      </c>
      <c r="C1879">
        <v>2018</v>
      </c>
      <c r="D1879" t="s">
        <v>245</v>
      </c>
      <c r="E1879">
        <v>210</v>
      </c>
      <c r="F1879">
        <v>2067</v>
      </c>
      <c r="G1879">
        <v>2.4</v>
      </c>
      <c r="H1879">
        <v>748</v>
      </c>
      <c r="I1879">
        <v>-0.4</v>
      </c>
      <c r="J1879" t="s">
        <v>247</v>
      </c>
      <c r="K1879">
        <v>21149</v>
      </c>
      <c r="L1879" t="s">
        <v>55</v>
      </c>
    </row>
    <row r="1880" spans="1:12" x14ac:dyDescent="0.2">
      <c r="A1880" t="str">
        <f t="shared" si="29"/>
        <v>Madison2018</v>
      </c>
      <c r="B1880" t="s">
        <v>313</v>
      </c>
      <c r="C1880">
        <v>2018</v>
      </c>
      <c r="D1880" t="s">
        <v>245</v>
      </c>
      <c r="E1880">
        <v>2037</v>
      </c>
      <c r="F1880">
        <v>35495</v>
      </c>
      <c r="G1880">
        <v>3.6</v>
      </c>
      <c r="H1880">
        <v>791</v>
      </c>
      <c r="I1880">
        <v>2.7</v>
      </c>
      <c r="J1880" t="s">
        <v>247</v>
      </c>
      <c r="K1880">
        <v>21151</v>
      </c>
      <c r="L1880" t="s">
        <v>55</v>
      </c>
    </row>
    <row r="1881" spans="1:12" x14ac:dyDescent="0.2">
      <c r="A1881" t="str">
        <f t="shared" si="29"/>
        <v>Magoffin2018</v>
      </c>
      <c r="B1881" t="s">
        <v>619</v>
      </c>
      <c r="C1881">
        <v>2018</v>
      </c>
      <c r="D1881" t="s">
        <v>245</v>
      </c>
      <c r="E1881">
        <v>200</v>
      </c>
      <c r="F1881">
        <v>1622</v>
      </c>
      <c r="G1881">
        <v>0.4</v>
      </c>
      <c r="H1881">
        <v>575</v>
      </c>
      <c r="I1881">
        <v>1.4</v>
      </c>
      <c r="J1881" t="s">
        <v>247</v>
      </c>
      <c r="K1881">
        <v>21153</v>
      </c>
      <c r="L1881" t="s">
        <v>55</v>
      </c>
    </row>
    <row r="1882" spans="1:12" x14ac:dyDescent="0.2">
      <c r="A1882" t="str">
        <f t="shared" si="29"/>
        <v>Marion2018</v>
      </c>
      <c r="B1882" t="s">
        <v>399</v>
      </c>
      <c r="C1882">
        <v>2018</v>
      </c>
      <c r="D1882" t="s">
        <v>245</v>
      </c>
      <c r="E1882">
        <v>459</v>
      </c>
      <c r="F1882">
        <v>8838</v>
      </c>
      <c r="G1882">
        <v>0.7</v>
      </c>
      <c r="H1882">
        <v>831</v>
      </c>
      <c r="I1882">
        <v>3.4</v>
      </c>
      <c r="J1882" t="s">
        <v>247</v>
      </c>
      <c r="K1882">
        <v>21155</v>
      </c>
      <c r="L1882" t="s">
        <v>55</v>
      </c>
    </row>
    <row r="1883" spans="1:12" x14ac:dyDescent="0.2">
      <c r="A1883" t="str">
        <f t="shared" si="29"/>
        <v>Marshall2018</v>
      </c>
      <c r="B1883" t="s">
        <v>322</v>
      </c>
      <c r="C1883">
        <v>2018</v>
      </c>
      <c r="D1883" t="s">
        <v>245</v>
      </c>
      <c r="E1883">
        <v>809</v>
      </c>
      <c r="F1883">
        <v>10895</v>
      </c>
      <c r="G1883">
        <v>0.9</v>
      </c>
      <c r="H1883">
        <v>1141</v>
      </c>
      <c r="I1883">
        <v>17</v>
      </c>
      <c r="J1883" t="s">
        <v>247</v>
      </c>
      <c r="K1883">
        <v>21157</v>
      </c>
      <c r="L1883" t="s">
        <v>55</v>
      </c>
    </row>
    <row r="1884" spans="1:12" x14ac:dyDescent="0.2">
      <c r="A1884" t="str">
        <f t="shared" si="29"/>
        <v>Martin2018</v>
      </c>
      <c r="B1884" t="s">
        <v>620</v>
      </c>
      <c r="C1884">
        <v>2018</v>
      </c>
      <c r="D1884" t="s">
        <v>245</v>
      </c>
      <c r="E1884">
        <v>186</v>
      </c>
      <c r="F1884">
        <v>2295</v>
      </c>
      <c r="G1884">
        <v>-6.7</v>
      </c>
      <c r="H1884">
        <v>872</v>
      </c>
      <c r="I1884">
        <v>10.1</v>
      </c>
      <c r="J1884" t="s">
        <v>247</v>
      </c>
      <c r="K1884">
        <v>21159</v>
      </c>
      <c r="L1884" t="s">
        <v>55</v>
      </c>
    </row>
    <row r="1885" spans="1:12" x14ac:dyDescent="0.2">
      <c r="A1885" t="str">
        <f t="shared" si="29"/>
        <v>Mason2018</v>
      </c>
      <c r="B1885" t="s">
        <v>621</v>
      </c>
      <c r="C1885">
        <v>2018</v>
      </c>
      <c r="D1885" t="s">
        <v>245</v>
      </c>
      <c r="E1885">
        <v>519</v>
      </c>
      <c r="F1885">
        <v>8523</v>
      </c>
      <c r="G1885">
        <v>-2.2999999999999998</v>
      </c>
      <c r="H1885">
        <v>827</v>
      </c>
      <c r="I1885">
        <v>5.6</v>
      </c>
      <c r="J1885" t="s">
        <v>247</v>
      </c>
      <c r="K1885">
        <v>21161</v>
      </c>
      <c r="L1885" t="s">
        <v>55</v>
      </c>
    </row>
    <row r="1886" spans="1:12" x14ac:dyDescent="0.2">
      <c r="A1886" t="str">
        <f t="shared" si="29"/>
        <v>Meade2018</v>
      </c>
      <c r="B1886" t="s">
        <v>622</v>
      </c>
      <c r="C1886">
        <v>2018</v>
      </c>
      <c r="D1886" t="s">
        <v>245</v>
      </c>
      <c r="E1886">
        <v>413</v>
      </c>
      <c r="F1886">
        <v>4373</v>
      </c>
      <c r="G1886">
        <v>2.2999999999999998</v>
      </c>
      <c r="H1886">
        <v>761</v>
      </c>
      <c r="I1886">
        <v>3.3</v>
      </c>
      <c r="J1886" t="s">
        <v>247</v>
      </c>
      <c r="K1886">
        <v>21163</v>
      </c>
      <c r="L1886" t="s">
        <v>55</v>
      </c>
    </row>
    <row r="1887" spans="1:12" x14ac:dyDescent="0.2">
      <c r="A1887" t="str">
        <f t="shared" si="29"/>
        <v>Menifee2018</v>
      </c>
      <c r="B1887" t="s">
        <v>623</v>
      </c>
      <c r="C1887">
        <v>2018</v>
      </c>
      <c r="D1887" t="s">
        <v>245</v>
      </c>
      <c r="E1887">
        <v>101</v>
      </c>
      <c r="F1887">
        <v>941</v>
      </c>
      <c r="G1887">
        <v>-1.3</v>
      </c>
      <c r="H1887">
        <v>633</v>
      </c>
      <c r="I1887">
        <v>2.2999999999999998</v>
      </c>
      <c r="J1887" t="s">
        <v>247</v>
      </c>
      <c r="K1887">
        <v>21165</v>
      </c>
      <c r="L1887" t="s">
        <v>55</v>
      </c>
    </row>
    <row r="1888" spans="1:12" x14ac:dyDescent="0.2">
      <c r="A1888" t="str">
        <f t="shared" si="29"/>
        <v>Mercer2018</v>
      </c>
      <c r="B1888" t="s">
        <v>624</v>
      </c>
      <c r="C1888">
        <v>2018</v>
      </c>
      <c r="D1888" t="s">
        <v>245</v>
      </c>
      <c r="E1888">
        <v>458</v>
      </c>
      <c r="F1888">
        <v>6235</v>
      </c>
      <c r="G1888">
        <v>0</v>
      </c>
      <c r="H1888">
        <v>1052</v>
      </c>
      <c r="I1888">
        <v>11.9</v>
      </c>
      <c r="J1888" t="s">
        <v>247</v>
      </c>
      <c r="K1888">
        <v>21167</v>
      </c>
      <c r="L1888" t="s">
        <v>55</v>
      </c>
    </row>
    <row r="1889" spans="1:12" x14ac:dyDescent="0.2">
      <c r="A1889" t="str">
        <f t="shared" si="29"/>
        <v>Metcalfe2018</v>
      </c>
      <c r="B1889" t="s">
        <v>625</v>
      </c>
      <c r="C1889">
        <v>2018</v>
      </c>
      <c r="D1889" t="s">
        <v>245</v>
      </c>
      <c r="E1889">
        <v>179</v>
      </c>
      <c r="F1889">
        <v>1830</v>
      </c>
      <c r="G1889">
        <v>-1.9</v>
      </c>
      <c r="H1889">
        <v>693</v>
      </c>
      <c r="I1889">
        <v>3.4</v>
      </c>
      <c r="J1889" t="s">
        <v>247</v>
      </c>
      <c r="K1889">
        <v>21169</v>
      </c>
      <c r="L1889" t="s">
        <v>55</v>
      </c>
    </row>
    <row r="1890" spans="1:12" x14ac:dyDescent="0.2">
      <c r="A1890" t="str">
        <f t="shared" si="29"/>
        <v>Monroe2018</v>
      </c>
      <c r="B1890" t="s">
        <v>443</v>
      </c>
      <c r="C1890">
        <v>2018</v>
      </c>
      <c r="D1890" t="s">
        <v>245</v>
      </c>
      <c r="E1890">
        <v>270</v>
      </c>
      <c r="F1890">
        <v>3247</v>
      </c>
      <c r="G1890">
        <v>-4.4000000000000004</v>
      </c>
      <c r="H1890">
        <v>667</v>
      </c>
      <c r="I1890">
        <v>6.2</v>
      </c>
      <c r="J1890" t="s">
        <v>247</v>
      </c>
      <c r="K1890">
        <v>21171</v>
      </c>
      <c r="L1890" t="s">
        <v>55</v>
      </c>
    </row>
    <row r="1891" spans="1:12" x14ac:dyDescent="0.2">
      <c r="A1891" t="str">
        <f t="shared" si="29"/>
        <v>Montgomery2018</v>
      </c>
      <c r="B1891" t="s">
        <v>329</v>
      </c>
      <c r="C1891">
        <v>2018</v>
      </c>
      <c r="D1891" t="s">
        <v>245</v>
      </c>
      <c r="E1891">
        <v>665</v>
      </c>
      <c r="F1891">
        <v>10435</v>
      </c>
      <c r="G1891">
        <v>-0.6</v>
      </c>
      <c r="H1891">
        <v>777</v>
      </c>
      <c r="I1891">
        <v>3.2</v>
      </c>
      <c r="J1891" t="s">
        <v>247</v>
      </c>
      <c r="K1891">
        <v>21173</v>
      </c>
      <c r="L1891" t="s">
        <v>55</v>
      </c>
    </row>
    <row r="1892" spans="1:12" x14ac:dyDescent="0.2">
      <c r="A1892" t="str">
        <f t="shared" si="29"/>
        <v>Morgan2018</v>
      </c>
      <c r="B1892" t="s">
        <v>444</v>
      </c>
      <c r="C1892">
        <v>2018</v>
      </c>
      <c r="D1892" t="s">
        <v>245</v>
      </c>
      <c r="E1892">
        <v>214</v>
      </c>
      <c r="F1892">
        <v>2924</v>
      </c>
      <c r="G1892">
        <v>0.6</v>
      </c>
      <c r="H1892">
        <v>691</v>
      </c>
      <c r="I1892">
        <v>4.5</v>
      </c>
      <c r="J1892" t="s">
        <v>247</v>
      </c>
      <c r="K1892">
        <v>21175</v>
      </c>
      <c r="L1892" t="s">
        <v>55</v>
      </c>
    </row>
    <row r="1893" spans="1:12" x14ac:dyDescent="0.2">
      <c r="A1893" t="str">
        <f t="shared" si="29"/>
        <v>Muhlenberg2018</v>
      </c>
      <c r="B1893" t="s">
        <v>626</v>
      </c>
      <c r="C1893">
        <v>2018</v>
      </c>
      <c r="D1893" t="s">
        <v>245</v>
      </c>
      <c r="E1893">
        <v>613</v>
      </c>
      <c r="F1893">
        <v>8099</v>
      </c>
      <c r="G1893">
        <v>-7.8</v>
      </c>
      <c r="H1893">
        <v>839</v>
      </c>
      <c r="I1893">
        <v>-7.2</v>
      </c>
      <c r="J1893" t="s">
        <v>247</v>
      </c>
      <c r="K1893">
        <v>21177</v>
      </c>
      <c r="L1893" t="s">
        <v>55</v>
      </c>
    </row>
    <row r="1894" spans="1:12" x14ac:dyDescent="0.2">
      <c r="A1894" t="str">
        <f t="shared" si="29"/>
        <v>Nelson2018</v>
      </c>
      <c r="B1894" t="s">
        <v>627</v>
      </c>
      <c r="C1894">
        <v>2018</v>
      </c>
      <c r="D1894" t="s">
        <v>245</v>
      </c>
      <c r="E1894">
        <v>1204</v>
      </c>
      <c r="F1894">
        <v>16348</v>
      </c>
      <c r="G1894">
        <v>0.8</v>
      </c>
      <c r="H1894">
        <v>846</v>
      </c>
      <c r="I1894">
        <v>4.3</v>
      </c>
      <c r="J1894" t="s">
        <v>247</v>
      </c>
      <c r="K1894">
        <v>21179</v>
      </c>
      <c r="L1894" t="s">
        <v>55</v>
      </c>
    </row>
    <row r="1895" spans="1:12" x14ac:dyDescent="0.2">
      <c r="A1895" t="str">
        <f t="shared" si="29"/>
        <v>Nicholas2018</v>
      </c>
      <c r="B1895" t="s">
        <v>628</v>
      </c>
      <c r="C1895">
        <v>2018</v>
      </c>
      <c r="D1895" t="s">
        <v>245</v>
      </c>
      <c r="E1895">
        <v>98</v>
      </c>
      <c r="F1895">
        <v>838</v>
      </c>
      <c r="G1895">
        <v>-4.0999999999999996</v>
      </c>
      <c r="H1895">
        <v>582</v>
      </c>
      <c r="I1895">
        <v>1.7</v>
      </c>
      <c r="J1895" t="s">
        <v>247</v>
      </c>
      <c r="K1895">
        <v>21181</v>
      </c>
      <c r="L1895" t="s">
        <v>55</v>
      </c>
    </row>
    <row r="1896" spans="1:12" x14ac:dyDescent="0.2">
      <c r="A1896" t="str">
        <f t="shared" si="29"/>
        <v>Ohio2018</v>
      </c>
      <c r="B1896" t="s">
        <v>629</v>
      </c>
      <c r="C1896">
        <v>2018</v>
      </c>
      <c r="D1896" t="s">
        <v>245</v>
      </c>
      <c r="E1896">
        <v>420</v>
      </c>
      <c r="F1896">
        <v>7849</v>
      </c>
      <c r="G1896">
        <v>4.4000000000000004</v>
      </c>
      <c r="H1896">
        <v>734</v>
      </c>
      <c r="I1896">
        <v>11.2</v>
      </c>
      <c r="J1896" t="s">
        <v>247</v>
      </c>
      <c r="K1896">
        <v>21183</v>
      </c>
      <c r="L1896" t="s">
        <v>55</v>
      </c>
    </row>
    <row r="1897" spans="1:12" x14ac:dyDescent="0.2">
      <c r="A1897" t="str">
        <f t="shared" si="29"/>
        <v>Oldham2018</v>
      </c>
      <c r="B1897" t="s">
        <v>630</v>
      </c>
      <c r="C1897">
        <v>2018</v>
      </c>
      <c r="D1897" t="s">
        <v>245</v>
      </c>
      <c r="E1897">
        <v>1624</v>
      </c>
      <c r="F1897">
        <v>16418</v>
      </c>
      <c r="G1897">
        <v>2.4</v>
      </c>
      <c r="H1897">
        <v>900</v>
      </c>
      <c r="I1897">
        <v>1.7</v>
      </c>
      <c r="J1897" t="s">
        <v>247</v>
      </c>
      <c r="K1897">
        <v>21185</v>
      </c>
      <c r="L1897" t="s">
        <v>55</v>
      </c>
    </row>
    <row r="1898" spans="1:12" x14ac:dyDescent="0.2">
      <c r="A1898" t="str">
        <f t="shared" si="29"/>
        <v>Owen2018</v>
      </c>
      <c r="B1898" t="s">
        <v>631</v>
      </c>
      <c r="C1898">
        <v>2018</v>
      </c>
      <c r="D1898" t="s">
        <v>245</v>
      </c>
      <c r="E1898">
        <v>129</v>
      </c>
      <c r="F1898">
        <v>1293</v>
      </c>
      <c r="G1898">
        <v>-18</v>
      </c>
      <c r="H1898">
        <v>769</v>
      </c>
      <c r="I1898">
        <v>5.3</v>
      </c>
      <c r="J1898" t="s">
        <v>247</v>
      </c>
      <c r="K1898">
        <v>21187</v>
      </c>
      <c r="L1898" t="s">
        <v>55</v>
      </c>
    </row>
    <row r="1899" spans="1:12" x14ac:dyDescent="0.2">
      <c r="A1899" t="str">
        <f t="shared" si="29"/>
        <v>Owsley2018</v>
      </c>
      <c r="B1899" t="s">
        <v>632</v>
      </c>
      <c r="C1899">
        <v>2018</v>
      </c>
      <c r="D1899" t="s">
        <v>245</v>
      </c>
      <c r="E1899">
        <v>87</v>
      </c>
      <c r="F1899">
        <v>652</v>
      </c>
      <c r="G1899">
        <v>-3.3</v>
      </c>
      <c r="H1899">
        <v>569</v>
      </c>
      <c r="I1899">
        <v>2.7</v>
      </c>
      <c r="J1899" t="s">
        <v>247</v>
      </c>
      <c r="K1899">
        <v>21189</v>
      </c>
      <c r="L1899" t="s">
        <v>55</v>
      </c>
    </row>
    <row r="1900" spans="1:12" x14ac:dyDescent="0.2">
      <c r="A1900" t="str">
        <f t="shared" si="29"/>
        <v>Pendleton2018</v>
      </c>
      <c r="B1900" t="s">
        <v>633</v>
      </c>
      <c r="C1900">
        <v>2018</v>
      </c>
      <c r="D1900" t="s">
        <v>245</v>
      </c>
      <c r="E1900">
        <v>212</v>
      </c>
      <c r="F1900">
        <v>2350</v>
      </c>
      <c r="G1900">
        <v>-2.6</v>
      </c>
      <c r="H1900">
        <v>779</v>
      </c>
      <c r="I1900">
        <v>3.7</v>
      </c>
      <c r="J1900" t="s">
        <v>247</v>
      </c>
      <c r="K1900">
        <v>21191</v>
      </c>
      <c r="L1900" t="s">
        <v>55</v>
      </c>
    </row>
    <row r="1901" spans="1:12" x14ac:dyDescent="0.2">
      <c r="A1901" t="str">
        <f t="shared" si="29"/>
        <v>Perry2018</v>
      </c>
      <c r="B1901" t="s">
        <v>445</v>
      </c>
      <c r="C1901">
        <v>2018</v>
      </c>
      <c r="D1901" t="s">
        <v>245</v>
      </c>
      <c r="E1901">
        <v>808</v>
      </c>
      <c r="F1901">
        <v>11223</v>
      </c>
      <c r="G1901">
        <v>-1.3</v>
      </c>
      <c r="H1901">
        <v>778</v>
      </c>
      <c r="I1901">
        <v>3.3</v>
      </c>
      <c r="J1901" t="s">
        <v>247</v>
      </c>
      <c r="K1901">
        <v>21193</v>
      </c>
      <c r="L1901" t="s">
        <v>55</v>
      </c>
    </row>
    <row r="1902" spans="1:12" x14ac:dyDescent="0.2">
      <c r="A1902" t="str">
        <f t="shared" si="29"/>
        <v>Pike2018</v>
      </c>
      <c r="B1902" t="s">
        <v>447</v>
      </c>
      <c r="C1902">
        <v>2018</v>
      </c>
      <c r="D1902" t="s">
        <v>245</v>
      </c>
      <c r="E1902">
        <v>1446</v>
      </c>
      <c r="F1902">
        <v>20881</v>
      </c>
      <c r="G1902">
        <v>-0.2</v>
      </c>
      <c r="H1902">
        <v>862</v>
      </c>
      <c r="I1902">
        <v>1.3</v>
      </c>
      <c r="J1902" t="s">
        <v>247</v>
      </c>
      <c r="K1902">
        <v>21195</v>
      </c>
      <c r="L1902" t="s">
        <v>55</v>
      </c>
    </row>
    <row r="1903" spans="1:12" x14ac:dyDescent="0.2">
      <c r="A1903" t="str">
        <f t="shared" si="29"/>
        <v>Powell2018</v>
      </c>
      <c r="B1903" t="s">
        <v>634</v>
      </c>
      <c r="C1903">
        <v>2018</v>
      </c>
      <c r="D1903" t="s">
        <v>245</v>
      </c>
      <c r="E1903">
        <v>235</v>
      </c>
      <c r="F1903">
        <v>2637</v>
      </c>
      <c r="G1903">
        <v>3.1</v>
      </c>
      <c r="H1903">
        <v>606</v>
      </c>
      <c r="I1903">
        <v>0.3</v>
      </c>
      <c r="J1903" t="s">
        <v>247</v>
      </c>
      <c r="K1903">
        <v>21197</v>
      </c>
      <c r="L1903" t="s">
        <v>55</v>
      </c>
    </row>
    <row r="1904" spans="1:12" x14ac:dyDescent="0.2">
      <c r="A1904" t="str">
        <f t="shared" si="29"/>
        <v>Pulaski2018</v>
      </c>
      <c r="B1904" t="s">
        <v>415</v>
      </c>
      <c r="C1904">
        <v>2018</v>
      </c>
      <c r="D1904" t="s">
        <v>245</v>
      </c>
      <c r="E1904">
        <v>1661</v>
      </c>
      <c r="F1904">
        <v>26211</v>
      </c>
      <c r="G1904">
        <v>4.0999999999999996</v>
      </c>
      <c r="H1904">
        <v>740</v>
      </c>
      <c r="I1904">
        <v>5.7</v>
      </c>
      <c r="J1904" t="s">
        <v>247</v>
      </c>
      <c r="K1904">
        <v>21199</v>
      </c>
      <c r="L1904" t="s">
        <v>55</v>
      </c>
    </row>
    <row r="1905" spans="1:12" x14ac:dyDescent="0.2">
      <c r="A1905" t="str">
        <f t="shared" si="29"/>
        <v>Robertson2018</v>
      </c>
      <c r="B1905" t="s">
        <v>635</v>
      </c>
      <c r="C1905">
        <v>2018</v>
      </c>
      <c r="D1905" t="s">
        <v>245</v>
      </c>
      <c r="E1905">
        <v>49</v>
      </c>
      <c r="F1905">
        <v>306</v>
      </c>
      <c r="G1905">
        <v>-3.5</v>
      </c>
      <c r="H1905">
        <v>529</v>
      </c>
      <c r="I1905">
        <v>3.9</v>
      </c>
      <c r="J1905" t="s">
        <v>247</v>
      </c>
      <c r="K1905">
        <v>21201</v>
      </c>
      <c r="L1905" t="s">
        <v>55</v>
      </c>
    </row>
    <row r="1906" spans="1:12" x14ac:dyDescent="0.2">
      <c r="A1906" t="str">
        <f t="shared" si="29"/>
        <v>Rockcastle2018</v>
      </c>
      <c r="B1906" t="s">
        <v>636</v>
      </c>
      <c r="C1906">
        <v>2018</v>
      </c>
      <c r="D1906" t="s">
        <v>245</v>
      </c>
      <c r="E1906">
        <v>244</v>
      </c>
      <c r="F1906">
        <v>3934</v>
      </c>
      <c r="G1906">
        <v>0.6</v>
      </c>
      <c r="H1906">
        <v>687</v>
      </c>
      <c r="I1906">
        <v>0.4</v>
      </c>
      <c r="J1906" t="s">
        <v>247</v>
      </c>
      <c r="K1906">
        <v>21203</v>
      </c>
      <c r="L1906" t="s">
        <v>55</v>
      </c>
    </row>
    <row r="1907" spans="1:12" x14ac:dyDescent="0.2">
      <c r="A1907" t="str">
        <f t="shared" si="29"/>
        <v>Rowan2018</v>
      </c>
      <c r="B1907" t="s">
        <v>637</v>
      </c>
      <c r="C1907">
        <v>2018</v>
      </c>
      <c r="D1907" t="s">
        <v>245</v>
      </c>
      <c r="E1907">
        <v>607</v>
      </c>
      <c r="F1907">
        <v>10266</v>
      </c>
      <c r="G1907">
        <v>-1</v>
      </c>
      <c r="H1907">
        <v>678</v>
      </c>
      <c r="I1907">
        <v>4.5</v>
      </c>
      <c r="J1907" t="s">
        <v>247</v>
      </c>
      <c r="K1907">
        <v>21205</v>
      </c>
      <c r="L1907" t="s">
        <v>55</v>
      </c>
    </row>
    <row r="1908" spans="1:12" x14ac:dyDescent="0.2">
      <c r="A1908" t="str">
        <f t="shared" si="29"/>
        <v>Russell2018</v>
      </c>
      <c r="B1908" t="s">
        <v>449</v>
      </c>
      <c r="C1908">
        <v>2018</v>
      </c>
      <c r="D1908" t="s">
        <v>245</v>
      </c>
      <c r="E1908">
        <v>418</v>
      </c>
      <c r="F1908">
        <v>5717</v>
      </c>
      <c r="G1908">
        <v>0.4</v>
      </c>
      <c r="H1908">
        <v>650</v>
      </c>
      <c r="I1908">
        <v>6.2</v>
      </c>
      <c r="J1908" t="s">
        <v>247</v>
      </c>
      <c r="K1908">
        <v>21207</v>
      </c>
      <c r="L1908" t="s">
        <v>55</v>
      </c>
    </row>
    <row r="1909" spans="1:12" x14ac:dyDescent="0.2">
      <c r="A1909" t="str">
        <f t="shared" si="29"/>
        <v>Scott2018</v>
      </c>
      <c r="B1909" t="s">
        <v>638</v>
      </c>
      <c r="C1909">
        <v>2018</v>
      </c>
      <c r="D1909" t="s">
        <v>245</v>
      </c>
      <c r="E1909">
        <v>1215</v>
      </c>
      <c r="F1909">
        <v>26788</v>
      </c>
      <c r="G1909">
        <v>0.4</v>
      </c>
      <c r="H1909">
        <v>1098</v>
      </c>
      <c r="I1909">
        <v>4.3</v>
      </c>
      <c r="J1909" t="s">
        <v>247</v>
      </c>
      <c r="K1909">
        <v>21209</v>
      </c>
      <c r="L1909" t="s">
        <v>55</v>
      </c>
    </row>
    <row r="1910" spans="1:12" x14ac:dyDescent="0.2">
      <c r="A1910" t="str">
        <f t="shared" si="29"/>
        <v>Shelby2018</v>
      </c>
      <c r="B1910" t="s">
        <v>405</v>
      </c>
      <c r="C1910">
        <v>2018</v>
      </c>
      <c r="D1910" t="s">
        <v>245</v>
      </c>
      <c r="E1910">
        <v>1170</v>
      </c>
      <c r="F1910">
        <v>17286</v>
      </c>
      <c r="G1910">
        <v>-0.4</v>
      </c>
      <c r="H1910">
        <v>802</v>
      </c>
      <c r="I1910">
        <v>5.2</v>
      </c>
      <c r="J1910" t="s">
        <v>247</v>
      </c>
      <c r="K1910">
        <v>21211</v>
      </c>
      <c r="L1910" t="s">
        <v>55</v>
      </c>
    </row>
    <row r="1911" spans="1:12" x14ac:dyDescent="0.2">
      <c r="A1911" t="str">
        <f t="shared" si="29"/>
        <v>Simpson2018</v>
      </c>
      <c r="B1911" t="s">
        <v>639</v>
      </c>
      <c r="C1911">
        <v>2018</v>
      </c>
      <c r="D1911" t="s">
        <v>245</v>
      </c>
      <c r="E1911">
        <v>491</v>
      </c>
      <c r="F1911">
        <v>9180</v>
      </c>
      <c r="G1911">
        <v>1.1000000000000001</v>
      </c>
      <c r="H1911">
        <v>799</v>
      </c>
      <c r="I1911">
        <v>3.1</v>
      </c>
      <c r="J1911" t="s">
        <v>247</v>
      </c>
      <c r="K1911">
        <v>21213</v>
      </c>
      <c r="L1911" t="s">
        <v>55</v>
      </c>
    </row>
    <row r="1912" spans="1:12" x14ac:dyDescent="0.2">
      <c r="A1912" t="str">
        <f t="shared" si="29"/>
        <v>Spencer2018</v>
      </c>
      <c r="B1912" t="s">
        <v>640</v>
      </c>
      <c r="C1912">
        <v>2018</v>
      </c>
      <c r="D1912" t="s">
        <v>245</v>
      </c>
      <c r="E1912">
        <v>297</v>
      </c>
      <c r="F1912">
        <v>2085</v>
      </c>
      <c r="G1912">
        <v>3.7</v>
      </c>
      <c r="H1912">
        <v>668</v>
      </c>
      <c r="I1912">
        <v>-5.8</v>
      </c>
      <c r="J1912" t="s">
        <v>247</v>
      </c>
      <c r="K1912">
        <v>21215</v>
      </c>
      <c r="L1912" t="s">
        <v>55</v>
      </c>
    </row>
    <row r="1913" spans="1:12" x14ac:dyDescent="0.2">
      <c r="A1913" t="str">
        <f t="shared" si="29"/>
        <v>Taylor2018</v>
      </c>
      <c r="B1913" t="s">
        <v>547</v>
      </c>
      <c r="C1913">
        <v>2018</v>
      </c>
      <c r="D1913" t="s">
        <v>245</v>
      </c>
      <c r="E1913">
        <v>721</v>
      </c>
      <c r="F1913">
        <v>12596</v>
      </c>
      <c r="G1913">
        <v>-5.9</v>
      </c>
      <c r="H1913">
        <v>682</v>
      </c>
      <c r="I1913">
        <v>-1.7</v>
      </c>
      <c r="J1913" t="s">
        <v>247</v>
      </c>
      <c r="K1913">
        <v>21217</v>
      </c>
      <c r="L1913" t="s">
        <v>55</v>
      </c>
    </row>
    <row r="1914" spans="1:12" x14ac:dyDescent="0.2">
      <c r="A1914" t="str">
        <f t="shared" si="29"/>
        <v>Todd2018</v>
      </c>
      <c r="B1914" t="s">
        <v>351</v>
      </c>
      <c r="C1914">
        <v>2018</v>
      </c>
      <c r="D1914" t="s">
        <v>245</v>
      </c>
      <c r="E1914">
        <v>255</v>
      </c>
      <c r="F1914">
        <v>2269</v>
      </c>
      <c r="G1914">
        <v>0.1</v>
      </c>
      <c r="H1914">
        <v>637</v>
      </c>
      <c r="I1914">
        <v>0.8</v>
      </c>
      <c r="J1914" t="s">
        <v>247</v>
      </c>
      <c r="K1914">
        <v>21219</v>
      </c>
      <c r="L1914" t="s">
        <v>55</v>
      </c>
    </row>
    <row r="1915" spans="1:12" x14ac:dyDescent="0.2">
      <c r="A1915" t="str">
        <f t="shared" si="29"/>
        <v>Trigg2018</v>
      </c>
      <c r="B1915" t="s">
        <v>641</v>
      </c>
      <c r="C1915">
        <v>2018</v>
      </c>
      <c r="D1915" t="s">
        <v>245</v>
      </c>
      <c r="E1915">
        <v>277</v>
      </c>
      <c r="F1915">
        <v>3021</v>
      </c>
      <c r="G1915">
        <v>-2.1</v>
      </c>
      <c r="H1915">
        <v>659</v>
      </c>
      <c r="I1915">
        <v>2.6</v>
      </c>
      <c r="J1915" t="s">
        <v>247</v>
      </c>
      <c r="K1915">
        <v>21221</v>
      </c>
      <c r="L1915" t="s">
        <v>55</v>
      </c>
    </row>
    <row r="1916" spans="1:12" x14ac:dyDescent="0.2">
      <c r="A1916" t="str">
        <f t="shared" si="29"/>
        <v>Trimble2018</v>
      </c>
      <c r="B1916" t="s">
        <v>642</v>
      </c>
      <c r="C1916">
        <v>2018</v>
      </c>
      <c r="D1916" t="s">
        <v>245</v>
      </c>
      <c r="E1916">
        <v>123</v>
      </c>
      <c r="F1916">
        <v>1092</v>
      </c>
      <c r="G1916">
        <v>8.1999999999999993</v>
      </c>
      <c r="H1916">
        <v>887</v>
      </c>
      <c r="I1916">
        <v>0.3</v>
      </c>
      <c r="J1916" t="s">
        <v>247</v>
      </c>
      <c r="K1916">
        <v>21223</v>
      </c>
      <c r="L1916" t="s">
        <v>55</v>
      </c>
    </row>
    <row r="1917" spans="1:12" x14ac:dyDescent="0.2">
      <c r="A1917" t="str">
        <f t="shared" si="29"/>
        <v>Union2018</v>
      </c>
      <c r="B1917" t="s">
        <v>403</v>
      </c>
      <c r="C1917">
        <v>2018</v>
      </c>
      <c r="D1917" t="s">
        <v>245</v>
      </c>
      <c r="E1917">
        <v>326</v>
      </c>
      <c r="F1917">
        <v>5017</v>
      </c>
      <c r="G1917">
        <v>2.7</v>
      </c>
      <c r="H1917">
        <v>913</v>
      </c>
      <c r="I1917">
        <v>2.5</v>
      </c>
      <c r="J1917" t="s">
        <v>247</v>
      </c>
      <c r="K1917">
        <v>21225</v>
      </c>
      <c r="L1917" t="s">
        <v>55</v>
      </c>
    </row>
    <row r="1918" spans="1:12" x14ac:dyDescent="0.2">
      <c r="A1918" t="str">
        <f t="shared" si="29"/>
        <v>Warren2018</v>
      </c>
      <c r="B1918" t="s">
        <v>561</v>
      </c>
      <c r="C1918">
        <v>2018</v>
      </c>
      <c r="D1918" t="s">
        <v>245</v>
      </c>
      <c r="E1918">
        <v>3797</v>
      </c>
      <c r="F1918">
        <v>66102</v>
      </c>
      <c r="G1918">
        <v>1.6</v>
      </c>
      <c r="H1918">
        <v>854</v>
      </c>
      <c r="I1918">
        <v>2.5</v>
      </c>
      <c r="J1918" t="s">
        <v>247</v>
      </c>
      <c r="K1918">
        <v>21227</v>
      </c>
      <c r="L1918" t="s">
        <v>55</v>
      </c>
    </row>
    <row r="1919" spans="1:12" x14ac:dyDescent="0.2">
      <c r="A1919" t="str">
        <f t="shared" si="29"/>
        <v>Washington2018</v>
      </c>
      <c r="B1919" t="s">
        <v>452</v>
      </c>
      <c r="C1919">
        <v>2018</v>
      </c>
      <c r="D1919" t="s">
        <v>245</v>
      </c>
      <c r="E1919">
        <v>297</v>
      </c>
      <c r="F1919">
        <v>3361</v>
      </c>
      <c r="G1919">
        <v>-1.2</v>
      </c>
      <c r="H1919">
        <v>856</v>
      </c>
      <c r="I1919">
        <v>4.4000000000000004</v>
      </c>
      <c r="J1919" t="s">
        <v>247</v>
      </c>
      <c r="K1919">
        <v>21229</v>
      </c>
      <c r="L1919" t="s">
        <v>55</v>
      </c>
    </row>
    <row r="1920" spans="1:12" x14ac:dyDescent="0.2">
      <c r="A1920" t="str">
        <f t="shared" si="29"/>
        <v>Wayne2018</v>
      </c>
      <c r="B1920" t="s">
        <v>382</v>
      </c>
      <c r="C1920">
        <v>2018</v>
      </c>
      <c r="D1920" t="s">
        <v>245</v>
      </c>
      <c r="E1920">
        <v>349</v>
      </c>
      <c r="F1920">
        <v>5748</v>
      </c>
      <c r="G1920">
        <v>-1</v>
      </c>
      <c r="H1920">
        <v>594</v>
      </c>
      <c r="I1920">
        <v>-1.2</v>
      </c>
      <c r="J1920" t="s">
        <v>247</v>
      </c>
      <c r="K1920">
        <v>21231</v>
      </c>
      <c r="L1920" t="s">
        <v>55</v>
      </c>
    </row>
    <row r="1921" spans="1:12" x14ac:dyDescent="0.2">
      <c r="A1921" t="str">
        <f t="shared" si="29"/>
        <v>Webster2018</v>
      </c>
      <c r="B1921" t="s">
        <v>562</v>
      </c>
      <c r="C1921">
        <v>2018</v>
      </c>
      <c r="D1921" t="s">
        <v>245</v>
      </c>
      <c r="E1921">
        <v>243</v>
      </c>
      <c r="F1921">
        <v>3249</v>
      </c>
      <c r="G1921">
        <v>3.2</v>
      </c>
      <c r="H1921">
        <v>991</v>
      </c>
      <c r="I1921">
        <v>5.4</v>
      </c>
      <c r="J1921" t="s">
        <v>247</v>
      </c>
      <c r="K1921">
        <v>21233</v>
      </c>
      <c r="L1921" t="s">
        <v>55</v>
      </c>
    </row>
    <row r="1922" spans="1:12" x14ac:dyDescent="0.2">
      <c r="A1922" t="str">
        <f t="shared" si="29"/>
        <v>Whitley2018</v>
      </c>
      <c r="B1922" t="s">
        <v>643</v>
      </c>
      <c r="C1922">
        <v>2018</v>
      </c>
      <c r="D1922" t="s">
        <v>245</v>
      </c>
      <c r="E1922">
        <v>831</v>
      </c>
      <c r="F1922">
        <v>11826</v>
      </c>
      <c r="G1922">
        <v>4.0999999999999996</v>
      </c>
      <c r="H1922">
        <v>781</v>
      </c>
      <c r="I1922">
        <v>4</v>
      </c>
      <c r="J1922" t="s">
        <v>247</v>
      </c>
      <c r="K1922">
        <v>21235</v>
      </c>
      <c r="L1922" t="s">
        <v>55</v>
      </c>
    </row>
    <row r="1923" spans="1:12" x14ac:dyDescent="0.2">
      <c r="A1923" t="str">
        <f t="shared" si="29"/>
        <v>Wolfe2018</v>
      </c>
      <c r="B1923" t="s">
        <v>644</v>
      </c>
      <c r="C1923">
        <v>2018</v>
      </c>
      <c r="D1923" t="s">
        <v>245</v>
      </c>
      <c r="E1923">
        <v>130</v>
      </c>
      <c r="F1923">
        <v>1188</v>
      </c>
      <c r="G1923">
        <v>-2.5</v>
      </c>
      <c r="H1923">
        <v>600</v>
      </c>
      <c r="I1923">
        <v>4.5</v>
      </c>
      <c r="J1923" t="s">
        <v>247</v>
      </c>
      <c r="K1923">
        <v>21237</v>
      </c>
      <c r="L1923" t="s">
        <v>55</v>
      </c>
    </row>
    <row r="1924" spans="1:12" x14ac:dyDescent="0.2">
      <c r="A1924" t="str">
        <f t="shared" si="29"/>
        <v>Woodford2018</v>
      </c>
      <c r="B1924" t="s">
        <v>645</v>
      </c>
      <c r="C1924">
        <v>2018</v>
      </c>
      <c r="D1924" t="s">
        <v>245</v>
      </c>
      <c r="E1924">
        <v>764</v>
      </c>
      <c r="F1924">
        <v>9196</v>
      </c>
      <c r="G1924">
        <v>-0.5</v>
      </c>
      <c r="H1924">
        <v>904</v>
      </c>
      <c r="I1924">
        <v>3.2</v>
      </c>
      <c r="J1924" t="s">
        <v>247</v>
      </c>
      <c r="K1924">
        <v>21239</v>
      </c>
      <c r="L1924" t="s">
        <v>55</v>
      </c>
    </row>
    <row r="1925" spans="1:12" x14ac:dyDescent="0.2">
      <c r="A1925" t="str">
        <f t="shared" si="29"/>
        <v>Adair2019</v>
      </c>
      <c r="B1925" t="s">
        <v>569</v>
      </c>
      <c r="C1925">
        <v>2019</v>
      </c>
      <c r="D1925" t="s">
        <v>245</v>
      </c>
      <c r="E1925">
        <v>391</v>
      </c>
      <c r="F1925">
        <v>4553</v>
      </c>
      <c r="G1925">
        <v>-1.7</v>
      </c>
      <c r="H1925">
        <v>654</v>
      </c>
      <c r="I1925">
        <v>-1.1000000000000001</v>
      </c>
      <c r="J1925" t="s">
        <v>247</v>
      </c>
      <c r="K1925">
        <v>21001</v>
      </c>
      <c r="L1925" t="s">
        <v>55</v>
      </c>
    </row>
    <row r="1926" spans="1:12" x14ac:dyDescent="0.2">
      <c r="A1926" t="str">
        <f t="shared" ref="A1926:A1989" si="30">_xlfn.CONCAT(B1926, C1926)</f>
        <v>Allen2019</v>
      </c>
      <c r="B1926" t="s">
        <v>570</v>
      </c>
      <c r="C1926">
        <v>2019</v>
      </c>
      <c r="D1926" t="s">
        <v>245</v>
      </c>
      <c r="E1926">
        <v>313</v>
      </c>
      <c r="F1926">
        <v>4696</v>
      </c>
      <c r="G1926">
        <v>1.9</v>
      </c>
      <c r="H1926">
        <v>743</v>
      </c>
      <c r="I1926">
        <v>2.6</v>
      </c>
      <c r="J1926" t="s">
        <v>247</v>
      </c>
      <c r="K1926">
        <v>21003</v>
      </c>
      <c r="L1926" t="s">
        <v>55</v>
      </c>
    </row>
    <row r="1927" spans="1:12" x14ac:dyDescent="0.2">
      <c r="A1927" t="str">
        <f t="shared" si="30"/>
        <v>Anderson2019</v>
      </c>
      <c r="B1927" t="s">
        <v>349</v>
      </c>
      <c r="C1927">
        <v>2019</v>
      </c>
      <c r="D1927" t="s">
        <v>245</v>
      </c>
      <c r="E1927">
        <v>407</v>
      </c>
      <c r="F1927">
        <v>5039</v>
      </c>
      <c r="G1927">
        <v>2</v>
      </c>
      <c r="H1927">
        <v>763</v>
      </c>
      <c r="I1927">
        <v>1.6</v>
      </c>
      <c r="J1927" t="s">
        <v>247</v>
      </c>
      <c r="K1927">
        <v>21005</v>
      </c>
      <c r="L1927" t="s">
        <v>55</v>
      </c>
    </row>
    <row r="1928" spans="1:12" x14ac:dyDescent="0.2">
      <c r="A1928" t="str">
        <f t="shared" si="30"/>
        <v>Ballard2019</v>
      </c>
      <c r="B1928" t="s">
        <v>571</v>
      </c>
      <c r="C1928">
        <v>2019</v>
      </c>
      <c r="D1928" t="s">
        <v>245</v>
      </c>
      <c r="E1928">
        <v>175</v>
      </c>
      <c r="F1928">
        <v>1622</v>
      </c>
      <c r="G1928">
        <v>8.9</v>
      </c>
      <c r="H1928">
        <v>907</v>
      </c>
      <c r="I1928">
        <v>0.3</v>
      </c>
      <c r="J1928" t="s">
        <v>247</v>
      </c>
      <c r="K1928">
        <v>21007</v>
      </c>
      <c r="L1928" t="s">
        <v>55</v>
      </c>
    </row>
    <row r="1929" spans="1:12" x14ac:dyDescent="0.2">
      <c r="A1929" t="str">
        <f t="shared" si="30"/>
        <v>Barren2019</v>
      </c>
      <c r="B1929" t="s">
        <v>348</v>
      </c>
      <c r="C1929">
        <v>2019</v>
      </c>
      <c r="D1929" t="s">
        <v>245</v>
      </c>
      <c r="E1929">
        <v>1036</v>
      </c>
      <c r="F1929">
        <v>16105</v>
      </c>
      <c r="G1929">
        <v>-4.5999999999999996</v>
      </c>
      <c r="H1929">
        <v>741</v>
      </c>
      <c r="I1929">
        <v>3.6</v>
      </c>
      <c r="J1929" t="s">
        <v>247</v>
      </c>
      <c r="K1929">
        <v>21009</v>
      </c>
      <c r="L1929" t="s">
        <v>55</v>
      </c>
    </row>
    <row r="1930" spans="1:12" x14ac:dyDescent="0.2">
      <c r="A1930" t="str">
        <f t="shared" si="30"/>
        <v>Bath2019</v>
      </c>
      <c r="B1930" t="s">
        <v>572</v>
      </c>
      <c r="C1930">
        <v>2019</v>
      </c>
      <c r="D1930" t="s">
        <v>245</v>
      </c>
      <c r="E1930">
        <v>193</v>
      </c>
      <c r="F1930">
        <v>2028</v>
      </c>
      <c r="G1930">
        <v>5.6</v>
      </c>
      <c r="H1930">
        <v>726</v>
      </c>
      <c r="I1930">
        <v>8.1999999999999993</v>
      </c>
      <c r="J1930" t="s">
        <v>247</v>
      </c>
      <c r="K1930">
        <v>21011</v>
      </c>
      <c r="L1930" t="s">
        <v>55</v>
      </c>
    </row>
    <row r="1931" spans="1:12" x14ac:dyDescent="0.2">
      <c r="A1931" t="str">
        <f t="shared" si="30"/>
        <v>Bell2019</v>
      </c>
      <c r="B1931" t="s">
        <v>573</v>
      </c>
      <c r="C1931">
        <v>2019</v>
      </c>
      <c r="D1931" t="s">
        <v>245</v>
      </c>
      <c r="E1931">
        <v>551</v>
      </c>
      <c r="F1931">
        <v>8223</v>
      </c>
      <c r="G1931">
        <v>0.3</v>
      </c>
      <c r="H1931">
        <v>679</v>
      </c>
      <c r="I1931">
        <v>-2</v>
      </c>
      <c r="J1931" t="s">
        <v>247</v>
      </c>
      <c r="K1931">
        <v>21013</v>
      </c>
      <c r="L1931" t="s">
        <v>55</v>
      </c>
    </row>
    <row r="1932" spans="1:12" x14ac:dyDescent="0.2">
      <c r="A1932" t="str">
        <f t="shared" si="30"/>
        <v>Boone2019</v>
      </c>
      <c r="B1932" t="s">
        <v>345</v>
      </c>
      <c r="C1932">
        <v>2019</v>
      </c>
      <c r="D1932" t="s">
        <v>245</v>
      </c>
      <c r="E1932">
        <v>4481</v>
      </c>
      <c r="F1932">
        <v>100479</v>
      </c>
      <c r="G1932">
        <v>3.6</v>
      </c>
      <c r="H1932">
        <v>959</v>
      </c>
      <c r="I1932">
        <v>3</v>
      </c>
      <c r="J1932" t="s">
        <v>247</v>
      </c>
      <c r="K1932">
        <v>21015</v>
      </c>
      <c r="L1932" t="s">
        <v>55</v>
      </c>
    </row>
    <row r="1933" spans="1:12" x14ac:dyDescent="0.2">
      <c r="A1933" t="str">
        <f t="shared" si="30"/>
        <v>Bourbon2019</v>
      </c>
      <c r="B1933" t="s">
        <v>574</v>
      </c>
      <c r="C1933">
        <v>2019</v>
      </c>
      <c r="D1933" t="s">
        <v>245</v>
      </c>
      <c r="E1933">
        <v>512</v>
      </c>
      <c r="F1933">
        <v>6836</v>
      </c>
      <c r="G1933">
        <v>4.3</v>
      </c>
      <c r="H1933">
        <v>859</v>
      </c>
      <c r="I1933">
        <v>4.4000000000000004</v>
      </c>
      <c r="J1933" t="s">
        <v>247</v>
      </c>
      <c r="K1933">
        <v>21017</v>
      </c>
      <c r="L1933" t="s">
        <v>55</v>
      </c>
    </row>
    <row r="1934" spans="1:12" x14ac:dyDescent="0.2">
      <c r="A1934" t="str">
        <f t="shared" si="30"/>
        <v>Boyd2019</v>
      </c>
      <c r="B1934" t="s">
        <v>575</v>
      </c>
      <c r="C1934">
        <v>2019</v>
      </c>
      <c r="D1934" t="s">
        <v>245</v>
      </c>
      <c r="E1934">
        <v>1527</v>
      </c>
      <c r="F1934">
        <v>24783</v>
      </c>
      <c r="G1934">
        <v>0.9</v>
      </c>
      <c r="H1934">
        <v>948</v>
      </c>
      <c r="I1934">
        <v>2.4</v>
      </c>
      <c r="J1934" t="s">
        <v>247</v>
      </c>
      <c r="K1934">
        <v>21019</v>
      </c>
      <c r="L1934" t="s">
        <v>55</v>
      </c>
    </row>
    <row r="1935" spans="1:12" x14ac:dyDescent="0.2">
      <c r="A1935" t="str">
        <f t="shared" si="30"/>
        <v>Boyle2019</v>
      </c>
      <c r="B1935" t="s">
        <v>576</v>
      </c>
      <c r="C1935">
        <v>2019</v>
      </c>
      <c r="D1935" t="s">
        <v>245</v>
      </c>
      <c r="E1935">
        <v>851</v>
      </c>
      <c r="F1935">
        <v>14389</v>
      </c>
      <c r="G1935">
        <v>1</v>
      </c>
      <c r="H1935">
        <v>850</v>
      </c>
      <c r="I1935">
        <v>3</v>
      </c>
      <c r="J1935" t="s">
        <v>247</v>
      </c>
      <c r="K1935">
        <v>21021</v>
      </c>
      <c r="L1935" t="s">
        <v>55</v>
      </c>
    </row>
    <row r="1936" spans="1:12" x14ac:dyDescent="0.2">
      <c r="A1936" t="str">
        <f t="shared" si="30"/>
        <v>Bracken2019</v>
      </c>
      <c r="B1936" t="s">
        <v>577</v>
      </c>
      <c r="C1936">
        <v>2019</v>
      </c>
      <c r="D1936" t="s">
        <v>245</v>
      </c>
      <c r="E1936">
        <v>151</v>
      </c>
      <c r="F1936">
        <v>1260</v>
      </c>
      <c r="G1936">
        <v>-8.4</v>
      </c>
      <c r="H1936">
        <v>687</v>
      </c>
      <c r="I1936">
        <v>-5.6</v>
      </c>
      <c r="J1936" t="s">
        <v>247</v>
      </c>
      <c r="K1936">
        <v>21023</v>
      </c>
      <c r="L1936" t="s">
        <v>55</v>
      </c>
    </row>
    <row r="1937" spans="1:12" x14ac:dyDescent="0.2">
      <c r="A1937" t="str">
        <f t="shared" si="30"/>
        <v>Breathitt2019</v>
      </c>
      <c r="B1937" t="s">
        <v>578</v>
      </c>
      <c r="C1937">
        <v>2019</v>
      </c>
      <c r="D1937" t="s">
        <v>245</v>
      </c>
      <c r="E1937">
        <v>312</v>
      </c>
      <c r="F1937">
        <v>2702</v>
      </c>
      <c r="G1937">
        <v>-9.9</v>
      </c>
      <c r="H1937">
        <v>674</v>
      </c>
      <c r="I1937">
        <v>1.5</v>
      </c>
      <c r="J1937" t="s">
        <v>247</v>
      </c>
      <c r="K1937">
        <v>21025</v>
      </c>
      <c r="L1937" t="s">
        <v>55</v>
      </c>
    </row>
    <row r="1938" spans="1:12" x14ac:dyDescent="0.2">
      <c r="A1938" t="str">
        <f t="shared" si="30"/>
        <v>Breckinridge2019</v>
      </c>
      <c r="B1938" t="s">
        <v>579</v>
      </c>
      <c r="C1938">
        <v>2019</v>
      </c>
      <c r="D1938" t="s">
        <v>245</v>
      </c>
      <c r="E1938">
        <v>347</v>
      </c>
      <c r="F1938">
        <v>3447</v>
      </c>
      <c r="G1938">
        <v>-0.3</v>
      </c>
      <c r="H1938">
        <v>708</v>
      </c>
      <c r="I1938">
        <v>4.4000000000000004</v>
      </c>
      <c r="J1938" t="s">
        <v>247</v>
      </c>
      <c r="K1938">
        <v>21027</v>
      </c>
      <c r="L1938" t="s">
        <v>55</v>
      </c>
    </row>
    <row r="1939" spans="1:12" x14ac:dyDescent="0.2">
      <c r="A1939" t="str">
        <f t="shared" si="30"/>
        <v>Bullitt2019</v>
      </c>
      <c r="B1939" t="s">
        <v>347</v>
      </c>
      <c r="C1939">
        <v>2019</v>
      </c>
      <c r="D1939" t="s">
        <v>245</v>
      </c>
      <c r="E1939">
        <v>1332</v>
      </c>
      <c r="F1939">
        <v>27006</v>
      </c>
      <c r="G1939">
        <v>-2.6</v>
      </c>
      <c r="H1939">
        <v>825</v>
      </c>
      <c r="I1939">
        <v>3.3</v>
      </c>
      <c r="J1939" t="s">
        <v>247</v>
      </c>
      <c r="K1939">
        <v>21029</v>
      </c>
      <c r="L1939" t="s">
        <v>55</v>
      </c>
    </row>
    <row r="1940" spans="1:12" x14ac:dyDescent="0.2">
      <c r="A1940" t="str">
        <f t="shared" si="30"/>
        <v>Butler2019</v>
      </c>
      <c r="B1940" t="s">
        <v>423</v>
      </c>
      <c r="C1940">
        <v>2019</v>
      </c>
      <c r="D1940" t="s">
        <v>245</v>
      </c>
      <c r="E1940">
        <v>257</v>
      </c>
      <c r="F1940">
        <v>2806</v>
      </c>
      <c r="G1940">
        <v>-1</v>
      </c>
      <c r="H1940">
        <v>729</v>
      </c>
      <c r="I1940">
        <v>2.2000000000000002</v>
      </c>
      <c r="J1940" t="s">
        <v>247</v>
      </c>
      <c r="K1940">
        <v>21031</v>
      </c>
      <c r="L1940" t="s">
        <v>55</v>
      </c>
    </row>
    <row r="1941" spans="1:12" x14ac:dyDescent="0.2">
      <c r="A1941" t="str">
        <f t="shared" si="30"/>
        <v>Caldwell2019</v>
      </c>
      <c r="B1941" t="s">
        <v>580</v>
      </c>
      <c r="C1941">
        <v>2019</v>
      </c>
      <c r="D1941" t="s">
        <v>245</v>
      </c>
      <c r="E1941">
        <v>336</v>
      </c>
      <c r="F1941">
        <v>4417</v>
      </c>
      <c r="G1941">
        <v>4.4000000000000004</v>
      </c>
      <c r="H1941">
        <v>717</v>
      </c>
      <c r="I1941">
        <v>4.7</v>
      </c>
      <c r="J1941" t="s">
        <v>247</v>
      </c>
      <c r="K1941">
        <v>21033</v>
      </c>
      <c r="L1941" t="s">
        <v>55</v>
      </c>
    </row>
    <row r="1942" spans="1:12" x14ac:dyDescent="0.2">
      <c r="A1942" t="str">
        <f t="shared" si="30"/>
        <v>Calloway2019</v>
      </c>
      <c r="B1942" t="s">
        <v>581</v>
      </c>
      <c r="C1942">
        <v>2019</v>
      </c>
      <c r="D1942" t="s">
        <v>245</v>
      </c>
      <c r="E1942">
        <v>1017</v>
      </c>
      <c r="F1942">
        <v>16157</v>
      </c>
      <c r="G1942">
        <v>-2.2999999999999998</v>
      </c>
      <c r="H1942">
        <v>720</v>
      </c>
      <c r="I1942">
        <v>0.6</v>
      </c>
      <c r="J1942" t="s">
        <v>247</v>
      </c>
      <c r="K1942">
        <v>21035</v>
      </c>
      <c r="L1942" t="s">
        <v>55</v>
      </c>
    </row>
    <row r="1943" spans="1:12" x14ac:dyDescent="0.2">
      <c r="A1943" t="str">
        <f t="shared" si="30"/>
        <v>Campbell2019</v>
      </c>
      <c r="B1943" t="s">
        <v>412</v>
      </c>
      <c r="C1943">
        <v>2019</v>
      </c>
      <c r="D1943" t="s">
        <v>245</v>
      </c>
      <c r="E1943">
        <v>2247</v>
      </c>
      <c r="F1943">
        <v>30795</v>
      </c>
      <c r="G1943">
        <v>0</v>
      </c>
      <c r="H1943">
        <v>865</v>
      </c>
      <c r="I1943">
        <v>-0.2</v>
      </c>
      <c r="J1943" t="s">
        <v>247</v>
      </c>
      <c r="K1943">
        <v>21037</v>
      </c>
      <c r="L1943" t="s">
        <v>55</v>
      </c>
    </row>
    <row r="1944" spans="1:12" x14ac:dyDescent="0.2">
      <c r="A1944" t="str">
        <f t="shared" si="30"/>
        <v>Carlisle2019</v>
      </c>
      <c r="B1944" t="s">
        <v>582</v>
      </c>
      <c r="C1944">
        <v>2019</v>
      </c>
      <c r="D1944" t="s">
        <v>245</v>
      </c>
      <c r="E1944">
        <v>123</v>
      </c>
      <c r="F1944">
        <v>1022</v>
      </c>
      <c r="G1944">
        <v>-3.7</v>
      </c>
      <c r="H1944">
        <v>657</v>
      </c>
      <c r="I1944">
        <v>7.5</v>
      </c>
      <c r="J1944" t="s">
        <v>247</v>
      </c>
      <c r="K1944">
        <v>21039</v>
      </c>
      <c r="L1944" t="s">
        <v>55</v>
      </c>
    </row>
    <row r="1945" spans="1:12" x14ac:dyDescent="0.2">
      <c r="A1945" t="str">
        <f t="shared" si="30"/>
        <v>Carroll2019</v>
      </c>
      <c r="B1945" t="s">
        <v>373</v>
      </c>
      <c r="C1945">
        <v>2019</v>
      </c>
      <c r="D1945" t="s">
        <v>245</v>
      </c>
      <c r="E1945">
        <v>306</v>
      </c>
      <c r="F1945">
        <v>7199</v>
      </c>
      <c r="G1945">
        <v>-1.5</v>
      </c>
      <c r="H1945">
        <v>1121</v>
      </c>
      <c r="I1945">
        <v>3.9</v>
      </c>
      <c r="J1945" t="s">
        <v>247</v>
      </c>
      <c r="K1945">
        <v>21041</v>
      </c>
      <c r="L1945" t="s">
        <v>55</v>
      </c>
    </row>
    <row r="1946" spans="1:12" x14ac:dyDescent="0.2">
      <c r="A1946" t="str">
        <f t="shared" si="30"/>
        <v>Carter2019</v>
      </c>
      <c r="B1946" t="s">
        <v>583</v>
      </c>
      <c r="C1946">
        <v>2019</v>
      </c>
      <c r="D1946" t="s">
        <v>245</v>
      </c>
      <c r="E1946">
        <v>529</v>
      </c>
      <c r="F1946">
        <v>5496</v>
      </c>
      <c r="G1946">
        <v>-1.6</v>
      </c>
      <c r="H1946">
        <v>644</v>
      </c>
      <c r="I1946">
        <v>-0.9</v>
      </c>
      <c r="J1946" t="s">
        <v>247</v>
      </c>
      <c r="K1946">
        <v>21043</v>
      </c>
      <c r="L1946" t="s">
        <v>55</v>
      </c>
    </row>
    <row r="1947" spans="1:12" x14ac:dyDescent="0.2">
      <c r="A1947" t="str">
        <f t="shared" si="30"/>
        <v>Casey2019</v>
      </c>
      <c r="B1947" t="s">
        <v>584</v>
      </c>
      <c r="C1947">
        <v>2019</v>
      </c>
      <c r="D1947" t="s">
        <v>245</v>
      </c>
      <c r="E1947">
        <v>286</v>
      </c>
      <c r="F1947">
        <v>3948</v>
      </c>
      <c r="G1947">
        <v>0.5</v>
      </c>
      <c r="H1947">
        <v>653</v>
      </c>
      <c r="I1947">
        <v>6.9</v>
      </c>
      <c r="J1947" t="s">
        <v>247</v>
      </c>
      <c r="K1947">
        <v>21045</v>
      </c>
      <c r="L1947" t="s">
        <v>55</v>
      </c>
    </row>
    <row r="1948" spans="1:12" x14ac:dyDescent="0.2">
      <c r="A1948" t="str">
        <f t="shared" si="30"/>
        <v>Christian2019</v>
      </c>
      <c r="B1948" t="s">
        <v>585</v>
      </c>
      <c r="C1948">
        <v>2019</v>
      </c>
      <c r="D1948" t="s">
        <v>245</v>
      </c>
      <c r="E1948">
        <v>1685</v>
      </c>
      <c r="F1948">
        <v>31133</v>
      </c>
      <c r="G1948">
        <v>0.2</v>
      </c>
      <c r="H1948">
        <v>853</v>
      </c>
      <c r="I1948">
        <v>1.4</v>
      </c>
      <c r="J1948" t="s">
        <v>247</v>
      </c>
      <c r="K1948">
        <v>21047</v>
      </c>
      <c r="L1948" t="s">
        <v>55</v>
      </c>
    </row>
    <row r="1949" spans="1:12" x14ac:dyDescent="0.2">
      <c r="A1949" t="str">
        <f t="shared" si="30"/>
        <v>Clark2019</v>
      </c>
      <c r="B1949" t="s">
        <v>586</v>
      </c>
      <c r="C1949">
        <v>2019</v>
      </c>
      <c r="D1949" t="s">
        <v>245</v>
      </c>
      <c r="E1949">
        <v>855</v>
      </c>
      <c r="F1949">
        <v>15150</v>
      </c>
      <c r="G1949">
        <v>1.5</v>
      </c>
      <c r="H1949">
        <v>879</v>
      </c>
      <c r="I1949">
        <v>3.2</v>
      </c>
      <c r="J1949" t="s">
        <v>247</v>
      </c>
      <c r="K1949">
        <v>21049</v>
      </c>
      <c r="L1949" t="s">
        <v>55</v>
      </c>
    </row>
    <row r="1950" spans="1:12" x14ac:dyDescent="0.2">
      <c r="A1950" t="str">
        <f t="shared" si="30"/>
        <v>Clay2019</v>
      </c>
      <c r="B1950" t="s">
        <v>353</v>
      </c>
      <c r="C1950">
        <v>2019</v>
      </c>
      <c r="D1950" t="s">
        <v>245</v>
      </c>
      <c r="E1950">
        <v>383</v>
      </c>
      <c r="F1950">
        <v>3932</v>
      </c>
      <c r="G1950">
        <v>-5.0999999999999996</v>
      </c>
      <c r="H1950">
        <v>738</v>
      </c>
      <c r="I1950">
        <v>4.8</v>
      </c>
      <c r="J1950" t="s">
        <v>247</v>
      </c>
      <c r="K1950">
        <v>21051</v>
      </c>
      <c r="L1950" t="s">
        <v>55</v>
      </c>
    </row>
    <row r="1951" spans="1:12" x14ac:dyDescent="0.2">
      <c r="A1951" t="str">
        <f t="shared" si="30"/>
        <v>Clinton2019</v>
      </c>
      <c r="B1951" t="s">
        <v>587</v>
      </c>
      <c r="C1951">
        <v>2019</v>
      </c>
      <c r="D1951" t="s">
        <v>245</v>
      </c>
      <c r="E1951">
        <v>239</v>
      </c>
      <c r="F1951">
        <v>3902</v>
      </c>
      <c r="G1951">
        <v>-0.2</v>
      </c>
      <c r="H1951">
        <v>604</v>
      </c>
      <c r="I1951">
        <v>0.8</v>
      </c>
      <c r="J1951" t="s">
        <v>247</v>
      </c>
      <c r="K1951">
        <v>21053</v>
      </c>
      <c r="L1951" t="s">
        <v>55</v>
      </c>
    </row>
    <row r="1952" spans="1:12" x14ac:dyDescent="0.2">
      <c r="A1952" t="str">
        <f t="shared" si="30"/>
        <v>Crittenden2019</v>
      </c>
      <c r="B1952" t="s">
        <v>588</v>
      </c>
      <c r="C1952">
        <v>2019</v>
      </c>
      <c r="D1952" t="s">
        <v>245</v>
      </c>
      <c r="E1952">
        <v>168</v>
      </c>
      <c r="F1952">
        <v>1924</v>
      </c>
      <c r="G1952">
        <v>-2.8</v>
      </c>
      <c r="H1952">
        <v>655</v>
      </c>
      <c r="I1952">
        <v>2.5</v>
      </c>
      <c r="J1952" t="s">
        <v>247</v>
      </c>
      <c r="K1952">
        <v>21055</v>
      </c>
      <c r="L1952" t="s">
        <v>55</v>
      </c>
    </row>
    <row r="1953" spans="1:12" x14ac:dyDescent="0.2">
      <c r="A1953" t="str">
        <f t="shared" si="30"/>
        <v>Cumberland2019</v>
      </c>
      <c r="B1953" t="s">
        <v>589</v>
      </c>
      <c r="C1953">
        <v>2019</v>
      </c>
      <c r="D1953" t="s">
        <v>245</v>
      </c>
      <c r="E1953">
        <v>132</v>
      </c>
      <c r="F1953">
        <v>2036</v>
      </c>
      <c r="G1953">
        <v>6.9</v>
      </c>
      <c r="H1953">
        <v>781</v>
      </c>
      <c r="I1953">
        <v>0.8</v>
      </c>
      <c r="J1953" t="s">
        <v>247</v>
      </c>
      <c r="K1953">
        <v>21057</v>
      </c>
      <c r="L1953" t="s">
        <v>55</v>
      </c>
    </row>
    <row r="1954" spans="1:12" x14ac:dyDescent="0.2">
      <c r="A1954" t="str">
        <f t="shared" si="30"/>
        <v>Daviess2019</v>
      </c>
      <c r="B1954" t="s">
        <v>590</v>
      </c>
      <c r="C1954">
        <v>2019</v>
      </c>
      <c r="D1954" t="s">
        <v>245</v>
      </c>
      <c r="E1954">
        <v>2852</v>
      </c>
      <c r="F1954">
        <v>46678</v>
      </c>
      <c r="G1954">
        <v>-0.1</v>
      </c>
      <c r="H1954">
        <v>849</v>
      </c>
      <c r="I1954">
        <v>1.4</v>
      </c>
      <c r="J1954" t="s">
        <v>247</v>
      </c>
      <c r="K1954">
        <v>21059</v>
      </c>
      <c r="L1954" t="s">
        <v>55</v>
      </c>
    </row>
    <row r="1955" spans="1:12" x14ac:dyDescent="0.2">
      <c r="A1955" t="str">
        <f t="shared" si="30"/>
        <v>Edmonson2019</v>
      </c>
      <c r="B1955" t="s">
        <v>591</v>
      </c>
      <c r="C1955">
        <v>2019</v>
      </c>
      <c r="D1955" t="s">
        <v>245</v>
      </c>
      <c r="E1955">
        <v>155</v>
      </c>
      <c r="F1955">
        <v>1590</v>
      </c>
      <c r="G1955">
        <v>3.4</v>
      </c>
      <c r="H1955">
        <v>701</v>
      </c>
      <c r="I1955">
        <v>7.2</v>
      </c>
      <c r="J1955" t="s">
        <v>247</v>
      </c>
      <c r="K1955">
        <v>21061</v>
      </c>
      <c r="L1955" t="s">
        <v>55</v>
      </c>
    </row>
    <row r="1956" spans="1:12" x14ac:dyDescent="0.2">
      <c r="A1956" t="str">
        <f t="shared" si="30"/>
        <v>Elliott2019</v>
      </c>
      <c r="B1956" t="s">
        <v>592</v>
      </c>
      <c r="C1956">
        <v>2019</v>
      </c>
      <c r="D1956" t="s">
        <v>245</v>
      </c>
      <c r="E1956">
        <v>91</v>
      </c>
      <c r="F1956">
        <v>920</v>
      </c>
      <c r="G1956">
        <v>-3.3</v>
      </c>
      <c r="H1956">
        <v>612</v>
      </c>
      <c r="I1956">
        <v>3.4</v>
      </c>
      <c r="J1956" t="s">
        <v>247</v>
      </c>
      <c r="K1956">
        <v>21063</v>
      </c>
      <c r="L1956" t="s">
        <v>55</v>
      </c>
    </row>
    <row r="1957" spans="1:12" x14ac:dyDescent="0.2">
      <c r="A1957" t="str">
        <f t="shared" si="30"/>
        <v>Estill2019</v>
      </c>
      <c r="B1957" t="s">
        <v>593</v>
      </c>
      <c r="C1957">
        <v>2019</v>
      </c>
      <c r="D1957" t="s">
        <v>245</v>
      </c>
      <c r="E1957">
        <v>213</v>
      </c>
      <c r="F1957">
        <v>2417</v>
      </c>
      <c r="G1957">
        <v>0.6</v>
      </c>
      <c r="H1957">
        <v>658</v>
      </c>
      <c r="I1957">
        <v>3</v>
      </c>
      <c r="J1957" t="s">
        <v>247</v>
      </c>
      <c r="K1957">
        <v>21065</v>
      </c>
      <c r="L1957" t="s">
        <v>55</v>
      </c>
    </row>
    <row r="1958" spans="1:12" x14ac:dyDescent="0.2">
      <c r="A1958" t="str">
        <f t="shared" si="30"/>
        <v>Fayette2019</v>
      </c>
      <c r="B1958" t="s">
        <v>332</v>
      </c>
      <c r="C1958">
        <v>2019</v>
      </c>
      <c r="D1958" t="s">
        <v>245</v>
      </c>
      <c r="E1958">
        <v>11241</v>
      </c>
      <c r="F1958">
        <v>199993</v>
      </c>
      <c r="G1958">
        <v>2.8</v>
      </c>
      <c r="H1958">
        <v>1021</v>
      </c>
      <c r="I1958">
        <v>3.5</v>
      </c>
      <c r="J1958" t="s">
        <v>247</v>
      </c>
      <c r="K1958">
        <v>21067</v>
      </c>
      <c r="L1958" t="s">
        <v>55</v>
      </c>
    </row>
    <row r="1959" spans="1:12" x14ac:dyDescent="0.2">
      <c r="A1959" t="str">
        <f t="shared" si="30"/>
        <v>Fleming2019</v>
      </c>
      <c r="B1959" t="s">
        <v>594</v>
      </c>
      <c r="C1959">
        <v>2019</v>
      </c>
      <c r="D1959" t="s">
        <v>245</v>
      </c>
      <c r="E1959">
        <v>325</v>
      </c>
      <c r="F1959">
        <v>3207</v>
      </c>
      <c r="G1959">
        <v>3.1</v>
      </c>
      <c r="H1959">
        <v>719</v>
      </c>
      <c r="I1959">
        <v>3.6</v>
      </c>
      <c r="J1959" t="s">
        <v>247</v>
      </c>
      <c r="K1959">
        <v>21069</v>
      </c>
      <c r="L1959" t="s">
        <v>55</v>
      </c>
    </row>
    <row r="1960" spans="1:12" x14ac:dyDescent="0.2">
      <c r="A1960" t="str">
        <f t="shared" si="30"/>
        <v>Floyd2019</v>
      </c>
      <c r="B1960" t="s">
        <v>500</v>
      </c>
      <c r="C1960">
        <v>2019</v>
      </c>
      <c r="D1960" t="s">
        <v>245</v>
      </c>
      <c r="E1960">
        <v>937</v>
      </c>
      <c r="F1960">
        <v>10860</v>
      </c>
      <c r="G1960">
        <v>1.2</v>
      </c>
      <c r="H1960">
        <v>736</v>
      </c>
      <c r="I1960">
        <v>-3.2</v>
      </c>
      <c r="J1960" t="s">
        <v>247</v>
      </c>
      <c r="K1960">
        <v>21071</v>
      </c>
      <c r="L1960" t="s">
        <v>55</v>
      </c>
    </row>
    <row r="1961" spans="1:12" x14ac:dyDescent="0.2">
      <c r="A1961" t="str">
        <f t="shared" si="30"/>
        <v>Franklin2019</v>
      </c>
      <c r="B1961" t="s">
        <v>434</v>
      </c>
      <c r="C1961">
        <v>2019</v>
      </c>
      <c r="D1961" t="s">
        <v>245</v>
      </c>
      <c r="E1961">
        <v>1972</v>
      </c>
      <c r="F1961">
        <v>32886</v>
      </c>
      <c r="G1961">
        <v>0.5</v>
      </c>
      <c r="H1961">
        <v>873</v>
      </c>
      <c r="I1961">
        <v>0.8</v>
      </c>
      <c r="J1961" t="s">
        <v>247</v>
      </c>
      <c r="K1961">
        <v>21073</v>
      </c>
      <c r="L1961" t="s">
        <v>55</v>
      </c>
    </row>
    <row r="1962" spans="1:12" x14ac:dyDescent="0.2">
      <c r="A1962" t="str">
        <f t="shared" si="30"/>
        <v>Fulton2019</v>
      </c>
      <c r="B1962" t="s">
        <v>335</v>
      </c>
      <c r="C1962">
        <v>2019</v>
      </c>
      <c r="D1962" t="s">
        <v>245</v>
      </c>
      <c r="E1962">
        <v>191</v>
      </c>
      <c r="F1962">
        <v>2031</v>
      </c>
      <c r="G1962">
        <v>-0.9</v>
      </c>
      <c r="H1962">
        <v>665</v>
      </c>
      <c r="I1962">
        <v>2</v>
      </c>
      <c r="J1962" t="s">
        <v>247</v>
      </c>
      <c r="K1962">
        <v>21075</v>
      </c>
      <c r="L1962" t="s">
        <v>55</v>
      </c>
    </row>
    <row r="1963" spans="1:12" x14ac:dyDescent="0.2">
      <c r="A1963" t="str">
        <f t="shared" si="30"/>
        <v>Gallatin2019</v>
      </c>
      <c r="B1963" t="s">
        <v>595</v>
      </c>
      <c r="C1963">
        <v>2019</v>
      </c>
      <c r="D1963" t="s">
        <v>245</v>
      </c>
      <c r="E1963">
        <v>136</v>
      </c>
      <c r="F1963">
        <v>2548</v>
      </c>
      <c r="G1963">
        <v>4.2</v>
      </c>
      <c r="H1963">
        <v>1032</v>
      </c>
      <c r="I1963">
        <v>-0.5</v>
      </c>
      <c r="J1963" t="s">
        <v>247</v>
      </c>
      <c r="K1963">
        <v>21077</v>
      </c>
      <c r="L1963" t="s">
        <v>55</v>
      </c>
    </row>
    <row r="1964" spans="1:12" x14ac:dyDescent="0.2">
      <c r="A1964" t="str">
        <f t="shared" si="30"/>
        <v>Garrard2019</v>
      </c>
      <c r="B1964" t="s">
        <v>596</v>
      </c>
      <c r="C1964">
        <v>2019</v>
      </c>
      <c r="D1964" t="s">
        <v>245</v>
      </c>
      <c r="E1964">
        <v>318</v>
      </c>
      <c r="F1964">
        <v>2172</v>
      </c>
      <c r="G1964">
        <v>-2.2999999999999998</v>
      </c>
      <c r="H1964">
        <v>714</v>
      </c>
      <c r="I1964">
        <v>-1.2</v>
      </c>
      <c r="J1964" t="s">
        <v>247</v>
      </c>
      <c r="K1964">
        <v>21079</v>
      </c>
      <c r="L1964" t="s">
        <v>55</v>
      </c>
    </row>
    <row r="1965" spans="1:12" x14ac:dyDescent="0.2">
      <c r="A1965" t="str">
        <f t="shared" si="30"/>
        <v>Grant2019</v>
      </c>
      <c r="B1965" t="s">
        <v>597</v>
      </c>
      <c r="C1965">
        <v>2019</v>
      </c>
      <c r="D1965" t="s">
        <v>245</v>
      </c>
      <c r="E1965">
        <v>472</v>
      </c>
      <c r="F1965">
        <v>4909</v>
      </c>
      <c r="G1965">
        <v>0.4</v>
      </c>
      <c r="H1965">
        <v>785</v>
      </c>
      <c r="I1965">
        <v>0.5</v>
      </c>
      <c r="J1965" t="s">
        <v>247</v>
      </c>
      <c r="K1965">
        <v>21081</v>
      </c>
      <c r="L1965" t="s">
        <v>55</v>
      </c>
    </row>
    <row r="1966" spans="1:12" x14ac:dyDescent="0.2">
      <c r="A1966" t="str">
        <f t="shared" si="30"/>
        <v>Graves2019</v>
      </c>
      <c r="B1966" t="s">
        <v>350</v>
      </c>
      <c r="C1966">
        <v>2019</v>
      </c>
      <c r="D1966" t="s">
        <v>245</v>
      </c>
      <c r="E1966">
        <v>864</v>
      </c>
      <c r="F1966">
        <v>11571</v>
      </c>
      <c r="G1966">
        <v>2.7</v>
      </c>
      <c r="H1966">
        <v>789</v>
      </c>
      <c r="I1966">
        <v>3.3</v>
      </c>
      <c r="J1966" t="s">
        <v>247</v>
      </c>
      <c r="K1966">
        <v>21083</v>
      </c>
      <c r="L1966" t="s">
        <v>55</v>
      </c>
    </row>
    <row r="1967" spans="1:12" x14ac:dyDescent="0.2">
      <c r="A1967" t="str">
        <f t="shared" si="30"/>
        <v>Grayson2019</v>
      </c>
      <c r="B1967" t="s">
        <v>598</v>
      </c>
      <c r="C1967">
        <v>2019</v>
      </c>
      <c r="D1967" t="s">
        <v>245</v>
      </c>
      <c r="E1967">
        <v>581</v>
      </c>
      <c r="F1967">
        <v>8074</v>
      </c>
      <c r="G1967">
        <v>1</v>
      </c>
      <c r="H1967">
        <v>696</v>
      </c>
      <c r="I1967">
        <v>2.7</v>
      </c>
      <c r="J1967" t="s">
        <v>247</v>
      </c>
      <c r="K1967">
        <v>21085</v>
      </c>
      <c r="L1967" t="s">
        <v>55</v>
      </c>
    </row>
    <row r="1968" spans="1:12" x14ac:dyDescent="0.2">
      <c r="A1968" t="str">
        <f t="shared" si="30"/>
        <v>Green2019</v>
      </c>
      <c r="B1968" t="s">
        <v>599</v>
      </c>
      <c r="C1968">
        <v>2019</v>
      </c>
      <c r="D1968" t="s">
        <v>245</v>
      </c>
      <c r="E1968">
        <v>189</v>
      </c>
      <c r="F1968">
        <v>1771</v>
      </c>
      <c r="G1968">
        <v>-0.1</v>
      </c>
      <c r="H1968">
        <v>605</v>
      </c>
      <c r="I1968">
        <v>2</v>
      </c>
      <c r="J1968" t="s">
        <v>247</v>
      </c>
      <c r="K1968">
        <v>21087</v>
      </c>
      <c r="L1968" t="s">
        <v>55</v>
      </c>
    </row>
    <row r="1969" spans="1:12" x14ac:dyDescent="0.2">
      <c r="A1969" t="str">
        <f t="shared" si="30"/>
        <v>Greenup2019</v>
      </c>
      <c r="B1969" t="s">
        <v>600</v>
      </c>
      <c r="C1969">
        <v>2019</v>
      </c>
      <c r="D1969" t="s">
        <v>245</v>
      </c>
      <c r="E1969">
        <v>587</v>
      </c>
      <c r="F1969">
        <v>7702</v>
      </c>
      <c r="G1969">
        <v>-0.6</v>
      </c>
      <c r="H1969">
        <v>808</v>
      </c>
      <c r="I1969">
        <v>-16.2</v>
      </c>
      <c r="J1969" t="s">
        <v>247</v>
      </c>
      <c r="K1969">
        <v>21089</v>
      </c>
      <c r="L1969" t="s">
        <v>55</v>
      </c>
    </row>
    <row r="1970" spans="1:12" x14ac:dyDescent="0.2">
      <c r="A1970" t="str">
        <f t="shared" si="30"/>
        <v>Hancock2019</v>
      </c>
      <c r="B1970" t="s">
        <v>508</v>
      </c>
      <c r="C1970">
        <v>2019</v>
      </c>
      <c r="D1970" t="s">
        <v>245</v>
      </c>
      <c r="E1970">
        <v>177</v>
      </c>
      <c r="F1970">
        <v>4128</v>
      </c>
      <c r="G1970">
        <v>-1.7</v>
      </c>
      <c r="H1970">
        <v>1311</v>
      </c>
      <c r="I1970">
        <v>-1.2</v>
      </c>
      <c r="J1970" t="s">
        <v>247</v>
      </c>
      <c r="K1970">
        <v>21091</v>
      </c>
      <c r="L1970" t="s">
        <v>55</v>
      </c>
    </row>
    <row r="1971" spans="1:12" x14ac:dyDescent="0.2">
      <c r="A1971" t="str">
        <f t="shared" si="30"/>
        <v>Hardin2019</v>
      </c>
      <c r="B1971" t="s">
        <v>346</v>
      </c>
      <c r="C1971">
        <v>2019</v>
      </c>
      <c r="D1971" t="s">
        <v>245</v>
      </c>
      <c r="E1971">
        <v>2880</v>
      </c>
      <c r="F1971">
        <v>48335</v>
      </c>
      <c r="G1971">
        <v>-0.6</v>
      </c>
      <c r="H1971">
        <v>849</v>
      </c>
      <c r="I1971">
        <v>1.3</v>
      </c>
      <c r="J1971" t="s">
        <v>247</v>
      </c>
      <c r="K1971">
        <v>21093</v>
      </c>
      <c r="L1971" t="s">
        <v>55</v>
      </c>
    </row>
    <row r="1972" spans="1:12" x14ac:dyDescent="0.2">
      <c r="A1972" t="str">
        <f t="shared" si="30"/>
        <v>Harlan2019</v>
      </c>
      <c r="B1972" t="s">
        <v>601</v>
      </c>
      <c r="C1972">
        <v>2019</v>
      </c>
      <c r="D1972" t="s">
        <v>245</v>
      </c>
      <c r="E1972">
        <v>489</v>
      </c>
      <c r="F1972">
        <v>6392</v>
      </c>
      <c r="G1972">
        <v>3.4</v>
      </c>
      <c r="H1972">
        <v>669</v>
      </c>
      <c r="I1972">
        <v>-7.3</v>
      </c>
      <c r="J1972" t="s">
        <v>247</v>
      </c>
      <c r="K1972">
        <v>21095</v>
      </c>
      <c r="L1972" t="s">
        <v>55</v>
      </c>
    </row>
    <row r="1973" spans="1:12" x14ac:dyDescent="0.2">
      <c r="A1973" t="str">
        <f t="shared" si="30"/>
        <v>Harrison2019</v>
      </c>
      <c r="B1973" t="s">
        <v>357</v>
      </c>
      <c r="C1973">
        <v>2019</v>
      </c>
      <c r="D1973" t="s">
        <v>245</v>
      </c>
      <c r="E1973">
        <v>349</v>
      </c>
      <c r="F1973">
        <v>5126</v>
      </c>
      <c r="G1973">
        <v>2.9</v>
      </c>
      <c r="H1973">
        <v>856</v>
      </c>
      <c r="I1973">
        <v>3.9</v>
      </c>
      <c r="J1973" t="s">
        <v>247</v>
      </c>
      <c r="K1973">
        <v>21097</v>
      </c>
      <c r="L1973" t="s">
        <v>55</v>
      </c>
    </row>
    <row r="1974" spans="1:12" x14ac:dyDescent="0.2">
      <c r="A1974" t="str">
        <f t="shared" si="30"/>
        <v>Hart2019</v>
      </c>
      <c r="B1974" t="s">
        <v>511</v>
      </c>
      <c r="C1974">
        <v>2019</v>
      </c>
      <c r="D1974" t="s">
        <v>245</v>
      </c>
      <c r="E1974">
        <v>328</v>
      </c>
      <c r="F1974">
        <v>4930</v>
      </c>
      <c r="G1974">
        <v>-4.3</v>
      </c>
      <c r="H1974">
        <v>755</v>
      </c>
      <c r="I1974">
        <v>4.5999999999999996</v>
      </c>
      <c r="J1974" t="s">
        <v>247</v>
      </c>
      <c r="K1974">
        <v>21099</v>
      </c>
      <c r="L1974" t="s">
        <v>55</v>
      </c>
    </row>
    <row r="1975" spans="1:12" x14ac:dyDescent="0.2">
      <c r="A1975" t="str">
        <f t="shared" si="30"/>
        <v>Henderson2019</v>
      </c>
      <c r="B1975" t="s">
        <v>602</v>
      </c>
      <c r="C1975">
        <v>2019</v>
      </c>
      <c r="D1975" t="s">
        <v>245</v>
      </c>
      <c r="E1975">
        <v>1145</v>
      </c>
      <c r="F1975">
        <v>19490</v>
      </c>
      <c r="G1975">
        <v>-1.7</v>
      </c>
      <c r="H1975">
        <v>863</v>
      </c>
      <c r="I1975">
        <v>2.2999999999999998</v>
      </c>
      <c r="J1975" t="s">
        <v>247</v>
      </c>
      <c r="K1975">
        <v>21101</v>
      </c>
      <c r="L1975" t="s">
        <v>55</v>
      </c>
    </row>
    <row r="1976" spans="1:12" x14ac:dyDescent="0.2">
      <c r="A1976" t="str">
        <f t="shared" si="30"/>
        <v>Henry2019</v>
      </c>
      <c r="B1976" t="s">
        <v>416</v>
      </c>
      <c r="C1976">
        <v>2019</v>
      </c>
      <c r="D1976" t="s">
        <v>245</v>
      </c>
      <c r="E1976">
        <v>305</v>
      </c>
      <c r="F1976">
        <v>2809</v>
      </c>
      <c r="G1976">
        <v>0.9</v>
      </c>
      <c r="H1976">
        <v>760</v>
      </c>
      <c r="I1976">
        <v>2</v>
      </c>
      <c r="J1976" t="s">
        <v>247</v>
      </c>
      <c r="K1976">
        <v>21103</v>
      </c>
      <c r="L1976" t="s">
        <v>55</v>
      </c>
    </row>
    <row r="1977" spans="1:12" x14ac:dyDescent="0.2">
      <c r="A1977" t="str">
        <f t="shared" si="30"/>
        <v>Hickman2019</v>
      </c>
      <c r="B1977" t="s">
        <v>603</v>
      </c>
      <c r="C1977">
        <v>2019</v>
      </c>
      <c r="D1977" t="s">
        <v>245</v>
      </c>
      <c r="E1977">
        <v>97</v>
      </c>
      <c r="F1977">
        <v>912</v>
      </c>
      <c r="G1977">
        <v>-4.5</v>
      </c>
      <c r="H1977">
        <v>613</v>
      </c>
      <c r="I1977">
        <v>1.8</v>
      </c>
      <c r="J1977" t="s">
        <v>247</v>
      </c>
      <c r="K1977">
        <v>21105</v>
      </c>
      <c r="L1977" t="s">
        <v>55</v>
      </c>
    </row>
    <row r="1978" spans="1:12" x14ac:dyDescent="0.2">
      <c r="A1978" t="str">
        <f t="shared" si="30"/>
        <v>Hopkins2019</v>
      </c>
      <c r="B1978" t="s">
        <v>604</v>
      </c>
      <c r="C1978">
        <v>2019</v>
      </c>
      <c r="D1978" t="s">
        <v>245</v>
      </c>
      <c r="E1978">
        <v>1051</v>
      </c>
      <c r="F1978">
        <v>16684</v>
      </c>
      <c r="G1978">
        <v>-0.5</v>
      </c>
      <c r="H1978">
        <v>876</v>
      </c>
      <c r="I1978">
        <v>4.9000000000000004</v>
      </c>
      <c r="J1978" t="s">
        <v>247</v>
      </c>
      <c r="K1978">
        <v>21107</v>
      </c>
      <c r="L1978" t="s">
        <v>55</v>
      </c>
    </row>
    <row r="1979" spans="1:12" x14ac:dyDescent="0.2">
      <c r="A1979" t="str">
        <f t="shared" si="30"/>
        <v>Jackson2019</v>
      </c>
      <c r="B1979" t="s">
        <v>318</v>
      </c>
      <c r="C1979">
        <v>2019</v>
      </c>
      <c r="D1979" t="s">
        <v>245</v>
      </c>
      <c r="E1979">
        <v>153</v>
      </c>
      <c r="F1979">
        <v>1652</v>
      </c>
      <c r="G1979">
        <v>2.5</v>
      </c>
      <c r="H1979">
        <v>651</v>
      </c>
      <c r="I1979">
        <v>2.7</v>
      </c>
      <c r="J1979" t="s">
        <v>247</v>
      </c>
      <c r="K1979">
        <v>21109</v>
      </c>
      <c r="L1979" t="s">
        <v>55</v>
      </c>
    </row>
    <row r="1980" spans="1:12" x14ac:dyDescent="0.2">
      <c r="A1980" t="str">
        <f t="shared" si="30"/>
        <v>Jefferson2019</v>
      </c>
      <c r="B1980" t="s">
        <v>314</v>
      </c>
      <c r="C1980">
        <v>2019</v>
      </c>
      <c r="D1980" t="s">
        <v>245</v>
      </c>
      <c r="E1980">
        <v>25564</v>
      </c>
      <c r="F1980">
        <v>481072</v>
      </c>
      <c r="G1980">
        <v>1.3</v>
      </c>
      <c r="H1980">
        <v>1151</v>
      </c>
      <c r="I1980">
        <v>5.3</v>
      </c>
      <c r="J1980" t="s">
        <v>247</v>
      </c>
      <c r="K1980">
        <v>21111</v>
      </c>
      <c r="L1980" t="s">
        <v>55</v>
      </c>
    </row>
    <row r="1981" spans="1:12" x14ac:dyDescent="0.2">
      <c r="A1981" t="str">
        <f t="shared" si="30"/>
        <v>Jessamine2019</v>
      </c>
      <c r="B1981" t="s">
        <v>605</v>
      </c>
      <c r="C1981">
        <v>2019</v>
      </c>
      <c r="D1981" t="s">
        <v>245</v>
      </c>
      <c r="E1981">
        <v>1352</v>
      </c>
      <c r="F1981">
        <v>17244</v>
      </c>
      <c r="G1981">
        <v>-0.1</v>
      </c>
      <c r="H1981">
        <v>836</v>
      </c>
      <c r="I1981">
        <v>5.8</v>
      </c>
      <c r="J1981" t="s">
        <v>247</v>
      </c>
      <c r="K1981">
        <v>21113</v>
      </c>
      <c r="L1981" t="s">
        <v>55</v>
      </c>
    </row>
    <row r="1982" spans="1:12" x14ac:dyDescent="0.2">
      <c r="A1982" t="str">
        <f t="shared" si="30"/>
        <v>Johnson2019</v>
      </c>
      <c r="B1982" t="s">
        <v>516</v>
      </c>
      <c r="C1982">
        <v>2019</v>
      </c>
      <c r="D1982" t="s">
        <v>245</v>
      </c>
      <c r="E1982">
        <v>494</v>
      </c>
      <c r="F1982">
        <v>5201</v>
      </c>
      <c r="G1982">
        <v>0.2</v>
      </c>
      <c r="H1982">
        <v>674</v>
      </c>
      <c r="I1982">
        <v>2.2999999999999998</v>
      </c>
      <c r="J1982" t="s">
        <v>247</v>
      </c>
      <c r="K1982">
        <v>21115</v>
      </c>
      <c r="L1982" t="s">
        <v>55</v>
      </c>
    </row>
    <row r="1983" spans="1:12" x14ac:dyDescent="0.2">
      <c r="A1983" t="str">
        <f t="shared" si="30"/>
        <v>Kenton2019</v>
      </c>
      <c r="B1983" t="s">
        <v>606</v>
      </c>
      <c r="C1983">
        <v>2019</v>
      </c>
      <c r="D1983" t="s">
        <v>245</v>
      </c>
      <c r="E1983">
        <v>4260</v>
      </c>
      <c r="F1983">
        <v>69069</v>
      </c>
      <c r="G1983">
        <v>2.2000000000000002</v>
      </c>
      <c r="H1983">
        <v>1164</v>
      </c>
      <c r="I1983">
        <v>2.2000000000000002</v>
      </c>
      <c r="J1983" t="s">
        <v>247</v>
      </c>
      <c r="K1983">
        <v>21117</v>
      </c>
      <c r="L1983" t="s">
        <v>55</v>
      </c>
    </row>
    <row r="1984" spans="1:12" x14ac:dyDescent="0.2">
      <c r="A1984" t="str">
        <f t="shared" si="30"/>
        <v>Knott2019</v>
      </c>
      <c r="B1984" t="s">
        <v>607</v>
      </c>
      <c r="C1984">
        <v>2019</v>
      </c>
      <c r="D1984" t="s">
        <v>245</v>
      </c>
      <c r="E1984">
        <v>257</v>
      </c>
      <c r="F1984">
        <v>2141</v>
      </c>
      <c r="G1984">
        <v>-9.4</v>
      </c>
      <c r="H1984">
        <v>637</v>
      </c>
      <c r="I1984">
        <v>-0.5</v>
      </c>
      <c r="J1984" t="s">
        <v>247</v>
      </c>
      <c r="K1984">
        <v>21119</v>
      </c>
      <c r="L1984" t="s">
        <v>55</v>
      </c>
    </row>
    <row r="1985" spans="1:12" x14ac:dyDescent="0.2">
      <c r="A1985" t="str">
        <f t="shared" si="30"/>
        <v>Knox2019</v>
      </c>
      <c r="B1985" t="s">
        <v>608</v>
      </c>
      <c r="C1985">
        <v>2019</v>
      </c>
      <c r="D1985" t="s">
        <v>245</v>
      </c>
      <c r="E1985">
        <v>584</v>
      </c>
      <c r="F1985">
        <v>7987</v>
      </c>
      <c r="G1985">
        <v>-0.5</v>
      </c>
      <c r="H1985">
        <v>660</v>
      </c>
      <c r="I1985">
        <v>-1.2</v>
      </c>
      <c r="J1985" t="s">
        <v>247</v>
      </c>
      <c r="K1985">
        <v>21121</v>
      </c>
      <c r="L1985" t="s">
        <v>55</v>
      </c>
    </row>
    <row r="1986" spans="1:12" x14ac:dyDescent="0.2">
      <c r="A1986" t="str">
        <f t="shared" si="30"/>
        <v>Larue2019</v>
      </c>
      <c r="B1986" t="s">
        <v>609</v>
      </c>
      <c r="C1986">
        <v>2019</v>
      </c>
      <c r="D1986" t="s">
        <v>245</v>
      </c>
      <c r="E1986">
        <v>249</v>
      </c>
      <c r="F1986">
        <v>2505</v>
      </c>
      <c r="G1986">
        <v>-3.6</v>
      </c>
      <c r="H1986">
        <v>706</v>
      </c>
      <c r="I1986">
        <v>4.9000000000000004</v>
      </c>
      <c r="J1986" t="s">
        <v>247</v>
      </c>
      <c r="K1986">
        <v>21123</v>
      </c>
      <c r="L1986" t="s">
        <v>55</v>
      </c>
    </row>
    <row r="1987" spans="1:12" x14ac:dyDescent="0.2">
      <c r="A1987" t="str">
        <f t="shared" si="30"/>
        <v>Laurel2019</v>
      </c>
      <c r="B1987" t="s">
        <v>610</v>
      </c>
      <c r="C1987">
        <v>2019</v>
      </c>
      <c r="D1987" t="s">
        <v>245</v>
      </c>
      <c r="E1987">
        <v>1524</v>
      </c>
      <c r="F1987">
        <v>27119</v>
      </c>
      <c r="G1987">
        <v>0.1</v>
      </c>
      <c r="H1987">
        <v>725</v>
      </c>
      <c r="I1987">
        <v>-0.5</v>
      </c>
      <c r="J1987" t="s">
        <v>247</v>
      </c>
      <c r="K1987">
        <v>21125</v>
      </c>
      <c r="L1987" t="s">
        <v>55</v>
      </c>
    </row>
    <row r="1988" spans="1:12" x14ac:dyDescent="0.2">
      <c r="A1988" t="str">
        <f t="shared" si="30"/>
        <v>Lawrence2019</v>
      </c>
      <c r="B1988" t="s">
        <v>440</v>
      </c>
      <c r="C1988">
        <v>2019</v>
      </c>
      <c r="D1988" t="s">
        <v>245</v>
      </c>
      <c r="E1988">
        <v>257</v>
      </c>
      <c r="F1988">
        <v>3624</v>
      </c>
      <c r="G1988">
        <v>4.7</v>
      </c>
      <c r="H1988">
        <v>694</v>
      </c>
      <c r="I1988">
        <v>1.8</v>
      </c>
      <c r="J1988" t="s">
        <v>247</v>
      </c>
      <c r="K1988">
        <v>21127</v>
      </c>
      <c r="L1988" t="s">
        <v>55</v>
      </c>
    </row>
    <row r="1989" spans="1:12" x14ac:dyDescent="0.2">
      <c r="A1989" t="str">
        <f t="shared" si="30"/>
        <v>Lee2019</v>
      </c>
      <c r="B1989" t="s">
        <v>315</v>
      </c>
      <c r="C1989">
        <v>2019</v>
      </c>
      <c r="D1989" t="s">
        <v>245</v>
      </c>
      <c r="E1989">
        <v>149</v>
      </c>
      <c r="F1989">
        <v>1645</v>
      </c>
      <c r="G1989">
        <v>-3.6</v>
      </c>
      <c r="H1989">
        <v>730</v>
      </c>
      <c r="I1989">
        <v>5.3</v>
      </c>
      <c r="J1989" t="s">
        <v>247</v>
      </c>
      <c r="K1989">
        <v>21129</v>
      </c>
      <c r="L1989" t="s">
        <v>55</v>
      </c>
    </row>
    <row r="1990" spans="1:12" x14ac:dyDescent="0.2">
      <c r="A1990" t="str">
        <f t="shared" ref="A1990:A2053" si="31">_xlfn.CONCAT(B1990, C1990)</f>
        <v>Leslie2019</v>
      </c>
      <c r="B1990" t="s">
        <v>611</v>
      </c>
      <c r="C1990">
        <v>2019</v>
      </c>
      <c r="D1990" t="s">
        <v>245</v>
      </c>
      <c r="E1990">
        <v>171</v>
      </c>
      <c r="F1990">
        <v>1640</v>
      </c>
      <c r="G1990">
        <v>2.6</v>
      </c>
      <c r="H1990">
        <v>695</v>
      </c>
      <c r="I1990">
        <v>-8.6</v>
      </c>
      <c r="J1990" t="s">
        <v>247</v>
      </c>
      <c r="K1990">
        <v>21131</v>
      </c>
      <c r="L1990" t="s">
        <v>55</v>
      </c>
    </row>
    <row r="1991" spans="1:12" x14ac:dyDescent="0.2">
      <c r="A1991" t="str">
        <f t="shared" si="31"/>
        <v>Letcher2019</v>
      </c>
      <c r="B1991" t="s">
        <v>612</v>
      </c>
      <c r="C1991">
        <v>2019</v>
      </c>
      <c r="D1991" t="s">
        <v>245</v>
      </c>
      <c r="E1991">
        <v>430</v>
      </c>
      <c r="F1991">
        <v>4326</v>
      </c>
      <c r="G1991">
        <v>-2.9</v>
      </c>
      <c r="H1991">
        <v>675</v>
      </c>
      <c r="I1991">
        <v>-0.6</v>
      </c>
      <c r="J1991" t="s">
        <v>247</v>
      </c>
      <c r="K1991">
        <v>21133</v>
      </c>
      <c r="L1991" t="s">
        <v>55</v>
      </c>
    </row>
    <row r="1992" spans="1:12" x14ac:dyDescent="0.2">
      <c r="A1992" t="str">
        <f t="shared" si="31"/>
        <v>Lewis2019</v>
      </c>
      <c r="B1992" t="s">
        <v>613</v>
      </c>
      <c r="C1992">
        <v>2019</v>
      </c>
      <c r="D1992" t="s">
        <v>245</v>
      </c>
      <c r="E1992">
        <v>196</v>
      </c>
      <c r="F1992">
        <v>1960</v>
      </c>
      <c r="G1992">
        <v>2.5</v>
      </c>
      <c r="H1992">
        <v>627</v>
      </c>
      <c r="I1992">
        <v>0.2</v>
      </c>
      <c r="J1992" t="s">
        <v>247</v>
      </c>
      <c r="K1992">
        <v>21135</v>
      </c>
      <c r="L1992" t="s">
        <v>55</v>
      </c>
    </row>
    <row r="1993" spans="1:12" x14ac:dyDescent="0.2">
      <c r="A1993" t="str">
        <f t="shared" si="31"/>
        <v>Lincoln2019</v>
      </c>
      <c r="B1993" t="s">
        <v>519</v>
      </c>
      <c r="C1993">
        <v>2019</v>
      </c>
      <c r="D1993" t="s">
        <v>245</v>
      </c>
      <c r="E1993">
        <v>411</v>
      </c>
      <c r="F1993">
        <v>3940</v>
      </c>
      <c r="G1993">
        <v>0.3</v>
      </c>
      <c r="H1993">
        <v>690</v>
      </c>
      <c r="I1993">
        <v>3.6</v>
      </c>
      <c r="J1993" t="s">
        <v>247</v>
      </c>
      <c r="K1993">
        <v>21137</v>
      </c>
      <c r="L1993" t="s">
        <v>55</v>
      </c>
    </row>
    <row r="1994" spans="1:12" x14ac:dyDescent="0.2">
      <c r="A1994" t="str">
        <f t="shared" si="31"/>
        <v>Livingston2019</v>
      </c>
      <c r="B1994" t="s">
        <v>614</v>
      </c>
      <c r="C1994">
        <v>2019</v>
      </c>
      <c r="D1994" t="s">
        <v>245</v>
      </c>
      <c r="E1994">
        <v>205</v>
      </c>
      <c r="F1994">
        <v>2759</v>
      </c>
      <c r="G1994">
        <v>10.3</v>
      </c>
      <c r="H1994">
        <v>935</v>
      </c>
      <c r="I1994">
        <v>5.0999999999999996</v>
      </c>
      <c r="J1994" t="s">
        <v>247</v>
      </c>
      <c r="K1994">
        <v>21139</v>
      </c>
      <c r="L1994" t="s">
        <v>55</v>
      </c>
    </row>
    <row r="1995" spans="1:12" x14ac:dyDescent="0.2">
      <c r="A1995" t="str">
        <f t="shared" si="31"/>
        <v>Logan2019</v>
      </c>
      <c r="B1995" t="s">
        <v>615</v>
      </c>
      <c r="C1995">
        <v>2019</v>
      </c>
      <c r="D1995" t="s">
        <v>245</v>
      </c>
      <c r="E1995">
        <v>623</v>
      </c>
      <c r="F1995">
        <v>8941</v>
      </c>
      <c r="G1995">
        <v>-2.4</v>
      </c>
      <c r="H1995">
        <v>925</v>
      </c>
      <c r="I1995">
        <v>3.2</v>
      </c>
      <c r="J1995" t="s">
        <v>247</v>
      </c>
      <c r="K1995">
        <v>21141</v>
      </c>
      <c r="L1995" t="s">
        <v>55</v>
      </c>
    </row>
    <row r="1996" spans="1:12" x14ac:dyDescent="0.2">
      <c r="A1996" t="str">
        <f t="shared" si="31"/>
        <v>Lyon2019</v>
      </c>
      <c r="B1996" t="s">
        <v>616</v>
      </c>
      <c r="C1996">
        <v>2019</v>
      </c>
      <c r="D1996" t="s">
        <v>245</v>
      </c>
      <c r="E1996">
        <v>223</v>
      </c>
      <c r="F1996">
        <v>2468</v>
      </c>
      <c r="G1996">
        <v>4.3</v>
      </c>
      <c r="H1996">
        <v>673</v>
      </c>
      <c r="I1996">
        <v>4</v>
      </c>
      <c r="J1996" t="s">
        <v>247</v>
      </c>
      <c r="K1996">
        <v>21143</v>
      </c>
      <c r="L1996" t="s">
        <v>55</v>
      </c>
    </row>
    <row r="1997" spans="1:12" x14ac:dyDescent="0.2">
      <c r="A1997" t="str">
        <f t="shared" si="31"/>
        <v>McCracken2019</v>
      </c>
      <c r="B1997" t="s">
        <v>344</v>
      </c>
      <c r="C1997">
        <v>2019</v>
      </c>
      <c r="D1997" t="s">
        <v>245</v>
      </c>
      <c r="E1997">
        <v>2419</v>
      </c>
      <c r="F1997">
        <v>39126</v>
      </c>
      <c r="G1997">
        <v>0.5</v>
      </c>
      <c r="H1997">
        <v>920</v>
      </c>
      <c r="I1997">
        <v>4.4000000000000004</v>
      </c>
      <c r="J1997" t="s">
        <v>247</v>
      </c>
      <c r="K1997">
        <v>21145</v>
      </c>
      <c r="L1997" t="s">
        <v>55</v>
      </c>
    </row>
    <row r="1998" spans="1:12" x14ac:dyDescent="0.2">
      <c r="A1998" t="str">
        <f t="shared" si="31"/>
        <v>McCreary2019</v>
      </c>
      <c r="B1998" t="s">
        <v>617</v>
      </c>
      <c r="C1998">
        <v>2019</v>
      </c>
      <c r="D1998" t="s">
        <v>245</v>
      </c>
      <c r="E1998">
        <v>242</v>
      </c>
      <c r="F1998">
        <v>2789</v>
      </c>
      <c r="G1998">
        <v>3.3</v>
      </c>
      <c r="H1998">
        <v>705</v>
      </c>
      <c r="I1998">
        <v>1.6</v>
      </c>
      <c r="J1998" t="s">
        <v>247</v>
      </c>
      <c r="K1998">
        <v>21147</v>
      </c>
      <c r="L1998" t="s">
        <v>55</v>
      </c>
    </row>
    <row r="1999" spans="1:12" x14ac:dyDescent="0.2">
      <c r="A1999" t="str">
        <f t="shared" si="31"/>
        <v>McLean2019</v>
      </c>
      <c r="B1999" t="s">
        <v>618</v>
      </c>
      <c r="C1999">
        <v>2019</v>
      </c>
      <c r="D1999" t="s">
        <v>245</v>
      </c>
      <c r="E1999">
        <v>208</v>
      </c>
      <c r="F1999">
        <v>1928</v>
      </c>
      <c r="G1999">
        <v>-6.7</v>
      </c>
      <c r="H1999">
        <v>791</v>
      </c>
      <c r="I1999">
        <v>5.7</v>
      </c>
      <c r="J1999" t="s">
        <v>247</v>
      </c>
      <c r="K1999">
        <v>21149</v>
      </c>
      <c r="L1999" t="s">
        <v>55</v>
      </c>
    </row>
    <row r="2000" spans="1:12" x14ac:dyDescent="0.2">
      <c r="A2000" t="str">
        <f t="shared" si="31"/>
        <v>Madison2019</v>
      </c>
      <c r="B2000" t="s">
        <v>313</v>
      </c>
      <c r="C2000">
        <v>2019</v>
      </c>
      <c r="D2000" t="s">
        <v>245</v>
      </c>
      <c r="E2000">
        <v>2103</v>
      </c>
      <c r="F2000">
        <v>35501</v>
      </c>
      <c r="G2000">
        <v>0</v>
      </c>
      <c r="H2000">
        <v>815</v>
      </c>
      <c r="I2000">
        <v>3</v>
      </c>
      <c r="J2000" t="s">
        <v>247</v>
      </c>
      <c r="K2000">
        <v>21151</v>
      </c>
      <c r="L2000" t="s">
        <v>55</v>
      </c>
    </row>
    <row r="2001" spans="1:12" x14ac:dyDescent="0.2">
      <c r="A2001" t="str">
        <f t="shared" si="31"/>
        <v>Magoffin2019</v>
      </c>
      <c r="B2001" t="s">
        <v>619</v>
      </c>
      <c r="C2001">
        <v>2019</v>
      </c>
      <c r="D2001" t="s">
        <v>245</v>
      </c>
      <c r="E2001">
        <v>206</v>
      </c>
      <c r="F2001">
        <v>1866</v>
      </c>
      <c r="G2001">
        <v>15</v>
      </c>
      <c r="H2001">
        <v>614</v>
      </c>
      <c r="I2001">
        <v>6.8</v>
      </c>
      <c r="J2001" t="s">
        <v>247</v>
      </c>
      <c r="K2001">
        <v>21153</v>
      </c>
      <c r="L2001" t="s">
        <v>55</v>
      </c>
    </row>
    <row r="2002" spans="1:12" x14ac:dyDescent="0.2">
      <c r="A2002" t="str">
        <f t="shared" si="31"/>
        <v>Marion2019</v>
      </c>
      <c r="B2002" t="s">
        <v>399</v>
      </c>
      <c r="C2002">
        <v>2019</v>
      </c>
      <c r="D2002" t="s">
        <v>245</v>
      </c>
      <c r="E2002">
        <v>443</v>
      </c>
      <c r="F2002">
        <v>8794</v>
      </c>
      <c r="G2002">
        <v>-0.5</v>
      </c>
      <c r="H2002">
        <v>835</v>
      </c>
      <c r="I2002">
        <v>0.5</v>
      </c>
      <c r="J2002" t="s">
        <v>247</v>
      </c>
      <c r="K2002">
        <v>21155</v>
      </c>
      <c r="L2002" t="s">
        <v>55</v>
      </c>
    </row>
    <row r="2003" spans="1:12" x14ac:dyDescent="0.2">
      <c r="A2003" t="str">
        <f t="shared" si="31"/>
        <v>Marshall2019</v>
      </c>
      <c r="B2003" t="s">
        <v>322</v>
      </c>
      <c r="C2003">
        <v>2019</v>
      </c>
      <c r="D2003" t="s">
        <v>245</v>
      </c>
      <c r="E2003">
        <v>819</v>
      </c>
      <c r="F2003">
        <v>11305</v>
      </c>
      <c r="G2003">
        <v>3.8</v>
      </c>
      <c r="H2003">
        <v>1045</v>
      </c>
      <c r="I2003">
        <v>-8.4</v>
      </c>
      <c r="J2003" t="s">
        <v>247</v>
      </c>
      <c r="K2003">
        <v>21157</v>
      </c>
      <c r="L2003" t="s">
        <v>55</v>
      </c>
    </row>
    <row r="2004" spans="1:12" x14ac:dyDescent="0.2">
      <c r="A2004" t="str">
        <f t="shared" si="31"/>
        <v>Martin2019</v>
      </c>
      <c r="B2004" t="s">
        <v>620</v>
      </c>
      <c r="C2004">
        <v>2019</v>
      </c>
      <c r="D2004" t="s">
        <v>245</v>
      </c>
      <c r="E2004">
        <v>180</v>
      </c>
      <c r="F2004">
        <v>2222</v>
      </c>
      <c r="G2004">
        <v>-3.2</v>
      </c>
      <c r="H2004">
        <v>854</v>
      </c>
      <c r="I2004">
        <v>-2.1</v>
      </c>
      <c r="J2004" t="s">
        <v>247</v>
      </c>
      <c r="K2004">
        <v>21159</v>
      </c>
      <c r="L2004" t="s">
        <v>55</v>
      </c>
    </row>
    <row r="2005" spans="1:12" x14ac:dyDescent="0.2">
      <c r="A2005" t="str">
        <f t="shared" si="31"/>
        <v>Mason2019</v>
      </c>
      <c r="B2005" t="s">
        <v>621</v>
      </c>
      <c r="C2005">
        <v>2019</v>
      </c>
      <c r="D2005" t="s">
        <v>245</v>
      </c>
      <c r="E2005">
        <v>532</v>
      </c>
      <c r="F2005">
        <v>8432</v>
      </c>
      <c r="G2005">
        <v>-1.1000000000000001</v>
      </c>
      <c r="H2005">
        <v>831</v>
      </c>
      <c r="I2005">
        <v>0.5</v>
      </c>
      <c r="J2005" t="s">
        <v>247</v>
      </c>
      <c r="K2005">
        <v>21161</v>
      </c>
      <c r="L2005" t="s">
        <v>55</v>
      </c>
    </row>
    <row r="2006" spans="1:12" x14ac:dyDescent="0.2">
      <c r="A2006" t="str">
        <f t="shared" si="31"/>
        <v>Meade2019</v>
      </c>
      <c r="B2006" t="s">
        <v>622</v>
      </c>
      <c r="C2006">
        <v>2019</v>
      </c>
      <c r="D2006" t="s">
        <v>245</v>
      </c>
      <c r="E2006">
        <v>419</v>
      </c>
      <c r="F2006">
        <v>4326</v>
      </c>
      <c r="G2006">
        <v>-1.1000000000000001</v>
      </c>
      <c r="H2006">
        <v>772</v>
      </c>
      <c r="I2006">
        <v>1.4</v>
      </c>
      <c r="J2006" t="s">
        <v>247</v>
      </c>
      <c r="K2006">
        <v>21163</v>
      </c>
      <c r="L2006" t="s">
        <v>55</v>
      </c>
    </row>
    <row r="2007" spans="1:12" x14ac:dyDescent="0.2">
      <c r="A2007" t="str">
        <f t="shared" si="31"/>
        <v>Menifee2019</v>
      </c>
      <c r="B2007" t="s">
        <v>623</v>
      </c>
      <c r="C2007">
        <v>2019</v>
      </c>
      <c r="D2007" t="s">
        <v>245</v>
      </c>
      <c r="E2007">
        <v>101</v>
      </c>
      <c r="F2007">
        <v>934</v>
      </c>
      <c r="G2007">
        <v>-0.7</v>
      </c>
      <c r="H2007">
        <v>684</v>
      </c>
      <c r="I2007">
        <v>8.1</v>
      </c>
      <c r="J2007" t="s">
        <v>247</v>
      </c>
      <c r="K2007">
        <v>21165</v>
      </c>
      <c r="L2007" t="s">
        <v>55</v>
      </c>
    </row>
    <row r="2008" spans="1:12" x14ac:dyDescent="0.2">
      <c r="A2008" t="str">
        <f t="shared" si="31"/>
        <v>Mercer2019</v>
      </c>
      <c r="B2008" t="s">
        <v>624</v>
      </c>
      <c r="C2008">
        <v>2019</v>
      </c>
      <c r="D2008" t="s">
        <v>245</v>
      </c>
      <c r="E2008">
        <v>448</v>
      </c>
      <c r="F2008">
        <v>6271</v>
      </c>
      <c r="G2008">
        <v>0.6</v>
      </c>
      <c r="H2008">
        <v>1019</v>
      </c>
      <c r="I2008">
        <v>-3.1</v>
      </c>
      <c r="J2008" t="s">
        <v>247</v>
      </c>
      <c r="K2008">
        <v>21167</v>
      </c>
      <c r="L2008" t="s">
        <v>55</v>
      </c>
    </row>
    <row r="2009" spans="1:12" x14ac:dyDescent="0.2">
      <c r="A2009" t="str">
        <f t="shared" si="31"/>
        <v>Metcalfe2019</v>
      </c>
      <c r="B2009" t="s">
        <v>625</v>
      </c>
      <c r="C2009">
        <v>2019</v>
      </c>
      <c r="D2009" t="s">
        <v>245</v>
      </c>
      <c r="E2009">
        <v>184</v>
      </c>
      <c r="F2009">
        <v>1892</v>
      </c>
      <c r="G2009">
        <v>3.4</v>
      </c>
      <c r="H2009">
        <v>731</v>
      </c>
      <c r="I2009">
        <v>5.5</v>
      </c>
      <c r="J2009" t="s">
        <v>247</v>
      </c>
      <c r="K2009">
        <v>21169</v>
      </c>
      <c r="L2009" t="s">
        <v>55</v>
      </c>
    </row>
    <row r="2010" spans="1:12" x14ac:dyDescent="0.2">
      <c r="A2010" t="str">
        <f t="shared" si="31"/>
        <v>Monroe2019</v>
      </c>
      <c r="B2010" t="s">
        <v>443</v>
      </c>
      <c r="C2010">
        <v>2019</v>
      </c>
      <c r="D2010" t="s">
        <v>245</v>
      </c>
      <c r="E2010">
        <v>254</v>
      </c>
      <c r="F2010">
        <v>3191</v>
      </c>
      <c r="G2010">
        <v>-1.7</v>
      </c>
      <c r="H2010">
        <v>700</v>
      </c>
      <c r="I2010">
        <v>4.9000000000000004</v>
      </c>
      <c r="J2010" t="s">
        <v>247</v>
      </c>
      <c r="K2010">
        <v>21171</v>
      </c>
      <c r="L2010" t="s">
        <v>55</v>
      </c>
    </row>
    <row r="2011" spans="1:12" x14ac:dyDescent="0.2">
      <c r="A2011" t="str">
        <f t="shared" si="31"/>
        <v>Montgomery2019</v>
      </c>
      <c r="B2011" t="s">
        <v>329</v>
      </c>
      <c r="C2011">
        <v>2019</v>
      </c>
      <c r="D2011" t="s">
        <v>245</v>
      </c>
      <c r="E2011">
        <v>668</v>
      </c>
      <c r="F2011">
        <v>10423</v>
      </c>
      <c r="G2011">
        <v>-0.1</v>
      </c>
      <c r="H2011">
        <v>804</v>
      </c>
      <c r="I2011">
        <v>3.5</v>
      </c>
      <c r="J2011" t="s">
        <v>247</v>
      </c>
      <c r="K2011">
        <v>21173</v>
      </c>
      <c r="L2011" t="s">
        <v>55</v>
      </c>
    </row>
    <row r="2012" spans="1:12" x14ac:dyDescent="0.2">
      <c r="A2012" t="str">
        <f t="shared" si="31"/>
        <v>Morgan2019</v>
      </c>
      <c r="B2012" t="s">
        <v>444</v>
      </c>
      <c r="C2012">
        <v>2019</v>
      </c>
      <c r="D2012" t="s">
        <v>245</v>
      </c>
      <c r="E2012">
        <v>215</v>
      </c>
      <c r="F2012">
        <v>2999</v>
      </c>
      <c r="G2012">
        <v>2.6</v>
      </c>
      <c r="H2012">
        <v>694</v>
      </c>
      <c r="I2012">
        <v>0.4</v>
      </c>
      <c r="J2012" t="s">
        <v>247</v>
      </c>
      <c r="K2012">
        <v>21175</v>
      </c>
      <c r="L2012" t="s">
        <v>55</v>
      </c>
    </row>
    <row r="2013" spans="1:12" x14ac:dyDescent="0.2">
      <c r="A2013" t="str">
        <f t="shared" si="31"/>
        <v>Muhlenberg2019</v>
      </c>
      <c r="B2013" t="s">
        <v>626</v>
      </c>
      <c r="C2013">
        <v>2019</v>
      </c>
      <c r="D2013" t="s">
        <v>245</v>
      </c>
      <c r="E2013">
        <v>612</v>
      </c>
      <c r="F2013">
        <v>7981</v>
      </c>
      <c r="G2013">
        <v>-1.5</v>
      </c>
      <c r="H2013">
        <v>881</v>
      </c>
      <c r="I2013">
        <v>5</v>
      </c>
      <c r="J2013" t="s">
        <v>247</v>
      </c>
      <c r="K2013">
        <v>21177</v>
      </c>
      <c r="L2013" t="s">
        <v>55</v>
      </c>
    </row>
    <row r="2014" spans="1:12" x14ac:dyDescent="0.2">
      <c r="A2014" t="str">
        <f t="shared" si="31"/>
        <v>Nelson2019</v>
      </c>
      <c r="B2014" t="s">
        <v>627</v>
      </c>
      <c r="C2014">
        <v>2019</v>
      </c>
      <c r="D2014" t="s">
        <v>245</v>
      </c>
      <c r="E2014">
        <v>1205</v>
      </c>
      <c r="F2014">
        <v>16696</v>
      </c>
      <c r="G2014">
        <v>2.1</v>
      </c>
      <c r="H2014">
        <v>861</v>
      </c>
      <c r="I2014">
        <v>1.8</v>
      </c>
      <c r="J2014" t="s">
        <v>247</v>
      </c>
      <c r="K2014">
        <v>21179</v>
      </c>
      <c r="L2014" t="s">
        <v>55</v>
      </c>
    </row>
    <row r="2015" spans="1:12" x14ac:dyDescent="0.2">
      <c r="A2015" t="str">
        <f t="shared" si="31"/>
        <v>Nicholas2019</v>
      </c>
      <c r="B2015" t="s">
        <v>628</v>
      </c>
      <c r="C2015">
        <v>2019</v>
      </c>
      <c r="D2015" t="s">
        <v>245</v>
      </c>
      <c r="E2015">
        <v>98</v>
      </c>
      <c r="F2015">
        <v>883</v>
      </c>
      <c r="G2015">
        <v>5.4</v>
      </c>
      <c r="H2015">
        <v>557</v>
      </c>
      <c r="I2015">
        <v>-4.3</v>
      </c>
      <c r="J2015" t="s">
        <v>247</v>
      </c>
      <c r="K2015">
        <v>21181</v>
      </c>
      <c r="L2015" t="s">
        <v>55</v>
      </c>
    </row>
    <row r="2016" spans="1:12" x14ac:dyDescent="0.2">
      <c r="A2016" t="str">
        <f t="shared" si="31"/>
        <v>Ohio2019</v>
      </c>
      <c r="B2016" t="s">
        <v>629</v>
      </c>
      <c r="C2016">
        <v>2019</v>
      </c>
      <c r="D2016" t="s">
        <v>245</v>
      </c>
      <c r="E2016">
        <v>427</v>
      </c>
      <c r="F2016">
        <v>7693</v>
      </c>
      <c r="G2016">
        <v>-2</v>
      </c>
      <c r="H2016">
        <v>741</v>
      </c>
      <c r="I2016">
        <v>1</v>
      </c>
      <c r="J2016" t="s">
        <v>247</v>
      </c>
      <c r="K2016">
        <v>21183</v>
      </c>
      <c r="L2016" t="s">
        <v>55</v>
      </c>
    </row>
    <row r="2017" spans="1:12" x14ac:dyDescent="0.2">
      <c r="A2017" t="str">
        <f t="shared" si="31"/>
        <v>Oldham2019</v>
      </c>
      <c r="B2017" t="s">
        <v>630</v>
      </c>
      <c r="C2017">
        <v>2019</v>
      </c>
      <c r="D2017" t="s">
        <v>245</v>
      </c>
      <c r="E2017">
        <v>1680</v>
      </c>
      <c r="F2017">
        <v>16705</v>
      </c>
      <c r="G2017">
        <v>1.7</v>
      </c>
      <c r="H2017">
        <v>928</v>
      </c>
      <c r="I2017">
        <v>3.1</v>
      </c>
      <c r="J2017" t="s">
        <v>247</v>
      </c>
      <c r="K2017">
        <v>21185</v>
      </c>
      <c r="L2017" t="s">
        <v>55</v>
      </c>
    </row>
    <row r="2018" spans="1:12" x14ac:dyDescent="0.2">
      <c r="A2018" t="str">
        <f t="shared" si="31"/>
        <v>Owen2019</v>
      </c>
      <c r="B2018" t="s">
        <v>631</v>
      </c>
      <c r="C2018">
        <v>2019</v>
      </c>
      <c r="D2018" t="s">
        <v>245</v>
      </c>
      <c r="E2018">
        <v>130</v>
      </c>
      <c r="F2018">
        <v>1335</v>
      </c>
      <c r="G2018">
        <v>3.2</v>
      </c>
      <c r="H2018">
        <v>801</v>
      </c>
      <c r="I2018">
        <v>4.2</v>
      </c>
      <c r="J2018" t="s">
        <v>247</v>
      </c>
      <c r="K2018">
        <v>21187</v>
      </c>
      <c r="L2018" t="s">
        <v>55</v>
      </c>
    </row>
    <row r="2019" spans="1:12" x14ac:dyDescent="0.2">
      <c r="A2019" t="str">
        <f t="shared" si="31"/>
        <v>Owsley2019</v>
      </c>
      <c r="B2019" t="s">
        <v>632</v>
      </c>
      <c r="C2019">
        <v>2019</v>
      </c>
      <c r="D2019" t="s">
        <v>245</v>
      </c>
      <c r="E2019">
        <v>80</v>
      </c>
      <c r="F2019">
        <v>652</v>
      </c>
      <c r="G2019">
        <v>0</v>
      </c>
      <c r="H2019">
        <v>589</v>
      </c>
      <c r="I2019">
        <v>3.5</v>
      </c>
      <c r="J2019" t="s">
        <v>247</v>
      </c>
      <c r="K2019">
        <v>21189</v>
      </c>
      <c r="L2019" t="s">
        <v>55</v>
      </c>
    </row>
    <row r="2020" spans="1:12" x14ac:dyDescent="0.2">
      <c r="A2020" t="str">
        <f t="shared" si="31"/>
        <v>Pendleton2019</v>
      </c>
      <c r="B2020" t="s">
        <v>633</v>
      </c>
      <c r="C2020">
        <v>2019</v>
      </c>
      <c r="D2020" t="s">
        <v>245</v>
      </c>
      <c r="E2020">
        <v>222</v>
      </c>
      <c r="F2020">
        <v>2458</v>
      </c>
      <c r="G2020">
        <v>4.5999999999999996</v>
      </c>
      <c r="H2020">
        <v>805</v>
      </c>
      <c r="I2020">
        <v>3.3</v>
      </c>
      <c r="J2020" t="s">
        <v>247</v>
      </c>
      <c r="K2020">
        <v>21191</v>
      </c>
      <c r="L2020" t="s">
        <v>55</v>
      </c>
    </row>
    <row r="2021" spans="1:12" x14ac:dyDescent="0.2">
      <c r="A2021" t="str">
        <f t="shared" si="31"/>
        <v>Perry2019</v>
      </c>
      <c r="B2021" t="s">
        <v>445</v>
      </c>
      <c r="C2021">
        <v>2019</v>
      </c>
      <c r="D2021" t="s">
        <v>245</v>
      </c>
      <c r="E2021">
        <v>803</v>
      </c>
      <c r="F2021">
        <v>11675</v>
      </c>
      <c r="G2021">
        <v>4</v>
      </c>
      <c r="H2021">
        <v>752</v>
      </c>
      <c r="I2021">
        <v>-3.3</v>
      </c>
      <c r="J2021" t="s">
        <v>247</v>
      </c>
      <c r="K2021">
        <v>21193</v>
      </c>
      <c r="L2021" t="s">
        <v>55</v>
      </c>
    </row>
    <row r="2022" spans="1:12" x14ac:dyDescent="0.2">
      <c r="A2022" t="str">
        <f t="shared" si="31"/>
        <v>Pike2019</v>
      </c>
      <c r="B2022" t="s">
        <v>447</v>
      </c>
      <c r="C2022">
        <v>2019</v>
      </c>
      <c r="D2022" t="s">
        <v>245</v>
      </c>
      <c r="E2022">
        <v>1423</v>
      </c>
      <c r="F2022">
        <v>20720</v>
      </c>
      <c r="G2022">
        <v>-0.8</v>
      </c>
      <c r="H2022">
        <v>849</v>
      </c>
      <c r="I2022">
        <v>-1.5</v>
      </c>
      <c r="J2022" t="s">
        <v>247</v>
      </c>
      <c r="K2022">
        <v>21195</v>
      </c>
      <c r="L2022" t="s">
        <v>55</v>
      </c>
    </row>
    <row r="2023" spans="1:12" x14ac:dyDescent="0.2">
      <c r="A2023" t="str">
        <f t="shared" si="31"/>
        <v>Powell2019</v>
      </c>
      <c r="B2023" t="s">
        <v>634</v>
      </c>
      <c r="C2023">
        <v>2019</v>
      </c>
      <c r="D2023" t="s">
        <v>245</v>
      </c>
      <c r="E2023">
        <v>239</v>
      </c>
      <c r="F2023">
        <v>2698</v>
      </c>
      <c r="G2023">
        <v>2.2999999999999998</v>
      </c>
      <c r="H2023">
        <v>608</v>
      </c>
      <c r="I2023">
        <v>0.3</v>
      </c>
      <c r="J2023" t="s">
        <v>247</v>
      </c>
      <c r="K2023">
        <v>21197</v>
      </c>
      <c r="L2023" t="s">
        <v>55</v>
      </c>
    </row>
    <row r="2024" spans="1:12" x14ac:dyDescent="0.2">
      <c r="A2024" t="str">
        <f t="shared" si="31"/>
        <v>Pulaski2019</v>
      </c>
      <c r="B2024" t="s">
        <v>415</v>
      </c>
      <c r="C2024">
        <v>2019</v>
      </c>
      <c r="D2024" t="s">
        <v>245</v>
      </c>
      <c r="E2024">
        <v>1686</v>
      </c>
      <c r="F2024">
        <v>26463</v>
      </c>
      <c r="G2024">
        <v>1</v>
      </c>
      <c r="H2024">
        <v>751</v>
      </c>
      <c r="I2024">
        <v>1.5</v>
      </c>
      <c r="J2024" t="s">
        <v>247</v>
      </c>
      <c r="K2024">
        <v>21199</v>
      </c>
      <c r="L2024" t="s">
        <v>55</v>
      </c>
    </row>
    <row r="2025" spans="1:12" x14ac:dyDescent="0.2">
      <c r="A2025" t="str">
        <f t="shared" si="31"/>
        <v>Robertson2019</v>
      </c>
      <c r="B2025" t="s">
        <v>635</v>
      </c>
      <c r="C2025">
        <v>2019</v>
      </c>
      <c r="D2025" t="s">
        <v>245</v>
      </c>
      <c r="E2025">
        <v>48</v>
      </c>
      <c r="F2025">
        <v>295</v>
      </c>
      <c r="G2025">
        <v>-3.6</v>
      </c>
      <c r="H2025">
        <v>553</v>
      </c>
      <c r="I2025">
        <v>4.5</v>
      </c>
      <c r="J2025" t="s">
        <v>247</v>
      </c>
      <c r="K2025">
        <v>21201</v>
      </c>
      <c r="L2025" t="s">
        <v>55</v>
      </c>
    </row>
    <row r="2026" spans="1:12" x14ac:dyDescent="0.2">
      <c r="A2026" t="str">
        <f t="shared" si="31"/>
        <v>Rockcastle2019</v>
      </c>
      <c r="B2026" t="s">
        <v>636</v>
      </c>
      <c r="C2026">
        <v>2019</v>
      </c>
      <c r="D2026" t="s">
        <v>245</v>
      </c>
      <c r="E2026">
        <v>245</v>
      </c>
      <c r="F2026">
        <v>4052</v>
      </c>
      <c r="G2026">
        <v>3</v>
      </c>
      <c r="H2026">
        <v>694</v>
      </c>
      <c r="I2026">
        <v>1</v>
      </c>
      <c r="J2026" t="s">
        <v>247</v>
      </c>
      <c r="K2026">
        <v>21203</v>
      </c>
      <c r="L2026" t="s">
        <v>55</v>
      </c>
    </row>
    <row r="2027" spans="1:12" x14ac:dyDescent="0.2">
      <c r="A2027" t="str">
        <f t="shared" si="31"/>
        <v>Rowan2019</v>
      </c>
      <c r="B2027" t="s">
        <v>637</v>
      </c>
      <c r="C2027">
        <v>2019</v>
      </c>
      <c r="D2027" t="s">
        <v>245</v>
      </c>
      <c r="E2027">
        <v>619</v>
      </c>
      <c r="F2027">
        <v>10168</v>
      </c>
      <c r="G2027">
        <v>-1</v>
      </c>
      <c r="H2027">
        <v>684</v>
      </c>
      <c r="I2027">
        <v>0.9</v>
      </c>
      <c r="J2027" t="s">
        <v>247</v>
      </c>
      <c r="K2027">
        <v>21205</v>
      </c>
      <c r="L2027" t="s">
        <v>55</v>
      </c>
    </row>
    <row r="2028" spans="1:12" x14ac:dyDescent="0.2">
      <c r="A2028" t="str">
        <f t="shared" si="31"/>
        <v>Russell2019</v>
      </c>
      <c r="B2028" t="s">
        <v>449</v>
      </c>
      <c r="C2028">
        <v>2019</v>
      </c>
      <c r="D2028" t="s">
        <v>245</v>
      </c>
      <c r="E2028">
        <v>396</v>
      </c>
      <c r="F2028">
        <v>5815</v>
      </c>
      <c r="G2028">
        <v>1.7</v>
      </c>
      <c r="H2028">
        <v>665</v>
      </c>
      <c r="I2028">
        <v>2.2999999999999998</v>
      </c>
      <c r="J2028" t="s">
        <v>247</v>
      </c>
      <c r="K2028">
        <v>21207</v>
      </c>
      <c r="L2028" t="s">
        <v>55</v>
      </c>
    </row>
    <row r="2029" spans="1:12" x14ac:dyDescent="0.2">
      <c r="A2029" t="str">
        <f t="shared" si="31"/>
        <v>Scott2019</v>
      </c>
      <c r="B2029" t="s">
        <v>638</v>
      </c>
      <c r="C2029">
        <v>2019</v>
      </c>
      <c r="D2029" t="s">
        <v>245</v>
      </c>
      <c r="E2029">
        <v>1246</v>
      </c>
      <c r="F2029">
        <v>27346</v>
      </c>
      <c r="G2029">
        <v>2.1</v>
      </c>
      <c r="H2029">
        <v>1130</v>
      </c>
      <c r="I2029">
        <v>2.9</v>
      </c>
      <c r="J2029" t="s">
        <v>247</v>
      </c>
      <c r="K2029">
        <v>21209</v>
      </c>
      <c r="L2029" t="s">
        <v>55</v>
      </c>
    </row>
    <row r="2030" spans="1:12" x14ac:dyDescent="0.2">
      <c r="A2030" t="str">
        <f t="shared" si="31"/>
        <v>Shelby2019</v>
      </c>
      <c r="B2030" t="s">
        <v>405</v>
      </c>
      <c r="C2030">
        <v>2019</v>
      </c>
      <c r="D2030" t="s">
        <v>245</v>
      </c>
      <c r="E2030">
        <v>1217</v>
      </c>
      <c r="F2030">
        <v>16748</v>
      </c>
      <c r="G2030">
        <v>-3.1</v>
      </c>
      <c r="H2030">
        <v>837</v>
      </c>
      <c r="I2030">
        <v>4.4000000000000004</v>
      </c>
      <c r="J2030" t="s">
        <v>247</v>
      </c>
      <c r="K2030">
        <v>21211</v>
      </c>
      <c r="L2030" t="s">
        <v>55</v>
      </c>
    </row>
    <row r="2031" spans="1:12" x14ac:dyDescent="0.2">
      <c r="A2031" t="str">
        <f t="shared" si="31"/>
        <v>Simpson2019</v>
      </c>
      <c r="B2031" t="s">
        <v>639</v>
      </c>
      <c r="C2031">
        <v>2019</v>
      </c>
      <c r="D2031" t="s">
        <v>245</v>
      </c>
      <c r="E2031">
        <v>505</v>
      </c>
      <c r="F2031">
        <v>8966</v>
      </c>
      <c r="G2031">
        <v>-2.2999999999999998</v>
      </c>
      <c r="H2031">
        <v>820</v>
      </c>
      <c r="I2031">
        <v>2.6</v>
      </c>
      <c r="J2031" t="s">
        <v>247</v>
      </c>
      <c r="K2031">
        <v>21213</v>
      </c>
      <c r="L2031" t="s">
        <v>55</v>
      </c>
    </row>
    <row r="2032" spans="1:12" x14ac:dyDescent="0.2">
      <c r="A2032" t="str">
        <f t="shared" si="31"/>
        <v>Spencer2019</v>
      </c>
      <c r="B2032" t="s">
        <v>640</v>
      </c>
      <c r="C2032">
        <v>2019</v>
      </c>
      <c r="D2032" t="s">
        <v>245</v>
      </c>
      <c r="E2032">
        <v>315</v>
      </c>
      <c r="F2032">
        <v>2085</v>
      </c>
      <c r="G2032">
        <v>0</v>
      </c>
      <c r="H2032">
        <v>698</v>
      </c>
      <c r="I2032">
        <v>4.5</v>
      </c>
      <c r="J2032" t="s">
        <v>247</v>
      </c>
      <c r="K2032">
        <v>21215</v>
      </c>
      <c r="L2032" t="s">
        <v>55</v>
      </c>
    </row>
    <row r="2033" spans="1:12" x14ac:dyDescent="0.2">
      <c r="A2033" t="str">
        <f t="shared" si="31"/>
        <v>Taylor2019</v>
      </c>
      <c r="B2033" t="s">
        <v>547</v>
      </c>
      <c r="C2033">
        <v>2019</v>
      </c>
      <c r="D2033" t="s">
        <v>245</v>
      </c>
      <c r="E2033">
        <v>723</v>
      </c>
      <c r="F2033">
        <v>12753</v>
      </c>
      <c r="G2033">
        <v>1.2</v>
      </c>
      <c r="H2033">
        <v>703</v>
      </c>
      <c r="I2033">
        <v>3.1</v>
      </c>
      <c r="J2033" t="s">
        <v>247</v>
      </c>
      <c r="K2033">
        <v>21217</v>
      </c>
      <c r="L2033" t="s">
        <v>55</v>
      </c>
    </row>
    <row r="2034" spans="1:12" x14ac:dyDescent="0.2">
      <c r="A2034" t="str">
        <f t="shared" si="31"/>
        <v>Todd2019</v>
      </c>
      <c r="B2034" t="s">
        <v>351</v>
      </c>
      <c r="C2034">
        <v>2019</v>
      </c>
      <c r="D2034" t="s">
        <v>245</v>
      </c>
      <c r="E2034">
        <v>257</v>
      </c>
      <c r="F2034">
        <v>2265</v>
      </c>
      <c r="G2034">
        <v>-0.2</v>
      </c>
      <c r="H2034">
        <v>657</v>
      </c>
      <c r="I2034">
        <v>3.1</v>
      </c>
      <c r="J2034" t="s">
        <v>247</v>
      </c>
      <c r="K2034">
        <v>21219</v>
      </c>
      <c r="L2034" t="s">
        <v>55</v>
      </c>
    </row>
    <row r="2035" spans="1:12" x14ac:dyDescent="0.2">
      <c r="A2035" t="str">
        <f t="shared" si="31"/>
        <v>Trigg2019</v>
      </c>
      <c r="B2035" t="s">
        <v>641</v>
      </c>
      <c r="C2035">
        <v>2019</v>
      </c>
      <c r="D2035" t="s">
        <v>245</v>
      </c>
      <c r="E2035">
        <v>263</v>
      </c>
      <c r="F2035">
        <v>3036</v>
      </c>
      <c r="G2035">
        <v>0.5</v>
      </c>
      <c r="H2035">
        <v>714</v>
      </c>
      <c r="I2035">
        <v>8.3000000000000007</v>
      </c>
      <c r="J2035" t="s">
        <v>247</v>
      </c>
      <c r="K2035">
        <v>21221</v>
      </c>
      <c r="L2035" t="s">
        <v>55</v>
      </c>
    </row>
    <row r="2036" spans="1:12" x14ac:dyDescent="0.2">
      <c r="A2036" t="str">
        <f t="shared" si="31"/>
        <v>Trimble2019</v>
      </c>
      <c r="B2036" t="s">
        <v>642</v>
      </c>
      <c r="C2036">
        <v>2019</v>
      </c>
      <c r="D2036" t="s">
        <v>245</v>
      </c>
      <c r="E2036">
        <v>117</v>
      </c>
      <c r="F2036">
        <v>1109</v>
      </c>
      <c r="G2036">
        <v>1.6</v>
      </c>
      <c r="H2036">
        <v>1033</v>
      </c>
      <c r="I2036">
        <v>16.5</v>
      </c>
      <c r="J2036" t="s">
        <v>247</v>
      </c>
      <c r="K2036">
        <v>21223</v>
      </c>
      <c r="L2036" t="s">
        <v>55</v>
      </c>
    </row>
    <row r="2037" spans="1:12" x14ac:dyDescent="0.2">
      <c r="A2037" t="str">
        <f t="shared" si="31"/>
        <v>Union2019</v>
      </c>
      <c r="B2037" t="s">
        <v>403</v>
      </c>
      <c r="C2037">
        <v>2019</v>
      </c>
      <c r="D2037" t="s">
        <v>245</v>
      </c>
      <c r="E2037">
        <v>338</v>
      </c>
      <c r="F2037">
        <v>5096</v>
      </c>
      <c r="G2037">
        <v>1.6</v>
      </c>
      <c r="H2037">
        <v>961</v>
      </c>
      <c r="I2037">
        <v>5.3</v>
      </c>
      <c r="J2037" t="s">
        <v>247</v>
      </c>
      <c r="K2037">
        <v>21225</v>
      </c>
      <c r="L2037" t="s">
        <v>55</v>
      </c>
    </row>
    <row r="2038" spans="1:12" x14ac:dyDescent="0.2">
      <c r="A2038" t="str">
        <f t="shared" si="31"/>
        <v>Warren2019</v>
      </c>
      <c r="B2038" t="s">
        <v>561</v>
      </c>
      <c r="C2038">
        <v>2019</v>
      </c>
      <c r="D2038" t="s">
        <v>245</v>
      </c>
      <c r="E2038">
        <v>3825</v>
      </c>
      <c r="F2038">
        <v>66545</v>
      </c>
      <c r="G2038">
        <v>0.7</v>
      </c>
      <c r="H2038">
        <v>890</v>
      </c>
      <c r="I2038">
        <v>4.2</v>
      </c>
      <c r="J2038" t="s">
        <v>247</v>
      </c>
      <c r="K2038">
        <v>21227</v>
      </c>
      <c r="L2038" t="s">
        <v>55</v>
      </c>
    </row>
    <row r="2039" spans="1:12" x14ac:dyDescent="0.2">
      <c r="A2039" t="str">
        <f t="shared" si="31"/>
        <v>Washington2019</v>
      </c>
      <c r="B2039" t="s">
        <v>452</v>
      </c>
      <c r="C2039">
        <v>2019</v>
      </c>
      <c r="D2039" t="s">
        <v>245</v>
      </c>
      <c r="E2039">
        <v>298</v>
      </c>
      <c r="F2039">
        <v>3349</v>
      </c>
      <c r="G2039">
        <v>-0.4</v>
      </c>
      <c r="H2039">
        <v>857</v>
      </c>
      <c r="I2039">
        <v>0.1</v>
      </c>
      <c r="J2039" t="s">
        <v>247</v>
      </c>
      <c r="K2039">
        <v>21229</v>
      </c>
      <c r="L2039" t="s">
        <v>55</v>
      </c>
    </row>
    <row r="2040" spans="1:12" x14ac:dyDescent="0.2">
      <c r="A2040" t="str">
        <f t="shared" si="31"/>
        <v>Wayne2019</v>
      </c>
      <c r="B2040" t="s">
        <v>382</v>
      </c>
      <c r="C2040">
        <v>2019</v>
      </c>
      <c r="D2040" t="s">
        <v>245</v>
      </c>
      <c r="E2040">
        <v>357</v>
      </c>
      <c r="F2040">
        <v>5773</v>
      </c>
      <c r="G2040">
        <v>0.4</v>
      </c>
      <c r="H2040">
        <v>612</v>
      </c>
      <c r="I2040">
        <v>3</v>
      </c>
      <c r="J2040" t="s">
        <v>247</v>
      </c>
      <c r="K2040">
        <v>21231</v>
      </c>
      <c r="L2040" t="s">
        <v>55</v>
      </c>
    </row>
    <row r="2041" spans="1:12" x14ac:dyDescent="0.2">
      <c r="A2041" t="str">
        <f t="shared" si="31"/>
        <v>Webster2019</v>
      </c>
      <c r="B2041" t="s">
        <v>562</v>
      </c>
      <c r="C2041">
        <v>2019</v>
      </c>
      <c r="D2041" t="s">
        <v>245</v>
      </c>
      <c r="E2041">
        <v>250</v>
      </c>
      <c r="F2041">
        <v>2956</v>
      </c>
      <c r="G2041">
        <v>-9</v>
      </c>
      <c r="H2041">
        <v>913</v>
      </c>
      <c r="I2041">
        <v>-7.9</v>
      </c>
      <c r="J2041" t="s">
        <v>247</v>
      </c>
      <c r="K2041">
        <v>21233</v>
      </c>
      <c r="L2041" t="s">
        <v>55</v>
      </c>
    </row>
    <row r="2042" spans="1:12" x14ac:dyDescent="0.2">
      <c r="A2042" t="str">
        <f t="shared" si="31"/>
        <v>Whitley2019</v>
      </c>
      <c r="B2042" t="s">
        <v>643</v>
      </c>
      <c r="C2042">
        <v>2019</v>
      </c>
      <c r="D2042" t="s">
        <v>245</v>
      </c>
      <c r="E2042">
        <v>822</v>
      </c>
      <c r="F2042">
        <v>11791</v>
      </c>
      <c r="G2042">
        <v>-0.3</v>
      </c>
      <c r="H2042">
        <v>806</v>
      </c>
      <c r="I2042">
        <v>3.2</v>
      </c>
      <c r="J2042" t="s">
        <v>247</v>
      </c>
      <c r="K2042">
        <v>21235</v>
      </c>
      <c r="L2042" t="s">
        <v>55</v>
      </c>
    </row>
    <row r="2043" spans="1:12" x14ac:dyDescent="0.2">
      <c r="A2043" t="str">
        <f t="shared" si="31"/>
        <v>Wolfe2019</v>
      </c>
      <c r="B2043" t="s">
        <v>644</v>
      </c>
      <c r="C2043">
        <v>2019</v>
      </c>
      <c r="D2043" t="s">
        <v>245</v>
      </c>
      <c r="E2043">
        <v>144</v>
      </c>
      <c r="F2043">
        <v>1252</v>
      </c>
      <c r="G2043">
        <v>5.4</v>
      </c>
      <c r="H2043">
        <v>604</v>
      </c>
      <c r="I2043">
        <v>0.7</v>
      </c>
      <c r="J2043" t="s">
        <v>247</v>
      </c>
      <c r="K2043">
        <v>21237</v>
      </c>
      <c r="L2043" t="s">
        <v>55</v>
      </c>
    </row>
    <row r="2044" spans="1:12" x14ac:dyDescent="0.2">
      <c r="A2044" t="str">
        <f t="shared" si="31"/>
        <v>Woodford2019</v>
      </c>
      <c r="B2044" t="s">
        <v>645</v>
      </c>
      <c r="C2044">
        <v>2019</v>
      </c>
      <c r="D2044" t="s">
        <v>245</v>
      </c>
      <c r="E2044">
        <v>764</v>
      </c>
      <c r="F2044">
        <v>9266</v>
      </c>
      <c r="G2044">
        <v>0.8</v>
      </c>
      <c r="H2044">
        <v>903</v>
      </c>
      <c r="I2044">
        <v>-0.1</v>
      </c>
      <c r="J2044" t="s">
        <v>247</v>
      </c>
      <c r="K2044">
        <v>21239</v>
      </c>
      <c r="L2044" t="s">
        <v>55</v>
      </c>
    </row>
    <row r="2045" spans="1:12" x14ac:dyDescent="0.2">
      <c r="A2045" t="str">
        <f t="shared" si="31"/>
        <v>Adair2020</v>
      </c>
      <c r="B2045" t="s">
        <v>569</v>
      </c>
      <c r="C2045">
        <v>2020</v>
      </c>
      <c r="D2045" t="s">
        <v>245</v>
      </c>
      <c r="E2045">
        <v>422</v>
      </c>
      <c r="F2045">
        <v>4284</v>
      </c>
      <c r="G2045">
        <v>-5.9</v>
      </c>
      <c r="H2045">
        <v>729</v>
      </c>
      <c r="I2045">
        <v>11.5</v>
      </c>
      <c r="J2045" t="s">
        <v>247</v>
      </c>
      <c r="K2045">
        <v>21001</v>
      </c>
      <c r="L2045" t="s">
        <v>55</v>
      </c>
    </row>
    <row r="2046" spans="1:12" x14ac:dyDescent="0.2">
      <c r="A2046" t="str">
        <f t="shared" si="31"/>
        <v>Allen2020</v>
      </c>
      <c r="B2046" t="s">
        <v>570</v>
      </c>
      <c r="C2046">
        <v>2020</v>
      </c>
      <c r="D2046" t="s">
        <v>245</v>
      </c>
      <c r="E2046">
        <v>322</v>
      </c>
      <c r="F2046">
        <v>4498</v>
      </c>
      <c r="G2046">
        <v>-4.2</v>
      </c>
      <c r="H2046">
        <v>829</v>
      </c>
      <c r="I2046">
        <v>11.6</v>
      </c>
      <c r="J2046" t="s">
        <v>247</v>
      </c>
      <c r="K2046">
        <v>21003</v>
      </c>
      <c r="L2046" t="s">
        <v>55</v>
      </c>
    </row>
    <row r="2047" spans="1:12" x14ac:dyDescent="0.2">
      <c r="A2047" t="str">
        <f t="shared" si="31"/>
        <v>Anderson2020</v>
      </c>
      <c r="B2047" t="s">
        <v>349</v>
      </c>
      <c r="C2047">
        <v>2020</v>
      </c>
      <c r="D2047" t="s">
        <v>245</v>
      </c>
      <c r="E2047">
        <v>441</v>
      </c>
      <c r="F2047">
        <v>4638</v>
      </c>
      <c r="G2047">
        <v>-8</v>
      </c>
      <c r="H2047">
        <v>843</v>
      </c>
      <c r="I2047">
        <v>10.5</v>
      </c>
      <c r="J2047" t="s">
        <v>247</v>
      </c>
      <c r="K2047">
        <v>21005</v>
      </c>
      <c r="L2047" t="s">
        <v>55</v>
      </c>
    </row>
    <row r="2048" spans="1:12" x14ac:dyDescent="0.2">
      <c r="A2048" t="str">
        <f t="shared" si="31"/>
        <v>Ballard2020</v>
      </c>
      <c r="B2048" t="s">
        <v>571</v>
      </c>
      <c r="C2048">
        <v>2020</v>
      </c>
      <c r="D2048" t="s">
        <v>245</v>
      </c>
      <c r="E2048">
        <v>198</v>
      </c>
      <c r="F2048">
        <v>2226</v>
      </c>
      <c r="G2048">
        <v>37.200000000000003</v>
      </c>
      <c r="H2048">
        <v>829</v>
      </c>
      <c r="I2048">
        <v>-8.6</v>
      </c>
      <c r="J2048" t="s">
        <v>247</v>
      </c>
      <c r="K2048">
        <v>21007</v>
      </c>
      <c r="L2048" t="s">
        <v>55</v>
      </c>
    </row>
    <row r="2049" spans="1:12" x14ac:dyDescent="0.2">
      <c r="A2049" t="str">
        <f t="shared" si="31"/>
        <v>Barren2020</v>
      </c>
      <c r="B2049" t="s">
        <v>348</v>
      </c>
      <c r="C2049">
        <v>2020</v>
      </c>
      <c r="D2049" t="s">
        <v>245</v>
      </c>
      <c r="E2049">
        <v>1116</v>
      </c>
      <c r="F2049">
        <v>14665</v>
      </c>
      <c r="G2049">
        <v>-8.9</v>
      </c>
      <c r="H2049">
        <v>816</v>
      </c>
      <c r="I2049">
        <v>10.1</v>
      </c>
      <c r="J2049" t="s">
        <v>247</v>
      </c>
      <c r="K2049">
        <v>21009</v>
      </c>
      <c r="L2049" t="s">
        <v>55</v>
      </c>
    </row>
    <row r="2050" spans="1:12" x14ac:dyDescent="0.2">
      <c r="A2050" t="str">
        <f t="shared" si="31"/>
        <v>Bath2020</v>
      </c>
      <c r="B2050" t="s">
        <v>572</v>
      </c>
      <c r="C2050">
        <v>2020</v>
      </c>
      <c r="D2050" t="s">
        <v>245</v>
      </c>
      <c r="E2050">
        <v>205</v>
      </c>
      <c r="F2050">
        <v>1829</v>
      </c>
      <c r="G2050">
        <v>-9.8000000000000007</v>
      </c>
      <c r="H2050">
        <v>800</v>
      </c>
      <c r="I2050">
        <v>10.199999999999999</v>
      </c>
      <c r="J2050" t="s">
        <v>247</v>
      </c>
      <c r="K2050">
        <v>21011</v>
      </c>
      <c r="L2050" t="s">
        <v>55</v>
      </c>
    </row>
    <row r="2051" spans="1:12" x14ac:dyDescent="0.2">
      <c r="A2051" t="str">
        <f t="shared" si="31"/>
        <v>Bell2020</v>
      </c>
      <c r="B2051" t="s">
        <v>573</v>
      </c>
      <c r="C2051">
        <v>2020</v>
      </c>
      <c r="D2051" t="s">
        <v>245</v>
      </c>
      <c r="E2051">
        <v>563</v>
      </c>
      <c r="F2051">
        <v>7963</v>
      </c>
      <c r="G2051">
        <v>-3.2</v>
      </c>
      <c r="H2051">
        <v>731</v>
      </c>
      <c r="I2051">
        <v>7.7</v>
      </c>
      <c r="J2051" t="s">
        <v>247</v>
      </c>
      <c r="K2051">
        <v>21013</v>
      </c>
      <c r="L2051" t="s">
        <v>55</v>
      </c>
    </row>
    <row r="2052" spans="1:12" x14ac:dyDescent="0.2">
      <c r="A2052" t="str">
        <f t="shared" si="31"/>
        <v>Boone2020</v>
      </c>
      <c r="B2052" t="s">
        <v>345</v>
      </c>
      <c r="C2052">
        <v>2020</v>
      </c>
      <c r="D2052" t="s">
        <v>245</v>
      </c>
      <c r="E2052">
        <v>4939</v>
      </c>
      <c r="F2052">
        <v>98260</v>
      </c>
      <c r="G2052">
        <v>-2.2000000000000002</v>
      </c>
      <c r="H2052">
        <v>1066</v>
      </c>
      <c r="I2052">
        <v>11.2</v>
      </c>
      <c r="J2052" t="s">
        <v>247</v>
      </c>
      <c r="K2052">
        <v>21015</v>
      </c>
      <c r="L2052" t="s">
        <v>55</v>
      </c>
    </row>
    <row r="2053" spans="1:12" x14ac:dyDescent="0.2">
      <c r="A2053" t="str">
        <f t="shared" si="31"/>
        <v>Bourbon2020</v>
      </c>
      <c r="B2053" t="s">
        <v>574</v>
      </c>
      <c r="C2053">
        <v>2020</v>
      </c>
      <c r="D2053" t="s">
        <v>245</v>
      </c>
      <c r="E2053">
        <v>535</v>
      </c>
      <c r="F2053">
        <v>6526</v>
      </c>
      <c r="G2053">
        <v>-4.5</v>
      </c>
      <c r="H2053">
        <v>909</v>
      </c>
      <c r="I2053">
        <v>5.8</v>
      </c>
      <c r="J2053" t="s">
        <v>247</v>
      </c>
      <c r="K2053">
        <v>21017</v>
      </c>
      <c r="L2053" t="s">
        <v>55</v>
      </c>
    </row>
    <row r="2054" spans="1:12" x14ac:dyDescent="0.2">
      <c r="A2054" t="str">
        <f t="shared" ref="A2054:A2117" si="32">_xlfn.CONCAT(B2054, C2054)</f>
        <v>Boyd2020</v>
      </c>
      <c r="B2054" t="s">
        <v>575</v>
      </c>
      <c r="C2054">
        <v>2020</v>
      </c>
      <c r="D2054" t="s">
        <v>245</v>
      </c>
      <c r="E2054">
        <v>1584</v>
      </c>
      <c r="F2054">
        <v>23259</v>
      </c>
      <c r="G2054">
        <v>-6.1</v>
      </c>
      <c r="H2054">
        <v>1142</v>
      </c>
      <c r="I2054">
        <v>20.5</v>
      </c>
      <c r="J2054" t="s">
        <v>247</v>
      </c>
      <c r="K2054">
        <v>21019</v>
      </c>
      <c r="L2054" t="s">
        <v>55</v>
      </c>
    </row>
    <row r="2055" spans="1:12" x14ac:dyDescent="0.2">
      <c r="A2055" t="str">
        <f t="shared" si="32"/>
        <v>Boyle2020</v>
      </c>
      <c r="B2055" t="s">
        <v>576</v>
      </c>
      <c r="C2055">
        <v>2020</v>
      </c>
      <c r="D2055" t="s">
        <v>245</v>
      </c>
      <c r="E2055">
        <v>882</v>
      </c>
      <c r="F2055">
        <v>13967</v>
      </c>
      <c r="G2055">
        <v>-2.9</v>
      </c>
      <c r="H2055">
        <v>902</v>
      </c>
      <c r="I2055">
        <v>6.1</v>
      </c>
      <c r="J2055" t="s">
        <v>247</v>
      </c>
      <c r="K2055">
        <v>21021</v>
      </c>
      <c r="L2055" t="s">
        <v>55</v>
      </c>
    </row>
    <row r="2056" spans="1:12" x14ac:dyDescent="0.2">
      <c r="A2056" t="str">
        <f t="shared" si="32"/>
        <v>Bracken2020</v>
      </c>
      <c r="B2056" t="s">
        <v>577</v>
      </c>
      <c r="C2056">
        <v>2020</v>
      </c>
      <c r="D2056" t="s">
        <v>245</v>
      </c>
      <c r="E2056">
        <v>166</v>
      </c>
      <c r="F2056">
        <v>1254</v>
      </c>
      <c r="G2056">
        <v>-0.5</v>
      </c>
      <c r="H2056">
        <v>845</v>
      </c>
      <c r="I2056">
        <v>23</v>
      </c>
      <c r="J2056" t="s">
        <v>247</v>
      </c>
      <c r="K2056">
        <v>21023</v>
      </c>
      <c r="L2056" t="s">
        <v>55</v>
      </c>
    </row>
    <row r="2057" spans="1:12" x14ac:dyDescent="0.2">
      <c r="A2057" t="str">
        <f t="shared" si="32"/>
        <v>Breathitt2020</v>
      </c>
      <c r="B2057" t="s">
        <v>578</v>
      </c>
      <c r="C2057">
        <v>2020</v>
      </c>
      <c r="D2057" t="s">
        <v>245</v>
      </c>
      <c r="E2057">
        <v>325</v>
      </c>
      <c r="F2057">
        <v>2529</v>
      </c>
      <c r="G2057">
        <v>-6.4</v>
      </c>
      <c r="H2057">
        <v>719</v>
      </c>
      <c r="I2057">
        <v>6.7</v>
      </c>
      <c r="J2057" t="s">
        <v>247</v>
      </c>
      <c r="K2057">
        <v>21025</v>
      </c>
      <c r="L2057" t="s">
        <v>55</v>
      </c>
    </row>
    <row r="2058" spans="1:12" x14ac:dyDescent="0.2">
      <c r="A2058" t="str">
        <f t="shared" si="32"/>
        <v>Breckinridge2020</v>
      </c>
      <c r="B2058" t="s">
        <v>579</v>
      </c>
      <c r="C2058">
        <v>2020</v>
      </c>
      <c r="D2058" t="s">
        <v>245</v>
      </c>
      <c r="E2058">
        <v>378</v>
      </c>
      <c r="F2058">
        <v>3385</v>
      </c>
      <c r="G2058">
        <v>-1.8</v>
      </c>
      <c r="H2058">
        <v>789</v>
      </c>
      <c r="I2058">
        <v>11.4</v>
      </c>
      <c r="J2058" t="s">
        <v>247</v>
      </c>
      <c r="K2058">
        <v>21027</v>
      </c>
      <c r="L2058" t="s">
        <v>55</v>
      </c>
    </row>
    <row r="2059" spans="1:12" x14ac:dyDescent="0.2">
      <c r="A2059" t="str">
        <f t="shared" si="32"/>
        <v>Bullitt2020</v>
      </c>
      <c r="B2059" t="s">
        <v>347</v>
      </c>
      <c r="C2059">
        <v>2020</v>
      </c>
      <c r="D2059" t="s">
        <v>245</v>
      </c>
      <c r="E2059">
        <v>1405</v>
      </c>
      <c r="F2059">
        <v>27995</v>
      </c>
      <c r="G2059">
        <v>3.7</v>
      </c>
      <c r="H2059">
        <v>914</v>
      </c>
      <c r="I2059">
        <v>10.8</v>
      </c>
      <c r="J2059" t="s">
        <v>247</v>
      </c>
      <c r="K2059">
        <v>21029</v>
      </c>
      <c r="L2059" t="s">
        <v>55</v>
      </c>
    </row>
    <row r="2060" spans="1:12" x14ac:dyDescent="0.2">
      <c r="A2060" t="str">
        <f t="shared" si="32"/>
        <v>Butler2020</v>
      </c>
      <c r="B2060" t="s">
        <v>423</v>
      </c>
      <c r="C2060">
        <v>2020</v>
      </c>
      <c r="D2060" t="s">
        <v>245</v>
      </c>
      <c r="E2060">
        <v>270</v>
      </c>
      <c r="F2060">
        <v>2781</v>
      </c>
      <c r="G2060">
        <v>-0.9</v>
      </c>
      <c r="H2060">
        <v>879</v>
      </c>
      <c r="I2060">
        <v>20.6</v>
      </c>
      <c r="J2060" t="s">
        <v>247</v>
      </c>
      <c r="K2060">
        <v>21031</v>
      </c>
      <c r="L2060" t="s">
        <v>55</v>
      </c>
    </row>
    <row r="2061" spans="1:12" x14ac:dyDescent="0.2">
      <c r="A2061" t="str">
        <f t="shared" si="32"/>
        <v>Caldwell2020</v>
      </c>
      <c r="B2061" t="s">
        <v>580</v>
      </c>
      <c r="C2061">
        <v>2020</v>
      </c>
      <c r="D2061" t="s">
        <v>245</v>
      </c>
      <c r="E2061">
        <v>348</v>
      </c>
      <c r="F2061">
        <v>4458</v>
      </c>
      <c r="G2061">
        <v>0.9</v>
      </c>
      <c r="H2061">
        <v>732</v>
      </c>
      <c r="I2061">
        <v>2.1</v>
      </c>
      <c r="J2061" t="s">
        <v>247</v>
      </c>
      <c r="K2061">
        <v>21033</v>
      </c>
      <c r="L2061" t="s">
        <v>55</v>
      </c>
    </row>
    <row r="2062" spans="1:12" x14ac:dyDescent="0.2">
      <c r="A2062" t="str">
        <f t="shared" si="32"/>
        <v>Calloway2020</v>
      </c>
      <c r="B2062" t="s">
        <v>581</v>
      </c>
      <c r="C2062">
        <v>2020</v>
      </c>
      <c r="D2062" t="s">
        <v>245</v>
      </c>
      <c r="E2062">
        <v>1073</v>
      </c>
      <c r="F2062">
        <v>14815</v>
      </c>
      <c r="G2062">
        <v>-8.3000000000000007</v>
      </c>
      <c r="H2062">
        <v>803</v>
      </c>
      <c r="I2062">
        <v>11.5</v>
      </c>
      <c r="J2062" t="s">
        <v>247</v>
      </c>
      <c r="K2062">
        <v>21035</v>
      </c>
      <c r="L2062" t="s">
        <v>55</v>
      </c>
    </row>
    <row r="2063" spans="1:12" x14ac:dyDescent="0.2">
      <c r="A2063" t="str">
        <f t="shared" si="32"/>
        <v>Campbell2020</v>
      </c>
      <c r="B2063" t="s">
        <v>412</v>
      </c>
      <c r="C2063">
        <v>2020</v>
      </c>
      <c r="D2063" t="s">
        <v>245</v>
      </c>
      <c r="E2063">
        <v>2389</v>
      </c>
      <c r="F2063">
        <v>28321</v>
      </c>
      <c r="G2063">
        <v>-8</v>
      </c>
      <c r="H2063">
        <v>982</v>
      </c>
      <c r="I2063">
        <v>13.5</v>
      </c>
      <c r="J2063" t="s">
        <v>247</v>
      </c>
      <c r="K2063">
        <v>21037</v>
      </c>
      <c r="L2063" t="s">
        <v>55</v>
      </c>
    </row>
    <row r="2064" spans="1:12" x14ac:dyDescent="0.2">
      <c r="A2064" t="str">
        <f t="shared" si="32"/>
        <v>Carlisle2020</v>
      </c>
      <c r="B2064" t="s">
        <v>582</v>
      </c>
      <c r="C2064">
        <v>2020</v>
      </c>
      <c r="D2064" t="s">
        <v>245</v>
      </c>
      <c r="E2064">
        <v>124</v>
      </c>
      <c r="F2064">
        <v>994</v>
      </c>
      <c r="G2064">
        <v>-2.7</v>
      </c>
      <c r="H2064">
        <v>826</v>
      </c>
      <c r="I2064">
        <v>25.7</v>
      </c>
      <c r="J2064" t="s">
        <v>247</v>
      </c>
      <c r="K2064">
        <v>21039</v>
      </c>
      <c r="L2064" t="s">
        <v>55</v>
      </c>
    </row>
    <row r="2065" spans="1:12" x14ac:dyDescent="0.2">
      <c r="A2065" t="str">
        <f t="shared" si="32"/>
        <v>Carroll2020</v>
      </c>
      <c r="B2065" t="s">
        <v>373</v>
      </c>
      <c r="C2065">
        <v>2020</v>
      </c>
      <c r="D2065" t="s">
        <v>245</v>
      </c>
      <c r="E2065">
        <v>327</v>
      </c>
      <c r="F2065">
        <v>6980</v>
      </c>
      <c r="G2065">
        <v>-3</v>
      </c>
      <c r="H2065">
        <v>1226</v>
      </c>
      <c r="I2065">
        <v>9.4</v>
      </c>
      <c r="J2065" t="s">
        <v>247</v>
      </c>
      <c r="K2065">
        <v>21041</v>
      </c>
      <c r="L2065" t="s">
        <v>55</v>
      </c>
    </row>
    <row r="2066" spans="1:12" x14ac:dyDescent="0.2">
      <c r="A2066" t="str">
        <f t="shared" si="32"/>
        <v>Carter2020</v>
      </c>
      <c r="B2066" t="s">
        <v>583</v>
      </c>
      <c r="C2066">
        <v>2020</v>
      </c>
      <c r="D2066" t="s">
        <v>245</v>
      </c>
      <c r="E2066">
        <v>567</v>
      </c>
      <c r="F2066">
        <v>5467</v>
      </c>
      <c r="G2066">
        <v>-0.5</v>
      </c>
      <c r="H2066">
        <v>744</v>
      </c>
      <c r="I2066">
        <v>15.5</v>
      </c>
      <c r="J2066" t="s">
        <v>247</v>
      </c>
      <c r="K2066">
        <v>21043</v>
      </c>
      <c r="L2066" t="s">
        <v>55</v>
      </c>
    </row>
    <row r="2067" spans="1:12" x14ac:dyDescent="0.2">
      <c r="A2067" t="str">
        <f t="shared" si="32"/>
        <v>Casey2020</v>
      </c>
      <c r="B2067" t="s">
        <v>584</v>
      </c>
      <c r="C2067">
        <v>2020</v>
      </c>
      <c r="D2067" t="s">
        <v>245</v>
      </c>
      <c r="E2067">
        <v>305</v>
      </c>
      <c r="F2067">
        <v>3833</v>
      </c>
      <c r="G2067">
        <v>-2.9</v>
      </c>
      <c r="H2067">
        <v>786</v>
      </c>
      <c r="I2067">
        <v>20.399999999999999</v>
      </c>
      <c r="J2067" t="s">
        <v>247</v>
      </c>
      <c r="K2067">
        <v>21045</v>
      </c>
      <c r="L2067" t="s">
        <v>55</v>
      </c>
    </row>
    <row r="2068" spans="1:12" x14ac:dyDescent="0.2">
      <c r="A2068" t="str">
        <f t="shared" si="32"/>
        <v>Christian2020</v>
      </c>
      <c r="B2068" t="s">
        <v>585</v>
      </c>
      <c r="C2068">
        <v>2020</v>
      </c>
      <c r="D2068" t="s">
        <v>245</v>
      </c>
      <c r="E2068">
        <v>1816</v>
      </c>
      <c r="F2068">
        <v>30595</v>
      </c>
      <c r="G2068">
        <v>-1.7</v>
      </c>
      <c r="H2068">
        <v>949</v>
      </c>
      <c r="I2068">
        <v>11.3</v>
      </c>
      <c r="J2068" t="s">
        <v>247</v>
      </c>
      <c r="K2068">
        <v>21047</v>
      </c>
      <c r="L2068" t="s">
        <v>55</v>
      </c>
    </row>
    <row r="2069" spans="1:12" x14ac:dyDescent="0.2">
      <c r="A2069" t="str">
        <f t="shared" si="32"/>
        <v>Clark2020</v>
      </c>
      <c r="B2069" t="s">
        <v>586</v>
      </c>
      <c r="C2069">
        <v>2020</v>
      </c>
      <c r="D2069" t="s">
        <v>245</v>
      </c>
      <c r="E2069">
        <v>901</v>
      </c>
      <c r="F2069">
        <v>14174</v>
      </c>
      <c r="G2069">
        <v>-6.4</v>
      </c>
      <c r="H2069">
        <v>959</v>
      </c>
      <c r="I2069">
        <v>9.1</v>
      </c>
      <c r="J2069" t="s">
        <v>247</v>
      </c>
      <c r="K2069">
        <v>21049</v>
      </c>
      <c r="L2069" t="s">
        <v>55</v>
      </c>
    </row>
    <row r="2070" spans="1:12" x14ac:dyDescent="0.2">
      <c r="A2070" t="str">
        <f t="shared" si="32"/>
        <v>Clay2020</v>
      </c>
      <c r="B2070" t="s">
        <v>353</v>
      </c>
      <c r="C2070">
        <v>2020</v>
      </c>
      <c r="D2070" t="s">
        <v>245</v>
      </c>
      <c r="E2070">
        <v>389</v>
      </c>
      <c r="F2070">
        <v>3860</v>
      </c>
      <c r="G2070">
        <v>-1.8</v>
      </c>
      <c r="H2070">
        <v>787</v>
      </c>
      <c r="I2070">
        <v>6.6</v>
      </c>
      <c r="J2070" t="s">
        <v>247</v>
      </c>
      <c r="K2070">
        <v>21051</v>
      </c>
      <c r="L2070" t="s">
        <v>55</v>
      </c>
    </row>
    <row r="2071" spans="1:12" x14ac:dyDescent="0.2">
      <c r="A2071" t="str">
        <f t="shared" si="32"/>
        <v>Clinton2020</v>
      </c>
      <c r="B2071" t="s">
        <v>587</v>
      </c>
      <c r="C2071">
        <v>2020</v>
      </c>
      <c r="D2071" t="s">
        <v>245</v>
      </c>
      <c r="E2071">
        <v>253</v>
      </c>
      <c r="F2071">
        <v>3945</v>
      </c>
      <c r="G2071">
        <v>1.1000000000000001</v>
      </c>
      <c r="H2071">
        <v>667</v>
      </c>
      <c r="I2071">
        <v>10.4</v>
      </c>
      <c r="J2071" t="s">
        <v>247</v>
      </c>
      <c r="K2071">
        <v>21053</v>
      </c>
      <c r="L2071" t="s">
        <v>55</v>
      </c>
    </row>
    <row r="2072" spans="1:12" x14ac:dyDescent="0.2">
      <c r="A2072" t="str">
        <f t="shared" si="32"/>
        <v>Crittenden2020</v>
      </c>
      <c r="B2072" t="s">
        <v>588</v>
      </c>
      <c r="C2072">
        <v>2020</v>
      </c>
      <c r="D2072" t="s">
        <v>245</v>
      </c>
      <c r="E2072">
        <v>180</v>
      </c>
      <c r="F2072">
        <v>1834</v>
      </c>
      <c r="G2072">
        <v>-4.7</v>
      </c>
      <c r="H2072">
        <v>713</v>
      </c>
      <c r="I2072">
        <v>8.9</v>
      </c>
      <c r="J2072" t="s">
        <v>247</v>
      </c>
      <c r="K2072">
        <v>21055</v>
      </c>
      <c r="L2072" t="s">
        <v>55</v>
      </c>
    </row>
    <row r="2073" spans="1:12" x14ac:dyDescent="0.2">
      <c r="A2073" t="str">
        <f t="shared" si="32"/>
        <v>Cumberland2020</v>
      </c>
      <c r="B2073" t="s">
        <v>589</v>
      </c>
      <c r="C2073">
        <v>2020</v>
      </c>
      <c r="D2073" t="s">
        <v>245</v>
      </c>
      <c r="E2073">
        <v>145</v>
      </c>
      <c r="F2073">
        <v>1904</v>
      </c>
      <c r="G2073">
        <v>-6.5</v>
      </c>
      <c r="H2073">
        <v>927</v>
      </c>
      <c r="I2073">
        <v>18.7</v>
      </c>
      <c r="J2073" t="s">
        <v>247</v>
      </c>
      <c r="K2073">
        <v>21057</v>
      </c>
      <c r="L2073" t="s">
        <v>55</v>
      </c>
    </row>
    <row r="2074" spans="1:12" x14ac:dyDescent="0.2">
      <c r="A2074" t="str">
        <f t="shared" si="32"/>
        <v>Daviess2020</v>
      </c>
      <c r="B2074" t="s">
        <v>590</v>
      </c>
      <c r="C2074">
        <v>2020</v>
      </c>
      <c r="D2074" t="s">
        <v>245</v>
      </c>
      <c r="E2074">
        <v>3042</v>
      </c>
      <c r="F2074">
        <v>45149</v>
      </c>
      <c r="G2074">
        <v>-3.3</v>
      </c>
      <c r="H2074">
        <v>977</v>
      </c>
      <c r="I2074">
        <v>15.1</v>
      </c>
      <c r="J2074" t="s">
        <v>247</v>
      </c>
      <c r="K2074">
        <v>21059</v>
      </c>
      <c r="L2074" t="s">
        <v>55</v>
      </c>
    </row>
    <row r="2075" spans="1:12" x14ac:dyDescent="0.2">
      <c r="A2075" t="str">
        <f t="shared" si="32"/>
        <v>Edmonson2020</v>
      </c>
      <c r="B2075" t="s">
        <v>591</v>
      </c>
      <c r="C2075">
        <v>2020</v>
      </c>
      <c r="D2075" t="s">
        <v>245</v>
      </c>
      <c r="E2075">
        <v>160</v>
      </c>
      <c r="F2075">
        <v>1514</v>
      </c>
      <c r="G2075">
        <v>-4.8</v>
      </c>
      <c r="H2075">
        <v>763</v>
      </c>
      <c r="I2075">
        <v>8.8000000000000007</v>
      </c>
      <c r="J2075" t="s">
        <v>247</v>
      </c>
      <c r="K2075">
        <v>21061</v>
      </c>
      <c r="L2075" t="s">
        <v>55</v>
      </c>
    </row>
    <row r="2076" spans="1:12" x14ac:dyDescent="0.2">
      <c r="A2076" t="str">
        <f t="shared" si="32"/>
        <v>Elliott2020</v>
      </c>
      <c r="B2076" t="s">
        <v>592</v>
      </c>
      <c r="C2076">
        <v>2020</v>
      </c>
      <c r="D2076" t="s">
        <v>245</v>
      </c>
      <c r="E2076">
        <v>93</v>
      </c>
      <c r="F2076">
        <v>861</v>
      </c>
      <c r="G2076">
        <v>-6.4</v>
      </c>
      <c r="H2076">
        <v>638</v>
      </c>
      <c r="I2076">
        <v>4.2</v>
      </c>
      <c r="J2076" t="s">
        <v>247</v>
      </c>
      <c r="K2076">
        <v>21063</v>
      </c>
      <c r="L2076" t="s">
        <v>55</v>
      </c>
    </row>
    <row r="2077" spans="1:12" x14ac:dyDescent="0.2">
      <c r="A2077" t="str">
        <f t="shared" si="32"/>
        <v>Estill2020</v>
      </c>
      <c r="B2077" t="s">
        <v>593</v>
      </c>
      <c r="C2077">
        <v>2020</v>
      </c>
      <c r="D2077" t="s">
        <v>245</v>
      </c>
      <c r="E2077">
        <v>229</v>
      </c>
      <c r="F2077">
        <v>2174</v>
      </c>
      <c r="G2077">
        <v>-10.1</v>
      </c>
      <c r="H2077">
        <v>759</v>
      </c>
      <c r="I2077">
        <v>15.3</v>
      </c>
      <c r="J2077" t="s">
        <v>247</v>
      </c>
      <c r="K2077">
        <v>21065</v>
      </c>
      <c r="L2077" t="s">
        <v>55</v>
      </c>
    </row>
    <row r="2078" spans="1:12" x14ac:dyDescent="0.2">
      <c r="A2078" t="str">
        <f t="shared" si="32"/>
        <v>Fayette2020</v>
      </c>
      <c r="B2078" t="s">
        <v>332</v>
      </c>
      <c r="C2078">
        <v>2020</v>
      </c>
      <c r="D2078" t="s">
        <v>245</v>
      </c>
      <c r="E2078">
        <v>12134</v>
      </c>
      <c r="F2078">
        <v>184557</v>
      </c>
      <c r="G2078">
        <v>-7.7</v>
      </c>
      <c r="H2078">
        <v>1162</v>
      </c>
      <c r="I2078">
        <v>13.8</v>
      </c>
      <c r="J2078" t="s">
        <v>247</v>
      </c>
      <c r="K2078">
        <v>21067</v>
      </c>
      <c r="L2078" t="s">
        <v>55</v>
      </c>
    </row>
    <row r="2079" spans="1:12" x14ac:dyDescent="0.2">
      <c r="A2079" t="str">
        <f t="shared" si="32"/>
        <v>Fleming2020</v>
      </c>
      <c r="B2079" t="s">
        <v>594</v>
      </c>
      <c r="C2079">
        <v>2020</v>
      </c>
      <c r="D2079" t="s">
        <v>245</v>
      </c>
      <c r="E2079">
        <v>351</v>
      </c>
      <c r="F2079">
        <v>3086</v>
      </c>
      <c r="G2079">
        <v>-3.8</v>
      </c>
      <c r="H2079">
        <v>852</v>
      </c>
      <c r="I2079">
        <v>18.5</v>
      </c>
      <c r="J2079" t="s">
        <v>247</v>
      </c>
      <c r="K2079">
        <v>21069</v>
      </c>
      <c r="L2079" t="s">
        <v>55</v>
      </c>
    </row>
    <row r="2080" spans="1:12" x14ac:dyDescent="0.2">
      <c r="A2080" t="str">
        <f t="shared" si="32"/>
        <v>Floyd2020</v>
      </c>
      <c r="B2080" t="s">
        <v>500</v>
      </c>
      <c r="C2080">
        <v>2020</v>
      </c>
      <c r="D2080" t="s">
        <v>245</v>
      </c>
      <c r="E2080">
        <v>965</v>
      </c>
      <c r="F2080">
        <v>10059</v>
      </c>
      <c r="G2080">
        <v>-7.4</v>
      </c>
      <c r="H2080">
        <v>817</v>
      </c>
      <c r="I2080">
        <v>11</v>
      </c>
      <c r="J2080" t="s">
        <v>247</v>
      </c>
      <c r="K2080">
        <v>21071</v>
      </c>
      <c r="L2080" t="s">
        <v>55</v>
      </c>
    </row>
    <row r="2081" spans="1:12" x14ac:dyDescent="0.2">
      <c r="A2081" t="str">
        <f t="shared" si="32"/>
        <v>Franklin2020</v>
      </c>
      <c r="B2081" t="s">
        <v>434</v>
      </c>
      <c r="C2081">
        <v>2020</v>
      </c>
      <c r="D2081" t="s">
        <v>245</v>
      </c>
      <c r="E2081">
        <v>2134</v>
      </c>
      <c r="F2081">
        <v>31532</v>
      </c>
      <c r="G2081">
        <v>-4.0999999999999996</v>
      </c>
      <c r="H2081">
        <v>976</v>
      </c>
      <c r="I2081">
        <v>11.8</v>
      </c>
      <c r="J2081" t="s">
        <v>247</v>
      </c>
      <c r="K2081">
        <v>21073</v>
      </c>
      <c r="L2081" t="s">
        <v>55</v>
      </c>
    </row>
    <row r="2082" spans="1:12" x14ac:dyDescent="0.2">
      <c r="A2082" t="str">
        <f t="shared" si="32"/>
        <v>Fulton2020</v>
      </c>
      <c r="B2082" t="s">
        <v>335</v>
      </c>
      <c r="C2082">
        <v>2020</v>
      </c>
      <c r="D2082" t="s">
        <v>245</v>
      </c>
      <c r="E2082">
        <v>199</v>
      </c>
      <c r="F2082">
        <v>1969</v>
      </c>
      <c r="G2082">
        <v>-3.1</v>
      </c>
      <c r="H2082">
        <v>732</v>
      </c>
      <c r="I2082">
        <v>10.1</v>
      </c>
      <c r="J2082" t="s">
        <v>247</v>
      </c>
      <c r="K2082">
        <v>21075</v>
      </c>
      <c r="L2082" t="s">
        <v>55</v>
      </c>
    </row>
    <row r="2083" spans="1:12" x14ac:dyDescent="0.2">
      <c r="A2083" t="str">
        <f t="shared" si="32"/>
        <v>Gallatin2020</v>
      </c>
      <c r="B2083" t="s">
        <v>595</v>
      </c>
      <c r="C2083">
        <v>2020</v>
      </c>
      <c r="D2083" t="s">
        <v>245</v>
      </c>
      <c r="E2083">
        <v>138</v>
      </c>
      <c r="F2083">
        <v>2479</v>
      </c>
      <c r="G2083">
        <v>-2.7</v>
      </c>
      <c r="H2083">
        <v>1123</v>
      </c>
      <c r="I2083">
        <v>8.8000000000000007</v>
      </c>
      <c r="J2083" t="s">
        <v>247</v>
      </c>
      <c r="K2083">
        <v>21077</v>
      </c>
      <c r="L2083" t="s">
        <v>55</v>
      </c>
    </row>
    <row r="2084" spans="1:12" x14ac:dyDescent="0.2">
      <c r="A2084" t="str">
        <f t="shared" si="32"/>
        <v>Garrard2020</v>
      </c>
      <c r="B2084" t="s">
        <v>596</v>
      </c>
      <c r="C2084">
        <v>2020</v>
      </c>
      <c r="D2084" t="s">
        <v>245</v>
      </c>
      <c r="E2084">
        <v>339</v>
      </c>
      <c r="F2084">
        <v>2087</v>
      </c>
      <c r="G2084">
        <v>-3.9</v>
      </c>
      <c r="H2084">
        <v>791</v>
      </c>
      <c r="I2084">
        <v>10.8</v>
      </c>
      <c r="J2084" t="s">
        <v>247</v>
      </c>
      <c r="K2084">
        <v>21079</v>
      </c>
      <c r="L2084" t="s">
        <v>55</v>
      </c>
    </row>
    <row r="2085" spans="1:12" x14ac:dyDescent="0.2">
      <c r="A2085" t="str">
        <f t="shared" si="32"/>
        <v>Grant2020</v>
      </c>
      <c r="B2085" t="s">
        <v>597</v>
      </c>
      <c r="C2085">
        <v>2020</v>
      </c>
      <c r="D2085" t="s">
        <v>245</v>
      </c>
      <c r="E2085">
        <v>495</v>
      </c>
      <c r="F2085">
        <v>4622</v>
      </c>
      <c r="G2085">
        <v>-5.8</v>
      </c>
      <c r="H2085">
        <v>899</v>
      </c>
      <c r="I2085">
        <v>14.5</v>
      </c>
      <c r="J2085" t="s">
        <v>247</v>
      </c>
      <c r="K2085">
        <v>21081</v>
      </c>
      <c r="L2085" t="s">
        <v>55</v>
      </c>
    </row>
    <row r="2086" spans="1:12" x14ac:dyDescent="0.2">
      <c r="A2086" t="str">
        <f t="shared" si="32"/>
        <v>Graves2020</v>
      </c>
      <c r="B2086" t="s">
        <v>350</v>
      </c>
      <c r="C2086">
        <v>2020</v>
      </c>
      <c r="D2086" t="s">
        <v>245</v>
      </c>
      <c r="E2086">
        <v>926</v>
      </c>
      <c r="F2086">
        <v>11193</v>
      </c>
      <c r="G2086">
        <v>-3.3</v>
      </c>
      <c r="H2086">
        <v>892</v>
      </c>
      <c r="I2086">
        <v>13.1</v>
      </c>
      <c r="J2086" t="s">
        <v>247</v>
      </c>
      <c r="K2086">
        <v>21083</v>
      </c>
      <c r="L2086" t="s">
        <v>55</v>
      </c>
    </row>
    <row r="2087" spans="1:12" x14ac:dyDescent="0.2">
      <c r="A2087" t="str">
        <f t="shared" si="32"/>
        <v>Grayson2020</v>
      </c>
      <c r="B2087" t="s">
        <v>598</v>
      </c>
      <c r="C2087">
        <v>2020</v>
      </c>
      <c r="D2087" t="s">
        <v>245</v>
      </c>
      <c r="E2087">
        <v>600</v>
      </c>
      <c r="F2087">
        <v>7480</v>
      </c>
      <c r="G2087">
        <v>-7.4</v>
      </c>
      <c r="H2087">
        <v>784</v>
      </c>
      <c r="I2087">
        <v>12.6</v>
      </c>
      <c r="J2087" t="s">
        <v>247</v>
      </c>
      <c r="K2087">
        <v>21085</v>
      </c>
      <c r="L2087" t="s">
        <v>55</v>
      </c>
    </row>
    <row r="2088" spans="1:12" x14ac:dyDescent="0.2">
      <c r="A2088" t="str">
        <f t="shared" si="32"/>
        <v>Green2020</v>
      </c>
      <c r="B2088" t="s">
        <v>599</v>
      </c>
      <c r="C2088">
        <v>2020</v>
      </c>
      <c r="D2088" t="s">
        <v>245</v>
      </c>
      <c r="E2088">
        <v>203</v>
      </c>
      <c r="F2088">
        <v>1656</v>
      </c>
      <c r="G2088">
        <v>-6.5</v>
      </c>
      <c r="H2088">
        <v>676</v>
      </c>
      <c r="I2088">
        <v>11.7</v>
      </c>
      <c r="J2088" t="s">
        <v>247</v>
      </c>
      <c r="K2088">
        <v>21087</v>
      </c>
      <c r="L2088" t="s">
        <v>55</v>
      </c>
    </row>
    <row r="2089" spans="1:12" x14ac:dyDescent="0.2">
      <c r="A2089" t="str">
        <f t="shared" si="32"/>
        <v>Greenup2020</v>
      </c>
      <c r="B2089" t="s">
        <v>600</v>
      </c>
      <c r="C2089">
        <v>2020</v>
      </c>
      <c r="D2089" t="s">
        <v>245</v>
      </c>
      <c r="E2089">
        <v>620</v>
      </c>
      <c r="F2089">
        <v>6477</v>
      </c>
      <c r="G2089">
        <v>-15.9</v>
      </c>
      <c r="H2089">
        <v>846</v>
      </c>
      <c r="I2089">
        <v>4.7</v>
      </c>
      <c r="J2089" t="s">
        <v>247</v>
      </c>
      <c r="K2089">
        <v>21089</v>
      </c>
      <c r="L2089" t="s">
        <v>55</v>
      </c>
    </row>
    <row r="2090" spans="1:12" x14ac:dyDescent="0.2">
      <c r="A2090" t="str">
        <f t="shared" si="32"/>
        <v>Hancock2020</v>
      </c>
      <c r="B2090" t="s">
        <v>508</v>
      </c>
      <c r="C2090">
        <v>2020</v>
      </c>
      <c r="D2090" t="s">
        <v>245</v>
      </c>
      <c r="E2090">
        <v>192</v>
      </c>
      <c r="F2090">
        <v>3907</v>
      </c>
      <c r="G2090">
        <v>-5.4</v>
      </c>
      <c r="H2090">
        <v>1566</v>
      </c>
      <c r="I2090">
        <v>19.5</v>
      </c>
      <c r="J2090" t="s">
        <v>247</v>
      </c>
      <c r="K2090">
        <v>21091</v>
      </c>
      <c r="L2090" t="s">
        <v>55</v>
      </c>
    </row>
    <row r="2091" spans="1:12" x14ac:dyDescent="0.2">
      <c r="A2091" t="str">
        <f t="shared" si="32"/>
        <v>Hardin2020</v>
      </c>
      <c r="B2091" t="s">
        <v>346</v>
      </c>
      <c r="C2091">
        <v>2020</v>
      </c>
      <c r="D2091" t="s">
        <v>245</v>
      </c>
      <c r="E2091">
        <v>3071</v>
      </c>
      <c r="F2091">
        <v>45913</v>
      </c>
      <c r="G2091">
        <v>-5</v>
      </c>
      <c r="H2091">
        <v>950</v>
      </c>
      <c r="I2091">
        <v>11.9</v>
      </c>
      <c r="J2091" t="s">
        <v>247</v>
      </c>
      <c r="K2091">
        <v>21093</v>
      </c>
      <c r="L2091" t="s">
        <v>55</v>
      </c>
    </row>
    <row r="2092" spans="1:12" x14ac:dyDescent="0.2">
      <c r="A2092" t="str">
        <f t="shared" si="32"/>
        <v>Harlan2020</v>
      </c>
      <c r="B2092" t="s">
        <v>601</v>
      </c>
      <c r="C2092">
        <v>2020</v>
      </c>
      <c r="D2092" t="s">
        <v>245</v>
      </c>
      <c r="E2092">
        <v>501</v>
      </c>
      <c r="F2092">
        <v>5794</v>
      </c>
      <c r="G2092">
        <v>-9.4</v>
      </c>
      <c r="H2092">
        <v>695</v>
      </c>
      <c r="I2092">
        <v>3.9</v>
      </c>
      <c r="J2092" t="s">
        <v>247</v>
      </c>
      <c r="K2092">
        <v>21095</v>
      </c>
      <c r="L2092" t="s">
        <v>55</v>
      </c>
    </row>
    <row r="2093" spans="1:12" x14ac:dyDescent="0.2">
      <c r="A2093" t="str">
        <f t="shared" si="32"/>
        <v>Harrison2020</v>
      </c>
      <c r="B2093" t="s">
        <v>357</v>
      </c>
      <c r="C2093">
        <v>2020</v>
      </c>
      <c r="D2093" t="s">
        <v>245</v>
      </c>
      <c r="E2093">
        <v>355</v>
      </c>
      <c r="F2093">
        <v>4838</v>
      </c>
      <c r="G2093">
        <v>-5.6</v>
      </c>
      <c r="H2093">
        <v>933</v>
      </c>
      <c r="I2093">
        <v>9</v>
      </c>
      <c r="J2093" t="s">
        <v>247</v>
      </c>
      <c r="K2093">
        <v>21097</v>
      </c>
      <c r="L2093" t="s">
        <v>55</v>
      </c>
    </row>
    <row r="2094" spans="1:12" x14ac:dyDescent="0.2">
      <c r="A2094" t="str">
        <f t="shared" si="32"/>
        <v>Hart2020</v>
      </c>
      <c r="B2094" t="s">
        <v>511</v>
      </c>
      <c r="C2094">
        <v>2020</v>
      </c>
      <c r="D2094" t="s">
        <v>245</v>
      </c>
      <c r="E2094">
        <v>353</v>
      </c>
      <c r="F2094">
        <v>4515</v>
      </c>
      <c r="G2094">
        <v>-8.4</v>
      </c>
      <c r="H2094">
        <v>871</v>
      </c>
      <c r="I2094">
        <v>15.4</v>
      </c>
      <c r="J2094" t="s">
        <v>247</v>
      </c>
      <c r="K2094">
        <v>21099</v>
      </c>
      <c r="L2094" t="s">
        <v>55</v>
      </c>
    </row>
    <row r="2095" spans="1:12" x14ac:dyDescent="0.2">
      <c r="A2095" t="str">
        <f t="shared" si="32"/>
        <v>Henderson2020</v>
      </c>
      <c r="B2095" t="s">
        <v>602</v>
      </c>
      <c r="C2095">
        <v>2020</v>
      </c>
      <c r="D2095" t="s">
        <v>245</v>
      </c>
      <c r="E2095">
        <v>1235</v>
      </c>
      <c r="F2095">
        <v>18168</v>
      </c>
      <c r="G2095">
        <v>-6.8</v>
      </c>
      <c r="H2095">
        <v>960</v>
      </c>
      <c r="I2095">
        <v>11.2</v>
      </c>
      <c r="J2095" t="s">
        <v>247</v>
      </c>
      <c r="K2095">
        <v>21101</v>
      </c>
      <c r="L2095" t="s">
        <v>55</v>
      </c>
    </row>
    <row r="2096" spans="1:12" x14ac:dyDescent="0.2">
      <c r="A2096" t="str">
        <f t="shared" si="32"/>
        <v>Henry2020</v>
      </c>
      <c r="B2096" t="s">
        <v>416</v>
      </c>
      <c r="C2096">
        <v>2020</v>
      </c>
      <c r="D2096" t="s">
        <v>245</v>
      </c>
      <c r="E2096">
        <v>324</v>
      </c>
      <c r="F2096">
        <v>2543</v>
      </c>
      <c r="G2096">
        <v>-9.5</v>
      </c>
      <c r="H2096">
        <v>854</v>
      </c>
      <c r="I2096">
        <v>12.4</v>
      </c>
      <c r="J2096" t="s">
        <v>247</v>
      </c>
      <c r="K2096">
        <v>21103</v>
      </c>
      <c r="L2096" t="s">
        <v>55</v>
      </c>
    </row>
    <row r="2097" spans="1:12" x14ac:dyDescent="0.2">
      <c r="A2097" t="str">
        <f t="shared" si="32"/>
        <v>Hickman2020</v>
      </c>
      <c r="B2097" t="s">
        <v>603</v>
      </c>
      <c r="C2097">
        <v>2020</v>
      </c>
      <c r="D2097" t="s">
        <v>245</v>
      </c>
      <c r="E2097">
        <v>104</v>
      </c>
      <c r="F2097">
        <v>898</v>
      </c>
      <c r="G2097">
        <v>-1.5</v>
      </c>
      <c r="H2097">
        <v>703</v>
      </c>
      <c r="I2097">
        <v>14.7</v>
      </c>
      <c r="J2097" t="s">
        <v>247</v>
      </c>
      <c r="K2097">
        <v>21105</v>
      </c>
      <c r="L2097" t="s">
        <v>55</v>
      </c>
    </row>
    <row r="2098" spans="1:12" x14ac:dyDescent="0.2">
      <c r="A2098" t="str">
        <f t="shared" si="32"/>
        <v>Hopkins2020</v>
      </c>
      <c r="B2098" t="s">
        <v>604</v>
      </c>
      <c r="C2098">
        <v>2020</v>
      </c>
      <c r="D2098" t="s">
        <v>245</v>
      </c>
      <c r="E2098">
        <v>1092</v>
      </c>
      <c r="F2098">
        <v>15860</v>
      </c>
      <c r="G2098">
        <v>-4.9000000000000004</v>
      </c>
      <c r="H2098">
        <v>963</v>
      </c>
      <c r="I2098">
        <v>9.9</v>
      </c>
      <c r="J2098" t="s">
        <v>247</v>
      </c>
      <c r="K2098">
        <v>21107</v>
      </c>
      <c r="L2098" t="s">
        <v>55</v>
      </c>
    </row>
    <row r="2099" spans="1:12" x14ac:dyDescent="0.2">
      <c r="A2099" t="str">
        <f t="shared" si="32"/>
        <v>Jackson2020</v>
      </c>
      <c r="B2099" t="s">
        <v>318</v>
      </c>
      <c r="C2099">
        <v>2020</v>
      </c>
      <c r="D2099" t="s">
        <v>245</v>
      </c>
      <c r="E2099">
        <v>159</v>
      </c>
      <c r="F2099">
        <v>1602</v>
      </c>
      <c r="G2099">
        <v>-3</v>
      </c>
      <c r="H2099">
        <v>698</v>
      </c>
      <c r="I2099">
        <v>7.2</v>
      </c>
      <c r="J2099" t="s">
        <v>247</v>
      </c>
      <c r="K2099">
        <v>21109</v>
      </c>
      <c r="L2099" t="s">
        <v>55</v>
      </c>
    </row>
    <row r="2100" spans="1:12" x14ac:dyDescent="0.2">
      <c r="A2100" t="str">
        <f t="shared" si="32"/>
        <v>Jefferson2020</v>
      </c>
      <c r="B2100" t="s">
        <v>314</v>
      </c>
      <c r="C2100">
        <v>2020</v>
      </c>
      <c r="D2100" t="s">
        <v>245</v>
      </c>
      <c r="E2100">
        <v>27717</v>
      </c>
      <c r="F2100">
        <v>454826</v>
      </c>
      <c r="G2100">
        <v>-5.5</v>
      </c>
      <c r="H2100">
        <v>1255</v>
      </c>
      <c r="I2100">
        <v>9</v>
      </c>
      <c r="J2100" t="s">
        <v>247</v>
      </c>
      <c r="K2100">
        <v>21111</v>
      </c>
      <c r="L2100" t="s">
        <v>55</v>
      </c>
    </row>
    <row r="2101" spans="1:12" x14ac:dyDescent="0.2">
      <c r="A2101" t="str">
        <f t="shared" si="32"/>
        <v>Jessamine2020</v>
      </c>
      <c r="B2101" t="s">
        <v>605</v>
      </c>
      <c r="C2101">
        <v>2020</v>
      </c>
      <c r="D2101" t="s">
        <v>245</v>
      </c>
      <c r="E2101">
        <v>1467</v>
      </c>
      <c r="F2101">
        <v>16834</v>
      </c>
      <c r="G2101">
        <v>-2.4</v>
      </c>
      <c r="H2101">
        <v>921</v>
      </c>
      <c r="I2101">
        <v>10.199999999999999</v>
      </c>
      <c r="J2101" t="s">
        <v>247</v>
      </c>
      <c r="K2101">
        <v>21113</v>
      </c>
      <c r="L2101" t="s">
        <v>55</v>
      </c>
    </row>
    <row r="2102" spans="1:12" x14ac:dyDescent="0.2">
      <c r="A2102" t="str">
        <f t="shared" si="32"/>
        <v>Johnson2020</v>
      </c>
      <c r="B2102" t="s">
        <v>516</v>
      </c>
      <c r="C2102">
        <v>2020</v>
      </c>
      <c r="D2102" t="s">
        <v>245</v>
      </c>
      <c r="E2102">
        <v>528</v>
      </c>
      <c r="F2102">
        <v>4984</v>
      </c>
      <c r="G2102">
        <v>-4.2</v>
      </c>
      <c r="H2102">
        <v>746</v>
      </c>
      <c r="I2102">
        <v>10.7</v>
      </c>
      <c r="J2102" t="s">
        <v>247</v>
      </c>
      <c r="K2102">
        <v>21115</v>
      </c>
      <c r="L2102" t="s">
        <v>55</v>
      </c>
    </row>
    <row r="2103" spans="1:12" x14ac:dyDescent="0.2">
      <c r="A2103" t="str">
        <f t="shared" si="32"/>
        <v>Kenton2020</v>
      </c>
      <c r="B2103" t="s">
        <v>606</v>
      </c>
      <c r="C2103">
        <v>2020</v>
      </c>
      <c r="D2103" t="s">
        <v>245</v>
      </c>
      <c r="E2103">
        <v>4656</v>
      </c>
      <c r="F2103">
        <v>65552</v>
      </c>
      <c r="G2103">
        <v>-5.0999999999999996</v>
      </c>
      <c r="H2103">
        <v>1361</v>
      </c>
      <c r="I2103">
        <v>16.899999999999999</v>
      </c>
      <c r="J2103" t="s">
        <v>247</v>
      </c>
      <c r="K2103">
        <v>21117</v>
      </c>
      <c r="L2103" t="s">
        <v>55</v>
      </c>
    </row>
    <row r="2104" spans="1:12" x14ac:dyDescent="0.2">
      <c r="A2104" t="str">
        <f t="shared" si="32"/>
        <v>Knott2020</v>
      </c>
      <c r="B2104" t="s">
        <v>607</v>
      </c>
      <c r="C2104">
        <v>2020</v>
      </c>
      <c r="D2104" t="s">
        <v>245</v>
      </c>
      <c r="E2104">
        <v>271</v>
      </c>
      <c r="F2104">
        <v>1936</v>
      </c>
      <c r="G2104">
        <v>-9.6</v>
      </c>
      <c r="H2104">
        <v>753</v>
      </c>
      <c r="I2104">
        <v>18.2</v>
      </c>
      <c r="J2104" t="s">
        <v>247</v>
      </c>
      <c r="K2104">
        <v>21119</v>
      </c>
      <c r="L2104" t="s">
        <v>55</v>
      </c>
    </row>
    <row r="2105" spans="1:12" x14ac:dyDescent="0.2">
      <c r="A2105" t="str">
        <f t="shared" si="32"/>
        <v>Knox2020</v>
      </c>
      <c r="B2105" t="s">
        <v>608</v>
      </c>
      <c r="C2105">
        <v>2020</v>
      </c>
      <c r="D2105" t="s">
        <v>245</v>
      </c>
      <c r="E2105">
        <v>591</v>
      </c>
      <c r="F2105">
        <v>7528</v>
      </c>
      <c r="G2105">
        <v>-5.7</v>
      </c>
      <c r="H2105">
        <v>734</v>
      </c>
      <c r="I2105">
        <v>11.2</v>
      </c>
      <c r="J2105" t="s">
        <v>247</v>
      </c>
      <c r="K2105">
        <v>21121</v>
      </c>
      <c r="L2105" t="s">
        <v>55</v>
      </c>
    </row>
    <row r="2106" spans="1:12" x14ac:dyDescent="0.2">
      <c r="A2106" t="str">
        <f t="shared" si="32"/>
        <v>Larue2020</v>
      </c>
      <c r="B2106" t="s">
        <v>609</v>
      </c>
      <c r="C2106">
        <v>2020</v>
      </c>
      <c r="D2106" t="s">
        <v>245</v>
      </c>
      <c r="E2106">
        <v>265</v>
      </c>
      <c r="F2106">
        <v>2354</v>
      </c>
      <c r="G2106">
        <v>-6</v>
      </c>
      <c r="H2106">
        <v>736</v>
      </c>
      <c r="I2106">
        <v>4.2</v>
      </c>
      <c r="J2106" t="s">
        <v>247</v>
      </c>
      <c r="K2106">
        <v>21123</v>
      </c>
      <c r="L2106" t="s">
        <v>55</v>
      </c>
    </row>
    <row r="2107" spans="1:12" x14ac:dyDescent="0.2">
      <c r="A2107" t="str">
        <f t="shared" si="32"/>
        <v>Laurel2020</v>
      </c>
      <c r="B2107" t="s">
        <v>610</v>
      </c>
      <c r="C2107">
        <v>2020</v>
      </c>
      <c r="D2107" t="s">
        <v>245</v>
      </c>
      <c r="E2107">
        <v>1604</v>
      </c>
      <c r="F2107">
        <v>26892</v>
      </c>
      <c r="G2107">
        <v>-0.8</v>
      </c>
      <c r="H2107">
        <v>797</v>
      </c>
      <c r="I2107">
        <v>9.9</v>
      </c>
      <c r="J2107" t="s">
        <v>247</v>
      </c>
      <c r="K2107">
        <v>21125</v>
      </c>
      <c r="L2107" t="s">
        <v>55</v>
      </c>
    </row>
    <row r="2108" spans="1:12" x14ac:dyDescent="0.2">
      <c r="A2108" t="str">
        <f t="shared" si="32"/>
        <v>Lawrence2020</v>
      </c>
      <c r="B2108" t="s">
        <v>440</v>
      </c>
      <c r="C2108">
        <v>2020</v>
      </c>
      <c r="D2108" t="s">
        <v>245</v>
      </c>
      <c r="E2108">
        <v>273</v>
      </c>
      <c r="F2108">
        <v>3453</v>
      </c>
      <c r="G2108">
        <v>-4.7</v>
      </c>
      <c r="H2108">
        <v>762</v>
      </c>
      <c r="I2108">
        <v>9.8000000000000007</v>
      </c>
      <c r="J2108" t="s">
        <v>247</v>
      </c>
      <c r="K2108">
        <v>21127</v>
      </c>
      <c r="L2108" t="s">
        <v>55</v>
      </c>
    </row>
    <row r="2109" spans="1:12" x14ac:dyDescent="0.2">
      <c r="A2109" t="str">
        <f t="shared" si="32"/>
        <v>Lee2020</v>
      </c>
      <c r="B2109" t="s">
        <v>315</v>
      </c>
      <c r="C2109">
        <v>2020</v>
      </c>
      <c r="D2109" t="s">
        <v>245</v>
      </c>
      <c r="E2109">
        <v>156</v>
      </c>
      <c r="F2109">
        <v>1572</v>
      </c>
      <c r="G2109">
        <v>-4.4000000000000004</v>
      </c>
      <c r="H2109">
        <v>788</v>
      </c>
      <c r="I2109">
        <v>7.9</v>
      </c>
      <c r="J2109" t="s">
        <v>247</v>
      </c>
      <c r="K2109">
        <v>21129</v>
      </c>
      <c r="L2109" t="s">
        <v>55</v>
      </c>
    </row>
    <row r="2110" spans="1:12" x14ac:dyDescent="0.2">
      <c r="A2110" t="str">
        <f t="shared" si="32"/>
        <v>Leslie2020</v>
      </c>
      <c r="B2110" t="s">
        <v>611</v>
      </c>
      <c r="C2110">
        <v>2020</v>
      </c>
      <c r="D2110" t="s">
        <v>245</v>
      </c>
      <c r="E2110">
        <v>174</v>
      </c>
      <c r="F2110">
        <v>1453</v>
      </c>
      <c r="G2110">
        <v>-11.4</v>
      </c>
      <c r="H2110">
        <v>794</v>
      </c>
      <c r="I2110">
        <v>14.2</v>
      </c>
      <c r="J2110" t="s">
        <v>247</v>
      </c>
      <c r="K2110">
        <v>21131</v>
      </c>
      <c r="L2110" t="s">
        <v>55</v>
      </c>
    </row>
    <row r="2111" spans="1:12" x14ac:dyDescent="0.2">
      <c r="A2111" t="str">
        <f t="shared" si="32"/>
        <v>Letcher2020</v>
      </c>
      <c r="B2111" t="s">
        <v>612</v>
      </c>
      <c r="C2111">
        <v>2020</v>
      </c>
      <c r="D2111" t="s">
        <v>245</v>
      </c>
      <c r="E2111">
        <v>452</v>
      </c>
      <c r="F2111">
        <v>4109</v>
      </c>
      <c r="G2111">
        <v>-5</v>
      </c>
      <c r="H2111">
        <v>726</v>
      </c>
      <c r="I2111">
        <v>7.6</v>
      </c>
      <c r="J2111" t="s">
        <v>247</v>
      </c>
      <c r="K2111">
        <v>21133</v>
      </c>
      <c r="L2111" t="s">
        <v>55</v>
      </c>
    </row>
    <row r="2112" spans="1:12" x14ac:dyDescent="0.2">
      <c r="A2112" t="str">
        <f t="shared" si="32"/>
        <v>Lewis2020</v>
      </c>
      <c r="B2112" t="s">
        <v>613</v>
      </c>
      <c r="C2112">
        <v>2020</v>
      </c>
      <c r="D2112" t="s">
        <v>245</v>
      </c>
      <c r="E2112">
        <v>224</v>
      </c>
      <c r="F2112">
        <v>1900</v>
      </c>
      <c r="G2112">
        <v>-3.1</v>
      </c>
      <c r="H2112">
        <v>695</v>
      </c>
      <c r="I2112">
        <v>10.8</v>
      </c>
      <c r="J2112" t="s">
        <v>247</v>
      </c>
      <c r="K2112">
        <v>21135</v>
      </c>
      <c r="L2112" t="s">
        <v>55</v>
      </c>
    </row>
    <row r="2113" spans="1:12" x14ac:dyDescent="0.2">
      <c r="A2113" t="str">
        <f t="shared" si="32"/>
        <v>Lincoln2020</v>
      </c>
      <c r="B2113" t="s">
        <v>519</v>
      </c>
      <c r="C2113">
        <v>2020</v>
      </c>
      <c r="D2113" t="s">
        <v>245</v>
      </c>
      <c r="E2113">
        <v>426</v>
      </c>
      <c r="F2113">
        <v>3659</v>
      </c>
      <c r="G2113">
        <v>-7.1</v>
      </c>
      <c r="H2113">
        <v>814</v>
      </c>
      <c r="I2113">
        <v>18</v>
      </c>
      <c r="J2113" t="s">
        <v>247</v>
      </c>
      <c r="K2113">
        <v>21137</v>
      </c>
      <c r="L2113" t="s">
        <v>55</v>
      </c>
    </row>
    <row r="2114" spans="1:12" x14ac:dyDescent="0.2">
      <c r="A2114" t="str">
        <f t="shared" si="32"/>
        <v>Livingston2020</v>
      </c>
      <c r="B2114" t="s">
        <v>614</v>
      </c>
      <c r="C2114">
        <v>2020</v>
      </c>
      <c r="D2114" t="s">
        <v>245</v>
      </c>
      <c r="E2114">
        <v>217</v>
      </c>
      <c r="F2114">
        <v>2697</v>
      </c>
      <c r="G2114">
        <v>-2.2000000000000002</v>
      </c>
      <c r="H2114">
        <v>1039</v>
      </c>
      <c r="I2114">
        <v>11.1</v>
      </c>
      <c r="J2114" t="s">
        <v>247</v>
      </c>
      <c r="K2114">
        <v>21139</v>
      </c>
      <c r="L2114" t="s">
        <v>55</v>
      </c>
    </row>
    <row r="2115" spans="1:12" x14ac:dyDescent="0.2">
      <c r="A2115" t="str">
        <f t="shared" si="32"/>
        <v>Logan2020</v>
      </c>
      <c r="B2115" t="s">
        <v>615</v>
      </c>
      <c r="C2115">
        <v>2020</v>
      </c>
      <c r="D2115" t="s">
        <v>245</v>
      </c>
      <c r="E2115">
        <v>647</v>
      </c>
      <c r="F2115">
        <v>8468</v>
      </c>
      <c r="G2115">
        <v>-5.3</v>
      </c>
      <c r="H2115">
        <v>1007</v>
      </c>
      <c r="I2115">
        <v>8.9</v>
      </c>
      <c r="J2115" t="s">
        <v>247</v>
      </c>
      <c r="K2115">
        <v>21141</v>
      </c>
      <c r="L2115" t="s">
        <v>55</v>
      </c>
    </row>
    <row r="2116" spans="1:12" x14ac:dyDescent="0.2">
      <c r="A2116" t="str">
        <f t="shared" si="32"/>
        <v>Lyon2020</v>
      </c>
      <c r="B2116" t="s">
        <v>616</v>
      </c>
      <c r="C2116">
        <v>2020</v>
      </c>
      <c r="D2116" t="s">
        <v>245</v>
      </c>
      <c r="E2116">
        <v>239</v>
      </c>
      <c r="F2116">
        <v>2366</v>
      </c>
      <c r="G2116">
        <v>-4.0999999999999996</v>
      </c>
      <c r="H2116">
        <v>725</v>
      </c>
      <c r="I2116">
        <v>7.7</v>
      </c>
      <c r="J2116" t="s">
        <v>247</v>
      </c>
      <c r="K2116">
        <v>21143</v>
      </c>
      <c r="L2116" t="s">
        <v>55</v>
      </c>
    </row>
    <row r="2117" spans="1:12" x14ac:dyDescent="0.2">
      <c r="A2117" t="str">
        <f t="shared" si="32"/>
        <v>McCracken2020</v>
      </c>
      <c r="B2117" t="s">
        <v>344</v>
      </c>
      <c r="C2117">
        <v>2020</v>
      </c>
      <c r="D2117" t="s">
        <v>245</v>
      </c>
      <c r="E2117">
        <v>2536</v>
      </c>
      <c r="F2117">
        <v>37410</v>
      </c>
      <c r="G2117">
        <v>-4.4000000000000004</v>
      </c>
      <c r="H2117">
        <v>985</v>
      </c>
      <c r="I2117">
        <v>7.1</v>
      </c>
      <c r="J2117" t="s">
        <v>247</v>
      </c>
      <c r="K2117">
        <v>21145</v>
      </c>
      <c r="L2117" t="s">
        <v>55</v>
      </c>
    </row>
    <row r="2118" spans="1:12" x14ac:dyDescent="0.2">
      <c r="A2118" t="str">
        <f t="shared" ref="A2118:A2164" si="33">_xlfn.CONCAT(B2118, C2118)</f>
        <v>McCreary2020</v>
      </c>
      <c r="B2118" t="s">
        <v>617</v>
      </c>
      <c r="C2118">
        <v>2020</v>
      </c>
      <c r="D2118" t="s">
        <v>245</v>
      </c>
      <c r="E2118">
        <v>257</v>
      </c>
      <c r="F2118">
        <v>2986</v>
      </c>
      <c r="G2118">
        <v>7.1</v>
      </c>
      <c r="H2118">
        <v>807</v>
      </c>
      <c r="I2118">
        <v>14.5</v>
      </c>
      <c r="J2118" t="s">
        <v>247</v>
      </c>
      <c r="K2118">
        <v>21147</v>
      </c>
      <c r="L2118" t="s">
        <v>55</v>
      </c>
    </row>
    <row r="2119" spans="1:12" x14ac:dyDescent="0.2">
      <c r="A2119" t="str">
        <f t="shared" si="33"/>
        <v>McLean2020</v>
      </c>
      <c r="B2119" t="s">
        <v>618</v>
      </c>
      <c r="C2119">
        <v>2020</v>
      </c>
      <c r="D2119" t="s">
        <v>245</v>
      </c>
      <c r="E2119">
        <v>212</v>
      </c>
      <c r="F2119">
        <v>1703</v>
      </c>
      <c r="G2119">
        <v>-11.7</v>
      </c>
      <c r="H2119">
        <v>776</v>
      </c>
      <c r="I2119">
        <v>-1.9</v>
      </c>
      <c r="J2119" t="s">
        <v>247</v>
      </c>
      <c r="K2119">
        <v>21149</v>
      </c>
      <c r="L2119" t="s">
        <v>55</v>
      </c>
    </row>
    <row r="2120" spans="1:12" x14ac:dyDescent="0.2">
      <c r="A2120" t="str">
        <f t="shared" si="33"/>
        <v>Madison2020</v>
      </c>
      <c r="B2120" t="s">
        <v>313</v>
      </c>
      <c r="C2120">
        <v>2020</v>
      </c>
      <c r="D2120" t="s">
        <v>245</v>
      </c>
      <c r="E2120">
        <v>2280</v>
      </c>
      <c r="F2120">
        <v>32810</v>
      </c>
      <c r="G2120">
        <v>-7.6</v>
      </c>
      <c r="H2120">
        <v>911</v>
      </c>
      <c r="I2120">
        <v>11.8</v>
      </c>
      <c r="J2120" t="s">
        <v>247</v>
      </c>
      <c r="K2120">
        <v>21151</v>
      </c>
      <c r="L2120" t="s">
        <v>55</v>
      </c>
    </row>
    <row r="2121" spans="1:12" x14ac:dyDescent="0.2">
      <c r="A2121" t="str">
        <f t="shared" si="33"/>
        <v>Magoffin2020</v>
      </c>
      <c r="B2121" t="s">
        <v>619</v>
      </c>
      <c r="C2121">
        <v>2020</v>
      </c>
      <c r="D2121" t="s">
        <v>245</v>
      </c>
      <c r="E2121">
        <v>221</v>
      </c>
      <c r="F2121">
        <v>1771</v>
      </c>
      <c r="G2121">
        <v>-5.0999999999999996</v>
      </c>
      <c r="H2121">
        <v>672</v>
      </c>
      <c r="I2121">
        <v>9.4</v>
      </c>
      <c r="J2121" t="s">
        <v>247</v>
      </c>
      <c r="K2121">
        <v>21153</v>
      </c>
      <c r="L2121" t="s">
        <v>55</v>
      </c>
    </row>
    <row r="2122" spans="1:12" x14ac:dyDescent="0.2">
      <c r="A2122" t="str">
        <f t="shared" si="33"/>
        <v>Marion2020</v>
      </c>
      <c r="B2122" t="s">
        <v>399</v>
      </c>
      <c r="C2122">
        <v>2020</v>
      </c>
      <c r="D2122" t="s">
        <v>245</v>
      </c>
      <c r="E2122">
        <v>455</v>
      </c>
      <c r="F2122">
        <v>8038</v>
      </c>
      <c r="G2122">
        <v>-8.6</v>
      </c>
      <c r="H2122">
        <v>926</v>
      </c>
      <c r="I2122">
        <v>10.9</v>
      </c>
      <c r="J2122" t="s">
        <v>247</v>
      </c>
      <c r="K2122">
        <v>21155</v>
      </c>
      <c r="L2122" t="s">
        <v>55</v>
      </c>
    </row>
    <row r="2123" spans="1:12" x14ac:dyDescent="0.2">
      <c r="A2123" t="str">
        <f t="shared" si="33"/>
        <v>Marshall2020</v>
      </c>
      <c r="B2123" t="s">
        <v>322</v>
      </c>
      <c r="C2123">
        <v>2020</v>
      </c>
      <c r="D2123" t="s">
        <v>245</v>
      </c>
      <c r="E2123">
        <v>860</v>
      </c>
      <c r="F2123">
        <v>10375</v>
      </c>
      <c r="G2123">
        <v>-8.1999999999999993</v>
      </c>
      <c r="H2123">
        <v>1160</v>
      </c>
      <c r="I2123">
        <v>11</v>
      </c>
      <c r="J2123" t="s">
        <v>247</v>
      </c>
      <c r="K2123">
        <v>21157</v>
      </c>
      <c r="L2123" t="s">
        <v>55</v>
      </c>
    </row>
    <row r="2124" spans="1:12" x14ac:dyDescent="0.2">
      <c r="A2124" t="str">
        <f t="shared" si="33"/>
        <v>Martin2020</v>
      </c>
      <c r="B2124" t="s">
        <v>620</v>
      </c>
      <c r="C2124">
        <v>2020</v>
      </c>
      <c r="D2124" t="s">
        <v>245</v>
      </c>
      <c r="E2124">
        <v>195</v>
      </c>
      <c r="F2124">
        <v>1938</v>
      </c>
      <c r="G2124">
        <v>-12.8</v>
      </c>
      <c r="H2124">
        <v>868</v>
      </c>
      <c r="I2124">
        <v>1.6</v>
      </c>
      <c r="J2124" t="s">
        <v>247</v>
      </c>
      <c r="K2124">
        <v>21159</v>
      </c>
      <c r="L2124" t="s">
        <v>55</v>
      </c>
    </row>
    <row r="2125" spans="1:12" x14ac:dyDescent="0.2">
      <c r="A2125" t="str">
        <f t="shared" si="33"/>
        <v>Mason2020</v>
      </c>
      <c r="B2125" t="s">
        <v>621</v>
      </c>
      <c r="C2125">
        <v>2020</v>
      </c>
      <c r="D2125" t="s">
        <v>245</v>
      </c>
      <c r="E2125">
        <v>564</v>
      </c>
      <c r="F2125">
        <v>7886</v>
      </c>
      <c r="G2125">
        <v>-6.5</v>
      </c>
      <c r="H2125">
        <v>920</v>
      </c>
      <c r="I2125">
        <v>10.7</v>
      </c>
      <c r="J2125" t="s">
        <v>247</v>
      </c>
      <c r="K2125">
        <v>21161</v>
      </c>
      <c r="L2125" t="s">
        <v>55</v>
      </c>
    </row>
    <row r="2126" spans="1:12" x14ac:dyDescent="0.2">
      <c r="A2126" t="str">
        <f t="shared" si="33"/>
        <v>Meade2020</v>
      </c>
      <c r="B2126" t="s">
        <v>622</v>
      </c>
      <c r="C2126">
        <v>2020</v>
      </c>
      <c r="D2126" t="s">
        <v>245</v>
      </c>
      <c r="E2126">
        <v>450</v>
      </c>
      <c r="F2126">
        <v>4246</v>
      </c>
      <c r="G2126">
        <v>-1.8</v>
      </c>
      <c r="H2126">
        <v>891</v>
      </c>
      <c r="I2126">
        <v>15.4</v>
      </c>
      <c r="J2126" t="s">
        <v>247</v>
      </c>
      <c r="K2126">
        <v>21163</v>
      </c>
      <c r="L2126" t="s">
        <v>55</v>
      </c>
    </row>
    <row r="2127" spans="1:12" x14ac:dyDescent="0.2">
      <c r="A2127" t="str">
        <f t="shared" si="33"/>
        <v>Menifee2020</v>
      </c>
      <c r="B2127" t="s">
        <v>623</v>
      </c>
      <c r="C2127">
        <v>2020</v>
      </c>
      <c r="D2127" t="s">
        <v>245</v>
      </c>
      <c r="E2127">
        <v>104</v>
      </c>
      <c r="F2127">
        <v>905</v>
      </c>
      <c r="G2127">
        <v>-3.1</v>
      </c>
      <c r="H2127">
        <v>737</v>
      </c>
      <c r="I2127">
        <v>7.7</v>
      </c>
      <c r="J2127" t="s">
        <v>247</v>
      </c>
      <c r="K2127">
        <v>21165</v>
      </c>
      <c r="L2127" t="s">
        <v>55</v>
      </c>
    </row>
    <row r="2128" spans="1:12" x14ac:dyDescent="0.2">
      <c r="A2128" t="str">
        <f t="shared" si="33"/>
        <v>Mercer2020</v>
      </c>
      <c r="B2128" t="s">
        <v>624</v>
      </c>
      <c r="C2128">
        <v>2020</v>
      </c>
      <c r="D2128" t="s">
        <v>245</v>
      </c>
      <c r="E2128">
        <v>480</v>
      </c>
      <c r="F2128">
        <v>5960</v>
      </c>
      <c r="G2128">
        <v>-5</v>
      </c>
      <c r="H2128">
        <v>1020</v>
      </c>
      <c r="I2128">
        <v>0.1</v>
      </c>
      <c r="J2128" t="s">
        <v>247</v>
      </c>
      <c r="K2128">
        <v>21167</v>
      </c>
      <c r="L2128" t="s">
        <v>55</v>
      </c>
    </row>
    <row r="2129" spans="1:12" x14ac:dyDescent="0.2">
      <c r="A2129" t="str">
        <f t="shared" si="33"/>
        <v>Metcalfe2020</v>
      </c>
      <c r="B2129" t="s">
        <v>625</v>
      </c>
      <c r="C2129">
        <v>2020</v>
      </c>
      <c r="D2129" t="s">
        <v>245</v>
      </c>
      <c r="E2129">
        <v>207</v>
      </c>
      <c r="F2129">
        <v>1853</v>
      </c>
      <c r="G2129">
        <v>-2.1</v>
      </c>
      <c r="H2129">
        <v>829</v>
      </c>
      <c r="I2129">
        <v>13.4</v>
      </c>
      <c r="J2129" t="s">
        <v>247</v>
      </c>
      <c r="K2129">
        <v>21169</v>
      </c>
      <c r="L2129" t="s">
        <v>55</v>
      </c>
    </row>
    <row r="2130" spans="1:12" x14ac:dyDescent="0.2">
      <c r="A2130" t="str">
        <f t="shared" si="33"/>
        <v>Monroe2020</v>
      </c>
      <c r="B2130" t="s">
        <v>443</v>
      </c>
      <c r="C2130">
        <v>2020</v>
      </c>
      <c r="D2130" t="s">
        <v>245</v>
      </c>
      <c r="E2130">
        <v>269</v>
      </c>
      <c r="F2130">
        <v>3113</v>
      </c>
      <c r="G2130">
        <v>-2.4</v>
      </c>
      <c r="H2130">
        <v>768</v>
      </c>
      <c r="I2130">
        <v>9.6999999999999993</v>
      </c>
      <c r="J2130" t="s">
        <v>247</v>
      </c>
      <c r="K2130">
        <v>21171</v>
      </c>
      <c r="L2130" t="s">
        <v>55</v>
      </c>
    </row>
    <row r="2131" spans="1:12" x14ac:dyDescent="0.2">
      <c r="A2131" t="str">
        <f t="shared" si="33"/>
        <v>Montgomery2020</v>
      </c>
      <c r="B2131" t="s">
        <v>329</v>
      </c>
      <c r="C2131">
        <v>2020</v>
      </c>
      <c r="D2131" t="s">
        <v>245</v>
      </c>
      <c r="E2131">
        <v>725</v>
      </c>
      <c r="F2131">
        <v>10694</v>
      </c>
      <c r="G2131">
        <v>2.6</v>
      </c>
      <c r="H2131">
        <v>876</v>
      </c>
      <c r="I2131">
        <v>9</v>
      </c>
      <c r="J2131" t="s">
        <v>247</v>
      </c>
      <c r="K2131">
        <v>21173</v>
      </c>
      <c r="L2131" t="s">
        <v>55</v>
      </c>
    </row>
    <row r="2132" spans="1:12" x14ac:dyDescent="0.2">
      <c r="A2132" t="str">
        <f t="shared" si="33"/>
        <v>Morgan2020</v>
      </c>
      <c r="B2132" t="s">
        <v>444</v>
      </c>
      <c r="C2132">
        <v>2020</v>
      </c>
      <c r="D2132" t="s">
        <v>245</v>
      </c>
      <c r="E2132">
        <v>230</v>
      </c>
      <c r="F2132">
        <v>2964</v>
      </c>
      <c r="G2132">
        <v>-1.2</v>
      </c>
      <c r="H2132">
        <v>735</v>
      </c>
      <c r="I2132">
        <v>5.9</v>
      </c>
      <c r="J2132" t="s">
        <v>247</v>
      </c>
      <c r="K2132">
        <v>21175</v>
      </c>
      <c r="L2132" t="s">
        <v>55</v>
      </c>
    </row>
    <row r="2133" spans="1:12" x14ac:dyDescent="0.2">
      <c r="A2133" t="str">
        <f t="shared" si="33"/>
        <v>Muhlenberg2020</v>
      </c>
      <c r="B2133" t="s">
        <v>626</v>
      </c>
      <c r="C2133">
        <v>2020</v>
      </c>
      <c r="D2133" t="s">
        <v>245</v>
      </c>
      <c r="E2133">
        <v>631</v>
      </c>
      <c r="F2133">
        <v>7257</v>
      </c>
      <c r="G2133">
        <v>-9.1</v>
      </c>
      <c r="H2133">
        <v>894</v>
      </c>
      <c r="I2133">
        <v>1.5</v>
      </c>
      <c r="J2133" t="s">
        <v>247</v>
      </c>
      <c r="K2133">
        <v>21177</v>
      </c>
      <c r="L2133" t="s">
        <v>55</v>
      </c>
    </row>
    <row r="2134" spans="1:12" x14ac:dyDescent="0.2">
      <c r="A2134" t="str">
        <f t="shared" si="33"/>
        <v>Nelson2020</v>
      </c>
      <c r="B2134" t="s">
        <v>627</v>
      </c>
      <c r="C2134">
        <v>2020</v>
      </c>
      <c r="D2134" t="s">
        <v>245</v>
      </c>
      <c r="E2134">
        <v>1274</v>
      </c>
      <c r="F2134">
        <v>15909</v>
      </c>
      <c r="G2134">
        <v>-4.7</v>
      </c>
      <c r="H2134">
        <v>1000</v>
      </c>
      <c r="I2134">
        <v>16.100000000000001</v>
      </c>
      <c r="J2134" t="s">
        <v>247</v>
      </c>
      <c r="K2134">
        <v>21179</v>
      </c>
      <c r="L2134" t="s">
        <v>55</v>
      </c>
    </row>
    <row r="2135" spans="1:12" x14ac:dyDescent="0.2">
      <c r="A2135" t="str">
        <f t="shared" si="33"/>
        <v>Nicholas2020</v>
      </c>
      <c r="B2135" t="s">
        <v>628</v>
      </c>
      <c r="C2135">
        <v>2020</v>
      </c>
      <c r="D2135" t="s">
        <v>245</v>
      </c>
      <c r="E2135">
        <v>99</v>
      </c>
      <c r="F2135">
        <v>837</v>
      </c>
      <c r="G2135">
        <v>-5.2</v>
      </c>
      <c r="H2135">
        <v>633</v>
      </c>
      <c r="I2135">
        <v>13.6</v>
      </c>
      <c r="J2135" t="s">
        <v>247</v>
      </c>
      <c r="K2135">
        <v>21181</v>
      </c>
      <c r="L2135" t="s">
        <v>55</v>
      </c>
    </row>
    <row r="2136" spans="1:12" x14ac:dyDescent="0.2">
      <c r="A2136" t="str">
        <f t="shared" si="33"/>
        <v>Ohio2020</v>
      </c>
      <c r="B2136" t="s">
        <v>629</v>
      </c>
      <c r="C2136">
        <v>2020</v>
      </c>
      <c r="D2136" t="s">
        <v>245</v>
      </c>
      <c r="E2136">
        <v>441</v>
      </c>
      <c r="F2136">
        <v>7033</v>
      </c>
      <c r="G2136">
        <v>-8.6</v>
      </c>
      <c r="H2136">
        <v>765</v>
      </c>
      <c r="I2136">
        <v>3.2</v>
      </c>
      <c r="J2136" t="s">
        <v>247</v>
      </c>
      <c r="K2136">
        <v>21183</v>
      </c>
      <c r="L2136" t="s">
        <v>55</v>
      </c>
    </row>
    <row r="2137" spans="1:12" x14ac:dyDescent="0.2">
      <c r="A2137" t="str">
        <f t="shared" si="33"/>
        <v>Oldham2020</v>
      </c>
      <c r="B2137" t="s">
        <v>630</v>
      </c>
      <c r="C2137">
        <v>2020</v>
      </c>
      <c r="D2137" t="s">
        <v>245</v>
      </c>
      <c r="E2137">
        <v>1838</v>
      </c>
      <c r="F2137">
        <v>16002</v>
      </c>
      <c r="G2137">
        <v>-4.2</v>
      </c>
      <c r="H2137">
        <v>1001</v>
      </c>
      <c r="I2137">
        <v>7.9</v>
      </c>
      <c r="J2137" t="s">
        <v>247</v>
      </c>
      <c r="K2137">
        <v>21185</v>
      </c>
      <c r="L2137" t="s">
        <v>55</v>
      </c>
    </row>
    <row r="2138" spans="1:12" x14ac:dyDescent="0.2">
      <c r="A2138" t="str">
        <f t="shared" si="33"/>
        <v>Owen2020</v>
      </c>
      <c r="B2138" t="s">
        <v>631</v>
      </c>
      <c r="C2138">
        <v>2020</v>
      </c>
      <c r="D2138" t="s">
        <v>245</v>
      </c>
      <c r="E2138">
        <v>140</v>
      </c>
      <c r="F2138">
        <v>1306</v>
      </c>
      <c r="G2138">
        <v>-2.2000000000000002</v>
      </c>
      <c r="H2138">
        <v>774</v>
      </c>
      <c r="I2138">
        <v>-3.4</v>
      </c>
      <c r="J2138" t="s">
        <v>247</v>
      </c>
      <c r="K2138">
        <v>21187</v>
      </c>
      <c r="L2138" t="s">
        <v>55</v>
      </c>
    </row>
    <row r="2139" spans="1:12" x14ac:dyDescent="0.2">
      <c r="A2139" t="str">
        <f t="shared" si="33"/>
        <v>Owsley2020</v>
      </c>
      <c r="B2139" t="s">
        <v>632</v>
      </c>
      <c r="C2139">
        <v>2020</v>
      </c>
      <c r="D2139" t="s">
        <v>245</v>
      </c>
      <c r="E2139">
        <v>85</v>
      </c>
      <c r="F2139">
        <v>607</v>
      </c>
      <c r="G2139">
        <v>-6.9</v>
      </c>
      <c r="H2139">
        <v>694</v>
      </c>
      <c r="I2139">
        <v>17.8</v>
      </c>
      <c r="J2139" t="s">
        <v>247</v>
      </c>
      <c r="K2139">
        <v>21189</v>
      </c>
      <c r="L2139" t="s">
        <v>55</v>
      </c>
    </row>
    <row r="2140" spans="1:12" x14ac:dyDescent="0.2">
      <c r="A2140" t="str">
        <f t="shared" si="33"/>
        <v>Pendleton2020</v>
      </c>
      <c r="B2140" t="s">
        <v>633</v>
      </c>
      <c r="C2140">
        <v>2020</v>
      </c>
      <c r="D2140" t="s">
        <v>245</v>
      </c>
      <c r="E2140">
        <v>235</v>
      </c>
      <c r="F2140">
        <v>2269</v>
      </c>
      <c r="G2140">
        <v>-7.7</v>
      </c>
      <c r="H2140">
        <v>897</v>
      </c>
      <c r="I2140">
        <v>11.4</v>
      </c>
      <c r="J2140" t="s">
        <v>247</v>
      </c>
      <c r="K2140">
        <v>21191</v>
      </c>
      <c r="L2140" t="s">
        <v>55</v>
      </c>
    </row>
    <row r="2141" spans="1:12" x14ac:dyDescent="0.2">
      <c r="A2141" t="str">
        <f t="shared" si="33"/>
        <v>Perry2020</v>
      </c>
      <c r="B2141" t="s">
        <v>445</v>
      </c>
      <c r="C2141">
        <v>2020</v>
      </c>
      <c r="D2141" t="s">
        <v>245</v>
      </c>
      <c r="E2141">
        <v>843</v>
      </c>
      <c r="F2141">
        <v>11035</v>
      </c>
      <c r="G2141">
        <v>-5.5</v>
      </c>
      <c r="H2141">
        <v>833</v>
      </c>
      <c r="I2141">
        <v>10.8</v>
      </c>
      <c r="J2141" t="s">
        <v>247</v>
      </c>
      <c r="K2141">
        <v>21193</v>
      </c>
      <c r="L2141" t="s">
        <v>55</v>
      </c>
    </row>
    <row r="2142" spans="1:12" x14ac:dyDescent="0.2">
      <c r="A2142" t="str">
        <f t="shared" si="33"/>
        <v>Pike2020</v>
      </c>
      <c r="B2142" t="s">
        <v>447</v>
      </c>
      <c r="C2142">
        <v>2020</v>
      </c>
      <c r="D2142" t="s">
        <v>245</v>
      </c>
      <c r="E2142">
        <v>1470</v>
      </c>
      <c r="F2142">
        <v>19797</v>
      </c>
      <c r="G2142">
        <v>-4.5</v>
      </c>
      <c r="H2142">
        <v>946</v>
      </c>
      <c r="I2142">
        <v>11.4</v>
      </c>
      <c r="J2142" t="s">
        <v>247</v>
      </c>
      <c r="K2142">
        <v>21195</v>
      </c>
      <c r="L2142" t="s">
        <v>55</v>
      </c>
    </row>
    <row r="2143" spans="1:12" x14ac:dyDescent="0.2">
      <c r="A2143" t="str">
        <f t="shared" si="33"/>
        <v>Powell2020</v>
      </c>
      <c r="B2143" t="s">
        <v>634</v>
      </c>
      <c r="C2143">
        <v>2020</v>
      </c>
      <c r="D2143" t="s">
        <v>245</v>
      </c>
      <c r="E2143">
        <v>249</v>
      </c>
      <c r="F2143">
        <v>2710</v>
      </c>
      <c r="G2143">
        <v>0.4</v>
      </c>
      <c r="H2143">
        <v>683</v>
      </c>
      <c r="I2143">
        <v>12.3</v>
      </c>
      <c r="J2143" t="s">
        <v>247</v>
      </c>
      <c r="K2143">
        <v>21197</v>
      </c>
      <c r="L2143" t="s">
        <v>55</v>
      </c>
    </row>
    <row r="2144" spans="1:12" x14ac:dyDescent="0.2">
      <c r="A2144" t="str">
        <f t="shared" si="33"/>
        <v>Pulaski2020</v>
      </c>
      <c r="B2144" t="s">
        <v>415</v>
      </c>
      <c r="C2144">
        <v>2020</v>
      </c>
      <c r="D2144" t="s">
        <v>245</v>
      </c>
      <c r="E2144">
        <v>1777</v>
      </c>
      <c r="F2144">
        <v>25685</v>
      </c>
      <c r="G2144">
        <v>-2.9</v>
      </c>
      <c r="H2144">
        <v>829</v>
      </c>
      <c r="I2144">
        <v>10.4</v>
      </c>
      <c r="J2144" t="s">
        <v>247</v>
      </c>
      <c r="K2144">
        <v>21199</v>
      </c>
      <c r="L2144" t="s">
        <v>55</v>
      </c>
    </row>
    <row r="2145" spans="1:12" x14ac:dyDescent="0.2">
      <c r="A2145" t="str">
        <f t="shared" si="33"/>
        <v>Robertson2020</v>
      </c>
      <c r="B2145" t="s">
        <v>635</v>
      </c>
      <c r="C2145">
        <v>2020</v>
      </c>
      <c r="D2145" t="s">
        <v>245</v>
      </c>
      <c r="E2145">
        <v>54</v>
      </c>
      <c r="F2145">
        <v>277</v>
      </c>
      <c r="G2145">
        <v>-6.1</v>
      </c>
      <c r="H2145">
        <v>682</v>
      </c>
      <c r="I2145">
        <v>23.3</v>
      </c>
      <c r="J2145" t="s">
        <v>247</v>
      </c>
      <c r="K2145">
        <v>21201</v>
      </c>
      <c r="L2145" t="s">
        <v>55</v>
      </c>
    </row>
    <row r="2146" spans="1:12" x14ac:dyDescent="0.2">
      <c r="A2146" t="str">
        <f t="shared" si="33"/>
        <v>Rockcastle2020</v>
      </c>
      <c r="B2146" t="s">
        <v>636</v>
      </c>
      <c r="C2146">
        <v>2020</v>
      </c>
      <c r="D2146" t="s">
        <v>245</v>
      </c>
      <c r="E2146">
        <v>260</v>
      </c>
      <c r="F2146">
        <v>3703</v>
      </c>
      <c r="G2146">
        <v>-8.6</v>
      </c>
      <c r="H2146">
        <v>727</v>
      </c>
      <c r="I2146">
        <v>4.8</v>
      </c>
      <c r="J2146" t="s">
        <v>247</v>
      </c>
      <c r="K2146">
        <v>21203</v>
      </c>
      <c r="L2146" t="s">
        <v>55</v>
      </c>
    </row>
    <row r="2147" spans="1:12" x14ac:dyDescent="0.2">
      <c r="A2147" t="str">
        <f t="shared" si="33"/>
        <v>Rowan2020</v>
      </c>
      <c r="B2147" t="s">
        <v>637</v>
      </c>
      <c r="C2147">
        <v>2020</v>
      </c>
      <c r="D2147" t="s">
        <v>245</v>
      </c>
      <c r="E2147">
        <v>650</v>
      </c>
      <c r="F2147">
        <v>9697</v>
      </c>
      <c r="G2147">
        <v>-4.5999999999999996</v>
      </c>
      <c r="H2147">
        <v>782</v>
      </c>
      <c r="I2147">
        <v>14.3</v>
      </c>
      <c r="J2147" t="s">
        <v>247</v>
      </c>
      <c r="K2147">
        <v>21205</v>
      </c>
      <c r="L2147" t="s">
        <v>55</v>
      </c>
    </row>
    <row r="2148" spans="1:12" x14ac:dyDescent="0.2">
      <c r="A2148" t="str">
        <f t="shared" si="33"/>
        <v>Russell2020</v>
      </c>
      <c r="B2148" t="s">
        <v>449</v>
      </c>
      <c r="C2148">
        <v>2020</v>
      </c>
      <c r="D2148" t="s">
        <v>245</v>
      </c>
      <c r="E2148">
        <v>412</v>
      </c>
      <c r="F2148">
        <v>5438</v>
      </c>
      <c r="G2148">
        <v>-6.5</v>
      </c>
      <c r="H2148">
        <v>768</v>
      </c>
      <c r="I2148">
        <v>15.5</v>
      </c>
      <c r="J2148" t="s">
        <v>247</v>
      </c>
      <c r="K2148">
        <v>21207</v>
      </c>
      <c r="L2148" t="s">
        <v>55</v>
      </c>
    </row>
    <row r="2149" spans="1:12" x14ac:dyDescent="0.2">
      <c r="A2149" t="str">
        <f t="shared" si="33"/>
        <v>Scott2020</v>
      </c>
      <c r="B2149" t="s">
        <v>638</v>
      </c>
      <c r="C2149">
        <v>2020</v>
      </c>
      <c r="D2149" t="s">
        <v>245</v>
      </c>
      <c r="E2149">
        <v>1362</v>
      </c>
      <c r="F2149">
        <v>28022</v>
      </c>
      <c r="G2149">
        <v>2.5</v>
      </c>
      <c r="H2149">
        <v>1228</v>
      </c>
      <c r="I2149">
        <v>8.6999999999999993</v>
      </c>
      <c r="J2149" t="s">
        <v>247</v>
      </c>
      <c r="K2149">
        <v>21209</v>
      </c>
      <c r="L2149" t="s">
        <v>55</v>
      </c>
    </row>
    <row r="2150" spans="1:12" x14ac:dyDescent="0.2">
      <c r="A2150" t="str">
        <f t="shared" si="33"/>
        <v>Shelby2020</v>
      </c>
      <c r="B2150" t="s">
        <v>405</v>
      </c>
      <c r="C2150">
        <v>2020</v>
      </c>
      <c r="D2150" t="s">
        <v>245</v>
      </c>
      <c r="E2150">
        <v>1296</v>
      </c>
      <c r="F2150">
        <v>15717</v>
      </c>
      <c r="G2150">
        <v>-6.2</v>
      </c>
      <c r="H2150">
        <v>938</v>
      </c>
      <c r="I2150">
        <v>12.1</v>
      </c>
      <c r="J2150" t="s">
        <v>247</v>
      </c>
      <c r="K2150">
        <v>21211</v>
      </c>
      <c r="L2150" t="s">
        <v>55</v>
      </c>
    </row>
    <row r="2151" spans="1:12" x14ac:dyDescent="0.2">
      <c r="A2151" t="str">
        <f t="shared" si="33"/>
        <v>Simpson2020</v>
      </c>
      <c r="B2151" t="s">
        <v>639</v>
      </c>
      <c r="C2151">
        <v>2020</v>
      </c>
      <c r="D2151" t="s">
        <v>245</v>
      </c>
      <c r="E2151">
        <v>547</v>
      </c>
      <c r="F2151">
        <v>8545</v>
      </c>
      <c r="G2151">
        <v>-4.7</v>
      </c>
      <c r="H2151">
        <v>927</v>
      </c>
      <c r="I2151">
        <v>13</v>
      </c>
      <c r="J2151" t="s">
        <v>247</v>
      </c>
      <c r="K2151">
        <v>21213</v>
      </c>
      <c r="L2151" t="s">
        <v>55</v>
      </c>
    </row>
    <row r="2152" spans="1:12" x14ac:dyDescent="0.2">
      <c r="A2152" t="str">
        <f t="shared" si="33"/>
        <v>Spencer2020</v>
      </c>
      <c r="B2152" t="s">
        <v>640</v>
      </c>
      <c r="C2152">
        <v>2020</v>
      </c>
      <c r="D2152" t="s">
        <v>245</v>
      </c>
      <c r="E2152">
        <v>337</v>
      </c>
      <c r="F2152">
        <v>1993</v>
      </c>
      <c r="G2152">
        <v>-4.4000000000000004</v>
      </c>
      <c r="H2152">
        <v>781</v>
      </c>
      <c r="I2152">
        <v>11.9</v>
      </c>
      <c r="J2152" t="s">
        <v>247</v>
      </c>
      <c r="K2152">
        <v>21215</v>
      </c>
      <c r="L2152" t="s">
        <v>55</v>
      </c>
    </row>
    <row r="2153" spans="1:12" x14ac:dyDescent="0.2">
      <c r="A2153" t="str">
        <f t="shared" si="33"/>
        <v>Taylor2020</v>
      </c>
      <c r="B2153" t="s">
        <v>547</v>
      </c>
      <c r="C2153">
        <v>2020</v>
      </c>
      <c r="D2153" t="s">
        <v>245</v>
      </c>
      <c r="E2153">
        <v>758</v>
      </c>
      <c r="F2153">
        <v>12565</v>
      </c>
      <c r="G2153">
        <v>-1.5</v>
      </c>
      <c r="H2153">
        <v>780</v>
      </c>
      <c r="I2153">
        <v>11</v>
      </c>
      <c r="J2153" t="s">
        <v>247</v>
      </c>
      <c r="K2153">
        <v>21217</v>
      </c>
      <c r="L2153" t="s">
        <v>55</v>
      </c>
    </row>
    <row r="2154" spans="1:12" x14ac:dyDescent="0.2">
      <c r="A2154" t="str">
        <f t="shared" si="33"/>
        <v>Todd2020</v>
      </c>
      <c r="B2154" t="s">
        <v>351</v>
      </c>
      <c r="C2154">
        <v>2020</v>
      </c>
      <c r="D2154" t="s">
        <v>245</v>
      </c>
      <c r="E2154">
        <v>268</v>
      </c>
      <c r="F2154">
        <v>2221</v>
      </c>
      <c r="G2154">
        <v>-1.9</v>
      </c>
      <c r="H2154">
        <v>802</v>
      </c>
      <c r="I2154">
        <v>22.1</v>
      </c>
      <c r="J2154" t="s">
        <v>247</v>
      </c>
      <c r="K2154">
        <v>21219</v>
      </c>
      <c r="L2154" t="s">
        <v>55</v>
      </c>
    </row>
    <row r="2155" spans="1:12" x14ac:dyDescent="0.2">
      <c r="A2155" t="str">
        <f t="shared" si="33"/>
        <v>Trigg2020</v>
      </c>
      <c r="B2155" t="s">
        <v>641</v>
      </c>
      <c r="C2155">
        <v>2020</v>
      </c>
      <c r="D2155" t="s">
        <v>245</v>
      </c>
      <c r="E2155">
        <v>278</v>
      </c>
      <c r="F2155">
        <v>2792</v>
      </c>
      <c r="G2155">
        <v>-8</v>
      </c>
      <c r="H2155">
        <v>702</v>
      </c>
      <c r="I2155">
        <v>-1.7</v>
      </c>
      <c r="J2155" t="s">
        <v>247</v>
      </c>
      <c r="K2155">
        <v>21221</v>
      </c>
      <c r="L2155" t="s">
        <v>55</v>
      </c>
    </row>
    <row r="2156" spans="1:12" x14ac:dyDescent="0.2">
      <c r="A2156" t="str">
        <f t="shared" si="33"/>
        <v>Trimble2020</v>
      </c>
      <c r="B2156" t="s">
        <v>642</v>
      </c>
      <c r="C2156">
        <v>2020</v>
      </c>
      <c r="D2156" t="s">
        <v>245</v>
      </c>
      <c r="E2156">
        <v>125</v>
      </c>
      <c r="F2156">
        <v>1043</v>
      </c>
      <c r="G2156">
        <v>-6</v>
      </c>
      <c r="H2156">
        <v>1057</v>
      </c>
      <c r="I2156">
        <v>2.2999999999999998</v>
      </c>
      <c r="J2156" t="s">
        <v>247</v>
      </c>
      <c r="K2156">
        <v>21223</v>
      </c>
      <c r="L2156" t="s">
        <v>55</v>
      </c>
    </row>
    <row r="2157" spans="1:12" x14ac:dyDescent="0.2">
      <c r="A2157" t="str">
        <f t="shared" si="33"/>
        <v>Union2020</v>
      </c>
      <c r="B2157" t="s">
        <v>403</v>
      </c>
      <c r="C2157">
        <v>2020</v>
      </c>
      <c r="D2157" t="s">
        <v>245</v>
      </c>
      <c r="E2157">
        <v>346</v>
      </c>
      <c r="F2157">
        <v>4859</v>
      </c>
      <c r="G2157">
        <v>-4.7</v>
      </c>
      <c r="H2157">
        <v>1069</v>
      </c>
      <c r="I2157">
        <v>11.2</v>
      </c>
      <c r="J2157" t="s">
        <v>247</v>
      </c>
      <c r="K2157">
        <v>21225</v>
      </c>
      <c r="L2157" t="s">
        <v>55</v>
      </c>
    </row>
    <row r="2158" spans="1:12" x14ac:dyDescent="0.2">
      <c r="A2158" t="str">
        <f t="shared" si="33"/>
        <v>Warren2020</v>
      </c>
      <c r="B2158" t="s">
        <v>561</v>
      </c>
      <c r="C2158">
        <v>2020</v>
      </c>
      <c r="D2158" t="s">
        <v>245</v>
      </c>
      <c r="E2158">
        <v>4117</v>
      </c>
      <c r="F2158">
        <v>63418</v>
      </c>
      <c r="G2158">
        <v>-4.7</v>
      </c>
      <c r="H2158">
        <v>966</v>
      </c>
      <c r="I2158">
        <v>8.5</v>
      </c>
      <c r="J2158" t="s">
        <v>247</v>
      </c>
      <c r="K2158">
        <v>21227</v>
      </c>
      <c r="L2158" t="s">
        <v>55</v>
      </c>
    </row>
    <row r="2159" spans="1:12" x14ac:dyDescent="0.2">
      <c r="A2159" t="str">
        <f t="shared" si="33"/>
        <v>Washington2020</v>
      </c>
      <c r="B2159" t="s">
        <v>452</v>
      </c>
      <c r="C2159">
        <v>2020</v>
      </c>
      <c r="D2159" t="s">
        <v>245</v>
      </c>
      <c r="E2159">
        <v>308</v>
      </c>
      <c r="F2159">
        <v>3194</v>
      </c>
      <c r="G2159">
        <v>-4.5999999999999996</v>
      </c>
      <c r="H2159">
        <v>1006</v>
      </c>
      <c r="I2159">
        <v>17.399999999999999</v>
      </c>
      <c r="J2159" t="s">
        <v>247</v>
      </c>
      <c r="K2159">
        <v>21229</v>
      </c>
      <c r="L2159" t="s">
        <v>55</v>
      </c>
    </row>
    <row r="2160" spans="1:12" x14ac:dyDescent="0.2">
      <c r="A2160" t="str">
        <f t="shared" si="33"/>
        <v>Wayne2020</v>
      </c>
      <c r="B2160" t="s">
        <v>382</v>
      </c>
      <c r="C2160">
        <v>2020</v>
      </c>
      <c r="D2160" t="s">
        <v>245</v>
      </c>
      <c r="E2160">
        <v>372</v>
      </c>
      <c r="F2160">
        <v>5629</v>
      </c>
      <c r="G2160">
        <v>-2.5</v>
      </c>
      <c r="H2160">
        <v>719</v>
      </c>
      <c r="I2160">
        <v>17.5</v>
      </c>
      <c r="J2160" t="s">
        <v>247</v>
      </c>
      <c r="K2160">
        <v>21231</v>
      </c>
      <c r="L2160" t="s">
        <v>55</v>
      </c>
    </row>
    <row r="2161" spans="1:12" x14ac:dyDescent="0.2">
      <c r="A2161" t="str">
        <f t="shared" si="33"/>
        <v>Webster2020</v>
      </c>
      <c r="B2161" t="s">
        <v>562</v>
      </c>
      <c r="C2161">
        <v>2020</v>
      </c>
      <c r="D2161" t="s">
        <v>245</v>
      </c>
      <c r="E2161">
        <v>260</v>
      </c>
      <c r="F2161">
        <v>2696</v>
      </c>
      <c r="G2161">
        <v>-8.8000000000000007</v>
      </c>
      <c r="H2161">
        <v>960</v>
      </c>
      <c r="I2161">
        <v>5.0999999999999996</v>
      </c>
      <c r="J2161" t="s">
        <v>247</v>
      </c>
      <c r="K2161">
        <v>21233</v>
      </c>
      <c r="L2161" t="s">
        <v>55</v>
      </c>
    </row>
    <row r="2162" spans="1:12" x14ac:dyDescent="0.2">
      <c r="A2162" t="str">
        <f t="shared" si="33"/>
        <v>Whitley2020</v>
      </c>
      <c r="B2162" t="s">
        <v>643</v>
      </c>
      <c r="C2162">
        <v>2020</v>
      </c>
      <c r="D2162" t="s">
        <v>245</v>
      </c>
      <c r="E2162">
        <v>869</v>
      </c>
      <c r="F2162">
        <v>11897</v>
      </c>
      <c r="G2162">
        <v>0.9</v>
      </c>
      <c r="H2162">
        <v>830</v>
      </c>
      <c r="I2162">
        <v>3</v>
      </c>
      <c r="J2162" t="s">
        <v>247</v>
      </c>
      <c r="K2162">
        <v>21235</v>
      </c>
      <c r="L2162" t="s">
        <v>55</v>
      </c>
    </row>
    <row r="2163" spans="1:12" x14ac:dyDescent="0.2">
      <c r="A2163" t="str">
        <f t="shared" si="33"/>
        <v>Wolfe2020</v>
      </c>
      <c r="B2163" t="s">
        <v>644</v>
      </c>
      <c r="C2163">
        <v>2020</v>
      </c>
      <c r="D2163" t="s">
        <v>245</v>
      </c>
      <c r="E2163">
        <v>156</v>
      </c>
      <c r="F2163">
        <v>1448</v>
      </c>
      <c r="G2163">
        <v>15.7</v>
      </c>
      <c r="H2163">
        <v>647</v>
      </c>
      <c r="I2163">
        <v>7.1</v>
      </c>
      <c r="J2163" t="s">
        <v>247</v>
      </c>
      <c r="K2163">
        <v>21237</v>
      </c>
      <c r="L2163" t="s">
        <v>55</v>
      </c>
    </row>
    <row r="2164" spans="1:12" x14ac:dyDescent="0.2">
      <c r="A2164" t="str">
        <f t="shared" si="33"/>
        <v>Woodford2020</v>
      </c>
      <c r="B2164" t="s">
        <v>645</v>
      </c>
      <c r="C2164">
        <v>2020</v>
      </c>
      <c r="D2164" t="s">
        <v>245</v>
      </c>
      <c r="E2164">
        <v>825</v>
      </c>
      <c r="F2164">
        <v>8651</v>
      </c>
      <c r="G2164">
        <v>-6.6</v>
      </c>
      <c r="H2164">
        <v>962</v>
      </c>
      <c r="I2164">
        <v>6.5</v>
      </c>
      <c r="J2164" t="s">
        <v>247</v>
      </c>
      <c r="K2164">
        <v>21239</v>
      </c>
      <c r="L2164" t="s">
        <v>55</v>
      </c>
    </row>
    <row r="2165" spans="1:12" x14ac:dyDescent="0.2">
      <c r="B2165" t="s">
        <v>257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B70CA5-1A96-4949-AD85-CE4BD7A13121}">
  <sheetPr codeName="Sheet10">
    <tabColor theme="9"/>
  </sheetPr>
  <dimension ref="A1:L1481"/>
  <sheetViews>
    <sheetView topLeftCell="B1448" workbookViewId="0">
      <selection activeCell="A1448" sqref="A1:A1048576"/>
    </sheetView>
  </sheetViews>
  <sheetFormatPr baseColWidth="10" defaultRowHeight="16" x14ac:dyDescent="0.2"/>
  <cols>
    <col min="1" max="1" width="15.6640625" hidden="1" customWidth="1"/>
    <col min="2" max="2" width="15.1640625" customWidth="1"/>
  </cols>
  <sheetData>
    <row r="1" spans="1:12" x14ac:dyDescent="0.2">
      <c r="B1" t="s">
        <v>242</v>
      </c>
      <c r="C1" t="s">
        <v>243</v>
      </c>
    </row>
    <row r="2" spans="1:12" x14ac:dyDescent="0.2">
      <c r="B2" t="s">
        <v>244</v>
      </c>
      <c r="C2" t="s">
        <v>245</v>
      </c>
    </row>
    <row r="3" spans="1:12" x14ac:dyDescent="0.2">
      <c r="B3" t="s">
        <v>246</v>
      </c>
      <c r="C3" t="s">
        <v>247</v>
      </c>
    </row>
    <row r="4" spans="1:12" x14ac:dyDescent="0.2">
      <c r="A4" t="s">
        <v>846</v>
      </c>
      <c r="B4" t="s">
        <v>248</v>
      </c>
      <c r="C4" t="s">
        <v>3</v>
      </c>
      <c r="D4" t="s">
        <v>249</v>
      </c>
      <c r="E4" t="s">
        <v>250</v>
      </c>
      <c r="F4" t="s">
        <v>251</v>
      </c>
      <c r="G4" t="s">
        <v>252</v>
      </c>
      <c r="H4" t="s">
        <v>253</v>
      </c>
      <c r="I4" t="s">
        <v>254</v>
      </c>
      <c r="J4" t="s">
        <v>246</v>
      </c>
      <c r="K4" t="s">
        <v>255</v>
      </c>
      <c r="L4" t="s">
        <v>256</v>
      </c>
    </row>
    <row r="5" spans="1:12" x14ac:dyDescent="0.2">
      <c r="A5" t="str">
        <f>_xlfn.CONCAT(B5, C5)</f>
        <v>Adams2003</v>
      </c>
      <c r="B5" t="s">
        <v>355</v>
      </c>
      <c r="C5">
        <v>2003</v>
      </c>
      <c r="D5" t="s">
        <v>245</v>
      </c>
      <c r="E5">
        <v>983</v>
      </c>
      <c r="F5">
        <v>11502</v>
      </c>
      <c r="G5">
        <v>-7.3</v>
      </c>
      <c r="H5">
        <v>478</v>
      </c>
      <c r="I5">
        <v>-9.3000000000000007</v>
      </c>
      <c r="J5" t="s">
        <v>247</v>
      </c>
      <c r="K5">
        <v>28001</v>
      </c>
      <c r="L5" t="s">
        <v>57</v>
      </c>
    </row>
    <row r="6" spans="1:12" x14ac:dyDescent="0.2">
      <c r="A6" t="str">
        <f t="shared" ref="A6:A69" si="0">_xlfn.CONCAT(B6, C6)</f>
        <v>Alcorn2003</v>
      </c>
      <c r="B6" t="s">
        <v>372</v>
      </c>
      <c r="C6">
        <v>2003</v>
      </c>
      <c r="D6" t="s">
        <v>245</v>
      </c>
      <c r="E6">
        <v>799</v>
      </c>
      <c r="F6">
        <v>12996</v>
      </c>
      <c r="G6">
        <v>1.5</v>
      </c>
      <c r="H6">
        <v>531</v>
      </c>
      <c r="I6">
        <v>3.3</v>
      </c>
      <c r="J6" t="s">
        <v>247</v>
      </c>
      <c r="K6">
        <v>28003</v>
      </c>
      <c r="L6" t="s">
        <v>57</v>
      </c>
    </row>
    <row r="7" spans="1:12" x14ac:dyDescent="0.2">
      <c r="A7" t="str">
        <f t="shared" si="0"/>
        <v>Amite2003</v>
      </c>
      <c r="B7" t="s">
        <v>369</v>
      </c>
      <c r="C7">
        <v>2003</v>
      </c>
      <c r="D7" t="s">
        <v>245</v>
      </c>
      <c r="E7">
        <v>204</v>
      </c>
      <c r="F7">
        <v>1739</v>
      </c>
      <c r="G7">
        <v>-12.8</v>
      </c>
      <c r="H7">
        <v>443</v>
      </c>
      <c r="I7">
        <v>-0.2</v>
      </c>
      <c r="J7" t="s">
        <v>247</v>
      </c>
      <c r="K7">
        <v>28005</v>
      </c>
      <c r="L7" t="s">
        <v>57</v>
      </c>
    </row>
    <row r="8" spans="1:12" x14ac:dyDescent="0.2">
      <c r="A8" t="str">
        <f t="shared" si="0"/>
        <v>Attala2003</v>
      </c>
      <c r="B8" t="s">
        <v>367</v>
      </c>
      <c r="C8">
        <v>2003</v>
      </c>
      <c r="D8" t="s">
        <v>245</v>
      </c>
      <c r="E8">
        <v>450</v>
      </c>
      <c r="F8">
        <v>5575</v>
      </c>
      <c r="G8">
        <v>-23.3</v>
      </c>
      <c r="H8">
        <v>455</v>
      </c>
      <c r="I8">
        <v>-20.3</v>
      </c>
      <c r="J8" t="s">
        <v>247</v>
      </c>
      <c r="K8">
        <v>28007</v>
      </c>
      <c r="L8" t="s">
        <v>57</v>
      </c>
    </row>
    <row r="9" spans="1:12" x14ac:dyDescent="0.2">
      <c r="A9" t="str">
        <f t="shared" si="0"/>
        <v>Benton2003</v>
      </c>
      <c r="B9" t="s">
        <v>713</v>
      </c>
      <c r="C9">
        <v>2003</v>
      </c>
      <c r="D9" t="s">
        <v>245</v>
      </c>
      <c r="E9">
        <v>99</v>
      </c>
      <c r="F9">
        <v>1195</v>
      </c>
      <c r="G9">
        <v>-1.1000000000000001</v>
      </c>
      <c r="H9">
        <v>542</v>
      </c>
      <c r="I9">
        <v>3</v>
      </c>
      <c r="J9" t="s">
        <v>247</v>
      </c>
      <c r="K9">
        <v>28009</v>
      </c>
      <c r="L9" t="s">
        <v>57</v>
      </c>
    </row>
    <row r="10" spans="1:12" x14ac:dyDescent="0.2">
      <c r="A10" t="str">
        <f t="shared" si="0"/>
        <v>Bolivar2003</v>
      </c>
      <c r="B10" t="s">
        <v>363</v>
      </c>
      <c r="C10">
        <v>2003</v>
      </c>
      <c r="D10" t="s">
        <v>245</v>
      </c>
      <c r="E10">
        <v>836</v>
      </c>
      <c r="F10">
        <v>11926</v>
      </c>
      <c r="G10">
        <v>1.3</v>
      </c>
      <c r="H10">
        <v>505</v>
      </c>
      <c r="I10">
        <v>3.1</v>
      </c>
      <c r="J10" t="s">
        <v>247</v>
      </c>
      <c r="K10">
        <v>28011</v>
      </c>
      <c r="L10" t="s">
        <v>57</v>
      </c>
    </row>
    <row r="11" spans="1:12" x14ac:dyDescent="0.2">
      <c r="A11" t="str">
        <f t="shared" si="0"/>
        <v>Calhoun2003</v>
      </c>
      <c r="B11" t="s">
        <v>327</v>
      </c>
      <c r="C11">
        <v>2003</v>
      </c>
      <c r="D11" t="s">
        <v>245</v>
      </c>
      <c r="E11">
        <v>312</v>
      </c>
      <c r="F11">
        <v>3611</v>
      </c>
      <c r="G11">
        <v>-3.1</v>
      </c>
      <c r="H11">
        <v>427</v>
      </c>
      <c r="I11">
        <v>3.4</v>
      </c>
      <c r="J11" t="s">
        <v>247</v>
      </c>
      <c r="K11">
        <v>28013</v>
      </c>
      <c r="L11" t="s">
        <v>57</v>
      </c>
    </row>
    <row r="12" spans="1:12" x14ac:dyDescent="0.2">
      <c r="A12" t="str">
        <f t="shared" si="0"/>
        <v>Carroll2003</v>
      </c>
      <c r="B12" t="s">
        <v>373</v>
      </c>
      <c r="C12">
        <v>2003</v>
      </c>
      <c r="D12" t="s">
        <v>245</v>
      </c>
      <c r="E12">
        <v>140</v>
      </c>
      <c r="F12">
        <v>1089</v>
      </c>
      <c r="G12">
        <v>-4</v>
      </c>
      <c r="H12">
        <v>399</v>
      </c>
      <c r="I12">
        <v>1.5</v>
      </c>
      <c r="J12" t="s">
        <v>247</v>
      </c>
      <c r="K12">
        <v>28015</v>
      </c>
      <c r="L12" t="s">
        <v>57</v>
      </c>
    </row>
    <row r="13" spans="1:12" x14ac:dyDescent="0.2">
      <c r="A13" t="str">
        <f t="shared" si="0"/>
        <v>Chickasaw2003</v>
      </c>
      <c r="B13" t="s">
        <v>821</v>
      </c>
      <c r="C13">
        <v>2003</v>
      </c>
      <c r="D13" t="s">
        <v>245</v>
      </c>
      <c r="E13">
        <v>386</v>
      </c>
      <c r="F13">
        <v>6456</v>
      </c>
      <c r="G13">
        <v>3.2</v>
      </c>
      <c r="H13">
        <v>495</v>
      </c>
      <c r="I13">
        <v>11.2</v>
      </c>
      <c r="J13" t="s">
        <v>247</v>
      </c>
      <c r="K13">
        <v>28017</v>
      </c>
      <c r="L13" t="s">
        <v>57</v>
      </c>
    </row>
    <row r="14" spans="1:12" x14ac:dyDescent="0.2">
      <c r="A14" t="str">
        <f t="shared" si="0"/>
        <v>Choctaw2003</v>
      </c>
      <c r="B14" t="s">
        <v>370</v>
      </c>
      <c r="C14">
        <v>2003</v>
      </c>
      <c r="D14" t="s">
        <v>245</v>
      </c>
      <c r="E14">
        <v>169</v>
      </c>
      <c r="F14">
        <v>1874</v>
      </c>
      <c r="G14">
        <v>-2.4</v>
      </c>
      <c r="H14">
        <v>502</v>
      </c>
      <c r="I14">
        <v>0.8</v>
      </c>
      <c r="J14" t="s">
        <v>247</v>
      </c>
      <c r="K14">
        <v>28019</v>
      </c>
      <c r="L14" t="s">
        <v>57</v>
      </c>
    </row>
    <row r="15" spans="1:12" x14ac:dyDescent="0.2">
      <c r="A15" t="str">
        <f t="shared" si="0"/>
        <v>Claiborne2003</v>
      </c>
      <c r="B15" t="s">
        <v>718</v>
      </c>
      <c r="C15">
        <v>2003</v>
      </c>
      <c r="D15" t="s">
        <v>245</v>
      </c>
      <c r="E15">
        <v>164</v>
      </c>
      <c r="F15">
        <v>3392</v>
      </c>
      <c r="G15">
        <v>-9.8000000000000007</v>
      </c>
      <c r="H15">
        <v>705</v>
      </c>
      <c r="I15">
        <v>0</v>
      </c>
      <c r="J15" t="s">
        <v>247</v>
      </c>
      <c r="K15">
        <v>28021</v>
      </c>
      <c r="L15" t="s">
        <v>57</v>
      </c>
    </row>
    <row r="16" spans="1:12" x14ac:dyDescent="0.2">
      <c r="A16" t="str">
        <f t="shared" si="0"/>
        <v>Clarke2003</v>
      </c>
      <c r="B16" t="s">
        <v>360</v>
      </c>
      <c r="C16">
        <v>2003</v>
      </c>
      <c r="D16" t="s">
        <v>245</v>
      </c>
      <c r="E16">
        <v>270</v>
      </c>
      <c r="F16">
        <v>2844</v>
      </c>
      <c r="G16">
        <v>3.6</v>
      </c>
      <c r="H16">
        <v>426</v>
      </c>
      <c r="I16">
        <v>3.6</v>
      </c>
      <c r="J16" t="s">
        <v>247</v>
      </c>
      <c r="K16">
        <v>28023</v>
      </c>
      <c r="L16" t="s">
        <v>57</v>
      </c>
    </row>
    <row r="17" spans="1:12" x14ac:dyDescent="0.2">
      <c r="A17" t="str">
        <f t="shared" si="0"/>
        <v>Clay2003</v>
      </c>
      <c r="B17" t="s">
        <v>353</v>
      </c>
      <c r="C17">
        <v>2003</v>
      </c>
      <c r="D17" t="s">
        <v>245</v>
      </c>
      <c r="E17">
        <v>399</v>
      </c>
      <c r="F17">
        <v>7459</v>
      </c>
      <c r="G17">
        <v>-7.6</v>
      </c>
      <c r="H17">
        <v>556</v>
      </c>
      <c r="I17">
        <v>6.9</v>
      </c>
      <c r="J17" t="s">
        <v>247</v>
      </c>
      <c r="K17">
        <v>28025</v>
      </c>
      <c r="L17" t="s">
        <v>57</v>
      </c>
    </row>
    <row r="18" spans="1:12" x14ac:dyDescent="0.2">
      <c r="A18" t="str">
        <f t="shared" si="0"/>
        <v>Coahoma2003</v>
      </c>
      <c r="B18" t="s">
        <v>361</v>
      </c>
      <c r="C18">
        <v>2003</v>
      </c>
      <c r="D18" t="s">
        <v>245</v>
      </c>
      <c r="E18">
        <v>706</v>
      </c>
      <c r="F18">
        <v>9699</v>
      </c>
      <c r="G18">
        <v>-1.9</v>
      </c>
      <c r="H18">
        <v>555</v>
      </c>
      <c r="I18">
        <v>6.3</v>
      </c>
      <c r="J18" t="s">
        <v>247</v>
      </c>
      <c r="K18">
        <v>28027</v>
      </c>
      <c r="L18" t="s">
        <v>57</v>
      </c>
    </row>
    <row r="19" spans="1:12" x14ac:dyDescent="0.2">
      <c r="A19" t="str">
        <f t="shared" si="0"/>
        <v>Copiah2003</v>
      </c>
      <c r="B19" t="s">
        <v>365</v>
      </c>
      <c r="C19">
        <v>2003</v>
      </c>
      <c r="D19" t="s">
        <v>245</v>
      </c>
      <c r="E19">
        <v>463</v>
      </c>
      <c r="F19">
        <v>7634</v>
      </c>
      <c r="G19">
        <v>1.6</v>
      </c>
      <c r="H19">
        <v>461</v>
      </c>
      <c r="I19">
        <v>5.7</v>
      </c>
      <c r="J19" t="s">
        <v>247</v>
      </c>
      <c r="K19">
        <v>28029</v>
      </c>
      <c r="L19" t="s">
        <v>57</v>
      </c>
    </row>
    <row r="20" spans="1:12" x14ac:dyDescent="0.2">
      <c r="A20" t="str">
        <f t="shared" si="0"/>
        <v>Covington2003</v>
      </c>
      <c r="B20" t="s">
        <v>429</v>
      </c>
      <c r="C20">
        <v>2003</v>
      </c>
      <c r="D20" t="s">
        <v>245</v>
      </c>
      <c r="E20">
        <v>318</v>
      </c>
      <c r="F20">
        <v>5033</v>
      </c>
      <c r="G20">
        <v>5.3</v>
      </c>
      <c r="H20">
        <v>434</v>
      </c>
      <c r="I20">
        <v>5.0999999999999996</v>
      </c>
      <c r="J20" t="s">
        <v>247</v>
      </c>
      <c r="K20">
        <v>28031</v>
      </c>
      <c r="L20" t="s">
        <v>57</v>
      </c>
    </row>
    <row r="21" spans="1:12" x14ac:dyDescent="0.2">
      <c r="A21" t="str">
        <f t="shared" si="0"/>
        <v>DeSoto2003</v>
      </c>
      <c r="B21" t="s">
        <v>374</v>
      </c>
      <c r="C21">
        <v>2003</v>
      </c>
      <c r="D21" t="s">
        <v>245</v>
      </c>
      <c r="E21">
        <v>2008</v>
      </c>
      <c r="F21">
        <v>36468</v>
      </c>
      <c r="G21">
        <v>5.7</v>
      </c>
      <c r="H21">
        <v>544</v>
      </c>
      <c r="I21">
        <v>2.2999999999999998</v>
      </c>
      <c r="J21" t="s">
        <v>247</v>
      </c>
      <c r="K21">
        <v>28033</v>
      </c>
      <c r="L21" t="s">
        <v>57</v>
      </c>
    </row>
    <row r="22" spans="1:12" x14ac:dyDescent="0.2">
      <c r="A22" t="str">
        <f t="shared" si="0"/>
        <v>Forrest2003</v>
      </c>
      <c r="B22" t="s">
        <v>358</v>
      </c>
      <c r="C22">
        <v>2003</v>
      </c>
      <c r="D22" t="s">
        <v>245</v>
      </c>
      <c r="E22">
        <v>1894</v>
      </c>
      <c r="F22">
        <v>35052</v>
      </c>
      <c r="G22">
        <v>-0.4</v>
      </c>
      <c r="H22">
        <v>568</v>
      </c>
      <c r="I22">
        <v>2.9</v>
      </c>
      <c r="J22" t="s">
        <v>247</v>
      </c>
      <c r="K22">
        <v>28035</v>
      </c>
      <c r="L22" t="s">
        <v>57</v>
      </c>
    </row>
    <row r="23" spans="1:12" x14ac:dyDescent="0.2">
      <c r="A23" t="str">
        <f t="shared" si="0"/>
        <v>Franklin2003</v>
      </c>
      <c r="B23" t="s">
        <v>434</v>
      </c>
      <c r="C23">
        <v>2003</v>
      </c>
      <c r="D23" t="s">
        <v>245</v>
      </c>
      <c r="E23">
        <v>143</v>
      </c>
      <c r="F23">
        <v>1665</v>
      </c>
      <c r="G23">
        <v>3.2</v>
      </c>
      <c r="H23">
        <v>497</v>
      </c>
      <c r="I23">
        <v>3.8</v>
      </c>
      <c r="J23" t="s">
        <v>247</v>
      </c>
      <c r="K23">
        <v>28037</v>
      </c>
      <c r="L23" t="s">
        <v>57</v>
      </c>
    </row>
    <row r="24" spans="1:12" x14ac:dyDescent="0.2">
      <c r="A24" t="str">
        <f t="shared" si="0"/>
        <v>George2003</v>
      </c>
      <c r="B24" t="s">
        <v>822</v>
      </c>
      <c r="C24">
        <v>2003</v>
      </c>
      <c r="D24" t="s">
        <v>245</v>
      </c>
      <c r="E24">
        <v>321</v>
      </c>
      <c r="F24">
        <v>3972</v>
      </c>
      <c r="G24">
        <v>1.4</v>
      </c>
      <c r="H24">
        <v>458</v>
      </c>
      <c r="I24">
        <v>4.0999999999999996</v>
      </c>
      <c r="J24" t="s">
        <v>247</v>
      </c>
      <c r="K24">
        <v>28039</v>
      </c>
      <c r="L24" t="s">
        <v>57</v>
      </c>
    </row>
    <row r="25" spans="1:12" x14ac:dyDescent="0.2">
      <c r="A25" t="str">
        <f t="shared" si="0"/>
        <v>Greene2003</v>
      </c>
      <c r="B25" t="s">
        <v>436</v>
      </c>
      <c r="C25">
        <v>2003</v>
      </c>
      <c r="D25" t="s">
        <v>245</v>
      </c>
      <c r="E25">
        <v>147</v>
      </c>
      <c r="F25">
        <v>1995</v>
      </c>
      <c r="G25">
        <v>1.2</v>
      </c>
      <c r="H25">
        <v>443</v>
      </c>
      <c r="I25">
        <v>7</v>
      </c>
      <c r="J25" t="s">
        <v>247</v>
      </c>
      <c r="K25">
        <v>28041</v>
      </c>
      <c r="L25" t="s">
        <v>57</v>
      </c>
    </row>
    <row r="26" spans="1:12" x14ac:dyDescent="0.2">
      <c r="A26" t="str">
        <f t="shared" si="0"/>
        <v>Grenada2003</v>
      </c>
      <c r="B26" t="s">
        <v>371</v>
      </c>
      <c r="C26">
        <v>2003</v>
      </c>
      <c r="D26" t="s">
        <v>245</v>
      </c>
      <c r="E26">
        <v>589</v>
      </c>
      <c r="F26">
        <v>10543</v>
      </c>
      <c r="G26">
        <v>-0.3</v>
      </c>
      <c r="H26">
        <v>525</v>
      </c>
      <c r="I26">
        <v>2.5</v>
      </c>
      <c r="J26" t="s">
        <v>247</v>
      </c>
      <c r="K26">
        <v>28043</v>
      </c>
      <c r="L26" t="s">
        <v>57</v>
      </c>
    </row>
    <row r="27" spans="1:12" x14ac:dyDescent="0.2">
      <c r="A27" t="str">
        <f t="shared" si="0"/>
        <v>Hancock2003</v>
      </c>
      <c r="B27" t="s">
        <v>508</v>
      </c>
      <c r="C27">
        <v>2003</v>
      </c>
      <c r="D27" t="s">
        <v>245</v>
      </c>
      <c r="E27">
        <v>803</v>
      </c>
      <c r="F27">
        <v>13315</v>
      </c>
      <c r="G27">
        <v>1.5</v>
      </c>
      <c r="H27">
        <v>686</v>
      </c>
      <c r="I27">
        <v>4.9000000000000004</v>
      </c>
      <c r="J27" t="s">
        <v>247</v>
      </c>
      <c r="K27">
        <v>28045</v>
      </c>
      <c r="L27" t="s">
        <v>57</v>
      </c>
    </row>
    <row r="28" spans="1:12" x14ac:dyDescent="0.2">
      <c r="A28" t="str">
        <f t="shared" si="0"/>
        <v>Harrison2003</v>
      </c>
      <c r="B28" t="s">
        <v>357</v>
      </c>
      <c r="C28">
        <v>2003</v>
      </c>
      <c r="D28" t="s">
        <v>245</v>
      </c>
      <c r="E28">
        <v>4490</v>
      </c>
      <c r="F28">
        <v>89551</v>
      </c>
      <c r="G28">
        <v>2.9</v>
      </c>
      <c r="H28">
        <v>543</v>
      </c>
      <c r="I28">
        <v>3.2</v>
      </c>
      <c r="J28" t="s">
        <v>247</v>
      </c>
      <c r="K28">
        <v>28047</v>
      </c>
      <c r="L28" t="s">
        <v>57</v>
      </c>
    </row>
    <row r="29" spans="1:12" x14ac:dyDescent="0.2">
      <c r="A29" t="str">
        <f t="shared" si="0"/>
        <v>Hinds2003</v>
      </c>
      <c r="B29" t="s">
        <v>352</v>
      </c>
      <c r="C29">
        <v>2003</v>
      </c>
      <c r="D29" t="s">
        <v>245</v>
      </c>
      <c r="E29">
        <v>6589</v>
      </c>
      <c r="F29">
        <v>132485</v>
      </c>
      <c r="G29">
        <v>-0.1</v>
      </c>
      <c r="H29">
        <v>680</v>
      </c>
      <c r="I29">
        <v>2.2999999999999998</v>
      </c>
      <c r="J29" t="s">
        <v>247</v>
      </c>
      <c r="K29">
        <v>28049</v>
      </c>
      <c r="L29" t="s">
        <v>57</v>
      </c>
    </row>
    <row r="30" spans="1:12" x14ac:dyDescent="0.2">
      <c r="A30" t="str">
        <f t="shared" si="0"/>
        <v>Holmes2003</v>
      </c>
      <c r="B30" t="s">
        <v>366</v>
      </c>
      <c r="C30">
        <v>2003</v>
      </c>
      <c r="D30" t="s">
        <v>245</v>
      </c>
      <c r="E30">
        <v>338</v>
      </c>
      <c r="F30">
        <v>3859</v>
      </c>
      <c r="G30">
        <v>7.9</v>
      </c>
      <c r="H30">
        <v>484</v>
      </c>
      <c r="I30">
        <v>9.8000000000000007</v>
      </c>
      <c r="J30" t="s">
        <v>247</v>
      </c>
      <c r="K30">
        <v>28051</v>
      </c>
      <c r="L30" t="s">
        <v>57</v>
      </c>
    </row>
    <row r="31" spans="1:12" x14ac:dyDescent="0.2">
      <c r="A31" t="str">
        <f t="shared" si="0"/>
        <v>Humphreys2003</v>
      </c>
      <c r="B31" t="s">
        <v>732</v>
      </c>
      <c r="C31">
        <v>2003</v>
      </c>
      <c r="D31" t="s">
        <v>245</v>
      </c>
      <c r="E31">
        <v>257</v>
      </c>
      <c r="F31">
        <v>3340</v>
      </c>
      <c r="G31">
        <v>2.1</v>
      </c>
      <c r="H31">
        <v>370</v>
      </c>
      <c r="I31">
        <v>0</v>
      </c>
      <c r="J31" t="s">
        <v>247</v>
      </c>
      <c r="K31">
        <v>28053</v>
      </c>
      <c r="L31" t="s">
        <v>57</v>
      </c>
    </row>
    <row r="32" spans="1:12" x14ac:dyDescent="0.2">
      <c r="A32" t="str">
        <f t="shared" si="0"/>
        <v>Issaquena2003</v>
      </c>
      <c r="B32" t="s">
        <v>823</v>
      </c>
      <c r="C32">
        <v>2003</v>
      </c>
      <c r="D32" t="s">
        <v>245</v>
      </c>
      <c r="E32">
        <v>40</v>
      </c>
      <c r="F32">
        <v>252</v>
      </c>
      <c r="G32">
        <v>9.6</v>
      </c>
      <c r="H32">
        <v>401</v>
      </c>
      <c r="I32">
        <v>18.600000000000001</v>
      </c>
      <c r="J32" t="s">
        <v>247</v>
      </c>
      <c r="K32">
        <v>28055</v>
      </c>
      <c r="L32" t="s">
        <v>57</v>
      </c>
    </row>
    <row r="33" spans="1:12" x14ac:dyDescent="0.2">
      <c r="A33" t="str">
        <f t="shared" si="0"/>
        <v>Itawamba2003</v>
      </c>
      <c r="B33" t="s">
        <v>364</v>
      </c>
      <c r="C33">
        <v>2003</v>
      </c>
      <c r="D33" t="s">
        <v>245</v>
      </c>
      <c r="E33">
        <v>328</v>
      </c>
      <c r="F33">
        <v>5117</v>
      </c>
      <c r="G33">
        <v>4.3</v>
      </c>
      <c r="H33">
        <v>501</v>
      </c>
      <c r="I33">
        <v>1</v>
      </c>
      <c r="J33" t="s">
        <v>247</v>
      </c>
      <c r="K33">
        <v>28057</v>
      </c>
      <c r="L33" t="s">
        <v>57</v>
      </c>
    </row>
    <row r="34" spans="1:12" x14ac:dyDescent="0.2">
      <c r="A34" t="str">
        <f t="shared" si="0"/>
        <v>Jackson2003</v>
      </c>
      <c r="B34" t="s">
        <v>318</v>
      </c>
      <c r="C34">
        <v>2003</v>
      </c>
      <c r="D34" t="s">
        <v>245</v>
      </c>
      <c r="E34">
        <v>2258</v>
      </c>
      <c r="F34">
        <v>47281</v>
      </c>
      <c r="G34">
        <v>0.8</v>
      </c>
      <c r="H34">
        <v>636</v>
      </c>
      <c r="I34">
        <v>5</v>
      </c>
      <c r="J34" t="s">
        <v>247</v>
      </c>
      <c r="K34">
        <v>28059</v>
      </c>
      <c r="L34" t="s">
        <v>57</v>
      </c>
    </row>
    <row r="35" spans="1:12" x14ac:dyDescent="0.2">
      <c r="A35" t="str">
        <f t="shared" si="0"/>
        <v>Jasper2003</v>
      </c>
      <c r="B35" t="s">
        <v>368</v>
      </c>
      <c r="C35">
        <v>2003</v>
      </c>
      <c r="D35" t="s">
        <v>245</v>
      </c>
      <c r="E35">
        <v>265</v>
      </c>
      <c r="F35">
        <v>4147</v>
      </c>
      <c r="G35">
        <v>2.7</v>
      </c>
      <c r="H35">
        <v>473</v>
      </c>
      <c r="I35">
        <v>1.5</v>
      </c>
      <c r="J35" t="s">
        <v>247</v>
      </c>
      <c r="K35">
        <v>28061</v>
      </c>
      <c r="L35" t="s">
        <v>57</v>
      </c>
    </row>
    <row r="36" spans="1:12" x14ac:dyDescent="0.2">
      <c r="A36" t="str">
        <f t="shared" si="0"/>
        <v>Jefferson2003</v>
      </c>
      <c r="B36" t="s">
        <v>314</v>
      </c>
      <c r="C36">
        <v>2003</v>
      </c>
      <c r="D36" t="s">
        <v>245</v>
      </c>
      <c r="E36">
        <v>90</v>
      </c>
      <c r="F36">
        <v>1153</v>
      </c>
      <c r="G36">
        <v>1.3</v>
      </c>
      <c r="H36">
        <v>437</v>
      </c>
      <c r="I36">
        <v>0.9</v>
      </c>
      <c r="J36" t="s">
        <v>247</v>
      </c>
      <c r="K36">
        <v>28063</v>
      </c>
      <c r="L36" t="s">
        <v>57</v>
      </c>
    </row>
    <row r="37" spans="1:12" x14ac:dyDescent="0.2">
      <c r="A37" t="str">
        <f t="shared" si="0"/>
        <v>Jefferson Davis2003</v>
      </c>
      <c r="B37" t="s">
        <v>362</v>
      </c>
      <c r="C37">
        <v>2003</v>
      </c>
      <c r="D37" t="s">
        <v>245</v>
      </c>
      <c r="E37">
        <v>181</v>
      </c>
      <c r="F37">
        <v>2102</v>
      </c>
      <c r="G37">
        <v>-1.4</v>
      </c>
      <c r="H37">
        <v>399</v>
      </c>
      <c r="I37">
        <v>1</v>
      </c>
      <c r="J37" t="s">
        <v>247</v>
      </c>
      <c r="K37">
        <v>28065</v>
      </c>
      <c r="L37" t="s">
        <v>57</v>
      </c>
    </row>
    <row r="38" spans="1:12" x14ac:dyDescent="0.2">
      <c r="A38" t="str">
        <f t="shared" si="0"/>
        <v>Jones2003</v>
      </c>
      <c r="B38" t="s">
        <v>517</v>
      </c>
      <c r="C38">
        <v>2003</v>
      </c>
      <c r="D38" t="s">
        <v>245</v>
      </c>
      <c r="E38">
        <v>1412</v>
      </c>
      <c r="F38">
        <v>26940</v>
      </c>
      <c r="G38">
        <v>4</v>
      </c>
      <c r="H38">
        <v>549</v>
      </c>
      <c r="I38">
        <v>4.4000000000000004</v>
      </c>
      <c r="J38" t="s">
        <v>247</v>
      </c>
      <c r="K38">
        <v>28067</v>
      </c>
      <c r="L38" t="s">
        <v>57</v>
      </c>
    </row>
    <row r="39" spans="1:12" x14ac:dyDescent="0.2">
      <c r="A39" t="str">
        <f t="shared" si="0"/>
        <v>Kemper2003</v>
      </c>
      <c r="B39" t="s">
        <v>824</v>
      </c>
      <c r="C39">
        <v>2003</v>
      </c>
      <c r="D39" t="s">
        <v>245</v>
      </c>
      <c r="E39">
        <v>156</v>
      </c>
      <c r="F39">
        <v>1653</v>
      </c>
      <c r="G39">
        <v>1.5</v>
      </c>
      <c r="H39">
        <v>419</v>
      </c>
      <c r="I39">
        <v>1</v>
      </c>
      <c r="J39" t="s">
        <v>247</v>
      </c>
      <c r="K39">
        <v>28069</v>
      </c>
      <c r="L39" t="s">
        <v>57</v>
      </c>
    </row>
    <row r="40" spans="1:12" x14ac:dyDescent="0.2">
      <c r="A40" t="str">
        <f t="shared" si="0"/>
        <v>Lafayette2003</v>
      </c>
      <c r="B40" t="s">
        <v>825</v>
      </c>
      <c r="C40">
        <v>2003</v>
      </c>
      <c r="D40" t="s">
        <v>245</v>
      </c>
      <c r="E40">
        <v>917</v>
      </c>
      <c r="F40">
        <v>15854</v>
      </c>
      <c r="G40">
        <v>1.2</v>
      </c>
      <c r="H40">
        <v>565</v>
      </c>
      <c r="I40">
        <v>2.4</v>
      </c>
      <c r="J40" t="s">
        <v>247</v>
      </c>
      <c r="K40">
        <v>28071</v>
      </c>
      <c r="L40" t="s">
        <v>57</v>
      </c>
    </row>
    <row r="41" spans="1:12" x14ac:dyDescent="0.2">
      <c r="A41" t="str">
        <f t="shared" si="0"/>
        <v>Lamar2003</v>
      </c>
      <c r="B41" t="s">
        <v>438</v>
      </c>
      <c r="C41">
        <v>2003</v>
      </c>
      <c r="D41" t="s">
        <v>245</v>
      </c>
      <c r="E41">
        <v>926</v>
      </c>
      <c r="F41">
        <v>13830</v>
      </c>
      <c r="G41">
        <v>7.4</v>
      </c>
      <c r="H41">
        <v>473</v>
      </c>
      <c r="I41">
        <v>-17.7</v>
      </c>
      <c r="J41" t="s">
        <v>247</v>
      </c>
      <c r="K41">
        <v>28073</v>
      </c>
      <c r="L41" t="s">
        <v>57</v>
      </c>
    </row>
    <row r="42" spans="1:12" x14ac:dyDescent="0.2">
      <c r="A42" t="str">
        <f t="shared" si="0"/>
        <v>Lauderdale2003</v>
      </c>
      <c r="B42" t="s">
        <v>439</v>
      </c>
      <c r="C42">
        <v>2003</v>
      </c>
      <c r="D42" t="s">
        <v>245</v>
      </c>
      <c r="E42">
        <v>1942</v>
      </c>
      <c r="F42">
        <v>35922</v>
      </c>
      <c r="G42">
        <v>2.6</v>
      </c>
      <c r="H42">
        <v>564</v>
      </c>
      <c r="I42">
        <v>4.4000000000000004</v>
      </c>
      <c r="J42" t="s">
        <v>247</v>
      </c>
      <c r="K42">
        <v>28075</v>
      </c>
      <c r="L42" t="s">
        <v>57</v>
      </c>
    </row>
    <row r="43" spans="1:12" x14ac:dyDescent="0.2">
      <c r="A43" t="str">
        <f t="shared" si="0"/>
        <v>Lawrence2003</v>
      </c>
      <c r="B43" t="s">
        <v>440</v>
      </c>
      <c r="C43">
        <v>2003</v>
      </c>
      <c r="D43" t="s">
        <v>245</v>
      </c>
      <c r="E43">
        <v>206</v>
      </c>
      <c r="F43">
        <v>3072</v>
      </c>
      <c r="G43">
        <v>13.6</v>
      </c>
      <c r="H43">
        <v>698</v>
      </c>
      <c r="I43">
        <v>6.9</v>
      </c>
      <c r="J43" t="s">
        <v>247</v>
      </c>
      <c r="K43">
        <v>28077</v>
      </c>
      <c r="L43" t="s">
        <v>57</v>
      </c>
    </row>
    <row r="44" spans="1:12" x14ac:dyDescent="0.2">
      <c r="A44" t="str">
        <f t="shared" si="0"/>
        <v>Leake2003</v>
      </c>
      <c r="B44" t="s">
        <v>826</v>
      </c>
      <c r="C44">
        <v>2003</v>
      </c>
      <c r="D44" t="s">
        <v>245</v>
      </c>
      <c r="E44">
        <v>321</v>
      </c>
      <c r="F44">
        <v>6512</v>
      </c>
      <c r="G44">
        <v>-4.7</v>
      </c>
      <c r="H44">
        <v>381</v>
      </c>
      <c r="I44">
        <v>0.8</v>
      </c>
      <c r="J44" t="s">
        <v>247</v>
      </c>
      <c r="K44">
        <v>28079</v>
      </c>
      <c r="L44" t="s">
        <v>57</v>
      </c>
    </row>
    <row r="45" spans="1:12" x14ac:dyDescent="0.2">
      <c r="A45" t="str">
        <f t="shared" si="0"/>
        <v>Lee2003</v>
      </c>
      <c r="B45" t="s">
        <v>315</v>
      </c>
      <c r="C45">
        <v>2003</v>
      </c>
      <c r="D45" t="s">
        <v>245</v>
      </c>
      <c r="E45">
        <v>2314</v>
      </c>
      <c r="F45">
        <v>50828</v>
      </c>
      <c r="G45">
        <v>1.6</v>
      </c>
      <c r="H45">
        <v>627</v>
      </c>
      <c r="I45">
        <v>3.5</v>
      </c>
      <c r="J45" t="s">
        <v>247</v>
      </c>
      <c r="K45">
        <v>28081</v>
      </c>
      <c r="L45" t="s">
        <v>57</v>
      </c>
    </row>
    <row r="46" spans="1:12" x14ac:dyDescent="0.2">
      <c r="A46" t="str">
        <f t="shared" si="0"/>
        <v>Leflore2003</v>
      </c>
      <c r="B46" t="s">
        <v>827</v>
      </c>
      <c r="C46">
        <v>2003</v>
      </c>
      <c r="D46" t="s">
        <v>245</v>
      </c>
      <c r="E46">
        <v>876</v>
      </c>
      <c r="F46">
        <v>15329</v>
      </c>
      <c r="G46">
        <v>-1.7</v>
      </c>
      <c r="H46">
        <v>501</v>
      </c>
      <c r="I46">
        <v>4.5999999999999996</v>
      </c>
      <c r="J46" t="s">
        <v>247</v>
      </c>
      <c r="K46">
        <v>28083</v>
      </c>
      <c r="L46" t="s">
        <v>57</v>
      </c>
    </row>
    <row r="47" spans="1:12" x14ac:dyDescent="0.2">
      <c r="A47" t="str">
        <f t="shared" si="0"/>
        <v>Lincoln2003</v>
      </c>
      <c r="B47" t="s">
        <v>519</v>
      </c>
      <c r="C47">
        <v>2003</v>
      </c>
      <c r="D47" t="s">
        <v>245</v>
      </c>
      <c r="E47">
        <v>779</v>
      </c>
      <c r="F47">
        <v>11759</v>
      </c>
      <c r="G47">
        <v>4.2</v>
      </c>
      <c r="H47">
        <v>535</v>
      </c>
      <c r="I47">
        <v>5.0999999999999996</v>
      </c>
      <c r="J47" t="s">
        <v>247</v>
      </c>
      <c r="K47">
        <v>28085</v>
      </c>
      <c r="L47" t="s">
        <v>57</v>
      </c>
    </row>
    <row r="48" spans="1:12" x14ac:dyDescent="0.2">
      <c r="A48" t="str">
        <f t="shared" si="0"/>
        <v>Lowndes2003</v>
      </c>
      <c r="B48" t="s">
        <v>356</v>
      </c>
      <c r="C48">
        <v>2003</v>
      </c>
      <c r="D48" t="s">
        <v>245</v>
      </c>
      <c r="E48">
        <v>1515</v>
      </c>
      <c r="F48">
        <v>24169</v>
      </c>
      <c r="G48">
        <v>-0.5</v>
      </c>
      <c r="H48">
        <v>560</v>
      </c>
      <c r="I48">
        <v>5.3</v>
      </c>
      <c r="J48" t="s">
        <v>247</v>
      </c>
      <c r="K48">
        <v>28087</v>
      </c>
      <c r="L48" t="s">
        <v>57</v>
      </c>
    </row>
    <row r="49" spans="1:12" x14ac:dyDescent="0.2">
      <c r="A49" t="str">
        <f t="shared" si="0"/>
        <v>Madison2003</v>
      </c>
      <c r="B49" t="s">
        <v>313</v>
      </c>
      <c r="C49">
        <v>2003</v>
      </c>
      <c r="D49" t="s">
        <v>245</v>
      </c>
      <c r="E49">
        <v>2279</v>
      </c>
      <c r="F49">
        <v>39446</v>
      </c>
      <c r="G49">
        <v>30.3</v>
      </c>
      <c r="H49">
        <v>597</v>
      </c>
      <c r="I49">
        <v>4.4000000000000004</v>
      </c>
      <c r="J49" t="s">
        <v>247</v>
      </c>
      <c r="K49">
        <v>28089</v>
      </c>
      <c r="L49" t="s">
        <v>57</v>
      </c>
    </row>
    <row r="50" spans="1:12" x14ac:dyDescent="0.2">
      <c r="A50" t="str">
        <f t="shared" si="0"/>
        <v>Marion2003</v>
      </c>
      <c r="B50" t="s">
        <v>399</v>
      </c>
      <c r="C50">
        <v>2003</v>
      </c>
      <c r="D50" t="s">
        <v>245</v>
      </c>
      <c r="E50">
        <v>524</v>
      </c>
      <c r="F50">
        <v>7824</v>
      </c>
      <c r="G50">
        <v>2.5</v>
      </c>
      <c r="H50">
        <v>454</v>
      </c>
      <c r="I50">
        <v>8.6</v>
      </c>
      <c r="J50" t="s">
        <v>247</v>
      </c>
      <c r="K50">
        <v>28091</v>
      </c>
      <c r="L50" t="s">
        <v>57</v>
      </c>
    </row>
    <row r="51" spans="1:12" x14ac:dyDescent="0.2">
      <c r="A51" t="str">
        <f t="shared" si="0"/>
        <v>Marshall2003</v>
      </c>
      <c r="B51" t="s">
        <v>322</v>
      </c>
      <c r="C51">
        <v>2003</v>
      </c>
      <c r="D51" t="s">
        <v>245</v>
      </c>
      <c r="E51">
        <v>408</v>
      </c>
      <c r="F51">
        <v>6194</v>
      </c>
      <c r="G51">
        <v>-4.3</v>
      </c>
      <c r="H51">
        <v>493</v>
      </c>
      <c r="I51">
        <v>5.8</v>
      </c>
      <c r="J51" t="s">
        <v>247</v>
      </c>
      <c r="K51">
        <v>28093</v>
      </c>
      <c r="L51" t="s">
        <v>57</v>
      </c>
    </row>
    <row r="52" spans="1:12" x14ac:dyDescent="0.2">
      <c r="A52" t="str">
        <f t="shared" si="0"/>
        <v>Monroe2003</v>
      </c>
      <c r="B52" t="s">
        <v>443</v>
      </c>
      <c r="C52">
        <v>2003</v>
      </c>
      <c r="D52" t="s">
        <v>245</v>
      </c>
      <c r="E52">
        <v>682</v>
      </c>
      <c r="F52">
        <v>10781</v>
      </c>
      <c r="G52">
        <v>3.8</v>
      </c>
      <c r="H52">
        <v>550</v>
      </c>
      <c r="I52">
        <v>1.7</v>
      </c>
      <c r="J52" t="s">
        <v>247</v>
      </c>
      <c r="K52">
        <v>28095</v>
      </c>
      <c r="L52" t="s">
        <v>57</v>
      </c>
    </row>
    <row r="53" spans="1:12" x14ac:dyDescent="0.2">
      <c r="A53" t="str">
        <f t="shared" si="0"/>
        <v>Montgomery2003</v>
      </c>
      <c r="B53" t="s">
        <v>329</v>
      </c>
      <c r="C53">
        <v>2003</v>
      </c>
      <c r="D53" t="s">
        <v>245</v>
      </c>
      <c r="E53">
        <v>266</v>
      </c>
      <c r="F53">
        <v>2857</v>
      </c>
      <c r="G53">
        <v>3.4</v>
      </c>
      <c r="H53">
        <v>403</v>
      </c>
      <c r="I53">
        <v>8</v>
      </c>
      <c r="J53" t="s">
        <v>247</v>
      </c>
      <c r="K53">
        <v>28097</v>
      </c>
      <c r="L53" t="s">
        <v>57</v>
      </c>
    </row>
    <row r="54" spans="1:12" x14ac:dyDescent="0.2">
      <c r="A54" t="str">
        <f t="shared" si="0"/>
        <v>Neshoba2003</v>
      </c>
      <c r="B54" t="s">
        <v>828</v>
      </c>
      <c r="C54">
        <v>2003</v>
      </c>
      <c r="D54" t="s">
        <v>245</v>
      </c>
      <c r="E54">
        <v>540</v>
      </c>
      <c r="F54">
        <v>14018</v>
      </c>
      <c r="G54">
        <v>-0.6</v>
      </c>
      <c r="H54">
        <v>502</v>
      </c>
      <c r="I54">
        <v>1.8</v>
      </c>
      <c r="J54" t="s">
        <v>247</v>
      </c>
      <c r="K54">
        <v>28099</v>
      </c>
      <c r="L54" t="s">
        <v>57</v>
      </c>
    </row>
    <row r="55" spans="1:12" x14ac:dyDescent="0.2">
      <c r="A55" t="str">
        <f t="shared" si="0"/>
        <v>Newton2003</v>
      </c>
      <c r="B55" t="s">
        <v>528</v>
      </c>
      <c r="C55">
        <v>2003</v>
      </c>
      <c r="D55" t="s">
        <v>245</v>
      </c>
      <c r="E55">
        <v>353</v>
      </c>
      <c r="F55">
        <v>6329</v>
      </c>
      <c r="G55">
        <v>0</v>
      </c>
      <c r="H55">
        <v>490</v>
      </c>
      <c r="I55">
        <v>6.8</v>
      </c>
      <c r="J55" t="s">
        <v>247</v>
      </c>
      <c r="K55">
        <v>28101</v>
      </c>
      <c r="L55" t="s">
        <v>57</v>
      </c>
    </row>
    <row r="56" spans="1:12" x14ac:dyDescent="0.2">
      <c r="A56" t="str">
        <f t="shared" si="0"/>
        <v>Noxubee2003</v>
      </c>
      <c r="B56" t="s">
        <v>829</v>
      </c>
      <c r="C56">
        <v>2003</v>
      </c>
      <c r="D56" t="s">
        <v>245</v>
      </c>
      <c r="E56">
        <v>227</v>
      </c>
      <c r="F56">
        <v>3327</v>
      </c>
      <c r="G56">
        <v>1</v>
      </c>
      <c r="H56">
        <v>428</v>
      </c>
      <c r="I56">
        <v>3.4</v>
      </c>
      <c r="J56" t="s">
        <v>247</v>
      </c>
      <c r="K56">
        <v>28103</v>
      </c>
      <c r="L56" t="s">
        <v>57</v>
      </c>
    </row>
    <row r="57" spans="1:12" x14ac:dyDescent="0.2">
      <c r="A57" t="str">
        <f t="shared" si="0"/>
        <v>Oktibbeha2003</v>
      </c>
      <c r="B57" t="s">
        <v>830</v>
      </c>
      <c r="C57">
        <v>2003</v>
      </c>
      <c r="D57" t="s">
        <v>245</v>
      </c>
      <c r="E57">
        <v>781</v>
      </c>
      <c r="F57">
        <v>16558</v>
      </c>
      <c r="G57">
        <v>0.5</v>
      </c>
      <c r="H57">
        <v>533</v>
      </c>
      <c r="I57">
        <v>4.5</v>
      </c>
      <c r="J57" t="s">
        <v>247</v>
      </c>
      <c r="K57">
        <v>28105</v>
      </c>
      <c r="L57" t="s">
        <v>57</v>
      </c>
    </row>
    <row r="58" spans="1:12" x14ac:dyDescent="0.2">
      <c r="A58" t="str">
        <f t="shared" si="0"/>
        <v>Panola2003</v>
      </c>
      <c r="B58" t="s">
        <v>831</v>
      </c>
      <c r="C58">
        <v>2003</v>
      </c>
      <c r="D58" t="s">
        <v>245</v>
      </c>
      <c r="E58">
        <v>626</v>
      </c>
      <c r="F58">
        <v>10128</v>
      </c>
      <c r="G58">
        <v>-0.4</v>
      </c>
      <c r="H58">
        <v>510</v>
      </c>
      <c r="I58">
        <v>6.7</v>
      </c>
      <c r="J58" t="s">
        <v>247</v>
      </c>
      <c r="K58">
        <v>28107</v>
      </c>
      <c r="L58" t="s">
        <v>57</v>
      </c>
    </row>
    <row r="59" spans="1:12" x14ac:dyDescent="0.2">
      <c r="A59" t="str">
        <f t="shared" si="0"/>
        <v>Pearl River2003</v>
      </c>
      <c r="B59" t="s">
        <v>832</v>
      </c>
      <c r="C59">
        <v>2003</v>
      </c>
      <c r="D59" t="s">
        <v>245</v>
      </c>
      <c r="E59">
        <v>779</v>
      </c>
      <c r="F59">
        <v>9555</v>
      </c>
      <c r="G59">
        <v>2.2999999999999998</v>
      </c>
      <c r="H59">
        <v>464</v>
      </c>
      <c r="I59">
        <v>3.6</v>
      </c>
      <c r="J59" t="s">
        <v>247</v>
      </c>
      <c r="K59">
        <v>28109</v>
      </c>
      <c r="L59" t="s">
        <v>57</v>
      </c>
    </row>
    <row r="60" spans="1:12" x14ac:dyDescent="0.2">
      <c r="A60" t="str">
        <f t="shared" si="0"/>
        <v>Perry2003</v>
      </c>
      <c r="B60" t="s">
        <v>445</v>
      </c>
      <c r="C60">
        <v>2003</v>
      </c>
      <c r="D60" t="s">
        <v>245</v>
      </c>
      <c r="E60">
        <v>161</v>
      </c>
      <c r="F60">
        <v>2402</v>
      </c>
      <c r="G60">
        <v>3.8</v>
      </c>
      <c r="H60">
        <v>620</v>
      </c>
      <c r="I60">
        <v>3.9</v>
      </c>
      <c r="J60" t="s">
        <v>247</v>
      </c>
      <c r="K60">
        <v>28111</v>
      </c>
      <c r="L60" t="s">
        <v>57</v>
      </c>
    </row>
    <row r="61" spans="1:12" x14ac:dyDescent="0.2">
      <c r="A61" t="str">
        <f t="shared" si="0"/>
        <v>Pike2003</v>
      </c>
      <c r="B61" t="s">
        <v>447</v>
      </c>
      <c r="C61">
        <v>2003</v>
      </c>
      <c r="D61" t="s">
        <v>245</v>
      </c>
      <c r="E61">
        <v>1011</v>
      </c>
      <c r="F61">
        <v>15153</v>
      </c>
      <c r="G61">
        <v>2.6</v>
      </c>
      <c r="H61">
        <v>464</v>
      </c>
      <c r="I61">
        <v>2.9</v>
      </c>
      <c r="J61" t="s">
        <v>247</v>
      </c>
      <c r="K61">
        <v>28113</v>
      </c>
      <c r="L61" t="s">
        <v>57</v>
      </c>
    </row>
    <row r="62" spans="1:12" x14ac:dyDescent="0.2">
      <c r="A62" t="str">
        <f t="shared" si="0"/>
        <v>Pontotoc2003</v>
      </c>
      <c r="B62" t="s">
        <v>354</v>
      </c>
      <c r="C62">
        <v>2003</v>
      </c>
      <c r="D62" t="s">
        <v>245</v>
      </c>
      <c r="E62">
        <v>442</v>
      </c>
      <c r="F62">
        <v>10576</v>
      </c>
      <c r="G62">
        <v>5.2</v>
      </c>
      <c r="H62">
        <v>513</v>
      </c>
      <c r="I62">
        <v>4.5</v>
      </c>
      <c r="J62" t="s">
        <v>247</v>
      </c>
      <c r="K62">
        <v>28115</v>
      </c>
      <c r="L62" t="s">
        <v>57</v>
      </c>
    </row>
    <row r="63" spans="1:12" x14ac:dyDescent="0.2">
      <c r="A63" t="str">
        <f t="shared" si="0"/>
        <v>Prentiss2003</v>
      </c>
      <c r="B63" t="s">
        <v>833</v>
      </c>
      <c r="C63">
        <v>2003</v>
      </c>
      <c r="D63" t="s">
        <v>245</v>
      </c>
      <c r="E63">
        <v>473</v>
      </c>
      <c r="F63">
        <v>8524</v>
      </c>
      <c r="G63">
        <v>-1</v>
      </c>
      <c r="H63">
        <v>489</v>
      </c>
      <c r="I63">
        <v>2.7</v>
      </c>
      <c r="J63" t="s">
        <v>247</v>
      </c>
      <c r="K63">
        <v>28117</v>
      </c>
      <c r="L63" t="s">
        <v>57</v>
      </c>
    </row>
    <row r="64" spans="1:12" x14ac:dyDescent="0.2">
      <c r="A64" t="str">
        <f t="shared" si="0"/>
        <v>Quitman2003</v>
      </c>
      <c r="B64" t="s">
        <v>535</v>
      </c>
      <c r="C64">
        <v>2003</v>
      </c>
      <c r="D64" t="s">
        <v>245</v>
      </c>
      <c r="E64">
        <v>183</v>
      </c>
      <c r="F64">
        <v>1943</v>
      </c>
      <c r="G64">
        <v>1.5</v>
      </c>
      <c r="H64">
        <v>429</v>
      </c>
      <c r="I64">
        <v>3.6</v>
      </c>
      <c r="J64" t="s">
        <v>247</v>
      </c>
      <c r="K64">
        <v>28119</v>
      </c>
      <c r="L64" t="s">
        <v>57</v>
      </c>
    </row>
    <row r="65" spans="1:12" x14ac:dyDescent="0.2">
      <c r="A65" t="str">
        <f t="shared" si="0"/>
        <v>Rankin2003</v>
      </c>
      <c r="B65" t="s">
        <v>834</v>
      </c>
      <c r="C65">
        <v>2003</v>
      </c>
      <c r="D65" t="s">
        <v>245</v>
      </c>
      <c r="E65">
        <v>2893</v>
      </c>
      <c r="F65">
        <v>48989</v>
      </c>
      <c r="G65">
        <v>3.9</v>
      </c>
      <c r="H65">
        <v>602</v>
      </c>
      <c r="I65">
        <v>5.4</v>
      </c>
      <c r="J65" t="s">
        <v>247</v>
      </c>
      <c r="K65">
        <v>28121</v>
      </c>
      <c r="L65" t="s">
        <v>57</v>
      </c>
    </row>
    <row r="66" spans="1:12" x14ac:dyDescent="0.2">
      <c r="A66" t="str">
        <f t="shared" si="0"/>
        <v>Scott2003</v>
      </c>
      <c r="B66" t="s">
        <v>638</v>
      </c>
      <c r="C66">
        <v>2003</v>
      </c>
      <c r="D66" t="s">
        <v>245</v>
      </c>
      <c r="E66">
        <v>521</v>
      </c>
      <c r="F66">
        <v>11646</v>
      </c>
      <c r="G66">
        <v>6.4</v>
      </c>
      <c r="H66">
        <v>463</v>
      </c>
      <c r="I66">
        <v>4.8</v>
      </c>
      <c r="J66" t="s">
        <v>247</v>
      </c>
      <c r="K66">
        <v>28123</v>
      </c>
      <c r="L66" t="s">
        <v>57</v>
      </c>
    </row>
    <row r="67" spans="1:12" x14ac:dyDescent="0.2">
      <c r="A67" t="str">
        <f t="shared" si="0"/>
        <v>Sharkey2003</v>
      </c>
      <c r="B67" t="s">
        <v>835</v>
      </c>
      <c r="C67">
        <v>2003</v>
      </c>
      <c r="D67" t="s">
        <v>245</v>
      </c>
      <c r="E67">
        <v>182</v>
      </c>
      <c r="F67">
        <v>1432</v>
      </c>
      <c r="G67">
        <v>0.4</v>
      </c>
      <c r="H67">
        <v>413</v>
      </c>
      <c r="I67">
        <v>4.5999999999999996</v>
      </c>
      <c r="J67" t="s">
        <v>247</v>
      </c>
      <c r="K67">
        <v>28125</v>
      </c>
      <c r="L67" t="s">
        <v>57</v>
      </c>
    </row>
    <row r="68" spans="1:12" x14ac:dyDescent="0.2">
      <c r="A68" t="str">
        <f t="shared" si="0"/>
        <v>Simpson2003</v>
      </c>
      <c r="B68" t="s">
        <v>639</v>
      </c>
      <c r="C68">
        <v>2003</v>
      </c>
      <c r="D68" t="s">
        <v>245</v>
      </c>
      <c r="E68">
        <v>433</v>
      </c>
      <c r="F68">
        <v>7155</v>
      </c>
      <c r="G68">
        <v>4.7</v>
      </c>
      <c r="H68">
        <v>406</v>
      </c>
      <c r="I68">
        <v>3.6</v>
      </c>
      <c r="J68" t="s">
        <v>247</v>
      </c>
      <c r="K68">
        <v>28127</v>
      </c>
      <c r="L68" t="s">
        <v>57</v>
      </c>
    </row>
    <row r="69" spans="1:12" x14ac:dyDescent="0.2">
      <c r="A69" t="str">
        <f t="shared" si="0"/>
        <v>Smith2003</v>
      </c>
      <c r="B69" t="s">
        <v>746</v>
      </c>
      <c r="C69">
        <v>2003</v>
      </c>
      <c r="D69" t="s">
        <v>245</v>
      </c>
      <c r="E69">
        <v>216</v>
      </c>
      <c r="F69">
        <v>3573</v>
      </c>
      <c r="G69">
        <v>-1.5</v>
      </c>
      <c r="H69">
        <v>538</v>
      </c>
      <c r="I69">
        <v>5.9</v>
      </c>
      <c r="J69" t="s">
        <v>247</v>
      </c>
      <c r="K69">
        <v>28129</v>
      </c>
      <c r="L69" t="s">
        <v>57</v>
      </c>
    </row>
    <row r="70" spans="1:12" x14ac:dyDescent="0.2">
      <c r="A70" t="str">
        <f t="shared" ref="A70:A133" si="1">_xlfn.CONCAT(B70, C70)</f>
        <v>Stone2003</v>
      </c>
      <c r="B70" t="s">
        <v>836</v>
      </c>
      <c r="C70">
        <v>2003</v>
      </c>
      <c r="D70" t="s">
        <v>245</v>
      </c>
      <c r="E70">
        <v>268</v>
      </c>
      <c r="F70">
        <v>3776</v>
      </c>
      <c r="G70">
        <v>5.5</v>
      </c>
      <c r="H70">
        <v>502</v>
      </c>
      <c r="I70">
        <v>9.4</v>
      </c>
      <c r="J70" t="s">
        <v>247</v>
      </c>
      <c r="K70">
        <v>28131</v>
      </c>
      <c r="L70" t="s">
        <v>57</v>
      </c>
    </row>
    <row r="71" spans="1:12" x14ac:dyDescent="0.2">
      <c r="A71" t="str">
        <f t="shared" si="1"/>
        <v>Sunflower2003</v>
      </c>
      <c r="B71" t="s">
        <v>837</v>
      </c>
      <c r="C71">
        <v>2003</v>
      </c>
      <c r="D71" t="s">
        <v>245</v>
      </c>
      <c r="E71">
        <v>559</v>
      </c>
      <c r="F71">
        <v>9877</v>
      </c>
      <c r="G71">
        <v>-1.3</v>
      </c>
      <c r="H71">
        <v>453</v>
      </c>
      <c r="I71">
        <v>5.0999999999999996</v>
      </c>
      <c r="J71" t="s">
        <v>247</v>
      </c>
      <c r="K71">
        <v>28133</v>
      </c>
      <c r="L71" t="s">
        <v>57</v>
      </c>
    </row>
    <row r="72" spans="1:12" x14ac:dyDescent="0.2">
      <c r="A72" t="str">
        <f t="shared" si="1"/>
        <v>Tallahatchie2003</v>
      </c>
      <c r="B72" t="s">
        <v>838</v>
      </c>
      <c r="C72">
        <v>2003</v>
      </c>
      <c r="D72" t="s">
        <v>245</v>
      </c>
      <c r="E72">
        <v>259</v>
      </c>
      <c r="F72">
        <v>2991</v>
      </c>
      <c r="G72">
        <v>10.9</v>
      </c>
      <c r="H72">
        <v>411</v>
      </c>
      <c r="I72">
        <v>7.9</v>
      </c>
      <c r="J72" t="s">
        <v>247</v>
      </c>
      <c r="K72">
        <v>28135</v>
      </c>
      <c r="L72" t="s">
        <v>57</v>
      </c>
    </row>
    <row r="73" spans="1:12" x14ac:dyDescent="0.2">
      <c r="A73" t="str">
        <f t="shared" si="1"/>
        <v>Tate2003</v>
      </c>
      <c r="B73" t="s">
        <v>839</v>
      </c>
      <c r="C73">
        <v>2003</v>
      </c>
      <c r="D73" t="s">
        <v>245</v>
      </c>
      <c r="E73">
        <v>394</v>
      </c>
      <c r="F73">
        <v>5869</v>
      </c>
      <c r="G73">
        <v>-1.8</v>
      </c>
      <c r="H73">
        <v>475</v>
      </c>
      <c r="I73">
        <v>3.5</v>
      </c>
      <c r="J73" t="s">
        <v>247</v>
      </c>
      <c r="K73">
        <v>28137</v>
      </c>
      <c r="L73" t="s">
        <v>57</v>
      </c>
    </row>
    <row r="74" spans="1:12" x14ac:dyDescent="0.2">
      <c r="A74" t="str">
        <f t="shared" si="1"/>
        <v>Tippah2003</v>
      </c>
      <c r="B74" t="s">
        <v>840</v>
      </c>
      <c r="C74">
        <v>2003</v>
      </c>
      <c r="D74" t="s">
        <v>245</v>
      </c>
      <c r="E74">
        <v>373</v>
      </c>
      <c r="F74">
        <v>6841</v>
      </c>
      <c r="G74">
        <v>2.1</v>
      </c>
      <c r="H74">
        <v>531</v>
      </c>
      <c r="I74">
        <v>8.4</v>
      </c>
      <c r="J74" t="s">
        <v>247</v>
      </c>
      <c r="K74">
        <v>28139</v>
      </c>
      <c r="L74" t="s">
        <v>57</v>
      </c>
    </row>
    <row r="75" spans="1:12" x14ac:dyDescent="0.2">
      <c r="A75" t="str">
        <f t="shared" si="1"/>
        <v>Tishomingo2003</v>
      </c>
      <c r="B75" t="s">
        <v>841</v>
      </c>
      <c r="C75">
        <v>2003</v>
      </c>
      <c r="D75" t="s">
        <v>245</v>
      </c>
      <c r="E75">
        <v>394</v>
      </c>
      <c r="F75">
        <v>5534</v>
      </c>
      <c r="G75">
        <v>-4.5</v>
      </c>
      <c r="H75">
        <v>511</v>
      </c>
      <c r="I75">
        <v>4.7</v>
      </c>
      <c r="J75" t="s">
        <v>247</v>
      </c>
      <c r="K75">
        <v>28141</v>
      </c>
      <c r="L75" t="s">
        <v>57</v>
      </c>
    </row>
    <row r="76" spans="1:12" x14ac:dyDescent="0.2">
      <c r="A76" t="str">
        <f t="shared" si="1"/>
        <v>Tunica2003</v>
      </c>
      <c r="B76" t="s">
        <v>842</v>
      </c>
      <c r="C76">
        <v>2003</v>
      </c>
      <c r="D76" t="s">
        <v>245</v>
      </c>
      <c r="E76">
        <v>300</v>
      </c>
      <c r="F76">
        <v>15645</v>
      </c>
      <c r="G76">
        <v>-6.6</v>
      </c>
      <c r="H76">
        <v>482</v>
      </c>
      <c r="I76">
        <v>2.2999999999999998</v>
      </c>
      <c r="J76" t="s">
        <v>247</v>
      </c>
      <c r="K76">
        <v>28143</v>
      </c>
      <c r="L76" t="s">
        <v>57</v>
      </c>
    </row>
    <row r="77" spans="1:12" x14ac:dyDescent="0.2">
      <c r="A77" t="str">
        <f t="shared" si="1"/>
        <v>Union2003</v>
      </c>
      <c r="B77" t="s">
        <v>403</v>
      </c>
      <c r="C77">
        <v>2003</v>
      </c>
      <c r="D77" t="s">
        <v>245</v>
      </c>
      <c r="E77">
        <v>459</v>
      </c>
      <c r="F77">
        <v>8209</v>
      </c>
      <c r="G77">
        <v>-1.6</v>
      </c>
      <c r="H77">
        <v>504</v>
      </c>
      <c r="I77">
        <v>3.5</v>
      </c>
      <c r="J77" t="s">
        <v>247</v>
      </c>
      <c r="K77">
        <v>28145</v>
      </c>
      <c r="L77" t="s">
        <v>57</v>
      </c>
    </row>
    <row r="78" spans="1:12" x14ac:dyDescent="0.2">
      <c r="A78" t="str">
        <f t="shared" si="1"/>
        <v>Walthall2003</v>
      </c>
      <c r="B78" t="s">
        <v>843</v>
      </c>
      <c r="C78">
        <v>2003</v>
      </c>
      <c r="D78" t="s">
        <v>245</v>
      </c>
      <c r="E78">
        <v>229</v>
      </c>
      <c r="F78">
        <v>2841</v>
      </c>
      <c r="G78">
        <v>0.5</v>
      </c>
      <c r="H78">
        <v>415</v>
      </c>
      <c r="I78">
        <v>8.4</v>
      </c>
      <c r="J78" t="s">
        <v>247</v>
      </c>
      <c r="K78">
        <v>28147</v>
      </c>
      <c r="L78" t="s">
        <v>57</v>
      </c>
    </row>
    <row r="79" spans="1:12" x14ac:dyDescent="0.2">
      <c r="A79" t="str">
        <f t="shared" si="1"/>
        <v>Warren2003</v>
      </c>
      <c r="B79" t="s">
        <v>561</v>
      </c>
      <c r="C79">
        <v>2003</v>
      </c>
      <c r="D79" t="s">
        <v>245</v>
      </c>
      <c r="E79">
        <v>1200</v>
      </c>
      <c r="F79">
        <v>23818</v>
      </c>
      <c r="G79">
        <v>0.1</v>
      </c>
      <c r="H79">
        <v>616</v>
      </c>
      <c r="I79">
        <v>5.5</v>
      </c>
      <c r="J79" t="s">
        <v>247</v>
      </c>
      <c r="K79">
        <v>28149</v>
      </c>
      <c r="L79" t="s">
        <v>57</v>
      </c>
    </row>
    <row r="80" spans="1:12" x14ac:dyDescent="0.2">
      <c r="A80" t="str">
        <f t="shared" si="1"/>
        <v>Washington2003</v>
      </c>
      <c r="B80" t="s">
        <v>452</v>
      </c>
      <c r="C80">
        <v>2003</v>
      </c>
      <c r="D80" t="s">
        <v>245</v>
      </c>
      <c r="E80">
        <v>1493</v>
      </c>
      <c r="F80">
        <v>21426</v>
      </c>
      <c r="G80">
        <v>1.8</v>
      </c>
      <c r="H80">
        <v>499</v>
      </c>
      <c r="I80">
        <v>2.5</v>
      </c>
      <c r="J80" t="s">
        <v>247</v>
      </c>
      <c r="K80">
        <v>28151</v>
      </c>
      <c r="L80" t="s">
        <v>57</v>
      </c>
    </row>
    <row r="81" spans="1:12" x14ac:dyDescent="0.2">
      <c r="A81" t="str">
        <f t="shared" si="1"/>
        <v>Wayne2003</v>
      </c>
      <c r="B81" t="s">
        <v>382</v>
      </c>
      <c r="C81">
        <v>2003</v>
      </c>
      <c r="D81" t="s">
        <v>245</v>
      </c>
      <c r="E81">
        <v>411</v>
      </c>
      <c r="F81">
        <v>5283</v>
      </c>
      <c r="G81">
        <v>4.7</v>
      </c>
      <c r="H81">
        <v>461</v>
      </c>
      <c r="I81">
        <v>1.5</v>
      </c>
      <c r="J81" t="s">
        <v>247</v>
      </c>
      <c r="K81">
        <v>28153</v>
      </c>
      <c r="L81" t="s">
        <v>57</v>
      </c>
    </row>
    <row r="82" spans="1:12" x14ac:dyDescent="0.2">
      <c r="A82" t="str">
        <f t="shared" si="1"/>
        <v>Webster2003</v>
      </c>
      <c r="B82" t="s">
        <v>562</v>
      </c>
      <c r="C82">
        <v>2003</v>
      </c>
      <c r="D82" t="s">
        <v>245</v>
      </c>
      <c r="E82">
        <v>201</v>
      </c>
      <c r="F82">
        <v>1941</v>
      </c>
      <c r="G82">
        <v>2.1</v>
      </c>
      <c r="H82">
        <v>411</v>
      </c>
      <c r="I82">
        <v>-0.2</v>
      </c>
      <c r="J82" t="s">
        <v>247</v>
      </c>
      <c r="K82">
        <v>28155</v>
      </c>
      <c r="L82" t="s">
        <v>57</v>
      </c>
    </row>
    <row r="83" spans="1:12" x14ac:dyDescent="0.2">
      <c r="A83" t="str">
        <f t="shared" si="1"/>
        <v>Wilkinson2003</v>
      </c>
      <c r="B83" t="s">
        <v>567</v>
      </c>
      <c r="C83">
        <v>2003</v>
      </c>
      <c r="D83" t="s">
        <v>245</v>
      </c>
      <c r="E83">
        <v>179</v>
      </c>
      <c r="F83">
        <v>1997</v>
      </c>
      <c r="G83">
        <v>14.2</v>
      </c>
      <c r="H83">
        <v>451</v>
      </c>
      <c r="I83">
        <v>6.6</v>
      </c>
      <c r="J83" t="s">
        <v>247</v>
      </c>
      <c r="K83">
        <v>28157</v>
      </c>
      <c r="L83" t="s">
        <v>57</v>
      </c>
    </row>
    <row r="84" spans="1:12" x14ac:dyDescent="0.2">
      <c r="A84" t="str">
        <f t="shared" si="1"/>
        <v>Winston2003</v>
      </c>
      <c r="B84" t="s">
        <v>453</v>
      </c>
      <c r="C84">
        <v>2003</v>
      </c>
      <c r="D84" t="s">
        <v>245</v>
      </c>
      <c r="E84">
        <v>384</v>
      </c>
      <c r="F84">
        <v>4979</v>
      </c>
      <c r="G84">
        <v>3.5</v>
      </c>
      <c r="H84">
        <v>526</v>
      </c>
      <c r="I84">
        <v>4.8</v>
      </c>
      <c r="J84" t="s">
        <v>247</v>
      </c>
      <c r="K84">
        <v>28159</v>
      </c>
      <c r="L84" t="s">
        <v>57</v>
      </c>
    </row>
    <row r="85" spans="1:12" x14ac:dyDescent="0.2">
      <c r="A85" t="str">
        <f t="shared" si="1"/>
        <v>Yalobusha2003</v>
      </c>
      <c r="B85" t="s">
        <v>844</v>
      </c>
      <c r="C85">
        <v>2003</v>
      </c>
      <c r="D85" t="s">
        <v>245</v>
      </c>
      <c r="E85">
        <v>198</v>
      </c>
      <c r="F85">
        <v>2951</v>
      </c>
      <c r="G85">
        <v>-9.1</v>
      </c>
      <c r="H85">
        <v>535</v>
      </c>
      <c r="I85">
        <v>13.6</v>
      </c>
      <c r="J85" t="s">
        <v>247</v>
      </c>
      <c r="K85">
        <v>28161</v>
      </c>
      <c r="L85" t="s">
        <v>57</v>
      </c>
    </row>
    <row r="86" spans="1:12" x14ac:dyDescent="0.2">
      <c r="A86" t="str">
        <f t="shared" si="1"/>
        <v>Yazoo2003</v>
      </c>
      <c r="B86" t="s">
        <v>845</v>
      </c>
      <c r="C86">
        <v>2003</v>
      </c>
      <c r="D86" t="s">
        <v>245</v>
      </c>
      <c r="E86">
        <v>488</v>
      </c>
      <c r="F86">
        <v>6144</v>
      </c>
      <c r="G86">
        <v>-5.6</v>
      </c>
      <c r="H86">
        <v>552</v>
      </c>
      <c r="I86">
        <v>4</v>
      </c>
      <c r="J86" t="s">
        <v>247</v>
      </c>
      <c r="K86">
        <v>28163</v>
      </c>
      <c r="L86" t="s">
        <v>57</v>
      </c>
    </row>
    <row r="87" spans="1:12" x14ac:dyDescent="0.2">
      <c r="A87" t="str">
        <f t="shared" si="1"/>
        <v>Adams2004</v>
      </c>
      <c r="B87" t="s">
        <v>355</v>
      </c>
      <c r="C87">
        <v>2004</v>
      </c>
      <c r="D87" t="s">
        <v>245</v>
      </c>
      <c r="E87">
        <v>989</v>
      </c>
      <c r="F87">
        <v>11841</v>
      </c>
      <c r="G87">
        <v>2.9</v>
      </c>
      <c r="H87">
        <v>506</v>
      </c>
      <c r="I87">
        <v>5.9</v>
      </c>
      <c r="J87" t="s">
        <v>247</v>
      </c>
      <c r="K87">
        <v>28001</v>
      </c>
      <c r="L87" t="s">
        <v>57</v>
      </c>
    </row>
    <row r="88" spans="1:12" x14ac:dyDescent="0.2">
      <c r="A88" t="str">
        <f t="shared" si="1"/>
        <v>Alcorn2004</v>
      </c>
      <c r="B88" t="s">
        <v>372</v>
      </c>
      <c r="C88">
        <v>2004</v>
      </c>
      <c r="D88" t="s">
        <v>245</v>
      </c>
      <c r="E88">
        <v>807</v>
      </c>
      <c r="F88">
        <v>13364</v>
      </c>
      <c r="G88">
        <v>2.8</v>
      </c>
      <c r="H88">
        <v>545</v>
      </c>
      <c r="I88">
        <v>2.6</v>
      </c>
      <c r="J88" t="s">
        <v>247</v>
      </c>
      <c r="K88">
        <v>28003</v>
      </c>
      <c r="L88" t="s">
        <v>57</v>
      </c>
    </row>
    <row r="89" spans="1:12" x14ac:dyDescent="0.2">
      <c r="A89" t="str">
        <f t="shared" si="1"/>
        <v>Amite2004</v>
      </c>
      <c r="B89" t="s">
        <v>369</v>
      </c>
      <c r="C89">
        <v>2004</v>
      </c>
      <c r="D89" t="s">
        <v>245</v>
      </c>
      <c r="E89">
        <v>206</v>
      </c>
      <c r="F89">
        <v>1829</v>
      </c>
      <c r="G89">
        <v>5.2</v>
      </c>
      <c r="H89">
        <v>455</v>
      </c>
      <c r="I89">
        <v>2.7</v>
      </c>
      <c r="J89" t="s">
        <v>247</v>
      </c>
      <c r="K89">
        <v>28005</v>
      </c>
      <c r="L89" t="s">
        <v>57</v>
      </c>
    </row>
    <row r="90" spans="1:12" x14ac:dyDescent="0.2">
      <c r="A90" t="str">
        <f t="shared" si="1"/>
        <v>Attala2004</v>
      </c>
      <c r="B90" t="s">
        <v>367</v>
      </c>
      <c r="C90">
        <v>2004</v>
      </c>
      <c r="D90" t="s">
        <v>245</v>
      </c>
      <c r="E90">
        <v>436</v>
      </c>
      <c r="F90">
        <v>5407</v>
      </c>
      <c r="G90">
        <v>-3</v>
      </c>
      <c r="H90">
        <v>463</v>
      </c>
      <c r="I90">
        <v>1.8</v>
      </c>
      <c r="J90" t="s">
        <v>247</v>
      </c>
      <c r="K90">
        <v>28007</v>
      </c>
      <c r="L90" t="s">
        <v>57</v>
      </c>
    </row>
    <row r="91" spans="1:12" x14ac:dyDescent="0.2">
      <c r="A91" t="str">
        <f t="shared" si="1"/>
        <v>Benton2004</v>
      </c>
      <c r="B91" t="s">
        <v>713</v>
      </c>
      <c r="C91">
        <v>2004</v>
      </c>
      <c r="D91" t="s">
        <v>245</v>
      </c>
      <c r="E91">
        <v>100</v>
      </c>
      <c r="F91">
        <v>1195</v>
      </c>
      <c r="G91">
        <v>0</v>
      </c>
      <c r="H91">
        <v>534</v>
      </c>
      <c r="I91">
        <v>-1.5</v>
      </c>
      <c r="J91" t="s">
        <v>247</v>
      </c>
      <c r="K91">
        <v>28009</v>
      </c>
      <c r="L91" t="s">
        <v>57</v>
      </c>
    </row>
    <row r="92" spans="1:12" x14ac:dyDescent="0.2">
      <c r="A92" t="str">
        <f t="shared" si="1"/>
        <v>Bolivar2004</v>
      </c>
      <c r="B92" t="s">
        <v>363</v>
      </c>
      <c r="C92">
        <v>2004</v>
      </c>
      <c r="D92" t="s">
        <v>245</v>
      </c>
      <c r="E92">
        <v>861</v>
      </c>
      <c r="F92">
        <v>11987</v>
      </c>
      <c r="G92">
        <v>0.5</v>
      </c>
      <c r="H92">
        <v>535</v>
      </c>
      <c r="I92">
        <v>5.9</v>
      </c>
      <c r="J92" t="s">
        <v>247</v>
      </c>
      <c r="K92">
        <v>28011</v>
      </c>
      <c r="L92" t="s">
        <v>57</v>
      </c>
    </row>
    <row r="93" spans="1:12" x14ac:dyDescent="0.2">
      <c r="A93" t="str">
        <f t="shared" si="1"/>
        <v>Calhoun2004</v>
      </c>
      <c r="B93" t="s">
        <v>327</v>
      </c>
      <c r="C93">
        <v>2004</v>
      </c>
      <c r="D93" t="s">
        <v>245</v>
      </c>
      <c r="E93">
        <v>328</v>
      </c>
      <c r="F93">
        <v>3661</v>
      </c>
      <c r="G93">
        <v>1.4</v>
      </c>
      <c r="H93">
        <v>457</v>
      </c>
      <c r="I93">
        <v>7</v>
      </c>
      <c r="J93" t="s">
        <v>247</v>
      </c>
      <c r="K93">
        <v>28013</v>
      </c>
      <c r="L93" t="s">
        <v>57</v>
      </c>
    </row>
    <row r="94" spans="1:12" x14ac:dyDescent="0.2">
      <c r="A94" t="str">
        <f t="shared" si="1"/>
        <v>Carroll2004</v>
      </c>
      <c r="B94" t="s">
        <v>373</v>
      </c>
      <c r="C94">
        <v>2004</v>
      </c>
      <c r="D94" t="s">
        <v>245</v>
      </c>
      <c r="E94">
        <v>138</v>
      </c>
      <c r="F94">
        <v>1116</v>
      </c>
      <c r="G94">
        <v>2.5</v>
      </c>
      <c r="H94">
        <v>429</v>
      </c>
      <c r="I94">
        <v>7.5</v>
      </c>
      <c r="J94" t="s">
        <v>247</v>
      </c>
      <c r="K94">
        <v>28015</v>
      </c>
      <c r="L94" t="s">
        <v>57</v>
      </c>
    </row>
    <row r="95" spans="1:12" x14ac:dyDescent="0.2">
      <c r="A95" t="str">
        <f t="shared" si="1"/>
        <v>Chickasaw2004</v>
      </c>
      <c r="B95" t="s">
        <v>821</v>
      </c>
      <c r="C95">
        <v>2004</v>
      </c>
      <c r="D95" t="s">
        <v>245</v>
      </c>
      <c r="E95">
        <v>394</v>
      </c>
      <c r="F95">
        <v>6291</v>
      </c>
      <c r="G95">
        <v>-2.6</v>
      </c>
      <c r="H95">
        <v>515</v>
      </c>
      <c r="I95">
        <v>4</v>
      </c>
      <c r="J95" t="s">
        <v>247</v>
      </c>
      <c r="K95">
        <v>28017</v>
      </c>
      <c r="L95" t="s">
        <v>57</v>
      </c>
    </row>
    <row r="96" spans="1:12" x14ac:dyDescent="0.2">
      <c r="A96" t="str">
        <f t="shared" si="1"/>
        <v>Choctaw2004</v>
      </c>
      <c r="B96" t="s">
        <v>370</v>
      </c>
      <c r="C96">
        <v>2004</v>
      </c>
      <c r="D96" t="s">
        <v>245</v>
      </c>
      <c r="E96">
        <v>167</v>
      </c>
      <c r="F96">
        <v>2044</v>
      </c>
      <c r="G96">
        <v>9.1</v>
      </c>
      <c r="H96">
        <v>560</v>
      </c>
      <c r="I96">
        <v>11.6</v>
      </c>
      <c r="J96" t="s">
        <v>247</v>
      </c>
      <c r="K96">
        <v>28019</v>
      </c>
      <c r="L96" t="s">
        <v>57</v>
      </c>
    </row>
    <row r="97" spans="1:12" x14ac:dyDescent="0.2">
      <c r="A97" t="str">
        <f t="shared" si="1"/>
        <v>Claiborne2004</v>
      </c>
      <c r="B97" t="s">
        <v>718</v>
      </c>
      <c r="C97">
        <v>2004</v>
      </c>
      <c r="D97" t="s">
        <v>245</v>
      </c>
      <c r="E97">
        <v>167</v>
      </c>
      <c r="F97">
        <v>3343</v>
      </c>
      <c r="G97">
        <v>-1.4</v>
      </c>
      <c r="H97">
        <v>754</v>
      </c>
      <c r="I97">
        <v>7</v>
      </c>
      <c r="J97" t="s">
        <v>247</v>
      </c>
      <c r="K97">
        <v>28021</v>
      </c>
      <c r="L97" t="s">
        <v>57</v>
      </c>
    </row>
    <row r="98" spans="1:12" x14ac:dyDescent="0.2">
      <c r="A98" t="str">
        <f t="shared" si="1"/>
        <v>Clarke2004</v>
      </c>
      <c r="B98" t="s">
        <v>360</v>
      </c>
      <c r="C98">
        <v>2004</v>
      </c>
      <c r="D98" t="s">
        <v>245</v>
      </c>
      <c r="E98">
        <v>268</v>
      </c>
      <c r="F98">
        <v>2873</v>
      </c>
      <c r="G98">
        <v>1</v>
      </c>
      <c r="H98">
        <v>464</v>
      </c>
      <c r="I98">
        <v>8.9</v>
      </c>
      <c r="J98" t="s">
        <v>247</v>
      </c>
      <c r="K98">
        <v>28023</v>
      </c>
      <c r="L98" t="s">
        <v>57</v>
      </c>
    </row>
    <row r="99" spans="1:12" x14ac:dyDescent="0.2">
      <c r="A99" t="str">
        <f t="shared" si="1"/>
        <v>Clay2004</v>
      </c>
      <c r="B99" t="s">
        <v>353</v>
      </c>
      <c r="C99">
        <v>2004</v>
      </c>
      <c r="D99" t="s">
        <v>245</v>
      </c>
      <c r="E99">
        <v>404</v>
      </c>
      <c r="F99">
        <v>7447</v>
      </c>
      <c r="G99">
        <v>-0.2</v>
      </c>
      <c r="H99">
        <v>557</v>
      </c>
      <c r="I99">
        <v>0.2</v>
      </c>
      <c r="J99" t="s">
        <v>247</v>
      </c>
      <c r="K99">
        <v>28025</v>
      </c>
      <c r="L99" t="s">
        <v>57</v>
      </c>
    </row>
    <row r="100" spans="1:12" x14ac:dyDescent="0.2">
      <c r="A100" t="str">
        <f t="shared" si="1"/>
        <v>Coahoma2004</v>
      </c>
      <c r="B100" t="s">
        <v>361</v>
      </c>
      <c r="C100">
        <v>2004</v>
      </c>
      <c r="D100" t="s">
        <v>245</v>
      </c>
      <c r="E100">
        <v>670</v>
      </c>
      <c r="F100">
        <v>9658</v>
      </c>
      <c r="G100">
        <v>-0.4</v>
      </c>
      <c r="H100">
        <v>567</v>
      </c>
      <c r="I100">
        <v>2.2000000000000002</v>
      </c>
      <c r="J100" t="s">
        <v>247</v>
      </c>
      <c r="K100">
        <v>28027</v>
      </c>
      <c r="L100" t="s">
        <v>57</v>
      </c>
    </row>
    <row r="101" spans="1:12" x14ac:dyDescent="0.2">
      <c r="A101" t="str">
        <f t="shared" si="1"/>
        <v>Copiah2004</v>
      </c>
      <c r="B101" t="s">
        <v>365</v>
      </c>
      <c r="C101">
        <v>2004</v>
      </c>
      <c r="D101" t="s">
        <v>245</v>
      </c>
      <c r="E101">
        <v>478</v>
      </c>
      <c r="F101">
        <v>7653</v>
      </c>
      <c r="G101">
        <v>0.2</v>
      </c>
      <c r="H101">
        <v>491</v>
      </c>
      <c r="I101">
        <v>6.5</v>
      </c>
      <c r="J101" t="s">
        <v>247</v>
      </c>
      <c r="K101">
        <v>28029</v>
      </c>
      <c r="L101" t="s">
        <v>57</v>
      </c>
    </row>
    <row r="102" spans="1:12" x14ac:dyDescent="0.2">
      <c r="A102" t="str">
        <f t="shared" si="1"/>
        <v>Covington2004</v>
      </c>
      <c r="B102" t="s">
        <v>429</v>
      </c>
      <c r="C102">
        <v>2004</v>
      </c>
      <c r="D102" t="s">
        <v>245</v>
      </c>
      <c r="E102">
        <v>339</v>
      </c>
      <c r="F102">
        <v>5202</v>
      </c>
      <c r="G102">
        <v>3.4</v>
      </c>
      <c r="H102">
        <v>465</v>
      </c>
      <c r="I102">
        <v>7.1</v>
      </c>
      <c r="J102" t="s">
        <v>247</v>
      </c>
      <c r="K102">
        <v>28031</v>
      </c>
      <c r="L102" t="s">
        <v>57</v>
      </c>
    </row>
    <row r="103" spans="1:12" x14ac:dyDescent="0.2">
      <c r="A103" t="str">
        <f t="shared" si="1"/>
        <v>DeSoto2004</v>
      </c>
      <c r="B103" t="s">
        <v>374</v>
      </c>
      <c r="C103">
        <v>2004</v>
      </c>
      <c r="D103" t="s">
        <v>245</v>
      </c>
      <c r="E103">
        <v>2097</v>
      </c>
      <c r="F103">
        <v>37918</v>
      </c>
      <c r="G103">
        <v>4</v>
      </c>
      <c r="H103">
        <v>562</v>
      </c>
      <c r="I103">
        <v>3.3</v>
      </c>
      <c r="J103" t="s">
        <v>247</v>
      </c>
      <c r="K103">
        <v>28033</v>
      </c>
      <c r="L103" t="s">
        <v>57</v>
      </c>
    </row>
    <row r="104" spans="1:12" x14ac:dyDescent="0.2">
      <c r="A104" t="str">
        <f t="shared" si="1"/>
        <v>Forrest2004</v>
      </c>
      <c r="B104" t="s">
        <v>358</v>
      </c>
      <c r="C104">
        <v>2004</v>
      </c>
      <c r="D104" t="s">
        <v>245</v>
      </c>
      <c r="E104">
        <v>1983</v>
      </c>
      <c r="F104">
        <v>35906</v>
      </c>
      <c r="G104">
        <v>2.4</v>
      </c>
      <c r="H104">
        <v>613</v>
      </c>
      <c r="I104">
        <v>7.9</v>
      </c>
      <c r="J104" t="s">
        <v>247</v>
      </c>
      <c r="K104">
        <v>28035</v>
      </c>
      <c r="L104" t="s">
        <v>57</v>
      </c>
    </row>
    <row r="105" spans="1:12" x14ac:dyDescent="0.2">
      <c r="A105" t="str">
        <f t="shared" si="1"/>
        <v>Franklin2004</v>
      </c>
      <c r="B105" t="s">
        <v>434</v>
      </c>
      <c r="C105">
        <v>2004</v>
      </c>
      <c r="D105" t="s">
        <v>245</v>
      </c>
      <c r="E105">
        <v>140</v>
      </c>
      <c r="F105">
        <v>1652</v>
      </c>
      <c r="G105">
        <v>-0.8</v>
      </c>
      <c r="H105">
        <v>522</v>
      </c>
      <c r="I105">
        <v>5</v>
      </c>
      <c r="J105" t="s">
        <v>247</v>
      </c>
      <c r="K105">
        <v>28037</v>
      </c>
      <c r="L105" t="s">
        <v>57</v>
      </c>
    </row>
    <row r="106" spans="1:12" x14ac:dyDescent="0.2">
      <c r="A106" t="str">
        <f t="shared" si="1"/>
        <v>George2004</v>
      </c>
      <c r="B106" t="s">
        <v>822</v>
      </c>
      <c r="C106">
        <v>2004</v>
      </c>
      <c r="D106" t="s">
        <v>245</v>
      </c>
      <c r="E106">
        <v>333</v>
      </c>
      <c r="F106">
        <v>4270</v>
      </c>
      <c r="G106">
        <v>7.5</v>
      </c>
      <c r="H106">
        <v>483</v>
      </c>
      <c r="I106">
        <v>5.5</v>
      </c>
      <c r="J106" t="s">
        <v>247</v>
      </c>
      <c r="K106">
        <v>28039</v>
      </c>
      <c r="L106" t="s">
        <v>57</v>
      </c>
    </row>
    <row r="107" spans="1:12" x14ac:dyDescent="0.2">
      <c r="A107" t="str">
        <f t="shared" si="1"/>
        <v>Greene2004</v>
      </c>
      <c r="B107" t="s">
        <v>436</v>
      </c>
      <c r="C107">
        <v>2004</v>
      </c>
      <c r="D107" t="s">
        <v>245</v>
      </c>
      <c r="E107">
        <v>149</v>
      </c>
      <c r="F107">
        <v>1894</v>
      </c>
      <c r="G107">
        <v>-5.0999999999999996</v>
      </c>
      <c r="H107">
        <v>462</v>
      </c>
      <c r="I107">
        <v>4.3</v>
      </c>
      <c r="J107" t="s">
        <v>247</v>
      </c>
      <c r="K107">
        <v>28041</v>
      </c>
      <c r="L107" t="s">
        <v>57</v>
      </c>
    </row>
    <row r="108" spans="1:12" x14ac:dyDescent="0.2">
      <c r="A108" t="str">
        <f t="shared" si="1"/>
        <v>Grenada2004</v>
      </c>
      <c r="B108" t="s">
        <v>371</v>
      </c>
      <c r="C108">
        <v>2004</v>
      </c>
      <c r="D108" t="s">
        <v>245</v>
      </c>
      <c r="E108">
        <v>604</v>
      </c>
      <c r="F108">
        <v>11020</v>
      </c>
      <c r="G108">
        <v>4.5</v>
      </c>
      <c r="H108">
        <v>557</v>
      </c>
      <c r="I108">
        <v>6.1</v>
      </c>
      <c r="J108" t="s">
        <v>247</v>
      </c>
      <c r="K108">
        <v>28043</v>
      </c>
      <c r="L108" t="s">
        <v>57</v>
      </c>
    </row>
    <row r="109" spans="1:12" x14ac:dyDescent="0.2">
      <c r="A109" t="str">
        <f t="shared" si="1"/>
        <v>Hancock2004</v>
      </c>
      <c r="B109" t="s">
        <v>508</v>
      </c>
      <c r="C109">
        <v>2004</v>
      </c>
      <c r="D109" t="s">
        <v>245</v>
      </c>
      <c r="E109">
        <v>837</v>
      </c>
      <c r="F109">
        <v>13632</v>
      </c>
      <c r="G109">
        <v>2.4</v>
      </c>
      <c r="H109">
        <v>720</v>
      </c>
      <c r="I109">
        <v>5</v>
      </c>
      <c r="J109" t="s">
        <v>247</v>
      </c>
      <c r="K109">
        <v>28045</v>
      </c>
      <c r="L109" t="s">
        <v>57</v>
      </c>
    </row>
    <row r="110" spans="1:12" x14ac:dyDescent="0.2">
      <c r="A110" t="str">
        <f t="shared" si="1"/>
        <v>Harrison2004</v>
      </c>
      <c r="B110" t="s">
        <v>357</v>
      </c>
      <c r="C110">
        <v>2004</v>
      </c>
      <c r="D110" t="s">
        <v>245</v>
      </c>
      <c r="E110">
        <v>4563</v>
      </c>
      <c r="F110">
        <v>90150</v>
      </c>
      <c r="G110">
        <v>0.7</v>
      </c>
      <c r="H110">
        <v>572</v>
      </c>
      <c r="I110">
        <v>5.3</v>
      </c>
      <c r="J110" t="s">
        <v>247</v>
      </c>
      <c r="K110">
        <v>28047</v>
      </c>
      <c r="L110" t="s">
        <v>57</v>
      </c>
    </row>
    <row r="111" spans="1:12" x14ac:dyDescent="0.2">
      <c r="A111" t="str">
        <f t="shared" si="1"/>
        <v>Hinds2004</v>
      </c>
      <c r="B111" t="s">
        <v>352</v>
      </c>
      <c r="C111">
        <v>2004</v>
      </c>
      <c r="D111" t="s">
        <v>245</v>
      </c>
      <c r="E111">
        <v>6550</v>
      </c>
      <c r="F111">
        <v>130227</v>
      </c>
      <c r="G111">
        <v>-1.7</v>
      </c>
      <c r="H111">
        <v>714</v>
      </c>
      <c r="I111">
        <v>5</v>
      </c>
      <c r="J111" t="s">
        <v>247</v>
      </c>
      <c r="K111">
        <v>28049</v>
      </c>
      <c r="L111" t="s">
        <v>57</v>
      </c>
    </row>
    <row r="112" spans="1:12" x14ac:dyDescent="0.2">
      <c r="A112" t="str">
        <f t="shared" si="1"/>
        <v>Holmes2004</v>
      </c>
      <c r="B112" t="s">
        <v>366</v>
      </c>
      <c r="C112">
        <v>2004</v>
      </c>
      <c r="D112" t="s">
        <v>245</v>
      </c>
      <c r="E112">
        <v>329</v>
      </c>
      <c r="F112">
        <v>3934</v>
      </c>
      <c r="G112">
        <v>1.9</v>
      </c>
      <c r="H112">
        <v>490</v>
      </c>
      <c r="I112">
        <v>1.2</v>
      </c>
      <c r="J112" t="s">
        <v>247</v>
      </c>
      <c r="K112">
        <v>28051</v>
      </c>
      <c r="L112" t="s">
        <v>57</v>
      </c>
    </row>
    <row r="113" spans="1:12" x14ac:dyDescent="0.2">
      <c r="A113" t="str">
        <f t="shared" si="1"/>
        <v>Humphreys2004</v>
      </c>
      <c r="B113" t="s">
        <v>732</v>
      </c>
      <c r="C113">
        <v>2004</v>
      </c>
      <c r="D113" t="s">
        <v>245</v>
      </c>
      <c r="E113">
        <v>255</v>
      </c>
      <c r="F113">
        <v>3202</v>
      </c>
      <c r="G113">
        <v>-4.0999999999999996</v>
      </c>
      <c r="H113">
        <v>405</v>
      </c>
      <c r="I113">
        <v>9.5</v>
      </c>
      <c r="J113" t="s">
        <v>247</v>
      </c>
      <c r="K113">
        <v>28053</v>
      </c>
      <c r="L113" t="s">
        <v>57</v>
      </c>
    </row>
    <row r="114" spans="1:12" x14ac:dyDescent="0.2">
      <c r="A114" t="str">
        <f t="shared" si="1"/>
        <v>Issaquena2004</v>
      </c>
      <c r="B114" t="s">
        <v>823</v>
      </c>
      <c r="C114">
        <v>2004</v>
      </c>
      <c r="D114" t="s">
        <v>245</v>
      </c>
      <c r="E114">
        <v>42</v>
      </c>
      <c r="F114">
        <v>252</v>
      </c>
      <c r="G114">
        <v>0</v>
      </c>
      <c r="H114">
        <v>422</v>
      </c>
      <c r="I114">
        <v>5.2</v>
      </c>
      <c r="J114" t="s">
        <v>247</v>
      </c>
      <c r="K114">
        <v>28055</v>
      </c>
      <c r="L114" t="s">
        <v>57</v>
      </c>
    </row>
    <row r="115" spans="1:12" x14ac:dyDescent="0.2">
      <c r="A115" t="str">
        <f t="shared" si="1"/>
        <v>Itawamba2004</v>
      </c>
      <c r="B115" t="s">
        <v>364</v>
      </c>
      <c r="C115">
        <v>2004</v>
      </c>
      <c r="D115" t="s">
        <v>245</v>
      </c>
      <c r="E115">
        <v>348</v>
      </c>
      <c r="F115">
        <v>5337</v>
      </c>
      <c r="G115">
        <v>4.3</v>
      </c>
      <c r="H115">
        <v>504</v>
      </c>
      <c r="I115">
        <v>0.6</v>
      </c>
      <c r="J115" t="s">
        <v>247</v>
      </c>
      <c r="K115">
        <v>28057</v>
      </c>
      <c r="L115" t="s">
        <v>57</v>
      </c>
    </row>
    <row r="116" spans="1:12" x14ac:dyDescent="0.2">
      <c r="A116" t="str">
        <f t="shared" si="1"/>
        <v>Jackson2004</v>
      </c>
      <c r="B116" t="s">
        <v>318</v>
      </c>
      <c r="C116">
        <v>2004</v>
      </c>
      <c r="D116" t="s">
        <v>245</v>
      </c>
      <c r="E116">
        <v>2319</v>
      </c>
      <c r="F116">
        <v>48316</v>
      </c>
      <c r="G116">
        <v>2.2000000000000002</v>
      </c>
      <c r="H116">
        <v>665</v>
      </c>
      <c r="I116">
        <v>4.5999999999999996</v>
      </c>
      <c r="J116" t="s">
        <v>247</v>
      </c>
      <c r="K116">
        <v>28059</v>
      </c>
      <c r="L116" t="s">
        <v>57</v>
      </c>
    </row>
    <row r="117" spans="1:12" x14ac:dyDescent="0.2">
      <c r="A117" t="str">
        <f t="shared" si="1"/>
        <v>Jasper2004</v>
      </c>
      <c r="B117" t="s">
        <v>368</v>
      </c>
      <c r="C117">
        <v>2004</v>
      </c>
      <c r="D117" t="s">
        <v>245</v>
      </c>
      <c r="E117">
        <v>266</v>
      </c>
      <c r="F117">
        <v>4095</v>
      </c>
      <c r="G117">
        <v>-1.3</v>
      </c>
      <c r="H117">
        <v>534</v>
      </c>
      <c r="I117">
        <v>12.9</v>
      </c>
      <c r="J117" t="s">
        <v>247</v>
      </c>
      <c r="K117">
        <v>28061</v>
      </c>
      <c r="L117" t="s">
        <v>57</v>
      </c>
    </row>
    <row r="118" spans="1:12" x14ac:dyDescent="0.2">
      <c r="A118" t="str">
        <f t="shared" si="1"/>
        <v>Jefferson2004</v>
      </c>
      <c r="B118" t="s">
        <v>314</v>
      </c>
      <c r="C118">
        <v>2004</v>
      </c>
      <c r="D118" t="s">
        <v>245</v>
      </c>
      <c r="E118">
        <v>86</v>
      </c>
      <c r="F118">
        <v>1116</v>
      </c>
      <c r="G118">
        <v>-3.2</v>
      </c>
      <c r="H118">
        <v>451</v>
      </c>
      <c r="I118">
        <v>3.2</v>
      </c>
      <c r="J118" t="s">
        <v>247</v>
      </c>
      <c r="K118">
        <v>28063</v>
      </c>
      <c r="L118" t="s">
        <v>57</v>
      </c>
    </row>
    <row r="119" spans="1:12" x14ac:dyDescent="0.2">
      <c r="A119" t="str">
        <f t="shared" si="1"/>
        <v>Jefferson Davis2004</v>
      </c>
      <c r="B119" t="s">
        <v>362</v>
      </c>
      <c r="C119">
        <v>2004</v>
      </c>
      <c r="D119" t="s">
        <v>245</v>
      </c>
      <c r="E119">
        <v>183</v>
      </c>
      <c r="F119">
        <v>2100</v>
      </c>
      <c r="G119">
        <v>-0.1</v>
      </c>
      <c r="H119">
        <v>465</v>
      </c>
      <c r="I119">
        <v>16.5</v>
      </c>
      <c r="J119" t="s">
        <v>247</v>
      </c>
      <c r="K119">
        <v>28065</v>
      </c>
      <c r="L119" t="s">
        <v>57</v>
      </c>
    </row>
    <row r="120" spans="1:12" x14ac:dyDescent="0.2">
      <c r="A120" t="str">
        <f t="shared" si="1"/>
        <v>Jones2004</v>
      </c>
      <c r="B120" t="s">
        <v>517</v>
      </c>
      <c r="C120">
        <v>2004</v>
      </c>
      <c r="D120" t="s">
        <v>245</v>
      </c>
      <c r="E120">
        <v>1423</v>
      </c>
      <c r="F120">
        <v>27873</v>
      </c>
      <c r="G120">
        <v>3.5</v>
      </c>
      <c r="H120">
        <v>573</v>
      </c>
      <c r="I120">
        <v>4.4000000000000004</v>
      </c>
      <c r="J120" t="s">
        <v>247</v>
      </c>
      <c r="K120">
        <v>28067</v>
      </c>
      <c r="L120" t="s">
        <v>57</v>
      </c>
    </row>
    <row r="121" spans="1:12" x14ac:dyDescent="0.2">
      <c r="A121" t="str">
        <f t="shared" si="1"/>
        <v>Kemper2004</v>
      </c>
      <c r="B121" t="s">
        <v>824</v>
      </c>
      <c r="C121">
        <v>2004</v>
      </c>
      <c r="D121" t="s">
        <v>245</v>
      </c>
      <c r="E121">
        <v>160</v>
      </c>
      <c r="F121">
        <v>1832</v>
      </c>
      <c r="G121">
        <v>10.8</v>
      </c>
      <c r="H121">
        <v>425</v>
      </c>
      <c r="I121">
        <v>1.4</v>
      </c>
      <c r="J121" t="s">
        <v>247</v>
      </c>
      <c r="K121">
        <v>28069</v>
      </c>
      <c r="L121" t="s">
        <v>57</v>
      </c>
    </row>
    <row r="122" spans="1:12" x14ac:dyDescent="0.2">
      <c r="A122" t="str">
        <f t="shared" si="1"/>
        <v>Lafayette2004</v>
      </c>
      <c r="B122" t="s">
        <v>825</v>
      </c>
      <c r="C122">
        <v>2004</v>
      </c>
      <c r="D122" t="s">
        <v>245</v>
      </c>
      <c r="E122">
        <v>972</v>
      </c>
      <c r="F122">
        <v>16397</v>
      </c>
      <c r="G122">
        <v>3.4</v>
      </c>
      <c r="H122">
        <v>605</v>
      </c>
      <c r="I122">
        <v>7.1</v>
      </c>
      <c r="J122" t="s">
        <v>247</v>
      </c>
      <c r="K122">
        <v>28071</v>
      </c>
      <c r="L122" t="s">
        <v>57</v>
      </c>
    </row>
    <row r="123" spans="1:12" x14ac:dyDescent="0.2">
      <c r="A123" t="str">
        <f t="shared" si="1"/>
        <v>Lamar2004</v>
      </c>
      <c r="B123" t="s">
        <v>438</v>
      </c>
      <c r="C123">
        <v>2004</v>
      </c>
      <c r="D123" t="s">
        <v>245</v>
      </c>
      <c r="E123">
        <v>968</v>
      </c>
      <c r="F123">
        <v>14117</v>
      </c>
      <c r="G123">
        <v>2.1</v>
      </c>
      <c r="H123">
        <v>496</v>
      </c>
      <c r="I123">
        <v>4.9000000000000004</v>
      </c>
      <c r="J123" t="s">
        <v>247</v>
      </c>
      <c r="K123">
        <v>28073</v>
      </c>
      <c r="L123" t="s">
        <v>57</v>
      </c>
    </row>
    <row r="124" spans="1:12" x14ac:dyDescent="0.2">
      <c r="A124" t="str">
        <f t="shared" si="1"/>
        <v>Lauderdale2004</v>
      </c>
      <c r="B124" t="s">
        <v>439</v>
      </c>
      <c r="C124">
        <v>2004</v>
      </c>
      <c r="D124" t="s">
        <v>245</v>
      </c>
      <c r="E124">
        <v>1976</v>
      </c>
      <c r="F124">
        <v>36264</v>
      </c>
      <c r="G124">
        <v>1</v>
      </c>
      <c r="H124">
        <v>571</v>
      </c>
      <c r="I124">
        <v>1.2</v>
      </c>
      <c r="J124" t="s">
        <v>247</v>
      </c>
      <c r="K124">
        <v>28075</v>
      </c>
      <c r="L124" t="s">
        <v>57</v>
      </c>
    </row>
    <row r="125" spans="1:12" x14ac:dyDescent="0.2">
      <c r="A125" t="str">
        <f t="shared" si="1"/>
        <v>Lawrence2004</v>
      </c>
      <c r="B125" t="s">
        <v>440</v>
      </c>
      <c r="C125">
        <v>2004</v>
      </c>
      <c r="D125" t="s">
        <v>245</v>
      </c>
      <c r="E125">
        <v>222</v>
      </c>
      <c r="F125">
        <v>2911</v>
      </c>
      <c r="G125">
        <v>-5.2</v>
      </c>
      <c r="H125">
        <v>654</v>
      </c>
      <c r="I125">
        <v>-6.3</v>
      </c>
      <c r="J125" t="s">
        <v>247</v>
      </c>
      <c r="K125">
        <v>28077</v>
      </c>
      <c r="L125" t="s">
        <v>57</v>
      </c>
    </row>
    <row r="126" spans="1:12" x14ac:dyDescent="0.2">
      <c r="A126" t="str">
        <f t="shared" si="1"/>
        <v>Leake2004</v>
      </c>
      <c r="B126" t="s">
        <v>826</v>
      </c>
      <c r="C126">
        <v>2004</v>
      </c>
      <c r="D126" t="s">
        <v>245</v>
      </c>
      <c r="E126">
        <v>330</v>
      </c>
      <c r="F126">
        <v>5827</v>
      </c>
      <c r="G126">
        <v>-10.5</v>
      </c>
      <c r="H126">
        <v>430</v>
      </c>
      <c r="I126">
        <v>12.9</v>
      </c>
      <c r="J126" t="s">
        <v>247</v>
      </c>
      <c r="K126">
        <v>28079</v>
      </c>
      <c r="L126" t="s">
        <v>57</v>
      </c>
    </row>
    <row r="127" spans="1:12" x14ac:dyDescent="0.2">
      <c r="A127" t="str">
        <f t="shared" si="1"/>
        <v>Lee2004</v>
      </c>
      <c r="B127" t="s">
        <v>315</v>
      </c>
      <c r="C127">
        <v>2004</v>
      </c>
      <c r="D127" t="s">
        <v>245</v>
      </c>
      <c r="E127">
        <v>2383</v>
      </c>
      <c r="F127">
        <v>50384</v>
      </c>
      <c r="G127">
        <v>-0.9</v>
      </c>
      <c r="H127">
        <v>668</v>
      </c>
      <c r="I127">
        <v>6.5</v>
      </c>
      <c r="J127" t="s">
        <v>247</v>
      </c>
      <c r="K127">
        <v>28081</v>
      </c>
      <c r="L127" t="s">
        <v>57</v>
      </c>
    </row>
    <row r="128" spans="1:12" x14ac:dyDescent="0.2">
      <c r="A128" t="str">
        <f t="shared" si="1"/>
        <v>Leflore2004</v>
      </c>
      <c r="B128" t="s">
        <v>827</v>
      </c>
      <c r="C128">
        <v>2004</v>
      </c>
      <c r="D128" t="s">
        <v>245</v>
      </c>
      <c r="E128">
        <v>893</v>
      </c>
      <c r="F128">
        <v>14995</v>
      </c>
      <c r="G128">
        <v>-2.2000000000000002</v>
      </c>
      <c r="H128">
        <v>536</v>
      </c>
      <c r="I128">
        <v>7</v>
      </c>
      <c r="J128" t="s">
        <v>247</v>
      </c>
      <c r="K128">
        <v>28083</v>
      </c>
      <c r="L128" t="s">
        <v>57</v>
      </c>
    </row>
    <row r="129" spans="1:12" x14ac:dyDescent="0.2">
      <c r="A129" t="str">
        <f t="shared" si="1"/>
        <v>Lincoln2004</v>
      </c>
      <c r="B129" t="s">
        <v>519</v>
      </c>
      <c r="C129">
        <v>2004</v>
      </c>
      <c r="D129" t="s">
        <v>245</v>
      </c>
      <c r="E129">
        <v>791</v>
      </c>
      <c r="F129">
        <v>11641</v>
      </c>
      <c r="G129">
        <v>-1</v>
      </c>
      <c r="H129">
        <v>557</v>
      </c>
      <c r="I129">
        <v>4.0999999999999996</v>
      </c>
      <c r="J129" t="s">
        <v>247</v>
      </c>
      <c r="K129">
        <v>28085</v>
      </c>
      <c r="L129" t="s">
        <v>57</v>
      </c>
    </row>
    <row r="130" spans="1:12" x14ac:dyDescent="0.2">
      <c r="A130" t="str">
        <f t="shared" si="1"/>
        <v>Lowndes2004</v>
      </c>
      <c r="B130" t="s">
        <v>356</v>
      </c>
      <c r="C130">
        <v>2004</v>
      </c>
      <c r="D130" t="s">
        <v>245</v>
      </c>
      <c r="E130">
        <v>1530</v>
      </c>
      <c r="F130">
        <v>24541</v>
      </c>
      <c r="G130">
        <v>1.5</v>
      </c>
      <c r="H130">
        <v>578</v>
      </c>
      <c r="I130">
        <v>3.2</v>
      </c>
      <c r="J130" t="s">
        <v>247</v>
      </c>
      <c r="K130">
        <v>28087</v>
      </c>
      <c r="L130" t="s">
        <v>57</v>
      </c>
    </row>
    <row r="131" spans="1:12" x14ac:dyDescent="0.2">
      <c r="A131" t="str">
        <f t="shared" si="1"/>
        <v>Madison2004</v>
      </c>
      <c r="B131" t="s">
        <v>313</v>
      </c>
      <c r="C131">
        <v>2004</v>
      </c>
      <c r="D131" t="s">
        <v>245</v>
      </c>
      <c r="E131">
        <v>2453</v>
      </c>
      <c r="F131">
        <v>41749</v>
      </c>
      <c r="G131">
        <v>5.8</v>
      </c>
      <c r="H131">
        <v>642</v>
      </c>
      <c r="I131">
        <v>7.5</v>
      </c>
      <c r="J131" t="s">
        <v>247</v>
      </c>
      <c r="K131">
        <v>28089</v>
      </c>
      <c r="L131" t="s">
        <v>57</v>
      </c>
    </row>
    <row r="132" spans="1:12" x14ac:dyDescent="0.2">
      <c r="A132" t="str">
        <f t="shared" si="1"/>
        <v>Marion2004</v>
      </c>
      <c r="B132" t="s">
        <v>399</v>
      </c>
      <c r="C132">
        <v>2004</v>
      </c>
      <c r="D132" t="s">
        <v>245</v>
      </c>
      <c r="E132">
        <v>551</v>
      </c>
      <c r="F132">
        <v>7559</v>
      </c>
      <c r="G132">
        <v>-3.4</v>
      </c>
      <c r="H132">
        <v>490</v>
      </c>
      <c r="I132">
        <v>7.9</v>
      </c>
      <c r="J132" t="s">
        <v>247</v>
      </c>
      <c r="K132">
        <v>28091</v>
      </c>
      <c r="L132" t="s">
        <v>57</v>
      </c>
    </row>
    <row r="133" spans="1:12" x14ac:dyDescent="0.2">
      <c r="A133" t="str">
        <f t="shared" si="1"/>
        <v>Marshall2004</v>
      </c>
      <c r="B133" t="s">
        <v>322</v>
      </c>
      <c r="C133">
        <v>2004</v>
      </c>
      <c r="D133" t="s">
        <v>245</v>
      </c>
      <c r="E133">
        <v>410</v>
      </c>
      <c r="F133">
        <v>6228</v>
      </c>
      <c r="G133">
        <v>0.5</v>
      </c>
      <c r="H133">
        <v>511</v>
      </c>
      <c r="I133">
        <v>3.7</v>
      </c>
      <c r="J133" t="s">
        <v>247</v>
      </c>
      <c r="K133">
        <v>28093</v>
      </c>
      <c r="L133" t="s">
        <v>57</v>
      </c>
    </row>
    <row r="134" spans="1:12" x14ac:dyDescent="0.2">
      <c r="A134" t="str">
        <f t="shared" ref="A134:A197" si="2">_xlfn.CONCAT(B134, C134)</f>
        <v>Monroe2004</v>
      </c>
      <c r="B134" t="s">
        <v>443</v>
      </c>
      <c r="C134">
        <v>2004</v>
      </c>
      <c r="D134" t="s">
        <v>245</v>
      </c>
      <c r="E134">
        <v>689</v>
      </c>
      <c r="F134">
        <v>11032</v>
      </c>
      <c r="G134">
        <v>2.2999999999999998</v>
      </c>
      <c r="H134">
        <v>573</v>
      </c>
      <c r="I134">
        <v>4.2</v>
      </c>
      <c r="J134" t="s">
        <v>247</v>
      </c>
      <c r="K134">
        <v>28095</v>
      </c>
      <c r="L134" t="s">
        <v>57</v>
      </c>
    </row>
    <row r="135" spans="1:12" x14ac:dyDescent="0.2">
      <c r="A135" t="str">
        <f t="shared" si="2"/>
        <v>Montgomery2004</v>
      </c>
      <c r="B135" t="s">
        <v>329</v>
      </c>
      <c r="C135">
        <v>2004</v>
      </c>
      <c r="D135" t="s">
        <v>245</v>
      </c>
      <c r="E135">
        <v>256</v>
      </c>
      <c r="F135">
        <v>2963</v>
      </c>
      <c r="G135">
        <v>3.7</v>
      </c>
      <c r="H135">
        <v>424</v>
      </c>
      <c r="I135">
        <v>5.2</v>
      </c>
      <c r="J135" t="s">
        <v>247</v>
      </c>
      <c r="K135">
        <v>28097</v>
      </c>
      <c r="L135" t="s">
        <v>57</v>
      </c>
    </row>
    <row r="136" spans="1:12" x14ac:dyDescent="0.2">
      <c r="A136" t="str">
        <f t="shared" si="2"/>
        <v>Neshoba2004</v>
      </c>
      <c r="B136" t="s">
        <v>828</v>
      </c>
      <c r="C136">
        <v>2004</v>
      </c>
      <c r="D136" t="s">
        <v>245</v>
      </c>
      <c r="E136">
        <v>556</v>
      </c>
      <c r="F136">
        <v>14277</v>
      </c>
      <c r="G136">
        <v>1.8</v>
      </c>
      <c r="H136">
        <v>510</v>
      </c>
      <c r="I136">
        <v>1.6</v>
      </c>
      <c r="J136" t="s">
        <v>247</v>
      </c>
      <c r="K136">
        <v>28099</v>
      </c>
      <c r="L136" t="s">
        <v>57</v>
      </c>
    </row>
    <row r="137" spans="1:12" x14ac:dyDescent="0.2">
      <c r="A137" t="str">
        <f t="shared" si="2"/>
        <v>Newton2004</v>
      </c>
      <c r="B137" t="s">
        <v>528</v>
      </c>
      <c r="C137">
        <v>2004</v>
      </c>
      <c r="D137" t="s">
        <v>245</v>
      </c>
      <c r="E137">
        <v>364</v>
      </c>
      <c r="F137">
        <v>6469</v>
      </c>
      <c r="G137">
        <v>2.2000000000000002</v>
      </c>
      <c r="H137">
        <v>502</v>
      </c>
      <c r="I137">
        <v>2.4</v>
      </c>
      <c r="J137" t="s">
        <v>247</v>
      </c>
      <c r="K137">
        <v>28101</v>
      </c>
      <c r="L137" t="s">
        <v>57</v>
      </c>
    </row>
    <row r="138" spans="1:12" x14ac:dyDescent="0.2">
      <c r="A138" t="str">
        <f t="shared" si="2"/>
        <v>Noxubee2004</v>
      </c>
      <c r="B138" t="s">
        <v>829</v>
      </c>
      <c r="C138">
        <v>2004</v>
      </c>
      <c r="D138" t="s">
        <v>245</v>
      </c>
      <c r="E138">
        <v>236</v>
      </c>
      <c r="F138">
        <v>3142</v>
      </c>
      <c r="G138">
        <v>-5.6</v>
      </c>
      <c r="H138">
        <v>476</v>
      </c>
      <c r="I138">
        <v>11.2</v>
      </c>
      <c r="J138" t="s">
        <v>247</v>
      </c>
      <c r="K138">
        <v>28103</v>
      </c>
      <c r="L138" t="s">
        <v>57</v>
      </c>
    </row>
    <row r="139" spans="1:12" x14ac:dyDescent="0.2">
      <c r="A139" t="str">
        <f t="shared" si="2"/>
        <v>Oktibbeha2004</v>
      </c>
      <c r="B139" t="s">
        <v>830</v>
      </c>
      <c r="C139">
        <v>2004</v>
      </c>
      <c r="D139" t="s">
        <v>245</v>
      </c>
      <c r="E139">
        <v>791</v>
      </c>
      <c r="F139">
        <v>16660</v>
      </c>
      <c r="G139">
        <v>0.6</v>
      </c>
      <c r="H139">
        <v>550</v>
      </c>
      <c r="I139">
        <v>3.2</v>
      </c>
      <c r="J139" t="s">
        <v>247</v>
      </c>
      <c r="K139">
        <v>28105</v>
      </c>
      <c r="L139" t="s">
        <v>57</v>
      </c>
    </row>
    <row r="140" spans="1:12" x14ac:dyDescent="0.2">
      <c r="A140" t="str">
        <f t="shared" si="2"/>
        <v>Panola2004</v>
      </c>
      <c r="B140" t="s">
        <v>831</v>
      </c>
      <c r="C140">
        <v>2004</v>
      </c>
      <c r="D140" t="s">
        <v>245</v>
      </c>
      <c r="E140">
        <v>639</v>
      </c>
      <c r="F140">
        <v>10379</v>
      </c>
      <c r="G140">
        <v>2.5</v>
      </c>
      <c r="H140">
        <v>511</v>
      </c>
      <c r="I140">
        <v>0.2</v>
      </c>
      <c r="J140" t="s">
        <v>247</v>
      </c>
      <c r="K140">
        <v>28107</v>
      </c>
      <c r="L140" t="s">
        <v>57</v>
      </c>
    </row>
    <row r="141" spans="1:12" x14ac:dyDescent="0.2">
      <c r="A141" t="str">
        <f t="shared" si="2"/>
        <v>Pearl River2004</v>
      </c>
      <c r="B141" t="s">
        <v>832</v>
      </c>
      <c r="C141">
        <v>2004</v>
      </c>
      <c r="D141" t="s">
        <v>245</v>
      </c>
      <c r="E141">
        <v>787</v>
      </c>
      <c r="F141">
        <v>9690</v>
      </c>
      <c r="G141">
        <v>1.4</v>
      </c>
      <c r="H141">
        <v>479</v>
      </c>
      <c r="I141">
        <v>3.2</v>
      </c>
      <c r="J141" t="s">
        <v>247</v>
      </c>
      <c r="K141">
        <v>28109</v>
      </c>
      <c r="L141" t="s">
        <v>57</v>
      </c>
    </row>
    <row r="142" spans="1:12" x14ac:dyDescent="0.2">
      <c r="A142" t="str">
        <f t="shared" si="2"/>
        <v>Perry2004</v>
      </c>
      <c r="B142" t="s">
        <v>445</v>
      </c>
      <c r="C142">
        <v>2004</v>
      </c>
      <c r="D142" t="s">
        <v>245</v>
      </c>
      <c r="E142">
        <v>171</v>
      </c>
      <c r="F142">
        <v>2395</v>
      </c>
      <c r="G142">
        <v>-0.3</v>
      </c>
      <c r="H142">
        <v>652</v>
      </c>
      <c r="I142">
        <v>5.2</v>
      </c>
      <c r="J142" t="s">
        <v>247</v>
      </c>
      <c r="K142">
        <v>28111</v>
      </c>
      <c r="L142" t="s">
        <v>57</v>
      </c>
    </row>
    <row r="143" spans="1:12" x14ac:dyDescent="0.2">
      <c r="A143" t="str">
        <f t="shared" si="2"/>
        <v>Pike2004</v>
      </c>
      <c r="B143" t="s">
        <v>447</v>
      </c>
      <c r="C143">
        <v>2004</v>
      </c>
      <c r="D143" t="s">
        <v>245</v>
      </c>
      <c r="E143">
        <v>1028</v>
      </c>
      <c r="F143">
        <v>15261</v>
      </c>
      <c r="G143">
        <v>0.7</v>
      </c>
      <c r="H143">
        <v>480</v>
      </c>
      <c r="I143">
        <v>3.4</v>
      </c>
      <c r="J143" t="s">
        <v>247</v>
      </c>
      <c r="K143">
        <v>28113</v>
      </c>
      <c r="L143" t="s">
        <v>57</v>
      </c>
    </row>
    <row r="144" spans="1:12" x14ac:dyDescent="0.2">
      <c r="A144" t="str">
        <f t="shared" si="2"/>
        <v>Pontotoc2004</v>
      </c>
      <c r="B144" t="s">
        <v>354</v>
      </c>
      <c r="C144">
        <v>2004</v>
      </c>
      <c r="D144" t="s">
        <v>245</v>
      </c>
      <c r="E144">
        <v>459</v>
      </c>
      <c r="F144">
        <v>11518</v>
      </c>
      <c r="G144">
        <v>8.9</v>
      </c>
      <c r="H144">
        <v>530</v>
      </c>
      <c r="I144">
        <v>3.3</v>
      </c>
      <c r="J144" t="s">
        <v>247</v>
      </c>
      <c r="K144">
        <v>28115</v>
      </c>
      <c r="L144" t="s">
        <v>57</v>
      </c>
    </row>
    <row r="145" spans="1:12" x14ac:dyDescent="0.2">
      <c r="A145" t="str">
        <f t="shared" si="2"/>
        <v>Prentiss2004</v>
      </c>
      <c r="B145" t="s">
        <v>833</v>
      </c>
      <c r="C145">
        <v>2004</v>
      </c>
      <c r="D145" t="s">
        <v>245</v>
      </c>
      <c r="E145">
        <v>480</v>
      </c>
      <c r="F145">
        <v>7723</v>
      </c>
      <c r="G145">
        <v>-9.4</v>
      </c>
      <c r="H145">
        <v>509</v>
      </c>
      <c r="I145">
        <v>4.0999999999999996</v>
      </c>
      <c r="J145" t="s">
        <v>247</v>
      </c>
      <c r="K145">
        <v>28117</v>
      </c>
      <c r="L145" t="s">
        <v>57</v>
      </c>
    </row>
    <row r="146" spans="1:12" x14ac:dyDescent="0.2">
      <c r="A146" t="str">
        <f t="shared" si="2"/>
        <v>Quitman2004</v>
      </c>
      <c r="B146" t="s">
        <v>535</v>
      </c>
      <c r="C146">
        <v>2004</v>
      </c>
      <c r="D146" t="s">
        <v>245</v>
      </c>
      <c r="E146">
        <v>179</v>
      </c>
      <c r="F146">
        <v>1837</v>
      </c>
      <c r="G146">
        <v>-5.5</v>
      </c>
      <c r="H146">
        <v>473</v>
      </c>
      <c r="I146">
        <v>10.3</v>
      </c>
      <c r="J146" t="s">
        <v>247</v>
      </c>
      <c r="K146">
        <v>28119</v>
      </c>
      <c r="L146" t="s">
        <v>57</v>
      </c>
    </row>
    <row r="147" spans="1:12" x14ac:dyDescent="0.2">
      <c r="A147" t="str">
        <f t="shared" si="2"/>
        <v>Rankin2004</v>
      </c>
      <c r="B147" t="s">
        <v>834</v>
      </c>
      <c r="C147">
        <v>2004</v>
      </c>
      <c r="D147" t="s">
        <v>245</v>
      </c>
      <c r="E147">
        <v>3016</v>
      </c>
      <c r="F147">
        <v>51922</v>
      </c>
      <c r="G147">
        <v>6</v>
      </c>
      <c r="H147">
        <v>622</v>
      </c>
      <c r="I147">
        <v>3.3</v>
      </c>
      <c r="J147" t="s">
        <v>247</v>
      </c>
      <c r="K147">
        <v>28121</v>
      </c>
      <c r="L147" t="s">
        <v>57</v>
      </c>
    </row>
    <row r="148" spans="1:12" x14ac:dyDescent="0.2">
      <c r="A148" t="str">
        <f t="shared" si="2"/>
        <v>Scott2004</v>
      </c>
      <c r="B148" t="s">
        <v>638</v>
      </c>
      <c r="C148">
        <v>2004</v>
      </c>
      <c r="D148" t="s">
        <v>245</v>
      </c>
      <c r="E148">
        <v>531</v>
      </c>
      <c r="F148">
        <v>12021</v>
      </c>
      <c r="G148">
        <v>3.2</v>
      </c>
      <c r="H148">
        <v>480</v>
      </c>
      <c r="I148">
        <v>3.7</v>
      </c>
      <c r="J148" t="s">
        <v>247</v>
      </c>
      <c r="K148">
        <v>28123</v>
      </c>
      <c r="L148" t="s">
        <v>57</v>
      </c>
    </row>
    <row r="149" spans="1:12" x14ac:dyDescent="0.2">
      <c r="A149" t="str">
        <f t="shared" si="2"/>
        <v>Sharkey2004</v>
      </c>
      <c r="B149" t="s">
        <v>835</v>
      </c>
      <c r="C149">
        <v>2004</v>
      </c>
      <c r="D149" t="s">
        <v>245</v>
      </c>
      <c r="E149">
        <v>181</v>
      </c>
      <c r="F149">
        <v>1397</v>
      </c>
      <c r="G149">
        <v>-2.4</v>
      </c>
      <c r="H149">
        <v>418</v>
      </c>
      <c r="I149">
        <v>1.2</v>
      </c>
      <c r="J149" t="s">
        <v>247</v>
      </c>
      <c r="K149">
        <v>28125</v>
      </c>
      <c r="L149" t="s">
        <v>57</v>
      </c>
    </row>
    <row r="150" spans="1:12" x14ac:dyDescent="0.2">
      <c r="A150" t="str">
        <f t="shared" si="2"/>
        <v>Simpson2004</v>
      </c>
      <c r="B150" t="s">
        <v>639</v>
      </c>
      <c r="C150">
        <v>2004</v>
      </c>
      <c r="D150" t="s">
        <v>245</v>
      </c>
      <c r="E150">
        <v>448</v>
      </c>
      <c r="F150">
        <v>7423</v>
      </c>
      <c r="G150">
        <v>3.7</v>
      </c>
      <c r="H150">
        <v>420</v>
      </c>
      <c r="I150">
        <v>3.4</v>
      </c>
      <c r="J150" t="s">
        <v>247</v>
      </c>
      <c r="K150">
        <v>28127</v>
      </c>
      <c r="L150" t="s">
        <v>57</v>
      </c>
    </row>
    <row r="151" spans="1:12" x14ac:dyDescent="0.2">
      <c r="A151" t="str">
        <f t="shared" si="2"/>
        <v>Smith2004</v>
      </c>
      <c r="B151" t="s">
        <v>746</v>
      </c>
      <c r="C151">
        <v>2004</v>
      </c>
      <c r="D151" t="s">
        <v>245</v>
      </c>
      <c r="E151">
        <v>219</v>
      </c>
      <c r="F151">
        <v>3366</v>
      </c>
      <c r="G151">
        <v>-5.8</v>
      </c>
      <c r="H151">
        <v>572</v>
      </c>
      <c r="I151">
        <v>6.3</v>
      </c>
      <c r="J151" t="s">
        <v>247</v>
      </c>
      <c r="K151">
        <v>28129</v>
      </c>
      <c r="L151" t="s">
        <v>57</v>
      </c>
    </row>
    <row r="152" spans="1:12" x14ac:dyDescent="0.2">
      <c r="A152" t="str">
        <f t="shared" si="2"/>
        <v>Stone2004</v>
      </c>
      <c r="B152" t="s">
        <v>836</v>
      </c>
      <c r="C152">
        <v>2004</v>
      </c>
      <c r="D152" t="s">
        <v>245</v>
      </c>
      <c r="E152">
        <v>284</v>
      </c>
      <c r="F152">
        <v>3936</v>
      </c>
      <c r="G152">
        <v>4.2</v>
      </c>
      <c r="H152">
        <v>516</v>
      </c>
      <c r="I152">
        <v>2.8</v>
      </c>
      <c r="J152" t="s">
        <v>247</v>
      </c>
      <c r="K152">
        <v>28131</v>
      </c>
      <c r="L152" t="s">
        <v>57</v>
      </c>
    </row>
    <row r="153" spans="1:12" x14ac:dyDescent="0.2">
      <c r="A153" t="str">
        <f t="shared" si="2"/>
        <v>Sunflower2004</v>
      </c>
      <c r="B153" t="s">
        <v>837</v>
      </c>
      <c r="C153">
        <v>2004</v>
      </c>
      <c r="D153" t="s">
        <v>245</v>
      </c>
      <c r="E153">
        <v>569</v>
      </c>
      <c r="F153">
        <v>9950</v>
      </c>
      <c r="G153">
        <v>0.7</v>
      </c>
      <c r="H153">
        <v>448</v>
      </c>
      <c r="I153">
        <v>-1.1000000000000001</v>
      </c>
      <c r="J153" t="s">
        <v>247</v>
      </c>
      <c r="K153">
        <v>28133</v>
      </c>
      <c r="L153" t="s">
        <v>57</v>
      </c>
    </row>
    <row r="154" spans="1:12" x14ac:dyDescent="0.2">
      <c r="A154" t="str">
        <f t="shared" si="2"/>
        <v>Tallahatchie2004</v>
      </c>
      <c r="B154" t="s">
        <v>838</v>
      </c>
      <c r="C154">
        <v>2004</v>
      </c>
      <c r="D154" t="s">
        <v>245</v>
      </c>
      <c r="E154">
        <v>255</v>
      </c>
      <c r="F154">
        <v>3087</v>
      </c>
      <c r="G154">
        <v>3.2</v>
      </c>
      <c r="H154">
        <v>424</v>
      </c>
      <c r="I154">
        <v>3.2</v>
      </c>
      <c r="J154" t="s">
        <v>247</v>
      </c>
      <c r="K154">
        <v>28135</v>
      </c>
      <c r="L154" t="s">
        <v>57</v>
      </c>
    </row>
    <row r="155" spans="1:12" x14ac:dyDescent="0.2">
      <c r="A155" t="str">
        <f t="shared" si="2"/>
        <v>Tate2004</v>
      </c>
      <c r="B155" t="s">
        <v>839</v>
      </c>
      <c r="C155">
        <v>2004</v>
      </c>
      <c r="D155" t="s">
        <v>245</v>
      </c>
      <c r="E155">
        <v>399</v>
      </c>
      <c r="F155">
        <v>5841</v>
      </c>
      <c r="G155">
        <v>-0.5</v>
      </c>
      <c r="H155">
        <v>502</v>
      </c>
      <c r="I155">
        <v>5.7</v>
      </c>
      <c r="J155" t="s">
        <v>247</v>
      </c>
      <c r="K155">
        <v>28137</v>
      </c>
      <c r="L155" t="s">
        <v>57</v>
      </c>
    </row>
    <row r="156" spans="1:12" x14ac:dyDescent="0.2">
      <c r="A156" t="str">
        <f t="shared" si="2"/>
        <v>Tippah2004</v>
      </c>
      <c r="B156" t="s">
        <v>840</v>
      </c>
      <c r="C156">
        <v>2004</v>
      </c>
      <c r="D156" t="s">
        <v>245</v>
      </c>
      <c r="E156">
        <v>378</v>
      </c>
      <c r="F156">
        <v>7224</v>
      </c>
      <c r="G156">
        <v>5.6</v>
      </c>
      <c r="H156">
        <v>528</v>
      </c>
      <c r="I156">
        <v>-0.6</v>
      </c>
      <c r="J156" t="s">
        <v>247</v>
      </c>
      <c r="K156">
        <v>28139</v>
      </c>
      <c r="L156" t="s">
        <v>57</v>
      </c>
    </row>
    <row r="157" spans="1:12" x14ac:dyDescent="0.2">
      <c r="A157" t="str">
        <f t="shared" si="2"/>
        <v>Tishomingo2004</v>
      </c>
      <c r="B157" t="s">
        <v>841</v>
      </c>
      <c r="C157">
        <v>2004</v>
      </c>
      <c r="D157" t="s">
        <v>245</v>
      </c>
      <c r="E157">
        <v>390</v>
      </c>
      <c r="F157">
        <v>5636</v>
      </c>
      <c r="G157">
        <v>1.8</v>
      </c>
      <c r="H157">
        <v>523</v>
      </c>
      <c r="I157">
        <v>2.2999999999999998</v>
      </c>
      <c r="J157" t="s">
        <v>247</v>
      </c>
      <c r="K157">
        <v>28141</v>
      </c>
      <c r="L157" t="s">
        <v>57</v>
      </c>
    </row>
    <row r="158" spans="1:12" x14ac:dyDescent="0.2">
      <c r="A158" t="str">
        <f t="shared" si="2"/>
        <v>Tunica2004</v>
      </c>
      <c r="B158" t="s">
        <v>842</v>
      </c>
      <c r="C158">
        <v>2004</v>
      </c>
      <c r="D158" t="s">
        <v>245</v>
      </c>
      <c r="E158">
        <v>310</v>
      </c>
      <c r="F158">
        <v>15542</v>
      </c>
      <c r="G158">
        <v>-0.7</v>
      </c>
      <c r="H158">
        <v>510</v>
      </c>
      <c r="I158">
        <v>5.8</v>
      </c>
      <c r="J158" t="s">
        <v>247</v>
      </c>
      <c r="K158">
        <v>28143</v>
      </c>
      <c r="L158" t="s">
        <v>57</v>
      </c>
    </row>
    <row r="159" spans="1:12" x14ac:dyDescent="0.2">
      <c r="A159" t="str">
        <f t="shared" si="2"/>
        <v>Union2004</v>
      </c>
      <c r="B159" t="s">
        <v>403</v>
      </c>
      <c r="C159">
        <v>2004</v>
      </c>
      <c r="D159" t="s">
        <v>245</v>
      </c>
      <c r="E159">
        <v>475</v>
      </c>
      <c r="F159">
        <v>8474</v>
      </c>
      <c r="G159">
        <v>3.2</v>
      </c>
      <c r="H159">
        <v>513</v>
      </c>
      <c r="I159">
        <v>1.8</v>
      </c>
      <c r="J159" t="s">
        <v>247</v>
      </c>
      <c r="K159">
        <v>28145</v>
      </c>
      <c r="L159" t="s">
        <v>57</v>
      </c>
    </row>
    <row r="160" spans="1:12" x14ac:dyDescent="0.2">
      <c r="A160" t="str">
        <f t="shared" si="2"/>
        <v>Walthall2004</v>
      </c>
      <c r="B160" t="s">
        <v>843</v>
      </c>
      <c r="C160">
        <v>2004</v>
      </c>
      <c r="D160" t="s">
        <v>245</v>
      </c>
      <c r="E160">
        <v>238</v>
      </c>
      <c r="F160">
        <v>2845</v>
      </c>
      <c r="G160">
        <v>0.1</v>
      </c>
      <c r="H160">
        <v>448</v>
      </c>
      <c r="I160">
        <v>8</v>
      </c>
      <c r="J160" t="s">
        <v>247</v>
      </c>
      <c r="K160">
        <v>28147</v>
      </c>
      <c r="L160" t="s">
        <v>57</v>
      </c>
    </row>
    <row r="161" spans="1:12" x14ac:dyDescent="0.2">
      <c r="A161" t="str">
        <f t="shared" si="2"/>
        <v>Warren2004</v>
      </c>
      <c r="B161" t="s">
        <v>561</v>
      </c>
      <c r="C161">
        <v>2004</v>
      </c>
      <c r="D161" t="s">
        <v>245</v>
      </c>
      <c r="E161">
        <v>1210</v>
      </c>
      <c r="F161">
        <v>23757</v>
      </c>
      <c r="G161">
        <v>-0.3</v>
      </c>
      <c r="H161">
        <v>638</v>
      </c>
      <c r="I161">
        <v>3.6</v>
      </c>
      <c r="J161" t="s">
        <v>247</v>
      </c>
      <c r="K161">
        <v>28149</v>
      </c>
      <c r="L161" t="s">
        <v>57</v>
      </c>
    </row>
    <row r="162" spans="1:12" x14ac:dyDescent="0.2">
      <c r="A162" t="str">
        <f t="shared" si="2"/>
        <v>Washington2004</v>
      </c>
      <c r="B162" t="s">
        <v>452</v>
      </c>
      <c r="C162">
        <v>2004</v>
      </c>
      <c r="D162" t="s">
        <v>245</v>
      </c>
      <c r="E162">
        <v>1466</v>
      </c>
      <c r="F162">
        <v>20876</v>
      </c>
      <c r="G162">
        <v>-2.6</v>
      </c>
      <c r="H162">
        <v>528</v>
      </c>
      <c r="I162">
        <v>5.8</v>
      </c>
      <c r="J162" t="s">
        <v>247</v>
      </c>
      <c r="K162">
        <v>28151</v>
      </c>
      <c r="L162" t="s">
        <v>57</v>
      </c>
    </row>
    <row r="163" spans="1:12" x14ac:dyDescent="0.2">
      <c r="A163" t="str">
        <f t="shared" si="2"/>
        <v>Wayne2004</v>
      </c>
      <c r="B163" t="s">
        <v>382</v>
      </c>
      <c r="C163">
        <v>2004</v>
      </c>
      <c r="D163" t="s">
        <v>245</v>
      </c>
      <c r="E163">
        <v>420</v>
      </c>
      <c r="F163">
        <v>5246</v>
      </c>
      <c r="G163">
        <v>-0.7</v>
      </c>
      <c r="H163">
        <v>506</v>
      </c>
      <c r="I163">
        <v>9.8000000000000007</v>
      </c>
      <c r="J163" t="s">
        <v>247</v>
      </c>
      <c r="K163">
        <v>28153</v>
      </c>
      <c r="L163" t="s">
        <v>57</v>
      </c>
    </row>
    <row r="164" spans="1:12" x14ac:dyDescent="0.2">
      <c r="A164" t="str">
        <f t="shared" si="2"/>
        <v>Webster2004</v>
      </c>
      <c r="B164" t="s">
        <v>562</v>
      </c>
      <c r="C164">
        <v>2004</v>
      </c>
      <c r="D164" t="s">
        <v>245</v>
      </c>
      <c r="E164">
        <v>200</v>
      </c>
      <c r="F164">
        <v>2295</v>
      </c>
      <c r="G164">
        <v>18.2</v>
      </c>
      <c r="H164">
        <v>449</v>
      </c>
      <c r="I164">
        <v>9.1999999999999993</v>
      </c>
      <c r="J164" t="s">
        <v>247</v>
      </c>
      <c r="K164">
        <v>28155</v>
      </c>
      <c r="L164" t="s">
        <v>57</v>
      </c>
    </row>
    <row r="165" spans="1:12" x14ac:dyDescent="0.2">
      <c r="A165" t="str">
        <f t="shared" si="2"/>
        <v>Wilkinson2004</v>
      </c>
      <c r="B165" t="s">
        <v>567</v>
      </c>
      <c r="C165">
        <v>2004</v>
      </c>
      <c r="D165" t="s">
        <v>245</v>
      </c>
      <c r="E165">
        <v>175</v>
      </c>
      <c r="F165">
        <v>2058</v>
      </c>
      <c r="G165">
        <v>3.1</v>
      </c>
      <c r="H165">
        <v>496</v>
      </c>
      <c r="I165">
        <v>10</v>
      </c>
      <c r="J165" t="s">
        <v>247</v>
      </c>
      <c r="K165">
        <v>28157</v>
      </c>
      <c r="L165" t="s">
        <v>57</v>
      </c>
    </row>
    <row r="166" spans="1:12" x14ac:dyDescent="0.2">
      <c r="A166" t="str">
        <f t="shared" si="2"/>
        <v>Winston2004</v>
      </c>
      <c r="B166" t="s">
        <v>453</v>
      </c>
      <c r="C166">
        <v>2004</v>
      </c>
      <c r="D166" t="s">
        <v>245</v>
      </c>
      <c r="E166">
        <v>387</v>
      </c>
      <c r="F166">
        <v>5317</v>
      </c>
      <c r="G166">
        <v>6.8</v>
      </c>
      <c r="H166">
        <v>603</v>
      </c>
      <c r="I166">
        <v>14.6</v>
      </c>
      <c r="J166" t="s">
        <v>247</v>
      </c>
      <c r="K166">
        <v>28159</v>
      </c>
      <c r="L166" t="s">
        <v>57</v>
      </c>
    </row>
    <row r="167" spans="1:12" x14ac:dyDescent="0.2">
      <c r="A167" t="str">
        <f t="shared" si="2"/>
        <v>Yalobusha2004</v>
      </c>
      <c r="B167" t="s">
        <v>844</v>
      </c>
      <c r="C167">
        <v>2004</v>
      </c>
      <c r="D167" t="s">
        <v>245</v>
      </c>
      <c r="E167">
        <v>198</v>
      </c>
      <c r="F167">
        <v>2802</v>
      </c>
      <c r="G167">
        <v>-5</v>
      </c>
      <c r="H167">
        <v>548</v>
      </c>
      <c r="I167">
        <v>2.4</v>
      </c>
      <c r="J167" t="s">
        <v>247</v>
      </c>
      <c r="K167">
        <v>28161</v>
      </c>
      <c r="L167" t="s">
        <v>57</v>
      </c>
    </row>
    <row r="168" spans="1:12" x14ac:dyDescent="0.2">
      <c r="A168" t="str">
        <f t="shared" si="2"/>
        <v>Yazoo2004</v>
      </c>
      <c r="B168" t="s">
        <v>845</v>
      </c>
      <c r="C168">
        <v>2004</v>
      </c>
      <c r="D168" t="s">
        <v>245</v>
      </c>
      <c r="E168">
        <v>497</v>
      </c>
      <c r="F168">
        <v>5775</v>
      </c>
      <c r="G168">
        <v>-6</v>
      </c>
      <c r="H168">
        <v>592</v>
      </c>
      <c r="I168">
        <v>7.2</v>
      </c>
      <c r="J168" t="s">
        <v>247</v>
      </c>
      <c r="K168">
        <v>28163</v>
      </c>
      <c r="L168" t="s">
        <v>57</v>
      </c>
    </row>
    <row r="169" spans="1:12" x14ac:dyDescent="0.2">
      <c r="A169" t="str">
        <f t="shared" si="2"/>
        <v>Adams2005</v>
      </c>
      <c r="B169" t="s">
        <v>355</v>
      </c>
      <c r="C169">
        <v>2005</v>
      </c>
      <c r="D169" t="s">
        <v>245</v>
      </c>
      <c r="E169">
        <v>964</v>
      </c>
      <c r="F169">
        <v>12189</v>
      </c>
      <c r="G169">
        <v>2.9</v>
      </c>
      <c r="H169">
        <v>569</v>
      </c>
      <c r="I169">
        <v>12.5</v>
      </c>
      <c r="J169" t="s">
        <v>247</v>
      </c>
      <c r="K169">
        <v>28001</v>
      </c>
      <c r="L169" t="s">
        <v>57</v>
      </c>
    </row>
    <row r="170" spans="1:12" x14ac:dyDescent="0.2">
      <c r="A170" t="str">
        <f t="shared" si="2"/>
        <v>Alcorn2005</v>
      </c>
      <c r="B170" t="s">
        <v>372</v>
      </c>
      <c r="C170">
        <v>2005</v>
      </c>
      <c r="D170" t="s">
        <v>245</v>
      </c>
      <c r="E170">
        <v>818</v>
      </c>
      <c r="F170">
        <v>13784</v>
      </c>
      <c r="G170">
        <v>3.1</v>
      </c>
      <c r="H170">
        <v>536</v>
      </c>
      <c r="I170">
        <v>-1.7</v>
      </c>
      <c r="J170" t="s">
        <v>247</v>
      </c>
      <c r="K170">
        <v>28003</v>
      </c>
      <c r="L170" t="s">
        <v>57</v>
      </c>
    </row>
    <row r="171" spans="1:12" x14ac:dyDescent="0.2">
      <c r="A171" t="str">
        <f t="shared" si="2"/>
        <v>Amite2005</v>
      </c>
      <c r="B171" t="s">
        <v>369</v>
      </c>
      <c r="C171">
        <v>2005</v>
      </c>
      <c r="D171" t="s">
        <v>245</v>
      </c>
      <c r="E171">
        <v>203</v>
      </c>
      <c r="F171">
        <v>2131</v>
      </c>
      <c r="G171">
        <v>16.5</v>
      </c>
      <c r="H171">
        <v>537</v>
      </c>
      <c r="I171">
        <v>18</v>
      </c>
      <c r="J171" t="s">
        <v>247</v>
      </c>
      <c r="K171">
        <v>28005</v>
      </c>
      <c r="L171" t="s">
        <v>57</v>
      </c>
    </row>
    <row r="172" spans="1:12" x14ac:dyDescent="0.2">
      <c r="A172" t="str">
        <f t="shared" si="2"/>
        <v>Attala2005</v>
      </c>
      <c r="B172" t="s">
        <v>367</v>
      </c>
      <c r="C172">
        <v>2005</v>
      </c>
      <c r="D172" t="s">
        <v>245</v>
      </c>
      <c r="E172">
        <v>434</v>
      </c>
      <c r="F172">
        <v>5399</v>
      </c>
      <c r="G172">
        <v>-0.1</v>
      </c>
      <c r="H172">
        <v>477</v>
      </c>
      <c r="I172">
        <v>3</v>
      </c>
      <c r="J172" t="s">
        <v>247</v>
      </c>
      <c r="K172">
        <v>28007</v>
      </c>
      <c r="L172" t="s">
        <v>57</v>
      </c>
    </row>
    <row r="173" spans="1:12" x14ac:dyDescent="0.2">
      <c r="A173" t="str">
        <f t="shared" si="2"/>
        <v>Benton2005</v>
      </c>
      <c r="B173" t="s">
        <v>713</v>
      </c>
      <c r="C173">
        <v>2005</v>
      </c>
      <c r="D173" t="s">
        <v>245</v>
      </c>
      <c r="E173">
        <v>97</v>
      </c>
      <c r="F173">
        <v>1280</v>
      </c>
      <c r="G173">
        <v>7.1</v>
      </c>
      <c r="H173">
        <v>561</v>
      </c>
      <c r="I173">
        <v>5.0999999999999996</v>
      </c>
      <c r="J173" t="s">
        <v>247</v>
      </c>
      <c r="K173">
        <v>28009</v>
      </c>
      <c r="L173" t="s">
        <v>57</v>
      </c>
    </row>
    <row r="174" spans="1:12" x14ac:dyDescent="0.2">
      <c r="A174" t="str">
        <f t="shared" si="2"/>
        <v>Bolivar2005</v>
      </c>
      <c r="B174" t="s">
        <v>363</v>
      </c>
      <c r="C174">
        <v>2005</v>
      </c>
      <c r="D174" t="s">
        <v>245</v>
      </c>
      <c r="E174">
        <v>837</v>
      </c>
      <c r="F174">
        <v>12073</v>
      </c>
      <c r="G174">
        <v>0.7</v>
      </c>
      <c r="H174">
        <v>548</v>
      </c>
      <c r="I174">
        <v>2.4</v>
      </c>
      <c r="J174" t="s">
        <v>247</v>
      </c>
      <c r="K174">
        <v>28011</v>
      </c>
      <c r="L174" t="s">
        <v>57</v>
      </c>
    </row>
    <row r="175" spans="1:12" x14ac:dyDescent="0.2">
      <c r="A175" t="str">
        <f t="shared" si="2"/>
        <v>Calhoun2005</v>
      </c>
      <c r="B175" t="s">
        <v>327</v>
      </c>
      <c r="C175">
        <v>2005</v>
      </c>
      <c r="D175" t="s">
        <v>245</v>
      </c>
      <c r="E175">
        <v>320</v>
      </c>
      <c r="F175">
        <v>3686</v>
      </c>
      <c r="G175">
        <v>0.7</v>
      </c>
      <c r="H175">
        <v>461</v>
      </c>
      <c r="I175">
        <v>0.9</v>
      </c>
      <c r="J175" t="s">
        <v>247</v>
      </c>
      <c r="K175">
        <v>28013</v>
      </c>
      <c r="L175" t="s">
        <v>57</v>
      </c>
    </row>
    <row r="176" spans="1:12" x14ac:dyDescent="0.2">
      <c r="A176" t="str">
        <f t="shared" si="2"/>
        <v>Carroll2005</v>
      </c>
      <c r="B176" t="s">
        <v>373</v>
      </c>
      <c r="C176">
        <v>2005</v>
      </c>
      <c r="D176" t="s">
        <v>245</v>
      </c>
      <c r="E176">
        <v>142</v>
      </c>
      <c r="F176">
        <v>1219</v>
      </c>
      <c r="G176">
        <v>9.1999999999999993</v>
      </c>
      <c r="H176">
        <v>460</v>
      </c>
      <c r="I176">
        <v>7.2</v>
      </c>
      <c r="J176" t="s">
        <v>247</v>
      </c>
      <c r="K176">
        <v>28015</v>
      </c>
      <c r="L176" t="s">
        <v>57</v>
      </c>
    </row>
    <row r="177" spans="1:12" x14ac:dyDescent="0.2">
      <c r="A177" t="str">
        <f t="shared" si="2"/>
        <v>Chickasaw2005</v>
      </c>
      <c r="B177" t="s">
        <v>821</v>
      </c>
      <c r="C177">
        <v>2005</v>
      </c>
      <c r="D177" t="s">
        <v>245</v>
      </c>
      <c r="E177">
        <v>382</v>
      </c>
      <c r="F177">
        <v>6264</v>
      </c>
      <c r="G177">
        <v>-0.4</v>
      </c>
      <c r="H177">
        <v>509</v>
      </c>
      <c r="I177">
        <v>-1.2</v>
      </c>
      <c r="J177" t="s">
        <v>247</v>
      </c>
      <c r="K177">
        <v>28017</v>
      </c>
      <c r="L177" t="s">
        <v>57</v>
      </c>
    </row>
    <row r="178" spans="1:12" x14ac:dyDescent="0.2">
      <c r="A178" t="str">
        <f t="shared" si="2"/>
        <v>Choctaw2005</v>
      </c>
      <c r="B178" t="s">
        <v>370</v>
      </c>
      <c r="C178">
        <v>2005</v>
      </c>
      <c r="D178" t="s">
        <v>245</v>
      </c>
      <c r="E178">
        <v>171</v>
      </c>
      <c r="F178">
        <v>1930</v>
      </c>
      <c r="G178">
        <v>-5.6</v>
      </c>
      <c r="H178">
        <v>569</v>
      </c>
      <c r="I178">
        <v>1.6</v>
      </c>
      <c r="J178" t="s">
        <v>247</v>
      </c>
      <c r="K178">
        <v>28019</v>
      </c>
      <c r="L178" t="s">
        <v>57</v>
      </c>
    </row>
    <row r="179" spans="1:12" x14ac:dyDescent="0.2">
      <c r="A179" t="str">
        <f t="shared" si="2"/>
        <v>Claiborne2005</v>
      </c>
      <c r="B179" t="s">
        <v>718</v>
      </c>
      <c r="C179">
        <v>2005</v>
      </c>
      <c r="D179" t="s">
        <v>245</v>
      </c>
      <c r="E179">
        <v>164</v>
      </c>
      <c r="F179">
        <v>3277</v>
      </c>
      <c r="G179">
        <v>-2</v>
      </c>
      <c r="H179">
        <v>970</v>
      </c>
      <c r="I179">
        <v>28.6</v>
      </c>
      <c r="J179" t="s">
        <v>247</v>
      </c>
      <c r="K179">
        <v>28021</v>
      </c>
      <c r="L179" t="s">
        <v>57</v>
      </c>
    </row>
    <row r="180" spans="1:12" x14ac:dyDescent="0.2">
      <c r="A180" t="str">
        <f t="shared" si="2"/>
        <v>Clarke2005</v>
      </c>
      <c r="B180" t="s">
        <v>360</v>
      </c>
      <c r="C180">
        <v>2005</v>
      </c>
      <c r="D180" t="s">
        <v>245</v>
      </c>
      <c r="E180">
        <v>265</v>
      </c>
      <c r="F180">
        <v>2852</v>
      </c>
      <c r="G180">
        <v>-0.7</v>
      </c>
      <c r="H180">
        <v>477</v>
      </c>
      <c r="I180">
        <v>2.8</v>
      </c>
      <c r="J180" t="s">
        <v>247</v>
      </c>
      <c r="K180">
        <v>28023</v>
      </c>
      <c r="L180" t="s">
        <v>57</v>
      </c>
    </row>
    <row r="181" spans="1:12" x14ac:dyDescent="0.2">
      <c r="A181" t="str">
        <f t="shared" si="2"/>
        <v>Clay2005</v>
      </c>
      <c r="B181" t="s">
        <v>353</v>
      </c>
      <c r="C181">
        <v>2005</v>
      </c>
      <c r="D181" t="s">
        <v>245</v>
      </c>
      <c r="E181">
        <v>406</v>
      </c>
      <c r="F181">
        <v>6794</v>
      </c>
      <c r="G181">
        <v>-8.8000000000000007</v>
      </c>
      <c r="H181">
        <v>557</v>
      </c>
      <c r="I181">
        <v>0</v>
      </c>
      <c r="J181" t="s">
        <v>247</v>
      </c>
      <c r="K181">
        <v>28025</v>
      </c>
      <c r="L181" t="s">
        <v>57</v>
      </c>
    </row>
    <row r="182" spans="1:12" x14ac:dyDescent="0.2">
      <c r="A182" t="str">
        <f t="shared" si="2"/>
        <v>Coahoma2005</v>
      </c>
      <c r="B182" t="s">
        <v>361</v>
      </c>
      <c r="C182">
        <v>2005</v>
      </c>
      <c r="D182" t="s">
        <v>245</v>
      </c>
      <c r="E182">
        <v>673</v>
      </c>
      <c r="F182">
        <v>9209</v>
      </c>
      <c r="G182">
        <v>-4.5999999999999996</v>
      </c>
      <c r="H182">
        <v>645</v>
      </c>
      <c r="I182">
        <v>13.8</v>
      </c>
      <c r="J182" t="s">
        <v>247</v>
      </c>
      <c r="K182">
        <v>28027</v>
      </c>
      <c r="L182" t="s">
        <v>57</v>
      </c>
    </row>
    <row r="183" spans="1:12" x14ac:dyDescent="0.2">
      <c r="A183" t="str">
        <f t="shared" si="2"/>
        <v>Copiah2005</v>
      </c>
      <c r="B183" t="s">
        <v>365</v>
      </c>
      <c r="C183">
        <v>2005</v>
      </c>
      <c r="D183" t="s">
        <v>245</v>
      </c>
      <c r="E183">
        <v>469</v>
      </c>
      <c r="F183">
        <v>7819</v>
      </c>
      <c r="G183">
        <v>2.2000000000000002</v>
      </c>
      <c r="H183">
        <v>498</v>
      </c>
      <c r="I183">
        <v>1.4</v>
      </c>
      <c r="J183" t="s">
        <v>247</v>
      </c>
      <c r="K183">
        <v>28029</v>
      </c>
      <c r="L183" t="s">
        <v>57</v>
      </c>
    </row>
    <row r="184" spans="1:12" x14ac:dyDescent="0.2">
      <c r="A184" t="str">
        <f t="shared" si="2"/>
        <v>Covington2005</v>
      </c>
      <c r="B184" t="s">
        <v>429</v>
      </c>
      <c r="C184">
        <v>2005</v>
      </c>
      <c r="D184" t="s">
        <v>245</v>
      </c>
      <c r="E184">
        <v>355</v>
      </c>
      <c r="F184">
        <v>4942</v>
      </c>
      <c r="G184">
        <v>-5</v>
      </c>
      <c r="H184">
        <v>498</v>
      </c>
      <c r="I184">
        <v>7.1</v>
      </c>
      <c r="J184" t="s">
        <v>247</v>
      </c>
      <c r="K184">
        <v>28031</v>
      </c>
      <c r="L184" t="s">
        <v>57</v>
      </c>
    </row>
    <row r="185" spans="1:12" x14ac:dyDescent="0.2">
      <c r="A185" t="str">
        <f t="shared" si="2"/>
        <v>DeSoto2005</v>
      </c>
      <c r="B185" t="s">
        <v>374</v>
      </c>
      <c r="C185">
        <v>2005</v>
      </c>
      <c r="D185" t="s">
        <v>245</v>
      </c>
      <c r="E185">
        <v>2239</v>
      </c>
      <c r="F185">
        <v>41476</v>
      </c>
      <c r="G185">
        <v>9.4</v>
      </c>
      <c r="H185">
        <v>574</v>
      </c>
      <c r="I185">
        <v>2.1</v>
      </c>
      <c r="J185" t="s">
        <v>247</v>
      </c>
      <c r="K185">
        <v>28033</v>
      </c>
      <c r="L185" t="s">
        <v>57</v>
      </c>
    </row>
    <row r="186" spans="1:12" x14ac:dyDescent="0.2">
      <c r="A186" t="str">
        <f t="shared" si="2"/>
        <v>Forrest2005</v>
      </c>
      <c r="B186" t="s">
        <v>358</v>
      </c>
      <c r="C186">
        <v>2005</v>
      </c>
      <c r="D186" t="s">
        <v>245</v>
      </c>
      <c r="E186">
        <v>1969</v>
      </c>
      <c r="F186">
        <v>37405</v>
      </c>
      <c r="G186">
        <v>4.2</v>
      </c>
      <c r="H186">
        <v>624</v>
      </c>
      <c r="I186">
        <v>1.8</v>
      </c>
      <c r="J186" t="s">
        <v>247</v>
      </c>
      <c r="K186">
        <v>28035</v>
      </c>
      <c r="L186" t="s">
        <v>57</v>
      </c>
    </row>
    <row r="187" spans="1:12" x14ac:dyDescent="0.2">
      <c r="A187" t="str">
        <f t="shared" si="2"/>
        <v>Franklin2005</v>
      </c>
      <c r="B187" t="s">
        <v>434</v>
      </c>
      <c r="C187">
        <v>2005</v>
      </c>
      <c r="D187" t="s">
        <v>245</v>
      </c>
      <c r="E187">
        <v>147</v>
      </c>
      <c r="F187">
        <v>1790</v>
      </c>
      <c r="G187">
        <v>8.4</v>
      </c>
      <c r="H187">
        <v>549</v>
      </c>
      <c r="I187">
        <v>5.2</v>
      </c>
      <c r="J187" t="s">
        <v>247</v>
      </c>
      <c r="K187">
        <v>28037</v>
      </c>
      <c r="L187" t="s">
        <v>57</v>
      </c>
    </row>
    <row r="188" spans="1:12" x14ac:dyDescent="0.2">
      <c r="A188" t="str">
        <f t="shared" si="2"/>
        <v>George2005</v>
      </c>
      <c r="B188" t="s">
        <v>822</v>
      </c>
      <c r="C188">
        <v>2005</v>
      </c>
      <c r="D188" t="s">
        <v>245</v>
      </c>
      <c r="E188">
        <v>343</v>
      </c>
      <c r="F188">
        <v>4730</v>
      </c>
      <c r="G188">
        <v>10.8</v>
      </c>
      <c r="H188">
        <v>517</v>
      </c>
      <c r="I188">
        <v>7</v>
      </c>
      <c r="J188" t="s">
        <v>247</v>
      </c>
      <c r="K188">
        <v>28039</v>
      </c>
      <c r="L188" t="s">
        <v>57</v>
      </c>
    </row>
    <row r="189" spans="1:12" x14ac:dyDescent="0.2">
      <c r="A189" t="str">
        <f t="shared" si="2"/>
        <v>Greene2005</v>
      </c>
      <c r="B189" t="s">
        <v>436</v>
      </c>
      <c r="C189">
        <v>2005</v>
      </c>
      <c r="D189" t="s">
        <v>245</v>
      </c>
      <c r="E189">
        <v>151</v>
      </c>
      <c r="F189">
        <v>2038</v>
      </c>
      <c r="G189">
        <v>7.6</v>
      </c>
      <c r="H189">
        <v>475</v>
      </c>
      <c r="I189">
        <v>2.8</v>
      </c>
      <c r="J189" t="s">
        <v>247</v>
      </c>
      <c r="K189">
        <v>28041</v>
      </c>
      <c r="L189" t="s">
        <v>57</v>
      </c>
    </row>
    <row r="190" spans="1:12" x14ac:dyDescent="0.2">
      <c r="A190" t="str">
        <f t="shared" si="2"/>
        <v>Grenada2005</v>
      </c>
      <c r="B190" t="s">
        <v>371</v>
      </c>
      <c r="C190">
        <v>2005</v>
      </c>
      <c r="D190" t="s">
        <v>245</v>
      </c>
      <c r="E190">
        <v>599</v>
      </c>
      <c r="F190">
        <v>10795</v>
      </c>
      <c r="G190">
        <v>-2</v>
      </c>
      <c r="H190">
        <v>568</v>
      </c>
      <c r="I190">
        <v>2</v>
      </c>
      <c r="J190" t="s">
        <v>247</v>
      </c>
      <c r="K190">
        <v>28043</v>
      </c>
      <c r="L190" t="s">
        <v>57</v>
      </c>
    </row>
    <row r="191" spans="1:12" x14ac:dyDescent="0.2">
      <c r="A191" t="str">
        <f t="shared" si="2"/>
        <v>Hancock2005</v>
      </c>
      <c r="B191" t="s">
        <v>508</v>
      </c>
      <c r="C191">
        <v>2005</v>
      </c>
      <c r="D191" t="s">
        <v>245</v>
      </c>
      <c r="E191">
        <v>750</v>
      </c>
      <c r="F191">
        <v>10066</v>
      </c>
      <c r="G191">
        <v>-26.2</v>
      </c>
      <c r="H191">
        <v>912</v>
      </c>
      <c r="I191">
        <v>26.7</v>
      </c>
      <c r="J191" t="s">
        <v>247</v>
      </c>
      <c r="K191">
        <v>28045</v>
      </c>
      <c r="L191" t="s">
        <v>57</v>
      </c>
    </row>
    <row r="192" spans="1:12" x14ac:dyDescent="0.2">
      <c r="A192" t="str">
        <f t="shared" si="2"/>
        <v>Harrison2005</v>
      </c>
      <c r="B192" t="s">
        <v>357</v>
      </c>
      <c r="C192">
        <v>2005</v>
      </c>
      <c r="D192" t="s">
        <v>245</v>
      </c>
      <c r="E192">
        <v>4361</v>
      </c>
      <c r="F192">
        <v>72484</v>
      </c>
      <c r="G192">
        <v>-19.600000000000001</v>
      </c>
      <c r="H192">
        <v>678</v>
      </c>
      <c r="I192">
        <v>18.5</v>
      </c>
      <c r="J192" t="s">
        <v>247</v>
      </c>
      <c r="K192">
        <v>28047</v>
      </c>
      <c r="L192" t="s">
        <v>57</v>
      </c>
    </row>
    <row r="193" spans="1:12" x14ac:dyDescent="0.2">
      <c r="A193" t="str">
        <f t="shared" si="2"/>
        <v>Hinds2005</v>
      </c>
      <c r="B193" t="s">
        <v>352</v>
      </c>
      <c r="C193">
        <v>2005</v>
      </c>
      <c r="D193" t="s">
        <v>245</v>
      </c>
      <c r="E193">
        <v>6493</v>
      </c>
      <c r="F193">
        <v>128810</v>
      </c>
      <c r="G193">
        <v>-1.1000000000000001</v>
      </c>
      <c r="H193">
        <v>736</v>
      </c>
      <c r="I193">
        <v>3.1</v>
      </c>
      <c r="J193" t="s">
        <v>247</v>
      </c>
      <c r="K193">
        <v>28049</v>
      </c>
      <c r="L193" t="s">
        <v>57</v>
      </c>
    </row>
    <row r="194" spans="1:12" x14ac:dyDescent="0.2">
      <c r="A194" t="str">
        <f t="shared" si="2"/>
        <v>Holmes2005</v>
      </c>
      <c r="B194" t="s">
        <v>366</v>
      </c>
      <c r="C194">
        <v>2005</v>
      </c>
      <c r="D194" t="s">
        <v>245</v>
      </c>
      <c r="E194">
        <v>341</v>
      </c>
      <c r="F194">
        <v>4213</v>
      </c>
      <c r="G194">
        <v>7.1</v>
      </c>
      <c r="H194">
        <v>517</v>
      </c>
      <c r="I194">
        <v>5.5</v>
      </c>
      <c r="J194" t="s">
        <v>247</v>
      </c>
      <c r="K194">
        <v>28051</v>
      </c>
      <c r="L194" t="s">
        <v>57</v>
      </c>
    </row>
    <row r="195" spans="1:12" x14ac:dyDescent="0.2">
      <c r="A195" t="str">
        <f t="shared" si="2"/>
        <v>Humphreys2005</v>
      </c>
      <c r="B195" t="s">
        <v>732</v>
      </c>
      <c r="C195">
        <v>2005</v>
      </c>
      <c r="D195" t="s">
        <v>245</v>
      </c>
      <c r="E195">
        <v>252</v>
      </c>
      <c r="F195">
        <v>3231</v>
      </c>
      <c r="G195">
        <v>0.9</v>
      </c>
      <c r="H195">
        <v>415</v>
      </c>
      <c r="I195">
        <v>2.5</v>
      </c>
      <c r="J195" t="s">
        <v>247</v>
      </c>
      <c r="K195">
        <v>28053</v>
      </c>
      <c r="L195" t="s">
        <v>57</v>
      </c>
    </row>
    <row r="196" spans="1:12" x14ac:dyDescent="0.2">
      <c r="A196" t="str">
        <f t="shared" si="2"/>
        <v>Issaquena2005</v>
      </c>
      <c r="B196" t="s">
        <v>823</v>
      </c>
      <c r="C196">
        <v>2005</v>
      </c>
      <c r="D196" t="s">
        <v>245</v>
      </c>
      <c r="E196">
        <v>43</v>
      </c>
      <c r="F196">
        <v>238</v>
      </c>
      <c r="G196">
        <v>-5.6</v>
      </c>
      <c r="H196">
        <v>427</v>
      </c>
      <c r="I196">
        <v>1.2</v>
      </c>
      <c r="J196" t="s">
        <v>247</v>
      </c>
      <c r="K196">
        <v>28055</v>
      </c>
      <c r="L196" t="s">
        <v>57</v>
      </c>
    </row>
    <row r="197" spans="1:12" x14ac:dyDescent="0.2">
      <c r="A197" t="str">
        <f t="shared" si="2"/>
        <v>Itawamba2005</v>
      </c>
      <c r="B197" t="s">
        <v>364</v>
      </c>
      <c r="C197">
        <v>2005</v>
      </c>
      <c r="D197" t="s">
        <v>245</v>
      </c>
      <c r="E197">
        <v>351</v>
      </c>
      <c r="F197">
        <v>5784</v>
      </c>
      <c r="G197">
        <v>8.4</v>
      </c>
      <c r="H197">
        <v>539</v>
      </c>
      <c r="I197">
        <v>6.9</v>
      </c>
      <c r="J197" t="s">
        <v>247</v>
      </c>
      <c r="K197">
        <v>28057</v>
      </c>
      <c r="L197" t="s">
        <v>57</v>
      </c>
    </row>
    <row r="198" spans="1:12" x14ac:dyDescent="0.2">
      <c r="A198" t="str">
        <f t="shared" ref="A198:A261" si="3">_xlfn.CONCAT(B198, C198)</f>
        <v>Jackson2005</v>
      </c>
      <c r="B198" t="s">
        <v>318</v>
      </c>
      <c r="C198">
        <v>2005</v>
      </c>
      <c r="D198" t="s">
        <v>245</v>
      </c>
      <c r="E198">
        <v>2331</v>
      </c>
      <c r="F198">
        <v>48883</v>
      </c>
      <c r="G198">
        <v>1.2</v>
      </c>
      <c r="H198">
        <v>734</v>
      </c>
      <c r="I198">
        <v>10.4</v>
      </c>
      <c r="J198" t="s">
        <v>247</v>
      </c>
      <c r="K198">
        <v>28059</v>
      </c>
      <c r="L198" t="s">
        <v>57</v>
      </c>
    </row>
    <row r="199" spans="1:12" x14ac:dyDescent="0.2">
      <c r="A199" t="str">
        <f t="shared" si="3"/>
        <v>Jasper2005</v>
      </c>
      <c r="B199" t="s">
        <v>368</v>
      </c>
      <c r="C199">
        <v>2005</v>
      </c>
      <c r="D199" t="s">
        <v>245</v>
      </c>
      <c r="E199">
        <v>258</v>
      </c>
      <c r="F199">
        <v>4172</v>
      </c>
      <c r="G199">
        <v>1.9</v>
      </c>
      <c r="H199">
        <v>563</v>
      </c>
      <c r="I199">
        <v>5.4</v>
      </c>
      <c r="J199" t="s">
        <v>247</v>
      </c>
      <c r="K199">
        <v>28061</v>
      </c>
      <c r="L199" t="s">
        <v>57</v>
      </c>
    </row>
    <row r="200" spans="1:12" x14ac:dyDescent="0.2">
      <c r="A200" t="str">
        <f t="shared" si="3"/>
        <v>Jefferson2005</v>
      </c>
      <c r="B200" t="s">
        <v>314</v>
      </c>
      <c r="C200">
        <v>2005</v>
      </c>
      <c r="D200" t="s">
        <v>245</v>
      </c>
      <c r="E200">
        <v>83</v>
      </c>
      <c r="F200">
        <v>1101</v>
      </c>
      <c r="G200">
        <v>-1.3</v>
      </c>
      <c r="H200">
        <v>453</v>
      </c>
      <c r="I200">
        <v>0.4</v>
      </c>
      <c r="J200" t="s">
        <v>247</v>
      </c>
      <c r="K200">
        <v>28063</v>
      </c>
      <c r="L200" t="s">
        <v>57</v>
      </c>
    </row>
    <row r="201" spans="1:12" x14ac:dyDescent="0.2">
      <c r="A201" t="str">
        <f t="shared" si="3"/>
        <v>Jefferson Davis2005</v>
      </c>
      <c r="B201" t="s">
        <v>362</v>
      </c>
      <c r="C201">
        <v>2005</v>
      </c>
      <c r="D201" t="s">
        <v>245</v>
      </c>
      <c r="E201">
        <v>186</v>
      </c>
      <c r="F201">
        <v>2212</v>
      </c>
      <c r="G201">
        <v>5.3</v>
      </c>
      <c r="H201">
        <v>533</v>
      </c>
      <c r="I201">
        <v>14.6</v>
      </c>
      <c r="J201" t="s">
        <v>247</v>
      </c>
      <c r="K201">
        <v>28065</v>
      </c>
      <c r="L201" t="s">
        <v>57</v>
      </c>
    </row>
    <row r="202" spans="1:12" x14ac:dyDescent="0.2">
      <c r="A202" t="str">
        <f t="shared" si="3"/>
        <v>Jones2005</v>
      </c>
      <c r="B202" t="s">
        <v>517</v>
      </c>
      <c r="C202">
        <v>2005</v>
      </c>
      <c r="D202" t="s">
        <v>245</v>
      </c>
      <c r="E202">
        <v>1436</v>
      </c>
      <c r="F202">
        <v>29654</v>
      </c>
      <c r="G202">
        <v>6.4</v>
      </c>
      <c r="H202">
        <v>616</v>
      </c>
      <c r="I202">
        <v>7.5</v>
      </c>
      <c r="J202" t="s">
        <v>247</v>
      </c>
      <c r="K202">
        <v>28067</v>
      </c>
      <c r="L202" t="s">
        <v>57</v>
      </c>
    </row>
    <row r="203" spans="1:12" x14ac:dyDescent="0.2">
      <c r="A203" t="str">
        <f t="shared" si="3"/>
        <v>Kemper2005</v>
      </c>
      <c r="B203" t="s">
        <v>824</v>
      </c>
      <c r="C203">
        <v>2005</v>
      </c>
      <c r="D203" t="s">
        <v>245</v>
      </c>
      <c r="E203">
        <v>145</v>
      </c>
      <c r="F203">
        <v>1782</v>
      </c>
      <c r="G203">
        <v>-2.7</v>
      </c>
      <c r="H203">
        <v>444</v>
      </c>
      <c r="I203">
        <v>4.5</v>
      </c>
      <c r="J203" t="s">
        <v>247</v>
      </c>
      <c r="K203">
        <v>28069</v>
      </c>
      <c r="L203" t="s">
        <v>57</v>
      </c>
    </row>
    <row r="204" spans="1:12" x14ac:dyDescent="0.2">
      <c r="A204" t="str">
        <f t="shared" si="3"/>
        <v>Lafayette2005</v>
      </c>
      <c r="B204" t="s">
        <v>825</v>
      </c>
      <c r="C204">
        <v>2005</v>
      </c>
      <c r="D204" t="s">
        <v>245</v>
      </c>
      <c r="E204">
        <v>1022</v>
      </c>
      <c r="F204">
        <v>17725</v>
      </c>
      <c r="G204">
        <v>8.1</v>
      </c>
      <c r="H204">
        <v>613</v>
      </c>
      <c r="I204">
        <v>1.3</v>
      </c>
      <c r="J204" t="s">
        <v>247</v>
      </c>
      <c r="K204">
        <v>28071</v>
      </c>
      <c r="L204" t="s">
        <v>57</v>
      </c>
    </row>
    <row r="205" spans="1:12" x14ac:dyDescent="0.2">
      <c r="A205" t="str">
        <f t="shared" si="3"/>
        <v>Lamar2005</v>
      </c>
      <c r="B205" t="s">
        <v>438</v>
      </c>
      <c r="C205">
        <v>2005</v>
      </c>
      <c r="D205" t="s">
        <v>245</v>
      </c>
      <c r="E205">
        <v>1056</v>
      </c>
      <c r="F205">
        <v>15529</v>
      </c>
      <c r="G205">
        <v>10</v>
      </c>
      <c r="H205">
        <v>500</v>
      </c>
      <c r="I205">
        <v>0.8</v>
      </c>
      <c r="J205" t="s">
        <v>247</v>
      </c>
      <c r="K205">
        <v>28073</v>
      </c>
      <c r="L205" t="s">
        <v>57</v>
      </c>
    </row>
    <row r="206" spans="1:12" x14ac:dyDescent="0.2">
      <c r="A206" t="str">
        <f t="shared" si="3"/>
        <v>Lauderdale2005</v>
      </c>
      <c r="B206" t="s">
        <v>439</v>
      </c>
      <c r="C206">
        <v>2005</v>
      </c>
      <c r="D206" t="s">
        <v>245</v>
      </c>
      <c r="E206">
        <v>2005</v>
      </c>
      <c r="F206">
        <v>37118</v>
      </c>
      <c r="G206">
        <v>2.4</v>
      </c>
      <c r="H206">
        <v>561</v>
      </c>
      <c r="I206">
        <v>-1.8</v>
      </c>
      <c r="J206" t="s">
        <v>247</v>
      </c>
      <c r="K206">
        <v>28075</v>
      </c>
      <c r="L206" t="s">
        <v>57</v>
      </c>
    </row>
    <row r="207" spans="1:12" x14ac:dyDescent="0.2">
      <c r="A207" t="str">
        <f t="shared" si="3"/>
        <v>Lawrence2005</v>
      </c>
      <c r="B207" t="s">
        <v>440</v>
      </c>
      <c r="C207">
        <v>2005</v>
      </c>
      <c r="D207" t="s">
        <v>245</v>
      </c>
      <c r="E207">
        <v>220</v>
      </c>
      <c r="F207">
        <v>2744</v>
      </c>
      <c r="G207">
        <v>-5.7</v>
      </c>
      <c r="H207">
        <v>878</v>
      </c>
      <c r="I207">
        <v>34.299999999999997</v>
      </c>
      <c r="J207" t="s">
        <v>247</v>
      </c>
      <c r="K207">
        <v>28077</v>
      </c>
      <c r="L207" t="s">
        <v>57</v>
      </c>
    </row>
    <row r="208" spans="1:12" x14ac:dyDescent="0.2">
      <c r="A208" t="str">
        <f t="shared" si="3"/>
        <v>Leake2005</v>
      </c>
      <c r="B208" t="s">
        <v>826</v>
      </c>
      <c r="C208">
        <v>2005</v>
      </c>
      <c r="D208" t="s">
        <v>245</v>
      </c>
      <c r="E208">
        <v>328</v>
      </c>
      <c r="F208">
        <v>5834</v>
      </c>
      <c r="G208">
        <v>0.1</v>
      </c>
      <c r="H208">
        <v>461</v>
      </c>
      <c r="I208">
        <v>7.2</v>
      </c>
      <c r="J208" t="s">
        <v>247</v>
      </c>
      <c r="K208">
        <v>28079</v>
      </c>
      <c r="L208" t="s">
        <v>57</v>
      </c>
    </row>
    <row r="209" spans="1:12" x14ac:dyDescent="0.2">
      <c r="A209" t="str">
        <f t="shared" si="3"/>
        <v>Lee2005</v>
      </c>
      <c r="B209" t="s">
        <v>315</v>
      </c>
      <c r="C209">
        <v>2005</v>
      </c>
      <c r="D209" t="s">
        <v>245</v>
      </c>
      <c r="E209">
        <v>2398</v>
      </c>
      <c r="F209">
        <v>50671</v>
      </c>
      <c r="G209">
        <v>0.6</v>
      </c>
      <c r="H209">
        <v>635</v>
      </c>
      <c r="I209">
        <v>-4.9000000000000004</v>
      </c>
      <c r="J209" t="s">
        <v>247</v>
      </c>
      <c r="K209">
        <v>28081</v>
      </c>
      <c r="L209" t="s">
        <v>57</v>
      </c>
    </row>
    <row r="210" spans="1:12" x14ac:dyDescent="0.2">
      <c r="A210" t="str">
        <f t="shared" si="3"/>
        <v>Leflore2005</v>
      </c>
      <c r="B210" t="s">
        <v>827</v>
      </c>
      <c r="C210">
        <v>2005</v>
      </c>
      <c r="D210" t="s">
        <v>245</v>
      </c>
      <c r="E210">
        <v>901</v>
      </c>
      <c r="F210">
        <v>15454</v>
      </c>
      <c r="G210">
        <v>3.1</v>
      </c>
      <c r="H210">
        <v>557</v>
      </c>
      <c r="I210">
        <v>3.9</v>
      </c>
      <c r="J210" t="s">
        <v>247</v>
      </c>
      <c r="K210">
        <v>28083</v>
      </c>
      <c r="L210" t="s">
        <v>57</v>
      </c>
    </row>
    <row r="211" spans="1:12" x14ac:dyDescent="0.2">
      <c r="A211" t="str">
        <f t="shared" si="3"/>
        <v>Lincoln2005</v>
      </c>
      <c r="B211" t="s">
        <v>519</v>
      </c>
      <c r="C211">
        <v>2005</v>
      </c>
      <c r="D211" t="s">
        <v>245</v>
      </c>
      <c r="E211">
        <v>806</v>
      </c>
      <c r="F211">
        <v>12180</v>
      </c>
      <c r="G211">
        <v>4.5999999999999996</v>
      </c>
      <c r="H211">
        <v>573</v>
      </c>
      <c r="I211">
        <v>2.9</v>
      </c>
      <c r="J211" t="s">
        <v>247</v>
      </c>
      <c r="K211">
        <v>28085</v>
      </c>
      <c r="L211" t="s">
        <v>57</v>
      </c>
    </row>
    <row r="212" spans="1:12" x14ac:dyDescent="0.2">
      <c r="A212" t="str">
        <f t="shared" si="3"/>
        <v>Lowndes2005</v>
      </c>
      <c r="B212" t="s">
        <v>356</v>
      </c>
      <c r="C212">
        <v>2005</v>
      </c>
      <c r="D212" t="s">
        <v>245</v>
      </c>
      <c r="E212">
        <v>1549</v>
      </c>
      <c r="F212">
        <v>24794</v>
      </c>
      <c r="G212">
        <v>1</v>
      </c>
      <c r="H212">
        <v>603</v>
      </c>
      <c r="I212">
        <v>4.3</v>
      </c>
      <c r="J212" t="s">
        <v>247</v>
      </c>
      <c r="K212">
        <v>28087</v>
      </c>
      <c r="L212" t="s">
        <v>57</v>
      </c>
    </row>
    <row r="213" spans="1:12" x14ac:dyDescent="0.2">
      <c r="A213" t="str">
        <f t="shared" si="3"/>
        <v>Madison2005</v>
      </c>
      <c r="B213" t="s">
        <v>313</v>
      </c>
      <c r="C213">
        <v>2005</v>
      </c>
      <c r="D213" t="s">
        <v>245</v>
      </c>
      <c r="E213">
        <v>2536</v>
      </c>
      <c r="F213">
        <v>42864</v>
      </c>
      <c r="G213">
        <v>2.7</v>
      </c>
      <c r="H213">
        <v>652</v>
      </c>
      <c r="I213">
        <v>1.6</v>
      </c>
      <c r="J213" t="s">
        <v>247</v>
      </c>
      <c r="K213">
        <v>28089</v>
      </c>
      <c r="L213" t="s">
        <v>57</v>
      </c>
    </row>
    <row r="214" spans="1:12" x14ac:dyDescent="0.2">
      <c r="A214" t="str">
        <f t="shared" si="3"/>
        <v>Marion2005</v>
      </c>
      <c r="B214" t="s">
        <v>399</v>
      </c>
      <c r="C214">
        <v>2005</v>
      </c>
      <c r="D214" t="s">
        <v>245</v>
      </c>
      <c r="E214">
        <v>565</v>
      </c>
      <c r="F214">
        <v>7740</v>
      </c>
      <c r="G214">
        <v>2.4</v>
      </c>
      <c r="H214">
        <v>536</v>
      </c>
      <c r="I214">
        <v>9.4</v>
      </c>
      <c r="J214" t="s">
        <v>247</v>
      </c>
      <c r="K214">
        <v>28091</v>
      </c>
      <c r="L214" t="s">
        <v>57</v>
      </c>
    </row>
    <row r="215" spans="1:12" x14ac:dyDescent="0.2">
      <c r="A215" t="str">
        <f t="shared" si="3"/>
        <v>Marshall2005</v>
      </c>
      <c r="B215" t="s">
        <v>322</v>
      </c>
      <c r="C215">
        <v>2005</v>
      </c>
      <c r="D215" t="s">
        <v>245</v>
      </c>
      <c r="E215">
        <v>407</v>
      </c>
      <c r="F215">
        <v>6201</v>
      </c>
      <c r="G215">
        <v>-0.4</v>
      </c>
      <c r="H215">
        <v>518</v>
      </c>
      <c r="I215">
        <v>1.4</v>
      </c>
      <c r="J215" t="s">
        <v>247</v>
      </c>
      <c r="K215">
        <v>28093</v>
      </c>
      <c r="L215" t="s">
        <v>57</v>
      </c>
    </row>
    <row r="216" spans="1:12" x14ac:dyDescent="0.2">
      <c r="A216" t="str">
        <f t="shared" si="3"/>
        <v>Monroe2005</v>
      </c>
      <c r="B216" t="s">
        <v>443</v>
      </c>
      <c r="C216">
        <v>2005</v>
      </c>
      <c r="D216" t="s">
        <v>245</v>
      </c>
      <c r="E216">
        <v>687</v>
      </c>
      <c r="F216">
        <v>10804</v>
      </c>
      <c r="G216">
        <v>-2.1</v>
      </c>
      <c r="H216">
        <v>576</v>
      </c>
      <c r="I216">
        <v>0.5</v>
      </c>
      <c r="J216" t="s">
        <v>247</v>
      </c>
      <c r="K216">
        <v>28095</v>
      </c>
      <c r="L216" t="s">
        <v>57</v>
      </c>
    </row>
    <row r="217" spans="1:12" x14ac:dyDescent="0.2">
      <c r="A217" t="str">
        <f t="shared" si="3"/>
        <v>Montgomery2005</v>
      </c>
      <c r="B217" t="s">
        <v>329</v>
      </c>
      <c r="C217">
        <v>2005</v>
      </c>
      <c r="D217" t="s">
        <v>245</v>
      </c>
      <c r="E217">
        <v>249</v>
      </c>
      <c r="F217">
        <v>2805</v>
      </c>
      <c r="G217">
        <v>-5.3</v>
      </c>
      <c r="H217">
        <v>423</v>
      </c>
      <c r="I217">
        <v>-0.2</v>
      </c>
      <c r="J217" t="s">
        <v>247</v>
      </c>
      <c r="K217">
        <v>28097</v>
      </c>
      <c r="L217" t="s">
        <v>57</v>
      </c>
    </row>
    <row r="218" spans="1:12" x14ac:dyDescent="0.2">
      <c r="A218" t="str">
        <f t="shared" si="3"/>
        <v>Neshoba2005</v>
      </c>
      <c r="B218" t="s">
        <v>828</v>
      </c>
      <c r="C218">
        <v>2005</v>
      </c>
      <c r="D218" t="s">
        <v>245</v>
      </c>
      <c r="E218">
        <v>553</v>
      </c>
      <c r="F218">
        <v>14641</v>
      </c>
      <c r="G218">
        <v>2.5</v>
      </c>
      <c r="H218">
        <v>532</v>
      </c>
      <c r="I218">
        <v>4.3</v>
      </c>
      <c r="J218" t="s">
        <v>247</v>
      </c>
      <c r="K218">
        <v>28099</v>
      </c>
      <c r="L218" t="s">
        <v>57</v>
      </c>
    </row>
    <row r="219" spans="1:12" x14ac:dyDescent="0.2">
      <c r="A219" t="str">
        <f t="shared" si="3"/>
        <v>Newton2005</v>
      </c>
      <c r="B219" t="s">
        <v>528</v>
      </c>
      <c r="C219">
        <v>2005</v>
      </c>
      <c r="D219" t="s">
        <v>245</v>
      </c>
      <c r="E219">
        <v>361</v>
      </c>
      <c r="F219">
        <v>6408</v>
      </c>
      <c r="G219">
        <v>-0.9</v>
      </c>
      <c r="H219">
        <v>500</v>
      </c>
      <c r="I219">
        <v>-0.4</v>
      </c>
      <c r="J219" t="s">
        <v>247</v>
      </c>
      <c r="K219">
        <v>28101</v>
      </c>
      <c r="L219" t="s">
        <v>57</v>
      </c>
    </row>
    <row r="220" spans="1:12" x14ac:dyDescent="0.2">
      <c r="A220" t="str">
        <f t="shared" si="3"/>
        <v>Noxubee2005</v>
      </c>
      <c r="B220" t="s">
        <v>829</v>
      </c>
      <c r="C220">
        <v>2005</v>
      </c>
      <c r="D220" t="s">
        <v>245</v>
      </c>
      <c r="E220">
        <v>233</v>
      </c>
      <c r="F220">
        <v>2998</v>
      </c>
      <c r="G220">
        <v>-4.5999999999999996</v>
      </c>
      <c r="H220">
        <v>482</v>
      </c>
      <c r="I220">
        <v>1.3</v>
      </c>
      <c r="J220" t="s">
        <v>247</v>
      </c>
      <c r="K220">
        <v>28103</v>
      </c>
      <c r="L220" t="s">
        <v>57</v>
      </c>
    </row>
    <row r="221" spans="1:12" x14ac:dyDescent="0.2">
      <c r="A221" t="str">
        <f t="shared" si="3"/>
        <v>Oktibbeha2005</v>
      </c>
      <c r="B221" t="s">
        <v>830</v>
      </c>
      <c r="C221">
        <v>2005</v>
      </c>
      <c r="D221" t="s">
        <v>245</v>
      </c>
      <c r="E221">
        <v>802</v>
      </c>
      <c r="F221">
        <v>17433</v>
      </c>
      <c r="G221">
        <v>4.5999999999999996</v>
      </c>
      <c r="H221">
        <v>561</v>
      </c>
      <c r="I221">
        <v>2</v>
      </c>
      <c r="J221" t="s">
        <v>247</v>
      </c>
      <c r="K221">
        <v>28105</v>
      </c>
      <c r="L221" t="s">
        <v>57</v>
      </c>
    </row>
    <row r="222" spans="1:12" x14ac:dyDescent="0.2">
      <c r="A222" t="str">
        <f t="shared" si="3"/>
        <v>Panola2005</v>
      </c>
      <c r="B222" t="s">
        <v>831</v>
      </c>
      <c r="C222">
        <v>2005</v>
      </c>
      <c r="D222" t="s">
        <v>245</v>
      </c>
      <c r="E222">
        <v>652</v>
      </c>
      <c r="F222">
        <v>10905</v>
      </c>
      <c r="G222">
        <v>5.0999999999999996</v>
      </c>
      <c r="H222">
        <v>522</v>
      </c>
      <c r="I222">
        <v>2.2000000000000002</v>
      </c>
      <c r="J222" t="s">
        <v>247</v>
      </c>
      <c r="K222">
        <v>28107</v>
      </c>
      <c r="L222" t="s">
        <v>57</v>
      </c>
    </row>
    <row r="223" spans="1:12" x14ac:dyDescent="0.2">
      <c r="A223" t="str">
        <f t="shared" si="3"/>
        <v>Pearl River2005</v>
      </c>
      <c r="B223" t="s">
        <v>832</v>
      </c>
      <c r="C223">
        <v>2005</v>
      </c>
      <c r="D223" t="s">
        <v>245</v>
      </c>
      <c r="E223">
        <v>808</v>
      </c>
      <c r="F223">
        <v>9594</v>
      </c>
      <c r="G223">
        <v>-1</v>
      </c>
      <c r="H223">
        <v>560</v>
      </c>
      <c r="I223">
        <v>16.899999999999999</v>
      </c>
      <c r="J223" t="s">
        <v>247</v>
      </c>
      <c r="K223">
        <v>28109</v>
      </c>
      <c r="L223" t="s">
        <v>57</v>
      </c>
    </row>
    <row r="224" spans="1:12" x14ac:dyDescent="0.2">
      <c r="A224" t="str">
        <f t="shared" si="3"/>
        <v>Perry2005</v>
      </c>
      <c r="B224" t="s">
        <v>445</v>
      </c>
      <c r="C224">
        <v>2005</v>
      </c>
      <c r="D224" t="s">
        <v>245</v>
      </c>
      <c r="E224">
        <v>176</v>
      </c>
      <c r="F224">
        <v>2423</v>
      </c>
      <c r="G224">
        <v>1.2</v>
      </c>
      <c r="H224">
        <v>647</v>
      </c>
      <c r="I224">
        <v>-0.8</v>
      </c>
      <c r="J224" t="s">
        <v>247</v>
      </c>
      <c r="K224">
        <v>28111</v>
      </c>
      <c r="L224" t="s">
        <v>57</v>
      </c>
    </row>
    <row r="225" spans="1:12" x14ac:dyDescent="0.2">
      <c r="A225" t="str">
        <f t="shared" si="3"/>
        <v>Pike2005</v>
      </c>
      <c r="B225" t="s">
        <v>447</v>
      </c>
      <c r="C225">
        <v>2005</v>
      </c>
      <c r="D225" t="s">
        <v>245</v>
      </c>
      <c r="E225">
        <v>1073</v>
      </c>
      <c r="F225">
        <v>15605</v>
      </c>
      <c r="G225">
        <v>2.2999999999999998</v>
      </c>
      <c r="H225">
        <v>511</v>
      </c>
      <c r="I225">
        <v>6.5</v>
      </c>
      <c r="J225" t="s">
        <v>247</v>
      </c>
      <c r="K225">
        <v>28113</v>
      </c>
      <c r="L225" t="s">
        <v>57</v>
      </c>
    </row>
    <row r="226" spans="1:12" x14ac:dyDescent="0.2">
      <c r="A226" t="str">
        <f t="shared" si="3"/>
        <v>Pontotoc2005</v>
      </c>
      <c r="B226" t="s">
        <v>354</v>
      </c>
      <c r="C226">
        <v>2005</v>
      </c>
      <c r="D226" t="s">
        <v>245</v>
      </c>
      <c r="E226">
        <v>448</v>
      </c>
      <c r="F226">
        <v>11570</v>
      </c>
      <c r="G226">
        <v>0.5</v>
      </c>
      <c r="H226">
        <v>545</v>
      </c>
      <c r="I226">
        <v>2.8</v>
      </c>
      <c r="J226" t="s">
        <v>247</v>
      </c>
      <c r="K226">
        <v>28115</v>
      </c>
      <c r="L226" t="s">
        <v>57</v>
      </c>
    </row>
    <row r="227" spans="1:12" x14ac:dyDescent="0.2">
      <c r="A227" t="str">
        <f t="shared" si="3"/>
        <v>Prentiss2005</v>
      </c>
      <c r="B227" t="s">
        <v>833</v>
      </c>
      <c r="C227">
        <v>2005</v>
      </c>
      <c r="D227" t="s">
        <v>245</v>
      </c>
      <c r="E227">
        <v>477</v>
      </c>
      <c r="F227">
        <v>7752</v>
      </c>
      <c r="G227">
        <v>0.4</v>
      </c>
      <c r="H227">
        <v>511</v>
      </c>
      <c r="I227">
        <v>0.4</v>
      </c>
      <c r="J227" t="s">
        <v>247</v>
      </c>
      <c r="K227">
        <v>28117</v>
      </c>
      <c r="L227" t="s">
        <v>57</v>
      </c>
    </row>
    <row r="228" spans="1:12" x14ac:dyDescent="0.2">
      <c r="A228" t="str">
        <f t="shared" si="3"/>
        <v>Quitman2005</v>
      </c>
      <c r="B228" t="s">
        <v>535</v>
      </c>
      <c r="C228">
        <v>2005</v>
      </c>
      <c r="D228" t="s">
        <v>245</v>
      </c>
      <c r="E228">
        <v>173</v>
      </c>
      <c r="F228">
        <v>1796</v>
      </c>
      <c r="G228">
        <v>-2.2000000000000002</v>
      </c>
      <c r="H228">
        <v>469</v>
      </c>
      <c r="I228">
        <v>-0.8</v>
      </c>
      <c r="J228" t="s">
        <v>247</v>
      </c>
      <c r="K228">
        <v>28119</v>
      </c>
      <c r="L228" t="s">
        <v>57</v>
      </c>
    </row>
    <row r="229" spans="1:12" x14ac:dyDescent="0.2">
      <c r="A229" t="str">
        <f t="shared" si="3"/>
        <v>Rankin2005</v>
      </c>
      <c r="B229" t="s">
        <v>834</v>
      </c>
      <c r="C229">
        <v>2005</v>
      </c>
      <c r="D229" t="s">
        <v>245</v>
      </c>
      <c r="E229">
        <v>3172</v>
      </c>
      <c r="F229">
        <v>53848</v>
      </c>
      <c r="G229">
        <v>3.7</v>
      </c>
      <c r="H229">
        <v>642</v>
      </c>
      <c r="I229">
        <v>3.2</v>
      </c>
      <c r="J229" t="s">
        <v>247</v>
      </c>
      <c r="K229">
        <v>28121</v>
      </c>
      <c r="L229" t="s">
        <v>57</v>
      </c>
    </row>
    <row r="230" spans="1:12" x14ac:dyDescent="0.2">
      <c r="A230" t="str">
        <f t="shared" si="3"/>
        <v>Scott2005</v>
      </c>
      <c r="B230" t="s">
        <v>638</v>
      </c>
      <c r="C230">
        <v>2005</v>
      </c>
      <c r="D230" t="s">
        <v>245</v>
      </c>
      <c r="E230">
        <v>548</v>
      </c>
      <c r="F230">
        <v>12472</v>
      </c>
      <c r="G230">
        <v>3.8</v>
      </c>
      <c r="H230">
        <v>486</v>
      </c>
      <c r="I230">
        <v>1.3</v>
      </c>
      <c r="J230" t="s">
        <v>247</v>
      </c>
      <c r="K230">
        <v>28123</v>
      </c>
      <c r="L230" t="s">
        <v>57</v>
      </c>
    </row>
    <row r="231" spans="1:12" x14ac:dyDescent="0.2">
      <c r="A231" t="str">
        <f t="shared" si="3"/>
        <v>Sharkey2005</v>
      </c>
      <c r="B231" t="s">
        <v>835</v>
      </c>
      <c r="C231">
        <v>2005</v>
      </c>
      <c r="D231" t="s">
        <v>245</v>
      </c>
      <c r="E231">
        <v>178</v>
      </c>
      <c r="F231">
        <v>1368</v>
      </c>
      <c r="G231">
        <v>-2.1</v>
      </c>
      <c r="H231">
        <v>439</v>
      </c>
      <c r="I231">
        <v>5</v>
      </c>
      <c r="J231" t="s">
        <v>247</v>
      </c>
      <c r="K231">
        <v>28125</v>
      </c>
      <c r="L231" t="s">
        <v>57</v>
      </c>
    </row>
    <row r="232" spans="1:12" x14ac:dyDescent="0.2">
      <c r="A232" t="str">
        <f t="shared" si="3"/>
        <v>Simpson2005</v>
      </c>
      <c r="B232" t="s">
        <v>639</v>
      </c>
      <c r="C232">
        <v>2005</v>
      </c>
      <c r="D232" t="s">
        <v>245</v>
      </c>
      <c r="E232">
        <v>448</v>
      </c>
      <c r="F232">
        <v>7659</v>
      </c>
      <c r="G232">
        <v>3.2</v>
      </c>
      <c r="H232">
        <v>419</v>
      </c>
      <c r="I232">
        <v>-0.2</v>
      </c>
      <c r="J232" t="s">
        <v>247</v>
      </c>
      <c r="K232">
        <v>28127</v>
      </c>
      <c r="L232" t="s">
        <v>57</v>
      </c>
    </row>
    <row r="233" spans="1:12" x14ac:dyDescent="0.2">
      <c r="A233" t="str">
        <f t="shared" si="3"/>
        <v>Smith2005</v>
      </c>
      <c r="B233" t="s">
        <v>746</v>
      </c>
      <c r="C233">
        <v>2005</v>
      </c>
      <c r="D233" t="s">
        <v>245</v>
      </c>
      <c r="E233">
        <v>212</v>
      </c>
      <c r="F233">
        <v>3297</v>
      </c>
      <c r="G233">
        <v>-2</v>
      </c>
      <c r="H233">
        <v>592</v>
      </c>
      <c r="I233">
        <v>3.5</v>
      </c>
      <c r="J233" t="s">
        <v>247</v>
      </c>
      <c r="K233">
        <v>28129</v>
      </c>
      <c r="L233" t="s">
        <v>57</v>
      </c>
    </row>
    <row r="234" spans="1:12" x14ac:dyDescent="0.2">
      <c r="A234" t="str">
        <f t="shared" si="3"/>
        <v>Stone2005</v>
      </c>
      <c r="B234" t="s">
        <v>836</v>
      </c>
      <c r="C234">
        <v>2005</v>
      </c>
      <c r="D234" t="s">
        <v>245</v>
      </c>
      <c r="E234">
        <v>294</v>
      </c>
      <c r="F234">
        <v>4188</v>
      </c>
      <c r="G234">
        <v>6.4</v>
      </c>
      <c r="H234">
        <v>547</v>
      </c>
      <c r="I234">
        <v>6</v>
      </c>
      <c r="J234" t="s">
        <v>247</v>
      </c>
      <c r="K234">
        <v>28131</v>
      </c>
      <c r="L234" t="s">
        <v>57</v>
      </c>
    </row>
    <row r="235" spans="1:12" x14ac:dyDescent="0.2">
      <c r="A235" t="str">
        <f t="shared" si="3"/>
        <v>Sunflower2005</v>
      </c>
      <c r="B235" t="s">
        <v>837</v>
      </c>
      <c r="C235">
        <v>2005</v>
      </c>
      <c r="D235" t="s">
        <v>245</v>
      </c>
      <c r="E235">
        <v>571</v>
      </c>
      <c r="F235">
        <v>10419</v>
      </c>
      <c r="G235">
        <v>4.7</v>
      </c>
      <c r="H235">
        <v>455</v>
      </c>
      <c r="I235">
        <v>1.6</v>
      </c>
      <c r="J235" t="s">
        <v>247</v>
      </c>
      <c r="K235">
        <v>28133</v>
      </c>
      <c r="L235" t="s">
        <v>57</v>
      </c>
    </row>
    <row r="236" spans="1:12" x14ac:dyDescent="0.2">
      <c r="A236" t="str">
        <f t="shared" si="3"/>
        <v>Tallahatchie2005</v>
      </c>
      <c r="B236" t="s">
        <v>838</v>
      </c>
      <c r="C236">
        <v>2005</v>
      </c>
      <c r="D236" t="s">
        <v>245</v>
      </c>
      <c r="E236">
        <v>250</v>
      </c>
      <c r="F236">
        <v>2881</v>
      </c>
      <c r="G236">
        <v>-6.7</v>
      </c>
      <c r="H236">
        <v>456</v>
      </c>
      <c r="I236">
        <v>7.5</v>
      </c>
      <c r="J236" t="s">
        <v>247</v>
      </c>
      <c r="K236">
        <v>28135</v>
      </c>
      <c r="L236" t="s">
        <v>57</v>
      </c>
    </row>
    <row r="237" spans="1:12" x14ac:dyDescent="0.2">
      <c r="A237" t="str">
        <f t="shared" si="3"/>
        <v>Tate2005</v>
      </c>
      <c r="B237" t="s">
        <v>839</v>
      </c>
      <c r="C237">
        <v>2005</v>
      </c>
      <c r="D237" t="s">
        <v>245</v>
      </c>
      <c r="E237">
        <v>398</v>
      </c>
      <c r="F237">
        <v>5672</v>
      </c>
      <c r="G237">
        <v>-2.9</v>
      </c>
      <c r="H237">
        <v>521</v>
      </c>
      <c r="I237">
        <v>3.8</v>
      </c>
      <c r="J237" t="s">
        <v>247</v>
      </c>
      <c r="K237">
        <v>28137</v>
      </c>
      <c r="L237" t="s">
        <v>57</v>
      </c>
    </row>
    <row r="238" spans="1:12" x14ac:dyDescent="0.2">
      <c r="A238" t="str">
        <f t="shared" si="3"/>
        <v>Tippah2005</v>
      </c>
      <c r="B238" t="s">
        <v>840</v>
      </c>
      <c r="C238">
        <v>2005</v>
      </c>
      <c r="D238" t="s">
        <v>245</v>
      </c>
      <c r="E238">
        <v>381</v>
      </c>
      <c r="F238">
        <v>7372</v>
      </c>
      <c r="G238">
        <v>2</v>
      </c>
      <c r="H238">
        <v>522</v>
      </c>
      <c r="I238">
        <v>-1.1000000000000001</v>
      </c>
      <c r="J238" t="s">
        <v>247</v>
      </c>
      <c r="K238">
        <v>28139</v>
      </c>
      <c r="L238" t="s">
        <v>57</v>
      </c>
    </row>
    <row r="239" spans="1:12" x14ac:dyDescent="0.2">
      <c r="A239" t="str">
        <f t="shared" si="3"/>
        <v>Tishomingo2005</v>
      </c>
      <c r="B239" t="s">
        <v>841</v>
      </c>
      <c r="C239">
        <v>2005</v>
      </c>
      <c r="D239" t="s">
        <v>245</v>
      </c>
      <c r="E239">
        <v>393</v>
      </c>
      <c r="F239">
        <v>5798</v>
      </c>
      <c r="G239">
        <v>2.9</v>
      </c>
      <c r="H239">
        <v>521</v>
      </c>
      <c r="I239">
        <v>-0.4</v>
      </c>
      <c r="J239" t="s">
        <v>247</v>
      </c>
      <c r="K239">
        <v>28141</v>
      </c>
      <c r="L239" t="s">
        <v>57</v>
      </c>
    </row>
    <row r="240" spans="1:12" x14ac:dyDescent="0.2">
      <c r="A240" t="str">
        <f t="shared" si="3"/>
        <v>Tunica2005</v>
      </c>
      <c r="B240" t="s">
        <v>842</v>
      </c>
      <c r="C240">
        <v>2005</v>
      </c>
      <c r="D240" t="s">
        <v>245</v>
      </c>
      <c r="E240">
        <v>298</v>
      </c>
      <c r="F240">
        <v>15290</v>
      </c>
      <c r="G240">
        <v>-1.6</v>
      </c>
      <c r="H240">
        <v>525</v>
      </c>
      <c r="I240">
        <v>2.9</v>
      </c>
      <c r="J240" t="s">
        <v>247</v>
      </c>
      <c r="K240">
        <v>28143</v>
      </c>
      <c r="L240" t="s">
        <v>57</v>
      </c>
    </row>
    <row r="241" spans="1:12" x14ac:dyDescent="0.2">
      <c r="A241" t="str">
        <f t="shared" si="3"/>
        <v>Union2005</v>
      </c>
      <c r="B241" t="s">
        <v>403</v>
      </c>
      <c r="C241">
        <v>2005</v>
      </c>
      <c r="D241" t="s">
        <v>245</v>
      </c>
      <c r="E241">
        <v>466</v>
      </c>
      <c r="F241">
        <v>8619</v>
      </c>
      <c r="G241">
        <v>1.7</v>
      </c>
      <c r="H241">
        <v>507</v>
      </c>
      <c r="I241">
        <v>-1.2</v>
      </c>
      <c r="J241" t="s">
        <v>247</v>
      </c>
      <c r="K241">
        <v>28145</v>
      </c>
      <c r="L241" t="s">
        <v>57</v>
      </c>
    </row>
    <row r="242" spans="1:12" x14ac:dyDescent="0.2">
      <c r="A242" t="str">
        <f t="shared" si="3"/>
        <v>Walthall2005</v>
      </c>
      <c r="B242" t="s">
        <v>843</v>
      </c>
      <c r="C242">
        <v>2005</v>
      </c>
      <c r="D242" t="s">
        <v>245</v>
      </c>
      <c r="E242">
        <v>233</v>
      </c>
      <c r="F242">
        <v>2909</v>
      </c>
      <c r="G242">
        <v>2.2000000000000002</v>
      </c>
      <c r="H242">
        <v>470</v>
      </c>
      <c r="I242">
        <v>4.9000000000000004</v>
      </c>
      <c r="J242" t="s">
        <v>247</v>
      </c>
      <c r="K242">
        <v>28147</v>
      </c>
      <c r="L242" t="s">
        <v>57</v>
      </c>
    </row>
    <row r="243" spans="1:12" x14ac:dyDescent="0.2">
      <c r="A243" t="str">
        <f t="shared" si="3"/>
        <v>Warren2005</v>
      </c>
      <c r="B243" t="s">
        <v>561</v>
      </c>
      <c r="C243">
        <v>2005</v>
      </c>
      <c r="D243" t="s">
        <v>245</v>
      </c>
      <c r="E243">
        <v>1217</v>
      </c>
      <c r="F243">
        <v>24029</v>
      </c>
      <c r="G243">
        <v>1.1000000000000001</v>
      </c>
      <c r="H243">
        <v>665</v>
      </c>
      <c r="I243">
        <v>4.2</v>
      </c>
      <c r="J243" t="s">
        <v>247</v>
      </c>
      <c r="K243">
        <v>28149</v>
      </c>
      <c r="L243" t="s">
        <v>57</v>
      </c>
    </row>
    <row r="244" spans="1:12" x14ac:dyDescent="0.2">
      <c r="A244" t="str">
        <f t="shared" si="3"/>
        <v>Washington2005</v>
      </c>
      <c r="B244" t="s">
        <v>452</v>
      </c>
      <c r="C244">
        <v>2005</v>
      </c>
      <c r="D244" t="s">
        <v>245</v>
      </c>
      <c r="E244">
        <v>1461</v>
      </c>
      <c r="F244">
        <v>20095</v>
      </c>
      <c r="G244">
        <v>-3.7</v>
      </c>
      <c r="H244">
        <v>532</v>
      </c>
      <c r="I244">
        <v>0.8</v>
      </c>
      <c r="J244" t="s">
        <v>247</v>
      </c>
      <c r="K244">
        <v>28151</v>
      </c>
      <c r="L244" t="s">
        <v>57</v>
      </c>
    </row>
    <row r="245" spans="1:12" x14ac:dyDescent="0.2">
      <c r="A245" t="str">
        <f t="shared" si="3"/>
        <v>Wayne2005</v>
      </c>
      <c r="B245" t="s">
        <v>382</v>
      </c>
      <c r="C245">
        <v>2005</v>
      </c>
      <c r="D245" t="s">
        <v>245</v>
      </c>
      <c r="E245">
        <v>420</v>
      </c>
      <c r="F245">
        <v>5604</v>
      </c>
      <c r="G245">
        <v>6.8</v>
      </c>
      <c r="H245">
        <v>515</v>
      </c>
      <c r="I245">
        <v>1.8</v>
      </c>
      <c r="J245" t="s">
        <v>247</v>
      </c>
      <c r="K245">
        <v>28153</v>
      </c>
      <c r="L245" t="s">
        <v>57</v>
      </c>
    </row>
    <row r="246" spans="1:12" x14ac:dyDescent="0.2">
      <c r="A246" t="str">
        <f t="shared" si="3"/>
        <v>Webster2005</v>
      </c>
      <c r="B246" t="s">
        <v>562</v>
      </c>
      <c r="C246">
        <v>2005</v>
      </c>
      <c r="D246" t="s">
        <v>245</v>
      </c>
      <c r="E246">
        <v>201</v>
      </c>
      <c r="F246">
        <v>2218</v>
      </c>
      <c r="G246">
        <v>-3.4</v>
      </c>
      <c r="H246">
        <v>456</v>
      </c>
      <c r="I246">
        <v>1.6</v>
      </c>
      <c r="J246" t="s">
        <v>247</v>
      </c>
      <c r="K246">
        <v>28155</v>
      </c>
      <c r="L246" t="s">
        <v>57</v>
      </c>
    </row>
    <row r="247" spans="1:12" x14ac:dyDescent="0.2">
      <c r="A247" t="str">
        <f t="shared" si="3"/>
        <v>Wilkinson2005</v>
      </c>
      <c r="B247" t="s">
        <v>567</v>
      </c>
      <c r="C247">
        <v>2005</v>
      </c>
      <c r="D247" t="s">
        <v>245</v>
      </c>
      <c r="E247">
        <v>168</v>
      </c>
      <c r="F247">
        <v>1919</v>
      </c>
      <c r="G247">
        <v>-6.8</v>
      </c>
      <c r="H247">
        <v>488</v>
      </c>
      <c r="I247">
        <v>-1.6</v>
      </c>
      <c r="J247" t="s">
        <v>247</v>
      </c>
      <c r="K247">
        <v>28157</v>
      </c>
      <c r="L247" t="s">
        <v>57</v>
      </c>
    </row>
    <row r="248" spans="1:12" x14ac:dyDescent="0.2">
      <c r="A248" t="str">
        <f t="shared" si="3"/>
        <v>Winston2005</v>
      </c>
      <c r="B248" t="s">
        <v>453</v>
      </c>
      <c r="C248">
        <v>2005</v>
      </c>
      <c r="D248" t="s">
        <v>245</v>
      </c>
      <c r="E248">
        <v>402</v>
      </c>
      <c r="F248">
        <v>5335</v>
      </c>
      <c r="G248">
        <v>0.3</v>
      </c>
      <c r="H248">
        <v>579</v>
      </c>
      <c r="I248">
        <v>-4</v>
      </c>
      <c r="J248" t="s">
        <v>247</v>
      </c>
      <c r="K248">
        <v>28159</v>
      </c>
      <c r="L248" t="s">
        <v>57</v>
      </c>
    </row>
    <row r="249" spans="1:12" x14ac:dyDescent="0.2">
      <c r="A249" t="str">
        <f t="shared" si="3"/>
        <v>Yalobusha2005</v>
      </c>
      <c r="B249" t="s">
        <v>844</v>
      </c>
      <c r="C249">
        <v>2005</v>
      </c>
      <c r="D249" t="s">
        <v>245</v>
      </c>
      <c r="E249">
        <v>206</v>
      </c>
      <c r="F249">
        <v>2814</v>
      </c>
      <c r="G249">
        <v>0.4</v>
      </c>
      <c r="H249">
        <v>562</v>
      </c>
      <c r="I249">
        <v>2.6</v>
      </c>
      <c r="J249" t="s">
        <v>247</v>
      </c>
      <c r="K249">
        <v>28161</v>
      </c>
      <c r="L249" t="s">
        <v>57</v>
      </c>
    </row>
    <row r="250" spans="1:12" x14ac:dyDescent="0.2">
      <c r="A250" t="str">
        <f t="shared" si="3"/>
        <v>Yazoo2005</v>
      </c>
      <c r="B250" t="s">
        <v>845</v>
      </c>
      <c r="C250">
        <v>2005</v>
      </c>
      <c r="D250" t="s">
        <v>245</v>
      </c>
      <c r="E250">
        <v>486</v>
      </c>
      <c r="F250">
        <v>5994</v>
      </c>
      <c r="G250">
        <v>3.8</v>
      </c>
      <c r="H250">
        <v>580</v>
      </c>
      <c r="I250">
        <v>-2</v>
      </c>
      <c r="J250" t="s">
        <v>247</v>
      </c>
      <c r="K250">
        <v>28163</v>
      </c>
      <c r="L250" t="s">
        <v>57</v>
      </c>
    </row>
    <row r="251" spans="1:12" x14ac:dyDescent="0.2">
      <c r="A251" t="str">
        <f t="shared" si="3"/>
        <v>Adams2006</v>
      </c>
      <c r="B251" t="s">
        <v>355</v>
      </c>
      <c r="C251">
        <v>2006</v>
      </c>
      <c r="D251" t="s">
        <v>245</v>
      </c>
      <c r="E251">
        <v>972</v>
      </c>
      <c r="F251">
        <v>12205</v>
      </c>
      <c r="G251">
        <v>0.1</v>
      </c>
      <c r="H251">
        <v>580</v>
      </c>
      <c r="I251">
        <v>1.9</v>
      </c>
      <c r="J251" t="s">
        <v>247</v>
      </c>
      <c r="K251">
        <v>28001</v>
      </c>
      <c r="L251" t="s">
        <v>57</v>
      </c>
    </row>
    <row r="252" spans="1:12" x14ac:dyDescent="0.2">
      <c r="A252" t="str">
        <f t="shared" si="3"/>
        <v>Alcorn2006</v>
      </c>
      <c r="B252" t="s">
        <v>372</v>
      </c>
      <c r="C252">
        <v>2006</v>
      </c>
      <c r="D252" t="s">
        <v>245</v>
      </c>
      <c r="E252">
        <v>841</v>
      </c>
      <c r="F252">
        <v>13196</v>
      </c>
      <c r="G252">
        <v>-4.3</v>
      </c>
      <c r="H252">
        <v>551</v>
      </c>
      <c r="I252">
        <v>2.8</v>
      </c>
      <c r="J252" t="s">
        <v>247</v>
      </c>
      <c r="K252">
        <v>28003</v>
      </c>
      <c r="L252" t="s">
        <v>57</v>
      </c>
    </row>
    <row r="253" spans="1:12" x14ac:dyDescent="0.2">
      <c r="A253" t="str">
        <f t="shared" si="3"/>
        <v>Amite2006</v>
      </c>
      <c r="B253" t="s">
        <v>369</v>
      </c>
      <c r="C253">
        <v>2006</v>
      </c>
      <c r="D253" t="s">
        <v>245</v>
      </c>
      <c r="E253">
        <v>210</v>
      </c>
      <c r="F253">
        <v>2183</v>
      </c>
      <c r="G253">
        <v>2.4</v>
      </c>
      <c r="H253">
        <v>514</v>
      </c>
      <c r="I253">
        <v>-4.3</v>
      </c>
      <c r="J253" t="s">
        <v>247</v>
      </c>
      <c r="K253">
        <v>28005</v>
      </c>
      <c r="L253" t="s">
        <v>57</v>
      </c>
    </row>
    <row r="254" spans="1:12" x14ac:dyDescent="0.2">
      <c r="A254" t="str">
        <f t="shared" si="3"/>
        <v>Attala2006</v>
      </c>
      <c r="B254" t="s">
        <v>367</v>
      </c>
      <c r="C254">
        <v>2006</v>
      </c>
      <c r="D254" t="s">
        <v>245</v>
      </c>
      <c r="E254">
        <v>426</v>
      </c>
      <c r="F254">
        <v>5418</v>
      </c>
      <c r="G254">
        <v>0.4</v>
      </c>
      <c r="H254">
        <v>487</v>
      </c>
      <c r="I254">
        <v>2.1</v>
      </c>
      <c r="J254" t="s">
        <v>247</v>
      </c>
      <c r="K254">
        <v>28007</v>
      </c>
      <c r="L254" t="s">
        <v>57</v>
      </c>
    </row>
    <row r="255" spans="1:12" x14ac:dyDescent="0.2">
      <c r="A255" t="str">
        <f t="shared" si="3"/>
        <v>Benton2006</v>
      </c>
      <c r="B255" t="s">
        <v>713</v>
      </c>
      <c r="C255">
        <v>2006</v>
      </c>
      <c r="D255" t="s">
        <v>245</v>
      </c>
      <c r="E255">
        <v>99</v>
      </c>
      <c r="F255">
        <v>1297</v>
      </c>
      <c r="G255">
        <v>1.3</v>
      </c>
      <c r="H255">
        <v>580</v>
      </c>
      <c r="I255">
        <v>3.4</v>
      </c>
      <c r="J255" t="s">
        <v>247</v>
      </c>
      <c r="K255">
        <v>28009</v>
      </c>
      <c r="L255" t="s">
        <v>57</v>
      </c>
    </row>
    <row r="256" spans="1:12" x14ac:dyDescent="0.2">
      <c r="A256" t="str">
        <f t="shared" si="3"/>
        <v>Bolivar2006</v>
      </c>
      <c r="B256" t="s">
        <v>363</v>
      </c>
      <c r="C256">
        <v>2006</v>
      </c>
      <c r="D256" t="s">
        <v>245</v>
      </c>
      <c r="E256">
        <v>856</v>
      </c>
      <c r="F256">
        <v>12601</v>
      </c>
      <c r="G256">
        <v>4.4000000000000004</v>
      </c>
      <c r="H256">
        <v>577</v>
      </c>
      <c r="I256">
        <v>5.3</v>
      </c>
      <c r="J256" t="s">
        <v>247</v>
      </c>
      <c r="K256">
        <v>28011</v>
      </c>
      <c r="L256" t="s">
        <v>57</v>
      </c>
    </row>
    <row r="257" spans="1:12" x14ac:dyDescent="0.2">
      <c r="A257" t="str">
        <f t="shared" si="3"/>
        <v>Calhoun2006</v>
      </c>
      <c r="B257" t="s">
        <v>327</v>
      </c>
      <c r="C257">
        <v>2006</v>
      </c>
      <c r="D257" t="s">
        <v>245</v>
      </c>
      <c r="E257">
        <v>319</v>
      </c>
      <c r="F257">
        <v>3536</v>
      </c>
      <c r="G257">
        <v>-4.0999999999999996</v>
      </c>
      <c r="H257">
        <v>465</v>
      </c>
      <c r="I257">
        <v>0.9</v>
      </c>
      <c r="J257" t="s">
        <v>247</v>
      </c>
      <c r="K257">
        <v>28013</v>
      </c>
      <c r="L257" t="s">
        <v>57</v>
      </c>
    </row>
    <row r="258" spans="1:12" x14ac:dyDescent="0.2">
      <c r="A258" t="str">
        <f t="shared" si="3"/>
        <v>Carroll2006</v>
      </c>
      <c r="B258" t="s">
        <v>373</v>
      </c>
      <c r="C258">
        <v>2006</v>
      </c>
      <c r="D258" t="s">
        <v>245</v>
      </c>
      <c r="E258">
        <v>136</v>
      </c>
      <c r="F258">
        <v>1175</v>
      </c>
      <c r="G258">
        <v>-3.6</v>
      </c>
      <c r="H258">
        <v>474</v>
      </c>
      <c r="I258">
        <v>3</v>
      </c>
      <c r="J258" t="s">
        <v>247</v>
      </c>
      <c r="K258">
        <v>28015</v>
      </c>
      <c r="L258" t="s">
        <v>57</v>
      </c>
    </row>
    <row r="259" spans="1:12" x14ac:dyDescent="0.2">
      <c r="A259" t="str">
        <f t="shared" si="3"/>
        <v>Chickasaw2006</v>
      </c>
      <c r="B259" t="s">
        <v>821</v>
      </c>
      <c r="C259">
        <v>2006</v>
      </c>
      <c r="D259" t="s">
        <v>245</v>
      </c>
      <c r="E259">
        <v>390</v>
      </c>
      <c r="F259">
        <v>6306</v>
      </c>
      <c r="G259">
        <v>0.7</v>
      </c>
      <c r="H259">
        <v>518</v>
      </c>
      <c r="I259">
        <v>1.8</v>
      </c>
      <c r="J259" t="s">
        <v>247</v>
      </c>
      <c r="K259">
        <v>28017</v>
      </c>
      <c r="L259" t="s">
        <v>57</v>
      </c>
    </row>
    <row r="260" spans="1:12" x14ac:dyDescent="0.2">
      <c r="A260" t="str">
        <f t="shared" si="3"/>
        <v>Choctaw2006</v>
      </c>
      <c r="B260" t="s">
        <v>370</v>
      </c>
      <c r="C260">
        <v>2006</v>
      </c>
      <c r="D260" t="s">
        <v>245</v>
      </c>
      <c r="E260">
        <v>169</v>
      </c>
      <c r="F260">
        <v>1914</v>
      </c>
      <c r="G260">
        <v>-0.8</v>
      </c>
      <c r="H260">
        <v>544</v>
      </c>
      <c r="I260">
        <v>-4.4000000000000004</v>
      </c>
      <c r="J260" t="s">
        <v>247</v>
      </c>
      <c r="K260">
        <v>28019</v>
      </c>
      <c r="L260" t="s">
        <v>57</v>
      </c>
    </row>
    <row r="261" spans="1:12" x14ac:dyDescent="0.2">
      <c r="A261" t="str">
        <f t="shared" si="3"/>
        <v>Claiborne2006</v>
      </c>
      <c r="B261" t="s">
        <v>718</v>
      </c>
      <c r="C261">
        <v>2006</v>
      </c>
      <c r="D261" t="s">
        <v>245</v>
      </c>
      <c r="E261">
        <v>164</v>
      </c>
      <c r="F261">
        <v>3153</v>
      </c>
      <c r="G261">
        <v>-3.8</v>
      </c>
      <c r="H261">
        <v>884</v>
      </c>
      <c r="I261">
        <v>-8.9</v>
      </c>
      <c r="J261" t="s">
        <v>247</v>
      </c>
      <c r="K261">
        <v>28021</v>
      </c>
      <c r="L261" t="s">
        <v>57</v>
      </c>
    </row>
    <row r="262" spans="1:12" x14ac:dyDescent="0.2">
      <c r="A262" t="str">
        <f t="shared" ref="A262:A325" si="4">_xlfn.CONCAT(B262, C262)</f>
        <v>Clarke2006</v>
      </c>
      <c r="B262" t="s">
        <v>360</v>
      </c>
      <c r="C262">
        <v>2006</v>
      </c>
      <c r="D262" t="s">
        <v>245</v>
      </c>
      <c r="E262">
        <v>265</v>
      </c>
      <c r="F262">
        <v>2969</v>
      </c>
      <c r="G262">
        <v>4.0999999999999996</v>
      </c>
      <c r="H262">
        <v>495</v>
      </c>
      <c r="I262">
        <v>3.8</v>
      </c>
      <c r="J262" t="s">
        <v>247</v>
      </c>
      <c r="K262">
        <v>28023</v>
      </c>
      <c r="L262" t="s">
        <v>57</v>
      </c>
    </row>
    <row r="263" spans="1:12" x14ac:dyDescent="0.2">
      <c r="A263" t="str">
        <f t="shared" si="4"/>
        <v>Clay2006</v>
      </c>
      <c r="B263" t="s">
        <v>353</v>
      </c>
      <c r="C263">
        <v>2006</v>
      </c>
      <c r="D263" t="s">
        <v>245</v>
      </c>
      <c r="E263">
        <v>399</v>
      </c>
      <c r="F263">
        <v>6605</v>
      </c>
      <c r="G263">
        <v>-2.8</v>
      </c>
      <c r="H263">
        <v>621</v>
      </c>
      <c r="I263">
        <v>11.5</v>
      </c>
      <c r="J263" t="s">
        <v>247</v>
      </c>
      <c r="K263">
        <v>28025</v>
      </c>
      <c r="L263" t="s">
        <v>57</v>
      </c>
    </row>
    <row r="264" spans="1:12" x14ac:dyDescent="0.2">
      <c r="A264" t="str">
        <f t="shared" si="4"/>
        <v>Coahoma2006</v>
      </c>
      <c r="B264" t="s">
        <v>361</v>
      </c>
      <c r="C264">
        <v>2006</v>
      </c>
      <c r="D264" t="s">
        <v>245</v>
      </c>
      <c r="E264">
        <v>670</v>
      </c>
      <c r="F264">
        <v>9194</v>
      </c>
      <c r="G264">
        <v>-0.2</v>
      </c>
      <c r="H264">
        <v>607</v>
      </c>
      <c r="I264">
        <v>-5.9</v>
      </c>
      <c r="J264" t="s">
        <v>247</v>
      </c>
      <c r="K264">
        <v>28027</v>
      </c>
      <c r="L264" t="s">
        <v>57</v>
      </c>
    </row>
    <row r="265" spans="1:12" x14ac:dyDescent="0.2">
      <c r="A265" t="str">
        <f t="shared" si="4"/>
        <v>Copiah2006</v>
      </c>
      <c r="B265" t="s">
        <v>365</v>
      </c>
      <c r="C265">
        <v>2006</v>
      </c>
      <c r="D265" t="s">
        <v>245</v>
      </c>
      <c r="E265">
        <v>464</v>
      </c>
      <c r="F265">
        <v>7851</v>
      </c>
      <c r="G265">
        <v>0.4</v>
      </c>
      <c r="H265">
        <v>500</v>
      </c>
      <c r="I265">
        <v>0.4</v>
      </c>
      <c r="J265" t="s">
        <v>247</v>
      </c>
      <c r="K265">
        <v>28029</v>
      </c>
      <c r="L265" t="s">
        <v>57</v>
      </c>
    </row>
    <row r="266" spans="1:12" x14ac:dyDescent="0.2">
      <c r="A266" t="str">
        <f t="shared" si="4"/>
        <v>Covington2006</v>
      </c>
      <c r="B266" t="s">
        <v>429</v>
      </c>
      <c r="C266">
        <v>2006</v>
      </c>
      <c r="D266" t="s">
        <v>245</v>
      </c>
      <c r="E266">
        <v>361</v>
      </c>
      <c r="F266">
        <v>4934</v>
      </c>
      <c r="G266">
        <v>-0.2</v>
      </c>
      <c r="H266">
        <v>499</v>
      </c>
      <c r="I266">
        <v>0.2</v>
      </c>
      <c r="J266" t="s">
        <v>247</v>
      </c>
      <c r="K266">
        <v>28031</v>
      </c>
      <c r="L266" t="s">
        <v>57</v>
      </c>
    </row>
    <row r="267" spans="1:12" x14ac:dyDescent="0.2">
      <c r="A267" t="str">
        <f t="shared" si="4"/>
        <v>DeSoto2006</v>
      </c>
      <c r="B267" t="s">
        <v>374</v>
      </c>
      <c r="C267">
        <v>2006</v>
      </c>
      <c r="D267" t="s">
        <v>245</v>
      </c>
      <c r="E267">
        <v>2386</v>
      </c>
      <c r="F267">
        <v>44664</v>
      </c>
      <c r="G267">
        <v>7.7</v>
      </c>
      <c r="H267">
        <v>573</v>
      </c>
      <c r="I267">
        <v>-0.2</v>
      </c>
      <c r="J267" t="s">
        <v>247</v>
      </c>
      <c r="K267">
        <v>28033</v>
      </c>
      <c r="L267" t="s">
        <v>57</v>
      </c>
    </row>
    <row r="268" spans="1:12" x14ac:dyDescent="0.2">
      <c r="A268" t="str">
        <f t="shared" si="4"/>
        <v>Forrest2006</v>
      </c>
      <c r="B268" t="s">
        <v>358</v>
      </c>
      <c r="C268">
        <v>2006</v>
      </c>
      <c r="D268" t="s">
        <v>245</v>
      </c>
      <c r="E268">
        <v>2031</v>
      </c>
      <c r="F268">
        <v>37944</v>
      </c>
      <c r="G268">
        <v>1.4</v>
      </c>
      <c r="H268">
        <v>661</v>
      </c>
      <c r="I268">
        <v>5.9</v>
      </c>
      <c r="J268" t="s">
        <v>247</v>
      </c>
      <c r="K268">
        <v>28035</v>
      </c>
      <c r="L268" t="s">
        <v>57</v>
      </c>
    </row>
    <row r="269" spans="1:12" x14ac:dyDescent="0.2">
      <c r="A269" t="str">
        <f t="shared" si="4"/>
        <v>Franklin2006</v>
      </c>
      <c r="B269" t="s">
        <v>434</v>
      </c>
      <c r="C269">
        <v>2006</v>
      </c>
      <c r="D269" t="s">
        <v>245</v>
      </c>
      <c r="E269">
        <v>136</v>
      </c>
      <c r="F269">
        <v>1766</v>
      </c>
      <c r="G269">
        <v>-1.3</v>
      </c>
      <c r="H269">
        <v>566</v>
      </c>
      <c r="I269">
        <v>3.1</v>
      </c>
      <c r="J269" t="s">
        <v>247</v>
      </c>
      <c r="K269">
        <v>28037</v>
      </c>
      <c r="L269" t="s">
        <v>57</v>
      </c>
    </row>
    <row r="270" spans="1:12" x14ac:dyDescent="0.2">
      <c r="A270" t="str">
        <f t="shared" si="4"/>
        <v>George2006</v>
      </c>
      <c r="B270" t="s">
        <v>822</v>
      </c>
      <c r="C270">
        <v>2006</v>
      </c>
      <c r="D270" t="s">
        <v>245</v>
      </c>
      <c r="E270">
        <v>353</v>
      </c>
      <c r="F270">
        <v>4511</v>
      </c>
      <c r="G270">
        <v>-4.5999999999999996</v>
      </c>
      <c r="H270">
        <v>532</v>
      </c>
      <c r="I270">
        <v>2.9</v>
      </c>
      <c r="J270" t="s">
        <v>247</v>
      </c>
      <c r="K270">
        <v>28039</v>
      </c>
      <c r="L270" t="s">
        <v>57</v>
      </c>
    </row>
    <row r="271" spans="1:12" x14ac:dyDescent="0.2">
      <c r="A271" t="str">
        <f t="shared" si="4"/>
        <v>Greene2006</v>
      </c>
      <c r="B271" t="s">
        <v>436</v>
      </c>
      <c r="C271">
        <v>2006</v>
      </c>
      <c r="D271" t="s">
        <v>245</v>
      </c>
      <c r="E271">
        <v>159</v>
      </c>
      <c r="F271">
        <v>2091</v>
      </c>
      <c r="G271">
        <v>2.6</v>
      </c>
      <c r="H271">
        <v>496</v>
      </c>
      <c r="I271">
        <v>4.4000000000000004</v>
      </c>
      <c r="J271" t="s">
        <v>247</v>
      </c>
      <c r="K271">
        <v>28041</v>
      </c>
      <c r="L271" t="s">
        <v>57</v>
      </c>
    </row>
    <row r="272" spans="1:12" x14ac:dyDescent="0.2">
      <c r="A272" t="str">
        <f t="shared" si="4"/>
        <v>Grenada2006</v>
      </c>
      <c r="B272" t="s">
        <v>371</v>
      </c>
      <c r="C272">
        <v>2006</v>
      </c>
      <c r="D272" t="s">
        <v>245</v>
      </c>
      <c r="E272">
        <v>603</v>
      </c>
      <c r="F272">
        <v>10665</v>
      </c>
      <c r="G272">
        <v>-1.2</v>
      </c>
      <c r="H272">
        <v>587</v>
      </c>
      <c r="I272">
        <v>3.3</v>
      </c>
      <c r="J272" t="s">
        <v>247</v>
      </c>
      <c r="K272">
        <v>28043</v>
      </c>
      <c r="L272" t="s">
        <v>57</v>
      </c>
    </row>
    <row r="273" spans="1:12" x14ac:dyDescent="0.2">
      <c r="A273" t="str">
        <f t="shared" si="4"/>
        <v>Hancock2006</v>
      </c>
      <c r="B273" t="s">
        <v>508</v>
      </c>
      <c r="C273">
        <v>2006</v>
      </c>
      <c r="D273" t="s">
        <v>245</v>
      </c>
      <c r="E273">
        <v>743</v>
      </c>
      <c r="F273">
        <v>13295</v>
      </c>
      <c r="G273">
        <v>32.1</v>
      </c>
      <c r="H273">
        <v>818</v>
      </c>
      <c r="I273">
        <v>-10.3</v>
      </c>
      <c r="J273" t="s">
        <v>247</v>
      </c>
      <c r="K273">
        <v>28045</v>
      </c>
      <c r="L273" t="s">
        <v>57</v>
      </c>
    </row>
    <row r="274" spans="1:12" x14ac:dyDescent="0.2">
      <c r="A274" t="str">
        <f t="shared" si="4"/>
        <v>Harrison2006</v>
      </c>
      <c r="B274" t="s">
        <v>357</v>
      </c>
      <c r="C274">
        <v>2006</v>
      </c>
      <c r="D274" t="s">
        <v>245</v>
      </c>
      <c r="E274">
        <v>4386</v>
      </c>
      <c r="F274">
        <v>86172</v>
      </c>
      <c r="G274">
        <v>18.899999999999999</v>
      </c>
      <c r="H274">
        <v>663</v>
      </c>
      <c r="I274">
        <v>-2.2000000000000002</v>
      </c>
      <c r="J274" t="s">
        <v>247</v>
      </c>
      <c r="K274">
        <v>28047</v>
      </c>
      <c r="L274" t="s">
        <v>57</v>
      </c>
    </row>
    <row r="275" spans="1:12" x14ac:dyDescent="0.2">
      <c r="A275" t="str">
        <f t="shared" si="4"/>
        <v>Hinds2006</v>
      </c>
      <c r="B275" t="s">
        <v>352</v>
      </c>
      <c r="C275">
        <v>2006</v>
      </c>
      <c r="D275" t="s">
        <v>245</v>
      </c>
      <c r="E275">
        <v>6480</v>
      </c>
      <c r="F275">
        <v>129544</v>
      </c>
      <c r="G275">
        <v>0.6</v>
      </c>
      <c r="H275">
        <v>760</v>
      </c>
      <c r="I275">
        <v>3.3</v>
      </c>
      <c r="J275" t="s">
        <v>247</v>
      </c>
      <c r="K275">
        <v>28049</v>
      </c>
      <c r="L275" t="s">
        <v>57</v>
      </c>
    </row>
    <row r="276" spans="1:12" x14ac:dyDescent="0.2">
      <c r="A276" t="str">
        <f t="shared" si="4"/>
        <v>Holmes2006</v>
      </c>
      <c r="B276" t="s">
        <v>366</v>
      </c>
      <c r="C276">
        <v>2006</v>
      </c>
      <c r="D276" t="s">
        <v>245</v>
      </c>
      <c r="E276">
        <v>334</v>
      </c>
      <c r="F276">
        <v>4382</v>
      </c>
      <c r="G276">
        <v>4</v>
      </c>
      <c r="H276">
        <v>509</v>
      </c>
      <c r="I276">
        <v>-1.5</v>
      </c>
      <c r="J276" t="s">
        <v>247</v>
      </c>
      <c r="K276">
        <v>28051</v>
      </c>
      <c r="L276" t="s">
        <v>57</v>
      </c>
    </row>
    <row r="277" spans="1:12" x14ac:dyDescent="0.2">
      <c r="A277" t="str">
        <f t="shared" si="4"/>
        <v>Humphreys2006</v>
      </c>
      <c r="B277" t="s">
        <v>732</v>
      </c>
      <c r="C277">
        <v>2006</v>
      </c>
      <c r="D277" t="s">
        <v>245</v>
      </c>
      <c r="E277">
        <v>257</v>
      </c>
      <c r="F277">
        <v>3221</v>
      </c>
      <c r="G277">
        <v>-0.3</v>
      </c>
      <c r="H277">
        <v>418</v>
      </c>
      <c r="I277">
        <v>0.7</v>
      </c>
      <c r="J277" t="s">
        <v>247</v>
      </c>
      <c r="K277">
        <v>28053</v>
      </c>
      <c r="L277" t="s">
        <v>57</v>
      </c>
    </row>
    <row r="278" spans="1:12" x14ac:dyDescent="0.2">
      <c r="A278" t="str">
        <f t="shared" si="4"/>
        <v>Issaquena2006</v>
      </c>
      <c r="B278" t="s">
        <v>823</v>
      </c>
      <c r="C278">
        <v>2006</v>
      </c>
      <c r="D278" t="s">
        <v>245</v>
      </c>
      <c r="E278">
        <v>43</v>
      </c>
      <c r="F278">
        <v>281</v>
      </c>
      <c r="G278">
        <v>18.100000000000001</v>
      </c>
      <c r="H278">
        <v>377</v>
      </c>
      <c r="I278">
        <v>-11.7</v>
      </c>
      <c r="J278" t="s">
        <v>247</v>
      </c>
      <c r="K278">
        <v>28055</v>
      </c>
      <c r="L278" t="s">
        <v>57</v>
      </c>
    </row>
    <row r="279" spans="1:12" x14ac:dyDescent="0.2">
      <c r="A279" t="str">
        <f t="shared" si="4"/>
        <v>Itawamba2006</v>
      </c>
      <c r="B279" t="s">
        <v>364</v>
      </c>
      <c r="C279">
        <v>2006</v>
      </c>
      <c r="D279" t="s">
        <v>245</v>
      </c>
      <c r="E279">
        <v>353</v>
      </c>
      <c r="F279">
        <v>5787</v>
      </c>
      <c r="G279">
        <v>0.1</v>
      </c>
      <c r="H279">
        <v>544</v>
      </c>
      <c r="I279">
        <v>0.9</v>
      </c>
      <c r="J279" t="s">
        <v>247</v>
      </c>
      <c r="K279">
        <v>28057</v>
      </c>
      <c r="L279" t="s">
        <v>57</v>
      </c>
    </row>
    <row r="280" spans="1:12" x14ac:dyDescent="0.2">
      <c r="A280" t="str">
        <f t="shared" si="4"/>
        <v>Jackson2006</v>
      </c>
      <c r="B280" t="s">
        <v>318</v>
      </c>
      <c r="C280">
        <v>2006</v>
      </c>
      <c r="D280" t="s">
        <v>245</v>
      </c>
      <c r="E280">
        <v>2413</v>
      </c>
      <c r="F280">
        <v>49312</v>
      </c>
      <c r="G280">
        <v>0.9</v>
      </c>
      <c r="H280">
        <v>751</v>
      </c>
      <c r="I280">
        <v>2.2999999999999998</v>
      </c>
      <c r="J280" t="s">
        <v>247</v>
      </c>
      <c r="K280">
        <v>28059</v>
      </c>
      <c r="L280" t="s">
        <v>57</v>
      </c>
    </row>
    <row r="281" spans="1:12" x14ac:dyDescent="0.2">
      <c r="A281" t="str">
        <f t="shared" si="4"/>
        <v>Jasper2006</v>
      </c>
      <c r="B281" t="s">
        <v>368</v>
      </c>
      <c r="C281">
        <v>2006</v>
      </c>
      <c r="D281" t="s">
        <v>245</v>
      </c>
      <c r="E281">
        <v>265</v>
      </c>
      <c r="F281">
        <v>4169</v>
      </c>
      <c r="G281">
        <v>-0.1</v>
      </c>
      <c r="H281">
        <v>578</v>
      </c>
      <c r="I281">
        <v>2.7</v>
      </c>
      <c r="J281" t="s">
        <v>247</v>
      </c>
      <c r="K281">
        <v>28061</v>
      </c>
      <c r="L281" t="s">
        <v>57</v>
      </c>
    </row>
    <row r="282" spans="1:12" x14ac:dyDescent="0.2">
      <c r="A282" t="str">
        <f t="shared" si="4"/>
        <v>Jefferson2006</v>
      </c>
      <c r="B282" t="s">
        <v>314</v>
      </c>
      <c r="C282">
        <v>2006</v>
      </c>
      <c r="D282" t="s">
        <v>245</v>
      </c>
      <c r="E282">
        <v>84</v>
      </c>
      <c r="F282">
        <v>1142</v>
      </c>
      <c r="G282">
        <v>3.7</v>
      </c>
      <c r="H282">
        <v>476</v>
      </c>
      <c r="I282">
        <v>5.0999999999999996</v>
      </c>
      <c r="J282" t="s">
        <v>247</v>
      </c>
      <c r="K282">
        <v>28063</v>
      </c>
      <c r="L282" t="s">
        <v>57</v>
      </c>
    </row>
    <row r="283" spans="1:12" x14ac:dyDescent="0.2">
      <c r="A283" t="str">
        <f t="shared" si="4"/>
        <v>Jefferson Davis2006</v>
      </c>
      <c r="B283" t="s">
        <v>362</v>
      </c>
      <c r="C283">
        <v>2006</v>
      </c>
      <c r="D283" t="s">
        <v>245</v>
      </c>
      <c r="E283">
        <v>186</v>
      </c>
      <c r="F283">
        <v>2141</v>
      </c>
      <c r="G283">
        <v>-3.2</v>
      </c>
      <c r="H283">
        <v>541</v>
      </c>
      <c r="I283">
        <v>1.5</v>
      </c>
      <c r="J283" t="s">
        <v>247</v>
      </c>
      <c r="K283">
        <v>28065</v>
      </c>
      <c r="L283" t="s">
        <v>57</v>
      </c>
    </row>
    <row r="284" spans="1:12" x14ac:dyDescent="0.2">
      <c r="A284" t="str">
        <f t="shared" si="4"/>
        <v>Jones2006</v>
      </c>
      <c r="B284" t="s">
        <v>517</v>
      </c>
      <c r="C284">
        <v>2006</v>
      </c>
      <c r="D284" t="s">
        <v>245</v>
      </c>
      <c r="E284">
        <v>1479</v>
      </c>
      <c r="F284">
        <v>30817</v>
      </c>
      <c r="G284">
        <v>3.9</v>
      </c>
      <c r="H284">
        <v>610</v>
      </c>
      <c r="I284">
        <v>-1</v>
      </c>
      <c r="J284" t="s">
        <v>247</v>
      </c>
      <c r="K284">
        <v>28067</v>
      </c>
      <c r="L284" t="s">
        <v>57</v>
      </c>
    </row>
    <row r="285" spans="1:12" x14ac:dyDescent="0.2">
      <c r="A285" t="str">
        <f t="shared" si="4"/>
        <v>Kemper2006</v>
      </c>
      <c r="B285" t="s">
        <v>824</v>
      </c>
      <c r="C285">
        <v>2006</v>
      </c>
      <c r="D285" t="s">
        <v>245</v>
      </c>
      <c r="E285">
        <v>141</v>
      </c>
      <c r="F285">
        <v>1651</v>
      </c>
      <c r="G285">
        <v>-7.4</v>
      </c>
      <c r="H285">
        <v>468</v>
      </c>
      <c r="I285">
        <v>5.4</v>
      </c>
      <c r="J285" t="s">
        <v>247</v>
      </c>
      <c r="K285">
        <v>28069</v>
      </c>
      <c r="L285" t="s">
        <v>57</v>
      </c>
    </row>
    <row r="286" spans="1:12" x14ac:dyDescent="0.2">
      <c r="A286" t="str">
        <f t="shared" si="4"/>
        <v>Lafayette2006</v>
      </c>
      <c r="B286" t="s">
        <v>825</v>
      </c>
      <c r="C286">
        <v>2006</v>
      </c>
      <c r="D286" t="s">
        <v>245</v>
      </c>
      <c r="E286">
        <v>1074</v>
      </c>
      <c r="F286">
        <v>18520</v>
      </c>
      <c r="G286">
        <v>4.5</v>
      </c>
      <c r="H286">
        <v>630</v>
      </c>
      <c r="I286">
        <v>2.8</v>
      </c>
      <c r="J286" t="s">
        <v>247</v>
      </c>
      <c r="K286">
        <v>28071</v>
      </c>
      <c r="L286" t="s">
        <v>57</v>
      </c>
    </row>
    <row r="287" spans="1:12" x14ac:dyDescent="0.2">
      <c r="A287" t="str">
        <f t="shared" si="4"/>
        <v>Lamar2006</v>
      </c>
      <c r="B287" t="s">
        <v>438</v>
      </c>
      <c r="C287">
        <v>2006</v>
      </c>
      <c r="D287" t="s">
        <v>245</v>
      </c>
      <c r="E287">
        <v>1156</v>
      </c>
      <c r="F287">
        <v>17687</v>
      </c>
      <c r="G287">
        <v>13.9</v>
      </c>
      <c r="H287">
        <v>486</v>
      </c>
      <c r="I287">
        <v>-2.8</v>
      </c>
      <c r="J287" t="s">
        <v>247</v>
      </c>
      <c r="K287">
        <v>28073</v>
      </c>
      <c r="L287" t="s">
        <v>57</v>
      </c>
    </row>
    <row r="288" spans="1:12" x14ac:dyDescent="0.2">
      <c r="A288" t="str">
        <f t="shared" si="4"/>
        <v>Lauderdale2006</v>
      </c>
      <c r="B288" t="s">
        <v>439</v>
      </c>
      <c r="C288">
        <v>2006</v>
      </c>
      <c r="D288" t="s">
        <v>245</v>
      </c>
      <c r="E288">
        <v>2032</v>
      </c>
      <c r="F288">
        <v>36699</v>
      </c>
      <c r="G288">
        <v>-1.1000000000000001</v>
      </c>
      <c r="H288">
        <v>576</v>
      </c>
      <c r="I288">
        <v>2.7</v>
      </c>
      <c r="J288" t="s">
        <v>247</v>
      </c>
      <c r="K288">
        <v>28075</v>
      </c>
      <c r="L288" t="s">
        <v>57</v>
      </c>
    </row>
    <row r="289" spans="1:12" x14ac:dyDescent="0.2">
      <c r="A289" t="str">
        <f t="shared" si="4"/>
        <v>Lawrence2006</v>
      </c>
      <c r="B289" t="s">
        <v>440</v>
      </c>
      <c r="C289">
        <v>2006</v>
      </c>
      <c r="D289" t="s">
        <v>245</v>
      </c>
      <c r="E289">
        <v>220</v>
      </c>
      <c r="F289">
        <v>2605</v>
      </c>
      <c r="G289">
        <v>-5.0999999999999996</v>
      </c>
      <c r="H289">
        <v>692</v>
      </c>
      <c r="I289">
        <v>-21.2</v>
      </c>
      <c r="J289" t="s">
        <v>247</v>
      </c>
      <c r="K289">
        <v>28077</v>
      </c>
      <c r="L289" t="s">
        <v>57</v>
      </c>
    </row>
    <row r="290" spans="1:12" x14ac:dyDescent="0.2">
      <c r="A290" t="str">
        <f t="shared" si="4"/>
        <v>Leake2006</v>
      </c>
      <c r="B290" t="s">
        <v>826</v>
      </c>
      <c r="C290">
        <v>2006</v>
      </c>
      <c r="D290" t="s">
        <v>245</v>
      </c>
      <c r="E290">
        <v>326</v>
      </c>
      <c r="F290">
        <v>5439</v>
      </c>
      <c r="G290">
        <v>-6.8</v>
      </c>
      <c r="H290">
        <v>476</v>
      </c>
      <c r="I290">
        <v>3.3</v>
      </c>
      <c r="J290" t="s">
        <v>247</v>
      </c>
      <c r="K290">
        <v>28079</v>
      </c>
      <c r="L290" t="s">
        <v>57</v>
      </c>
    </row>
    <row r="291" spans="1:12" x14ac:dyDescent="0.2">
      <c r="A291" t="str">
        <f t="shared" si="4"/>
        <v>Lee2006</v>
      </c>
      <c r="B291" t="s">
        <v>315</v>
      </c>
      <c r="C291">
        <v>2006</v>
      </c>
      <c r="D291" t="s">
        <v>245</v>
      </c>
      <c r="E291">
        <v>2463</v>
      </c>
      <c r="F291">
        <v>50633</v>
      </c>
      <c r="G291">
        <v>-0.1</v>
      </c>
      <c r="H291">
        <v>648</v>
      </c>
      <c r="I291">
        <v>2</v>
      </c>
      <c r="J291" t="s">
        <v>247</v>
      </c>
      <c r="K291">
        <v>28081</v>
      </c>
      <c r="L291" t="s">
        <v>57</v>
      </c>
    </row>
    <row r="292" spans="1:12" x14ac:dyDescent="0.2">
      <c r="A292" t="str">
        <f t="shared" si="4"/>
        <v>Leflore2006</v>
      </c>
      <c r="B292" t="s">
        <v>827</v>
      </c>
      <c r="C292">
        <v>2006</v>
      </c>
      <c r="D292" t="s">
        <v>245</v>
      </c>
      <c r="E292">
        <v>892</v>
      </c>
      <c r="F292">
        <v>15757</v>
      </c>
      <c r="G292">
        <v>2</v>
      </c>
      <c r="H292">
        <v>578</v>
      </c>
      <c r="I292">
        <v>3.8</v>
      </c>
      <c r="J292" t="s">
        <v>247</v>
      </c>
      <c r="K292">
        <v>28083</v>
      </c>
      <c r="L292" t="s">
        <v>57</v>
      </c>
    </row>
    <row r="293" spans="1:12" x14ac:dyDescent="0.2">
      <c r="A293" t="str">
        <f t="shared" si="4"/>
        <v>Lincoln2006</v>
      </c>
      <c r="B293" t="s">
        <v>519</v>
      </c>
      <c r="C293">
        <v>2006</v>
      </c>
      <c r="D293" t="s">
        <v>245</v>
      </c>
      <c r="E293">
        <v>797</v>
      </c>
      <c r="F293">
        <v>12019</v>
      </c>
      <c r="G293">
        <v>-1.3</v>
      </c>
      <c r="H293">
        <v>657</v>
      </c>
      <c r="I293">
        <v>14.7</v>
      </c>
      <c r="J293" t="s">
        <v>247</v>
      </c>
      <c r="K293">
        <v>28085</v>
      </c>
      <c r="L293" t="s">
        <v>57</v>
      </c>
    </row>
    <row r="294" spans="1:12" x14ac:dyDescent="0.2">
      <c r="A294" t="str">
        <f t="shared" si="4"/>
        <v>Lowndes2006</v>
      </c>
      <c r="B294" t="s">
        <v>356</v>
      </c>
      <c r="C294">
        <v>2006</v>
      </c>
      <c r="D294" t="s">
        <v>245</v>
      </c>
      <c r="E294">
        <v>1594</v>
      </c>
      <c r="F294">
        <v>25059</v>
      </c>
      <c r="G294">
        <v>1.1000000000000001</v>
      </c>
      <c r="H294">
        <v>635</v>
      </c>
      <c r="I294">
        <v>5.3</v>
      </c>
      <c r="J294" t="s">
        <v>247</v>
      </c>
      <c r="K294">
        <v>28087</v>
      </c>
      <c r="L294" t="s">
        <v>57</v>
      </c>
    </row>
    <row r="295" spans="1:12" x14ac:dyDescent="0.2">
      <c r="A295" t="str">
        <f t="shared" si="4"/>
        <v>Madison2006</v>
      </c>
      <c r="B295" t="s">
        <v>313</v>
      </c>
      <c r="C295">
        <v>2006</v>
      </c>
      <c r="D295" t="s">
        <v>245</v>
      </c>
      <c r="E295">
        <v>2646</v>
      </c>
      <c r="F295">
        <v>43703</v>
      </c>
      <c r="G295">
        <v>2</v>
      </c>
      <c r="H295">
        <v>691</v>
      </c>
      <c r="I295">
        <v>6</v>
      </c>
      <c r="J295" t="s">
        <v>247</v>
      </c>
      <c r="K295">
        <v>28089</v>
      </c>
      <c r="L295" t="s">
        <v>57</v>
      </c>
    </row>
    <row r="296" spans="1:12" x14ac:dyDescent="0.2">
      <c r="A296" t="str">
        <f t="shared" si="4"/>
        <v>Marion2006</v>
      </c>
      <c r="B296" t="s">
        <v>399</v>
      </c>
      <c r="C296">
        <v>2006</v>
      </c>
      <c r="D296" t="s">
        <v>245</v>
      </c>
      <c r="E296">
        <v>601</v>
      </c>
      <c r="F296">
        <v>7743</v>
      </c>
      <c r="G296">
        <v>0</v>
      </c>
      <c r="H296">
        <v>538</v>
      </c>
      <c r="I296">
        <v>0.4</v>
      </c>
      <c r="J296" t="s">
        <v>247</v>
      </c>
      <c r="K296">
        <v>28091</v>
      </c>
      <c r="L296" t="s">
        <v>57</v>
      </c>
    </row>
    <row r="297" spans="1:12" x14ac:dyDescent="0.2">
      <c r="A297" t="str">
        <f t="shared" si="4"/>
        <v>Marshall2006</v>
      </c>
      <c r="B297" t="s">
        <v>322</v>
      </c>
      <c r="C297">
        <v>2006</v>
      </c>
      <c r="D297" t="s">
        <v>245</v>
      </c>
      <c r="E297">
        <v>417</v>
      </c>
      <c r="F297">
        <v>6298</v>
      </c>
      <c r="G297">
        <v>1.6</v>
      </c>
      <c r="H297">
        <v>540</v>
      </c>
      <c r="I297">
        <v>4.2</v>
      </c>
      <c r="J297" t="s">
        <v>247</v>
      </c>
      <c r="K297">
        <v>28093</v>
      </c>
      <c r="L297" t="s">
        <v>57</v>
      </c>
    </row>
    <row r="298" spans="1:12" x14ac:dyDescent="0.2">
      <c r="A298" t="str">
        <f t="shared" si="4"/>
        <v>Monroe2006</v>
      </c>
      <c r="B298" t="s">
        <v>443</v>
      </c>
      <c r="C298">
        <v>2006</v>
      </c>
      <c r="D298" t="s">
        <v>245</v>
      </c>
      <c r="E298">
        <v>704</v>
      </c>
      <c r="F298">
        <v>10759</v>
      </c>
      <c r="G298">
        <v>-0.4</v>
      </c>
      <c r="H298">
        <v>598</v>
      </c>
      <c r="I298">
        <v>3.8</v>
      </c>
      <c r="J298" t="s">
        <v>247</v>
      </c>
      <c r="K298">
        <v>28095</v>
      </c>
      <c r="L298" t="s">
        <v>57</v>
      </c>
    </row>
    <row r="299" spans="1:12" x14ac:dyDescent="0.2">
      <c r="A299" t="str">
        <f t="shared" si="4"/>
        <v>Montgomery2006</v>
      </c>
      <c r="B299" t="s">
        <v>329</v>
      </c>
      <c r="C299">
        <v>2006</v>
      </c>
      <c r="D299" t="s">
        <v>245</v>
      </c>
      <c r="E299">
        <v>253</v>
      </c>
      <c r="F299">
        <v>2519</v>
      </c>
      <c r="G299">
        <v>-10.199999999999999</v>
      </c>
      <c r="H299">
        <v>454</v>
      </c>
      <c r="I299">
        <v>7.3</v>
      </c>
      <c r="J299" t="s">
        <v>247</v>
      </c>
      <c r="K299">
        <v>28097</v>
      </c>
      <c r="L299" t="s">
        <v>57</v>
      </c>
    </row>
    <row r="300" spans="1:12" x14ac:dyDescent="0.2">
      <c r="A300" t="str">
        <f t="shared" si="4"/>
        <v>Neshoba2006</v>
      </c>
      <c r="B300" t="s">
        <v>828</v>
      </c>
      <c r="C300">
        <v>2006</v>
      </c>
      <c r="D300" t="s">
        <v>245</v>
      </c>
      <c r="E300">
        <v>557</v>
      </c>
      <c r="F300">
        <v>14042</v>
      </c>
      <c r="G300">
        <v>-4.0999999999999996</v>
      </c>
      <c r="H300">
        <v>584</v>
      </c>
      <c r="I300">
        <v>9.8000000000000007</v>
      </c>
      <c r="J300" t="s">
        <v>247</v>
      </c>
      <c r="K300">
        <v>28099</v>
      </c>
      <c r="L300" t="s">
        <v>57</v>
      </c>
    </row>
    <row r="301" spans="1:12" x14ac:dyDescent="0.2">
      <c r="A301" t="str">
        <f t="shared" si="4"/>
        <v>Newton2006</v>
      </c>
      <c r="B301" t="s">
        <v>528</v>
      </c>
      <c r="C301">
        <v>2006</v>
      </c>
      <c r="D301" t="s">
        <v>245</v>
      </c>
      <c r="E301">
        <v>364</v>
      </c>
      <c r="F301">
        <v>6470</v>
      </c>
      <c r="G301">
        <v>1</v>
      </c>
      <c r="H301">
        <v>520</v>
      </c>
      <c r="I301">
        <v>4</v>
      </c>
      <c r="J301" t="s">
        <v>247</v>
      </c>
      <c r="K301">
        <v>28101</v>
      </c>
      <c r="L301" t="s">
        <v>57</v>
      </c>
    </row>
    <row r="302" spans="1:12" x14ac:dyDescent="0.2">
      <c r="A302" t="str">
        <f t="shared" si="4"/>
        <v>Noxubee2006</v>
      </c>
      <c r="B302" t="s">
        <v>829</v>
      </c>
      <c r="C302">
        <v>2006</v>
      </c>
      <c r="D302" t="s">
        <v>245</v>
      </c>
      <c r="E302">
        <v>238</v>
      </c>
      <c r="F302">
        <v>2929</v>
      </c>
      <c r="G302">
        <v>-2.2999999999999998</v>
      </c>
      <c r="H302">
        <v>493</v>
      </c>
      <c r="I302">
        <v>2.2999999999999998</v>
      </c>
      <c r="J302" t="s">
        <v>247</v>
      </c>
      <c r="K302">
        <v>28103</v>
      </c>
      <c r="L302" t="s">
        <v>57</v>
      </c>
    </row>
    <row r="303" spans="1:12" x14ac:dyDescent="0.2">
      <c r="A303" t="str">
        <f t="shared" si="4"/>
        <v>Oktibbeha2006</v>
      </c>
      <c r="B303" t="s">
        <v>830</v>
      </c>
      <c r="C303">
        <v>2006</v>
      </c>
      <c r="D303" t="s">
        <v>245</v>
      </c>
      <c r="E303">
        <v>842</v>
      </c>
      <c r="F303">
        <v>17581</v>
      </c>
      <c r="G303">
        <v>0.8</v>
      </c>
      <c r="H303">
        <v>570</v>
      </c>
      <c r="I303">
        <v>1.6</v>
      </c>
      <c r="J303" t="s">
        <v>247</v>
      </c>
      <c r="K303">
        <v>28105</v>
      </c>
      <c r="L303" t="s">
        <v>57</v>
      </c>
    </row>
    <row r="304" spans="1:12" x14ac:dyDescent="0.2">
      <c r="A304" t="str">
        <f t="shared" si="4"/>
        <v>Panola2006</v>
      </c>
      <c r="B304" t="s">
        <v>831</v>
      </c>
      <c r="C304">
        <v>2006</v>
      </c>
      <c r="D304" t="s">
        <v>245</v>
      </c>
      <c r="E304">
        <v>668</v>
      </c>
      <c r="F304">
        <v>11079</v>
      </c>
      <c r="G304">
        <v>1.6</v>
      </c>
      <c r="H304">
        <v>541</v>
      </c>
      <c r="I304">
        <v>3.6</v>
      </c>
      <c r="J304" t="s">
        <v>247</v>
      </c>
      <c r="K304">
        <v>28107</v>
      </c>
      <c r="L304" t="s">
        <v>57</v>
      </c>
    </row>
    <row r="305" spans="1:12" x14ac:dyDescent="0.2">
      <c r="A305" t="str">
        <f t="shared" si="4"/>
        <v>Pearl River2006</v>
      </c>
      <c r="B305" t="s">
        <v>832</v>
      </c>
      <c r="C305">
        <v>2006</v>
      </c>
      <c r="D305" t="s">
        <v>245</v>
      </c>
      <c r="E305">
        <v>859</v>
      </c>
      <c r="F305">
        <v>10644</v>
      </c>
      <c r="G305">
        <v>10.9</v>
      </c>
      <c r="H305">
        <v>569</v>
      </c>
      <c r="I305">
        <v>1.6</v>
      </c>
      <c r="J305" t="s">
        <v>247</v>
      </c>
      <c r="K305">
        <v>28109</v>
      </c>
      <c r="L305" t="s">
        <v>57</v>
      </c>
    </row>
    <row r="306" spans="1:12" x14ac:dyDescent="0.2">
      <c r="A306" t="str">
        <f t="shared" si="4"/>
        <v>Perry2006</v>
      </c>
      <c r="B306" t="s">
        <v>445</v>
      </c>
      <c r="C306">
        <v>2006</v>
      </c>
      <c r="D306" t="s">
        <v>245</v>
      </c>
      <c r="E306">
        <v>179</v>
      </c>
      <c r="F306">
        <v>2393</v>
      </c>
      <c r="G306">
        <v>-1.2</v>
      </c>
      <c r="H306">
        <v>670</v>
      </c>
      <c r="I306">
        <v>3.6</v>
      </c>
      <c r="J306" t="s">
        <v>247</v>
      </c>
      <c r="K306">
        <v>28111</v>
      </c>
      <c r="L306" t="s">
        <v>57</v>
      </c>
    </row>
    <row r="307" spans="1:12" x14ac:dyDescent="0.2">
      <c r="A307" t="str">
        <f t="shared" si="4"/>
        <v>Pike2006</v>
      </c>
      <c r="B307" t="s">
        <v>447</v>
      </c>
      <c r="C307">
        <v>2006</v>
      </c>
      <c r="D307" t="s">
        <v>245</v>
      </c>
      <c r="E307">
        <v>1071</v>
      </c>
      <c r="F307">
        <v>15650</v>
      </c>
      <c r="G307">
        <v>0.3</v>
      </c>
      <c r="H307">
        <v>517</v>
      </c>
      <c r="I307">
        <v>1.2</v>
      </c>
      <c r="J307" t="s">
        <v>247</v>
      </c>
      <c r="K307">
        <v>28113</v>
      </c>
      <c r="L307" t="s">
        <v>57</v>
      </c>
    </row>
    <row r="308" spans="1:12" x14ac:dyDescent="0.2">
      <c r="A308" t="str">
        <f t="shared" si="4"/>
        <v>Pontotoc2006</v>
      </c>
      <c r="B308" t="s">
        <v>354</v>
      </c>
      <c r="C308">
        <v>2006</v>
      </c>
      <c r="D308" t="s">
        <v>245</v>
      </c>
      <c r="E308">
        <v>454</v>
      </c>
      <c r="F308">
        <v>11938</v>
      </c>
      <c r="G308">
        <v>3.2</v>
      </c>
      <c r="H308">
        <v>543</v>
      </c>
      <c r="I308">
        <v>-0.4</v>
      </c>
      <c r="J308" t="s">
        <v>247</v>
      </c>
      <c r="K308">
        <v>28115</v>
      </c>
      <c r="L308" t="s">
        <v>57</v>
      </c>
    </row>
    <row r="309" spans="1:12" x14ac:dyDescent="0.2">
      <c r="A309" t="str">
        <f t="shared" si="4"/>
        <v>Prentiss2006</v>
      </c>
      <c r="B309" t="s">
        <v>833</v>
      </c>
      <c r="C309">
        <v>2006</v>
      </c>
      <c r="D309" t="s">
        <v>245</v>
      </c>
      <c r="E309">
        <v>482</v>
      </c>
      <c r="F309">
        <v>7679</v>
      </c>
      <c r="G309">
        <v>-0.9</v>
      </c>
      <c r="H309">
        <v>516</v>
      </c>
      <c r="I309">
        <v>1</v>
      </c>
      <c r="J309" t="s">
        <v>247</v>
      </c>
      <c r="K309">
        <v>28117</v>
      </c>
      <c r="L309" t="s">
        <v>57</v>
      </c>
    </row>
    <row r="310" spans="1:12" x14ac:dyDescent="0.2">
      <c r="A310" t="str">
        <f t="shared" si="4"/>
        <v>Quitman2006</v>
      </c>
      <c r="B310" t="s">
        <v>535</v>
      </c>
      <c r="C310">
        <v>2006</v>
      </c>
      <c r="D310" t="s">
        <v>245</v>
      </c>
      <c r="E310">
        <v>173</v>
      </c>
      <c r="F310">
        <v>1663</v>
      </c>
      <c r="G310">
        <v>-7.4</v>
      </c>
      <c r="H310">
        <v>481</v>
      </c>
      <c r="I310">
        <v>2.6</v>
      </c>
      <c r="J310" t="s">
        <v>247</v>
      </c>
      <c r="K310">
        <v>28119</v>
      </c>
      <c r="L310" t="s">
        <v>57</v>
      </c>
    </row>
    <row r="311" spans="1:12" x14ac:dyDescent="0.2">
      <c r="A311" t="str">
        <f t="shared" si="4"/>
        <v>Rankin2006</v>
      </c>
      <c r="B311" t="s">
        <v>834</v>
      </c>
      <c r="C311">
        <v>2006</v>
      </c>
      <c r="D311" t="s">
        <v>245</v>
      </c>
      <c r="E311">
        <v>3328</v>
      </c>
      <c r="F311">
        <v>55514</v>
      </c>
      <c r="G311">
        <v>3.1</v>
      </c>
      <c r="H311">
        <v>664</v>
      </c>
      <c r="I311">
        <v>3.4</v>
      </c>
      <c r="J311" t="s">
        <v>247</v>
      </c>
      <c r="K311">
        <v>28121</v>
      </c>
      <c r="L311" t="s">
        <v>57</v>
      </c>
    </row>
    <row r="312" spans="1:12" x14ac:dyDescent="0.2">
      <c r="A312" t="str">
        <f t="shared" si="4"/>
        <v>Scott2006</v>
      </c>
      <c r="B312" t="s">
        <v>638</v>
      </c>
      <c r="C312">
        <v>2006</v>
      </c>
      <c r="D312" t="s">
        <v>245</v>
      </c>
      <c r="E312">
        <v>553</v>
      </c>
      <c r="F312">
        <v>12562</v>
      </c>
      <c r="G312">
        <v>0.7</v>
      </c>
      <c r="H312">
        <v>505</v>
      </c>
      <c r="I312">
        <v>3.9</v>
      </c>
      <c r="J312" t="s">
        <v>247</v>
      </c>
      <c r="K312">
        <v>28123</v>
      </c>
      <c r="L312" t="s">
        <v>57</v>
      </c>
    </row>
    <row r="313" spans="1:12" x14ac:dyDescent="0.2">
      <c r="A313" t="str">
        <f t="shared" si="4"/>
        <v>Sharkey2006</v>
      </c>
      <c r="B313" t="s">
        <v>835</v>
      </c>
      <c r="C313">
        <v>2006</v>
      </c>
      <c r="D313" t="s">
        <v>245</v>
      </c>
      <c r="E313">
        <v>176</v>
      </c>
      <c r="F313">
        <v>1395</v>
      </c>
      <c r="G313">
        <v>2</v>
      </c>
      <c r="H313">
        <v>433</v>
      </c>
      <c r="I313">
        <v>-1.4</v>
      </c>
      <c r="J313" t="s">
        <v>247</v>
      </c>
      <c r="K313">
        <v>28125</v>
      </c>
      <c r="L313" t="s">
        <v>57</v>
      </c>
    </row>
    <row r="314" spans="1:12" x14ac:dyDescent="0.2">
      <c r="A314" t="str">
        <f t="shared" si="4"/>
        <v>Simpson2006</v>
      </c>
      <c r="B314" t="s">
        <v>639</v>
      </c>
      <c r="C314">
        <v>2006</v>
      </c>
      <c r="D314" t="s">
        <v>245</v>
      </c>
      <c r="E314">
        <v>461</v>
      </c>
      <c r="F314">
        <v>7455</v>
      </c>
      <c r="G314">
        <v>-2.7</v>
      </c>
      <c r="H314">
        <v>448</v>
      </c>
      <c r="I314">
        <v>6.9</v>
      </c>
      <c r="J314" t="s">
        <v>247</v>
      </c>
      <c r="K314">
        <v>28127</v>
      </c>
      <c r="L314" t="s">
        <v>57</v>
      </c>
    </row>
    <row r="315" spans="1:12" x14ac:dyDescent="0.2">
      <c r="A315" t="str">
        <f t="shared" si="4"/>
        <v>Smith2006</v>
      </c>
      <c r="B315" t="s">
        <v>746</v>
      </c>
      <c r="C315">
        <v>2006</v>
      </c>
      <c r="D315" t="s">
        <v>245</v>
      </c>
      <c r="E315">
        <v>209</v>
      </c>
      <c r="F315">
        <v>3221</v>
      </c>
      <c r="G315">
        <v>-2.2999999999999998</v>
      </c>
      <c r="H315">
        <v>570</v>
      </c>
      <c r="I315">
        <v>-3.7</v>
      </c>
      <c r="J315" t="s">
        <v>247</v>
      </c>
      <c r="K315">
        <v>28129</v>
      </c>
      <c r="L315" t="s">
        <v>57</v>
      </c>
    </row>
    <row r="316" spans="1:12" x14ac:dyDescent="0.2">
      <c r="A316" t="str">
        <f t="shared" si="4"/>
        <v>Stone2006</v>
      </c>
      <c r="B316" t="s">
        <v>836</v>
      </c>
      <c r="C316">
        <v>2006</v>
      </c>
      <c r="D316" t="s">
        <v>245</v>
      </c>
      <c r="E316">
        <v>306</v>
      </c>
      <c r="F316">
        <v>4358</v>
      </c>
      <c r="G316">
        <v>4.0999999999999996</v>
      </c>
      <c r="H316">
        <v>554</v>
      </c>
      <c r="I316">
        <v>1.3</v>
      </c>
      <c r="J316" t="s">
        <v>247</v>
      </c>
      <c r="K316">
        <v>28131</v>
      </c>
      <c r="L316" t="s">
        <v>57</v>
      </c>
    </row>
    <row r="317" spans="1:12" x14ac:dyDescent="0.2">
      <c r="A317" t="str">
        <f t="shared" si="4"/>
        <v>Sunflower2006</v>
      </c>
      <c r="B317" t="s">
        <v>837</v>
      </c>
      <c r="C317">
        <v>2006</v>
      </c>
      <c r="D317" t="s">
        <v>245</v>
      </c>
      <c r="E317">
        <v>571</v>
      </c>
      <c r="F317">
        <v>10560</v>
      </c>
      <c r="G317">
        <v>1.4</v>
      </c>
      <c r="H317">
        <v>470</v>
      </c>
      <c r="I317">
        <v>3.3</v>
      </c>
      <c r="J317" t="s">
        <v>247</v>
      </c>
      <c r="K317">
        <v>28133</v>
      </c>
      <c r="L317" t="s">
        <v>57</v>
      </c>
    </row>
    <row r="318" spans="1:12" x14ac:dyDescent="0.2">
      <c r="A318" t="str">
        <f t="shared" si="4"/>
        <v>Tallahatchie2006</v>
      </c>
      <c r="B318" t="s">
        <v>838</v>
      </c>
      <c r="C318">
        <v>2006</v>
      </c>
      <c r="D318" t="s">
        <v>245</v>
      </c>
      <c r="E318">
        <v>247</v>
      </c>
      <c r="F318">
        <v>2827</v>
      </c>
      <c r="G318">
        <v>-1.9</v>
      </c>
      <c r="H318">
        <v>473</v>
      </c>
      <c r="I318">
        <v>3.7</v>
      </c>
      <c r="J318" t="s">
        <v>247</v>
      </c>
      <c r="K318">
        <v>28135</v>
      </c>
      <c r="L318" t="s">
        <v>57</v>
      </c>
    </row>
    <row r="319" spans="1:12" x14ac:dyDescent="0.2">
      <c r="A319" t="str">
        <f t="shared" si="4"/>
        <v>Tate2006</v>
      </c>
      <c r="B319" t="s">
        <v>839</v>
      </c>
      <c r="C319">
        <v>2006</v>
      </c>
      <c r="D319" t="s">
        <v>245</v>
      </c>
      <c r="E319">
        <v>394</v>
      </c>
      <c r="F319">
        <v>5647</v>
      </c>
      <c r="G319">
        <v>-0.4</v>
      </c>
      <c r="H319">
        <v>533</v>
      </c>
      <c r="I319">
        <v>2.2999999999999998</v>
      </c>
      <c r="J319" t="s">
        <v>247</v>
      </c>
      <c r="K319">
        <v>28137</v>
      </c>
      <c r="L319" t="s">
        <v>57</v>
      </c>
    </row>
    <row r="320" spans="1:12" x14ac:dyDescent="0.2">
      <c r="A320" t="str">
        <f t="shared" si="4"/>
        <v>Tippah2006</v>
      </c>
      <c r="B320" t="s">
        <v>840</v>
      </c>
      <c r="C320">
        <v>2006</v>
      </c>
      <c r="D320" t="s">
        <v>245</v>
      </c>
      <c r="E320">
        <v>381</v>
      </c>
      <c r="F320">
        <v>7023</v>
      </c>
      <c r="G320">
        <v>-4.7</v>
      </c>
      <c r="H320">
        <v>537</v>
      </c>
      <c r="I320">
        <v>2.9</v>
      </c>
      <c r="J320" t="s">
        <v>247</v>
      </c>
      <c r="K320">
        <v>28139</v>
      </c>
      <c r="L320" t="s">
        <v>57</v>
      </c>
    </row>
    <row r="321" spans="1:12" x14ac:dyDescent="0.2">
      <c r="A321" t="str">
        <f t="shared" si="4"/>
        <v>Tishomingo2006</v>
      </c>
      <c r="B321" t="s">
        <v>841</v>
      </c>
      <c r="C321">
        <v>2006</v>
      </c>
      <c r="D321" t="s">
        <v>245</v>
      </c>
      <c r="E321">
        <v>406</v>
      </c>
      <c r="F321">
        <v>5833</v>
      </c>
      <c r="G321">
        <v>0.6</v>
      </c>
      <c r="H321">
        <v>530</v>
      </c>
      <c r="I321">
        <v>1.7</v>
      </c>
      <c r="J321" t="s">
        <v>247</v>
      </c>
      <c r="K321">
        <v>28141</v>
      </c>
      <c r="L321" t="s">
        <v>57</v>
      </c>
    </row>
    <row r="322" spans="1:12" x14ac:dyDescent="0.2">
      <c r="A322" t="str">
        <f t="shared" si="4"/>
        <v>Tunica2006</v>
      </c>
      <c r="B322" t="s">
        <v>842</v>
      </c>
      <c r="C322">
        <v>2006</v>
      </c>
      <c r="D322" t="s">
        <v>245</v>
      </c>
      <c r="E322">
        <v>305</v>
      </c>
      <c r="F322">
        <v>15652</v>
      </c>
      <c r="G322">
        <v>2.4</v>
      </c>
      <c r="H322">
        <v>536</v>
      </c>
      <c r="I322">
        <v>2.1</v>
      </c>
      <c r="J322" t="s">
        <v>247</v>
      </c>
      <c r="K322">
        <v>28143</v>
      </c>
      <c r="L322" t="s">
        <v>57</v>
      </c>
    </row>
    <row r="323" spans="1:12" x14ac:dyDescent="0.2">
      <c r="A323" t="str">
        <f t="shared" si="4"/>
        <v>Union2006</v>
      </c>
      <c r="B323" t="s">
        <v>403</v>
      </c>
      <c r="C323">
        <v>2006</v>
      </c>
      <c r="D323" t="s">
        <v>245</v>
      </c>
      <c r="E323">
        <v>464</v>
      </c>
      <c r="F323">
        <v>8617</v>
      </c>
      <c r="G323">
        <v>0</v>
      </c>
      <c r="H323">
        <v>518</v>
      </c>
      <c r="I323">
        <v>2.2000000000000002</v>
      </c>
      <c r="J323" t="s">
        <v>247</v>
      </c>
      <c r="K323">
        <v>28145</v>
      </c>
      <c r="L323" t="s">
        <v>57</v>
      </c>
    </row>
    <row r="324" spans="1:12" x14ac:dyDescent="0.2">
      <c r="A324" t="str">
        <f t="shared" si="4"/>
        <v>Walthall2006</v>
      </c>
      <c r="B324" t="s">
        <v>843</v>
      </c>
      <c r="C324">
        <v>2006</v>
      </c>
      <c r="D324" t="s">
        <v>245</v>
      </c>
      <c r="E324">
        <v>244</v>
      </c>
      <c r="F324">
        <v>3098</v>
      </c>
      <c r="G324">
        <v>6.5</v>
      </c>
      <c r="H324">
        <v>498</v>
      </c>
      <c r="I324">
        <v>6</v>
      </c>
      <c r="J324" t="s">
        <v>247</v>
      </c>
      <c r="K324">
        <v>28147</v>
      </c>
      <c r="L324" t="s">
        <v>57</v>
      </c>
    </row>
    <row r="325" spans="1:12" x14ac:dyDescent="0.2">
      <c r="A325" t="str">
        <f t="shared" si="4"/>
        <v>Warren2006</v>
      </c>
      <c r="B325" t="s">
        <v>561</v>
      </c>
      <c r="C325">
        <v>2006</v>
      </c>
      <c r="D325" t="s">
        <v>245</v>
      </c>
      <c r="E325">
        <v>1224</v>
      </c>
      <c r="F325">
        <v>23716</v>
      </c>
      <c r="G325">
        <v>-1.3</v>
      </c>
      <c r="H325">
        <v>674</v>
      </c>
      <c r="I325">
        <v>1.4</v>
      </c>
      <c r="J325" t="s">
        <v>247</v>
      </c>
      <c r="K325">
        <v>28149</v>
      </c>
      <c r="L325" t="s">
        <v>57</v>
      </c>
    </row>
    <row r="326" spans="1:12" x14ac:dyDescent="0.2">
      <c r="A326" t="str">
        <f t="shared" ref="A326:A389" si="5">_xlfn.CONCAT(B326, C326)</f>
        <v>Washington2006</v>
      </c>
      <c r="B326" t="s">
        <v>452</v>
      </c>
      <c r="C326">
        <v>2006</v>
      </c>
      <c r="D326" t="s">
        <v>245</v>
      </c>
      <c r="E326">
        <v>1432</v>
      </c>
      <c r="F326">
        <v>19846</v>
      </c>
      <c r="G326">
        <v>-1.2</v>
      </c>
      <c r="H326">
        <v>550</v>
      </c>
      <c r="I326">
        <v>3.4</v>
      </c>
      <c r="J326" t="s">
        <v>247</v>
      </c>
      <c r="K326">
        <v>28151</v>
      </c>
      <c r="L326" t="s">
        <v>57</v>
      </c>
    </row>
    <row r="327" spans="1:12" x14ac:dyDescent="0.2">
      <c r="A327" t="str">
        <f t="shared" si="5"/>
        <v>Wayne2006</v>
      </c>
      <c r="B327" t="s">
        <v>382</v>
      </c>
      <c r="C327">
        <v>2006</v>
      </c>
      <c r="D327" t="s">
        <v>245</v>
      </c>
      <c r="E327">
        <v>421</v>
      </c>
      <c r="F327">
        <v>5467</v>
      </c>
      <c r="G327">
        <v>-2.4</v>
      </c>
      <c r="H327">
        <v>541</v>
      </c>
      <c r="I327">
        <v>5</v>
      </c>
      <c r="J327" t="s">
        <v>247</v>
      </c>
      <c r="K327">
        <v>28153</v>
      </c>
      <c r="L327" t="s">
        <v>57</v>
      </c>
    </row>
    <row r="328" spans="1:12" x14ac:dyDescent="0.2">
      <c r="A328" t="str">
        <f t="shared" si="5"/>
        <v>Webster2006</v>
      </c>
      <c r="B328" t="s">
        <v>562</v>
      </c>
      <c r="C328">
        <v>2006</v>
      </c>
      <c r="D328" t="s">
        <v>245</v>
      </c>
      <c r="E328">
        <v>200</v>
      </c>
      <c r="F328">
        <v>2153</v>
      </c>
      <c r="G328">
        <v>-2.9</v>
      </c>
      <c r="H328">
        <v>479</v>
      </c>
      <c r="I328">
        <v>5</v>
      </c>
      <c r="J328" t="s">
        <v>247</v>
      </c>
      <c r="K328">
        <v>28155</v>
      </c>
      <c r="L328" t="s">
        <v>57</v>
      </c>
    </row>
    <row r="329" spans="1:12" x14ac:dyDescent="0.2">
      <c r="A329" t="str">
        <f t="shared" si="5"/>
        <v>Wilkinson2006</v>
      </c>
      <c r="B329" t="s">
        <v>567</v>
      </c>
      <c r="C329">
        <v>2006</v>
      </c>
      <c r="D329" t="s">
        <v>245</v>
      </c>
      <c r="E329">
        <v>166</v>
      </c>
      <c r="F329">
        <v>1931</v>
      </c>
      <c r="G329">
        <v>0.6</v>
      </c>
      <c r="H329">
        <v>507</v>
      </c>
      <c r="I329">
        <v>3.9</v>
      </c>
      <c r="J329" t="s">
        <v>247</v>
      </c>
      <c r="K329">
        <v>28157</v>
      </c>
      <c r="L329" t="s">
        <v>57</v>
      </c>
    </row>
    <row r="330" spans="1:12" x14ac:dyDescent="0.2">
      <c r="A330" t="str">
        <f t="shared" si="5"/>
        <v>Winston2006</v>
      </c>
      <c r="B330" t="s">
        <v>453</v>
      </c>
      <c r="C330">
        <v>2006</v>
      </c>
      <c r="D330" t="s">
        <v>245</v>
      </c>
      <c r="E330">
        <v>407</v>
      </c>
      <c r="F330">
        <v>5456</v>
      </c>
      <c r="G330">
        <v>2.2999999999999998</v>
      </c>
      <c r="H330">
        <v>638</v>
      </c>
      <c r="I330">
        <v>10.199999999999999</v>
      </c>
      <c r="J330" t="s">
        <v>247</v>
      </c>
      <c r="K330">
        <v>28159</v>
      </c>
      <c r="L330" t="s">
        <v>57</v>
      </c>
    </row>
    <row r="331" spans="1:12" x14ac:dyDescent="0.2">
      <c r="A331" t="str">
        <f t="shared" si="5"/>
        <v>Yalobusha2006</v>
      </c>
      <c r="B331" t="s">
        <v>844</v>
      </c>
      <c r="C331">
        <v>2006</v>
      </c>
      <c r="D331" t="s">
        <v>245</v>
      </c>
      <c r="E331">
        <v>211</v>
      </c>
      <c r="F331">
        <v>2789</v>
      </c>
      <c r="G331">
        <v>-0.9</v>
      </c>
      <c r="H331">
        <v>571</v>
      </c>
      <c r="I331">
        <v>1.6</v>
      </c>
      <c r="J331" t="s">
        <v>247</v>
      </c>
      <c r="K331">
        <v>28161</v>
      </c>
      <c r="L331" t="s">
        <v>57</v>
      </c>
    </row>
    <row r="332" spans="1:12" x14ac:dyDescent="0.2">
      <c r="A332" t="str">
        <f t="shared" si="5"/>
        <v>Yazoo2006</v>
      </c>
      <c r="B332" t="s">
        <v>845</v>
      </c>
      <c r="C332">
        <v>2006</v>
      </c>
      <c r="D332" t="s">
        <v>245</v>
      </c>
      <c r="E332">
        <v>474</v>
      </c>
      <c r="F332">
        <v>5996</v>
      </c>
      <c r="G332">
        <v>0</v>
      </c>
      <c r="H332">
        <v>602</v>
      </c>
      <c r="I332">
        <v>3.8</v>
      </c>
      <c r="J332" t="s">
        <v>247</v>
      </c>
      <c r="K332">
        <v>28163</v>
      </c>
      <c r="L332" t="s">
        <v>57</v>
      </c>
    </row>
    <row r="333" spans="1:12" x14ac:dyDescent="0.2">
      <c r="A333" t="str">
        <f t="shared" si="5"/>
        <v>Adams2007</v>
      </c>
      <c r="B333" t="s">
        <v>355</v>
      </c>
      <c r="C333">
        <v>2007</v>
      </c>
      <c r="D333" t="s">
        <v>245</v>
      </c>
      <c r="E333">
        <v>970</v>
      </c>
      <c r="F333">
        <v>12326</v>
      </c>
      <c r="G333">
        <v>1</v>
      </c>
      <c r="H333">
        <v>611</v>
      </c>
      <c r="I333">
        <v>5.3</v>
      </c>
      <c r="J333" t="s">
        <v>247</v>
      </c>
      <c r="K333">
        <v>28001</v>
      </c>
      <c r="L333" t="s">
        <v>57</v>
      </c>
    </row>
    <row r="334" spans="1:12" x14ac:dyDescent="0.2">
      <c r="A334" t="str">
        <f t="shared" si="5"/>
        <v>Alcorn2007</v>
      </c>
      <c r="B334" t="s">
        <v>372</v>
      </c>
      <c r="C334">
        <v>2007</v>
      </c>
      <c r="D334" t="s">
        <v>245</v>
      </c>
      <c r="E334">
        <v>859</v>
      </c>
      <c r="F334">
        <v>13312</v>
      </c>
      <c r="G334">
        <v>0.9</v>
      </c>
      <c r="H334">
        <v>583</v>
      </c>
      <c r="I334">
        <v>5.8</v>
      </c>
      <c r="J334" t="s">
        <v>247</v>
      </c>
      <c r="K334">
        <v>28003</v>
      </c>
      <c r="L334" t="s">
        <v>57</v>
      </c>
    </row>
    <row r="335" spans="1:12" x14ac:dyDescent="0.2">
      <c r="A335" t="str">
        <f t="shared" si="5"/>
        <v>Amite2007</v>
      </c>
      <c r="B335" t="s">
        <v>369</v>
      </c>
      <c r="C335">
        <v>2007</v>
      </c>
      <c r="D335" t="s">
        <v>245</v>
      </c>
      <c r="E335">
        <v>220</v>
      </c>
      <c r="F335">
        <v>2262</v>
      </c>
      <c r="G335">
        <v>3.6</v>
      </c>
      <c r="H335">
        <v>541</v>
      </c>
      <c r="I335">
        <v>5.3</v>
      </c>
      <c r="J335" t="s">
        <v>247</v>
      </c>
      <c r="K335">
        <v>28005</v>
      </c>
      <c r="L335" t="s">
        <v>57</v>
      </c>
    </row>
    <row r="336" spans="1:12" x14ac:dyDescent="0.2">
      <c r="A336" t="str">
        <f t="shared" si="5"/>
        <v>Attala2007</v>
      </c>
      <c r="B336" t="s">
        <v>367</v>
      </c>
      <c r="C336">
        <v>2007</v>
      </c>
      <c r="D336" t="s">
        <v>245</v>
      </c>
      <c r="E336">
        <v>426</v>
      </c>
      <c r="F336">
        <v>5131</v>
      </c>
      <c r="G336">
        <v>-5.3</v>
      </c>
      <c r="H336">
        <v>519</v>
      </c>
      <c r="I336">
        <v>6.6</v>
      </c>
      <c r="J336" t="s">
        <v>247</v>
      </c>
      <c r="K336">
        <v>28007</v>
      </c>
      <c r="L336" t="s">
        <v>57</v>
      </c>
    </row>
    <row r="337" spans="1:12" x14ac:dyDescent="0.2">
      <c r="A337" t="str">
        <f t="shared" si="5"/>
        <v>Benton2007</v>
      </c>
      <c r="B337" t="s">
        <v>713</v>
      </c>
      <c r="C337">
        <v>2007</v>
      </c>
      <c r="D337" t="s">
        <v>245</v>
      </c>
      <c r="E337">
        <v>95</v>
      </c>
      <c r="F337">
        <v>1211</v>
      </c>
      <c r="G337">
        <v>-6.6</v>
      </c>
      <c r="H337">
        <v>566</v>
      </c>
      <c r="I337">
        <v>-2.4</v>
      </c>
      <c r="J337" t="s">
        <v>247</v>
      </c>
      <c r="K337">
        <v>28009</v>
      </c>
      <c r="L337" t="s">
        <v>57</v>
      </c>
    </row>
    <row r="338" spans="1:12" x14ac:dyDescent="0.2">
      <c r="A338" t="str">
        <f t="shared" si="5"/>
        <v>Bolivar2007</v>
      </c>
      <c r="B338" t="s">
        <v>363</v>
      </c>
      <c r="C338">
        <v>2007</v>
      </c>
      <c r="D338" t="s">
        <v>245</v>
      </c>
      <c r="E338">
        <v>840</v>
      </c>
      <c r="F338">
        <v>12613</v>
      </c>
      <c r="G338">
        <v>0.1</v>
      </c>
      <c r="H338">
        <v>581</v>
      </c>
      <c r="I338">
        <v>0.7</v>
      </c>
      <c r="J338" t="s">
        <v>247</v>
      </c>
      <c r="K338">
        <v>28011</v>
      </c>
      <c r="L338" t="s">
        <v>57</v>
      </c>
    </row>
    <row r="339" spans="1:12" x14ac:dyDescent="0.2">
      <c r="A339" t="str">
        <f t="shared" si="5"/>
        <v>Calhoun2007</v>
      </c>
      <c r="B339" t="s">
        <v>327</v>
      </c>
      <c r="C339">
        <v>2007</v>
      </c>
      <c r="D339" t="s">
        <v>245</v>
      </c>
      <c r="E339">
        <v>323</v>
      </c>
      <c r="F339">
        <v>3382</v>
      </c>
      <c r="G339">
        <v>-4.4000000000000004</v>
      </c>
      <c r="H339">
        <v>481</v>
      </c>
      <c r="I339">
        <v>3.4</v>
      </c>
      <c r="J339" t="s">
        <v>247</v>
      </c>
      <c r="K339">
        <v>28013</v>
      </c>
      <c r="L339" t="s">
        <v>57</v>
      </c>
    </row>
    <row r="340" spans="1:12" x14ac:dyDescent="0.2">
      <c r="A340" t="str">
        <f t="shared" si="5"/>
        <v>Carroll2007</v>
      </c>
      <c r="B340" t="s">
        <v>373</v>
      </c>
      <c r="C340">
        <v>2007</v>
      </c>
      <c r="D340" t="s">
        <v>245</v>
      </c>
      <c r="E340">
        <v>137</v>
      </c>
      <c r="F340">
        <v>1139</v>
      </c>
      <c r="G340">
        <v>-3.1</v>
      </c>
      <c r="H340">
        <v>507</v>
      </c>
      <c r="I340">
        <v>7</v>
      </c>
      <c r="J340" t="s">
        <v>247</v>
      </c>
      <c r="K340">
        <v>28015</v>
      </c>
      <c r="L340" t="s">
        <v>57</v>
      </c>
    </row>
    <row r="341" spans="1:12" x14ac:dyDescent="0.2">
      <c r="A341" t="str">
        <f t="shared" si="5"/>
        <v>Chickasaw2007</v>
      </c>
      <c r="B341" t="s">
        <v>821</v>
      </c>
      <c r="C341">
        <v>2007</v>
      </c>
      <c r="D341" t="s">
        <v>245</v>
      </c>
      <c r="E341">
        <v>390</v>
      </c>
      <c r="F341">
        <v>5802</v>
      </c>
      <c r="G341">
        <v>-8</v>
      </c>
      <c r="H341">
        <v>525</v>
      </c>
      <c r="I341">
        <v>1.4</v>
      </c>
      <c r="J341" t="s">
        <v>247</v>
      </c>
      <c r="K341">
        <v>28017</v>
      </c>
      <c r="L341" t="s">
        <v>57</v>
      </c>
    </row>
    <row r="342" spans="1:12" x14ac:dyDescent="0.2">
      <c r="A342" t="str">
        <f t="shared" si="5"/>
        <v>Choctaw2007</v>
      </c>
      <c r="B342" t="s">
        <v>370</v>
      </c>
      <c r="C342">
        <v>2007</v>
      </c>
      <c r="D342" t="s">
        <v>245</v>
      </c>
      <c r="E342">
        <v>162</v>
      </c>
      <c r="F342">
        <v>1898</v>
      </c>
      <c r="G342">
        <v>-0.8</v>
      </c>
      <c r="H342">
        <v>579</v>
      </c>
      <c r="I342">
        <v>6.4</v>
      </c>
      <c r="J342" t="s">
        <v>247</v>
      </c>
      <c r="K342">
        <v>28019</v>
      </c>
      <c r="L342" t="s">
        <v>57</v>
      </c>
    </row>
    <row r="343" spans="1:12" x14ac:dyDescent="0.2">
      <c r="A343" t="str">
        <f t="shared" si="5"/>
        <v>Claiborne2007</v>
      </c>
      <c r="B343" t="s">
        <v>718</v>
      </c>
      <c r="C343">
        <v>2007</v>
      </c>
      <c r="D343" t="s">
        <v>245</v>
      </c>
      <c r="E343">
        <v>156</v>
      </c>
      <c r="F343">
        <v>3049</v>
      </c>
      <c r="G343">
        <v>-3.3</v>
      </c>
      <c r="H343">
        <v>858</v>
      </c>
      <c r="I343">
        <v>-2.9</v>
      </c>
      <c r="J343" t="s">
        <v>247</v>
      </c>
      <c r="K343">
        <v>28021</v>
      </c>
      <c r="L343" t="s">
        <v>57</v>
      </c>
    </row>
    <row r="344" spans="1:12" x14ac:dyDescent="0.2">
      <c r="A344" t="str">
        <f t="shared" si="5"/>
        <v>Clarke2007</v>
      </c>
      <c r="B344" t="s">
        <v>360</v>
      </c>
      <c r="C344">
        <v>2007</v>
      </c>
      <c r="D344" t="s">
        <v>245</v>
      </c>
      <c r="E344">
        <v>260</v>
      </c>
      <c r="F344">
        <v>2979</v>
      </c>
      <c r="G344">
        <v>0.3</v>
      </c>
      <c r="H344">
        <v>530</v>
      </c>
      <c r="I344">
        <v>7.1</v>
      </c>
      <c r="J344" t="s">
        <v>247</v>
      </c>
      <c r="K344">
        <v>28023</v>
      </c>
      <c r="L344" t="s">
        <v>57</v>
      </c>
    </row>
    <row r="345" spans="1:12" x14ac:dyDescent="0.2">
      <c r="A345" t="str">
        <f t="shared" si="5"/>
        <v>Clay2007</v>
      </c>
      <c r="B345" t="s">
        <v>353</v>
      </c>
      <c r="C345">
        <v>2007</v>
      </c>
      <c r="D345" t="s">
        <v>245</v>
      </c>
      <c r="E345">
        <v>388</v>
      </c>
      <c r="F345">
        <v>5460</v>
      </c>
      <c r="G345">
        <v>-17.3</v>
      </c>
      <c r="H345">
        <v>610</v>
      </c>
      <c r="I345">
        <v>-1.8</v>
      </c>
      <c r="J345" t="s">
        <v>247</v>
      </c>
      <c r="K345">
        <v>28025</v>
      </c>
      <c r="L345" t="s">
        <v>57</v>
      </c>
    </row>
    <row r="346" spans="1:12" x14ac:dyDescent="0.2">
      <c r="A346" t="str">
        <f t="shared" si="5"/>
        <v>Coahoma2007</v>
      </c>
      <c r="B346" t="s">
        <v>361</v>
      </c>
      <c r="C346">
        <v>2007</v>
      </c>
      <c r="D346" t="s">
        <v>245</v>
      </c>
      <c r="E346">
        <v>661</v>
      </c>
      <c r="F346">
        <v>8947</v>
      </c>
      <c r="G346">
        <v>-2.7</v>
      </c>
      <c r="H346">
        <v>638</v>
      </c>
      <c r="I346">
        <v>5.0999999999999996</v>
      </c>
      <c r="J346" t="s">
        <v>247</v>
      </c>
      <c r="K346">
        <v>28027</v>
      </c>
      <c r="L346" t="s">
        <v>57</v>
      </c>
    </row>
    <row r="347" spans="1:12" x14ac:dyDescent="0.2">
      <c r="A347" t="str">
        <f t="shared" si="5"/>
        <v>Copiah2007</v>
      </c>
      <c r="B347" t="s">
        <v>365</v>
      </c>
      <c r="C347">
        <v>2007</v>
      </c>
      <c r="D347" t="s">
        <v>245</v>
      </c>
      <c r="E347">
        <v>470</v>
      </c>
      <c r="F347">
        <v>7839</v>
      </c>
      <c r="G347">
        <v>-0.2</v>
      </c>
      <c r="H347">
        <v>513</v>
      </c>
      <c r="I347">
        <v>2.6</v>
      </c>
      <c r="J347" t="s">
        <v>247</v>
      </c>
      <c r="K347">
        <v>28029</v>
      </c>
      <c r="L347" t="s">
        <v>57</v>
      </c>
    </row>
    <row r="348" spans="1:12" x14ac:dyDescent="0.2">
      <c r="A348" t="str">
        <f t="shared" si="5"/>
        <v>Covington2007</v>
      </c>
      <c r="B348" t="s">
        <v>429</v>
      </c>
      <c r="C348">
        <v>2007</v>
      </c>
      <c r="D348" t="s">
        <v>245</v>
      </c>
      <c r="E348">
        <v>346</v>
      </c>
      <c r="F348">
        <v>5169</v>
      </c>
      <c r="G348">
        <v>4.8</v>
      </c>
      <c r="H348">
        <v>537</v>
      </c>
      <c r="I348">
        <v>7.6</v>
      </c>
      <c r="J348" t="s">
        <v>247</v>
      </c>
      <c r="K348">
        <v>28031</v>
      </c>
      <c r="L348" t="s">
        <v>57</v>
      </c>
    </row>
    <row r="349" spans="1:12" x14ac:dyDescent="0.2">
      <c r="A349" t="str">
        <f t="shared" si="5"/>
        <v>DeSoto2007</v>
      </c>
      <c r="B349" t="s">
        <v>374</v>
      </c>
      <c r="C349">
        <v>2007</v>
      </c>
      <c r="D349" t="s">
        <v>245</v>
      </c>
      <c r="E349">
        <v>2499</v>
      </c>
      <c r="F349">
        <v>46865</v>
      </c>
      <c r="G349">
        <v>4.9000000000000004</v>
      </c>
      <c r="H349">
        <v>592</v>
      </c>
      <c r="I349">
        <v>3.3</v>
      </c>
      <c r="J349" t="s">
        <v>247</v>
      </c>
      <c r="K349">
        <v>28033</v>
      </c>
      <c r="L349" t="s">
        <v>57</v>
      </c>
    </row>
    <row r="350" spans="1:12" x14ac:dyDescent="0.2">
      <c r="A350" t="str">
        <f t="shared" si="5"/>
        <v>Forrest2007</v>
      </c>
      <c r="B350" t="s">
        <v>358</v>
      </c>
      <c r="C350">
        <v>2007</v>
      </c>
      <c r="D350" t="s">
        <v>245</v>
      </c>
      <c r="E350">
        <v>1973</v>
      </c>
      <c r="F350">
        <v>37563</v>
      </c>
      <c r="G350">
        <v>-1</v>
      </c>
      <c r="H350">
        <v>688</v>
      </c>
      <c r="I350">
        <v>4.0999999999999996</v>
      </c>
      <c r="J350" t="s">
        <v>247</v>
      </c>
      <c r="K350">
        <v>28035</v>
      </c>
      <c r="L350" t="s">
        <v>57</v>
      </c>
    </row>
    <row r="351" spans="1:12" x14ac:dyDescent="0.2">
      <c r="A351" t="str">
        <f t="shared" si="5"/>
        <v>Franklin2007</v>
      </c>
      <c r="B351" t="s">
        <v>434</v>
      </c>
      <c r="C351">
        <v>2007</v>
      </c>
      <c r="D351" t="s">
        <v>245</v>
      </c>
      <c r="E351">
        <v>140</v>
      </c>
      <c r="F351">
        <v>1724</v>
      </c>
      <c r="G351">
        <v>-2.4</v>
      </c>
      <c r="H351">
        <v>577</v>
      </c>
      <c r="I351">
        <v>1.9</v>
      </c>
      <c r="J351" t="s">
        <v>247</v>
      </c>
      <c r="K351">
        <v>28037</v>
      </c>
      <c r="L351" t="s">
        <v>57</v>
      </c>
    </row>
    <row r="352" spans="1:12" x14ac:dyDescent="0.2">
      <c r="A352" t="str">
        <f t="shared" si="5"/>
        <v>George2007</v>
      </c>
      <c r="B352" t="s">
        <v>822</v>
      </c>
      <c r="C352">
        <v>2007</v>
      </c>
      <c r="D352" t="s">
        <v>245</v>
      </c>
      <c r="E352">
        <v>352</v>
      </c>
      <c r="F352">
        <v>4857</v>
      </c>
      <c r="G352">
        <v>7.7</v>
      </c>
      <c r="H352">
        <v>578</v>
      </c>
      <c r="I352">
        <v>8.6</v>
      </c>
      <c r="J352" t="s">
        <v>247</v>
      </c>
      <c r="K352">
        <v>28039</v>
      </c>
      <c r="L352" t="s">
        <v>57</v>
      </c>
    </row>
    <row r="353" spans="1:12" x14ac:dyDescent="0.2">
      <c r="A353" t="str">
        <f t="shared" si="5"/>
        <v>Greene2007</v>
      </c>
      <c r="B353" t="s">
        <v>436</v>
      </c>
      <c r="C353">
        <v>2007</v>
      </c>
      <c r="D353" t="s">
        <v>245</v>
      </c>
      <c r="E353">
        <v>159</v>
      </c>
      <c r="F353">
        <v>2097</v>
      </c>
      <c r="G353">
        <v>0.3</v>
      </c>
      <c r="H353">
        <v>546</v>
      </c>
      <c r="I353">
        <v>10.1</v>
      </c>
      <c r="J353" t="s">
        <v>247</v>
      </c>
      <c r="K353">
        <v>28041</v>
      </c>
      <c r="L353" t="s">
        <v>57</v>
      </c>
    </row>
    <row r="354" spans="1:12" x14ac:dyDescent="0.2">
      <c r="A354" t="str">
        <f t="shared" si="5"/>
        <v>Grenada2007</v>
      </c>
      <c r="B354" t="s">
        <v>371</v>
      </c>
      <c r="C354">
        <v>2007</v>
      </c>
      <c r="D354" t="s">
        <v>245</v>
      </c>
      <c r="E354">
        <v>596</v>
      </c>
      <c r="F354">
        <v>10252</v>
      </c>
      <c r="G354">
        <v>-3.9</v>
      </c>
      <c r="H354">
        <v>587</v>
      </c>
      <c r="I354">
        <v>0</v>
      </c>
      <c r="J354" t="s">
        <v>247</v>
      </c>
      <c r="K354">
        <v>28043</v>
      </c>
      <c r="L354" t="s">
        <v>57</v>
      </c>
    </row>
    <row r="355" spans="1:12" x14ac:dyDescent="0.2">
      <c r="A355" t="str">
        <f t="shared" si="5"/>
        <v>Hancock2007</v>
      </c>
      <c r="B355" t="s">
        <v>508</v>
      </c>
      <c r="C355">
        <v>2007</v>
      </c>
      <c r="D355" t="s">
        <v>245</v>
      </c>
      <c r="E355">
        <v>816</v>
      </c>
      <c r="F355">
        <v>13702</v>
      </c>
      <c r="G355">
        <v>3.1</v>
      </c>
      <c r="H355">
        <v>833</v>
      </c>
      <c r="I355">
        <v>1.8</v>
      </c>
      <c r="J355" t="s">
        <v>247</v>
      </c>
      <c r="K355">
        <v>28045</v>
      </c>
      <c r="L355" t="s">
        <v>57</v>
      </c>
    </row>
    <row r="356" spans="1:12" x14ac:dyDescent="0.2">
      <c r="A356" t="str">
        <f t="shared" si="5"/>
        <v>Harrison2007</v>
      </c>
      <c r="B356" t="s">
        <v>357</v>
      </c>
      <c r="C356">
        <v>2007</v>
      </c>
      <c r="D356" t="s">
        <v>245</v>
      </c>
      <c r="E356">
        <v>4542</v>
      </c>
      <c r="F356">
        <v>87241</v>
      </c>
      <c r="G356">
        <v>1.2</v>
      </c>
      <c r="H356">
        <v>679</v>
      </c>
      <c r="I356">
        <v>2.4</v>
      </c>
      <c r="J356" t="s">
        <v>247</v>
      </c>
      <c r="K356">
        <v>28047</v>
      </c>
      <c r="L356" t="s">
        <v>57</v>
      </c>
    </row>
    <row r="357" spans="1:12" x14ac:dyDescent="0.2">
      <c r="A357" t="str">
        <f t="shared" si="5"/>
        <v>Hinds2007</v>
      </c>
      <c r="B357" t="s">
        <v>352</v>
      </c>
      <c r="C357">
        <v>2007</v>
      </c>
      <c r="D357" t="s">
        <v>245</v>
      </c>
      <c r="E357">
        <v>6401</v>
      </c>
      <c r="F357">
        <v>130653</v>
      </c>
      <c r="G357">
        <v>0.9</v>
      </c>
      <c r="H357">
        <v>785</v>
      </c>
      <c r="I357">
        <v>3.3</v>
      </c>
      <c r="J357" t="s">
        <v>247</v>
      </c>
      <c r="K357">
        <v>28049</v>
      </c>
      <c r="L357" t="s">
        <v>57</v>
      </c>
    </row>
    <row r="358" spans="1:12" x14ac:dyDescent="0.2">
      <c r="A358" t="str">
        <f t="shared" si="5"/>
        <v>Holmes2007</v>
      </c>
      <c r="B358" t="s">
        <v>366</v>
      </c>
      <c r="C358">
        <v>2007</v>
      </c>
      <c r="D358" t="s">
        <v>245</v>
      </c>
      <c r="E358">
        <v>333</v>
      </c>
      <c r="F358">
        <v>4362</v>
      </c>
      <c r="G358">
        <v>-0.5</v>
      </c>
      <c r="H358">
        <v>532</v>
      </c>
      <c r="I358">
        <v>4.5</v>
      </c>
      <c r="J358" t="s">
        <v>247</v>
      </c>
      <c r="K358">
        <v>28051</v>
      </c>
      <c r="L358" t="s">
        <v>57</v>
      </c>
    </row>
    <row r="359" spans="1:12" x14ac:dyDescent="0.2">
      <c r="A359" t="str">
        <f t="shared" si="5"/>
        <v>Humphreys2007</v>
      </c>
      <c r="B359" t="s">
        <v>732</v>
      </c>
      <c r="C359">
        <v>2007</v>
      </c>
      <c r="D359" t="s">
        <v>245</v>
      </c>
      <c r="E359">
        <v>249</v>
      </c>
      <c r="F359">
        <v>3462</v>
      </c>
      <c r="G359">
        <v>7.5</v>
      </c>
      <c r="H359">
        <v>435</v>
      </c>
      <c r="I359">
        <v>4.0999999999999996</v>
      </c>
      <c r="J359" t="s">
        <v>247</v>
      </c>
      <c r="K359">
        <v>28053</v>
      </c>
      <c r="L359" t="s">
        <v>57</v>
      </c>
    </row>
    <row r="360" spans="1:12" x14ac:dyDescent="0.2">
      <c r="A360" t="str">
        <f t="shared" si="5"/>
        <v>Issaquena2007</v>
      </c>
      <c r="B360" t="s">
        <v>823</v>
      </c>
      <c r="C360">
        <v>2007</v>
      </c>
      <c r="D360" t="s">
        <v>245</v>
      </c>
      <c r="E360">
        <v>47</v>
      </c>
      <c r="F360">
        <v>325</v>
      </c>
      <c r="G360">
        <v>15.7</v>
      </c>
      <c r="H360">
        <v>412</v>
      </c>
      <c r="I360">
        <v>9.3000000000000007</v>
      </c>
      <c r="J360" t="s">
        <v>247</v>
      </c>
      <c r="K360">
        <v>28055</v>
      </c>
      <c r="L360" t="s">
        <v>57</v>
      </c>
    </row>
    <row r="361" spans="1:12" x14ac:dyDescent="0.2">
      <c r="A361" t="str">
        <f t="shared" si="5"/>
        <v>Itawamba2007</v>
      </c>
      <c r="B361" t="s">
        <v>364</v>
      </c>
      <c r="C361">
        <v>2007</v>
      </c>
      <c r="D361" t="s">
        <v>245</v>
      </c>
      <c r="E361">
        <v>360</v>
      </c>
      <c r="F361">
        <v>5912</v>
      </c>
      <c r="G361">
        <v>2.2000000000000002</v>
      </c>
      <c r="H361">
        <v>556</v>
      </c>
      <c r="I361">
        <v>2.2000000000000002</v>
      </c>
      <c r="J361" t="s">
        <v>247</v>
      </c>
      <c r="K361">
        <v>28057</v>
      </c>
      <c r="L361" t="s">
        <v>57</v>
      </c>
    </row>
    <row r="362" spans="1:12" x14ac:dyDescent="0.2">
      <c r="A362" t="str">
        <f t="shared" si="5"/>
        <v>Jackson2007</v>
      </c>
      <c r="B362" t="s">
        <v>318</v>
      </c>
      <c r="C362">
        <v>2007</v>
      </c>
      <c r="D362" t="s">
        <v>245</v>
      </c>
      <c r="E362">
        <v>2460</v>
      </c>
      <c r="F362">
        <v>51424</v>
      </c>
      <c r="G362">
        <v>4.3</v>
      </c>
      <c r="H362">
        <v>829</v>
      </c>
      <c r="I362">
        <v>10.4</v>
      </c>
      <c r="J362" t="s">
        <v>247</v>
      </c>
      <c r="K362">
        <v>28059</v>
      </c>
      <c r="L362" t="s">
        <v>57</v>
      </c>
    </row>
    <row r="363" spans="1:12" x14ac:dyDescent="0.2">
      <c r="A363" t="str">
        <f t="shared" si="5"/>
        <v>Jasper2007</v>
      </c>
      <c r="B363" t="s">
        <v>368</v>
      </c>
      <c r="C363">
        <v>2007</v>
      </c>
      <c r="D363" t="s">
        <v>245</v>
      </c>
      <c r="E363">
        <v>269</v>
      </c>
      <c r="F363">
        <v>4305</v>
      </c>
      <c r="G363">
        <v>3.3</v>
      </c>
      <c r="H363">
        <v>592</v>
      </c>
      <c r="I363">
        <v>2.4</v>
      </c>
      <c r="J363" t="s">
        <v>247</v>
      </c>
      <c r="K363">
        <v>28061</v>
      </c>
      <c r="L363" t="s">
        <v>57</v>
      </c>
    </row>
    <row r="364" spans="1:12" x14ac:dyDescent="0.2">
      <c r="A364" t="str">
        <f t="shared" si="5"/>
        <v>Jefferson2007</v>
      </c>
      <c r="B364" t="s">
        <v>314</v>
      </c>
      <c r="C364">
        <v>2007</v>
      </c>
      <c r="D364" t="s">
        <v>245</v>
      </c>
      <c r="E364">
        <v>89</v>
      </c>
      <c r="F364">
        <v>1146</v>
      </c>
      <c r="G364">
        <v>0.4</v>
      </c>
      <c r="H364">
        <v>505</v>
      </c>
      <c r="I364">
        <v>6.1</v>
      </c>
      <c r="J364" t="s">
        <v>247</v>
      </c>
      <c r="K364">
        <v>28063</v>
      </c>
      <c r="L364" t="s">
        <v>57</v>
      </c>
    </row>
    <row r="365" spans="1:12" x14ac:dyDescent="0.2">
      <c r="A365" t="str">
        <f t="shared" si="5"/>
        <v>Jefferson Davis2007</v>
      </c>
      <c r="B365" t="s">
        <v>362</v>
      </c>
      <c r="C365">
        <v>2007</v>
      </c>
      <c r="D365" t="s">
        <v>245</v>
      </c>
      <c r="E365">
        <v>185</v>
      </c>
      <c r="F365">
        <v>2495</v>
      </c>
      <c r="G365">
        <v>16.5</v>
      </c>
      <c r="H365">
        <v>588</v>
      </c>
      <c r="I365">
        <v>8.6999999999999993</v>
      </c>
      <c r="J365" t="s">
        <v>247</v>
      </c>
      <c r="K365">
        <v>28065</v>
      </c>
      <c r="L365" t="s">
        <v>57</v>
      </c>
    </row>
    <row r="366" spans="1:12" x14ac:dyDescent="0.2">
      <c r="A366" t="str">
        <f t="shared" si="5"/>
        <v>Jones2007</v>
      </c>
      <c r="B366" t="s">
        <v>517</v>
      </c>
      <c r="C366">
        <v>2007</v>
      </c>
      <c r="D366" t="s">
        <v>245</v>
      </c>
      <c r="E366">
        <v>1481</v>
      </c>
      <c r="F366">
        <v>30081</v>
      </c>
      <c r="G366">
        <v>-2.4</v>
      </c>
      <c r="H366">
        <v>666</v>
      </c>
      <c r="I366">
        <v>9.1999999999999993</v>
      </c>
      <c r="J366" t="s">
        <v>247</v>
      </c>
      <c r="K366">
        <v>28067</v>
      </c>
      <c r="L366" t="s">
        <v>57</v>
      </c>
    </row>
    <row r="367" spans="1:12" x14ac:dyDescent="0.2">
      <c r="A367" t="str">
        <f t="shared" si="5"/>
        <v>Kemper2007</v>
      </c>
      <c r="B367" t="s">
        <v>824</v>
      </c>
      <c r="C367">
        <v>2007</v>
      </c>
      <c r="D367" t="s">
        <v>245</v>
      </c>
      <c r="E367">
        <v>147</v>
      </c>
      <c r="F367">
        <v>1675</v>
      </c>
      <c r="G367">
        <v>1.5</v>
      </c>
      <c r="H367">
        <v>497</v>
      </c>
      <c r="I367">
        <v>6.2</v>
      </c>
      <c r="J367" t="s">
        <v>247</v>
      </c>
      <c r="K367">
        <v>28069</v>
      </c>
      <c r="L367" t="s">
        <v>57</v>
      </c>
    </row>
    <row r="368" spans="1:12" x14ac:dyDescent="0.2">
      <c r="A368" t="str">
        <f t="shared" si="5"/>
        <v>Lafayette2007</v>
      </c>
      <c r="B368" t="s">
        <v>825</v>
      </c>
      <c r="C368">
        <v>2007</v>
      </c>
      <c r="D368" t="s">
        <v>245</v>
      </c>
      <c r="E368">
        <v>1102</v>
      </c>
      <c r="F368">
        <v>18581</v>
      </c>
      <c r="G368">
        <v>0.3</v>
      </c>
      <c r="H368">
        <v>653</v>
      </c>
      <c r="I368">
        <v>3.7</v>
      </c>
      <c r="J368" t="s">
        <v>247</v>
      </c>
      <c r="K368">
        <v>28071</v>
      </c>
      <c r="L368" t="s">
        <v>57</v>
      </c>
    </row>
    <row r="369" spans="1:12" x14ac:dyDescent="0.2">
      <c r="A369" t="str">
        <f t="shared" si="5"/>
        <v>Lamar2007</v>
      </c>
      <c r="B369" t="s">
        <v>438</v>
      </c>
      <c r="C369">
        <v>2007</v>
      </c>
      <c r="D369" t="s">
        <v>245</v>
      </c>
      <c r="E369">
        <v>1254</v>
      </c>
      <c r="F369">
        <v>18769</v>
      </c>
      <c r="G369">
        <v>6.1</v>
      </c>
      <c r="H369">
        <v>504</v>
      </c>
      <c r="I369">
        <v>3.7</v>
      </c>
      <c r="J369" t="s">
        <v>247</v>
      </c>
      <c r="K369">
        <v>28073</v>
      </c>
      <c r="L369" t="s">
        <v>57</v>
      </c>
    </row>
    <row r="370" spans="1:12" x14ac:dyDescent="0.2">
      <c r="A370" t="str">
        <f t="shared" si="5"/>
        <v>Lauderdale2007</v>
      </c>
      <c r="B370" t="s">
        <v>439</v>
      </c>
      <c r="C370">
        <v>2007</v>
      </c>
      <c r="D370" t="s">
        <v>245</v>
      </c>
      <c r="E370">
        <v>2023</v>
      </c>
      <c r="F370">
        <v>37106</v>
      </c>
      <c r="G370">
        <v>1.1000000000000001</v>
      </c>
      <c r="H370">
        <v>611</v>
      </c>
      <c r="I370">
        <v>6.1</v>
      </c>
      <c r="J370" t="s">
        <v>247</v>
      </c>
      <c r="K370">
        <v>28075</v>
      </c>
      <c r="L370" t="s">
        <v>57</v>
      </c>
    </row>
    <row r="371" spans="1:12" x14ac:dyDescent="0.2">
      <c r="A371" t="str">
        <f t="shared" si="5"/>
        <v>Lawrence2007</v>
      </c>
      <c r="B371" t="s">
        <v>440</v>
      </c>
      <c r="C371">
        <v>2007</v>
      </c>
      <c r="D371" t="s">
        <v>245</v>
      </c>
      <c r="E371">
        <v>225</v>
      </c>
      <c r="F371">
        <v>2833</v>
      </c>
      <c r="G371">
        <v>8.8000000000000007</v>
      </c>
      <c r="H371">
        <v>683</v>
      </c>
      <c r="I371">
        <v>-1.3</v>
      </c>
      <c r="J371" t="s">
        <v>247</v>
      </c>
      <c r="K371">
        <v>28077</v>
      </c>
      <c r="L371" t="s">
        <v>57</v>
      </c>
    </row>
    <row r="372" spans="1:12" x14ac:dyDescent="0.2">
      <c r="A372" t="str">
        <f t="shared" si="5"/>
        <v>Leake2007</v>
      </c>
      <c r="B372" t="s">
        <v>826</v>
      </c>
      <c r="C372">
        <v>2007</v>
      </c>
      <c r="D372" t="s">
        <v>245</v>
      </c>
      <c r="E372">
        <v>320</v>
      </c>
      <c r="F372">
        <v>5599</v>
      </c>
      <c r="G372">
        <v>2.9</v>
      </c>
      <c r="H372">
        <v>503</v>
      </c>
      <c r="I372">
        <v>5.7</v>
      </c>
      <c r="J372" t="s">
        <v>247</v>
      </c>
      <c r="K372">
        <v>28079</v>
      </c>
      <c r="L372" t="s">
        <v>57</v>
      </c>
    </row>
    <row r="373" spans="1:12" x14ac:dyDescent="0.2">
      <c r="A373" t="str">
        <f t="shared" si="5"/>
        <v>Lee2007</v>
      </c>
      <c r="B373" t="s">
        <v>315</v>
      </c>
      <c r="C373">
        <v>2007</v>
      </c>
      <c r="D373" t="s">
        <v>245</v>
      </c>
      <c r="E373">
        <v>2490</v>
      </c>
      <c r="F373">
        <v>51112</v>
      </c>
      <c r="G373">
        <v>0.9</v>
      </c>
      <c r="H373">
        <v>669</v>
      </c>
      <c r="I373">
        <v>3.2</v>
      </c>
      <c r="J373" t="s">
        <v>247</v>
      </c>
      <c r="K373">
        <v>28081</v>
      </c>
      <c r="L373" t="s">
        <v>57</v>
      </c>
    </row>
    <row r="374" spans="1:12" x14ac:dyDescent="0.2">
      <c r="A374" t="str">
        <f t="shared" si="5"/>
        <v>Leflore2007</v>
      </c>
      <c r="B374" t="s">
        <v>827</v>
      </c>
      <c r="C374">
        <v>2007</v>
      </c>
      <c r="D374" t="s">
        <v>245</v>
      </c>
      <c r="E374">
        <v>894</v>
      </c>
      <c r="F374">
        <v>16117</v>
      </c>
      <c r="G374">
        <v>2.2999999999999998</v>
      </c>
      <c r="H374">
        <v>607</v>
      </c>
      <c r="I374">
        <v>5</v>
      </c>
      <c r="J374" t="s">
        <v>247</v>
      </c>
      <c r="K374">
        <v>28083</v>
      </c>
      <c r="L374" t="s">
        <v>57</v>
      </c>
    </row>
    <row r="375" spans="1:12" x14ac:dyDescent="0.2">
      <c r="A375" t="str">
        <f t="shared" si="5"/>
        <v>Lincoln2007</v>
      </c>
      <c r="B375" t="s">
        <v>519</v>
      </c>
      <c r="C375">
        <v>2007</v>
      </c>
      <c r="D375" t="s">
        <v>245</v>
      </c>
      <c r="E375">
        <v>787</v>
      </c>
      <c r="F375">
        <v>12042</v>
      </c>
      <c r="G375">
        <v>0.2</v>
      </c>
      <c r="H375">
        <v>585</v>
      </c>
      <c r="I375">
        <v>-11</v>
      </c>
      <c r="J375" t="s">
        <v>247</v>
      </c>
      <c r="K375">
        <v>28085</v>
      </c>
      <c r="L375" t="s">
        <v>57</v>
      </c>
    </row>
    <row r="376" spans="1:12" x14ac:dyDescent="0.2">
      <c r="A376" t="str">
        <f t="shared" si="5"/>
        <v>Lowndes2007</v>
      </c>
      <c r="B376" t="s">
        <v>356</v>
      </c>
      <c r="C376">
        <v>2007</v>
      </c>
      <c r="D376" t="s">
        <v>245</v>
      </c>
      <c r="E376">
        <v>1625</v>
      </c>
      <c r="F376">
        <v>25562</v>
      </c>
      <c r="G376">
        <v>2</v>
      </c>
      <c r="H376">
        <v>662</v>
      </c>
      <c r="I376">
        <v>4.3</v>
      </c>
      <c r="J376" t="s">
        <v>247</v>
      </c>
      <c r="K376">
        <v>28087</v>
      </c>
      <c r="L376" t="s">
        <v>57</v>
      </c>
    </row>
    <row r="377" spans="1:12" x14ac:dyDescent="0.2">
      <c r="A377" t="str">
        <f t="shared" si="5"/>
        <v>Madison2007</v>
      </c>
      <c r="B377" t="s">
        <v>313</v>
      </c>
      <c r="C377">
        <v>2007</v>
      </c>
      <c r="D377" t="s">
        <v>245</v>
      </c>
      <c r="E377">
        <v>2707</v>
      </c>
      <c r="F377">
        <v>43046</v>
      </c>
      <c r="G377">
        <v>-1.5</v>
      </c>
      <c r="H377">
        <v>722</v>
      </c>
      <c r="I377">
        <v>4.5</v>
      </c>
      <c r="J377" t="s">
        <v>247</v>
      </c>
      <c r="K377">
        <v>28089</v>
      </c>
      <c r="L377" t="s">
        <v>57</v>
      </c>
    </row>
    <row r="378" spans="1:12" x14ac:dyDescent="0.2">
      <c r="A378" t="str">
        <f t="shared" si="5"/>
        <v>Marion2007</v>
      </c>
      <c r="B378" t="s">
        <v>399</v>
      </c>
      <c r="C378">
        <v>2007</v>
      </c>
      <c r="D378" t="s">
        <v>245</v>
      </c>
      <c r="E378">
        <v>621</v>
      </c>
      <c r="F378">
        <v>7853</v>
      </c>
      <c r="G378">
        <v>1.4</v>
      </c>
      <c r="H378">
        <v>570</v>
      </c>
      <c r="I378">
        <v>5.9</v>
      </c>
      <c r="J378" t="s">
        <v>247</v>
      </c>
      <c r="K378">
        <v>28091</v>
      </c>
      <c r="L378" t="s">
        <v>57</v>
      </c>
    </row>
    <row r="379" spans="1:12" x14ac:dyDescent="0.2">
      <c r="A379" t="str">
        <f t="shared" si="5"/>
        <v>Marshall2007</v>
      </c>
      <c r="B379" t="s">
        <v>322</v>
      </c>
      <c r="C379">
        <v>2007</v>
      </c>
      <c r="D379" t="s">
        <v>245</v>
      </c>
      <c r="E379">
        <v>435</v>
      </c>
      <c r="F379">
        <v>6284</v>
      </c>
      <c r="G379">
        <v>-0.2</v>
      </c>
      <c r="H379">
        <v>604</v>
      </c>
      <c r="I379">
        <v>11.9</v>
      </c>
      <c r="J379" t="s">
        <v>247</v>
      </c>
      <c r="K379">
        <v>28093</v>
      </c>
      <c r="L379" t="s">
        <v>57</v>
      </c>
    </row>
    <row r="380" spans="1:12" x14ac:dyDescent="0.2">
      <c r="A380" t="str">
        <f t="shared" si="5"/>
        <v>Monroe2007</v>
      </c>
      <c r="B380" t="s">
        <v>443</v>
      </c>
      <c r="C380">
        <v>2007</v>
      </c>
      <c r="D380" t="s">
        <v>245</v>
      </c>
      <c r="E380">
        <v>702</v>
      </c>
      <c r="F380">
        <v>10313</v>
      </c>
      <c r="G380">
        <v>-4.0999999999999996</v>
      </c>
      <c r="H380">
        <v>626</v>
      </c>
      <c r="I380">
        <v>4.7</v>
      </c>
      <c r="J380" t="s">
        <v>247</v>
      </c>
      <c r="K380">
        <v>28095</v>
      </c>
      <c r="L380" t="s">
        <v>57</v>
      </c>
    </row>
    <row r="381" spans="1:12" x14ac:dyDescent="0.2">
      <c r="A381" t="str">
        <f t="shared" si="5"/>
        <v>Montgomery2007</v>
      </c>
      <c r="B381" t="s">
        <v>329</v>
      </c>
      <c r="C381">
        <v>2007</v>
      </c>
      <c r="D381" t="s">
        <v>245</v>
      </c>
      <c r="E381">
        <v>248</v>
      </c>
      <c r="F381">
        <v>2576</v>
      </c>
      <c r="G381">
        <v>2.2999999999999998</v>
      </c>
      <c r="H381">
        <v>455</v>
      </c>
      <c r="I381">
        <v>0.2</v>
      </c>
      <c r="J381" t="s">
        <v>247</v>
      </c>
      <c r="K381">
        <v>28097</v>
      </c>
      <c r="L381" t="s">
        <v>57</v>
      </c>
    </row>
    <row r="382" spans="1:12" x14ac:dyDescent="0.2">
      <c r="A382" t="str">
        <f t="shared" si="5"/>
        <v>Neshoba2007</v>
      </c>
      <c r="B382" t="s">
        <v>828</v>
      </c>
      <c r="C382">
        <v>2007</v>
      </c>
      <c r="D382" t="s">
        <v>245</v>
      </c>
      <c r="E382">
        <v>555</v>
      </c>
      <c r="F382">
        <v>13779</v>
      </c>
      <c r="G382">
        <v>-1.9</v>
      </c>
      <c r="H382">
        <v>584</v>
      </c>
      <c r="I382">
        <v>0</v>
      </c>
      <c r="J382" t="s">
        <v>247</v>
      </c>
      <c r="K382">
        <v>28099</v>
      </c>
      <c r="L382" t="s">
        <v>57</v>
      </c>
    </row>
    <row r="383" spans="1:12" x14ac:dyDescent="0.2">
      <c r="A383" t="str">
        <f t="shared" si="5"/>
        <v>Newton2007</v>
      </c>
      <c r="B383" t="s">
        <v>528</v>
      </c>
      <c r="C383">
        <v>2007</v>
      </c>
      <c r="D383" t="s">
        <v>245</v>
      </c>
      <c r="E383">
        <v>369</v>
      </c>
      <c r="F383">
        <v>6407</v>
      </c>
      <c r="G383">
        <v>-1</v>
      </c>
      <c r="H383">
        <v>532</v>
      </c>
      <c r="I383">
        <v>2.2999999999999998</v>
      </c>
      <c r="J383" t="s">
        <v>247</v>
      </c>
      <c r="K383">
        <v>28101</v>
      </c>
      <c r="L383" t="s">
        <v>57</v>
      </c>
    </row>
    <row r="384" spans="1:12" x14ac:dyDescent="0.2">
      <c r="A384" t="str">
        <f t="shared" si="5"/>
        <v>Noxubee2007</v>
      </c>
      <c r="B384" t="s">
        <v>829</v>
      </c>
      <c r="C384">
        <v>2007</v>
      </c>
      <c r="D384" t="s">
        <v>245</v>
      </c>
      <c r="E384">
        <v>231</v>
      </c>
      <c r="F384">
        <v>2799</v>
      </c>
      <c r="G384">
        <v>-4.4000000000000004</v>
      </c>
      <c r="H384">
        <v>513</v>
      </c>
      <c r="I384">
        <v>4.0999999999999996</v>
      </c>
      <c r="J384" t="s">
        <v>247</v>
      </c>
      <c r="K384">
        <v>28103</v>
      </c>
      <c r="L384" t="s">
        <v>57</v>
      </c>
    </row>
    <row r="385" spans="1:12" x14ac:dyDescent="0.2">
      <c r="A385" t="str">
        <f t="shared" si="5"/>
        <v>Oktibbeha2007</v>
      </c>
      <c r="B385" t="s">
        <v>830</v>
      </c>
      <c r="C385">
        <v>2007</v>
      </c>
      <c r="D385" t="s">
        <v>245</v>
      </c>
      <c r="E385">
        <v>854</v>
      </c>
      <c r="F385">
        <v>18144</v>
      </c>
      <c r="G385">
        <v>3.2</v>
      </c>
      <c r="H385">
        <v>614</v>
      </c>
      <c r="I385">
        <v>7.7</v>
      </c>
      <c r="J385" t="s">
        <v>247</v>
      </c>
      <c r="K385">
        <v>28105</v>
      </c>
      <c r="L385" t="s">
        <v>57</v>
      </c>
    </row>
    <row r="386" spans="1:12" x14ac:dyDescent="0.2">
      <c r="A386" t="str">
        <f t="shared" si="5"/>
        <v>Panola2007</v>
      </c>
      <c r="B386" t="s">
        <v>831</v>
      </c>
      <c r="C386">
        <v>2007</v>
      </c>
      <c r="D386" t="s">
        <v>245</v>
      </c>
      <c r="E386">
        <v>681</v>
      </c>
      <c r="F386">
        <v>11039</v>
      </c>
      <c r="G386">
        <v>-0.4</v>
      </c>
      <c r="H386">
        <v>545</v>
      </c>
      <c r="I386">
        <v>0.7</v>
      </c>
      <c r="J386" t="s">
        <v>247</v>
      </c>
      <c r="K386">
        <v>28107</v>
      </c>
      <c r="L386" t="s">
        <v>57</v>
      </c>
    </row>
    <row r="387" spans="1:12" x14ac:dyDescent="0.2">
      <c r="A387" t="str">
        <f t="shared" si="5"/>
        <v>Pearl River2007</v>
      </c>
      <c r="B387" t="s">
        <v>832</v>
      </c>
      <c r="C387">
        <v>2007</v>
      </c>
      <c r="D387" t="s">
        <v>245</v>
      </c>
      <c r="E387">
        <v>882</v>
      </c>
      <c r="F387">
        <v>10820</v>
      </c>
      <c r="G387">
        <v>1.7</v>
      </c>
      <c r="H387">
        <v>568</v>
      </c>
      <c r="I387">
        <v>-0.2</v>
      </c>
      <c r="J387" t="s">
        <v>247</v>
      </c>
      <c r="K387">
        <v>28109</v>
      </c>
      <c r="L387" t="s">
        <v>57</v>
      </c>
    </row>
    <row r="388" spans="1:12" x14ac:dyDescent="0.2">
      <c r="A388" t="str">
        <f t="shared" si="5"/>
        <v>Perry2007</v>
      </c>
      <c r="B388" t="s">
        <v>445</v>
      </c>
      <c r="C388">
        <v>2007</v>
      </c>
      <c r="D388" t="s">
        <v>245</v>
      </c>
      <c r="E388">
        <v>184</v>
      </c>
      <c r="F388">
        <v>2360</v>
      </c>
      <c r="G388">
        <v>-1.4</v>
      </c>
      <c r="H388">
        <v>698</v>
      </c>
      <c r="I388">
        <v>4.2</v>
      </c>
      <c r="J388" t="s">
        <v>247</v>
      </c>
      <c r="K388">
        <v>28111</v>
      </c>
      <c r="L388" t="s">
        <v>57</v>
      </c>
    </row>
    <row r="389" spans="1:12" x14ac:dyDescent="0.2">
      <c r="A389" t="str">
        <f t="shared" si="5"/>
        <v>Pike2007</v>
      </c>
      <c r="B389" t="s">
        <v>447</v>
      </c>
      <c r="C389">
        <v>2007</v>
      </c>
      <c r="D389" t="s">
        <v>245</v>
      </c>
      <c r="E389">
        <v>1089</v>
      </c>
      <c r="F389">
        <v>15596</v>
      </c>
      <c r="G389">
        <v>-0.3</v>
      </c>
      <c r="H389">
        <v>546</v>
      </c>
      <c r="I389">
        <v>5.6</v>
      </c>
      <c r="J389" t="s">
        <v>247</v>
      </c>
      <c r="K389">
        <v>28113</v>
      </c>
      <c r="L389" t="s">
        <v>57</v>
      </c>
    </row>
    <row r="390" spans="1:12" x14ac:dyDescent="0.2">
      <c r="A390" t="str">
        <f t="shared" ref="A390:A453" si="6">_xlfn.CONCAT(B390, C390)</f>
        <v>Pontotoc2007</v>
      </c>
      <c r="B390" t="s">
        <v>354</v>
      </c>
      <c r="C390">
        <v>2007</v>
      </c>
      <c r="D390" t="s">
        <v>245</v>
      </c>
      <c r="E390">
        <v>466</v>
      </c>
      <c r="F390">
        <v>11171</v>
      </c>
      <c r="G390">
        <v>-6.4</v>
      </c>
      <c r="H390">
        <v>558</v>
      </c>
      <c r="I390">
        <v>2.8</v>
      </c>
      <c r="J390" t="s">
        <v>247</v>
      </c>
      <c r="K390">
        <v>28115</v>
      </c>
      <c r="L390" t="s">
        <v>57</v>
      </c>
    </row>
    <row r="391" spans="1:12" x14ac:dyDescent="0.2">
      <c r="A391" t="str">
        <f t="shared" si="6"/>
        <v>Prentiss2007</v>
      </c>
      <c r="B391" t="s">
        <v>833</v>
      </c>
      <c r="C391">
        <v>2007</v>
      </c>
      <c r="D391" t="s">
        <v>245</v>
      </c>
      <c r="E391">
        <v>493</v>
      </c>
      <c r="F391">
        <v>7779</v>
      </c>
      <c r="G391">
        <v>1.3</v>
      </c>
      <c r="H391">
        <v>560</v>
      </c>
      <c r="I391">
        <v>8.5</v>
      </c>
      <c r="J391" t="s">
        <v>247</v>
      </c>
      <c r="K391">
        <v>28117</v>
      </c>
      <c r="L391" t="s">
        <v>57</v>
      </c>
    </row>
    <row r="392" spans="1:12" x14ac:dyDescent="0.2">
      <c r="A392" t="str">
        <f t="shared" si="6"/>
        <v>Quitman2007</v>
      </c>
      <c r="B392" t="s">
        <v>535</v>
      </c>
      <c r="C392">
        <v>2007</v>
      </c>
      <c r="D392" t="s">
        <v>245</v>
      </c>
      <c r="E392">
        <v>169</v>
      </c>
      <c r="F392">
        <v>1655</v>
      </c>
      <c r="G392">
        <v>-0.5</v>
      </c>
      <c r="H392">
        <v>502</v>
      </c>
      <c r="I392">
        <v>4.4000000000000004</v>
      </c>
      <c r="J392" t="s">
        <v>247</v>
      </c>
      <c r="K392">
        <v>28119</v>
      </c>
      <c r="L392" t="s">
        <v>57</v>
      </c>
    </row>
    <row r="393" spans="1:12" x14ac:dyDescent="0.2">
      <c r="A393" t="str">
        <f t="shared" si="6"/>
        <v>Rankin2007</v>
      </c>
      <c r="B393" t="s">
        <v>834</v>
      </c>
      <c r="C393">
        <v>2007</v>
      </c>
      <c r="D393" t="s">
        <v>245</v>
      </c>
      <c r="E393">
        <v>3442</v>
      </c>
      <c r="F393">
        <v>57396</v>
      </c>
      <c r="G393">
        <v>3.4</v>
      </c>
      <c r="H393">
        <v>681</v>
      </c>
      <c r="I393">
        <v>2.6</v>
      </c>
      <c r="J393" t="s">
        <v>247</v>
      </c>
      <c r="K393">
        <v>28121</v>
      </c>
      <c r="L393" t="s">
        <v>57</v>
      </c>
    </row>
    <row r="394" spans="1:12" x14ac:dyDescent="0.2">
      <c r="A394" t="str">
        <f t="shared" si="6"/>
        <v>Scott2007</v>
      </c>
      <c r="B394" t="s">
        <v>638</v>
      </c>
      <c r="C394">
        <v>2007</v>
      </c>
      <c r="D394" t="s">
        <v>245</v>
      </c>
      <c r="E394">
        <v>549</v>
      </c>
      <c r="F394">
        <v>12899</v>
      </c>
      <c r="G394">
        <v>2.7</v>
      </c>
      <c r="H394">
        <v>516</v>
      </c>
      <c r="I394">
        <v>2.2000000000000002</v>
      </c>
      <c r="J394" t="s">
        <v>247</v>
      </c>
      <c r="K394">
        <v>28123</v>
      </c>
      <c r="L394" t="s">
        <v>57</v>
      </c>
    </row>
    <row r="395" spans="1:12" x14ac:dyDescent="0.2">
      <c r="A395" t="str">
        <f t="shared" si="6"/>
        <v>Sharkey2007</v>
      </c>
      <c r="B395" t="s">
        <v>835</v>
      </c>
      <c r="C395">
        <v>2007</v>
      </c>
      <c r="D395" t="s">
        <v>245</v>
      </c>
      <c r="E395">
        <v>174</v>
      </c>
      <c r="F395">
        <v>1339</v>
      </c>
      <c r="G395">
        <v>-4</v>
      </c>
      <c r="H395">
        <v>467</v>
      </c>
      <c r="I395">
        <v>7.9</v>
      </c>
      <c r="J395" t="s">
        <v>247</v>
      </c>
      <c r="K395">
        <v>28125</v>
      </c>
      <c r="L395" t="s">
        <v>57</v>
      </c>
    </row>
    <row r="396" spans="1:12" x14ac:dyDescent="0.2">
      <c r="A396" t="str">
        <f t="shared" si="6"/>
        <v>Simpson2007</v>
      </c>
      <c r="B396" t="s">
        <v>639</v>
      </c>
      <c r="C396">
        <v>2007</v>
      </c>
      <c r="D396" t="s">
        <v>245</v>
      </c>
      <c r="E396">
        <v>465</v>
      </c>
      <c r="F396">
        <v>7623</v>
      </c>
      <c r="G396">
        <v>2.2999999999999998</v>
      </c>
      <c r="H396">
        <v>476</v>
      </c>
      <c r="I396">
        <v>6.3</v>
      </c>
      <c r="J396" t="s">
        <v>247</v>
      </c>
      <c r="K396">
        <v>28127</v>
      </c>
      <c r="L396" t="s">
        <v>57</v>
      </c>
    </row>
    <row r="397" spans="1:12" x14ac:dyDescent="0.2">
      <c r="A397" t="str">
        <f t="shared" si="6"/>
        <v>Smith2007</v>
      </c>
      <c r="B397" t="s">
        <v>746</v>
      </c>
      <c r="C397">
        <v>2007</v>
      </c>
      <c r="D397" t="s">
        <v>245</v>
      </c>
      <c r="E397">
        <v>213</v>
      </c>
      <c r="F397">
        <v>3282</v>
      </c>
      <c r="G397">
        <v>1.9</v>
      </c>
      <c r="H397">
        <v>550</v>
      </c>
      <c r="I397">
        <v>-3.5</v>
      </c>
      <c r="J397" t="s">
        <v>247</v>
      </c>
      <c r="K397">
        <v>28129</v>
      </c>
      <c r="L397" t="s">
        <v>57</v>
      </c>
    </row>
    <row r="398" spans="1:12" x14ac:dyDescent="0.2">
      <c r="A398" t="str">
        <f t="shared" si="6"/>
        <v>Stone2007</v>
      </c>
      <c r="B398" t="s">
        <v>836</v>
      </c>
      <c r="C398">
        <v>2007</v>
      </c>
      <c r="D398" t="s">
        <v>245</v>
      </c>
      <c r="E398">
        <v>304</v>
      </c>
      <c r="F398">
        <v>4403</v>
      </c>
      <c r="G398">
        <v>1</v>
      </c>
      <c r="H398">
        <v>574</v>
      </c>
      <c r="I398">
        <v>3.6</v>
      </c>
      <c r="J398" t="s">
        <v>247</v>
      </c>
      <c r="K398">
        <v>28131</v>
      </c>
      <c r="L398" t="s">
        <v>57</v>
      </c>
    </row>
    <row r="399" spans="1:12" x14ac:dyDescent="0.2">
      <c r="A399" t="str">
        <f t="shared" si="6"/>
        <v>Sunflower2007</v>
      </c>
      <c r="B399" t="s">
        <v>837</v>
      </c>
      <c r="C399">
        <v>2007</v>
      </c>
      <c r="D399" t="s">
        <v>245</v>
      </c>
      <c r="E399">
        <v>582</v>
      </c>
      <c r="F399">
        <v>9879</v>
      </c>
      <c r="G399">
        <v>-6.4</v>
      </c>
      <c r="H399">
        <v>512</v>
      </c>
      <c r="I399">
        <v>8.9</v>
      </c>
      <c r="J399" t="s">
        <v>247</v>
      </c>
      <c r="K399">
        <v>28133</v>
      </c>
      <c r="L399" t="s">
        <v>57</v>
      </c>
    </row>
    <row r="400" spans="1:12" x14ac:dyDescent="0.2">
      <c r="A400" t="str">
        <f t="shared" si="6"/>
        <v>Tallahatchie2007</v>
      </c>
      <c r="B400" t="s">
        <v>838</v>
      </c>
      <c r="C400">
        <v>2007</v>
      </c>
      <c r="D400" t="s">
        <v>245</v>
      </c>
      <c r="E400">
        <v>253</v>
      </c>
      <c r="F400">
        <v>2851</v>
      </c>
      <c r="G400">
        <v>0.8</v>
      </c>
      <c r="H400">
        <v>533</v>
      </c>
      <c r="I400">
        <v>12.7</v>
      </c>
      <c r="J400" t="s">
        <v>247</v>
      </c>
      <c r="K400">
        <v>28135</v>
      </c>
      <c r="L400" t="s">
        <v>57</v>
      </c>
    </row>
    <row r="401" spans="1:12" x14ac:dyDescent="0.2">
      <c r="A401" t="str">
        <f t="shared" si="6"/>
        <v>Tate2007</v>
      </c>
      <c r="B401" t="s">
        <v>839</v>
      </c>
      <c r="C401">
        <v>2007</v>
      </c>
      <c r="D401" t="s">
        <v>245</v>
      </c>
      <c r="E401">
        <v>400</v>
      </c>
      <c r="F401">
        <v>5617</v>
      </c>
      <c r="G401">
        <v>-0.5</v>
      </c>
      <c r="H401">
        <v>544</v>
      </c>
      <c r="I401">
        <v>2.1</v>
      </c>
      <c r="J401" t="s">
        <v>247</v>
      </c>
      <c r="K401">
        <v>28137</v>
      </c>
      <c r="L401" t="s">
        <v>57</v>
      </c>
    </row>
    <row r="402" spans="1:12" x14ac:dyDescent="0.2">
      <c r="A402" t="str">
        <f t="shared" si="6"/>
        <v>Tippah2007</v>
      </c>
      <c r="B402" t="s">
        <v>840</v>
      </c>
      <c r="C402">
        <v>2007</v>
      </c>
      <c r="D402" t="s">
        <v>245</v>
      </c>
      <c r="E402">
        <v>386</v>
      </c>
      <c r="F402">
        <v>7055</v>
      </c>
      <c r="G402">
        <v>0.5</v>
      </c>
      <c r="H402">
        <v>567</v>
      </c>
      <c r="I402">
        <v>5.6</v>
      </c>
      <c r="J402" t="s">
        <v>247</v>
      </c>
      <c r="K402">
        <v>28139</v>
      </c>
      <c r="L402" t="s">
        <v>57</v>
      </c>
    </row>
    <row r="403" spans="1:12" x14ac:dyDescent="0.2">
      <c r="A403" t="str">
        <f t="shared" si="6"/>
        <v>Tishomingo2007</v>
      </c>
      <c r="B403" t="s">
        <v>841</v>
      </c>
      <c r="C403">
        <v>2007</v>
      </c>
      <c r="D403" t="s">
        <v>245</v>
      </c>
      <c r="E403">
        <v>404</v>
      </c>
      <c r="F403">
        <v>5873</v>
      </c>
      <c r="G403">
        <v>0.7</v>
      </c>
      <c r="H403">
        <v>544</v>
      </c>
      <c r="I403">
        <v>2.6</v>
      </c>
      <c r="J403" t="s">
        <v>247</v>
      </c>
      <c r="K403">
        <v>28141</v>
      </c>
      <c r="L403" t="s">
        <v>57</v>
      </c>
    </row>
    <row r="404" spans="1:12" x14ac:dyDescent="0.2">
      <c r="A404" t="str">
        <f t="shared" si="6"/>
        <v>Tunica2007</v>
      </c>
      <c r="B404" t="s">
        <v>842</v>
      </c>
      <c r="C404">
        <v>2007</v>
      </c>
      <c r="D404" t="s">
        <v>245</v>
      </c>
      <c r="E404">
        <v>309</v>
      </c>
      <c r="F404">
        <v>15170</v>
      </c>
      <c r="G404">
        <v>-3.1</v>
      </c>
      <c r="H404">
        <v>552</v>
      </c>
      <c r="I404">
        <v>3</v>
      </c>
      <c r="J404" t="s">
        <v>247</v>
      </c>
      <c r="K404">
        <v>28143</v>
      </c>
      <c r="L404" t="s">
        <v>57</v>
      </c>
    </row>
    <row r="405" spans="1:12" x14ac:dyDescent="0.2">
      <c r="A405" t="str">
        <f t="shared" si="6"/>
        <v>Union2007</v>
      </c>
      <c r="B405" t="s">
        <v>403</v>
      </c>
      <c r="C405">
        <v>2007</v>
      </c>
      <c r="D405" t="s">
        <v>245</v>
      </c>
      <c r="E405">
        <v>464</v>
      </c>
      <c r="F405">
        <v>8959</v>
      </c>
      <c r="G405">
        <v>4</v>
      </c>
      <c r="H405">
        <v>542</v>
      </c>
      <c r="I405">
        <v>4.5999999999999996</v>
      </c>
      <c r="J405" t="s">
        <v>247</v>
      </c>
      <c r="K405">
        <v>28145</v>
      </c>
      <c r="L405" t="s">
        <v>57</v>
      </c>
    </row>
    <row r="406" spans="1:12" x14ac:dyDescent="0.2">
      <c r="A406" t="str">
        <f t="shared" si="6"/>
        <v>Walthall2007</v>
      </c>
      <c r="B406" t="s">
        <v>843</v>
      </c>
      <c r="C406">
        <v>2007</v>
      </c>
      <c r="D406" t="s">
        <v>245</v>
      </c>
      <c r="E406">
        <v>253</v>
      </c>
      <c r="F406">
        <v>3058</v>
      </c>
      <c r="G406">
        <v>-1.3</v>
      </c>
      <c r="H406">
        <v>525</v>
      </c>
      <c r="I406">
        <v>5.4</v>
      </c>
      <c r="J406" t="s">
        <v>247</v>
      </c>
      <c r="K406">
        <v>28147</v>
      </c>
      <c r="L406" t="s">
        <v>57</v>
      </c>
    </row>
    <row r="407" spans="1:12" x14ac:dyDescent="0.2">
      <c r="A407" t="str">
        <f t="shared" si="6"/>
        <v>Warren2007</v>
      </c>
      <c r="B407" t="s">
        <v>561</v>
      </c>
      <c r="C407">
        <v>2007</v>
      </c>
      <c r="D407" t="s">
        <v>245</v>
      </c>
      <c r="E407">
        <v>1216</v>
      </c>
      <c r="F407">
        <v>23655</v>
      </c>
      <c r="G407">
        <v>-0.3</v>
      </c>
      <c r="H407">
        <v>710</v>
      </c>
      <c r="I407">
        <v>5.3</v>
      </c>
      <c r="J407" t="s">
        <v>247</v>
      </c>
      <c r="K407">
        <v>28149</v>
      </c>
      <c r="L407" t="s">
        <v>57</v>
      </c>
    </row>
    <row r="408" spans="1:12" x14ac:dyDescent="0.2">
      <c r="A408" t="str">
        <f t="shared" si="6"/>
        <v>Washington2007</v>
      </c>
      <c r="B408" t="s">
        <v>452</v>
      </c>
      <c r="C408">
        <v>2007</v>
      </c>
      <c r="D408" t="s">
        <v>245</v>
      </c>
      <c r="E408">
        <v>1453</v>
      </c>
      <c r="F408">
        <v>20264</v>
      </c>
      <c r="G408">
        <v>2.1</v>
      </c>
      <c r="H408">
        <v>570</v>
      </c>
      <c r="I408">
        <v>3.6</v>
      </c>
      <c r="J408" t="s">
        <v>247</v>
      </c>
      <c r="K408">
        <v>28151</v>
      </c>
      <c r="L408" t="s">
        <v>57</v>
      </c>
    </row>
    <row r="409" spans="1:12" x14ac:dyDescent="0.2">
      <c r="A409" t="str">
        <f t="shared" si="6"/>
        <v>Wayne2007</v>
      </c>
      <c r="B409" t="s">
        <v>382</v>
      </c>
      <c r="C409">
        <v>2007</v>
      </c>
      <c r="D409" t="s">
        <v>245</v>
      </c>
      <c r="E409">
        <v>425</v>
      </c>
      <c r="F409">
        <v>5493</v>
      </c>
      <c r="G409">
        <v>0.5</v>
      </c>
      <c r="H409">
        <v>548</v>
      </c>
      <c r="I409">
        <v>1.3</v>
      </c>
      <c r="J409" t="s">
        <v>247</v>
      </c>
      <c r="K409">
        <v>28153</v>
      </c>
      <c r="L409" t="s">
        <v>57</v>
      </c>
    </row>
    <row r="410" spans="1:12" x14ac:dyDescent="0.2">
      <c r="A410" t="str">
        <f t="shared" si="6"/>
        <v>Webster2007</v>
      </c>
      <c r="B410" t="s">
        <v>562</v>
      </c>
      <c r="C410">
        <v>2007</v>
      </c>
      <c r="D410" t="s">
        <v>245</v>
      </c>
      <c r="E410">
        <v>200</v>
      </c>
      <c r="F410">
        <v>2226</v>
      </c>
      <c r="G410">
        <v>3.4</v>
      </c>
      <c r="H410">
        <v>477</v>
      </c>
      <c r="I410">
        <v>-0.4</v>
      </c>
      <c r="J410" t="s">
        <v>247</v>
      </c>
      <c r="K410">
        <v>28155</v>
      </c>
      <c r="L410" t="s">
        <v>57</v>
      </c>
    </row>
    <row r="411" spans="1:12" x14ac:dyDescent="0.2">
      <c r="A411" t="str">
        <f t="shared" si="6"/>
        <v>Wilkinson2007</v>
      </c>
      <c r="B411" t="s">
        <v>567</v>
      </c>
      <c r="C411">
        <v>2007</v>
      </c>
      <c r="D411" t="s">
        <v>245</v>
      </c>
      <c r="E411">
        <v>164</v>
      </c>
      <c r="F411">
        <v>1991</v>
      </c>
      <c r="G411">
        <v>3.1</v>
      </c>
      <c r="H411">
        <v>542</v>
      </c>
      <c r="I411">
        <v>6.9</v>
      </c>
      <c r="J411" t="s">
        <v>247</v>
      </c>
      <c r="K411">
        <v>28157</v>
      </c>
      <c r="L411" t="s">
        <v>57</v>
      </c>
    </row>
    <row r="412" spans="1:12" x14ac:dyDescent="0.2">
      <c r="A412" t="str">
        <f t="shared" si="6"/>
        <v>Winston2007</v>
      </c>
      <c r="B412" t="s">
        <v>453</v>
      </c>
      <c r="C412">
        <v>2007</v>
      </c>
      <c r="D412" t="s">
        <v>245</v>
      </c>
      <c r="E412">
        <v>404</v>
      </c>
      <c r="F412">
        <v>5637</v>
      </c>
      <c r="G412">
        <v>3.3</v>
      </c>
      <c r="H412">
        <v>636</v>
      </c>
      <c r="I412">
        <v>-0.3</v>
      </c>
      <c r="J412" t="s">
        <v>247</v>
      </c>
      <c r="K412">
        <v>28159</v>
      </c>
      <c r="L412" t="s">
        <v>57</v>
      </c>
    </row>
    <row r="413" spans="1:12" x14ac:dyDescent="0.2">
      <c r="A413" t="str">
        <f t="shared" si="6"/>
        <v>Yalobusha2007</v>
      </c>
      <c r="B413" t="s">
        <v>844</v>
      </c>
      <c r="C413">
        <v>2007</v>
      </c>
      <c r="D413" t="s">
        <v>245</v>
      </c>
      <c r="E413">
        <v>213</v>
      </c>
      <c r="F413">
        <v>2983</v>
      </c>
      <c r="G413">
        <v>7</v>
      </c>
      <c r="H413">
        <v>552</v>
      </c>
      <c r="I413">
        <v>-3.3</v>
      </c>
      <c r="J413" t="s">
        <v>247</v>
      </c>
      <c r="K413">
        <v>28161</v>
      </c>
      <c r="L413" t="s">
        <v>57</v>
      </c>
    </row>
    <row r="414" spans="1:12" x14ac:dyDescent="0.2">
      <c r="A414" t="str">
        <f t="shared" si="6"/>
        <v>Yazoo2007</v>
      </c>
      <c r="B414" t="s">
        <v>845</v>
      </c>
      <c r="C414">
        <v>2007</v>
      </c>
      <c r="D414" t="s">
        <v>245</v>
      </c>
      <c r="E414">
        <v>495</v>
      </c>
      <c r="F414">
        <v>6047</v>
      </c>
      <c r="G414">
        <v>0.9</v>
      </c>
      <c r="H414">
        <v>630</v>
      </c>
      <c r="I414">
        <v>4.7</v>
      </c>
      <c r="J414" t="s">
        <v>247</v>
      </c>
      <c r="K414">
        <v>28163</v>
      </c>
      <c r="L414" t="s">
        <v>57</v>
      </c>
    </row>
    <row r="415" spans="1:12" x14ac:dyDescent="0.2">
      <c r="A415" t="str">
        <f t="shared" si="6"/>
        <v>Adams2008</v>
      </c>
      <c r="B415" t="s">
        <v>355</v>
      </c>
      <c r="C415">
        <v>2008</v>
      </c>
      <c r="D415" t="s">
        <v>245</v>
      </c>
      <c r="E415">
        <v>958</v>
      </c>
      <c r="F415">
        <v>12231</v>
      </c>
      <c r="G415">
        <v>-0.8</v>
      </c>
      <c r="H415">
        <v>603</v>
      </c>
      <c r="I415">
        <v>-1.3</v>
      </c>
      <c r="J415" t="s">
        <v>247</v>
      </c>
      <c r="K415">
        <v>28001</v>
      </c>
      <c r="L415" t="s">
        <v>57</v>
      </c>
    </row>
    <row r="416" spans="1:12" x14ac:dyDescent="0.2">
      <c r="A416" t="str">
        <f t="shared" si="6"/>
        <v>Alcorn2008</v>
      </c>
      <c r="B416" t="s">
        <v>372</v>
      </c>
      <c r="C416">
        <v>2008</v>
      </c>
      <c r="D416" t="s">
        <v>245</v>
      </c>
      <c r="E416">
        <v>845</v>
      </c>
      <c r="F416">
        <v>13003</v>
      </c>
      <c r="G416">
        <v>-2.2999999999999998</v>
      </c>
      <c r="H416">
        <v>611</v>
      </c>
      <c r="I416">
        <v>4.8</v>
      </c>
      <c r="J416" t="s">
        <v>247</v>
      </c>
      <c r="K416">
        <v>28003</v>
      </c>
      <c r="L416" t="s">
        <v>57</v>
      </c>
    </row>
    <row r="417" spans="1:12" x14ac:dyDescent="0.2">
      <c r="A417" t="str">
        <f t="shared" si="6"/>
        <v>Amite2008</v>
      </c>
      <c r="B417" t="s">
        <v>369</v>
      </c>
      <c r="C417">
        <v>2008</v>
      </c>
      <c r="D417" t="s">
        <v>245</v>
      </c>
      <c r="E417">
        <v>225</v>
      </c>
      <c r="F417">
        <v>1943</v>
      </c>
      <c r="G417">
        <v>-14.1</v>
      </c>
      <c r="H417">
        <v>568</v>
      </c>
      <c r="I417">
        <v>5</v>
      </c>
      <c r="J417" t="s">
        <v>247</v>
      </c>
      <c r="K417">
        <v>28005</v>
      </c>
      <c r="L417" t="s">
        <v>57</v>
      </c>
    </row>
    <row r="418" spans="1:12" x14ac:dyDescent="0.2">
      <c r="A418" t="str">
        <f t="shared" si="6"/>
        <v>Attala2008</v>
      </c>
      <c r="B418" t="s">
        <v>367</v>
      </c>
      <c r="C418">
        <v>2008</v>
      </c>
      <c r="D418" t="s">
        <v>245</v>
      </c>
      <c r="E418">
        <v>412</v>
      </c>
      <c r="F418">
        <v>5147</v>
      </c>
      <c r="G418">
        <v>0.3</v>
      </c>
      <c r="H418">
        <v>679</v>
      </c>
      <c r="I418">
        <v>30.8</v>
      </c>
      <c r="J418" t="s">
        <v>247</v>
      </c>
      <c r="K418">
        <v>28007</v>
      </c>
      <c r="L418" t="s">
        <v>57</v>
      </c>
    </row>
    <row r="419" spans="1:12" x14ac:dyDescent="0.2">
      <c r="A419" t="str">
        <f t="shared" si="6"/>
        <v>Benton2008</v>
      </c>
      <c r="B419" t="s">
        <v>713</v>
      </c>
      <c r="C419">
        <v>2008</v>
      </c>
      <c r="D419" t="s">
        <v>245</v>
      </c>
      <c r="E419">
        <v>92</v>
      </c>
      <c r="F419">
        <v>1137</v>
      </c>
      <c r="G419">
        <v>-6.1</v>
      </c>
      <c r="H419">
        <v>599</v>
      </c>
      <c r="I419">
        <v>5.8</v>
      </c>
      <c r="J419" t="s">
        <v>247</v>
      </c>
      <c r="K419">
        <v>28009</v>
      </c>
      <c r="L419" t="s">
        <v>57</v>
      </c>
    </row>
    <row r="420" spans="1:12" x14ac:dyDescent="0.2">
      <c r="A420" t="str">
        <f t="shared" si="6"/>
        <v>Bolivar2008</v>
      </c>
      <c r="B420" t="s">
        <v>363</v>
      </c>
      <c r="C420">
        <v>2008</v>
      </c>
      <c r="D420" t="s">
        <v>245</v>
      </c>
      <c r="E420">
        <v>851</v>
      </c>
      <c r="F420">
        <v>12152</v>
      </c>
      <c r="G420">
        <v>-3.7</v>
      </c>
      <c r="H420">
        <v>583</v>
      </c>
      <c r="I420">
        <v>0.3</v>
      </c>
      <c r="J420" t="s">
        <v>247</v>
      </c>
      <c r="K420">
        <v>28011</v>
      </c>
      <c r="L420" t="s">
        <v>57</v>
      </c>
    </row>
    <row r="421" spans="1:12" x14ac:dyDescent="0.2">
      <c r="A421" t="str">
        <f t="shared" si="6"/>
        <v>Calhoun2008</v>
      </c>
      <c r="B421" t="s">
        <v>327</v>
      </c>
      <c r="C421">
        <v>2008</v>
      </c>
      <c r="D421" t="s">
        <v>245</v>
      </c>
      <c r="E421">
        <v>320</v>
      </c>
      <c r="F421">
        <v>3337</v>
      </c>
      <c r="G421">
        <v>-1.3</v>
      </c>
      <c r="H421">
        <v>489</v>
      </c>
      <c r="I421">
        <v>1.7</v>
      </c>
      <c r="J421" t="s">
        <v>247</v>
      </c>
      <c r="K421">
        <v>28013</v>
      </c>
      <c r="L421" t="s">
        <v>57</v>
      </c>
    </row>
    <row r="422" spans="1:12" x14ac:dyDescent="0.2">
      <c r="A422" t="str">
        <f t="shared" si="6"/>
        <v>Carroll2008</v>
      </c>
      <c r="B422" t="s">
        <v>373</v>
      </c>
      <c r="C422">
        <v>2008</v>
      </c>
      <c r="D422" t="s">
        <v>245</v>
      </c>
      <c r="E422">
        <v>137</v>
      </c>
      <c r="F422">
        <v>1156</v>
      </c>
      <c r="G422">
        <v>1.5</v>
      </c>
      <c r="H422">
        <v>541</v>
      </c>
      <c r="I422">
        <v>6.7</v>
      </c>
      <c r="J422" t="s">
        <v>247</v>
      </c>
      <c r="K422">
        <v>28015</v>
      </c>
      <c r="L422" t="s">
        <v>57</v>
      </c>
    </row>
    <row r="423" spans="1:12" x14ac:dyDescent="0.2">
      <c r="A423" t="str">
        <f t="shared" si="6"/>
        <v>Chickasaw2008</v>
      </c>
      <c r="B423" t="s">
        <v>821</v>
      </c>
      <c r="C423">
        <v>2008</v>
      </c>
      <c r="D423" t="s">
        <v>245</v>
      </c>
      <c r="E423">
        <v>386</v>
      </c>
      <c r="F423">
        <v>5494</v>
      </c>
      <c r="G423">
        <v>-5.3</v>
      </c>
      <c r="H423">
        <v>534</v>
      </c>
      <c r="I423">
        <v>1.7</v>
      </c>
      <c r="J423" t="s">
        <v>247</v>
      </c>
      <c r="K423">
        <v>28017</v>
      </c>
      <c r="L423" t="s">
        <v>57</v>
      </c>
    </row>
    <row r="424" spans="1:12" x14ac:dyDescent="0.2">
      <c r="A424" t="str">
        <f t="shared" si="6"/>
        <v>Choctaw2008</v>
      </c>
      <c r="B424" t="s">
        <v>370</v>
      </c>
      <c r="C424">
        <v>2008</v>
      </c>
      <c r="D424" t="s">
        <v>245</v>
      </c>
      <c r="E424">
        <v>159</v>
      </c>
      <c r="F424">
        <v>1876</v>
      </c>
      <c r="G424">
        <v>-1.2</v>
      </c>
      <c r="H424">
        <v>605</v>
      </c>
      <c r="I424">
        <v>4.5</v>
      </c>
      <c r="J424" t="s">
        <v>247</v>
      </c>
      <c r="K424">
        <v>28019</v>
      </c>
      <c r="L424" t="s">
        <v>57</v>
      </c>
    </row>
    <row r="425" spans="1:12" x14ac:dyDescent="0.2">
      <c r="A425" t="str">
        <f t="shared" si="6"/>
        <v>Claiborne2008</v>
      </c>
      <c r="B425" t="s">
        <v>718</v>
      </c>
      <c r="C425">
        <v>2008</v>
      </c>
      <c r="D425" t="s">
        <v>245</v>
      </c>
      <c r="E425">
        <v>145</v>
      </c>
      <c r="F425">
        <v>3251</v>
      </c>
      <c r="G425">
        <v>6.6</v>
      </c>
      <c r="H425">
        <v>986</v>
      </c>
      <c r="I425">
        <v>14.9</v>
      </c>
      <c r="J425" t="s">
        <v>247</v>
      </c>
      <c r="K425">
        <v>28021</v>
      </c>
      <c r="L425" t="s">
        <v>57</v>
      </c>
    </row>
    <row r="426" spans="1:12" x14ac:dyDescent="0.2">
      <c r="A426" t="str">
        <f t="shared" si="6"/>
        <v>Clarke2008</v>
      </c>
      <c r="B426" t="s">
        <v>360</v>
      </c>
      <c r="C426">
        <v>2008</v>
      </c>
      <c r="D426" t="s">
        <v>245</v>
      </c>
      <c r="E426">
        <v>260</v>
      </c>
      <c r="F426">
        <v>3123</v>
      </c>
      <c r="G426">
        <v>4.8</v>
      </c>
      <c r="H426">
        <v>546</v>
      </c>
      <c r="I426">
        <v>3</v>
      </c>
      <c r="J426" t="s">
        <v>247</v>
      </c>
      <c r="K426">
        <v>28023</v>
      </c>
      <c r="L426" t="s">
        <v>57</v>
      </c>
    </row>
    <row r="427" spans="1:12" x14ac:dyDescent="0.2">
      <c r="A427" t="str">
        <f t="shared" si="6"/>
        <v>Clay2008</v>
      </c>
      <c r="B427" t="s">
        <v>353</v>
      </c>
      <c r="C427">
        <v>2008</v>
      </c>
      <c r="D427" t="s">
        <v>245</v>
      </c>
      <c r="E427">
        <v>384</v>
      </c>
      <c r="F427">
        <v>5489</v>
      </c>
      <c r="G427">
        <v>0.5</v>
      </c>
      <c r="H427">
        <v>613</v>
      </c>
      <c r="I427">
        <v>0.5</v>
      </c>
      <c r="J427" t="s">
        <v>247</v>
      </c>
      <c r="K427">
        <v>28025</v>
      </c>
      <c r="L427" t="s">
        <v>57</v>
      </c>
    </row>
    <row r="428" spans="1:12" x14ac:dyDescent="0.2">
      <c r="A428" t="str">
        <f t="shared" si="6"/>
        <v>Coahoma2008</v>
      </c>
      <c r="B428" t="s">
        <v>361</v>
      </c>
      <c r="C428">
        <v>2008</v>
      </c>
      <c r="D428" t="s">
        <v>245</v>
      </c>
      <c r="E428">
        <v>663</v>
      </c>
      <c r="F428">
        <v>8656</v>
      </c>
      <c r="G428">
        <v>-3.3</v>
      </c>
      <c r="H428">
        <v>616</v>
      </c>
      <c r="I428">
        <v>-3.4</v>
      </c>
      <c r="J428" t="s">
        <v>247</v>
      </c>
      <c r="K428">
        <v>28027</v>
      </c>
      <c r="L428" t="s">
        <v>57</v>
      </c>
    </row>
    <row r="429" spans="1:12" x14ac:dyDescent="0.2">
      <c r="A429" t="str">
        <f t="shared" si="6"/>
        <v>Copiah2008</v>
      </c>
      <c r="B429" t="s">
        <v>365</v>
      </c>
      <c r="C429">
        <v>2008</v>
      </c>
      <c r="D429" t="s">
        <v>245</v>
      </c>
      <c r="E429">
        <v>461</v>
      </c>
      <c r="F429">
        <v>7924</v>
      </c>
      <c r="G429">
        <v>1.1000000000000001</v>
      </c>
      <c r="H429">
        <v>567</v>
      </c>
      <c r="I429">
        <v>10.5</v>
      </c>
      <c r="J429" t="s">
        <v>247</v>
      </c>
      <c r="K429">
        <v>28029</v>
      </c>
      <c r="L429" t="s">
        <v>57</v>
      </c>
    </row>
    <row r="430" spans="1:12" x14ac:dyDescent="0.2">
      <c r="A430" t="str">
        <f t="shared" si="6"/>
        <v>Covington2008</v>
      </c>
      <c r="B430" t="s">
        <v>429</v>
      </c>
      <c r="C430">
        <v>2008</v>
      </c>
      <c r="D430" t="s">
        <v>245</v>
      </c>
      <c r="E430">
        <v>354</v>
      </c>
      <c r="F430">
        <v>5029</v>
      </c>
      <c r="G430">
        <v>-2.7</v>
      </c>
      <c r="H430">
        <v>534</v>
      </c>
      <c r="I430">
        <v>-0.6</v>
      </c>
      <c r="J430" t="s">
        <v>247</v>
      </c>
      <c r="K430">
        <v>28031</v>
      </c>
      <c r="L430" t="s">
        <v>57</v>
      </c>
    </row>
    <row r="431" spans="1:12" x14ac:dyDescent="0.2">
      <c r="A431" t="str">
        <f t="shared" si="6"/>
        <v>DeSoto2008</v>
      </c>
      <c r="B431" t="s">
        <v>374</v>
      </c>
      <c r="C431">
        <v>2008</v>
      </c>
      <c r="D431" t="s">
        <v>245</v>
      </c>
      <c r="E431">
        <v>2533</v>
      </c>
      <c r="F431">
        <v>45012</v>
      </c>
      <c r="G431">
        <v>-4</v>
      </c>
      <c r="H431">
        <v>601</v>
      </c>
      <c r="I431">
        <v>1.5</v>
      </c>
      <c r="J431" t="s">
        <v>247</v>
      </c>
      <c r="K431">
        <v>28033</v>
      </c>
      <c r="L431" t="s">
        <v>57</v>
      </c>
    </row>
    <row r="432" spans="1:12" x14ac:dyDescent="0.2">
      <c r="A432" t="str">
        <f t="shared" si="6"/>
        <v>Forrest2008</v>
      </c>
      <c r="B432" t="s">
        <v>358</v>
      </c>
      <c r="C432">
        <v>2008</v>
      </c>
      <c r="D432" t="s">
        <v>245</v>
      </c>
      <c r="E432">
        <v>1993</v>
      </c>
      <c r="F432">
        <v>36772</v>
      </c>
      <c r="G432">
        <v>-2.1</v>
      </c>
      <c r="H432">
        <v>703</v>
      </c>
      <c r="I432">
        <v>2.2000000000000002</v>
      </c>
      <c r="J432" t="s">
        <v>247</v>
      </c>
      <c r="K432">
        <v>28035</v>
      </c>
      <c r="L432" t="s">
        <v>57</v>
      </c>
    </row>
    <row r="433" spans="1:12" x14ac:dyDescent="0.2">
      <c r="A433" t="str">
        <f t="shared" si="6"/>
        <v>Franklin2008</v>
      </c>
      <c r="B433" t="s">
        <v>434</v>
      </c>
      <c r="C433">
        <v>2008</v>
      </c>
      <c r="D433" t="s">
        <v>245</v>
      </c>
      <c r="E433">
        <v>132</v>
      </c>
      <c r="F433">
        <v>1628</v>
      </c>
      <c r="G433">
        <v>-5.6</v>
      </c>
      <c r="H433">
        <v>607</v>
      </c>
      <c r="I433">
        <v>5.2</v>
      </c>
      <c r="J433" t="s">
        <v>247</v>
      </c>
      <c r="K433">
        <v>28037</v>
      </c>
      <c r="L433" t="s">
        <v>57</v>
      </c>
    </row>
    <row r="434" spans="1:12" x14ac:dyDescent="0.2">
      <c r="A434" t="str">
        <f t="shared" si="6"/>
        <v>George2008</v>
      </c>
      <c r="B434" t="s">
        <v>822</v>
      </c>
      <c r="C434">
        <v>2008</v>
      </c>
      <c r="D434" t="s">
        <v>245</v>
      </c>
      <c r="E434">
        <v>372</v>
      </c>
      <c r="F434">
        <v>4537</v>
      </c>
      <c r="G434">
        <v>-6.6</v>
      </c>
      <c r="H434">
        <v>589</v>
      </c>
      <c r="I434">
        <v>1.9</v>
      </c>
      <c r="J434" t="s">
        <v>247</v>
      </c>
      <c r="K434">
        <v>28039</v>
      </c>
      <c r="L434" t="s">
        <v>57</v>
      </c>
    </row>
    <row r="435" spans="1:12" x14ac:dyDescent="0.2">
      <c r="A435" t="str">
        <f t="shared" si="6"/>
        <v>Greene2008</v>
      </c>
      <c r="B435" t="s">
        <v>436</v>
      </c>
      <c r="C435">
        <v>2008</v>
      </c>
      <c r="D435" t="s">
        <v>245</v>
      </c>
      <c r="E435">
        <v>151</v>
      </c>
      <c r="F435">
        <v>1954</v>
      </c>
      <c r="G435">
        <v>-6.8</v>
      </c>
      <c r="H435">
        <v>545</v>
      </c>
      <c r="I435">
        <v>-0.2</v>
      </c>
      <c r="J435" t="s">
        <v>247</v>
      </c>
      <c r="K435">
        <v>28041</v>
      </c>
      <c r="L435" t="s">
        <v>57</v>
      </c>
    </row>
    <row r="436" spans="1:12" x14ac:dyDescent="0.2">
      <c r="A436" t="str">
        <f t="shared" si="6"/>
        <v>Grenada2008</v>
      </c>
      <c r="B436" t="s">
        <v>371</v>
      </c>
      <c r="C436">
        <v>2008</v>
      </c>
      <c r="D436" t="s">
        <v>245</v>
      </c>
      <c r="E436">
        <v>598</v>
      </c>
      <c r="F436">
        <v>9955</v>
      </c>
      <c r="G436">
        <v>-2.9</v>
      </c>
      <c r="H436">
        <v>573</v>
      </c>
      <c r="I436">
        <v>-2.4</v>
      </c>
      <c r="J436" t="s">
        <v>247</v>
      </c>
      <c r="K436">
        <v>28043</v>
      </c>
      <c r="L436" t="s">
        <v>57</v>
      </c>
    </row>
    <row r="437" spans="1:12" x14ac:dyDescent="0.2">
      <c r="A437" t="str">
        <f t="shared" si="6"/>
        <v>Hancock2008</v>
      </c>
      <c r="B437" t="s">
        <v>508</v>
      </c>
      <c r="C437">
        <v>2008</v>
      </c>
      <c r="D437" t="s">
        <v>245</v>
      </c>
      <c r="E437">
        <v>852</v>
      </c>
      <c r="F437">
        <v>13710</v>
      </c>
      <c r="G437">
        <v>0.1</v>
      </c>
      <c r="H437">
        <v>875</v>
      </c>
      <c r="I437">
        <v>5</v>
      </c>
      <c r="J437" t="s">
        <v>247</v>
      </c>
      <c r="K437">
        <v>28045</v>
      </c>
      <c r="L437" t="s">
        <v>57</v>
      </c>
    </row>
    <row r="438" spans="1:12" x14ac:dyDescent="0.2">
      <c r="A438" t="str">
        <f t="shared" si="6"/>
        <v>Harrison2008</v>
      </c>
      <c r="B438" t="s">
        <v>357</v>
      </c>
      <c r="C438">
        <v>2008</v>
      </c>
      <c r="D438" t="s">
        <v>245</v>
      </c>
      <c r="E438">
        <v>4600</v>
      </c>
      <c r="F438">
        <v>85079</v>
      </c>
      <c r="G438">
        <v>-2.5</v>
      </c>
      <c r="H438">
        <v>701</v>
      </c>
      <c r="I438">
        <v>3.2</v>
      </c>
      <c r="J438" t="s">
        <v>247</v>
      </c>
      <c r="K438">
        <v>28047</v>
      </c>
      <c r="L438" t="s">
        <v>57</v>
      </c>
    </row>
    <row r="439" spans="1:12" x14ac:dyDescent="0.2">
      <c r="A439" t="str">
        <f t="shared" si="6"/>
        <v>Hinds2008</v>
      </c>
      <c r="B439" t="s">
        <v>352</v>
      </c>
      <c r="C439">
        <v>2008</v>
      </c>
      <c r="D439" t="s">
        <v>245</v>
      </c>
      <c r="E439">
        <v>6374</v>
      </c>
      <c r="F439">
        <v>128139</v>
      </c>
      <c r="G439">
        <v>-1.9</v>
      </c>
      <c r="H439">
        <v>807</v>
      </c>
      <c r="I439">
        <v>2.8</v>
      </c>
      <c r="J439" t="s">
        <v>247</v>
      </c>
      <c r="K439">
        <v>28049</v>
      </c>
      <c r="L439" t="s">
        <v>57</v>
      </c>
    </row>
    <row r="440" spans="1:12" x14ac:dyDescent="0.2">
      <c r="A440" t="str">
        <f t="shared" si="6"/>
        <v>Holmes2008</v>
      </c>
      <c r="B440" t="s">
        <v>366</v>
      </c>
      <c r="C440">
        <v>2008</v>
      </c>
      <c r="D440" t="s">
        <v>245</v>
      </c>
      <c r="E440">
        <v>331</v>
      </c>
      <c r="F440">
        <v>3936</v>
      </c>
      <c r="G440">
        <v>-9.8000000000000007</v>
      </c>
      <c r="H440">
        <v>551</v>
      </c>
      <c r="I440">
        <v>3.6</v>
      </c>
      <c r="J440" t="s">
        <v>247</v>
      </c>
      <c r="K440">
        <v>28051</v>
      </c>
      <c r="L440" t="s">
        <v>57</v>
      </c>
    </row>
    <row r="441" spans="1:12" x14ac:dyDescent="0.2">
      <c r="A441" t="str">
        <f t="shared" si="6"/>
        <v>Humphreys2008</v>
      </c>
      <c r="B441" t="s">
        <v>732</v>
      </c>
      <c r="C441">
        <v>2008</v>
      </c>
      <c r="D441" t="s">
        <v>245</v>
      </c>
      <c r="E441">
        <v>225</v>
      </c>
      <c r="F441">
        <v>3187</v>
      </c>
      <c r="G441">
        <v>-7.9</v>
      </c>
      <c r="H441">
        <v>463</v>
      </c>
      <c r="I441">
        <v>6.4</v>
      </c>
      <c r="J441" t="s">
        <v>247</v>
      </c>
      <c r="K441">
        <v>28053</v>
      </c>
      <c r="L441" t="s">
        <v>57</v>
      </c>
    </row>
    <row r="442" spans="1:12" x14ac:dyDescent="0.2">
      <c r="A442" t="str">
        <f t="shared" si="6"/>
        <v>Issaquena2008</v>
      </c>
      <c r="B442" t="s">
        <v>823</v>
      </c>
      <c r="C442">
        <v>2008</v>
      </c>
      <c r="D442" t="s">
        <v>245</v>
      </c>
      <c r="E442">
        <v>47</v>
      </c>
      <c r="F442">
        <v>312</v>
      </c>
      <c r="G442">
        <v>-4</v>
      </c>
      <c r="H442">
        <v>434</v>
      </c>
      <c r="I442">
        <v>5.3</v>
      </c>
      <c r="J442" t="s">
        <v>247</v>
      </c>
      <c r="K442">
        <v>28055</v>
      </c>
      <c r="L442" t="s">
        <v>57</v>
      </c>
    </row>
    <row r="443" spans="1:12" x14ac:dyDescent="0.2">
      <c r="A443" t="str">
        <f t="shared" si="6"/>
        <v>Itawamba2008</v>
      </c>
      <c r="B443" t="s">
        <v>364</v>
      </c>
      <c r="C443">
        <v>2008</v>
      </c>
      <c r="D443" t="s">
        <v>245</v>
      </c>
      <c r="E443">
        <v>352</v>
      </c>
      <c r="F443">
        <v>5332</v>
      </c>
      <c r="G443">
        <v>-9.8000000000000007</v>
      </c>
      <c r="H443">
        <v>614</v>
      </c>
      <c r="I443">
        <v>10.4</v>
      </c>
      <c r="J443" t="s">
        <v>247</v>
      </c>
      <c r="K443">
        <v>28057</v>
      </c>
      <c r="L443" t="s">
        <v>57</v>
      </c>
    </row>
    <row r="444" spans="1:12" x14ac:dyDescent="0.2">
      <c r="A444" t="str">
        <f t="shared" si="6"/>
        <v>Jackson2008</v>
      </c>
      <c r="B444" t="s">
        <v>318</v>
      </c>
      <c r="C444">
        <v>2008</v>
      </c>
      <c r="D444" t="s">
        <v>245</v>
      </c>
      <c r="E444">
        <v>2493</v>
      </c>
      <c r="F444">
        <v>50463</v>
      </c>
      <c r="G444">
        <v>-1.9</v>
      </c>
      <c r="H444">
        <v>894</v>
      </c>
      <c r="I444">
        <v>7.8</v>
      </c>
      <c r="J444" t="s">
        <v>247</v>
      </c>
      <c r="K444">
        <v>28059</v>
      </c>
      <c r="L444" t="s">
        <v>57</v>
      </c>
    </row>
    <row r="445" spans="1:12" x14ac:dyDescent="0.2">
      <c r="A445" t="str">
        <f t="shared" si="6"/>
        <v>Jasper2008</v>
      </c>
      <c r="B445" t="s">
        <v>368</v>
      </c>
      <c r="C445">
        <v>2008</v>
      </c>
      <c r="D445" t="s">
        <v>245</v>
      </c>
      <c r="E445">
        <v>268</v>
      </c>
      <c r="F445">
        <v>4374</v>
      </c>
      <c r="G445">
        <v>1.6</v>
      </c>
      <c r="H445">
        <v>676</v>
      </c>
      <c r="I445">
        <v>14.2</v>
      </c>
      <c r="J445" t="s">
        <v>247</v>
      </c>
      <c r="K445">
        <v>28061</v>
      </c>
      <c r="L445" t="s">
        <v>57</v>
      </c>
    </row>
    <row r="446" spans="1:12" x14ac:dyDescent="0.2">
      <c r="A446" t="str">
        <f t="shared" si="6"/>
        <v>Jefferson2008</v>
      </c>
      <c r="B446" t="s">
        <v>314</v>
      </c>
      <c r="C446">
        <v>2008</v>
      </c>
      <c r="D446" t="s">
        <v>245</v>
      </c>
      <c r="E446">
        <v>92</v>
      </c>
      <c r="F446">
        <v>1142</v>
      </c>
      <c r="G446">
        <v>-0.3</v>
      </c>
      <c r="H446">
        <v>562</v>
      </c>
      <c r="I446">
        <v>11.3</v>
      </c>
      <c r="J446" t="s">
        <v>247</v>
      </c>
      <c r="K446">
        <v>28063</v>
      </c>
      <c r="L446" t="s">
        <v>57</v>
      </c>
    </row>
    <row r="447" spans="1:12" x14ac:dyDescent="0.2">
      <c r="A447" t="str">
        <f t="shared" si="6"/>
        <v>Jefferson Davis2008</v>
      </c>
      <c r="B447" t="s">
        <v>362</v>
      </c>
      <c r="C447">
        <v>2008</v>
      </c>
      <c r="D447" t="s">
        <v>245</v>
      </c>
      <c r="E447">
        <v>178</v>
      </c>
      <c r="F447">
        <v>1907</v>
      </c>
      <c r="G447">
        <v>-23.6</v>
      </c>
      <c r="H447">
        <v>565</v>
      </c>
      <c r="I447">
        <v>-3.9</v>
      </c>
      <c r="J447" t="s">
        <v>247</v>
      </c>
      <c r="K447">
        <v>28065</v>
      </c>
      <c r="L447" t="s">
        <v>57</v>
      </c>
    </row>
    <row r="448" spans="1:12" x14ac:dyDescent="0.2">
      <c r="A448" t="str">
        <f t="shared" si="6"/>
        <v>Jones2008</v>
      </c>
      <c r="B448" t="s">
        <v>517</v>
      </c>
      <c r="C448">
        <v>2008</v>
      </c>
      <c r="D448" t="s">
        <v>245</v>
      </c>
      <c r="E448">
        <v>1461</v>
      </c>
      <c r="F448">
        <v>29503</v>
      </c>
      <c r="G448">
        <v>-1.9</v>
      </c>
      <c r="H448">
        <v>705</v>
      </c>
      <c r="I448">
        <v>5.9</v>
      </c>
      <c r="J448" t="s">
        <v>247</v>
      </c>
      <c r="K448">
        <v>28067</v>
      </c>
      <c r="L448" t="s">
        <v>57</v>
      </c>
    </row>
    <row r="449" spans="1:12" x14ac:dyDescent="0.2">
      <c r="A449" t="str">
        <f t="shared" si="6"/>
        <v>Kemper2008</v>
      </c>
      <c r="B449" t="s">
        <v>824</v>
      </c>
      <c r="C449">
        <v>2008</v>
      </c>
      <c r="D449" t="s">
        <v>245</v>
      </c>
      <c r="E449">
        <v>139</v>
      </c>
      <c r="F449">
        <v>1655</v>
      </c>
      <c r="G449">
        <v>-1.2</v>
      </c>
      <c r="H449">
        <v>487</v>
      </c>
      <c r="I449">
        <v>-2</v>
      </c>
      <c r="J449" t="s">
        <v>247</v>
      </c>
      <c r="K449">
        <v>28069</v>
      </c>
      <c r="L449" t="s">
        <v>57</v>
      </c>
    </row>
    <row r="450" spans="1:12" x14ac:dyDescent="0.2">
      <c r="A450" t="str">
        <f t="shared" si="6"/>
        <v>Lafayette2008</v>
      </c>
      <c r="B450" t="s">
        <v>825</v>
      </c>
      <c r="C450">
        <v>2008</v>
      </c>
      <c r="D450" t="s">
        <v>245</v>
      </c>
      <c r="E450">
        <v>1118</v>
      </c>
      <c r="F450">
        <v>18669</v>
      </c>
      <c r="G450">
        <v>0.5</v>
      </c>
      <c r="H450">
        <v>672</v>
      </c>
      <c r="I450">
        <v>2.9</v>
      </c>
      <c r="J450" t="s">
        <v>247</v>
      </c>
      <c r="K450">
        <v>28071</v>
      </c>
      <c r="L450" t="s">
        <v>57</v>
      </c>
    </row>
    <row r="451" spans="1:12" x14ac:dyDescent="0.2">
      <c r="A451" t="str">
        <f t="shared" si="6"/>
        <v>Lamar2008</v>
      </c>
      <c r="B451" t="s">
        <v>438</v>
      </c>
      <c r="C451">
        <v>2008</v>
      </c>
      <c r="D451" t="s">
        <v>245</v>
      </c>
      <c r="E451">
        <v>1305</v>
      </c>
      <c r="F451">
        <v>18415</v>
      </c>
      <c r="G451">
        <v>-1.9</v>
      </c>
      <c r="H451">
        <v>526</v>
      </c>
      <c r="I451">
        <v>4.4000000000000004</v>
      </c>
      <c r="J451" t="s">
        <v>247</v>
      </c>
      <c r="K451">
        <v>28073</v>
      </c>
      <c r="L451" t="s">
        <v>57</v>
      </c>
    </row>
    <row r="452" spans="1:12" x14ac:dyDescent="0.2">
      <c r="A452" t="str">
        <f t="shared" si="6"/>
        <v>Lauderdale2008</v>
      </c>
      <c r="B452" t="s">
        <v>439</v>
      </c>
      <c r="C452">
        <v>2008</v>
      </c>
      <c r="D452" t="s">
        <v>245</v>
      </c>
      <c r="E452">
        <v>2027</v>
      </c>
      <c r="F452">
        <v>35817</v>
      </c>
      <c r="G452">
        <v>-3.5</v>
      </c>
      <c r="H452">
        <v>636</v>
      </c>
      <c r="I452">
        <v>4.0999999999999996</v>
      </c>
      <c r="J452" t="s">
        <v>247</v>
      </c>
      <c r="K452">
        <v>28075</v>
      </c>
      <c r="L452" t="s">
        <v>57</v>
      </c>
    </row>
    <row r="453" spans="1:12" x14ac:dyDescent="0.2">
      <c r="A453" t="str">
        <f t="shared" si="6"/>
        <v>Lawrence2008</v>
      </c>
      <c r="B453" t="s">
        <v>440</v>
      </c>
      <c r="C453">
        <v>2008</v>
      </c>
      <c r="D453" t="s">
        <v>245</v>
      </c>
      <c r="E453">
        <v>218</v>
      </c>
      <c r="F453">
        <v>3078</v>
      </c>
      <c r="G453">
        <v>8.6</v>
      </c>
      <c r="H453">
        <v>682</v>
      </c>
      <c r="I453">
        <v>-0.1</v>
      </c>
      <c r="J453" t="s">
        <v>247</v>
      </c>
      <c r="K453">
        <v>28077</v>
      </c>
      <c r="L453" t="s">
        <v>57</v>
      </c>
    </row>
    <row r="454" spans="1:12" x14ac:dyDescent="0.2">
      <c r="A454" t="str">
        <f t="shared" ref="A454:A517" si="7">_xlfn.CONCAT(B454, C454)</f>
        <v>Leake2008</v>
      </c>
      <c r="B454" t="s">
        <v>826</v>
      </c>
      <c r="C454">
        <v>2008</v>
      </c>
      <c r="D454" t="s">
        <v>245</v>
      </c>
      <c r="E454">
        <v>335</v>
      </c>
      <c r="F454">
        <v>5804</v>
      </c>
      <c r="G454">
        <v>3.7</v>
      </c>
      <c r="H454">
        <v>514</v>
      </c>
      <c r="I454">
        <v>2.2000000000000002</v>
      </c>
      <c r="J454" t="s">
        <v>247</v>
      </c>
      <c r="K454">
        <v>28079</v>
      </c>
      <c r="L454" t="s">
        <v>57</v>
      </c>
    </row>
    <row r="455" spans="1:12" x14ac:dyDescent="0.2">
      <c r="A455" t="str">
        <f t="shared" si="7"/>
        <v>Lee2008</v>
      </c>
      <c r="B455" t="s">
        <v>315</v>
      </c>
      <c r="C455">
        <v>2008</v>
      </c>
      <c r="D455" t="s">
        <v>245</v>
      </c>
      <c r="E455">
        <v>2515</v>
      </c>
      <c r="F455">
        <v>49798</v>
      </c>
      <c r="G455">
        <v>-2.6</v>
      </c>
      <c r="H455">
        <v>674</v>
      </c>
      <c r="I455">
        <v>0.7</v>
      </c>
      <c r="J455" t="s">
        <v>247</v>
      </c>
      <c r="K455">
        <v>28081</v>
      </c>
      <c r="L455" t="s">
        <v>57</v>
      </c>
    </row>
    <row r="456" spans="1:12" x14ac:dyDescent="0.2">
      <c r="A456" t="str">
        <f t="shared" si="7"/>
        <v>Leflore2008</v>
      </c>
      <c r="B456" t="s">
        <v>827</v>
      </c>
      <c r="C456">
        <v>2008</v>
      </c>
      <c r="D456" t="s">
        <v>245</v>
      </c>
      <c r="E456">
        <v>888</v>
      </c>
      <c r="F456">
        <v>15170</v>
      </c>
      <c r="G456">
        <v>-5.9</v>
      </c>
      <c r="H456">
        <v>621</v>
      </c>
      <c r="I456">
        <v>2.2999999999999998</v>
      </c>
      <c r="J456" t="s">
        <v>247</v>
      </c>
      <c r="K456">
        <v>28083</v>
      </c>
      <c r="L456" t="s">
        <v>57</v>
      </c>
    </row>
    <row r="457" spans="1:12" x14ac:dyDescent="0.2">
      <c r="A457" t="str">
        <f t="shared" si="7"/>
        <v>Lincoln2008</v>
      </c>
      <c r="B457" t="s">
        <v>519</v>
      </c>
      <c r="C457">
        <v>2008</v>
      </c>
      <c r="D457" t="s">
        <v>245</v>
      </c>
      <c r="E457">
        <v>772</v>
      </c>
      <c r="F457">
        <v>11457</v>
      </c>
      <c r="G457">
        <v>-4.9000000000000004</v>
      </c>
      <c r="H457">
        <v>625</v>
      </c>
      <c r="I457">
        <v>6.8</v>
      </c>
      <c r="J457" t="s">
        <v>247</v>
      </c>
      <c r="K457">
        <v>28085</v>
      </c>
      <c r="L457" t="s">
        <v>57</v>
      </c>
    </row>
    <row r="458" spans="1:12" x14ac:dyDescent="0.2">
      <c r="A458" t="str">
        <f t="shared" si="7"/>
        <v>Lowndes2008</v>
      </c>
      <c r="B458" t="s">
        <v>356</v>
      </c>
      <c r="C458">
        <v>2008</v>
      </c>
      <c r="D458" t="s">
        <v>245</v>
      </c>
      <c r="E458">
        <v>1617</v>
      </c>
      <c r="F458">
        <v>25117</v>
      </c>
      <c r="G458">
        <v>-1.7</v>
      </c>
      <c r="H458">
        <v>687</v>
      </c>
      <c r="I458">
        <v>3.8</v>
      </c>
      <c r="J458" t="s">
        <v>247</v>
      </c>
      <c r="K458">
        <v>28087</v>
      </c>
      <c r="L458" t="s">
        <v>57</v>
      </c>
    </row>
    <row r="459" spans="1:12" x14ac:dyDescent="0.2">
      <c r="A459" t="str">
        <f t="shared" si="7"/>
        <v>Madison2008</v>
      </c>
      <c r="B459" t="s">
        <v>313</v>
      </c>
      <c r="C459">
        <v>2008</v>
      </c>
      <c r="D459" t="s">
        <v>245</v>
      </c>
      <c r="E459">
        <v>2835</v>
      </c>
      <c r="F459">
        <v>42215</v>
      </c>
      <c r="G459">
        <v>-1.9</v>
      </c>
      <c r="H459">
        <v>725</v>
      </c>
      <c r="I459">
        <v>0.4</v>
      </c>
      <c r="J459" t="s">
        <v>247</v>
      </c>
      <c r="K459">
        <v>28089</v>
      </c>
      <c r="L459" t="s">
        <v>57</v>
      </c>
    </row>
    <row r="460" spans="1:12" x14ac:dyDescent="0.2">
      <c r="A460" t="str">
        <f t="shared" si="7"/>
        <v>Marion2008</v>
      </c>
      <c r="B460" t="s">
        <v>399</v>
      </c>
      <c r="C460">
        <v>2008</v>
      </c>
      <c r="D460" t="s">
        <v>245</v>
      </c>
      <c r="E460">
        <v>625</v>
      </c>
      <c r="F460">
        <v>7830</v>
      </c>
      <c r="G460">
        <v>-0.3</v>
      </c>
      <c r="H460">
        <v>595</v>
      </c>
      <c r="I460">
        <v>4.4000000000000004</v>
      </c>
      <c r="J460" t="s">
        <v>247</v>
      </c>
      <c r="K460">
        <v>28091</v>
      </c>
      <c r="L460" t="s">
        <v>57</v>
      </c>
    </row>
    <row r="461" spans="1:12" x14ac:dyDescent="0.2">
      <c r="A461" t="str">
        <f t="shared" si="7"/>
        <v>Marshall2008</v>
      </c>
      <c r="B461" t="s">
        <v>322</v>
      </c>
      <c r="C461">
        <v>2008</v>
      </c>
      <c r="D461" t="s">
        <v>245</v>
      </c>
      <c r="E461">
        <v>429</v>
      </c>
      <c r="F461">
        <v>6207</v>
      </c>
      <c r="G461">
        <v>-1.2</v>
      </c>
      <c r="H461">
        <v>658</v>
      </c>
      <c r="I461">
        <v>8.9</v>
      </c>
      <c r="J461" t="s">
        <v>247</v>
      </c>
      <c r="K461">
        <v>28093</v>
      </c>
      <c r="L461" t="s">
        <v>57</v>
      </c>
    </row>
    <row r="462" spans="1:12" x14ac:dyDescent="0.2">
      <c r="A462" t="str">
        <f t="shared" si="7"/>
        <v>Monroe2008</v>
      </c>
      <c r="B462" t="s">
        <v>443</v>
      </c>
      <c r="C462">
        <v>2008</v>
      </c>
      <c r="D462" t="s">
        <v>245</v>
      </c>
      <c r="E462">
        <v>710</v>
      </c>
      <c r="F462">
        <v>9698</v>
      </c>
      <c r="G462">
        <v>-6</v>
      </c>
      <c r="H462">
        <v>630</v>
      </c>
      <c r="I462">
        <v>0.6</v>
      </c>
      <c r="J462" t="s">
        <v>247</v>
      </c>
      <c r="K462">
        <v>28095</v>
      </c>
      <c r="L462" t="s">
        <v>57</v>
      </c>
    </row>
    <row r="463" spans="1:12" x14ac:dyDescent="0.2">
      <c r="A463" t="str">
        <f t="shared" si="7"/>
        <v>Montgomery2008</v>
      </c>
      <c r="B463" t="s">
        <v>329</v>
      </c>
      <c r="C463">
        <v>2008</v>
      </c>
      <c r="D463" t="s">
        <v>245</v>
      </c>
      <c r="E463">
        <v>254</v>
      </c>
      <c r="F463">
        <v>2604</v>
      </c>
      <c r="G463">
        <v>1.1000000000000001</v>
      </c>
      <c r="H463">
        <v>497</v>
      </c>
      <c r="I463">
        <v>9.1999999999999993</v>
      </c>
      <c r="J463" t="s">
        <v>247</v>
      </c>
      <c r="K463">
        <v>28097</v>
      </c>
      <c r="L463" t="s">
        <v>57</v>
      </c>
    </row>
    <row r="464" spans="1:12" x14ac:dyDescent="0.2">
      <c r="A464" t="str">
        <f t="shared" si="7"/>
        <v>Neshoba2008</v>
      </c>
      <c r="B464" t="s">
        <v>828</v>
      </c>
      <c r="C464">
        <v>2008</v>
      </c>
      <c r="D464" t="s">
        <v>245</v>
      </c>
      <c r="E464">
        <v>571</v>
      </c>
      <c r="F464">
        <v>13894</v>
      </c>
      <c r="G464">
        <v>0.8</v>
      </c>
      <c r="H464">
        <v>611</v>
      </c>
      <c r="I464">
        <v>4.5999999999999996</v>
      </c>
      <c r="J464" t="s">
        <v>247</v>
      </c>
      <c r="K464">
        <v>28099</v>
      </c>
      <c r="L464" t="s">
        <v>57</v>
      </c>
    </row>
    <row r="465" spans="1:12" x14ac:dyDescent="0.2">
      <c r="A465" t="str">
        <f t="shared" si="7"/>
        <v>Newton2008</v>
      </c>
      <c r="B465" t="s">
        <v>528</v>
      </c>
      <c r="C465">
        <v>2008</v>
      </c>
      <c r="D465" t="s">
        <v>245</v>
      </c>
      <c r="E465">
        <v>362</v>
      </c>
      <c r="F465">
        <v>6034</v>
      </c>
      <c r="G465">
        <v>-5.8</v>
      </c>
      <c r="H465">
        <v>546</v>
      </c>
      <c r="I465">
        <v>2.6</v>
      </c>
      <c r="J465" t="s">
        <v>247</v>
      </c>
      <c r="K465">
        <v>28101</v>
      </c>
      <c r="L465" t="s">
        <v>57</v>
      </c>
    </row>
    <row r="466" spans="1:12" x14ac:dyDescent="0.2">
      <c r="A466" t="str">
        <f t="shared" si="7"/>
        <v>Noxubee2008</v>
      </c>
      <c r="B466" t="s">
        <v>829</v>
      </c>
      <c r="C466">
        <v>2008</v>
      </c>
      <c r="D466" t="s">
        <v>245</v>
      </c>
      <c r="E466">
        <v>222</v>
      </c>
      <c r="F466">
        <v>2398</v>
      </c>
      <c r="G466">
        <v>-14.3</v>
      </c>
      <c r="H466">
        <v>552</v>
      </c>
      <c r="I466">
        <v>7.6</v>
      </c>
      <c r="J466" t="s">
        <v>247</v>
      </c>
      <c r="K466">
        <v>28103</v>
      </c>
      <c r="L466" t="s">
        <v>57</v>
      </c>
    </row>
    <row r="467" spans="1:12" x14ac:dyDescent="0.2">
      <c r="A467" t="str">
        <f t="shared" si="7"/>
        <v>Oktibbeha2008</v>
      </c>
      <c r="B467" t="s">
        <v>830</v>
      </c>
      <c r="C467">
        <v>2008</v>
      </c>
      <c r="D467" t="s">
        <v>245</v>
      </c>
      <c r="E467">
        <v>868</v>
      </c>
      <c r="F467">
        <v>18319</v>
      </c>
      <c r="G467">
        <v>1</v>
      </c>
      <c r="H467">
        <v>628</v>
      </c>
      <c r="I467">
        <v>2.2999999999999998</v>
      </c>
      <c r="J467" t="s">
        <v>247</v>
      </c>
      <c r="K467">
        <v>28105</v>
      </c>
      <c r="L467" t="s">
        <v>57</v>
      </c>
    </row>
    <row r="468" spans="1:12" x14ac:dyDescent="0.2">
      <c r="A468" t="str">
        <f t="shared" si="7"/>
        <v>Panola2008</v>
      </c>
      <c r="B468" t="s">
        <v>831</v>
      </c>
      <c r="C468">
        <v>2008</v>
      </c>
      <c r="D468" t="s">
        <v>245</v>
      </c>
      <c r="E468">
        <v>670</v>
      </c>
      <c r="F468">
        <v>10609</v>
      </c>
      <c r="G468">
        <v>-3.9</v>
      </c>
      <c r="H468">
        <v>584</v>
      </c>
      <c r="I468">
        <v>7.2</v>
      </c>
      <c r="J468" t="s">
        <v>247</v>
      </c>
      <c r="K468">
        <v>28107</v>
      </c>
      <c r="L468" t="s">
        <v>57</v>
      </c>
    </row>
    <row r="469" spans="1:12" x14ac:dyDescent="0.2">
      <c r="A469" t="str">
        <f t="shared" si="7"/>
        <v>Pearl River2008</v>
      </c>
      <c r="B469" t="s">
        <v>832</v>
      </c>
      <c r="C469">
        <v>2008</v>
      </c>
      <c r="D469" t="s">
        <v>245</v>
      </c>
      <c r="E469">
        <v>887</v>
      </c>
      <c r="F469">
        <v>10235</v>
      </c>
      <c r="G469">
        <v>-5.4</v>
      </c>
      <c r="H469">
        <v>613</v>
      </c>
      <c r="I469">
        <v>7.9</v>
      </c>
      <c r="J469" t="s">
        <v>247</v>
      </c>
      <c r="K469">
        <v>28109</v>
      </c>
      <c r="L469" t="s">
        <v>57</v>
      </c>
    </row>
    <row r="470" spans="1:12" x14ac:dyDescent="0.2">
      <c r="A470" t="str">
        <f t="shared" si="7"/>
        <v>Perry2008</v>
      </c>
      <c r="B470" t="s">
        <v>445</v>
      </c>
      <c r="C470">
        <v>2008</v>
      </c>
      <c r="D470" t="s">
        <v>245</v>
      </c>
      <c r="E470">
        <v>177</v>
      </c>
      <c r="F470">
        <v>2223</v>
      </c>
      <c r="G470">
        <v>-5.8</v>
      </c>
      <c r="H470">
        <v>702</v>
      </c>
      <c r="I470">
        <v>0.6</v>
      </c>
      <c r="J470" t="s">
        <v>247</v>
      </c>
      <c r="K470">
        <v>28111</v>
      </c>
      <c r="L470" t="s">
        <v>57</v>
      </c>
    </row>
    <row r="471" spans="1:12" x14ac:dyDescent="0.2">
      <c r="A471" t="str">
        <f t="shared" si="7"/>
        <v>Pike2008</v>
      </c>
      <c r="B471" t="s">
        <v>447</v>
      </c>
      <c r="C471">
        <v>2008</v>
      </c>
      <c r="D471" t="s">
        <v>245</v>
      </c>
      <c r="E471">
        <v>1085</v>
      </c>
      <c r="F471">
        <v>15392</v>
      </c>
      <c r="G471">
        <v>-1.3</v>
      </c>
      <c r="H471">
        <v>549</v>
      </c>
      <c r="I471">
        <v>0.5</v>
      </c>
      <c r="J471" t="s">
        <v>247</v>
      </c>
      <c r="K471">
        <v>28113</v>
      </c>
      <c r="L471" t="s">
        <v>57</v>
      </c>
    </row>
    <row r="472" spans="1:12" x14ac:dyDescent="0.2">
      <c r="A472" t="str">
        <f t="shared" si="7"/>
        <v>Pontotoc2008</v>
      </c>
      <c r="B472" t="s">
        <v>354</v>
      </c>
      <c r="C472">
        <v>2008</v>
      </c>
      <c r="D472" t="s">
        <v>245</v>
      </c>
      <c r="E472">
        <v>475</v>
      </c>
      <c r="F472">
        <v>10065</v>
      </c>
      <c r="G472">
        <v>-9.9</v>
      </c>
      <c r="H472">
        <v>563</v>
      </c>
      <c r="I472">
        <v>0.9</v>
      </c>
      <c r="J472" t="s">
        <v>247</v>
      </c>
      <c r="K472">
        <v>28115</v>
      </c>
      <c r="L472" t="s">
        <v>57</v>
      </c>
    </row>
    <row r="473" spans="1:12" x14ac:dyDescent="0.2">
      <c r="A473" t="str">
        <f t="shared" si="7"/>
        <v>Prentiss2008</v>
      </c>
      <c r="B473" t="s">
        <v>833</v>
      </c>
      <c r="C473">
        <v>2008</v>
      </c>
      <c r="D473" t="s">
        <v>245</v>
      </c>
      <c r="E473">
        <v>497</v>
      </c>
      <c r="F473">
        <v>7513</v>
      </c>
      <c r="G473">
        <v>-3.4</v>
      </c>
      <c r="H473">
        <v>561</v>
      </c>
      <c r="I473">
        <v>0.2</v>
      </c>
      <c r="J473" t="s">
        <v>247</v>
      </c>
      <c r="K473">
        <v>28117</v>
      </c>
      <c r="L473" t="s">
        <v>57</v>
      </c>
    </row>
    <row r="474" spans="1:12" x14ac:dyDescent="0.2">
      <c r="A474" t="str">
        <f t="shared" si="7"/>
        <v>Quitman2008</v>
      </c>
      <c r="B474" t="s">
        <v>535</v>
      </c>
      <c r="C474">
        <v>2008</v>
      </c>
      <c r="D474" t="s">
        <v>245</v>
      </c>
      <c r="E474">
        <v>170</v>
      </c>
      <c r="F474">
        <v>1490</v>
      </c>
      <c r="G474">
        <v>-10</v>
      </c>
      <c r="H474">
        <v>494</v>
      </c>
      <c r="I474">
        <v>-1.6</v>
      </c>
      <c r="J474" t="s">
        <v>247</v>
      </c>
      <c r="K474">
        <v>28119</v>
      </c>
      <c r="L474" t="s">
        <v>57</v>
      </c>
    </row>
    <row r="475" spans="1:12" x14ac:dyDescent="0.2">
      <c r="A475" t="str">
        <f t="shared" si="7"/>
        <v>Rankin2008</v>
      </c>
      <c r="B475" t="s">
        <v>834</v>
      </c>
      <c r="C475">
        <v>2008</v>
      </c>
      <c r="D475" t="s">
        <v>245</v>
      </c>
      <c r="E475">
        <v>3545</v>
      </c>
      <c r="F475">
        <v>56060</v>
      </c>
      <c r="G475">
        <v>-2.2999999999999998</v>
      </c>
      <c r="H475">
        <v>698</v>
      </c>
      <c r="I475">
        <v>2.5</v>
      </c>
      <c r="J475" t="s">
        <v>247</v>
      </c>
      <c r="K475">
        <v>28121</v>
      </c>
      <c r="L475" t="s">
        <v>57</v>
      </c>
    </row>
    <row r="476" spans="1:12" x14ac:dyDescent="0.2">
      <c r="A476" t="str">
        <f t="shared" si="7"/>
        <v>Scott2008</v>
      </c>
      <c r="B476" t="s">
        <v>638</v>
      </c>
      <c r="C476">
        <v>2008</v>
      </c>
      <c r="D476" t="s">
        <v>245</v>
      </c>
      <c r="E476">
        <v>540</v>
      </c>
      <c r="F476">
        <v>12918</v>
      </c>
      <c r="G476">
        <v>0.1</v>
      </c>
      <c r="H476">
        <v>524</v>
      </c>
      <c r="I476">
        <v>1.6</v>
      </c>
      <c r="J476" t="s">
        <v>247</v>
      </c>
      <c r="K476">
        <v>28123</v>
      </c>
      <c r="L476" t="s">
        <v>57</v>
      </c>
    </row>
    <row r="477" spans="1:12" x14ac:dyDescent="0.2">
      <c r="A477" t="str">
        <f t="shared" si="7"/>
        <v>Sharkey2008</v>
      </c>
      <c r="B477" t="s">
        <v>835</v>
      </c>
      <c r="C477">
        <v>2008</v>
      </c>
      <c r="D477" t="s">
        <v>245</v>
      </c>
      <c r="E477">
        <v>172</v>
      </c>
      <c r="F477">
        <v>1246</v>
      </c>
      <c r="G477">
        <v>-6.9</v>
      </c>
      <c r="H477">
        <v>495</v>
      </c>
      <c r="I477">
        <v>6</v>
      </c>
      <c r="J477" t="s">
        <v>247</v>
      </c>
      <c r="K477">
        <v>28125</v>
      </c>
      <c r="L477" t="s">
        <v>57</v>
      </c>
    </row>
    <row r="478" spans="1:12" x14ac:dyDescent="0.2">
      <c r="A478" t="str">
        <f t="shared" si="7"/>
        <v>Simpson2008</v>
      </c>
      <c r="B478" t="s">
        <v>639</v>
      </c>
      <c r="C478">
        <v>2008</v>
      </c>
      <c r="D478" t="s">
        <v>245</v>
      </c>
      <c r="E478">
        <v>466</v>
      </c>
      <c r="F478">
        <v>7260</v>
      </c>
      <c r="G478">
        <v>-4.8</v>
      </c>
      <c r="H478">
        <v>467</v>
      </c>
      <c r="I478">
        <v>-1.9</v>
      </c>
      <c r="J478" t="s">
        <v>247</v>
      </c>
      <c r="K478">
        <v>28127</v>
      </c>
      <c r="L478" t="s">
        <v>57</v>
      </c>
    </row>
    <row r="479" spans="1:12" x14ac:dyDescent="0.2">
      <c r="A479" t="str">
        <f t="shared" si="7"/>
        <v>Smith2008</v>
      </c>
      <c r="B479" t="s">
        <v>746</v>
      </c>
      <c r="C479">
        <v>2008</v>
      </c>
      <c r="D479" t="s">
        <v>245</v>
      </c>
      <c r="E479">
        <v>199</v>
      </c>
      <c r="F479">
        <v>2829</v>
      </c>
      <c r="G479">
        <v>-13.8</v>
      </c>
      <c r="H479">
        <v>601</v>
      </c>
      <c r="I479">
        <v>9.3000000000000007</v>
      </c>
      <c r="J479" t="s">
        <v>247</v>
      </c>
      <c r="K479">
        <v>28129</v>
      </c>
      <c r="L479" t="s">
        <v>57</v>
      </c>
    </row>
    <row r="480" spans="1:12" x14ac:dyDescent="0.2">
      <c r="A480" t="str">
        <f t="shared" si="7"/>
        <v>Stone2008</v>
      </c>
      <c r="B480" t="s">
        <v>836</v>
      </c>
      <c r="C480">
        <v>2008</v>
      </c>
      <c r="D480" t="s">
        <v>245</v>
      </c>
      <c r="E480">
        <v>312</v>
      </c>
      <c r="F480">
        <v>4215</v>
      </c>
      <c r="G480">
        <v>-4.3</v>
      </c>
      <c r="H480">
        <v>578</v>
      </c>
      <c r="I480">
        <v>0.7</v>
      </c>
      <c r="J480" t="s">
        <v>247</v>
      </c>
      <c r="K480">
        <v>28131</v>
      </c>
      <c r="L480" t="s">
        <v>57</v>
      </c>
    </row>
    <row r="481" spans="1:12" x14ac:dyDescent="0.2">
      <c r="A481" t="str">
        <f t="shared" si="7"/>
        <v>Sunflower2008</v>
      </c>
      <c r="B481" t="s">
        <v>837</v>
      </c>
      <c r="C481">
        <v>2008</v>
      </c>
      <c r="D481" t="s">
        <v>245</v>
      </c>
      <c r="E481">
        <v>588</v>
      </c>
      <c r="F481">
        <v>9688</v>
      </c>
      <c r="G481">
        <v>-1.9</v>
      </c>
      <c r="H481">
        <v>535</v>
      </c>
      <c r="I481">
        <v>4.5</v>
      </c>
      <c r="J481" t="s">
        <v>247</v>
      </c>
      <c r="K481">
        <v>28133</v>
      </c>
      <c r="L481" t="s">
        <v>57</v>
      </c>
    </row>
    <row r="482" spans="1:12" x14ac:dyDescent="0.2">
      <c r="A482" t="str">
        <f t="shared" si="7"/>
        <v>Tallahatchie2008</v>
      </c>
      <c r="B482" t="s">
        <v>838</v>
      </c>
      <c r="C482">
        <v>2008</v>
      </c>
      <c r="D482" t="s">
        <v>245</v>
      </c>
      <c r="E482">
        <v>247</v>
      </c>
      <c r="F482">
        <v>2748</v>
      </c>
      <c r="G482">
        <v>-3.6</v>
      </c>
      <c r="H482">
        <v>534</v>
      </c>
      <c r="I482">
        <v>0.2</v>
      </c>
      <c r="J482" t="s">
        <v>247</v>
      </c>
      <c r="K482">
        <v>28135</v>
      </c>
      <c r="L482" t="s">
        <v>57</v>
      </c>
    </row>
    <row r="483" spans="1:12" x14ac:dyDescent="0.2">
      <c r="A483" t="str">
        <f t="shared" si="7"/>
        <v>Tate2008</v>
      </c>
      <c r="B483" t="s">
        <v>839</v>
      </c>
      <c r="C483">
        <v>2008</v>
      </c>
      <c r="D483" t="s">
        <v>245</v>
      </c>
      <c r="E483">
        <v>405</v>
      </c>
      <c r="F483">
        <v>5391</v>
      </c>
      <c r="G483">
        <v>-4</v>
      </c>
      <c r="H483">
        <v>556</v>
      </c>
      <c r="I483">
        <v>2.2000000000000002</v>
      </c>
      <c r="J483" t="s">
        <v>247</v>
      </c>
      <c r="K483">
        <v>28137</v>
      </c>
      <c r="L483" t="s">
        <v>57</v>
      </c>
    </row>
    <row r="484" spans="1:12" x14ac:dyDescent="0.2">
      <c r="A484" t="str">
        <f t="shared" si="7"/>
        <v>Tippah2008</v>
      </c>
      <c r="B484" t="s">
        <v>840</v>
      </c>
      <c r="C484">
        <v>2008</v>
      </c>
      <c r="D484" t="s">
        <v>245</v>
      </c>
      <c r="E484">
        <v>374</v>
      </c>
      <c r="F484">
        <v>5821</v>
      </c>
      <c r="G484">
        <v>-17.5</v>
      </c>
      <c r="H484">
        <v>571</v>
      </c>
      <c r="I484">
        <v>0.7</v>
      </c>
      <c r="J484" t="s">
        <v>247</v>
      </c>
      <c r="K484">
        <v>28139</v>
      </c>
      <c r="L484" t="s">
        <v>57</v>
      </c>
    </row>
    <row r="485" spans="1:12" x14ac:dyDescent="0.2">
      <c r="A485" t="str">
        <f t="shared" si="7"/>
        <v>Tishomingo2008</v>
      </c>
      <c r="B485" t="s">
        <v>841</v>
      </c>
      <c r="C485">
        <v>2008</v>
      </c>
      <c r="D485" t="s">
        <v>245</v>
      </c>
      <c r="E485">
        <v>410</v>
      </c>
      <c r="F485">
        <v>5393</v>
      </c>
      <c r="G485">
        <v>-8.1999999999999993</v>
      </c>
      <c r="H485">
        <v>564</v>
      </c>
      <c r="I485">
        <v>3.7</v>
      </c>
      <c r="J485" t="s">
        <v>247</v>
      </c>
      <c r="K485">
        <v>28141</v>
      </c>
      <c r="L485" t="s">
        <v>57</v>
      </c>
    </row>
    <row r="486" spans="1:12" x14ac:dyDescent="0.2">
      <c r="A486" t="str">
        <f t="shared" si="7"/>
        <v>Tunica2008</v>
      </c>
      <c r="B486" t="s">
        <v>842</v>
      </c>
      <c r="C486">
        <v>2008</v>
      </c>
      <c r="D486" t="s">
        <v>245</v>
      </c>
      <c r="E486">
        <v>308</v>
      </c>
      <c r="F486">
        <v>13686</v>
      </c>
      <c r="G486">
        <v>-9.8000000000000007</v>
      </c>
      <c r="H486">
        <v>557</v>
      </c>
      <c r="I486">
        <v>0.9</v>
      </c>
      <c r="J486" t="s">
        <v>247</v>
      </c>
      <c r="K486">
        <v>28143</v>
      </c>
      <c r="L486" t="s">
        <v>57</v>
      </c>
    </row>
    <row r="487" spans="1:12" x14ac:dyDescent="0.2">
      <c r="A487" t="str">
        <f t="shared" si="7"/>
        <v>Union2008</v>
      </c>
      <c r="B487" t="s">
        <v>403</v>
      </c>
      <c r="C487">
        <v>2008</v>
      </c>
      <c r="D487" t="s">
        <v>245</v>
      </c>
      <c r="E487">
        <v>480</v>
      </c>
      <c r="F487">
        <v>8513</v>
      </c>
      <c r="G487">
        <v>-5</v>
      </c>
      <c r="H487">
        <v>570</v>
      </c>
      <c r="I487">
        <v>5.2</v>
      </c>
      <c r="J487" t="s">
        <v>247</v>
      </c>
      <c r="K487">
        <v>28145</v>
      </c>
      <c r="L487" t="s">
        <v>57</v>
      </c>
    </row>
    <row r="488" spans="1:12" x14ac:dyDescent="0.2">
      <c r="A488" t="str">
        <f t="shared" si="7"/>
        <v>Walthall2008</v>
      </c>
      <c r="B488" t="s">
        <v>843</v>
      </c>
      <c r="C488">
        <v>2008</v>
      </c>
      <c r="D488" t="s">
        <v>245</v>
      </c>
      <c r="E488">
        <v>246</v>
      </c>
      <c r="F488">
        <v>2977</v>
      </c>
      <c r="G488">
        <v>-2.6</v>
      </c>
      <c r="H488">
        <v>524</v>
      </c>
      <c r="I488">
        <v>-0.2</v>
      </c>
      <c r="J488" t="s">
        <v>247</v>
      </c>
      <c r="K488">
        <v>28147</v>
      </c>
      <c r="L488" t="s">
        <v>57</v>
      </c>
    </row>
    <row r="489" spans="1:12" x14ac:dyDescent="0.2">
      <c r="A489" t="str">
        <f t="shared" si="7"/>
        <v>Warren2008</v>
      </c>
      <c r="B489" t="s">
        <v>561</v>
      </c>
      <c r="C489">
        <v>2008</v>
      </c>
      <c r="D489" t="s">
        <v>245</v>
      </c>
      <c r="E489">
        <v>1215</v>
      </c>
      <c r="F489">
        <v>23488</v>
      </c>
      <c r="G489">
        <v>-0.7</v>
      </c>
      <c r="H489">
        <v>783</v>
      </c>
      <c r="I489">
        <v>10.3</v>
      </c>
      <c r="J489" t="s">
        <v>247</v>
      </c>
      <c r="K489">
        <v>28149</v>
      </c>
      <c r="L489" t="s">
        <v>57</v>
      </c>
    </row>
    <row r="490" spans="1:12" x14ac:dyDescent="0.2">
      <c r="A490" t="str">
        <f t="shared" si="7"/>
        <v>Washington2008</v>
      </c>
      <c r="B490" t="s">
        <v>452</v>
      </c>
      <c r="C490">
        <v>2008</v>
      </c>
      <c r="D490" t="s">
        <v>245</v>
      </c>
      <c r="E490">
        <v>1419</v>
      </c>
      <c r="F490">
        <v>19654</v>
      </c>
      <c r="G490">
        <v>-3</v>
      </c>
      <c r="H490">
        <v>611</v>
      </c>
      <c r="I490">
        <v>7.2</v>
      </c>
      <c r="J490" t="s">
        <v>247</v>
      </c>
      <c r="K490">
        <v>28151</v>
      </c>
      <c r="L490" t="s">
        <v>57</v>
      </c>
    </row>
    <row r="491" spans="1:12" x14ac:dyDescent="0.2">
      <c r="A491" t="str">
        <f t="shared" si="7"/>
        <v>Wayne2008</v>
      </c>
      <c r="B491" t="s">
        <v>382</v>
      </c>
      <c r="C491">
        <v>2008</v>
      </c>
      <c r="D491" t="s">
        <v>245</v>
      </c>
      <c r="E491">
        <v>425</v>
      </c>
      <c r="F491">
        <v>5396</v>
      </c>
      <c r="G491">
        <v>-1.8</v>
      </c>
      <c r="H491">
        <v>576</v>
      </c>
      <c r="I491">
        <v>5.0999999999999996</v>
      </c>
      <c r="J491" t="s">
        <v>247</v>
      </c>
      <c r="K491">
        <v>28153</v>
      </c>
      <c r="L491" t="s">
        <v>57</v>
      </c>
    </row>
    <row r="492" spans="1:12" x14ac:dyDescent="0.2">
      <c r="A492" t="str">
        <f t="shared" si="7"/>
        <v>Webster2008</v>
      </c>
      <c r="B492" t="s">
        <v>562</v>
      </c>
      <c r="C492">
        <v>2008</v>
      </c>
      <c r="D492" t="s">
        <v>245</v>
      </c>
      <c r="E492">
        <v>186</v>
      </c>
      <c r="F492">
        <v>2088</v>
      </c>
      <c r="G492">
        <v>-6.2</v>
      </c>
      <c r="H492">
        <v>518</v>
      </c>
      <c r="I492">
        <v>8.6</v>
      </c>
      <c r="J492" t="s">
        <v>247</v>
      </c>
      <c r="K492">
        <v>28155</v>
      </c>
      <c r="L492" t="s">
        <v>57</v>
      </c>
    </row>
    <row r="493" spans="1:12" x14ac:dyDescent="0.2">
      <c r="A493" t="str">
        <f t="shared" si="7"/>
        <v>Wilkinson2008</v>
      </c>
      <c r="B493" t="s">
        <v>567</v>
      </c>
      <c r="C493">
        <v>2008</v>
      </c>
      <c r="D493" t="s">
        <v>245</v>
      </c>
      <c r="E493">
        <v>167</v>
      </c>
      <c r="F493">
        <v>2070</v>
      </c>
      <c r="G493">
        <v>4</v>
      </c>
      <c r="H493">
        <v>573</v>
      </c>
      <c r="I493">
        <v>5.7</v>
      </c>
      <c r="J493" t="s">
        <v>247</v>
      </c>
      <c r="K493">
        <v>28157</v>
      </c>
      <c r="L493" t="s">
        <v>57</v>
      </c>
    </row>
    <row r="494" spans="1:12" x14ac:dyDescent="0.2">
      <c r="A494" t="str">
        <f t="shared" si="7"/>
        <v>Winston2008</v>
      </c>
      <c r="B494" t="s">
        <v>453</v>
      </c>
      <c r="C494">
        <v>2008</v>
      </c>
      <c r="D494" t="s">
        <v>245</v>
      </c>
      <c r="E494">
        <v>393</v>
      </c>
      <c r="F494">
        <v>5329</v>
      </c>
      <c r="G494">
        <v>-5.5</v>
      </c>
      <c r="H494">
        <v>643</v>
      </c>
      <c r="I494">
        <v>1.1000000000000001</v>
      </c>
      <c r="J494" t="s">
        <v>247</v>
      </c>
      <c r="K494">
        <v>28159</v>
      </c>
      <c r="L494" t="s">
        <v>57</v>
      </c>
    </row>
    <row r="495" spans="1:12" x14ac:dyDescent="0.2">
      <c r="A495" t="str">
        <f t="shared" si="7"/>
        <v>Yalobusha2008</v>
      </c>
      <c r="B495" t="s">
        <v>844</v>
      </c>
      <c r="C495">
        <v>2008</v>
      </c>
      <c r="D495" t="s">
        <v>245</v>
      </c>
      <c r="E495">
        <v>220</v>
      </c>
      <c r="F495">
        <v>2821</v>
      </c>
      <c r="G495">
        <v>-5.4</v>
      </c>
      <c r="H495">
        <v>560</v>
      </c>
      <c r="I495">
        <v>1.4</v>
      </c>
      <c r="J495" t="s">
        <v>247</v>
      </c>
      <c r="K495">
        <v>28161</v>
      </c>
      <c r="L495" t="s">
        <v>57</v>
      </c>
    </row>
    <row r="496" spans="1:12" x14ac:dyDescent="0.2">
      <c r="A496" t="str">
        <f t="shared" si="7"/>
        <v>Yazoo2008</v>
      </c>
      <c r="B496" t="s">
        <v>845</v>
      </c>
      <c r="C496">
        <v>2008</v>
      </c>
      <c r="D496" t="s">
        <v>245</v>
      </c>
      <c r="E496">
        <v>486</v>
      </c>
      <c r="F496">
        <v>6065</v>
      </c>
      <c r="G496">
        <v>0.3</v>
      </c>
      <c r="H496">
        <v>630</v>
      </c>
      <c r="I496">
        <v>0</v>
      </c>
      <c r="J496" t="s">
        <v>247</v>
      </c>
      <c r="K496">
        <v>28163</v>
      </c>
      <c r="L496" t="s">
        <v>57</v>
      </c>
    </row>
    <row r="497" spans="1:12" x14ac:dyDescent="0.2">
      <c r="A497" t="str">
        <f t="shared" si="7"/>
        <v>Adams2009</v>
      </c>
      <c r="B497" t="s">
        <v>355</v>
      </c>
      <c r="C497">
        <v>2009</v>
      </c>
      <c r="D497" t="s">
        <v>245</v>
      </c>
      <c r="E497">
        <v>933</v>
      </c>
      <c r="F497">
        <v>11397</v>
      </c>
      <c r="G497">
        <v>-6.8</v>
      </c>
      <c r="H497">
        <v>576</v>
      </c>
      <c r="I497">
        <v>-4.5</v>
      </c>
      <c r="J497" t="s">
        <v>247</v>
      </c>
      <c r="K497">
        <v>28001</v>
      </c>
      <c r="L497" t="s">
        <v>57</v>
      </c>
    </row>
    <row r="498" spans="1:12" x14ac:dyDescent="0.2">
      <c r="A498" t="str">
        <f t="shared" si="7"/>
        <v>Alcorn2009</v>
      </c>
      <c r="B498" t="s">
        <v>372</v>
      </c>
      <c r="C498">
        <v>2009</v>
      </c>
      <c r="D498" t="s">
        <v>245</v>
      </c>
      <c r="E498">
        <v>820</v>
      </c>
      <c r="F498">
        <v>12534</v>
      </c>
      <c r="G498">
        <v>-3.6</v>
      </c>
      <c r="H498">
        <v>646</v>
      </c>
      <c r="I498">
        <v>5.7</v>
      </c>
      <c r="J498" t="s">
        <v>247</v>
      </c>
      <c r="K498">
        <v>28003</v>
      </c>
      <c r="L498" t="s">
        <v>57</v>
      </c>
    </row>
    <row r="499" spans="1:12" x14ac:dyDescent="0.2">
      <c r="A499" t="str">
        <f t="shared" si="7"/>
        <v>Amite2009</v>
      </c>
      <c r="B499" t="s">
        <v>369</v>
      </c>
      <c r="C499">
        <v>2009</v>
      </c>
      <c r="D499" t="s">
        <v>245</v>
      </c>
      <c r="E499">
        <v>217</v>
      </c>
      <c r="F499">
        <v>1714</v>
      </c>
      <c r="G499">
        <v>-11.8</v>
      </c>
      <c r="H499">
        <v>522</v>
      </c>
      <c r="I499">
        <v>-8.1</v>
      </c>
      <c r="J499" t="s">
        <v>247</v>
      </c>
      <c r="K499">
        <v>28005</v>
      </c>
      <c r="L499" t="s">
        <v>57</v>
      </c>
    </row>
    <row r="500" spans="1:12" x14ac:dyDescent="0.2">
      <c r="A500" t="str">
        <f t="shared" si="7"/>
        <v>Attala2009</v>
      </c>
      <c r="B500" t="s">
        <v>367</v>
      </c>
      <c r="C500">
        <v>2009</v>
      </c>
      <c r="D500" t="s">
        <v>245</v>
      </c>
      <c r="E500">
        <v>407</v>
      </c>
      <c r="F500">
        <v>4550</v>
      </c>
      <c r="G500">
        <v>-11.6</v>
      </c>
      <c r="H500">
        <v>561</v>
      </c>
      <c r="I500">
        <v>-17.399999999999999</v>
      </c>
      <c r="J500" t="s">
        <v>247</v>
      </c>
      <c r="K500">
        <v>28007</v>
      </c>
      <c r="L500" t="s">
        <v>57</v>
      </c>
    </row>
    <row r="501" spans="1:12" x14ac:dyDescent="0.2">
      <c r="A501" t="str">
        <f t="shared" si="7"/>
        <v>Benton2009</v>
      </c>
      <c r="B501" t="s">
        <v>713</v>
      </c>
      <c r="C501">
        <v>2009</v>
      </c>
      <c r="D501" t="s">
        <v>245</v>
      </c>
      <c r="E501">
        <v>95</v>
      </c>
      <c r="F501">
        <v>1173</v>
      </c>
      <c r="G501">
        <v>3.2</v>
      </c>
      <c r="H501">
        <v>613</v>
      </c>
      <c r="I501">
        <v>2.2999999999999998</v>
      </c>
      <c r="J501" t="s">
        <v>247</v>
      </c>
      <c r="K501">
        <v>28009</v>
      </c>
      <c r="L501" t="s">
        <v>57</v>
      </c>
    </row>
    <row r="502" spans="1:12" x14ac:dyDescent="0.2">
      <c r="A502" t="str">
        <f t="shared" si="7"/>
        <v>Bolivar2009</v>
      </c>
      <c r="B502" t="s">
        <v>363</v>
      </c>
      <c r="C502">
        <v>2009</v>
      </c>
      <c r="D502" t="s">
        <v>245</v>
      </c>
      <c r="E502">
        <v>835</v>
      </c>
      <c r="F502">
        <v>11967</v>
      </c>
      <c r="G502">
        <v>-1.5</v>
      </c>
      <c r="H502">
        <v>619</v>
      </c>
      <c r="I502">
        <v>6.2</v>
      </c>
      <c r="J502" t="s">
        <v>247</v>
      </c>
      <c r="K502">
        <v>28011</v>
      </c>
      <c r="L502" t="s">
        <v>57</v>
      </c>
    </row>
    <row r="503" spans="1:12" x14ac:dyDescent="0.2">
      <c r="A503" t="str">
        <f t="shared" si="7"/>
        <v>Calhoun2009</v>
      </c>
      <c r="B503" t="s">
        <v>327</v>
      </c>
      <c r="C503">
        <v>2009</v>
      </c>
      <c r="D503" t="s">
        <v>245</v>
      </c>
      <c r="E503">
        <v>307</v>
      </c>
      <c r="F503">
        <v>3382</v>
      </c>
      <c r="G503">
        <v>1.3</v>
      </c>
      <c r="H503">
        <v>528</v>
      </c>
      <c r="I503">
        <v>8</v>
      </c>
      <c r="J503" t="s">
        <v>247</v>
      </c>
      <c r="K503">
        <v>28013</v>
      </c>
      <c r="L503" t="s">
        <v>57</v>
      </c>
    </row>
    <row r="504" spans="1:12" x14ac:dyDescent="0.2">
      <c r="A504" t="str">
        <f t="shared" si="7"/>
        <v>Carroll2009</v>
      </c>
      <c r="B504" t="s">
        <v>373</v>
      </c>
      <c r="C504">
        <v>2009</v>
      </c>
      <c r="D504" t="s">
        <v>245</v>
      </c>
      <c r="E504">
        <v>127</v>
      </c>
      <c r="F504">
        <v>1042</v>
      </c>
      <c r="G504">
        <v>-9.9</v>
      </c>
      <c r="H504">
        <v>531</v>
      </c>
      <c r="I504">
        <v>-1.8</v>
      </c>
      <c r="J504" t="s">
        <v>247</v>
      </c>
      <c r="K504">
        <v>28015</v>
      </c>
      <c r="L504" t="s">
        <v>57</v>
      </c>
    </row>
    <row r="505" spans="1:12" x14ac:dyDescent="0.2">
      <c r="A505" t="str">
        <f t="shared" si="7"/>
        <v>Chickasaw2009</v>
      </c>
      <c r="B505" t="s">
        <v>821</v>
      </c>
      <c r="C505">
        <v>2009</v>
      </c>
      <c r="D505" t="s">
        <v>245</v>
      </c>
      <c r="E505">
        <v>380</v>
      </c>
      <c r="F505">
        <v>5707</v>
      </c>
      <c r="G505">
        <v>3.9</v>
      </c>
      <c r="H505">
        <v>595</v>
      </c>
      <c r="I505">
        <v>11.4</v>
      </c>
      <c r="J505" t="s">
        <v>247</v>
      </c>
      <c r="K505">
        <v>28017</v>
      </c>
      <c r="L505" t="s">
        <v>57</v>
      </c>
    </row>
    <row r="506" spans="1:12" x14ac:dyDescent="0.2">
      <c r="A506" t="str">
        <f t="shared" si="7"/>
        <v>Choctaw2009</v>
      </c>
      <c r="B506" t="s">
        <v>370</v>
      </c>
      <c r="C506">
        <v>2009</v>
      </c>
      <c r="D506" t="s">
        <v>245</v>
      </c>
      <c r="E506">
        <v>151</v>
      </c>
      <c r="F506">
        <v>1864</v>
      </c>
      <c r="G506">
        <v>-0.6</v>
      </c>
      <c r="H506">
        <v>627</v>
      </c>
      <c r="I506">
        <v>3.6</v>
      </c>
      <c r="J506" t="s">
        <v>247</v>
      </c>
      <c r="K506">
        <v>28019</v>
      </c>
      <c r="L506" t="s">
        <v>57</v>
      </c>
    </row>
    <row r="507" spans="1:12" x14ac:dyDescent="0.2">
      <c r="A507" t="str">
        <f t="shared" si="7"/>
        <v>Claiborne2009</v>
      </c>
      <c r="B507" t="s">
        <v>718</v>
      </c>
      <c r="C507">
        <v>2009</v>
      </c>
      <c r="D507" t="s">
        <v>245</v>
      </c>
      <c r="E507">
        <v>140</v>
      </c>
      <c r="F507">
        <v>3270</v>
      </c>
      <c r="G507">
        <v>0.6</v>
      </c>
      <c r="H507">
        <v>943</v>
      </c>
      <c r="I507">
        <v>-4.4000000000000004</v>
      </c>
      <c r="J507" t="s">
        <v>247</v>
      </c>
      <c r="K507">
        <v>28021</v>
      </c>
      <c r="L507" t="s">
        <v>57</v>
      </c>
    </row>
    <row r="508" spans="1:12" x14ac:dyDescent="0.2">
      <c r="A508" t="str">
        <f t="shared" si="7"/>
        <v>Clarke2009</v>
      </c>
      <c r="B508" t="s">
        <v>360</v>
      </c>
      <c r="C508">
        <v>2009</v>
      </c>
      <c r="D508" t="s">
        <v>245</v>
      </c>
      <c r="E508">
        <v>251</v>
      </c>
      <c r="F508">
        <v>3014</v>
      </c>
      <c r="G508">
        <v>-3.5</v>
      </c>
      <c r="H508">
        <v>529</v>
      </c>
      <c r="I508">
        <v>-3.1</v>
      </c>
      <c r="J508" t="s">
        <v>247</v>
      </c>
      <c r="K508">
        <v>28023</v>
      </c>
      <c r="L508" t="s">
        <v>57</v>
      </c>
    </row>
    <row r="509" spans="1:12" x14ac:dyDescent="0.2">
      <c r="A509" t="str">
        <f t="shared" si="7"/>
        <v>Clay2009</v>
      </c>
      <c r="B509" t="s">
        <v>353</v>
      </c>
      <c r="C509">
        <v>2009</v>
      </c>
      <c r="D509" t="s">
        <v>245</v>
      </c>
      <c r="E509">
        <v>379</v>
      </c>
      <c r="F509">
        <v>5012</v>
      </c>
      <c r="G509">
        <v>-8.6999999999999993</v>
      </c>
      <c r="H509">
        <v>604</v>
      </c>
      <c r="I509">
        <v>-1.5</v>
      </c>
      <c r="J509" t="s">
        <v>247</v>
      </c>
      <c r="K509">
        <v>28025</v>
      </c>
      <c r="L509" t="s">
        <v>57</v>
      </c>
    </row>
    <row r="510" spans="1:12" x14ac:dyDescent="0.2">
      <c r="A510" t="str">
        <f t="shared" si="7"/>
        <v>Coahoma2009</v>
      </c>
      <c r="B510" t="s">
        <v>361</v>
      </c>
      <c r="C510">
        <v>2009</v>
      </c>
      <c r="D510" t="s">
        <v>245</v>
      </c>
      <c r="E510">
        <v>660</v>
      </c>
      <c r="F510">
        <v>8514</v>
      </c>
      <c r="G510">
        <v>-1.6</v>
      </c>
      <c r="H510">
        <v>663</v>
      </c>
      <c r="I510">
        <v>7.6</v>
      </c>
      <c r="J510" t="s">
        <v>247</v>
      </c>
      <c r="K510">
        <v>28027</v>
      </c>
      <c r="L510" t="s">
        <v>57</v>
      </c>
    </row>
    <row r="511" spans="1:12" x14ac:dyDescent="0.2">
      <c r="A511" t="str">
        <f t="shared" si="7"/>
        <v>Copiah2009</v>
      </c>
      <c r="B511" t="s">
        <v>365</v>
      </c>
      <c r="C511">
        <v>2009</v>
      </c>
      <c r="D511" t="s">
        <v>245</v>
      </c>
      <c r="E511">
        <v>460</v>
      </c>
      <c r="F511">
        <v>7332</v>
      </c>
      <c r="G511">
        <v>-7.5</v>
      </c>
      <c r="H511">
        <v>548</v>
      </c>
      <c r="I511">
        <v>-3.4</v>
      </c>
      <c r="J511" t="s">
        <v>247</v>
      </c>
      <c r="K511">
        <v>28029</v>
      </c>
      <c r="L511" t="s">
        <v>57</v>
      </c>
    </row>
    <row r="512" spans="1:12" x14ac:dyDescent="0.2">
      <c r="A512" t="str">
        <f t="shared" si="7"/>
        <v>Covington2009</v>
      </c>
      <c r="B512" t="s">
        <v>429</v>
      </c>
      <c r="C512">
        <v>2009</v>
      </c>
      <c r="D512" t="s">
        <v>245</v>
      </c>
      <c r="E512">
        <v>344</v>
      </c>
      <c r="F512">
        <v>4753</v>
      </c>
      <c r="G512">
        <v>-5.5</v>
      </c>
      <c r="H512">
        <v>591</v>
      </c>
      <c r="I512">
        <v>10.7</v>
      </c>
      <c r="J512" t="s">
        <v>247</v>
      </c>
      <c r="K512">
        <v>28031</v>
      </c>
      <c r="L512" t="s">
        <v>57</v>
      </c>
    </row>
    <row r="513" spans="1:12" x14ac:dyDescent="0.2">
      <c r="A513" t="str">
        <f t="shared" si="7"/>
        <v>DeSoto2009</v>
      </c>
      <c r="B513" t="s">
        <v>374</v>
      </c>
      <c r="C513">
        <v>2009</v>
      </c>
      <c r="D513" t="s">
        <v>245</v>
      </c>
      <c r="E513">
        <v>2544</v>
      </c>
      <c r="F513">
        <v>43586</v>
      </c>
      <c r="G513">
        <v>-3.2</v>
      </c>
      <c r="H513">
        <v>634</v>
      </c>
      <c r="I513">
        <v>5.5</v>
      </c>
      <c r="J513" t="s">
        <v>247</v>
      </c>
      <c r="K513">
        <v>28033</v>
      </c>
      <c r="L513" t="s">
        <v>57</v>
      </c>
    </row>
    <row r="514" spans="1:12" x14ac:dyDescent="0.2">
      <c r="A514" t="str">
        <f t="shared" si="7"/>
        <v>Forrest2009</v>
      </c>
      <c r="B514" t="s">
        <v>358</v>
      </c>
      <c r="C514">
        <v>2009</v>
      </c>
      <c r="D514" t="s">
        <v>245</v>
      </c>
      <c r="E514">
        <v>1987</v>
      </c>
      <c r="F514">
        <v>36564</v>
      </c>
      <c r="G514">
        <v>-0.6</v>
      </c>
      <c r="H514">
        <v>718</v>
      </c>
      <c r="I514">
        <v>2.1</v>
      </c>
      <c r="J514" t="s">
        <v>247</v>
      </c>
      <c r="K514">
        <v>28035</v>
      </c>
      <c r="L514" t="s">
        <v>57</v>
      </c>
    </row>
    <row r="515" spans="1:12" x14ac:dyDescent="0.2">
      <c r="A515" t="str">
        <f t="shared" si="7"/>
        <v>Franklin2009</v>
      </c>
      <c r="B515" t="s">
        <v>434</v>
      </c>
      <c r="C515">
        <v>2009</v>
      </c>
      <c r="D515" t="s">
        <v>245</v>
      </c>
      <c r="E515">
        <v>132</v>
      </c>
      <c r="F515">
        <v>1639</v>
      </c>
      <c r="G515">
        <v>0.7</v>
      </c>
      <c r="H515">
        <v>616</v>
      </c>
      <c r="I515">
        <v>1.5</v>
      </c>
      <c r="J515" t="s">
        <v>247</v>
      </c>
      <c r="K515">
        <v>28037</v>
      </c>
      <c r="L515" t="s">
        <v>57</v>
      </c>
    </row>
    <row r="516" spans="1:12" x14ac:dyDescent="0.2">
      <c r="A516" t="str">
        <f t="shared" si="7"/>
        <v>George2009</v>
      </c>
      <c r="B516" t="s">
        <v>822</v>
      </c>
      <c r="C516">
        <v>2009</v>
      </c>
      <c r="D516" t="s">
        <v>245</v>
      </c>
      <c r="E516">
        <v>361</v>
      </c>
      <c r="F516">
        <v>4238</v>
      </c>
      <c r="G516">
        <v>-6.6</v>
      </c>
      <c r="H516">
        <v>587</v>
      </c>
      <c r="I516">
        <v>-0.3</v>
      </c>
      <c r="J516" t="s">
        <v>247</v>
      </c>
      <c r="K516">
        <v>28039</v>
      </c>
      <c r="L516" t="s">
        <v>57</v>
      </c>
    </row>
    <row r="517" spans="1:12" x14ac:dyDescent="0.2">
      <c r="A517" t="str">
        <f t="shared" si="7"/>
        <v>Greene2009</v>
      </c>
      <c r="B517" t="s">
        <v>436</v>
      </c>
      <c r="C517">
        <v>2009</v>
      </c>
      <c r="D517" t="s">
        <v>245</v>
      </c>
      <c r="E517">
        <v>146</v>
      </c>
      <c r="F517">
        <v>1978</v>
      </c>
      <c r="G517">
        <v>1.2</v>
      </c>
      <c r="H517">
        <v>550</v>
      </c>
      <c r="I517">
        <v>0.9</v>
      </c>
      <c r="J517" t="s">
        <v>247</v>
      </c>
      <c r="K517">
        <v>28041</v>
      </c>
      <c r="L517" t="s">
        <v>57</v>
      </c>
    </row>
    <row r="518" spans="1:12" x14ac:dyDescent="0.2">
      <c r="A518" t="str">
        <f t="shared" ref="A518:A581" si="8">_xlfn.CONCAT(B518, C518)</f>
        <v>Grenada2009</v>
      </c>
      <c r="B518" t="s">
        <v>371</v>
      </c>
      <c r="C518">
        <v>2009</v>
      </c>
      <c r="D518" t="s">
        <v>245</v>
      </c>
      <c r="E518">
        <v>570</v>
      </c>
      <c r="F518">
        <v>9101</v>
      </c>
      <c r="G518">
        <v>-8.6</v>
      </c>
      <c r="H518">
        <v>614</v>
      </c>
      <c r="I518">
        <v>7.2</v>
      </c>
      <c r="J518" t="s">
        <v>247</v>
      </c>
      <c r="K518">
        <v>28043</v>
      </c>
      <c r="L518" t="s">
        <v>57</v>
      </c>
    </row>
    <row r="519" spans="1:12" x14ac:dyDescent="0.2">
      <c r="A519" t="str">
        <f t="shared" si="8"/>
        <v>Hancock2009</v>
      </c>
      <c r="B519" t="s">
        <v>508</v>
      </c>
      <c r="C519">
        <v>2009</v>
      </c>
      <c r="D519" t="s">
        <v>245</v>
      </c>
      <c r="E519">
        <v>829</v>
      </c>
      <c r="F519">
        <v>13606</v>
      </c>
      <c r="G519">
        <v>-0.8</v>
      </c>
      <c r="H519">
        <v>902</v>
      </c>
      <c r="I519">
        <v>3.1</v>
      </c>
      <c r="J519" t="s">
        <v>247</v>
      </c>
      <c r="K519">
        <v>28045</v>
      </c>
      <c r="L519" t="s">
        <v>57</v>
      </c>
    </row>
    <row r="520" spans="1:12" x14ac:dyDescent="0.2">
      <c r="A520" t="str">
        <f t="shared" si="8"/>
        <v>Harrison2009</v>
      </c>
      <c r="B520" t="s">
        <v>357</v>
      </c>
      <c r="C520">
        <v>2009</v>
      </c>
      <c r="D520" t="s">
        <v>245</v>
      </c>
      <c r="E520">
        <v>4525</v>
      </c>
      <c r="F520">
        <v>83239</v>
      </c>
      <c r="G520">
        <v>-2.2000000000000002</v>
      </c>
      <c r="H520">
        <v>720</v>
      </c>
      <c r="I520">
        <v>2.7</v>
      </c>
      <c r="J520" t="s">
        <v>247</v>
      </c>
      <c r="K520">
        <v>28047</v>
      </c>
      <c r="L520" t="s">
        <v>57</v>
      </c>
    </row>
    <row r="521" spans="1:12" x14ac:dyDescent="0.2">
      <c r="A521" t="str">
        <f t="shared" si="8"/>
        <v>Hinds2009</v>
      </c>
      <c r="B521" t="s">
        <v>352</v>
      </c>
      <c r="C521">
        <v>2009</v>
      </c>
      <c r="D521" t="s">
        <v>245</v>
      </c>
      <c r="E521">
        <v>6261</v>
      </c>
      <c r="F521">
        <v>125065</v>
      </c>
      <c r="G521">
        <v>-2.4</v>
      </c>
      <c r="H521">
        <v>833</v>
      </c>
      <c r="I521">
        <v>3.2</v>
      </c>
      <c r="J521" t="s">
        <v>247</v>
      </c>
      <c r="K521">
        <v>28049</v>
      </c>
      <c r="L521" t="s">
        <v>57</v>
      </c>
    </row>
    <row r="522" spans="1:12" x14ac:dyDescent="0.2">
      <c r="A522" t="str">
        <f t="shared" si="8"/>
        <v>Holmes2009</v>
      </c>
      <c r="B522" t="s">
        <v>366</v>
      </c>
      <c r="C522">
        <v>2009</v>
      </c>
      <c r="D522" t="s">
        <v>245</v>
      </c>
      <c r="E522">
        <v>319</v>
      </c>
      <c r="F522">
        <v>3731</v>
      </c>
      <c r="G522">
        <v>-5.2</v>
      </c>
      <c r="H522">
        <v>558</v>
      </c>
      <c r="I522">
        <v>1.3</v>
      </c>
      <c r="J522" t="s">
        <v>247</v>
      </c>
      <c r="K522">
        <v>28051</v>
      </c>
      <c r="L522" t="s">
        <v>57</v>
      </c>
    </row>
    <row r="523" spans="1:12" x14ac:dyDescent="0.2">
      <c r="A523" t="str">
        <f t="shared" si="8"/>
        <v>Humphreys2009</v>
      </c>
      <c r="B523" t="s">
        <v>732</v>
      </c>
      <c r="C523">
        <v>2009</v>
      </c>
      <c r="D523" t="s">
        <v>245</v>
      </c>
      <c r="E523">
        <v>224</v>
      </c>
      <c r="F523">
        <v>3224</v>
      </c>
      <c r="G523">
        <v>1.2</v>
      </c>
      <c r="H523">
        <v>485</v>
      </c>
      <c r="I523">
        <v>4.8</v>
      </c>
      <c r="J523" t="s">
        <v>247</v>
      </c>
      <c r="K523">
        <v>28053</v>
      </c>
      <c r="L523" t="s">
        <v>57</v>
      </c>
    </row>
    <row r="524" spans="1:12" x14ac:dyDescent="0.2">
      <c r="A524" t="str">
        <f t="shared" si="8"/>
        <v>Issaquena2009</v>
      </c>
      <c r="B524" t="s">
        <v>823</v>
      </c>
      <c r="C524">
        <v>2009</v>
      </c>
      <c r="D524" t="s">
        <v>245</v>
      </c>
      <c r="E524">
        <v>45</v>
      </c>
      <c r="F524">
        <v>324</v>
      </c>
      <c r="G524">
        <v>3.8</v>
      </c>
      <c r="H524">
        <v>418</v>
      </c>
      <c r="I524">
        <v>-3.7</v>
      </c>
      <c r="J524" t="s">
        <v>247</v>
      </c>
      <c r="K524">
        <v>28055</v>
      </c>
      <c r="L524" t="s">
        <v>57</v>
      </c>
    </row>
    <row r="525" spans="1:12" x14ac:dyDescent="0.2">
      <c r="A525" t="str">
        <f t="shared" si="8"/>
        <v>Itawamba2009</v>
      </c>
      <c r="B525" t="s">
        <v>364</v>
      </c>
      <c r="C525">
        <v>2009</v>
      </c>
      <c r="D525" t="s">
        <v>245</v>
      </c>
      <c r="E525">
        <v>345</v>
      </c>
      <c r="F525">
        <v>5299</v>
      </c>
      <c r="G525">
        <v>-0.6</v>
      </c>
      <c r="H525">
        <v>592</v>
      </c>
      <c r="I525">
        <v>-3.6</v>
      </c>
      <c r="J525" t="s">
        <v>247</v>
      </c>
      <c r="K525">
        <v>28057</v>
      </c>
      <c r="L525" t="s">
        <v>57</v>
      </c>
    </row>
    <row r="526" spans="1:12" x14ac:dyDescent="0.2">
      <c r="A526" t="str">
        <f t="shared" si="8"/>
        <v>Jackson2009</v>
      </c>
      <c r="B526" t="s">
        <v>318</v>
      </c>
      <c r="C526">
        <v>2009</v>
      </c>
      <c r="D526" t="s">
        <v>245</v>
      </c>
      <c r="E526">
        <v>2467</v>
      </c>
      <c r="F526">
        <v>50381</v>
      </c>
      <c r="G526">
        <v>-0.2</v>
      </c>
      <c r="H526">
        <v>908</v>
      </c>
      <c r="I526">
        <v>1.6</v>
      </c>
      <c r="J526" t="s">
        <v>247</v>
      </c>
      <c r="K526">
        <v>28059</v>
      </c>
      <c r="L526" t="s">
        <v>57</v>
      </c>
    </row>
    <row r="527" spans="1:12" x14ac:dyDescent="0.2">
      <c r="A527" t="str">
        <f t="shared" si="8"/>
        <v>Jasper2009</v>
      </c>
      <c r="B527" t="s">
        <v>368</v>
      </c>
      <c r="C527">
        <v>2009</v>
      </c>
      <c r="D527" t="s">
        <v>245</v>
      </c>
      <c r="E527">
        <v>270</v>
      </c>
      <c r="F527">
        <v>4232</v>
      </c>
      <c r="G527">
        <v>-3.2</v>
      </c>
      <c r="H527">
        <v>681</v>
      </c>
      <c r="I527">
        <v>0.7</v>
      </c>
      <c r="J527" t="s">
        <v>247</v>
      </c>
      <c r="K527">
        <v>28061</v>
      </c>
      <c r="L527" t="s">
        <v>57</v>
      </c>
    </row>
    <row r="528" spans="1:12" x14ac:dyDescent="0.2">
      <c r="A528" t="str">
        <f t="shared" si="8"/>
        <v>Jefferson2009</v>
      </c>
      <c r="B528" t="s">
        <v>314</v>
      </c>
      <c r="C528">
        <v>2009</v>
      </c>
      <c r="D528" t="s">
        <v>245</v>
      </c>
      <c r="E528">
        <v>90</v>
      </c>
      <c r="F528">
        <v>1182</v>
      </c>
      <c r="G528">
        <v>3.5</v>
      </c>
      <c r="H528">
        <v>542</v>
      </c>
      <c r="I528">
        <v>-3.6</v>
      </c>
      <c r="J528" t="s">
        <v>247</v>
      </c>
      <c r="K528">
        <v>28063</v>
      </c>
      <c r="L528" t="s">
        <v>57</v>
      </c>
    </row>
    <row r="529" spans="1:12" x14ac:dyDescent="0.2">
      <c r="A529" t="str">
        <f t="shared" si="8"/>
        <v>Jefferson Davis2009</v>
      </c>
      <c r="B529" t="s">
        <v>362</v>
      </c>
      <c r="C529">
        <v>2009</v>
      </c>
      <c r="D529" t="s">
        <v>245</v>
      </c>
      <c r="E529">
        <v>180</v>
      </c>
      <c r="F529">
        <v>1824</v>
      </c>
      <c r="G529">
        <v>-4.4000000000000004</v>
      </c>
      <c r="H529">
        <v>583</v>
      </c>
      <c r="I529">
        <v>3.2</v>
      </c>
      <c r="J529" t="s">
        <v>247</v>
      </c>
      <c r="K529">
        <v>28065</v>
      </c>
      <c r="L529" t="s">
        <v>57</v>
      </c>
    </row>
    <row r="530" spans="1:12" x14ac:dyDescent="0.2">
      <c r="A530" t="str">
        <f t="shared" si="8"/>
        <v>Jones2009</v>
      </c>
      <c r="B530" t="s">
        <v>517</v>
      </c>
      <c r="C530">
        <v>2009</v>
      </c>
      <c r="D530" t="s">
        <v>245</v>
      </c>
      <c r="E530">
        <v>1435</v>
      </c>
      <c r="F530">
        <v>27472</v>
      </c>
      <c r="G530">
        <v>-6.9</v>
      </c>
      <c r="H530">
        <v>701</v>
      </c>
      <c r="I530">
        <v>-0.6</v>
      </c>
      <c r="J530" t="s">
        <v>247</v>
      </c>
      <c r="K530">
        <v>28067</v>
      </c>
      <c r="L530" t="s">
        <v>57</v>
      </c>
    </row>
    <row r="531" spans="1:12" x14ac:dyDescent="0.2">
      <c r="A531" t="str">
        <f t="shared" si="8"/>
        <v>Kemper2009</v>
      </c>
      <c r="B531" t="s">
        <v>824</v>
      </c>
      <c r="C531">
        <v>2009</v>
      </c>
      <c r="D531" t="s">
        <v>245</v>
      </c>
      <c r="E531">
        <v>138</v>
      </c>
      <c r="F531">
        <v>1679</v>
      </c>
      <c r="G531">
        <v>1.5</v>
      </c>
      <c r="H531">
        <v>493</v>
      </c>
      <c r="I531">
        <v>1.2</v>
      </c>
      <c r="J531" t="s">
        <v>247</v>
      </c>
      <c r="K531">
        <v>28069</v>
      </c>
      <c r="L531" t="s">
        <v>57</v>
      </c>
    </row>
    <row r="532" spans="1:12" x14ac:dyDescent="0.2">
      <c r="A532" t="str">
        <f t="shared" si="8"/>
        <v>Lafayette2009</v>
      </c>
      <c r="B532" t="s">
        <v>825</v>
      </c>
      <c r="C532">
        <v>2009</v>
      </c>
      <c r="D532" t="s">
        <v>245</v>
      </c>
      <c r="E532">
        <v>1125</v>
      </c>
      <c r="F532">
        <v>17557</v>
      </c>
      <c r="G532">
        <v>-6</v>
      </c>
      <c r="H532">
        <v>707</v>
      </c>
      <c r="I532">
        <v>5.2</v>
      </c>
      <c r="J532" t="s">
        <v>247</v>
      </c>
      <c r="K532">
        <v>28071</v>
      </c>
      <c r="L532" t="s">
        <v>57</v>
      </c>
    </row>
    <row r="533" spans="1:12" x14ac:dyDescent="0.2">
      <c r="A533" t="str">
        <f t="shared" si="8"/>
        <v>Lamar2009</v>
      </c>
      <c r="B533" t="s">
        <v>438</v>
      </c>
      <c r="C533">
        <v>2009</v>
      </c>
      <c r="D533" t="s">
        <v>245</v>
      </c>
      <c r="E533">
        <v>1326</v>
      </c>
      <c r="F533">
        <v>17420</v>
      </c>
      <c r="G533">
        <v>-5.4</v>
      </c>
      <c r="H533">
        <v>553</v>
      </c>
      <c r="I533">
        <v>5.0999999999999996</v>
      </c>
      <c r="J533" t="s">
        <v>247</v>
      </c>
      <c r="K533">
        <v>28073</v>
      </c>
      <c r="L533" t="s">
        <v>57</v>
      </c>
    </row>
    <row r="534" spans="1:12" x14ac:dyDescent="0.2">
      <c r="A534" t="str">
        <f t="shared" si="8"/>
        <v>Lauderdale2009</v>
      </c>
      <c r="B534" t="s">
        <v>439</v>
      </c>
      <c r="C534">
        <v>2009</v>
      </c>
      <c r="D534" t="s">
        <v>245</v>
      </c>
      <c r="E534">
        <v>1992</v>
      </c>
      <c r="F534">
        <v>34229</v>
      </c>
      <c r="G534">
        <v>-4.4000000000000004</v>
      </c>
      <c r="H534">
        <v>646</v>
      </c>
      <c r="I534">
        <v>1.6</v>
      </c>
      <c r="J534" t="s">
        <v>247</v>
      </c>
      <c r="K534">
        <v>28075</v>
      </c>
      <c r="L534" t="s">
        <v>57</v>
      </c>
    </row>
    <row r="535" spans="1:12" x14ac:dyDescent="0.2">
      <c r="A535" t="str">
        <f t="shared" si="8"/>
        <v>Lawrence2009</v>
      </c>
      <c r="B535" t="s">
        <v>440</v>
      </c>
      <c r="C535">
        <v>2009</v>
      </c>
      <c r="D535" t="s">
        <v>245</v>
      </c>
      <c r="E535">
        <v>215</v>
      </c>
      <c r="F535">
        <v>2687</v>
      </c>
      <c r="G535">
        <v>-12.7</v>
      </c>
      <c r="H535">
        <v>735</v>
      </c>
      <c r="I535">
        <v>7.8</v>
      </c>
      <c r="J535" t="s">
        <v>247</v>
      </c>
      <c r="K535">
        <v>28077</v>
      </c>
      <c r="L535" t="s">
        <v>57</v>
      </c>
    </row>
    <row r="536" spans="1:12" x14ac:dyDescent="0.2">
      <c r="A536" t="str">
        <f t="shared" si="8"/>
        <v>Leake2009</v>
      </c>
      <c r="B536" t="s">
        <v>826</v>
      </c>
      <c r="C536">
        <v>2009</v>
      </c>
      <c r="D536" t="s">
        <v>245</v>
      </c>
      <c r="E536">
        <v>332</v>
      </c>
      <c r="F536">
        <v>5977</v>
      </c>
      <c r="G536">
        <v>3</v>
      </c>
      <c r="H536">
        <v>508</v>
      </c>
      <c r="I536">
        <v>-1.2</v>
      </c>
      <c r="J536" t="s">
        <v>247</v>
      </c>
      <c r="K536">
        <v>28079</v>
      </c>
      <c r="L536" t="s">
        <v>57</v>
      </c>
    </row>
    <row r="537" spans="1:12" x14ac:dyDescent="0.2">
      <c r="A537" t="str">
        <f t="shared" si="8"/>
        <v>Lee2009</v>
      </c>
      <c r="B537" t="s">
        <v>315</v>
      </c>
      <c r="C537">
        <v>2009</v>
      </c>
      <c r="D537" t="s">
        <v>245</v>
      </c>
      <c r="E537">
        <v>2483</v>
      </c>
      <c r="F537">
        <v>48221</v>
      </c>
      <c r="G537">
        <v>-3.2</v>
      </c>
      <c r="H537">
        <v>722</v>
      </c>
      <c r="I537">
        <v>7.1</v>
      </c>
      <c r="J537" t="s">
        <v>247</v>
      </c>
      <c r="K537">
        <v>28081</v>
      </c>
      <c r="L537" t="s">
        <v>57</v>
      </c>
    </row>
    <row r="538" spans="1:12" x14ac:dyDescent="0.2">
      <c r="A538" t="str">
        <f t="shared" si="8"/>
        <v>Leflore2009</v>
      </c>
      <c r="B538" t="s">
        <v>827</v>
      </c>
      <c r="C538">
        <v>2009</v>
      </c>
      <c r="D538" t="s">
        <v>245</v>
      </c>
      <c r="E538">
        <v>892</v>
      </c>
      <c r="F538">
        <v>14519</v>
      </c>
      <c r="G538">
        <v>-4.3</v>
      </c>
      <c r="H538">
        <v>619</v>
      </c>
      <c r="I538">
        <v>-0.3</v>
      </c>
      <c r="J538" t="s">
        <v>247</v>
      </c>
      <c r="K538">
        <v>28083</v>
      </c>
      <c r="L538" t="s">
        <v>57</v>
      </c>
    </row>
    <row r="539" spans="1:12" x14ac:dyDescent="0.2">
      <c r="A539" t="str">
        <f t="shared" si="8"/>
        <v>Lincoln2009</v>
      </c>
      <c r="B539" t="s">
        <v>519</v>
      </c>
      <c r="C539">
        <v>2009</v>
      </c>
      <c r="D539" t="s">
        <v>245</v>
      </c>
      <c r="E539">
        <v>783</v>
      </c>
      <c r="F539">
        <v>10860</v>
      </c>
      <c r="G539">
        <v>-5.2</v>
      </c>
      <c r="H539">
        <v>637</v>
      </c>
      <c r="I539">
        <v>1.9</v>
      </c>
      <c r="J539" t="s">
        <v>247</v>
      </c>
      <c r="K539">
        <v>28085</v>
      </c>
      <c r="L539" t="s">
        <v>57</v>
      </c>
    </row>
    <row r="540" spans="1:12" x14ac:dyDescent="0.2">
      <c r="A540" t="str">
        <f t="shared" si="8"/>
        <v>Lowndes2009</v>
      </c>
      <c r="B540" t="s">
        <v>356</v>
      </c>
      <c r="C540">
        <v>2009</v>
      </c>
      <c r="D540" t="s">
        <v>245</v>
      </c>
      <c r="E540">
        <v>1577</v>
      </c>
      <c r="F540">
        <v>23575</v>
      </c>
      <c r="G540">
        <v>-6.1</v>
      </c>
      <c r="H540">
        <v>716</v>
      </c>
      <c r="I540">
        <v>4.2</v>
      </c>
      <c r="J540" t="s">
        <v>247</v>
      </c>
      <c r="K540">
        <v>28087</v>
      </c>
      <c r="L540" t="s">
        <v>57</v>
      </c>
    </row>
    <row r="541" spans="1:12" x14ac:dyDescent="0.2">
      <c r="A541" t="str">
        <f t="shared" si="8"/>
        <v>Madison2009</v>
      </c>
      <c r="B541" t="s">
        <v>313</v>
      </c>
      <c r="C541">
        <v>2009</v>
      </c>
      <c r="D541" t="s">
        <v>245</v>
      </c>
      <c r="E541">
        <v>2879</v>
      </c>
      <c r="F541">
        <v>41273</v>
      </c>
      <c r="G541">
        <v>-2.2000000000000002</v>
      </c>
      <c r="H541">
        <v>777</v>
      </c>
      <c r="I541">
        <v>7.2</v>
      </c>
      <c r="J541" t="s">
        <v>247</v>
      </c>
      <c r="K541">
        <v>28089</v>
      </c>
      <c r="L541" t="s">
        <v>57</v>
      </c>
    </row>
    <row r="542" spans="1:12" x14ac:dyDescent="0.2">
      <c r="A542" t="str">
        <f t="shared" si="8"/>
        <v>Marion2009</v>
      </c>
      <c r="B542" t="s">
        <v>399</v>
      </c>
      <c r="C542">
        <v>2009</v>
      </c>
      <c r="D542" t="s">
        <v>245</v>
      </c>
      <c r="E542">
        <v>621</v>
      </c>
      <c r="F542">
        <v>7463</v>
      </c>
      <c r="G542">
        <v>-4.7</v>
      </c>
      <c r="H542">
        <v>622</v>
      </c>
      <c r="I542">
        <v>4.5</v>
      </c>
      <c r="J542" t="s">
        <v>247</v>
      </c>
      <c r="K542">
        <v>28091</v>
      </c>
      <c r="L542" t="s">
        <v>57</v>
      </c>
    </row>
    <row r="543" spans="1:12" x14ac:dyDescent="0.2">
      <c r="A543" t="str">
        <f t="shared" si="8"/>
        <v>Marshall2009</v>
      </c>
      <c r="B543" t="s">
        <v>322</v>
      </c>
      <c r="C543">
        <v>2009</v>
      </c>
      <c r="D543" t="s">
        <v>245</v>
      </c>
      <c r="E543">
        <v>432</v>
      </c>
      <c r="F543">
        <v>5917</v>
      </c>
      <c r="G543">
        <v>-4.7</v>
      </c>
      <c r="H543">
        <v>712</v>
      </c>
      <c r="I543">
        <v>8.1999999999999993</v>
      </c>
      <c r="J543" t="s">
        <v>247</v>
      </c>
      <c r="K543">
        <v>28093</v>
      </c>
      <c r="L543" t="s">
        <v>57</v>
      </c>
    </row>
    <row r="544" spans="1:12" x14ac:dyDescent="0.2">
      <c r="A544" t="str">
        <f t="shared" si="8"/>
        <v>Monroe2009</v>
      </c>
      <c r="B544" t="s">
        <v>443</v>
      </c>
      <c r="C544">
        <v>2009</v>
      </c>
      <c r="D544" t="s">
        <v>245</v>
      </c>
      <c r="E544">
        <v>698</v>
      </c>
      <c r="F544">
        <v>9288</v>
      </c>
      <c r="G544">
        <v>-4.2</v>
      </c>
      <c r="H544">
        <v>662</v>
      </c>
      <c r="I544">
        <v>5.0999999999999996</v>
      </c>
      <c r="J544" t="s">
        <v>247</v>
      </c>
      <c r="K544">
        <v>28095</v>
      </c>
      <c r="L544" t="s">
        <v>57</v>
      </c>
    </row>
    <row r="545" spans="1:12" x14ac:dyDescent="0.2">
      <c r="A545" t="str">
        <f t="shared" si="8"/>
        <v>Montgomery2009</v>
      </c>
      <c r="B545" t="s">
        <v>329</v>
      </c>
      <c r="C545">
        <v>2009</v>
      </c>
      <c r="D545" t="s">
        <v>245</v>
      </c>
      <c r="E545">
        <v>247</v>
      </c>
      <c r="F545">
        <v>2628</v>
      </c>
      <c r="G545">
        <v>0.9</v>
      </c>
      <c r="H545">
        <v>515</v>
      </c>
      <c r="I545">
        <v>3.6</v>
      </c>
      <c r="J545" t="s">
        <v>247</v>
      </c>
      <c r="K545">
        <v>28097</v>
      </c>
      <c r="L545" t="s">
        <v>57</v>
      </c>
    </row>
    <row r="546" spans="1:12" x14ac:dyDescent="0.2">
      <c r="A546" t="str">
        <f t="shared" si="8"/>
        <v>Neshoba2009</v>
      </c>
      <c r="B546" t="s">
        <v>828</v>
      </c>
      <c r="C546">
        <v>2009</v>
      </c>
      <c r="D546" t="s">
        <v>245</v>
      </c>
      <c r="E546">
        <v>566</v>
      </c>
      <c r="F546">
        <v>12833</v>
      </c>
      <c r="G546">
        <v>-7.6</v>
      </c>
      <c r="H546">
        <v>596</v>
      </c>
      <c r="I546">
        <v>-2.5</v>
      </c>
      <c r="J546" t="s">
        <v>247</v>
      </c>
      <c r="K546">
        <v>28099</v>
      </c>
      <c r="L546" t="s">
        <v>57</v>
      </c>
    </row>
    <row r="547" spans="1:12" x14ac:dyDescent="0.2">
      <c r="A547" t="str">
        <f t="shared" si="8"/>
        <v>Newton2009</v>
      </c>
      <c r="B547" t="s">
        <v>528</v>
      </c>
      <c r="C547">
        <v>2009</v>
      </c>
      <c r="D547" t="s">
        <v>245</v>
      </c>
      <c r="E547">
        <v>358</v>
      </c>
      <c r="F547">
        <v>5927</v>
      </c>
      <c r="G547">
        <v>-1.8</v>
      </c>
      <c r="H547">
        <v>556</v>
      </c>
      <c r="I547">
        <v>1.8</v>
      </c>
      <c r="J547" t="s">
        <v>247</v>
      </c>
      <c r="K547">
        <v>28101</v>
      </c>
      <c r="L547" t="s">
        <v>57</v>
      </c>
    </row>
    <row r="548" spans="1:12" x14ac:dyDescent="0.2">
      <c r="A548" t="str">
        <f t="shared" si="8"/>
        <v>Noxubee2009</v>
      </c>
      <c r="B548" t="s">
        <v>829</v>
      </c>
      <c r="C548">
        <v>2009</v>
      </c>
      <c r="D548" t="s">
        <v>245</v>
      </c>
      <c r="E548">
        <v>229</v>
      </c>
      <c r="F548">
        <v>2539</v>
      </c>
      <c r="G548">
        <v>5.9</v>
      </c>
      <c r="H548">
        <v>512</v>
      </c>
      <c r="I548">
        <v>-7.2</v>
      </c>
      <c r="J548" t="s">
        <v>247</v>
      </c>
      <c r="K548">
        <v>28103</v>
      </c>
      <c r="L548" t="s">
        <v>57</v>
      </c>
    </row>
    <row r="549" spans="1:12" x14ac:dyDescent="0.2">
      <c r="A549" t="str">
        <f t="shared" si="8"/>
        <v>Oktibbeha2009</v>
      </c>
      <c r="B549" t="s">
        <v>830</v>
      </c>
      <c r="C549">
        <v>2009</v>
      </c>
      <c r="D549" t="s">
        <v>245</v>
      </c>
      <c r="E549">
        <v>859</v>
      </c>
      <c r="F549">
        <v>16942</v>
      </c>
      <c r="G549">
        <v>-7.5</v>
      </c>
      <c r="H549">
        <v>656</v>
      </c>
      <c r="I549">
        <v>4.5</v>
      </c>
      <c r="J549" t="s">
        <v>247</v>
      </c>
      <c r="K549">
        <v>28105</v>
      </c>
      <c r="L549" t="s">
        <v>57</v>
      </c>
    </row>
    <row r="550" spans="1:12" x14ac:dyDescent="0.2">
      <c r="A550" t="str">
        <f t="shared" si="8"/>
        <v>Panola2009</v>
      </c>
      <c r="B550" t="s">
        <v>831</v>
      </c>
      <c r="C550">
        <v>2009</v>
      </c>
      <c r="D550" t="s">
        <v>245</v>
      </c>
      <c r="E550">
        <v>658</v>
      </c>
      <c r="F550">
        <v>10513</v>
      </c>
      <c r="G550">
        <v>-0.9</v>
      </c>
      <c r="H550">
        <v>603</v>
      </c>
      <c r="I550">
        <v>3.3</v>
      </c>
      <c r="J550" t="s">
        <v>247</v>
      </c>
      <c r="K550">
        <v>28107</v>
      </c>
      <c r="L550" t="s">
        <v>57</v>
      </c>
    </row>
    <row r="551" spans="1:12" x14ac:dyDescent="0.2">
      <c r="A551" t="str">
        <f t="shared" si="8"/>
        <v>Pearl River2009</v>
      </c>
      <c r="B551" t="s">
        <v>832</v>
      </c>
      <c r="C551">
        <v>2009</v>
      </c>
      <c r="D551" t="s">
        <v>245</v>
      </c>
      <c r="E551">
        <v>864</v>
      </c>
      <c r="F551">
        <v>9819</v>
      </c>
      <c r="G551">
        <v>-4.0999999999999996</v>
      </c>
      <c r="H551">
        <v>616</v>
      </c>
      <c r="I551">
        <v>0.5</v>
      </c>
      <c r="J551" t="s">
        <v>247</v>
      </c>
      <c r="K551">
        <v>28109</v>
      </c>
      <c r="L551" t="s">
        <v>57</v>
      </c>
    </row>
    <row r="552" spans="1:12" x14ac:dyDescent="0.2">
      <c r="A552" t="str">
        <f t="shared" si="8"/>
        <v>Perry2009</v>
      </c>
      <c r="B552" t="s">
        <v>445</v>
      </c>
      <c r="C552">
        <v>2009</v>
      </c>
      <c r="D552" t="s">
        <v>245</v>
      </c>
      <c r="E552">
        <v>173</v>
      </c>
      <c r="F552">
        <v>2042</v>
      </c>
      <c r="G552">
        <v>-8.1</v>
      </c>
      <c r="H552">
        <v>728</v>
      </c>
      <c r="I552">
        <v>3.7</v>
      </c>
      <c r="J552" t="s">
        <v>247</v>
      </c>
      <c r="K552">
        <v>28111</v>
      </c>
      <c r="L552" t="s">
        <v>57</v>
      </c>
    </row>
    <row r="553" spans="1:12" x14ac:dyDescent="0.2">
      <c r="A553" t="str">
        <f t="shared" si="8"/>
        <v>Pike2009</v>
      </c>
      <c r="B553" t="s">
        <v>447</v>
      </c>
      <c r="C553">
        <v>2009</v>
      </c>
      <c r="D553" t="s">
        <v>245</v>
      </c>
      <c r="E553">
        <v>1088</v>
      </c>
      <c r="F553">
        <v>15020</v>
      </c>
      <c r="G553">
        <v>-2.4</v>
      </c>
      <c r="H553">
        <v>561</v>
      </c>
      <c r="I553">
        <v>2.2000000000000002</v>
      </c>
      <c r="J553" t="s">
        <v>247</v>
      </c>
      <c r="K553">
        <v>28113</v>
      </c>
      <c r="L553" t="s">
        <v>57</v>
      </c>
    </row>
    <row r="554" spans="1:12" x14ac:dyDescent="0.2">
      <c r="A554" t="str">
        <f t="shared" si="8"/>
        <v>Pontotoc2009</v>
      </c>
      <c r="B554" t="s">
        <v>354</v>
      </c>
      <c r="C554">
        <v>2009</v>
      </c>
      <c r="D554" t="s">
        <v>245</v>
      </c>
      <c r="E554">
        <v>488</v>
      </c>
      <c r="F554">
        <v>10379</v>
      </c>
      <c r="G554">
        <v>3.1</v>
      </c>
      <c r="H554">
        <v>597</v>
      </c>
      <c r="I554">
        <v>6</v>
      </c>
      <c r="J554" t="s">
        <v>247</v>
      </c>
      <c r="K554">
        <v>28115</v>
      </c>
      <c r="L554" t="s">
        <v>57</v>
      </c>
    </row>
    <row r="555" spans="1:12" x14ac:dyDescent="0.2">
      <c r="A555" t="str">
        <f t="shared" si="8"/>
        <v>Prentiss2009</v>
      </c>
      <c r="B555" t="s">
        <v>833</v>
      </c>
      <c r="C555">
        <v>2009</v>
      </c>
      <c r="D555" t="s">
        <v>245</v>
      </c>
      <c r="E555">
        <v>503</v>
      </c>
      <c r="F555">
        <v>7056</v>
      </c>
      <c r="G555">
        <v>-6.1</v>
      </c>
      <c r="H555">
        <v>575</v>
      </c>
      <c r="I555">
        <v>2.5</v>
      </c>
      <c r="J555" t="s">
        <v>247</v>
      </c>
      <c r="K555">
        <v>28117</v>
      </c>
      <c r="L555" t="s">
        <v>57</v>
      </c>
    </row>
    <row r="556" spans="1:12" x14ac:dyDescent="0.2">
      <c r="A556" t="str">
        <f t="shared" si="8"/>
        <v>Quitman2009</v>
      </c>
      <c r="B556" t="s">
        <v>535</v>
      </c>
      <c r="C556">
        <v>2009</v>
      </c>
      <c r="D556" t="s">
        <v>245</v>
      </c>
      <c r="E556">
        <v>169</v>
      </c>
      <c r="F556">
        <v>1417</v>
      </c>
      <c r="G556">
        <v>-4.9000000000000004</v>
      </c>
      <c r="H556">
        <v>516</v>
      </c>
      <c r="I556">
        <v>4.5</v>
      </c>
      <c r="J556" t="s">
        <v>247</v>
      </c>
      <c r="K556">
        <v>28119</v>
      </c>
      <c r="L556" t="s">
        <v>57</v>
      </c>
    </row>
    <row r="557" spans="1:12" x14ac:dyDescent="0.2">
      <c r="A557" t="str">
        <f t="shared" si="8"/>
        <v>Rankin2009</v>
      </c>
      <c r="B557" t="s">
        <v>834</v>
      </c>
      <c r="C557">
        <v>2009</v>
      </c>
      <c r="D557" t="s">
        <v>245</v>
      </c>
      <c r="E557">
        <v>3543</v>
      </c>
      <c r="F557">
        <v>54287</v>
      </c>
      <c r="G557">
        <v>-3.2</v>
      </c>
      <c r="H557">
        <v>700</v>
      </c>
      <c r="I557">
        <v>0.3</v>
      </c>
      <c r="J557" t="s">
        <v>247</v>
      </c>
      <c r="K557">
        <v>28121</v>
      </c>
      <c r="L557" t="s">
        <v>57</v>
      </c>
    </row>
    <row r="558" spans="1:12" x14ac:dyDescent="0.2">
      <c r="A558" t="str">
        <f t="shared" si="8"/>
        <v>Scott2009</v>
      </c>
      <c r="B558" t="s">
        <v>638</v>
      </c>
      <c r="C558">
        <v>2009</v>
      </c>
      <c r="D558" t="s">
        <v>245</v>
      </c>
      <c r="E558">
        <v>531</v>
      </c>
      <c r="F558">
        <v>12955</v>
      </c>
      <c r="G558">
        <v>0.3</v>
      </c>
      <c r="H558">
        <v>552</v>
      </c>
      <c r="I558">
        <v>5.3</v>
      </c>
      <c r="J558" t="s">
        <v>247</v>
      </c>
      <c r="K558">
        <v>28123</v>
      </c>
      <c r="L558" t="s">
        <v>57</v>
      </c>
    </row>
    <row r="559" spans="1:12" x14ac:dyDescent="0.2">
      <c r="A559" t="str">
        <f t="shared" si="8"/>
        <v>Sharkey2009</v>
      </c>
      <c r="B559" t="s">
        <v>835</v>
      </c>
      <c r="C559">
        <v>2009</v>
      </c>
      <c r="D559" t="s">
        <v>245</v>
      </c>
      <c r="E559">
        <v>169</v>
      </c>
      <c r="F559">
        <v>1270</v>
      </c>
      <c r="G559">
        <v>1.9</v>
      </c>
      <c r="H559">
        <v>521</v>
      </c>
      <c r="I559">
        <v>5.3</v>
      </c>
      <c r="J559" t="s">
        <v>247</v>
      </c>
      <c r="K559">
        <v>28125</v>
      </c>
      <c r="L559" t="s">
        <v>57</v>
      </c>
    </row>
    <row r="560" spans="1:12" x14ac:dyDescent="0.2">
      <c r="A560" t="str">
        <f t="shared" si="8"/>
        <v>Simpson2009</v>
      </c>
      <c r="B560" t="s">
        <v>639</v>
      </c>
      <c r="C560">
        <v>2009</v>
      </c>
      <c r="D560" t="s">
        <v>245</v>
      </c>
      <c r="E560">
        <v>465</v>
      </c>
      <c r="F560">
        <v>7359</v>
      </c>
      <c r="G560">
        <v>1.4</v>
      </c>
      <c r="H560">
        <v>493</v>
      </c>
      <c r="I560">
        <v>5.6</v>
      </c>
      <c r="J560" t="s">
        <v>247</v>
      </c>
      <c r="K560">
        <v>28127</v>
      </c>
      <c r="L560" t="s">
        <v>57</v>
      </c>
    </row>
    <row r="561" spans="1:12" x14ac:dyDescent="0.2">
      <c r="A561" t="str">
        <f t="shared" si="8"/>
        <v>Smith2009</v>
      </c>
      <c r="B561" t="s">
        <v>746</v>
      </c>
      <c r="C561">
        <v>2009</v>
      </c>
      <c r="D561" t="s">
        <v>245</v>
      </c>
      <c r="E561">
        <v>205</v>
      </c>
      <c r="F561">
        <v>2875</v>
      </c>
      <c r="G561">
        <v>1.6</v>
      </c>
      <c r="H561">
        <v>611</v>
      </c>
      <c r="I561">
        <v>1.7</v>
      </c>
      <c r="J561" t="s">
        <v>247</v>
      </c>
      <c r="K561">
        <v>28129</v>
      </c>
      <c r="L561" t="s">
        <v>57</v>
      </c>
    </row>
    <row r="562" spans="1:12" x14ac:dyDescent="0.2">
      <c r="A562" t="str">
        <f t="shared" si="8"/>
        <v>Stone2009</v>
      </c>
      <c r="B562" t="s">
        <v>836</v>
      </c>
      <c r="C562">
        <v>2009</v>
      </c>
      <c r="D562" t="s">
        <v>245</v>
      </c>
      <c r="E562">
        <v>309</v>
      </c>
      <c r="F562">
        <v>4121</v>
      </c>
      <c r="G562">
        <v>-2.2000000000000002</v>
      </c>
      <c r="H562">
        <v>605</v>
      </c>
      <c r="I562">
        <v>4.7</v>
      </c>
      <c r="J562" t="s">
        <v>247</v>
      </c>
      <c r="K562">
        <v>28131</v>
      </c>
      <c r="L562" t="s">
        <v>57</v>
      </c>
    </row>
    <row r="563" spans="1:12" x14ac:dyDescent="0.2">
      <c r="A563" t="str">
        <f t="shared" si="8"/>
        <v>Sunflower2009</v>
      </c>
      <c r="B563" t="s">
        <v>837</v>
      </c>
      <c r="C563">
        <v>2009</v>
      </c>
      <c r="D563" t="s">
        <v>245</v>
      </c>
      <c r="E563">
        <v>573</v>
      </c>
      <c r="F563">
        <v>9346</v>
      </c>
      <c r="G563">
        <v>-3.5</v>
      </c>
      <c r="H563">
        <v>569</v>
      </c>
      <c r="I563">
        <v>6.4</v>
      </c>
      <c r="J563" t="s">
        <v>247</v>
      </c>
      <c r="K563">
        <v>28133</v>
      </c>
      <c r="L563" t="s">
        <v>57</v>
      </c>
    </row>
    <row r="564" spans="1:12" x14ac:dyDescent="0.2">
      <c r="A564" t="str">
        <f t="shared" si="8"/>
        <v>Tallahatchie2009</v>
      </c>
      <c r="B564" t="s">
        <v>838</v>
      </c>
      <c r="C564">
        <v>2009</v>
      </c>
      <c r="D564" t="s">
        <v>245</v>
      </c>
      <c r="E564">
        <v>231</v>
      </c>
      <c r="F564">
        <v>2823</v>
      </c>
      <c r="G564">
        <v>2.7</v>
      </c>
      <c r="H564">
        <v>506</v>
      </c>
      <c r="I564">
        <v>-5.2</v>
      </c>
      <c r="J564" t="s">
        <v>247</v>
      </c>
      <c r="K564">
        <v>28135</v>
      </c>
      <c r="L564" t="s">
        <v>57</v>
      </c>
    </row>
    <row r="565" spans="1:12" x14ac:dyDescent="0.2">
      <c r="A565" t="str">
        <f t="shared" si="8"/>
        <v>Tate2009</v>
      </c>
      <c r="B565" t="s">
        <v>839</v>
      </c>
      <c r="C565">
        <v>2009</v>
      </c>
      <c r="D565" t="s">
        <v>245</v>
      </c>
      <c r="E565">
        <v>383</v>
      </c>
      <c r="F565">
        <v>5367</v>
      </c>
      <c r="G565">
        <v>-0.4</v>
      </c>
      <c r="H565">
        <v>592</v>
      </c>
      <c r="I565">
        <v>6.5</v>
      </c>
      <c r="J565" t="s">
        <v>247</v>
      </c>
      <c r="K565">
        <v>28137</v>
      </c>
      <c r="L565" t="s">
        <v>57</v>
      </c>
    </row>
    <row r="566" spans="1:12" x14ac:dyDescent="0.2">
      <c r="A566" t="str">
        <f t="shared" si="8"/>
        <v>Tippah2009</v>
      </c>
      <c r="B566" t="s">
        <v>840</v>
      </c>
      <c r="C566">
        <v>2009</v>
      </c>
      <c r="D566" t="s">
        <v>245</v>
      </c>
      <c r="E566">
        <v>366</v>
      </c>
      <c r="F566">
        <v>5543</v>
      </c>
      <c r="G566">
        <v>-4.8</v>
      </c>
      <c r="H566">
        <v>583</v>
      </c>
      <c r="I566">
        <v>2.1</v>
      </c>
      <c r="J566" t="s">
        <v>247</v>
      </c>
      <c r="K566">
        <v>28139</v>
      </c>
      <c r="L566" t="s">
        <v>57</v>
      </c>
    </row>
    <row r="567" spans="1:12" x14ac:dyDescent="0.2">
      <c r="A567" t="str">
        <f t="shared" si="8"/>
        <v>Tishomingo2009</v>
      </c>
      <c r="B567" t="s">
        <v>841</v>
      </c>
      <c r="C567">
        <v>2009</v>
      </c>
      <c r="D567" t="s">
        <v>245</v>
      </c>
      <c r="E567">
        <v>407</v>
      </c>
      <c r="F567">
        <v>5130</v>
      </c>
      <c r="G567">
        <v>-4.9000000000000004</v>
      </c>
      <c r="H567">
        <v>597</v>
      </c>
      <c r="I567">
        <v>5.9</v>
      </c>
      <c r="J567" t="s">
        <v>247</v>
      </c>
      <c r="K567">
        <v>28141</v>
      </c>
      <c r="L567" t="s">
        <v>57</v>
      </c>
    </row>
    <row r="568" spans="1:12" x14ac:dyDescent="0.2">
      <c r="A568" t="str">
        <f t="shared" si="8"/>
        <v>Tunica2009</v>
      </c>
      <c r="B568" t="s">
        <v>842</v>
      </c>
      <c r="C568">
        <v>2009</v>
      </c>
      <c r="D568" t="s">
        <v>245</v>
      </c>
      <c r="E568">
        <v>307</v>
      </c>
      <c r="F568">
        <v>12723</v>
      </c>
      <c r="G568">
        <v>-7</v>
      </c>
      <c r="H568">
        <v>568</v>
      </c>
      <c r="I568">
        <v>2</v>
      </c>
      <c r="J568" t="s">
        <v>247</v>
      </c>
      <c r="K568">
        <v>28143</v>
      </c>
      <c r="L568" t="s">
        <v>57</v>
      </c>
    </row>
    <row r="569" spans="1:12" x14ac:dyDescent="0.2">
      <c r="A569" t="str">
        <f t="shared" si="8"/>
        <v>Union2009</v>
      </c>
      <c r="B569" t="s">
        <v>403</v>
      </c>
      <c r="C569">
        <v>2009</v>
      </c>
      <c r="D569" t="s">
        <v>245</v>
      </c>
      <c r="E569">
        <v>475</v>
      </c>
      <c r="F569">
        <v>8277</v>
      </c>
      <c r="G569">
        <v>-2.8</v>
      </c>
      <c r="H569">
        <v>589</v>
      </c>
      <c r="I569">
        <v>3.3</v>
      </c>
      <c r="J569" t="s">
        <v>247</v>
      </c>
      <c r="K569">
        <v>28145</v>
      </c>
      <c r="L569" t="s">
        <v>57</v>
      </c>
    </row>
    <row r="570" spans="1:12" x14ac:dyDescent="0.2">
      <c r="A570" t="str">
        <f t="shared" si="8"/>
        <v>Walthall2009</v>
      </c>
      <c r="B570" t="s">
        <v>843</v>
      </c>
      <c r="C570">
        <v>2009</v>
      </c>
      <c r="D570" t="s">
        <v>245</v>
      </c>
      <c r="E570">
        <v>248</v>
      </c>
      <c r="F570">
        <v>2675</v>
      </c>
      <c r="G570">
        <v>-10.1</v>
      </c>
      <c r="H570">
        <v>542</v>
      </c>
      <c r="I570">
        <v>3.4</v>
      </c>
      <c r="J570" t="s">
        <v>247</v>
      </c>
      <c r="K570">
        <v>28147</v>
      </c>
      <c r="L570" t="s">
        <v>57</v>
      </c>
    </row>
    <row r="571" spans="1:12" x14ac:dyDescent="0.2">
      <c r="A571" t="str">
        <f t="shared" si="8"/>
        <v>Warren2009</v>
      </c>
      <c r="B571" t="s">
        <v>561</v>
      </c>
      <c r="C571">
        <v>2009</v>
      </c>
      <c r="D571" t="s">
        <v>245</v>
      </c>
      <c r="E571">
        <v>1209</v>
      </c>
      <c r="F571">
        <v>21557</v>
      </c>
      <c r="G571">
        <v>-8.1999999999999993</v>
      </c>
      <c r="H571">
        <v>769</v>
      </c>
      <c r="I571">
        <v>-1.8</v>
      </c>
      <c r="J571" t="s">
        <v>247</v>
      </c>
      <c r="K571">
        <v>28149</v>
      </c>
      <c r="L571" t="s">
        <v>57</v>
      </c>
    </row>
    <row r="572" spans="1:12" x14ac:dyDescent="0.2">
      <c r="A572" t="str">
        <f t="shared" si="8"/>
        <v>Washington2009</v>
      </c>
      <c r="B572" t="s">
        <v>452</v>
      </c>
      <c r="C572">
        <v>2009</v>
      </c>
      <c r="D572" t="s">
        <v>245</v>
      </c>
      <c r="E572">
        <v>1369</v>
      </c>
      <c r="F572">
        <v>18564</v>
      </c>
      <c r="G572">
        <v>-5.5</v>
      </c>
      <c r="H572">
        <v>601</v>
      </c>
      <c r="I572">
        <v>-1.6</v>
      </c>
      <c r="J572" t="s">
        <v>247</v>
      </c>
      <c r="K572">
        <v>28151</v>
      </c>
      <c r="L572" t="s">
        <v>57</v>
      </c>
    </row>
    <row r="573" spans="1:12" x14ac:dyDescent="0.2">
      <c r="A573" t="str">
        <f t="shared" si="8"/>
        <v>Wayne2009</v>
      </c>
      <c r="B573" t="s">
        <v>382</v>
      </c>
      <c r="C573">
        <v>2009</v>
      </c>
      <c r="D573" t="s">
        <v>245</v>
      </c>
      <c r="E573">
        <v>411</v>
      </c>
      <c r="F573">
        <v>4873</v>
      </c>
      <c r="G573">
        <v>-9.6999999999999993</v>
      </c>
      <c r="H573">
        <v>581</v>
      </c>
      <c r="I573">
        <v>0.9</v>
      </c>
      <c r="J573" t="s">
        <v>247</v>
      </c>
      <c r="K573">
        <v>28153</v>
      </c>
      <c r="L573" t="s">
        <v>57</v>
      </c>
    </row>
    <row r="574" spans="1:12" x14ac:dyDescent="0.2">
      <c r="A574" t="str">
        <f t="shared" si="8"/>
        <v>Webster2009</v>
      </c>
      <c r="B574" t="s">
        <v>562</v>
      </c>
      <c r="C574">
        <v>2009</v>
      </c>
      <c r="D574" t="s">
        <v>245</v>
      </c>
      <c r="E574">
        <v>189</v>
      </c>
      <c r="F574">
        <v>2084</v>
      </c>
      <c r="G574">
        <v>-0.2</v>
      </c>
      <c r="H574">
        <v>544</v>
      </c>
      <c r="I574">
        <v>5</v>
      </c>
      <c r="J574" t="s">
        <v>247</v>
      </c>
      <c r="K574">
        <v>28155</v>
      </c>
      <c r="L574" t="s">
        <v>57</v>
      </c>
    </row>
    <row r="575" spans="1:12" x14ac:dyDescent="0.2">
      <c r="A575" t="str">
        <f t="shared" si="8"/>
        <v>Wilkinson2009</v>
      </c>
      <c r="B575" t="s">
        <v>567</v>
      </c>
      <c r="C575">
        <v>2009</v>
      </c>
      <c r="D575" t="s">
        <v>245</v>
      </c>
      <c r="E575">
        <v>162</v>
      </c>
      <c r="F575">
        <v>2288</v>
      </c>
      <c r="G575">
        <v>10.5</v>
      </c>
      <c r="H575">
        <v>571</v>
      </c>
      <c r="I575">
        <v>-0.3</v>
      </c>
      <c r="J575" t="s">
        <v>247</v>
      </c>
      <c r="K575">
        <v>28157</v>
      </c>
      <c r="L575" t="s">
        <v>57</v>
      </c>
    </row>
    <row r="576" spans="1:12" x14ac:dyDescent="0.2">
      <c r="A576" t="str">
        <f t="shared" si="8"/>
        <v>Winston2009</v>
      </c>
      <c r="B576" t="s">
        <v>453</v>
      </c>
      <c r="C576">
        <v>2009</v>
      </c>
      <c r="D576" t="s">
        <v>245</v>
      </c>
      <c r="E576">
        <v>393</v>
      </c>
      <c r="F576">
        <v>4375</v>
      </c>
      <c r="G576">
        <v>-17.899999999999999</v>
      </c>
      <c r="H576">
        <v>576</v>
      </c>
      <c r="I576">
        <v>-10.4</v>
      </c>
      <c r="J576" t="s">
        <v>247</v>
      </c>
      <c r="K576">
        <v>28159</v>
      </c>
      <c r="L576" t="s">
        <v>57</v>
      </c>
    </row>
    <row r="577" spans="1:12" x14ac:dyDescent="0.2">
      <c r="A577" t="str">
        <f t="shared" si="8"/>
        <v>Yalobusha2009</v>
      </c>
      <c r="B577" t="s">
        <v>844</v>
      </c>
      <c r="C577">
        <v>2009</v>
      </c>
      <c r="D577" t="s">
        <v>245</v>
      </c>
      <c r="E577">
        <v>221</v>
      </c>
      <c r="F577">
        <v>2981</v>
      </c>
      <c r="G577">
        <v>5.7</v>
      </c>
      <c r="H577">
        <v>595</v>
      </c>
      <c r="I577">
        <v>6.3</v>
      </c>
      <c r="J577" t="s">
        <v>247</v>
      </c>
      <c r="K577">
        <v>28161</v>
      </c>
      <c r="L577" t="s">
        <v>57</v>
      </c>
    </row>
    <row r="578" spans="1:12" x14ac:dyDescent="0.2">
      <c r="A578" t="str">
        <f t="shared" si="8"/>
        <v>Yazoo2009</v>
      </c>
      <c r="B578" t="s">
        <v>845</v>
      </c>
      <c r="C578">
        <v>2009</v>
      </c>
      <c r="D578" t="s">
        <v>245</v>
      </c>
      <c r="E578">
        <v>479</v>
      </c>
      <c r="F578">
        <v>5915</v>
      </c>
      <c r="G578">
        <v>-2.5</v>
      </c>
      <c r="H578">
        <v>664</v>
      </c>
      <c r="I578">
        <v>5.4</v>
      </c>
      <c r="J578" t="s">
        <v>247</v>
      </c>
      <c r="K578">
        <v>28163</v>
      </c>
      <c r="L578" t="s">
        <v>57</v>
      </c>
    </row>
    <row r="579" spans="1:12" x14ac:dyDescent="0.2">
      <c r="A579" t="str">
        <f t="shared" si="8"/>
        <v>Adams2010</v>
      </c>
      <c r="B579" t="s">
        <v>355</v>
      </c>
      <c r="C579">
        <v>2010</v>
      </c>
      <c r="D579" t="s">
        <v>245</v>
      </c>
      <c r="E579">
        <v>918</v>
      </c>
      <c r="F579">
        <v>11068</v>
      </c>
      <c r="G579">
        <v>-2.9</v>
      </c>
      <c r="H579">
        <v>602</v>
      </c>
      <c r="I579">
        <v>4.5</v>
      </c>
      <c r="J579" t="s">
        <v>247</v>
      </c>
      <c r="K579">
        <v>28001</v>
      </c>
      <c r="L579" t="s">
        <v>57</v>
      </c>
    </row>
    <row r="580" spans="1:12" x14ac:dyDescent="0.2">
      <c r="A580" t="str">
        <f t="shared" si="8"/>
        <v>Alcorn2010</v>
      </c>
      <c r="B580" t="s">
        <v>372</v>
      </c>
      <c r="C580">
        <v>2010</v>
      </c>
      <c r="D580" t="s">
        <v>245</v>
      </c>
      <c r="E580">
        <v>806</v>
      </c>
      <c r="F580">
        <v>12255</v>
      </c>
      <c r="G580">
        <v>-2.2000000000000002</v>
      </c>
      <c r="H580">
        <v>661</v>
      </c>
      <c r="I580">
        <v>2.2999999999999998</v>
      </c>
      <c r="J580" t="s">
        <v>247</v>
      </c>
      <c r="K580">
        <v>28003</v>
      </c>
      <c r="L580" t="s">
        <v>57</v>
      </c>
    </row>
    <row r="581" spans="1:12" x14ac:dyDescent="0.2">
      <c r="A581" t="str">
        <f t="shared" si="8"/>
        <v>Amite2010</v>
      </c>
      <c r="B581" t="s">
        <v>369</v>
      </c>
      <c r="C581">
        <v>2010</v>
      </c>
      <c r="D581" t="s">
        <v>245</v>
      </c>
      <c r="E581">
        <v>211</v>
      </c>
      <c r="F581">
        <v>1751</v>
      </c>
      <c r="G581">
        <v>2.2000000000000002</v>
      </c>
      <c r="H581">
        <v>544</v>
      </c>
      <c r="I581">
        <v>4.2</v>
      </c>
      <c r="J581" t="s">
        <v>247</v>
      </c>
      <c r="K581">
        <v>28005</v>
      </c>
      <c r="L581" t="s">
        <v>57</v>
      </c>
    </row>
    <row r="582" spans="1:12" x14ac:dyDescent="0.2">
      <c r="A582" t="str">
        <f t="shared" ref="A582:A645" si="9">_xlfn.CONCAT(B582, C582)</f>
        <v>Attala2010</v>
      </c>
      <c r="B582" t="s">
        <v>367</v>
      </c>
      <c r="C582">
        <v>2010</v>
      </c>
      <c r="D582" t="s">
        <v>245</v>
      </c>
      <c r="E582">
        <v>406</v>
      </c>
      <c r="F582">
        <v>4713</v>
      </c>
      <c r="G582">
        <v>3.6</v>
      </c>
      <c r="H582">
        <v>570</v>
      </c>
      <c r="I582">
        <v>1.6</v>
      </c>
      <c r="J582" t="s">
        <v>247</v>
      </c>
      <c r="K582">
        <v>28007</v>
      </c>
      <c r="L582" t="s">
        <v>57</v>
      </c>
    </row>
    <row r="583" spans="1:12" x14ac:dyDescent="0.2">
      <c r="A583" t="str">
        <f t="shared" si="9"/>
        <v>Benton2010</v>
      </c>
      <c r="B583" t="s">
        <v>713</v>
      </c>
      <c r="C583">
        <v>2010</v>
      </c>
      <c r="D583" t="s">
        <v>245</v>
      </c>
      <c r="E583">
        <v>96</v>
      </c>
      <c r="F583">
        <v>1230</v>
      </c>
      <c r="G583">
        <v>4.9000000000000004</v>
      </c>
      <c r="H583">
        <v>652</v>
      </c>
      <c r="I583">
        <v>6.4</v>
      </c>
      <c r="J583" t="s">
        <v>247</v>
      </c>
      <c r="K583">
        <v>28009</v>
      </c>
      <c r="L583" t="s">
        <v>57</v>
      </c>
    </row>
    <row r="584" spans="1:12" x14ac:dyDescent="0.2">
      <c r="A584" t="str">
        <f t="shared" si="9"/>
        <v>Bolivar2010</v>
      </c>
      <c r="B584" t="s">
        <v>363</v>
      </c>
      <c r="C584">
        <v>2010</v>
      </c>
      <c r="D584" t="s">
        <v>245</v>
      </c>
      <c r="E584">
        <v>847</v>
      </c>
      <c r="F584">
        <v>12205</v>
      </c>
      <c r="G584">
        <v>2</v>
      </c>
      <c r="H584">
        <v>617</v>
      </c>
      <c r="I584">
        <v>-0.3</v>
      </c>
      <c r="J584" t="s">
        <v>247</v>
      </c>
      <c r="K584">
        <v>28011</v>
      </c>
      <c r="L584" t="s">
        <v>57</v>
      </c>
    </row>
    <row r="585" spans="1:12" x14ac:dyDescent="0.2">
      <c r="A585" t="str">
        <f t="shared" si="9"/>
        <v>Calhoun2010</v>
      </c>
      <c r="B585" t="s">
        <v>327</v>
      </c>
      <c r="C585">
        <v>2010</v>
      </c>
      <c r="D585" t="s">
        <v>245</v>
      </c>
      <c r="E585">
        <v>308</v>
      </c>
      <c r="F585">
        <v>3554</v>
      </c>
      <c r="G585">
        <v>5.0999999999999996</v>
      </c>
      <c r="H585">
        <v>542</v>
      </c>
      <c r="I585">
        <v>2.7</v>
      </c>
      <c r="J585" t="s">
        <v>247</v>
      </c>
      <c r="K585">
        <v>28013</v>
      </c>
      <c r="L585" t="s">
        <v>57</v>
      </c>
    </row>
    <row r="586" spans="1:12" x14ac:dyDescent="0.2">
      <c r="A586" t="str">
        <f t="shared" si="9"/>
        <v>Carroll2010</v>
      </c>
      <c r="B586" t="s">
        <v>373</v>
      </c>
      <c r="C586">
        <v>2010</v>
      </c>
      <c r="D586" t="s">
        <v>245</v>
      </c>
      <c r="E586">
        <v>133</v>
      </c>
      <c r="F586">
        <v>1068</v>
      </c>
      <c r="G586">
        <v>2.5</v>
      </c>
      <c r="H586">
        <v>565</v>
      </c>
      <c r="I586">
        <v>6.4</v>
      </c>
      <c r="J586" t="s">
        <v>247</v>
      </c>
      <c r="K586">
        <v>28015</v>
      </c>
      <c r="L586" t="s">
        <v>57</v>
      </c>
    </row>
    <row r="587" spans="1:12" x14ac:dyDescent="0.2">
      <c r="A587" t="str">
        <f t="shared" si="9"/>
        <v>Chickasaw2010</v>
      </c>
      <c r="B587" t="s">
        <v>821</v>
      </c>
      <c r="C587">
        <v>2010</v>
      </c>
      <c r="D587" t="s">
        <v>245</v>
      </c>
      <c r="E587">
        <v>383</v>
      </c>
      <c r="F587">
        <v>5896</v>
      </c>
      <c r="G587">
        <v>3.3</v>
      </c>
      <c r="H587">
        <v>600</v>
      </c>
      <c r="I587">
        <v>0.8</v>
      </c>
      <c r="J587" t="s">
        <v>247</v>
      </c>
      <c r="K587">
        <v>28017</v>
      </c>
      <c r="L587" t="s">
        <v>57</v>
      </c>
    </row>
    <row r="588" spans="1:12" x14ac:dyDescent="0.2">
      <c r="A588" t="str">
        <f t="shared" si="9"/>
        <v>Choctaw2010</v>
      </c>
      <c r="B588" t="s">
        <v>370</v>
      </c>
      <c r="C588">
        <v>2010</v>
      </c>
      <c r="D588" t="s">
        <v>245</v>
      </c>
      <c r="E588">
        <v>149</v>
      </c>
      <c r="F588">
        <v>1900</v>
      </c>
      <c r="G588">
        <v>1.9</v>
      </c>
      <c r="H588">
        <v>650</v>
      </c>
      <c r="I588">
        <v>3.7</v>
      </c>
      <c r="J588" t="s">
        <v>247</v>
      </c>
      <c r="K588">
        <v>28019</v>
      </c>
      <c r="L588" t="s">
        <v>57</v>
      </c>
    </row>
    <row r="589" spans="1:12" x14ac:dyDescent="0.2">
      <c r="A589" t="str">
        <f t="shared" si="9"/>
        <v>Claiborne2010</v>
      </c>
      <c r="B589" t="s">
        <v>718</v>
      </c>
      <c r="C589">
        <v>2010</v>
      </c>
      <c r="D589" t="s">
        <v>245</v>
      </c>
      <c r="E589">
        <v>144</v>
      </c>
      <c r="F589">
        <v>3342</v>
      </c>
      <c r="G589">
        <v>2.2000000000000002</v>
      </c>
      <c r="H589">
        <v>960</v>
      </c>
      <c r="I589">
        <v>1.8</v>
      </c>
      <c r="J589" t="s">
        <v>247</v>
      </c>
      <c r="K589">
        <v>28021</v>
      </c>
      <c r="L589" t="s">
        <v>57</v>
      </c>
    </row>
    <row r="590" spans="1:12" x14ac:dyDescent="0.2">
      <c r="A590" t="str">
        <f t="shared" si="9"/>
        <v>Clarke2010</v>
      </c>
      <c r="B590" t="s">
        <v>360</v>
      </c>
      <c r="C590">
        <v>2010</v>
      </c>
      <c r="D590" t="s">
        <v>245</v>
      </c>
      <c r="E590">
        <v>245</v>
      </c>
      <c r="F590">
        <v>2927</v>
      </c>
      <c r="G590">
        <v>-2.9</v>
      </c>
      <c r="H590">
        <v>560</v>
      </c>
      <c r="I590">
        <v>5.9</v>
      </c>
      <c r="J590" t="s">
        <v>247</v>
      </c>
      <c r="K590">
        <v>28023</v>
      </c>
      <c r="L590" t="s">
        <v>57</v>
      </c>
    </row>
    <row r="591" spans="1:12" x14ac:dyDescent="0.2">
      <c r="A591" t="str">
        <f t="shared" si="9"/>
        <v>Clay2010</v>
      </c>
      <c r="B591" t="s">
        <v>353</v>
      </c>
      <c r="C591">
        <v>2010</v>
      </c>
      <c r="D591" t="s">
        <v>245</v>
      </c>
      <c r="E591">
        <v>378</v>
      </c>
      <c r="F591">
        <v>5050</v>
      </c>
      <c r="G591">
        <v>0.8</v>
      </c>
      <c r="H591">
        <v>594</v>
      </c>
      <c r="I591">
        <v>-1.7</v>
      </c>
      <c r="J591" t="s">
        <v>247</v>
      </c>
      <c r="K591">
        <v>28025</v>
      </c>
      <c r="L591" t="s">
        <v>57</v>
      </c>
    </row>
    <row r="592" spans="1:12" x14ac:dyDescent="0.2">
      <c r="A592" t="str">
        <f t="shared" si="9"/>
        <v>Coahoma2010</v>
      </c>
      <c r="B592" t="s">
        <v>361</v>
      </c>
      <c r="C592">
        <v>2010</v>
      </c>
      <c r="D592" t="s">
        <v>245</v>
      </c>
      <c r="E592">
        <v>659</v>
      </c>
      <c r="F592">
        <v>8444</v>
      </c>
      <c r="G592">
        <v>-0.8</v>
      </c>
      <c r="H592">
        <v>670</v>
      </c>
      <c r="I592">
        <v>1.1000000000000001</v>
      </c>
      <c r="J592" t="s">
        <v>247</v>
      </c>
      <c r="K592">
        <v>28027</v>
      </c>
      <c r="L592" t="s">
        <v>57</v>
      </c>
    </row>
    <row r="593" spans="1:12" x14ac:dyDescent="0.2">
      <c r="A593" t="str">
        <f t="shared" si="9"/>
        <v>Copiah2010</v>
      </c>
      <c r="B593" t="s">
        <v>365</v>
      </c>
      <c r="C593">
        <v>2010</v>
      </c>
      <c r="D593" t="s">
        <v>245</v>
      </c>
      <c r="E593">
        <v>447</v>
      </c>
      <c r="F593">
        <v>7081</v>
      </c>
      <c r="G593">
        <v>-3.4</v>
      </c>
      <c r="H593">
        <v>563</v>
      </c>
      <c r="I593">
        <v>2.7</v>
      </c>
      <c r="J593" t="s">
        <v>247</v>
      </c>
      <c r="K593">
        <v>28029</v>
      </c>
      <c r="L593" t="s">
        <v>57</v>
      </c>
    </row>
    <row r="594" spans="1:12" x14ac:dyDescent="0.2">
      <c r="A594" t="str">
        <f t="shared" si="9"/>
        <v>Covington2010</v>
      </c>
      <c r="B594" t="s">
        <v>429</v>
      </c>
      <c r="C594">
        <v>2010</v>
      </c>
      <c r="D594" t="s">
        <v>245</v>
      </c>
      <c r="E594">
        <v>340</v>
      </c>
      <c r="F594">
        <v>4782</v>
      </c>
      <c r="G594">
        <v>0.6</v>
      </c>
      <c r="H594">
        <v>629</v>
      </c>
      <c r="I594">
        <v>6.4</v>
      </c>
      <c r="J594" t="s">
        <v>247</v>
      </c>
      <c r="K594">
        <v>28031</v>
      </c>
      <c r="L594" t="s">
        <v>57</v>
      </c>
    </row>
    <row r="595" spans="1:12" x14ac:dyDescent="0.2">
      <c r="A595" t="str">
        <f t="shared" si="9"/>
        <v>DeSoto2010</v>
      </c>
      <c r="B595" t="s">
        <v>374</v>
      </c>
      <c r="C595">
        <v>2010</v>
      </c>
      <c r="D595" t="s">
        <v>245</v>
      </c>
      <c r="E595">
        <v>2517</v>
      </c>
      <c r="F595">
        <v>45262</v>
      </c>
      <c r="G595">
        <v>3.8</v>
      </c>
      <c r="H595">
        <v>637</v>
      </c>
      <c r="I595">
        <v>0.5</v>
      </c>
      <c r="J595" t="s">
        <v>247</v>
      </c>
      <c r="K595">
        <v>28033</v>
      </c>
      <c r="L595" t="s">
        <v>57</v>
      </c>
    </row>
    <row r="596" spans="1:12" x14ac:dyDescent="0.2">
      <c r="A596" t="str">
        <f t="shared" si="9"/>
        <v>Forrest2010</v>
      </c>
      <c r="B596" t="s">
        <v>358</v>
      </c>
      <c r="C596">
        <v>2010</v>
      </c>
      <c r="D596" t="s">
        <v>245</v>
      </c>
      <c r="E596">
        <v>1941</v>
      </c>
      <c r="F596">
        <v>36701</v>
      </c>
      <c r="G596">
        <v>0.4</v>
      </c>
      <c r="H596">
        <v>735</v>
      </c>
      <c r="I596">
        <v>2.4</v>
      </c>
      <c r="J596" t="s">
        <v>247</v>
      </c>
      <c r="K596">
        <v>28035</v>
      </c>
      <c r="L596" t="s">
        <v>57</v>
      </c>
    </row>
    <row r="597" spans="1:12" x14ac:dyDescent="0.2">
      <c r="A597" t="str">
        <f t="shared" si="9"/>
        <v>Franklin2010</v>
      </c>
      <c r="B597" t="s">
        <v>434</v>
      </c>
      <c r="C597">
        <v>2010</v>
      </c>
      <c r="D597" t="s">
        <v>245</v>
      </c>
      <c r="E597">
        <v>135</v>
      </c>
      <c r="F597">
        <v>1759</v>
      </c>
      <c r="G597">
        <v>7.3</v>
      </c>
      <c r="H597">
        <v>618</v>
      </c>
      <c r="I597">
        <v>0.3</v>
      </c>
      <c r="J597" t="s">
        <v>247</v>
      </c>
      <c r="K597">
        <v>28037</v>
      </c>
      <c r="L597" t="s">
        <v>57</v>
      </c>
    </row>
    <row r="598" spans="1:12" x14ac:dyDescent="0.2">
      <c r="A598" t="str">
        <f t="shared" si="9"/>
        <v>George2010</v>
      </c>
      <c r="B598" t="s">
        <v>822</v>
      </c>
      <c r="C598">
        <v>2010</v>
      </c>
      <c r="D598" t="s">
        <v>245</v>
      </c>
      <c r="E598">
        <v>347</v>
      </c>
      <c r="F598">
        <v>4251</v>
      </c>
      <c r="G598">
        <v>0.3</v>
      </c>
      <c r="H598">
        <v>605</v>
      </c>
      <c r="I598">
        <v>3.1</v>
      </c>
      <c r="J598" t="s">
        <v>247</v>
      </c>
      <c r="K598">
        <v>28039</v>
      </c>
      <c r="L598" t="s">
        <v>57</v>
      </c>
    </row>
    <row r="599" spans="1:12" x14ac:dyDescent="0.2">
      <c r="A599" t="str">
        <f t="shared" si="9"/>
        <v>Greene2010</v>
      </c>
      <c r="B599" t="s">
        <v>436</v>
      </c>
      <c r="C599">
        <v>2010</v>
      </c>
      <c r="D599" t="s">
        <v>245</v>
      </c>
      <c r="E599">
        <v>140</v>
      </c>
      <c r="F599">
        <v>2002</v>
      </c>
      <c r="G599">
        <v>1.2</v>
      </c>
      <c r="H599">
        <v>562</v>
      </c>
      <c r="I599">
        <v>2.2000000000000002</v>
      </c>
      <c r="J599" t="s">
        <v>247</v>
      </c>
      <c r="K599">
        <v>28041</v>
      </c>
      <c r="L599" t="s">
        <v>57</v>
      </c>
    </row>
    <row r="600" spans="1:12" x14ac:dyDescent="0.2">
      <c r="A600" t="str">
        <f t="shared" si="9"/>
        <v>Grenada2010</v>
      </c>
      <c r="B600" t="s">
        <v>371</v>
      </c>
      <c r="C600">
        <v>2010</v>
      </c>
      <c r="D600" t="s">
        <v>245</v>
      </c>
      <c r="E600">
        <v>550</v>
      </c>
      <c r="F600">
        <v>9255</v>
      </c>
      <c r="G600">
        <v>1.7</v>
      </c>
      <c r="H600">
        <v>639</v>
      </c>
      <c r="I600">
        <v>4.0999999999999996</v>
      </c>
      <c r="J600" t="s">
        <v>247</v>
      </c>
      <c r="K600">
        <v>28043</v>
      </c>
      <c r="L600" t="s">
        <v>57</v>
      </c>
    </row>
    <row r="601" spans="1:12" x14ac:dyDescent="0.2">
      <c r="A601" t="str">
        <f t="shared" si="9"/>
        <v>Hancock2010</v>
      </c>
      <c r="B601" t="s">
        <v>508</v>
      </c>
      <c r="C601">
        <v>2010</v>
      </c>
      <c r="D601" t="s">
        <v>245</v>
      </c>
      <c r="E601">
        <v>819</v>
      </c>
      <c r="F601">
        <v>13981</v>
      </c>
      <c r="G601">
        <v>2.8</v>
      </c>
      <c r="H601">
        <v>909</v>
      </c>
      <c r="I601">
        <v>0.8</v>
      </c>
      <c r="J601" t="s">
        <v>247</v>
      </c>
      <c r="K601">
        <v>28045</v>
      </c>
      <c r="L601" t="s">
        <v>57</v>
      </c>
    </row>
    <row r="602" spans="1:12" x14ac:dyDescent="0.2">
      <c r="A602" t="str">
        <f t="shared" si="9"/>
        <v>Harrison2010</v>
      </c>
      <c r="B602" t="s">
        <v>357</v>
      </c>
      <c r="C602">
        <v>2010</v>
      </c>
      <c r="D602" t="s">
        <v>245</v>
      </c>
      <c r="E602">
        <v>4485</v>
      </c>
      <c r="F602">
        <v>82404</v>
      </c>
      <c r="G602">
        <v>-1</v>
      </c>
      <c r="H602">
        <v>710</v>
      </c>
      <c r="I602">
        <v>-1.4</v>
      </c>
      <c r="J602" t="s">
        <v>247</v>
      </c>
      <c r="K602">
        <v>28047</v>
      </c>
      <c r="L602" t="s">
        <v>57</v>
      </c>
    </row>
    <row r="603" spans="1:12" x14ac:dyDescent="0.2">
      <c r="A603" t="str">
        <f t="shared" si="9"/>
        <v>Hinds2010</v>
      </c>
      <c r="B603" t="s">
        <v>352</v>
      </c>
      <c r="C603">
        <v>2010</v>
      </c>
      <c r="D603" t="s">
        <v>245</v>
      </c>
      <c r="E603">
        <v>6100</v>
      </c>
      <c r="F603">
        <v>123012</v>
      </c>
      <c r="G603">
        <v>-1.6</v>
      </c>
      <c r="H603">
        <v>848</v>
      </c>
      <c r="I603">
        <v>1.8</v>
      </c>
      <c r="J603" t="s">
        <v>247</v>
      </c>
      <c r="K603">
        <v>28049</v>
      </c>
      <c r="L603" t="s">
        <v>57</v>
      </c>
    </row>
    <row r="604" spans="1:12" x14ac:dyDescent="0.2">
      <c r="A604" t="str">
        <f t="shared" si="9"/>
        <v>Holmes2010</v>
      </c>
      <c r="B604" t="s">
        <v>366</v>
      </c>
      <c r="C604">
        <v>2010</v>
      </c>
      <c r="D604" t="s">
        <v>245</v>
      </c>
      <c r="E604">
        <v>314</v>
      </c>
      <c r="F604">
        <v>3697</v>
      </c>
      <c r="G604">
        <v>-0.9</v>
      </c>
      <c r="H604">
        <v>574</v>
      </c>
      <c r="I604">
        <v>2.9</v>
      </c>
      <c r="J604" t="s">
        <v>247</v>
      </c>
      <c r="K604">
        <v>28051</v>
      </c>
      <c r="L604" t="s">
        <v>57</v>
      </c>
    </row>
    <row r="605" spans="1:12" x14ac:dyDescent="0.2">
      <c r="A605" t="str">
        <f t="shared" si="9"/>
        <v>Humphreys2010</v>
      </c>
      <c r="B605" t="s">
        <v>732</v>
      </c>
      <c r="C605">
        <v>2010</v>
      </c>
      <c r="D605" t="s">
        <v>245</v>
      </c>
      <c r="E605">
        <v>225</v>
      </c>
      <c r="F605">
        <v>3196</v>
      </c>
      <c r="G605">
        <v>-0.9</v>
      </c>
      <c r="H605">
        <v>470</v>
      </c>
      <c r="I605">
        <v>-3.1</v>
      </c>
      <c r="J605" t="s">
        <v>247</v>
      </c>
      <c r="K605">
        <v>28053</v>
      </c>
      <c r="L605" t="s">
        <v>57</v>
      </c>
    </row>
    <row r="606" spans="1:12" x14ac:dyDescent="0.2">
      <c r="A606" t="str">
        <f t="shared" si="9"/>
        <v>Issaquena2010</v>
      </c>
      <c r="B606" t="s">
        <v>823</v>
      </c>
      <c r="C606">
        <v>2010</v>
      </c>
      <c r="D606" t="s">
        <v>245</v>
      </c>
      <c r="E606">
        <v>45</v>
      </c>
      <c r="F606">
        <v>297</v>
      </c>
      <c r="G606">
        <v>-8.3000000000000007</v>
      </c>
      <c r="H606">
        <v>456</v>
      </c>
      <c r="I606">
        <v>9.1</v>
      </c>
      <c r="J606" t="s">
        <v>247</v>
      </c>
      <c r="K606">
        <v>28055</v>
      </c>
      <c r="L606" t="s">
        <v>57</v>
      </c>
    </row>
    <row r="607" spans="1:12" x14ac:dyDescent="0.2">
      <c r="A607" t="str">
        <f t="shared" si="9"/>
        <v>Itawamba2010</v>
      </c>
      <c r="B607" t="s">
        <v>364</v>
      </c>
      <c r="C607">
        <v>2010</v>
      </c>
      <c r="D607" t="s">
        <v>245</v>
      </c>
      <c r="E607">
        <v>337</v>
      </c>
      <c r="F607">
        <v>5169</v>
      </c>
      <c r="G607">
        <v>-2.5</v>
      </c>
      <c r="H607">
        <v>592</v>
      </c>
      <c r="I607">
        <v>0</v>
      </c>
      <c r="J607" t="s">
        <v>247</v>
      </c>
      <c r="K607">
        <v>28057</v>
      </c>
      <c r="L607" t="s">
        <v>57</v>
      </c>
    </row>
    <row r="608" spans="1:12" x14ac:dyDescent="0.2">
      <c r="A608" t="str">
        <f t="shared" si="9"/>
        <v>Jackson2010</v>
      </c>
      <c r="B608" t="s">
        <v>318</v>
      </c>
      <c r="C608">
        <v>2010</v>
      </c>
      <c r="D608" t="s">
        <v>245</v>
      </c>
      <c r="E608">
        <v>2409</v>
      </c>
      <c r="F608">
        <v>49471</v>
      </c>
      <c r="G608">
        <v>-1.8</v>
      </c>
      <c r="H608">
        <v>879</v>
      </c>
      <c r="I608">
        <v>-3.2</v>
      </c>
      <c r="J608" t="s">
        <v>247</v>
      </c>
      <c r="K608">
        <v>28059</v>
      </c>
      <c r="L608" t="s">
        <v>57</v>
      </c>
    </row>
    <row r="609" spans="1:12" x14ac:dyDescent="0.2">
      <c r="A609" t="str">
        <f t="shared" si="9"/>
        <v>Jasper2010</v>
      </c>
      <c r="B609" t="s">
        <v>368</v>
      </c>
      <c r="C609">
        <v>2010</v>
      </c>
      <c r="D609" t="s">
        <v>245</v>
      </c>
      <c r="E609">
        <v>270</v>
      </c>
      <c r="F609">
        <v>4549</v>
      </c>
      <c r="G609">
        <v>7.5</v>
      </c>
      <c r="H609">
        <v>721</v>
      </c>
      <c r="I609">
        <v>5.9</v>
      </c>
      <c r="J609" t="s">
        <v>247</v>
      </c>
      <c r="K609">
        <v>28061</v>
      </c>
      <c r="L609" t="s">
        <v>57</v>
      </c>
    </row>
    <row r="610" spans="1:12" x14ac:dyDescent="0.2">
      <c r="A610" t="str">
        <f t="shared" si="9"/>
        <v>Jefferson2010</v>
      </c>
      <c r="B610" t="s">
        <v>314</v>
      </c>
      <c r="C610">
        <v>2010</v>
      </c>
      <c r="D610" t="s">
        <v>245</v>
      </c>
      <c r="E610">
        <v>89</v>
      </c>
      <c r="F610">
        <v>1233</v>
      </c>
      <c r="G610">
        <v>4.3</v>
      </c>
      <c r="H610">
        <v>550</v>
      </c>
      <c r="I610">
        <v>1.5</v>
      </c>
      <c r="J610" t="s">
        <v>247</v>
      </c>
      <c r="K610">
        <v>28063</v>
      </c>
      <c r="L610" t="s">
        <v>57</v>
      </c>
    </row>
    <row r="611" spans="1:12" x14ac:dyDescent="0.2">
      <c r="A611" t="str">
        <f t="shared" si="9"/>
        <v>Jefferson Davis2010</v>
      </c>
      <c r="B611" t="s">
        <v>362</v>
      </c>
      <c r="C611">
        <v>2010</v>
      </c>
      <c r="D611" t="s">
        <v>245</v>
      </c>
      <c r="E611">
        <v>164</v>
      </c>
      <c r="F611">
        <v>1716</v>
      </c>
      <c r="G611">
        <v>-5.9</v>
      </c>
      <c r="H611">
        <v>630</v>
      </c>
      <c r="I611">
        <v>8.1</v>
      </c>
      <c r="J611" t="s">
        <v>247</v>
      </c>
      <c r="K611">
        <v>28065</v>
      </c>
      <c r="L611" t="s">
        <v>57</v>
      </c>
    </row>
    <row r="612" spans="1:12" x14ac:dyDescent="0.2">
      <c r="A612" t="str">
        <f t="shared" si="9"/>
        <v>Jones2010</v>
      </c>
      <c r="B612" t="s">
        <v>517</v>
      </c>
      <c r="C612">
        <v>2010</v>
      </c>
      <c r="D612" t="s">
        <v>245</v>
      </c>
      <c r="E612">
        <v>1399</v>
      </c>
      <c r="F612">
        <v>27350</v>
      </c>
      <c r="G612">
        <v>-0.4</v>
      </c>
      <c r="H612">
        <v>725</v>
      </c>
      <c r="I612">
        <v>3.4</v>
      </c>
      <c r="J612" t="s">
        <v>247</v>
      </c>
      <c r="K612">
        <v>28067</v>
      </c>
      <c r="L612" t="s">
        <v>57</v>
      </c>
    </row>
    <row r="613" spans="1:12" x14ac:dyDescent="0.2">
      <c r="A613" t="str">
        <f t="shared" si="9"/>
        <v>Kemper2010</v>
      </c>
      <c r="B613" t="s">
        <v>824</v>
      </c>
      <c r="C613">
        <v>2010</v>
      </c>
      <c r="D613" t="s">
        <v>245</v>
      </c>
      <c r="E613">
        <v>130</v>
      </c>
      <c r="F613">
        <v>1660</v>
      </c>
      <c r="G613">
        <v>-1.1000000000000001</v>
      </c>
      <c r="H613">
        <v>514</v>
      </c>
      <c r="I613">
        <v>4.3</v>
      </c>
      <c r="J613" t="s">
        <v>247</v>
      </c>
      <c r="K613">
        <v>28069</v>
      </c>
      <c r="L613" t="s">
        <v>57</v>
      </c>
    </row>
    <row r="614" spans="1:12" x14ac:dyDescent="0.2">
      <c r="A614" t="str">
        <f t="shared" si="9"/>
        <v>Lafayette2010</v>
      </c>
      <c r="B614" t="s">
        <v>825</v>
      </c>
      <c r="C614">
        <v>2010</v>
      </c>
      <c r="D614" t="s">
        <v>245</v>
      </c>
      <c r="E614">
        <v>1125</v>
      </c>
      <c r="F614">
        <v>17612</v>
      </c>
      <c r="G614">
        <v>0.3</v>
      </c>
      <c r="H614">
        <v>720</v>
      </c>
      <c r="I614">
        <v>1.8</v>
      </c>
      <c r="J614" t="s">
        <v>247</v>
      </c>
      <c r="K614">
        <v>28071</v>
      </c>
      <c r="L614" t="s">
        <v>57</v>
      </c>
    </row>
    <row r="615" spans="1:12" x14ac:dyDescent="0.2">
      <c r="A615" t="str">
        <f t="shared" si="9"/>
        <v>Lamar2010</v>
      </c>
      <c r="B615" t="s">
        <v>438</v>
      </c>
      <c r="C615">
        <v>2010</v>
      </c>
      <c r="D615" t="s">
        <v>245</v>
      </c>
      <c r="E615">
        <v>1309</v>
      </c>
      <c r="F615">
        <v>17610</v>
      </c>
      <c r="G615">
        <v>1.1000000000000001</v>
      </c>
      <c r="H615">
        <v>559</v>
      </c>
      <c r="I615">
        <v>1.1000000000000001</v>
      </c>
      <c r="J615" t="s">
        <v>247</v>
      </c>
      <c r="K615">
        <v>28073</v>
      </c>
      <c r="L615" t="s">
        <v>57</v>
      </c>
    </row>
    <row r="616" spans="1:12" x14ac:dyDescent="0.2">
      <c r="A616" t="str">
        <f t="shared" si="9"/>
        <v>Lauderdale2010</v>
      </c>
      <c r="B616" t="s">
        <v>439</v>
      </c>
      <c r="C616">
        <v>2010</v>
      </c>
      <c r="D616" t="s">
        <v>245</v>
      </c>
      <c r="E616">
        <v>1986</v>
      </c>
      <c r="F616">
        <v>33877</v>
      </c>
      <c r="G616">
        <v>-1</v>
      </c>
      <c r="H616">
        <v>670</v>
      </c>
      <c r="I616">
        <v>3.7</v>
      </c>
      <c r="J616" t="s">
        <v>247</v>
      </c>
      <c r="K616">
        <v>28075</v>
      </c>
      <c r="L616" t="s">
        <v>57</v>
      </c>
    </row>
    <row r="617" spans="1:12" x14ac:dyDescent="0.2">
      <c r="A617" t="str">
        <f t="shared" si="9"/>
        <v>Lawrence2010</v>
      </c>
      <c r="B617" t="s">
        <v>440</v>
      </c>
      <c r="C617">
        <v>2010</v>
      </c>
      <c r="D617" t="s">
        <v>245</v>
      </c>
      <c r="E617">
        <v>207</v>
      </c>
      <c r="F617">
        <v>2671</v>
      </c>
      <c r="G617">
        <v>-0.6</v>
      </c>
      <c r="H617">
        <v>772</v>
      </c>
      <c r="I617">
        <v>5</v>
      </c>
      <c r="J617" t="s">
        <v>247</v>
      </c>
      <c r="K617">
        <v>28077</v>
      </c>
      <c r="L617" t="s">
        <v>57</v>
      </c>
    </row>
    <row r="618" spans="1:12" x14ac:dyDescent="0.2">
      <c r="A618" t="str">
        <f t="shared" si="9"/>
        <v>Leake2010</v>
      </c>
      <c r="B618" t="s">
        <v>826</v>
      </c>
      <c r="C618">
        <v>2010</v>
      </c>
      <c r="D618" t="s">
        <v>245</v>
      </c>
      <c r="E618">
        <v>321</v>
      </c>
      <c r="F618">
        <v>5549</v>
      </c>
      <c r="G618">
        <v>-7.2</v>
      </c>
      <c r="H618">
        <v>520</v>
      </c>
      <c r="I618">
        <v>2.4</v>
      </c>
      <c r="J618" t="s">
        <v>247</v>
      </c>
      <c r="K618">
        <v>28079</v>
      </c>
      <c r="L618" t="s">
        <v>57</v>
      </c>
    </row>
    <row r="619" spans="1:12" x14ac:dyDescent="0.2">
      <c r="A619" t="str">
        <f t="shared" si="9"/>
        <v>Lee2010</v>
      </c>
      <c r="B619" t="s">
        <v>315</v>
      </c>
      <c r="C619">
        <v>2010</v>
      </c>
      <c r="D619" t="s">
        <v>245</v>
      </c>
      <c r="E619">
        <v>2425</v>
      </c>
      <c r="F619">
        <v>49422</v>
      </c>
      <c r="G619">
        <v>2.5</v>
      </c>
      <c r="H619">
        <v>723</v>
      </c>
      <c r="I619">
        <v>0.1</v>
      </c>
      <c r="J619" t="s">
        <v>247</v>
      </c>
      <c r="K619">
        <v>28081</v>
      </c>
      <c r="L619" t="s">
        <v>57</v>
      </c>
    </row>
    <row r="620" spans="1:12" x14ac:dyDescent="0.2">
      <c r="A620" t="str">
        <f t="shared" si="9"/>
        <v>Leflore2010</v>
      </c>
      <c r="B620" t="s">
        <v>827</v>
      </c>
      <c r="C620">
        <v>2010</v>
      </c>
      <c r="D620" t="s">
        <v>245</v>
      </c>
      <c r="E620">
        <v>865</v>
      </c>
      <c r="F620">
        <v>14316</v>
      </c>
      <c r="G620">
        <v>-1.4</v>
      </c>
      <c r="H620">
        <v>622</v>
      </c>
      <c r="I620">
        <v>0.5</v>
      </c>
      <c r="J620" t="s">
        <v>247</v>
      </c>
      <c r="K620">
        <v>28083</v>
      </c>
      <c r="L620" t="s">
        <v>57</v>
      </c>
    </row>
    <row r="621" spans="1:12" x14ac:dyDescent="0.2">
      <c r="A621" t="str">
        <f t="shared" si="9"/>
        <v>Lincoln2010</v>
      </c>
      <c r="B621" t="s">
        <v>519</v>
      </c>
      <c r="C621">
        <v>2010</v>
      </c>
      <c r="D621" t="s">
        <v>245</v>
      </c>
      <c r="E621">
        <v>768</v>
      </c>
      <c r="F621">
        <v>10899</v>
      </c>
      <c r="G621">
        <v>0.4</v>
      </c>
      <c r="H621">
        <v>633</v>
      </c>
      <c r="I621">
        <v>-0.6</v>
      </c>
      <c r="J621" t="s">
        <v>247</v>
      </c>
      <c r="K621">
        <v>28085</v>
      </c>
      <c r="L621" t="s">
        <v>57</v>
      </c>
    </row>
    <row r="622" spans="1:12" x14ac:dyDescent="0.2">
      <c r="A622" t="str">
        <f t="shared" si="9"/>
        <v>Lowndes2010</v>
      </c>
      <c r="B622" t="s">
        <v>356</v>
      </c>
      <c r="C622">
        <v>2010</v>
      </c>
      <c r="D622" t="s">
        <v>245</v>
      </c>
      <c r="E622">
        <v>1577</v>
      </c>
      <c r="F622">
        <v>24046</v>
      </c>
      <c r="G622">
        <v>2</v>
      </c>
      <c r="H622">
        <v>725</v>
      </c>
      <c r="I622">
        <v>1.3</v>
      </c>
      <c r="J622" t="s">
        <v>247</v>
      </c>
      <c r="K622">
        <v>28087</v>
      </c>
      <c r="L622" t="s">
        <v>57</v>
      </c>
    </row>
    <row r="623" spans="1:12" x14ac:dyDescent="0.2">
      <c r="A623" t="str">
        <f t="shared" si="9"/>
        <v>Madison2010</v>
      </c>
      <c r="B623" t="s">
        <v>313</v>
      </c>
      <c r="C623">
        <v>2010</v>
      </c>
      <c r="D623" t="s">
        <v>245</v>
      </c>
      <c r="E623">
        <v>2917</v>
      </c>
      <c r="F623">
        <v>43659</v>
      </c>
      <c r="G623">
        <v>5.8</v>
      </c>
      <c r="H623">
        <v>776</v>
      </c>
      <c r="I623">
        <v>-0.1</v>
      </c>
      <c r="J623" t="s">
        <v>247</v>
      </c>
      <c r="K623">
        <v>28089</v>
      </c>
      <c r="L623" t="s">
        <v>57</v>
      </c>
    </row>
    <row r="624" spans="1:12" x14ac:dyDescent="0.2">
      <c r="A624" t="str">
        <f t="shared" si="9"/>
        <v>Marion2010</v>
      </c>
      <c r="B624" t="s">
        <v>399</v>
      </c>
      <c r="C624">
        <v>2010</v>
      </c>
      <c r="D624" t="s">
        <v>245</v>
      </c>
      <c r="E624">
        <v>601</v>
      </c>
      <c r="F624">
        <v>7567</v>
      </c>
      <c r="G624">
        <v>1.4</v>
      </c>
      <c r="H624">
        <v>646</v>
      </c>
      <c r="I624">
        <v>3.9</v>
      </c>
      <c r="J624" t="s">
        <v>247</v>
      </c>
      <c r="K624">
        <v>28091</v>
      </c>
      <c r="L624" t="s">
        <v>57</v>
      </c>
    </row>
    <row r="625" spans="1:12" x14ac:dyDescent="0.2">
      <c r="A625" t="str">
        <f t="shared" si="9"/>
        <v>Marshall2010</v>
      </c>
      <c r="B625" t="s">
        <v>322</v>
      </c>
      <c r="C625">
        <v>2010</v>
      </c>
      <c r="D625" t="s">
        <v>245</v>
      </c>
      <c r="E625">
        <v>428</v>
      </c>
      <c r="F625">
        <v>5971</v>
      </c>
      <c r="G625">
        <v>0.9</v>
      </c>
      <c r="H625">
        <v>692</v>
      </c>
      <c r="I625">
        <v>-2.8</v>
      </c>
      <c r="J625" t="s">
        <v>247</v>
      </c>
      <c r="K625">
        <v>28093</v>
      </c>
      <c r="L625" t="s">
        <v>57</v>
      </c>
    </row>
    <row r="626" spans="1:12" x14ac:dyDescent="0.2">
      <c r="A626" t="str">
        <f t="shared" si="9"/>
        <v>Monroe2010</v>
      </c>
      <c r="B626" t="s">
        <v>443</v>
      </c>
      <c r="C626">
        <v>2010</v>
      </c>
      <c r="D626" t="s">
        <v>245</v>
      </c>
      <c r="E626">
        <v>683</v>
      </c>
      <c r="F626">
        <v>9425</v>
      </c>
      <c r="G626">
        <v>1.5</v>
      </c>
      <c r="H626">
        <v>674</v>
      </c>
      <c r="I626">
        <v>1.8</v>
      </c>
      <c r="J626" t="s">
        <v>247</v>
      </c>
      <c r="K626">
        <v>28095</v>
      </c>
      <c r="L626" t="s">
        <v>57</v>
      </c>
    </row>
    <row r="627" spans="1:12" x14ac:dyDescent="0.2">
      <c r="A627" t="str">
        <f t="shared" si="9"/>
        <v>Montgomery2010</v>
      </c>
      <c r="B627" t="s">
        <v>329</v>
      </c>
      <c r="C627">
        <v>2010</v>
      </c>
      <c r="D627" t="s">
        <v>245</v>
      </c>
      <c r="E627">
        <v>238</v>
      </c>
      <c r="F627">
        <v>2587</v>
      </c>
      <c r="G627">
        <v>-1.6</v>
      </c>
      <c r="H627">
        <v>526</v>
      </c>
      <c r="I627">
        <v>2.1</v>
      </c>
      <c r="J627" t="s">
        <v>247</v>
      </c>
      <c r="K627">
        <v>28097</v>
      </c>
      <c r="L627" t="s">
        <v>57</v>
      </c>
    </row>
    <row r="628" spans="1:12" x14ac:dyDescent="0.2">
      <c r="A628" t="str">
        <f t="shared" si="9"/>
        <v>Neshoba2010</v>
      </c>
      <c r="B628" t="s">
        <v>828</v>
      </c>
      <c r="C628">
        <v>2010</v>
      </c>
      <c r="D628" t="s">
        <v>245</v>
      </c>
      <c r="E628">
        <v>556</v>
      </c>
      <c r="F628">
        <v>12572</v>
      </c>
      <c r="G628">
        <v>-2</v>
      </c>
      <c r="H628">
        <v>615</v>
      </c>
      <c r="I628">
        <v>3.2</v>
      </c>
      <c r="J628" t="s">
        <v>247</v>
      </c>
      <c r="K628">
        <v>28099</v>
      </c>
      <c r="L628" t="s">
        <v>57</v>
      </c>
    </row>
    <row r="629" spans="1:12" x14ac:dyDescent="0.2">
      <c r="A629" t="str">
        <f t="shared" si="9"/>
        <v>Newton2010</v>
      </c>
      <c r="B629" t="s">
        <v>528</v>
      </c>
      <c r="C629">
        <v>2010</v>
      </c>
      <c r="D629" t="s">
        <v>245</v>
      </c>
      <c r="E629">
        <v>340</v>
      </c>
      <c r="F629">
        <v>5882</v>
      </c>
      <c r="G629">
        <v>-0.8</v>
      </c>
      <c r="H629">
        <v>568</v>
      </c>
      <c r="I629">
        <v>2.2000000000000002</v>
      </c>
      <c r="J629" t="s">
        <v>247</v>
      </c>
      <c r="K629">
        <v>28101</v>
      </c>
      <c r="L629" t="s">
        <v>57</v>
      </c>
    </row>
    <row r="630" spans="1:12" x14ac:dyDescent="0.2">
      <c r="A630" t="str">
        <f t="shared" si="9"/>
        <v>Noxubee2010</v>
      </c>
      <c r="B630" t="s">
        <v>829</v>
      </c>
      <c r="C630">
        <v>2010</v>
      </c>
      <c r="D630" t="s">
        <v>245</v>
      </c>
      <c r="E630">
        <v>238</v>
      </c>
      <c r="F630">
        <v>2489</v>
      </c>
      <c r="G630">
        <v>-2</v>
      </c>
      <c r="H630">
        <v>521</v>
      </c>
      <c r="I630">
        <v>1.8</v>
      </c>
      <c r="J630" t="s">
        <v>247</v>
      </c>
      <c r="K630">
        <v>28103</v>
      </c>
      <c r="L630" t="s">
        <v>57</v>
      </c>
    </row>
    <row r="631" spans="1:12" x14ac:dyDescent="0.2">
      <c r="A631" t="str">
        <f t="shared" si="9"/>
        <v>Oktibbeha2010</v>
      </c>
      <c r="B631" t="s">
        <v>830</v>
      </c>
      <c r="C631">
        <v>2010</v>
      </c>
      <c r="D631" t="s">
        <v>245</v>
      </c>
      <c r="E631">
        <v>865</v>
      </c>
      <c r="F631">
        <v>17174</v>
      </c>
      <c r="G631">
        <v>1.4</v>
      </c>
      <c r="H631">
        <v>662</v>
      </c>
      <c r="I631">
        <v>0.9</v>
      </c>
      <c r="J631" t="s">
        <v>247</v>
      </c>
      <c r="K631">
        <v>28105</v>
      </c>
      <c r="L631" t="s">
        <v>57</v>
      </c>
    </row>
    <row r="632" spans="1:12" x14ac:dyDescent="0.2">
      <c r="A632" t="str">
        <f t="shared" si="9"/>
        <v>Panola2010</v>
      </c>
      <c r="B632" t="s">
        <v>831</v>
      </c>
      <c r="C632">
        <v>2010</v>
      </c>
      <c r="D632" t="s">
        <v>245</v>
      </c>
      <c r="E632">
        <v>649</v>
      </c>
      <c r="F632">
        <v>11052</v>
      </c>
      <c r="G632">
        <v>5.0999999999999996</v>
      </c>
      <c r="H632">
        <v>623</v>
      </c>
      <c r="I632">
        <v>3.3</v>
      </c>
      <c r="J632" t="s">
        <v>247</v>
      </c>
      <c r="K632">
        <v>28107</v>
      </c>
      <c r="L632" t="s">
        <v>57</v>
      </c>
    </row>
    <row r="633" spans="1:12" x14ac:dyDescent="0.2">
      <c r="A633" t="str">
        <f t="shared" si="9"/>
        <v>Pearl River2010</v>
      </c>
      <c r="B633" t="s">
        <v>832</v>
      </c>
      <c r="C633">
        <v>2010</v>
      </c>
      <c r="D633" t="s">
        <v>245</v>
      </c>
      <c r="E633">
        <v>836</v>
      </c>
      <c r="F633">
        <v>9696</v>
      </c>
      <c r="G633">
        <v>-1.3</v>
      </c>
      <c r="H633">
        <v>623</v>
      </c>
      <c r="I633">
        <v>1.1000000000000001</v>
      </c>
      <c r="J633" t="s">
        <v>247</v>
      </c>
      <c r="K633">
        <v>28109</v>
      </c>
      <c r="L633" t="s">
        <v>57</v>
      </c>
    </row>
    <row r="634" spans="1:12" x14ac:dyDescent="0.2">
      <c r="A634" t="str">
        <f t="shared" si="9"/>
        <v>Perry2010</v>
      </c>
      <c r="B634" t="s">
        <v>445</v>
      </c>
      <c r="C634">
        <v>2010</v>
      </c>
      <c r="D634" t="s">
        <v>245</v>
      </c>
      <c r="E634">
        <v>174</v>
      </c>
      <c r="F634">
        <v>2064</v>
      </c>
      <c r="G634">
        <v>1.1000000000000001</v>
      </c>
      <c r="H634">
        <v>719</v>
      </c>
      <c r="I634">
        <v>-1.2</v>
      </c>
      <c r="J634" t="s">
        <v>247</v>
      </c>
      <c r="K634">
        <v>28111</v>
      </c>
      <c r="L634" t="s">
        <v>57</v>
      </c>
    </row>
    <row r="635" spans="1:12" x14ac:dyDescent="0.2">
      <c r="A635" t="str">
        <f t="shared" si="9"/>
        <v>Pike2010</v>
      </c>
      <c r="B635" t="s">
        <v>447</v>
      </c>
      <c r="C635">
        <v>2010</v>
      </c>
      <c r="D635" t="s">
        <v>245</v>
      </c>
      <c r="E635">
        <v>1077</v>
      </c>
      <c r="F635">
        <v>14805</v>
      </c>
      <c r="G635">
        <v>-1.4</v>
      </c>
      <c r="H635">
        <v>595</v>
      </c>
      <c r="I635">
        <v>6.1</v>
      </c>
      <c r="J635" t="s">
        <v>247</v>
      </c>
      <c r="K635">
        <v>28113</v>
      </c>
      <c r="L635" t="s">
        <v>57</v>
      </c>
    </row>
    <row r="636" spans="1:12" x14ac:dyDescent="0.2">
      <c r="A636" t="str">
        <f t="shared" si="9"/>
        <v>Pontotoc2010</v>
      </c>
      <c r="B636" t="s">
        <v>354</v>
      </c>
      <c r="C636">
        <v>2010</v>
      </c>
      <c r="D636" t="s">
        <v>245</v>
      </c>
      <c r="E636">
        <v>470</v>
      </c>
      <c r="F636">
        <v>10482</v>
      </c>
      <c r="G636">
        <v>1</v>
      </c>
      <c r="H636">
        <v>585</v>
      </c>
      <c r="I636">
        <v>-2</v>
      </c>
      <c r="J636" t="s">
        <v>247</v>
      </c>
      <c r="K636">
        <v>28115</v>
      </c>
      <c r="L636" t="s">
        <v>57</v>
      </c>
    </row>
    <row r="637" spans="1:12" x14ac:dyDescent="0.2">
      <c r="A637" t="str">
        <f t="shared" si="9"/>
        <v>Prentiss2010</v>
      </c>
      <c r="B637" t="s">
        <v>833</v>
      </c>
      <c r="C637">
        <v>2010</v>
      </c>
      <c r="D637" t="s">
        <v>245</v>
      </c>
      <c r="E637">
        <v>489</v>
      </c>
      <c r="F637">
        <v>7114</v>
      </c>
      <c r="G637">
        <v>0.8</v>
      </c>
      <c r="H637">
        <v>579</v>
      </c>
      <c r="I637">
        <v>0.7</v>
      </c>
      <c r="J637" t="s">
        <v>247</v>
      </c>
      <c r="K637">
        <v>28117</v>
      </c>
      <c r="L637" t="s">
        <v>57</v>
      </c>
    </row>
    <row r="638" spans="1:12" x14ac:dyDescent="0.2">
      <c r="A638" t="str">
        <f t="shared" si="9"/>
        <v>Quitman2010</v>
      </c>
      <c r="B638" t="s">
        <v>535</v>
      </c>
      <c r="C638">
        <v>2010</v>
      </c>
      <c r="D638" t="s">
        <v>245</v>
      </c>
      <c r="E638">
        <v>162</v>
      </c>
      <c r="F638">
        <v>1303</v>
      </c>
      <c r="G638">
        <v>-8</v>
      </c>
      <c r="H638">
        <v>539</v>
      </c>
      <c r="I638">
        <v>4.5</v>
      </c>
      <c r="J638" t="s">
        <v>247</v>
      </c>
      <c r="K638">
        <v>28119</v>
      </c>
      <c r="L638" t="s">
        <v>57</v>
      </c>
    </row>
    <row r="639" spans="1:12" x14ac:dyDescent="0.2">
      <c r="A639" t="str">
        <f t="shared" si="9"/>
        <v>Rankin2010</v>
      </c>
      <c r="B639" t="s">
        <v>834</v>
      </c>
      <c r="C639">
        <v>2010</v>
      </c>
      <c r="D639" t="s">
        <v>245</v>
      </c>
      <c r="E639">
        <v>3531</v>
      </c>
      <c r="F639">
        <v>54919</v>
      </c>
      <c r="G639">
        <v>1.2</v>
      </c>
      <c r="H639">
        <v>731</v>
      </c>
      <c r="I639">
        <v>4.4000000000000004</v>
      </c>
      <c r="J639" t="s">
        <v>247</v>
      </c>
      <c r="K639">
        <v>28121</v>
      </c>
      <c r="L639" t="s">
        <v>57</v>
      </c>
    </row>
    <row r="640" spans="1:12" x14ac:dyDescent="0.2">
      <c r="A640" t="str">
        <f t="shared" si="9"/>
        <v>Scott2010</v>
      </c>
      <c r="B640" t="s">
        <v>638</v>
      </c>
      <c r="C640">
        <v>2010</v>
      </c>
      <c r="D640" t="s">
        <v>245</v>
      </c>
      <c r="E640">
        <v>533</v>
      </c>
      <c r="F640">
        <v>13193</v>
      </c>
      <c r="G640">
        <v>1.8</v>
      </c>
      <c r="H640">
        <v>557</v>
      </c>
      <c r="I640">
        <v>0.9</v>
      </c>
      <c r="J640" t="s">
        <v>247</v>
      </c>
      <c r="K640">
        <v>28123</v>
      </c>
      <c r="L640" t="s">
        <v>57</v>
      </c>
    </row>
    <row r="641" spans="1:12" x14ac:dyDescent="0.2">
      <c r="A641" t="str">
        <f t="shared" si="9"/>
        <v>Sharkey2010</v>
      </c>
      <c r="B641" t="s">
        <v>835</v>
      </c>
      <c r="C641">
        <v>2010</v>
      </c>
      <c r="D641" t="s">
        <v>245</v>
      </c>
      <c r="E641">
        <v>170</v>
      </c>
      <c r="F641">
        <v>1249</v>
      </c>
      <c r="G641">
        <v>-1.7</v>
      </c>
      <c r="H641">
        <v>521</v>
      </c>
      <c r="I641">
        <v>0</v>
      </c>
      <c r="J641" t="s">
        <v>247</v>
      </c>
      <c r="K641">
        <v>28125</v>
      </c>
      <c r="L641" t="s">
        <v>57</v>
      </c>
    </row>
    <row r="642" spans="1:12" x14ac:dyDescent="0.2">
      <c r="A642" t="str">
        <f t="shared" si="9"/>
        <v>Simpson2010</v>
      </c>
      <c r="B642" t="s">
        <v>639</v>
      </c>
      <c r="C642">
        <v>2010</v>
      </c>
      <c r="D642" t="s">
        <v>245</v>
      </c>
      <c r="E642">
        <v>452</v>
      </c>
      <c r="F642">
        <v>7537</v>
      </c>
      <c r="G642">
        <v>2.4</v>
      </c>
      <c r="H642">
        <v>500</v>
      </c>
      <c r="I642">
        <v>1.4</v>
      </c>
      <c r="J642" t="s">
        <v>247</v>
      </c>
      <c r="K642">
        <v>28127</v>
      </c>
      <c r="L642" t="s">
        <v>57</v>
      </c>
    </row>
    <row r="643" spans="1:12" x14ac:dyDescent="0.2">
      <c r="A643" t="str">
        <f t="shared" si="9"/>
        <v>Smith2010</v>
      </c>
      <c r="B643" t="s">
        <v>746</v>
      </c>
      <c r="C643">
        <v>2010</v>
      </c>
      <c r="D643" t="s">
        <v>245</v>
      </c>
      <c r="E643">
        <v>194</v>
      </c>
      <c r="F643">
        <v>2827</v>
      </c>
      <c r="G643">
        <v>-1.7</v>
      </c>
      <c r="H643">
        <v>645</v>
      </c>
      <c r="I643">
        <v>5.6</v>
      </c>
      <c r="J643" t="s">
        <v>247</v>
      </c>
      <c r="K643">
        <v>28129</v>
      </c>
      <c r="L643" t="s">
        <v>57</v>
      </c>
    </row>
    <row r="644" spans="1:12" x14ac:dyDescent="0.2">
      <c r="A644" t="str">
        <f t="shared" si="9"/>
        <v>Stone2010</v>
      </c>
      <c r="B644" t="s">
        <v>836</v>
      </c>
      <c r="C644">
        <v>2010</v>
      </c>
      <c r="D644" t="s">
        <v>245</v>
      </c>
      <c r="E644">
        <v>308</v>
      </c>
      <c r="F644">
        <v>4046</v>
      </c>
      <c r="G644">
        <v>-1.8</v>
      </c>
      <c r="H644">
        <v>631</v>
      </c>
      <c r="I644">
        <v>4.3</v>
      </c>
      <c r="J644" t="s">
        <v>247</v>
      </c>
      <c r="K644">
        <v>28131</v>
      </c>
      <c r="L644" t="s">
        <v>57</v>
      </c>
    </row>
    <row r="645" spans="1:12" x14ac:dyDescent="0.2">
      <c r="A645" t="str">
        <f t="shared" si="9"/>
        <v>Sunflower2010</v>
      </c>
      <c r="B645" t="s">
        <v>837</v>
      </c>
      <c r="C645">
        <v>2010</v>
      </c>
      <c r="D645" t="s">
        <v>245</v>
      </c>
      <c r="E645">
        <v>571</v>
      </c>
      <c r="F645">
        <v>8908</v>
      </c>
      <c r="G645">
        <v>-4.7</v>
      </c>
      <c r="H645">
        <v>586</v>
      </c>
      <c r="I645">
        <v>3</v>
      </c>
      <c r="J645" t="s">
        <v>247</v>
      </c>
      <c r="K645">
        <v>28133</v>
      </c>
      <c r="L645" t="s">
        <v>57</v>
      </c>
    </row>
    <row r="646" spans="1:12" x14ac:dyDescent="0.2">
      <c r="A646" t="str">
        <f t="shared" ref="A646:A709" si="10">_xlfn.CONCAT(B646, C646)</f>
        <v>Tallahatchie2010</v>
      </c>
      <c r="B646" t="s">
        <v>838</v>
      </c>
      <c r="C646">
        <v>2010</v>
      </c>
      <c r="D646" t="s">
        <v>245</v>
      </c>
      <c r="E646">
        <v>226</v>
      </c>
      <c r="F646">
        <v>2768</v>
      </c>
      <c r="G646">
        <v>-1.9</v>
      </c>
      <c r="H646">
        <v>537</v>
      </c>
      <c r="I646">
        <v>6.1</v>
      </c>
      <c r="J646" t="s">
        <v>247</v>
      </c>
      <c r="K646">
        <v>28135</v>
      </c>
      <c r="L646" t="s">
        <v>57</v>
      </c>
    </row>
    <row r="647" spans="1:12" x14ac:dyDescent="0.2">
      <c r="A647" t="str">
        <f t="shared" si="10"/>
        <v>Tate2010</v>
      </c>
      <c r="B647" t="s">
        <v>839</v>
      </c>
      <c r="C647">
        <v>2010</v>
      </c>
      <c r="D647" t="s">
        <v>245</v>
      </c>
      <c r="E647">
        <v>371</v>
      </c>
      <c r="F647">
        <v>5452</v>
      </c>
      <c r="G647">
        <v>1.6</v>
      </c>
      <c r="H647">
        <v>579</v>
      </c>
      <c r="I647">
        <v>-2.2000000000000002</v>
      </c>
      <c r="J647" t="s">
        <v>247</v>
      </c>
      <c r="K647">
        <v>28137</v>
      </c>
      <c r="L647" t="s">
        <v>57</v>
      </c>
    </row>
    <row r="648" spans="1:12" x14ac:dyDescent="0.2">
      <c r="A648" t="str">
        <f t="shared" si="10"/>
        <v>Tippah2010</v>
      </c>
      <c r="B648" t="s">
        <v>840</v>
      </c>
      <c r="C648">
        <v>2010</v>
      </c>
      <c r="D648" t="s">
        <v>245</v>
      </c>
      <c r="E648">
        <v>346</v>
      </c>
      <c r="F648">
        <v>5779</v>
      </c>
      <c r="G648">
        <v>4.3</v>
      </c>
      <c r="H648">
        <v>591</v>
      </c>
      <c r="I648">
        <v>1.4</v>
      </c>
      <c r="J648" t="s">
        <v>247</v>
      </c>
      <c r="K648">
        <v>28139</v>
      </c>
      <c r="L648" t="s">
        <v>57</v>
      </c>
    </row>
    <row r="649" spans="1:12" x14ac:dyDescent="0.2">
      <c r="A649" t="str">
        <f t="shared" si="10"/>
        <v>Tishomingo2010</v>
      </c>
      <c r="B649" t="s">
        <v>841</v>
      </c>
      <c r="C649">
        <v>2010</v>
      </c>
      <c r="D649" t="s">
        <v>245</v>
      </c>
      <c r="E649">
        <v>395</v>
      </c>
      <c r="F649">
        <v>5155</v>
      </c>
      <c r="G649">
        <v>0.5</v>
      </c>
      <c r="H649">
        <v>578</v>
      </c>
      <c r="I649">
        <v>-3.2</v>
      </c>
      <c r="J649" t="s">
        <v>247</v>
      </c>
      <c r="K649">
        <v>28141</v>
      </c>
      <c r="L649" t="s">
        <v>57</v>
      </c>
    </row>
    <row r="650" spans="1:12" x14ac:dyDescent="0.2">
      <c r="A650" t="str">
        <f t="shared" si="10"/>
        <v>Tunica2010</v>
      </c>
      <c r="B650" t="s">
        <v>842</v>
      </c>
      <c r="C650">
        <v>2010</v>
      </c>
      <c r="D650" t="s">
        <v>245</v>
      </c>
      <c r="E650">
        <v>290</v>
      </c>
      <c r="F650">
        <v>11923</v>
      </c>
      <c r="G650">
        <v>-6.3</v>
      </c>
      <c r="H650">
        <v>559</v>
      </c>
      <c r="I650">
        <v>-1.6</v>
      </c>
      <c r="J650" t="s">
        <v>247</v>
      </c>
      <c r="K650">
        <v>28143</v>
      </c>
      <c r="L650" t="s">
        <v>57</v>
      </c>
    </row>
    <row r="651" spans="1:12" x14ac:dyDescent="0.2">
      <c r="A651" t="str">
        <f t="shared" si="10"/>
        <v>Union2010</v>
      </c>
      <c r="B651" t="s">
        <v>403</v>
      </c>
      <c r="C651">
        <v>2010</v>
      </c>
      <c r="D651" t="s">
        <v>245</v>
      </c>
      <c r="E651">
        <v>470</v>
      </c>
      <c r="F651">
        <v>7806</v>
      </c>
      <c r="G651">
        <v>-5.7</v>
      </c>
      <c r="H651">
        <v>607</v>
      </c>
      <c r="I651">
        <v>3.1</v>
      </c>
      <c r="J651" t="s">
        <v>247</v>
      </c>
      <c r="K651">
        <v>28145</v>
      </c>
      <c r="L651" t="s">
        <v>57</v>
      </c>
    </row>
    <row r="652" spans="1:12" x14ac:dyDescent="0.2">
      <c r="A652" t="str">
        <f t="shared" si="10"/>
        <v>Walthall2010</v>
      </c>
      <c r="B652" t="s">
        <v>843</v>
      </c>
      <c r="C652">
        <v>2010</v>
      </c>
      <c r="D652" t="s">
        <v>245</v>
      </c>
      <c r="E652">
        <v>247</v>
      </c>
      <c r="F652">
        <v>2629</v>
      </c>
      <c r="G652">
        <v>-1.7</v>
      </c>
      <c r="H652">
        <v>545</v>
      </c>
      <c r="I652">
        <v>0.6</v>
      </c>
      <c r="J652" t="s">
        <v>247</v>
      </c>
      <c r="K652">
        <v>28147</v>
      </c>
      <c r="L652" t="s">
        <v>57</v>
      </c>
    </row>
    <row r="653" spans="1:12" x14ac:dyDescent="0.2">
      <c r="A653" t="str">
        <f t="shared" si="10"/>
        <v>Warren2010</v>
      </c>
      <c r="B653" t="s">
        <v>561</v>
      </c>
      <c r="C653">
        <v>2010</v>
      </c>
      <c r="D653" t="s">
        <v>245</v>
      </c>
      <c r="E653">
        <v>1164</v>
      </c>
      <c r="F653">
        <v>21513</v>
      </c>
      <c r="G653">
        <v>-0.2</v>
      </c>
      <c r="H653">
        <v>785</v>
      </c>
      <c r="I653">
        <v>2.1</v>
      </c>
      <c r="J653" t="s">
        <v>247</v>
      </c>
      <c r="K653">
        <v>28149</v>
      </c>
      <c r="L653" t="s">
        <v>57</v>
      </c>
    </row>
    <row r="654" spans="1:12" x14ac:dyDescent="0.2">
      <c r="A654" t="str">
        <f t="shared" si="10"/>
        <v>Washington2010</v>
      </c>
      <c r="B654" t="s">
        <v>452</v>
      </c>
      <c r="C654">
        <v>2010</v>
      </c>
      <c r="D654" t="s">
        <v>245</v>
      </c>
      <c r="E654">
        <v>1368</v>
      </c>
      <c r="F654">
        <v>18306</v>
      </c>
      <c r="G654">
        <v>-1.4</v>
      </c>
      <c r="H654">
        <v>636</v>
      </c>
      <c r="I654">
        <v>5.8</v>
      </c>
      <c r="J654" t="s">
        <v>247</v>
      </c>
      <c r="K654">
        <v>28151</v>
      </c>
      <c r="L654" t="s">
        <v>57</v>
      </c>
    </row>
    <row r="655" spans="1:12" x14ac:dyDescent="0.2">
      <c r="A655" t="str">
        <f t="shared" si="10"/>
        <v>Wayne2010</v>
      </c>
      <c r="B655" t="s">
        <v>382</v>
      </c>
      <c r="C655">
        <v>2010</v>
      </c>
      <c r="D655" t="s">
        <v>245</v>
      </c>
      <c r="E655">
        <v>403</v>
      </c>
      <c r="F655">
        <v>5030</v>
      </c>
      <c r="G655">
        <v>3.2</v>
      </c>
      <c r="H655">
        <v>597</v>
      </c>
      <c r="I655">
        <v>2.8</v>
      </c>
      <c r="J655" t="s">
        <v>247</v>
      </c>
      <c r="K655">
        <v>28153</v>
      </c>
      <c r="L655" t="s">
        <v>57</v>
      </c>
    </row>
    <row r="656" spans="1:12" x14ac:dyDescent="0.2">
      <c r="A656" t="str">
        <f t="shared" si="10"/>
        <v>Webster2010</v>
      </c>
      <c r="B656" t="s">
        <v>562</v>
      </c>
      <c r="C656">
        <v>2010</v>
      </c>
      <c r="D656" t="s">
        <v>245</v>
      </c>
      <c r="E656">
        <v>190</v>
      </c>
      <c r="F656">
        <v>2179</v>
      </c>
      <c r="G656">
        <v>4.5999999999999996</v>
      </c>
      <c r="H656">
        <v>524</v>
      </c>
      <c r="I656">
        <v>-3.7</v>
      </c>
      <c r="J656" t="s">
        <v>247</v>
      </c>
      <c r="K656">
        <v>28155</v>
      </c>
      <c r="L656" t="s">
        <v>57</v>
      </c>
    </row>
    <row r="657" spans="1:12" x14ac:dyDescent="0.2">
      <c r="A657" t="str">
        <f t="shared" si="10"/>
        <v>Wilkinson2010</v>
      </c>
      <c r="B657" t="s">
        <v>567</v>
      </c>
      <c r="C657">
        <v>2010</v>
      </c>
      <c r="D657" t="s">
        <v>245</v>
      </c>
      <c r="E657">
        <v>160</v>
      </c>
      <c r="F657">
        <v>2286</v>
      </c>
      <c r="G657">
        <v>-0.1</v>
      </c>
      <c r="H657">
        <v>582</v>
      </c>
      <c r="I657">
        <v>1.9</v>
      </c>
      <c r="J657" t="s">
        <v>247</v>
      </c>
      <c r="K657">
        <v>28157</v>
      </c>
      <c r="L657" t="s">
        <v>57</v>
      </c>
    </row>
    <row r="658" spans="1:12" x14ac:dyDescent="0.2">
      <c r="A658" t="str">
        <f t="shared" si="10"/>
        <v>Winston2010</v>
      </c>
      <c r="B658" t="s">
        <v>453</v>
      </c>
      <c r="C658">
        <v>2010</v>
      </c>
      <c r="D658" t="s">
        <v>245</v>
      </c>
      <c r="E658">
        <v>377</v>
      </c>
      <c r="F658">
        <v>4555</v>
      </c>
      <c r="G658">
        <v>4.0999999999999996</v>
      </c>
      <c r="H658">
        <v>603</v>
      </c>
      <c r="I658">
        <v>4.7</v>
      </c>
      <c r="J658" t="s">
        <v>247</v>
      </c>
      <c r="K658">
        <v>28159</v>
      </c>
      <c r="L658" t="s">
        <v>57</v>
      </c>
    </row>
    <row r="659" spans="1:12" x14ac:dyDescent="0.2">
      <c r="A659" t="str">
        <f t="shared" si="10"/>
        <v>Yalobusha2010</v>
      </c>
      <c r="B659" t="s">
        <v>844</v>
      </c>
      <c r="C659">
        <v>2010</v>
      </c>
      <c r="D659" t="s">
        <v>245</v>
      </c>
      <c r="E659">
        <v>211</v>
      </c>
      <c r="F659">
        <v>3121</v>
      </c>
      <c r="G659">
        <v>4.7</v>
      </c>
      <c r="H659">
        <v>595</v>
      </c>
      <c r="I659">
        <v>0</v>
      </c>
      <c r="J659" t="s">
        <v>247</v>
      </c>
      <c r="K659">
        <v>28161</v>
      </c>
      <c r="L659" t="s">
        <v>57</v>
      </c>
    </row>
    <row r="660" spans="1:12" x14ac:dyDescent="0.2">
      <c r="A660" t="str">
        <f t="shared" si="10"/>
        <v>Yazoo2010</v>
      </c>
      <c r="B660" t="s">
        <v>845</v>
      </c>
      <c r="C660">
        <v>2010</v>
      </c>
      <c r="D660" t="s">
        <v>245</v>
      </c>
      <c r="E660">
        <v>461</v>
      </c>
      <c r="F660">
        <v>6145</v>
      </c>
      <c r="G660">
        <v>3.9</v>
      </c>
      <c r="H660">
        <v>676</v>
      </c>
      <c r="I660">
        <v>1.8</v>
      </c>
      <c r="J660" t="s">
        <v>247</v>
      </c>
      <c r="K660">
        <v>28163</v>
      </c>
      <c r="L660" t="s">
        <v>57</v>
      </c>
    </row>
    <row r="661" spans="1:12" x14ac:dyDescent="0.2">
      <c r="A661" t="str">
        <f t="shared" si="10"/>
        <v>Adams2011</v>
      </c>
      <c r="B661" t="s">
        <v>355</v>
      </c>
      <c r="C661">
        <v>2011</v>
      </c>
      <c r="D661" t="s">
        <v>245</v>
      </c>
      <c r="E661">
        <v>897</v>
      </c>
      <c r="F661">
        <v>11148</v>
      </c>
      <c r="G661">
        <v>0.7</v>
      </c>
      <c r="H661">
        <v>612</v>
      </c>
      <c r="I661">
        <v>1.7</v>
      </c>
      <c r="J661" t="s">
        <v>247</v>
      </c>
      <c r="K661">
        <v>28001</v>
      </c>
      <c r="L661" t="s">
        <v>57</v>
      </c>
    </row>
    <row r="662" spans="1:12" x14ac:dyDescent="0.2">
      <c r="A662" t="str">
        <f t="shared" si="10"/>
        <v>Alcorn2011</v>
      </c>
      <c r="B662" t="s">
        <v>372</v>
      </c>
      <c r="C662">
        <v>2011</v>
      </c>
      <c r="D662" t="s">
        <v>245</v>
      </c>
      <c r="E662">
        <v>800</v>
      </c>
      <c r="F662">
        <v>12697</v>
      </c>
      <c r="G662">
        <v>3.6</v>
      </c>
      <c r="H662">
        <v>634</v>
      </c>
      <c r="I662">
        <v>-4.0999999999999996</v>
      </c>
      <c r="J662" t="s">
        <v>247</v>
      </c>
      <c r="K662">
        <v>28003</v>
      </c>
      <c r="L662" t="s">
        <v>57</v>
      </c>
    </row>
    <row r="663" spans="1:12" x14ac:dyDescent="0.2">
      <c r="A663" t="str">
        <f t="shared" si="10"/>
        <v>Amite2011</v>
      </c>
      <c r="B663" t="s">
        <v>369</v>
      </c>
      <c r="C663">
        <v>2011</v>
      </c>
      <c r="D663" t="s">
        <v>245</v>
      </c>
      <c r="E663">
        <v>208</v>
      </c>
      <c r="F663">
        <v>1640</v>
      </c>
      <c r="G663">
        <v>-6.3</v>
      </c>
      <c r="H663">
        <v>549</v>
      </c>
      <c r="I663">
        <v>0.9</v>
      </c>
      <c r="J663" t="s">
        <v>247</v>
      </c>
      <c r="K663">
        <v>28005</v>
      </c>
      <c r="L663" t="s">
        <v>57</v>
      </c>
    </row>
    <row r="664" spans="1:12" x14ac:dyDescent="0.2">
      <c r="A664" t="str">
        <f t="shared" si="10"/>
        <v>Attala2011</v>
      </c>
      <c r="B664" t="s">
        <v>367</v>
      </c>
      <c r="C664">
        <v>2011</v>
      </c>
      <c r="D664" t="s">
        <v>245</v>
      </c>
      <c r="E664">
        <v>400</v>
      </c>
      <c r="F664">
        <v>4620</v>
      </c>
      <c r="G664">
        <v>-2</v>
      </c>
      <c r="H664">
        <v>555</v>
      </c>
      <c r="I664">
        <v>-2.6</v>
      </c>
      <c r="J664" t="s">
        <v>247</v>
      </c>
      <c r="K664">
        <v>28007</v>
      </c>
      <c r="L664" t="s">
        <v>57</v>
      </c>
    </row>
    <row r="665" spans="1:12" x14ac:dyDescent="0.2">
      <c r="A665" t="str">
        <f t="shared" si="10"/>
        <v>Benton2011</v>
      </c>
      <c r="B665" t="s">
        <v>713</v>
      </c>
      <c r="C665">
        <v>2011</v>
      </c>
      <c r="D665" t="s">
        <v>245</v>
      </c>
      <c r="E665">
        <v>98</v>
      </c>
      <c r="F665">
        <v>1317</v>
      </c>
      <c r="G665">
        <v>7.1</v>
      </c>
      <c r="H665">
        <v>623</v>
      </c>
      <c r="I665">
        <v>-4.4000000000000004</v>
      </c>
      <c r="J665" t="s">
        <v>247</v>
      </c>
      <c r="K665">
        <v>28009</v>
      </c>
      <c r="L665" t="s">
        <v>57</v>
      </c>
    </row>
    <row r="666" spans="1:12" x14ac:dyDescent="0.2">
      <c r="A666" t="str">
        <f t="shared" si="10"/>
        <v>Bolivar2011</v>
      </c>
      <c r="B666" t="s">
        <v>363</v>
      </c>
      <c r="C666">
        <v>2011</v>
      </c>
      <c r="D666" t="s">
        <v>245</v>
      </c>
      <c r="E666">
        <v>841</v>
      </c>
      <c r="F666">
        <v>11870</v>
      </c>
      <c r="G666">
        <v>-2.7</v>
      </c>
      <c r="H666">
        <v>627</v>
      </c>
      <c r="I666">
        <v>1.6</v>
      </c>
      <c r="J666" t="s">
        <v>247</v>
      </c>
      <c r="K666">
        <v>28011</v>
      </c>
      <c r="L666" t="s">
        <v>57</v>
      </c>
    </row>
    <row r="667" spans="1:12" x14ac:dyDescent="0.2">
      <c r="A667" t="str">
        <f t="shared" si="10"/>
        <v>Calhoun2011</v>
      </c>
      <c r="B667" t="s">
        <v>327</v>
      </c>
      <c r="C667">
        <v>2011</v>
      </c>
      <c r="D667" t="s">
        <v>245</v>
      </c>
      <c r="E667">
        <v>306</v>
      </c>
      <c r="F667">
        <v>3437</v>
      </c>
      <c r="G667">
        <v>-3.3</v>
      </c>
      <c r="H667">
        <v>558</v>
      </c>
      <c r="I667">
        <v>3</v>
      </c>
      <c r="J667" t="s">
        <v>247</v>
      </c>
      <c r="K667">
        <v>28013</v>
      </c>
      <c r="L667" t="s">
        <v>57</v>
      </c>
    </row>
    <row r="668" spans="1:12" x14ac:dyDescent="0.2">
      <c r="A668" t="str">
        <f t="shared" si="10"/>
        <v>Carroll2011</v>
      </c>
      <c r="B668" t="s">
        <v>373</v>
      </c>
      <c r="C668">
        <v>2011</v>
      </c>
      <c r="D668" t="s">
        <v>245</v>
      </c>
      <c r="E668">
        <v>129</v>
      </c>
      <c r="F668">
        <v>1158</v>
      </c>
      <c r="G668">
        <v>8.4</v>
      </c>
      <c r="H668">
        <v>561</v>
      </c>
      <c r="I668">
        <v>-0.7</v>
      </c>
      <c r="J668" t="s">
        <v>247</v>
      </c>
      <c r="K668">
        <v>28015</v>
      </c>
      <c r="L668" t="s">
        <v>57</v>
      </c>
    </row>
    <row r="669" spans="1:12" x14ac:dyDescent="0.2">
      <c r="A669" t="str">
        <f t="shared" si="10"/>
        <v>Chickasaw2011</v>
      </c>
      <c r="B669" t="s">
        <v>821</v>
      </c>
      <c r="C669">
        <v>2011</v>
      </c>
      <c r="D669" t="s">
        <v>245</v>
      </c>
      <c r="E669">
        <v>390</v>
      </c>
      <c r="F669">
        <v>6069</v>
      </c>
      <c r="G669">
        <v>2.9</v>
      </c>
      <c r="H669">
        <v>583</v>
      </c>
      <c r="I669">
        <v>-2.8</v>
      </c>
      <c r="J669" t="s">
        <v>247</v>
      </c>
      <c r="K669">
        <v>28017</v>
      </c>
      <c r="L669" t="s">
        <v>57</v>
      </c>
    </row>
    <row r="670" spans="1:12" x14ac:dyDescent="0.2">
      <c r="A670" t="str">
        <f t="shared" si="10"/>
        <v>Choctaw2011</v>
      </c>
      <c r="B670" t="s">
        <v>370</v>
      </c>
      <c r="C670">
        <v>2011</v>
      </c>
      <c r="D670" t="s">
        <v>245</v>
      </c>
      <c r="E670">
        <v>150</v>
      </c>
      <c r="F670">
        <v>1845</v>
      </c>
      <c r="G670">
        <v>-2.9</v>
      </c>
      <c r="H670">
        <v>666</v>
      </c>
      <c r="I670">
        <v>2.5</v>
      </c>
      <c r="J670" t="s">
        <v>247</v>
      </c>
      <c r="K670">
        <v>28019</v>
      </c>
      <c r="L670" t="s">
        <v>57</v>
      </c>
    </row>
    <row r="671" spans="1:12" x14ac:dyDescent="0.2">
      <c r="A671" t="str">
        <f t="shared" si="10"/>
        <v>Claiborne2011</v>
      </c>
      <c r="B671" t="s">
        <v>718</v>
      </c>
      <c r="C671">
        <v>2011</v>
      </c>
      <c r="D671" t="s">
        <v>245</v>
      </c>
      <c r="E671">
        <v>141</v>
      </c>
      <c r="F671">
        <v>4011</v>
      </c>
      <c r="G671">
        <v>20</v>
      </c>
      <c r="H671">
        <v>940</v>
      </c>
      <c r="I671">
        <v>-2.1</v>
      </c>
      <c r="J671" t="s">
        <v>247</v>
      </c>
      <c r="K671">
        <v>28021</v>
      </c>
      <c r="L671" t="s">
        <v>57</v>
      </c>
    </row>
    <row r="672" spans="1:12" x14ac:dyDescent="0.2">
      <c r="A672" t="str">
        <f t="shared" si="10"/>
        <v>Clarke2011</v>
      </c>
      <c r="B672" t="s">
        <v>360</v>
      </c>
      <c r="C672">
        <v>2011</v>
      </c>
      <c r="D672" t="s">
        <v>245</v>
      </c>
      <c r="E672">
        <v>248</v>
      </c>
      <c r="F672">
        <v>3017</v>
      </c>
      <c r="G672">
        <v>3.1</v>
      </c>
      <c r="H672">
        <v>591</v>
      </c>
      <c r="I672">
        <v>5.5</v>
      </c>
      <c r="J672" t="s">
        <v>247</v>
      </c>
      <c r="K672">
        <v>28023</v>
      </c>
      <c r="L672" t="s">
        <v>57</v>
      </c>
    </row>
    <row r="673" spans="1:12" x14ac:dyDescent="0.2">
      <c r="A673" t="str">
        <f t="shared" si="10"/>
        <v>Clay2011</v>
      </c>
      <c r="B673" t="s">
        <v>353</v>
      </c>
      <c r="C673">
        <v>2011</v>
      </c>
      <c r="D673" t="s">
        <v>245</v>
      </c>
      <c r="E673">
        <v>369</v>
      </c>
      <c r="F673">
        <v>5044</v>
      </c>
      <c r="G673">
        <v>-0.1</v>
      </c>
      <c r="H673">
        <v>613</v>
      </c>
      <c r="I673">
        <v>3.2</v>
      </c>
      <c r="J673" t="s">
        <v>247</v>
      </c>
      <c r="K673">
        <v>28025</v>
      </c>
      <c r="L673" t="s">
        <v>57</v>
      </c>
    </row>
    <row r="674" spans="1:12" x14ac:dyDescent="0.2">
      <c r="A674" t="str">
        <f t="shared" si="10"/>
        <v>Coahoma2011</v>
      </c>
      <c r="B674" t="s">
        <v>361</v>
      </c>
      <c r="C674">
        <v>2011</v>
      </c>
      <c r="D674" t="s">
        <v>245</v>
      </c>
      <c r="E674">
        <v>656</v>
      </c>
      <c r="F674">
        <v>8456</v>
      </c>
      <c r="G674">
        <v>0.1</v>
      </c>
      <c r="H674">
        <v>666</v>
      </c>
      <c r="I674">
        <v>-0.6</v>
      </c>
      <c r="J674" t="s">
        <v>247</v>
      </c>
      <c r="K674">
        <v>28027</v>
      </c>
      <c r="L674" t="s">
        <v>57</v>
      </c>
    </row>
    <row r="675" spans="1:12" x14ac:dyDescent="0.2">
      <c r="A675" t="str">
        <f t="shared" si="10"/>
        <v>Copiah2011</v>
      </c>
      <c r="B675" t="s">
        <v>365</v>
      </c>
      <c r="C675">
        <v>2011</v>
      </c>
      <c r="D675" t="s">
        <v>245</v>
      </c>
      <c r="E675">
        <v>445</v>
      </c>
      <c r="F675">
        <v>7295</v>
      </c>
      <c r="G675">
        <v>3</v>
      </c>
      <c r="H675">
        <v>590</v>
      </c>
      <c r="I675">
        <v>4.8</v>
      </c>
      <c r="J675" t="s">
        <v>247</v>
      </c>
      <c r="K675">
        <v>28029</v>
      </c>
      <c r="L675" t="s">
        <v>57</v>
      </c>
    </row>
    <row r="676" spans="1:12" x14ac:dyDescent="0.2">
      <c r="A676" t="str">
        <f t="shared" si="10"/>
        <v>Covington2011</v>
      </c>
      <c r="B676" t="s">
        <v>429</v>
      </c>
      <c r="C676">
        <v>2011</v>
      </c>
      <c r="D676" t="s">
        <v>245</v>
      </c>
      <c r="E676">
        <v>341</v>
      </c>
      <c r="F676">
        <v>4906</v>
      </c>
      <c r="G676">
        <v>2.6</v>
      </c>
      <c r="H676">
        <v>574</v>
      </c>
      <c r="I676">
        <v>-8.6999999999999993</v>
      </c>
      <c r="J676" t="s">
        <v>247</v>
      </c>
      <c r="K676">
        <v>28031</v>
      </c>
      <c r="L676" t="s">
        <v>57</v>
      </c>
    </row>
    <row r="677" spans="1:12" x14ac:dyDescent="0.2">
      <c r="A677" t="str">
        <f t="shared" si="10"/>
        <v>DeSoto2011</v>
      </c>
      <c r="B677" t="s">
        <v>374</v>
      </c>
      <c r="C677">
        <v>2011</v>
      </c>
      <c r="D677" t="s">
        <v>245</v>
      </c>
      <c r="E677">
        <v>2524</v>
      </c>
      <c r="F677">
        <v>46458</v>
      </c>
      <c r="G677">
        <v>2.6</v>
      </c>
      <c r="H677">
        <v>627</v>
      </c>
      <c r="I677">
        <v>-1.6</v>
      </c>
      <c r="J677" t="s">
        <v>247</v>
      </c>
      <c r="K677">
        <v>28033</v>
      </c>
      <c r="L677" t="s">
        <v>57</v>
      </c>
    </row>
    <row r="678" spans="1:12" x14ac:dyDescent="0.2">
      <c r="A678" t="str">
        <f t="shared" si="10"/>
        <v>Forrest2011</v>
      </c>
      <c r="B678" t="s">
        <v>358</v>
      </c>
      <c r="C678">
        <v>2011</v>
      </c>
      <c r="D678" t="s">
        <v>245</v>
      </c>
      <c r="E678">
        <v>1917</v>
      </c>
      <c r="F678">
        <v>36941</v>
      </c>
      <c r="G678">
        <v>0.7</v>
      </c>
      <c r="H678">
        <v>725</v>
      </c>
      <c r="I678">
        <v>-1.4</v>
      </c>
      <c r="J678" t="s">
        <v>247</v>
      </c>
      <c r="K678">
        <v>28035</v>
      </c>
      <c r="L678" t="s">
        <v>57</v>
      </c>
    </row>
    <row r="679" spans="1:12" x14ac:dyDescent="0.2">
      <c r="A679" t="str">
        <f t="shared" si="10"/>
        <v>Franklin2011</v>
      </c>
      <c r="B679" t="s">
        <v>434</v>
      </c>
      <c r="C679">
        <v>2011</v>
      </c>
      <c r="D679" t="s">
        <v>245</v>
      </c>
      <c r="E679">
        <v>135</v>
      </c>
      <c r="F679">
        <v>1665</v>
      </c>
      <c r="G679">
        <v>-5.3</v>
      </c>
      <c r="H679">
        <v>637</v>
      </c>
      <c r="I679">
        <v>3.1</v>
      </c>
      <c r="J679" t="s">
        <v>247</v>
      </c>
      <c r="K679">
        <v>28037</v>
      </c>
      <c r="L679" t="s">
        <v>57</v>
      </c>
    </row>
    <row r="680" spans="1:12" x14ac:dyDescent="0.2">
      <c r="A680" t="str">
        <f t="shared" si="10"/>
        <v>George2011</v>
      </c>
      <c r="B680" t="s">
        <v>822</v>
      </c>
      <c r="C680">
        <v>2011</v>
      </c>
      <c r="D680" t="s">
        <v>245</v>
      </c>
      <c r="E680">
        <v>357</v>
      </c>
      <c r="F680">
        <v>4319</v>
      </c>
      <c r="G680">
        <v>1.6</v>
      </c>
      <c r="H680">
        <v>602</v>
      </c>
      <c r="I680">
        <v>-0.5</v>
      </c>
      <c r="J680" t="s">
        <v>247</v>
      </c>
      <c r="K680">
        <v>28039</v>
      </c>
      <c r="L680" t="s">
        <v>57</v>
      </c>
    </row>
    <row r="681" spans="1:12" x14ac:dyDescent="0.2">
      <c r="A681" t="str">
        <f t="shared" si="10"/>
        <v>Greene2011</v>
      </c>
      <c r="B681" t="s">
        <v>436</v>
      </c>
      <c r="C681">
        <v>2011</v>
      </c>
      <c r="D681" t="s">
        <v>245</v>
      </c>
      <c r="E681">
        <v>143</v>
      </c>
      <c r="F681">
        <v>1986</v>
      </c>
      <c r="G681">
        <v>-0.8</v>
      </c>
      <c r="H681">
        <v>533</v>
      </c>
      <c r="I681">
        <v>-5.2</v>
      </c>
      <c r="J681" t="s">
        <v>247</v>
      </c>
      <c r="K681">
        <v>28041</v>
      </c>
      <c r="L681" t="s">
        <v>57</v>
      </c>
    </row>
    <row r="682" spans="1:12" x14ac:dyDescent="0.2">
      <c r="A682" t="str">
        <f t="shared" si="10"/>
        <v>Grenada2011</v>
      </c>
      <c r="B682" t="s">
        <v>371</v>
      </c>
      <c r="C682">
        <v>2011</v>
      </c>
      <c r="D682" t="s">
        <v>245</v>
      </c>
      <c r="E682">
        <v>542</v>
      </c>
      <c r="F682">
        <v>9413</v>
      </c>
      <c r="G682">
        <v>1.7</v>
      </c>
      <c r="H682">
        <v>610</v>
      </c>
      <c r="I682">
        <v>-4.5</v>
      </c>
      <c r="J682" t="s">
        <v>247</v>
      </c>
      <c r="K682">
        <v>28043</v>
      </c>
      <c r="L682" t="s">
        <v>57</v>
      </c>
    </row>
    <row r="683" spans="1:12" x14ac:dyDescent="0.2">
      <c r="A683" t="str">
        <f t="shared" si="10"/>
        <v>Hancock2011</v>
      </c>
      <c r="B683" t="s">
        <v>508</v>
      </c>
      <c r="C683">
        <v>2011</v>
      </c>
      <c r="D683" t="s">
        <v>245</v>
      </c>
      <c r="E683">
        <v>807</v>
      </c>
      <c r="F683">
        <v>13338</v>
      </c>
      <c r="G683">
        <v>-4.5999999999999996</v>
      </c>
      <c r="H683">
        <v>880</v>
      </c>
      <c r="I683">
        <v>-3.2</v>
      </c>
      <c r="J683" t="s">
        <v>247</v>
      </c>
      <c r="K683">
        <v>28045</v>
      </c>
      <c r="L683" t="s">
        <v>57</v>
      </c>
    </row>
    <row r="684" spans="1:12" x14ac:dyDescent="0.2">
      <c r="A684" t="str">
        <f t="shared" si="10"/>
        <v>Harrison2011</v>
      </c>
      <c r="B684" t="s">
        <v>357</v>
      </c>
      <c r="C684">
        <v>2011</v>
      </c>
      <c r="D684" t="s">
        <v>245</v>
      </c>
      <c r="E684">
        <v>4461</v>
      </c>
      <c r="F684">
        <v>82613</v>
      </c>
      <c r="G684">
        <v>0.3</v>
      </c>
      <c r="H684">
        <v>687</v>
      </c>
      <c r="I684">
        <v>-3.2</v>
      </c>
      <c r="J684" t="s">
        <v>247</v>
      </c>
      <c r="K684">
        <v>28047</v>
      </c>
      <c r="L684" t="s">
        <v>57</v>
      </c>
    </row>
    <row r="685" spans="1:12" x14ac:dyDescent="0.2">
      <c r="A685" t="str">
        <f t="shared" si="10"/>
        <v>Hinds2011</v>
      </c>
      <c r="B685" t="s">
        <v>352</v>
      </c>
      <c r="C685">
        <v>2011</v>
      </c>
      <c r="D685" t="s">
        <v>245</v>
      </c>
      <c r="E685">
        <v>6032</v>
      </c>
      <c r="F685">
        <v>122887</v>
      </c>
      <c r="G685">
        <v>-0.1</v>
      </c>
      <c r="H685">
        <v>827</v>
      </c>
      <c r="I685">
        <v>-2.5</v>
      </c>
      <c r="J685" t="s">
        <v>247</v>
      </c>
      <c r="K685">
        <v>28049</v>
      </c>
      <c r="L685" t="s">
        <v>57</v>
      </c>
    </row>
    <row r="686" spans="1:12" x14ac:dyDescent="0.2">
      <c r="A686" t="str">
        <f t="shared" si="10"/>
        <v>Holmes2011</v>
      </c>
      <c r="B686" t="s">
        <v>366</v>
      </c>
      <c r="C686">
        <v>2011</v>
      </c>
      <c r="D686" t="s">
        <v>245</v>
      </c>
      <c r="E686">
        <v>304</v>
      </c>
      <c r="F686">
        <v>3785</v>
      </c>
      <c r="G686">
        <v>2.4</v>
      </c>
      <c r="H686">
        <v>577</v>
      </c>
      <c r="I686">
        <v>0.5</v>
      </c>
      <c r="J686" t="s">
        <v>247</v>
      </c>
      <c r="K686">
        <v>28051</v>
      </c>
      <c r="L686" t="s">
        <v>57</v>
      </c>
    </row>
    <row r="687" spans="1:12" x14ac:dyDescent="0.2">
      <c r="A687" t="str">
        <f t="shared" si="10"/>
        <v>Humphreys2011</v>
      </c>
      <c r="B687" t="s">
        <v>732</v>
      </c>
      <c r="C687">
        <v>2011</v>
      </c>
      <c r="D687" t="s">
        <v>245</v>
      </c>
      <c r="E687">
        <v>231</v>
      </c>
      <c r="F687">
        <v>2891</v>
      </c>
      <c r="G687">
        <v>-9.5</v>
      </c>
      <c r="H687">
        <v>462</v>
      </c>
      <c r="I687">
        <v>-1.7</v>
      </c>
      <c r="J687" t="s">
        <v>247</v>
      </c>
      <c r="K687">
        <v>28053</v>
      </c>
      <c r="L687" t="s">
        <v>57</v>
      </c>
    </row>
    <row r="688" spans="1:12" x14ac:dyDescent="0.2">
      <c r="A688" t="str">
        <f t="shared" si="10"/>
        <v>Issaquena2011</v>
      </c>
      <c r="B688" t="s">
        <v>823</v>
      </c>
      <c r="C688">
        <v>2011</v>
      </c>
      <c r="D688" t="s">
        <v>245</v>
      </c>
      <c r="E688">
        <v>42</v>
      </c>
      <c r="F688">
        <v>255</v>
      </c>
      <c r="G688">
        <v>-14.1</v>
      </c>
      <c r="H688">
        <v>510</v>
      </c>
      <c r="I688">
        <v>11.8</v>
      </c>
      <c r="J688" t="s">
        <v>247</v>
      </c>
      <c r="K688">
        <v>28055</v>
      </c>
      <c r="L688" t="s">
        <v>57</v>
      </c>
    </row>
    <row r="689" spans="1:12" x14ac:dyDescent="0.2">
      <c r="A689" t="str">
        <f t="shared" si="10"/>
        <v>Itawamba2011</v>
      </c>
      <c r="B689" t="s">
        <v>364</v>
      </c>
      <c r="C689">
        <v>2011</v>
      </c>
      <c r="D689" t="s">
        <v>245</v>
      </c>
      <c r="E689">
        <v>349</v>
      </c>
      <c r="F689">
        <v>5648</v>
      </c>
      <c r="G689">
        <v>9.3000000000000007</v>
      </c>
      <c r="H689">
        <v>600</v>
      </c>
      <c r="I689">
        <v>1.4</v>
      </c>
      <c r="J689" t="s">
        <v>247</v>
      </c>
      <c r="K689">
        <v>28057</v>
      </c>
      <c r="L689" t="s">
        <v>57</v>
      </c>
    </row>
    <row r="690" spans="1:12" x14ac:dyDescent="0.2">
      <c r="A690" t="str">
        <f t="shared" si="10"/>
        <v>Jackson2011</v>
      </c>
      <c r="B690" t="s">
        <v>318</v>
      </c>
      <c r="C690">
        <v>2011</v>
      </c>
      <c r="D690" t="s">
        <v>245</v>
      </c>
      <c r="E690">
        <v>2403</v>
      </c>
      <c r="F690">
        <v>47223</v>
      </c>
      <c r="G690">
        <v>-4.5</v>
      </c>
      <c r="H690">
        <v>885</v>
      </c>
      <c r="I690">
        <v>0.7</v>
      </c>
      <c r="J690" t="s">
        <v>247</v>
      </c>
      <c r="K690">
        <v>28059</v>
      </c>
      <c r="L690" t="s">
        <v>57</v>
      </c>
    </row>
    <row r="691" spans="1:12" x14ac:dyDescent="0.2">
      <c r="A691" t="str">
        <f t="shared" si="10"/>
        <v>Jasper2011</v>
      </c>
      <c r="B691" t="s">
        <v>368</v>
      </c>
      <c r="C691">
        <v>2011</v>
      </c>
      <c r="D691" t="s">
        <v>245</v>
      </c>
      <c r="E691">
        <v>263</v>
      </c>
      <c r="F691">
        <v>4357</v>
      </c>
      <c r="G691">
        <v>-4.2</v>
      </c>
      <c r="H691">
        <v>684</v>
      </c>
      <c r="I691">
        <v>-5.0999999999999996</v>
      </c>
      <c r="J691" t="s">
        <v>247</v>
      </c>
      <c r="K691">
        <v>28061</v>
      </c>
      <c r="L691" t="s">
        <v>57</v>
      </c>
    </row>
    <row r="692" spans="1:12" x14ac:dyDescent="0.2">
      <c r="A692" t="str">
        <f t="shared" si="10"/>
        <v>Jefferson2011</v>
      </c>
      <c r="B692" t="s">
        <v>314</v>
      </c>
      <c r="C692">
        <v>2011</v>
      </c>
      <c r="D692" t="s">
        <v>245</v>
      </c>
      <c r="E692">
        <v>88</v>
      </c>
      <c r="F692">
        <v>1233</v>
      </c>
      <c r="G692">
        <v>0</v>
      </c>
      <c r="H692">
        <v>544</v>
      </c>
      <c r="I692">
        <v>-1.1000000000000001</v>
      </c>
      <c r="J692" t="s">
        <v>247</v>
      </c>
      <c r="K692">
        <v>28063</v>
      </c>
      <c r="L692" t="s">
        <v>57</v>
      </c>
    </row>
    <row r="693" spans="1:12" x14ac:dyDescent="0.2">
      <c r="A693" t="str">
        <f t="shared" si="10"/>
        <v>Jefferson Davis2011</v>
      </c>
      <c r="B693" t="s">
        <v>362</v>
      </c>
      <c r="C693">
        <v>2011</v>
      </c>
      <c r="D693" t="s">
        <v>245</v>
      </c>
      <c r="E693">
        <v>160</v>
      </c>
      <c r="F693">
        <v>1657</v>
      </c>
      <c r="G693">
        <v>-3.4</v>
      </c>
      <c r="H693">
        <v>614</v>
      </c>
      <c r="I693">
        <v>-2.5</v>
      </c>
      <c r="J693" t="s">
        <v>247</v>
      </c>
      <c r="K693">
        <v>28065</v>
      </c>
      <c r="L693" t="s">
        <v>57</v>
      </c>
    </row>
    <row r="694" spans="1:12" x14ac:dyDescent="0.2">
      <c r="A694" t="str">
        <f t="shared" si="10"/>
        <v>Jones2011</v>
      </c>
      <c r="B694" t="s">
        <v>517</v>
      </c>
      <c r="C694">
        <v>2011</v>
      </c>
      <c r="D694" t="s">
        <v>245</v>
      </c>
      <c r="E694">
        <v>1375</v>
      </c>
      <c r="F694">
        <v>28006</v>
      </c>
      <c r="G694">
        <v>2.4</v>
      </c>
      <c r="H694">
        <v>700</v>
      </c>
      <c r="I694">
        <v>-3.4</v>
      </c>
      <c r="J694" t="s">
        <v>247</v>
      </c>
      <c r="K694">
        <v>28067</v>
      </c>
      <c r="L694" t="s">
        <v>57</v>
      </c>
    </row>
    <row r="695" spans="1:12" x14ac:dyDescent="0.2">
      <c r="A695" t="str">
        <f t="shared" si="10"/>
        <v>Kemper2011</v>
      </c>
      <c r="B695" t="s">
        <v>824</v>
      </c>
      <c r="C695">
        <v>2011</v>
      </c>
      <c r="D695" t="s">
        <v>245</v>
      </c>
      <c r="E695">
        <v>139</v>
      </c>
      <c r="F695">
        <v>2347</v>
      </c>
      <c r="G695">
        <v>41.4</v>
      </c>
      <c r="H695">
        <v>598</v>
      </c>
      <c r="I695">
        <v>16.3</v>
      </c>
      <c r="J695" t="s">
        <v>247</v>
      </c>
      <c r="K695">
        <v>28069</v>
      </c>
      <c r="L695" t="s">
        <v>57</v>
      </c>
    </row>
    <row r="696" spans="1:12" x14ac:dyDescent="0.2">
      <c r="A696" t="str">
        <f t="shared" si="10"/>
        <v>Lafayette2011</v>
      </c>
      <c r="B696" t="s">
        <v>825</v>
      </c>
      <c r="C696">
        <v>2011</v>
      </c>
      <c r="D696" t="s">
        <v>245</v>
      </c>
      <c r="E696">
        <v>1102</v>
      </c>
      <c r="F696">
        <v>18532</v>
      </c>
      <c r="G696">
        <v>5.2</v>
      </c>
      <c r="H696">
        <v>711</v>
      </c>
      <c r="I696">
        <v>-1.3</v>
      </c>
      <c r="J696" t="s">
        <v>247</v>
      </c>
      <c r="K696">
        <v>28071</v>
      </c>
      <c r="L696" t="s">
        <v>57</v>
      </c>
    </row>
    <row r="697" spans="1:12" x14ac:dyDescent="0.2">
      <c r="A697" t="str">
        <f t="shared" si="10"/>
        <v>Lamar2011</v>
      </c>
      <c r="B697" t="s">
        <v>438</v>
      </c>
      <c r="C697">
        <v>2011</v>
      </c>
      <c r="D697" t="s">
        <v>245</v>
      </c>
      <c r="E697">
        <v>1294</v>
      </c>
      <c r="F697">
        <v>17651</v>
      </c>
      <c r="G697">
        <v>0.2</v>
      </c>
      <c r="H697">
        <v>549</v>
      </c>
      <c r="I697">
        <v>-1.8</v>
      </c>
      <c r="J697" t="s">
        <v>247</v>
      </c>
      <c r="K697">
        <v>28073</v>
      </c>
      <c r="L697" t="s">
        <v>57</v>
      </c>
    </row>
    <row r="698" spans="1:12" x14ac:dyDescent="0.2">
      <c r="A698" t="str">
        <f t="shared" si="10"/>
        <v>Lauderdale2011</v>
      </c>
      <c r="B698" t="s">
        <v>439</v>
      </c>
      <c r="C698">
        <v>2011</v>
      </c>
      <c r="D698" t="s">
        <v>245</v>
      </c>
      <c r="E698">
        <v>1966</v>
      </c>
      <c r="F698">
        <v>33878</v>
      </c>
      <c r="G698">
        <v>0</v>
      </c>
      <c r="H698">
        <v>666</v>
      </c>
      <c r="I698">
        <v>-0.6</v>
      </c>
      <c r="J698" t="s">
        <v>247</v>
      </c>
      <c r="K698">
        <v>28075</v>
      </c>
      <c r="L698" t="s">
        <v>57</v>
      </c>
    </row>
    <row r="699" spans="1:12" x14ac:dyDescent="0.2">
      <c r="A699" t="str">
        <f t="shared" si="10"/>
        <v>Lawrence2011</v>
      </c>
      <c r="B699" t="s">
        <v>440</v>
      </c>
      <c r="C699">
        <v>2011</v>
      </c>
      <c r="D699" t="s">
        <v>245</v>
      </c>
      <c r="E699">
        <v>201</v>
      </c>
      <c r="F699">
        <v>2477</v>
      </c>
      <c r="G699">
        <v>-7.3</v>
      </c>
      <c r="H699">
        <v>802</v>
      </c>
      <c r="I699">
        <v>3.9</v>
      </c>
      <c r="J699" t="s">
        <v>247</v>
      </c>
      <c r="K699">
        <v>28077</v>
      </c>
      <c r="L699" t="s">
        <v>57</v>
      </c>
    </row>
    <row r="700" spans="1:12" x14ac:dyDescent="0.2">
      <c r="A700" t="str">
        <f t="shared" si="10"/>
        <v>Leake2011</v>
      </c>
      <c r="B700" t="s">
        <v>826</v>
      </c>
      <c r="C700">
        <v>2011</v>
      </c>
      <c r="D700" t="s">
        <v>245</v>
      </c>
      <c r="E700">
        <v>312</v>
      </c>
      <c r="F700">
        <v>5026</v>
      </c>
      <c r="G700">
        <v>-9.4</v>
      </c>
      <c r="H700">
        <v>540</v>
      </c>
      <c r="I700">
        <v>3.8</v>
      </c>
      <c r="J700" t="s">
        <v>247</v>
      </c>
      <c r="K700">
        <v>28079</v>
      </c>
      <c r="L700" t="s">
        <v>57</v>
      </c>
    </row>
    <row r="701" spans="1:12" x14ac:dyDescent="0.2">
      <c r="A701" t="str">
        <f t="shared" si="10"/>
        <v>Lee2011</v>
      </c>
      <c r="B701" t="s">
        <v>315</v>
      </c>
      <c r="C701">
        <v>2011</v>
      </c>
      <c r="D701" t="s">
        <v>245</v>
      </c>
      <c r="E701">
        <v>2397</v>
      </c>
      <c r="F701">
        <v>49448</v>
      </c>
      <c r="G701">
        <v>0.1</v>
      </c>
      <c r="H701">
        <v>715</v>
      </c>
      <c r="I701">
        <v>-1.1000000000000001</v>
      </c>
      <c r="J701" t="s">
        <v>247</v>
      </c>
      <c r="K701">
        <v>28081</v>
      </c>
      <c r="L701" t="s">
        <v>57</v>
      </c>
    </row>
    <row r="702" spans="1:12" x14ac:dyDescent="0.2">
      <c r="A702" t="str">
        <f t="shared" si="10"/>
        <v>Leflore2011</v>
      </c>
      <c r="B702" t="s">
        <v>827</v>
      </c>
      <c r="C702">
        <v>2011</v>
      </c>
      <c r="D702" t="s">
        <v>245</v>
      </c>
      <c r="E702">
        <v>873</v>
      </c>
      <c r="F702">
        <v>13969</v>
      </c>
      <c r="G702">
        <v>-2.4</v>
      </c>
      <c r="H702">
        <v>635</v>
      </c>
      <c r="I702">
        <v>2.1</v>
      </c>
      <c r="J702" t="s">
        <v>247</v>
      </c>
      <c r="K702">
        <v>28083</v>
      </c>
      <c r="L702" t="s">
        <v>57</v>
      </c>
    </row>
    <row r="703" spans="1:12" x14ac:dyDescent="0.2">
      <c r="A703" t="str">
        <f t="shared" si="10"/>
        <v>Lincoln2011</v>
      </c>
      <c r="B703" t="s">
        <v>519</v>
      </c>
      <c r="C703">
        <v>2011</v>
      </c>
      <c r="D703" t="s">
        <v>245</v>
      </c>
      <c r="E703">
        <v>773</v>
      </c>
      <c r="F703">
        <v>10851</v>
      </c>
      <c r="G703">
        <v>-0.4</v>
      </c>
      <c r="H703">
        <v>628</v>
      </c>
      <c r="I703">
        <v>-0.8</v>
      </c>
      <c r="J703" t="s">
        <v>247</v>
      </c>
      <c r="K703">
        <v>28085</v>
      </c>
      <c r="L703" t="s">
        <v>57</v>
      </c>
    </row>
    <row r="704" spans="1:12" x14ac:dyDescent="0.2">
      <c r="A704" t="str">
        <f t="shared" si="10"/>
        <v>Lowndes2011</v>
      </c>
      <c r="B704" t="s">
        <v>356</v>
      </c>
      <c r="C704">
        <v>2011</v>
      </c>
      <c r="D704" t="s">
        <v>245</v>
      </c>
      <c r="E704">
        <v>1568</v>
      </c>
      <c r="F704">
        <v>24890</v>
      </c>
      <c r="G704">
        <v>3.5</v>
      </c>
      <c r="H704">
        <v>738</v>
      </c>
      <c r="I704">
        <v>1.8</v>
      </c>
      <c r="J704" t="s">
        <v>247</v>
      </c>
      <c r="K704">
        <v>28087</v>
      </c>
      <c r="L704" t="s">
        <v>57</v>
      </c>
    </row>
    <row r="705" spans="1:12" x14ac:dyDescent="0.2">
      <c r="A705" t="str">
        <f t="shared" si="10"/>
        <v>Madison2011</v>
      </c>
      <c r="B705" t="s">
        <v>313</v>
      </c>
      <c r="C705">
        <v>2011</v>
      </c>
      <c r="D705" t="s">
        <v>245</v>
      </c>
      <c r="E705">
        <v>2951</v>
      </c>
      <c r="F705">
        <v>45622</v>
      </c>
      <c r="G705">
        <v>4.5</v>
      </c>
      <c r="H705">
        <v>773</v>
      </c>
      <c r="I705">
        <v>-0.4</v>
      </c>
      <c r="J705" t="s">
        <v>247</v>
      </c>
      <c r="K705">
        <v>28089</v>
      </c>
      <c r="L705" t="s">
        <v>57</v>
      </c>
    </row>
    <row r="706" spans="1:12" x14ac:dyDescent="0.2">
      <c r="A706" t="str">
        <f t="shared" si="10"/>
        <v>Marion2011</v>
      </c>
      <c r="B706" t="s">
        <v>399</v>
      </c>
      <c r="C706">
        <v>2011</v>
      </c>
      <c r="D706" t="s">
        <v>245</v>
      </c>
      <c r="E706">
        <v>593</v>
      </c>
      <c r="F706">
        <v>7684</v>
      </c>
      <c r="G706">
        <v>1.5</v>
      </c>
      <c r="H706">
        <v>628</v>
      </c>
      <c r="I706">
        <v>-2.8</v>
      </c>
      <c r="J706" t="s">
        <v>247</v>
      </c>
      <c r="K706">
        <v>28091</v>
      </c>
      <c r="L706" t="s">
        <v>57</v>
      </c>
    </row>
    <row r="707" spans="1:12" x14ac:dyDescent="0.2">
      <c r="A707" t="str">
        <f t="shared" si="10"/>
        <v>Marshall2011</v>
      </c>
      <c r="B707" t="s">
        <v>322</v>
      </c>
      <c r="C707">
        <v>2011</v>
      </c>
      <c r="D707" t="s">
        <v>245</v>
      </c>
      <c r="E707">
        <v>438</v>
      </c>
      <c r="F707">
        <v>5768</v>
      </c>
      <c r="G707">
        <v>-3.4</v>
      </c>
      <c r="H707">
        <v>694</v>
      </c>
      <c r="I707">
        <v>0.3</v>
      </c>
      <c r="J707" t="s">
        <v>247</v>
      </c>
      <c r="K707">
        <v>28093</v>
      </c>
      <c r="L707" t="s">
        <v>57</v>
      </c>
    </row>
    <row r="708" spans="1:12" x14ac:dyDescent="0.2">
      <c r="A708" t="str">
        <f t="shared" si="10"/>
        <v>Monroe2011</v>
      </c>
      <c r="B708" t="s">
        <v>443</v>
      </c>
      <c r="C708">
        <v>2011</v>
      </c>
      <c r="D708" t="s">
        <v>245</v>
      </c>
      <c r="E708">
        <v>669</v>
      </c>
      <c r="F708">
        <v>9277</v>
      </c>
      <c r="G708">
        <v>-1.6</v>
      </c>
      <c r="H708">
        <v>673</v>
      </c>
      <c r="I708">
        <v>-0.1</v>
      </c>
      <c r="J708" t="s">
        <v>247</v>
      </c>
      <c r="K708">
        <v>28095</v>
      </c>
      <c r="L708" t="s">
        <v>57</v>
      </c>
    </row>
    <row r="709" spans="1:12" x14ac:dyDescent="0.2">
      <c r="A709" t="str">
        <f t="shared" si="10"/>
        <v>Montgomery2011</v>
      </c>
      <c r="B709" t="s">
        <v>329</v>
      </c>
      <c r="C709">
        <v>2011</v>
      </c>
      <c r="D709" t="s">
        <v>245</v>
      </c>
      <c r="E709">
        <v>240</v>
      </c>
      <c r="F709">
        <v>2617</v>
      </c>
      <c r="G709">
        <v>1.2</v>
      </c>
      <c r="H709">
        <v>532</v>
      </c>
      <c r="I709">
        <v>1.1000000000000001</v>
      </c>
      <c r="J709" t="s">
        <v>247</v>
      </c>
      <c r="K709">
        <v>28097</v>
      </c>
      <c r="L709" t="s">
        <v>57</v>
      </c>
    </row>
    <row r="710" spans="1:12" x14ac:dyDescent="0.2">
      <c r="A710" t="str">
        <f t="shared" ref="A710:A773" si="11">_xlfn.CONCAT(B710, C710)</f>
        <v>Neshoba2011</v>
      </c>
      <c r="B710" t="s">
        <v>828</v>
      </c>
      <c r="C710">
        <v>2011</v>
      </c>
      <c r="D710" t="s">
        <v>245</v>
      </c>
      <c r="E710">
        <v>554</v>
      </c>
      <c r="F710">
        <v>12455</v>
      </c>
      <c r="G710">
        <v>-0.9</v>
      </c>
      <c r="H710">
        <v>608</v>
      </c>
      <c r="I710">
        <v>-1.1000000000000001</v>
      </c>
      <c r="J710" t="s">
        <v>247</v>
      </c>
      <c r="K710">
        <v>28099</v>
      </c>
      <c r="L710" t="s">
        <v>57</v>
      </c>
    </row>
    <row r="711" spans="1:12" x14ac:dyDescent="0.2">
      <c r="A711" t="str">
        <f t="shared" si="11"/>
        <v>Newton2011</v>
      </c>
      <c r="B711" t="s">
        <v>528</v>
      </c>
      <c r="C711">
        <v>2011</v>
      </c>
      <c r="D711" t="s">
        <v>245</v>
      </c>
      <c r="E711">
        <v>340</v>
      </c>
      <c r="F711">
        <v>5807</v>
      </c>
      <c r="G711">
        <v>-1.3</v>
      </c>
      <c r="H711">
        <v>570</v>
      </c>
      <c r="I711">
        <v>0.4</v>
      </c>
      <c r="J711" t="s">
        <v>247</v>
      </c>
      <c r="K711">
        <v>28101</v>
      </c>
      <c r="L711" t="s">
        <v>57</v>
      </c>
    </row>
    <row r="712" spans="1:12" x14ac:dyDescent="0.2">
      <c r="A712" t="str">
        <f t="shared" si="11"/>
        <v>Noxubee2011</v>
      </c>
      <c r="B712" t="s">
        <v>829</v>
      </c>
      <c r="C712">
        <v>2011</v>
      </c>
      <c r="D712" t="s">
        <v>245</v>
      </c>
      <c r="E712">
        <v>237</v>
      </c>
      <c r="F712">
        <v>2392</v>
      </c>
      <c r="G712">
        <v>-3.9</v>
      </c>
      <c r="H712">
        <v>507</v>
      </c>
      <c r="I712">
        <v>-2.7</v>
      </c>
      <c r="J712" t="s">
        <v>247</v>
      </c>
      <c r="K712">
        <v>28103</v>
      </c>
      <c r="L712" t="s">
        <v>57</v>
      </c>
    </row>
    <row r="713" spans="1:12" x14ac:dyDescent="0.2">
      <c r="A713" t="str">
        <f t="shared" si="11"/>
        <v>Oktibbeha2011</v>
      </c>
      <c r="B713" t="s">
        <v>830</v>
      </c>
      <c r="C713">
        <v>2011</v>
      </c>
      <c r="D713" t="s">
        <v>245</v>
      </c>
      <c r="E713">
        <v>894</v>
      </c>
      <c r="F713">
        <v>18024</v>
      </c>
      <c r="G713">
        <v>4.9000000000000004</v>
      </c>
      <c r="H713">
        <v>658</v>
      </c>
      <c r="I713">
        <v>-0.6</v>
      </c>
      <c r="J713" t="s">
        <v>247</v>
      </c>
      <c r="K713">
        <v>28105</v>
      </c>
      <c r="L713" t="s">
        <v>57</v>
      </c>
    </row>
    <row r="714" spans="1:12" x14ac:dyDescent="0.2">
      <c r="A714" t="str">
        <f t="shared" si="11"/>
        <v>Panola2011</v>
      </c>
      <c r="B714" t="s">
        <v>831</v>
      </c>
      <c r="C714">
        <v>2011</v>
      </c>
      <c r="D714" t="s">
        <v>245</v>
      </c>
      <c r="E714">
        <v>667</v>
      </c>
      <c r="F714">
        <v>10696</v>
      </c>
      <c r="G714">
        <v>-3.2</v>
      </c>
      <c r="H714">
        <v>629</v>
      </c>
      <c r="I714">
        <v>1</v>
      </c>
      <c r="J714" t="s">
        <v>247</v>
      </c>
      <c r="K714">
        <v>28107</v>
      </c>
      <c r="L714" t="s">
        <v>57</v>
      </c>
    </row>
    <row r="715" spans="1:12" x14ac:dyDescent="0.2">
      <c r="A715" t="str">
        <f t="shared" si="11"/>
        <v>Pearl River2011</v>
      </c>
      <c r="B715" t="s">
        <v>832</v>
      </c>
      <c r="C715">
        <v>2011</v>
      </c>
      <c r="D715" t="s">
        <v>245</v>
      </c>
      <c r="E715">
        <v>835</v>
      </c>
      <c r="F715">
        <v>9745</v>
      </c>
      <c r="G715">
        <v>0.5</v>
      </c>
      <c r="H715">
        <v>616</v>
      </c>
      <c r="I715">
        <v>-1.1000000000000001</v>
      </c>
      <c r="J715" t="s">
        <v>247</v>
      </c>
      <c r="K715">
        <v>28109</v>
      </c>
      <c r="L715" t="s">
        <v>57</v>
      </c>
    </row>
    <row r="716" spans="1:12" x14ac:dyDescent="0.2">
      <c r="A716" t="str">
        <f t="shared" si="11"/>
        <v>Perry2011</v>
      </c>
      <c r="B716" t="s">
        <v>445</v>
      </c>
      <c r="C716">
        <v>2011</v>
      </c>
      <c r="D716" t="s">
        <v>245</v>
      </c>
      <c r="E716">
        <v>171</v>
      </c>
      <c r="F716">
        <v>1996</v>
      </c>
      <c r="G716">
        <v>-3.3</v>
      </c>
      <c r="H716">
        <v>696</v>
      </c>
      <c r="I716">
        <v>-3.2</v>
      </c>
      <c r="J716" t="s">
        <v>247</v>
      </c>
      <c r="K716">
        <v>28111</v>
      </c>
      <c r="L716" t="s">
        <v>57</v>
      </c>
    </row>
    <row r="717" spans="1:12" x14ac:dyDescent="0.2">
      <c r="A717" t="str">
        <f t="shared" si="11"/>
        <v>Pike2011</v>
      </c>
      <c r="B717" t="s">
        <v>447</v>
      </c>
      <c r="C717">
        <v>2011</v>
      </c>
      <c r="D717" t="s">
        <v>245</v>
      </c>
      <c r="E717">
        <v>1051</v>
      </c>
      <c r="F717">
        <v>14325</v>
      </c>
      <c r="G717">
        <v>-3.2</v>
      </c>
      <c r="H717">
        <v>586</v>
      </c>
      <c r="I717">
        <v>-1.5</v>
      </c>
      <c r="J717" t="s">
        <v>247</v>
      </c>
      <c r="K717">
        <v>28113</v>
      </c>
      <c r="L717" t="s">
        <v>57</v>
      </c>
    </row>
    <row r="718" spans="1:12" x14ac:dyDescent="0.2">
      <c r="A718" t="str">
        <f t="shared" si="11"/>
        <v>Pontotoc2011</v>
      </c>
      <c r="B718" t="s">
        <v>354</v>
      </c>
      <c r="C718">
        <v>2011</v>
      </c>
      <c r="D718" t="s">
        <v>245</v>
      </c>
      <c r="E718">
        <v>476</v>
      </c>
      <c r="F718">
        <v>11004</v>
      </c>
      <c r="G718">
        <v>5</v>
      </c>
      <c r="H718">
        <v>582</v>
      </c>
      <c r="I718">
        <v>-0.5</v>
      </c>
      <c r="J718" t="s">
        <v>247</v>
      </c>
      <c r="K718">
        <v>28115</v>
      </c>
      <c r="L718" t="s">
        <v>57</v>
      </c>
    </row>
    <row r="719" spans="1:12" x14ac:dyDescent="0.2">
      <c r="A719" t="str">
        <f t="shared" si="11"/>
        <v>Prentiss2011</v>
      </c>
      <c r="B719" t="s">
        <v>833</v>
      </c>
      <c r="C719">
        <v>2011</v>
      </c>
      <c r="D719" t="s">
        <v>245</v>
      </c>
      <c r="E719">
        <v>486</v>
      </c>
      <c r="F719">
        <v>7132</v>
      </c>
      <c r="G719">
        <v>0.3</v>
      </c>
      <c r="H719">
        <v>549</v>
      </c>
      <c r="I719">
        <v>-5.2</v>
      </c>
      <c r="J719" t="s">
        <v>247</v>
      </c>
      <c r="K719">
        <v>28117</v>
      </c>
      <c r="L719" t="s">
        <v>57</v>
      </c>
    </row>
    <row r="720" spans="1:12" x14ac:dyDescent="0.2">
      <c r="A720" t="str">
        <f t="shared" si="11"/>
        <v>Quitman2011</v>
      </c>
      <c r="B720" t="s">
        <v>535</v>
      </c>
      <c r="C720">
        <v>2011</v>
      </c>
      <c r="D720" t="s">
        <v>245</v>
      </c>
      <c r="E720">
        <v>154</v>
      </c>
      <c r="F720">
        <v>1233</v>
      </c>
      <c r="G720">
        <v>-5.4</v>
      </c>
      <c r="H720">
        <v>535</v>
      </c>
      <c r="I720">
        <v>-0.7</v>
      </c>
      <c r="J720" t="s">
        <v>247</v>
      </c>
      <c r="K720">
        <v>28119</v>
      </c>
      <c r="L720" t="s">
        <v>57</v>
      </c>
    </row>
    <row r="721" spans="1:12" x14ac:dyDescent="0.2">
      <c r="A721" t="str">
        <f t="shared" si="11"/>
        <v>Rankin2011</v>
      </c>
      <c r="B721" t="s">
        <v>834</v>
      </c>
      <c r="C721">
        <v>2011</v>
      </c>
      <c r="D721" t="s">
        <v>245</v>
      </c>
      <c r="E721">
        <v>3525</v>
      </c>
      <c r="F721">
        <v>54986</v>
      </c>
      <c r="G721">
        <v>0.1</v>
      </c>
      <c r="H721">
        <v>706</v>
      </c>
      <c r="I721">
        <v>-3.4</v>
      </c>
      <c r="J721" t="s">
        <v>247</v>
      </c>
      <c r="K721">
        <v>28121</v>
      </c>
      <c r="L721" t="s">
        <v>57</v>
      </c>
    </row>
    <row r="722" spans="1:12" x14ac:dyDescent="0.2">
      <c r="A722" t="str">
        <f t="shared" si="11"/>
        <v>Scott2011</v>
      </c>
      <c r="B722" t="s">
        <v>638</v>
      </c>
      <c r="C722">
        <v>2011</v>
      </c>
      <c r="D722" t="s">
        <v>245</v>
      </c>
      <c r="E722">
        <v>521</v>
      </c>
      <c r="F722">
        <v>12724</v>
      </c>
      <c r="G722">
        <v>-3.6</v>
      </c>
      <c r="H722">
        <v>570</v>
      </c>
      <c r="I722">
        <v>2.2999999999999998</v>
      </c>
      <c r="J722" t="s">
        <v>247</v>
      </c>
      <c r="K722">
        <v>28123</v>
      </c>
      <c r="L722" t="s">
        <v>57</v>
      </c>
    </row>
    <row r="723" spans="1:12" x14ac:dyDescent="0.2">
      <c r="A723" t="str">
        <f t="shared" si="11"/>
        <v>Sharkey2011</v>
      </c>
      <c r="B723" t="s">
        <v>835</v>
      </c>
      <c r="C723">
        <v>2011</v>
      </c>
      <c r="D723" t="s">
        <v>245</v>
      </c>
      <c r="E723">
        <v>169</v>
      </c>
      <c r="F723">
        <v>1193</v>
      </c>
      <c r="G723">
        <v>-4.5</v>
      </c>
      <c r="H723">
        <v>537</v>
      </c>
      <c r="I723">
        <v>3.1</v>
      </c>
      <c r="J723" t="s">
        <v>247</v>
      </c>
      <c r="K723">
        <v>28125</v>
      </c>
      <c r="L723" t="s">
        <v>57</v>
      </c>
    </row>
    <row r="724" spans="1:12" x14ac:dyDescent="0.2">
      <c r="A724" t="str">
        <f t="shared" si="11"/>
        <v>Simpson2011</v>
      </c>
      <c r="B724" t="s">
        <v>639</v>
      </c>
      <c r="C724">
        <v>2011</v>
      </c>
      <c r="D724" t="s">
        <v>245</v>
      </c>
      <c r="E724">
        <v>446</v>
      </c>
      <c r="F724">
        <v>7423</v>
      </c>
      <c r="G724">
        <v>-1.5</v>
      </c>
      <c r="H724">
        <v>509</v>
      </c>
      <c r="I724">
        <v>1.8</v>
      </c>
      <c r="J724" t="s">
        <v>247</v>
      </c>
      <c r="K724">
        <v>28127</v>
      </c>
      <c r="L724" t="s">
        <v>57</v>
      </c>
    </row>
    <row r="725" spans="1:12" x14ac:dyDescent="0.2">
      <c r="A725" t="str">
        <f t="shared" si="11"/>
        <v>Smith2011</v>
      </c>
      <c r="B725" t="s">
        <v>746</v>
      </c>
      <c r="C725">
        <v>2011</v>
      </c>
      <c r="D725" t="s">
        <v>245</v>
      </c>
      <c r="E725">
        <v>197</v>
      </c>
      <c r="F725">
        <v>2755</v>
      </c>
      <c r="G725">
        <v>-2.5</v>
      </c>
      <c r="H725">
        <v>662</v>
      </c>
      <c r="I725">
        <v>2.6</v>
      </c>
      <c r="J725" t="s">
        <v>247</v>
      </c>
      <c r="K725">
        <v>28129</v>
      </c>
      <c r="L725" t="s">
        <v>57</v>
      </c>
    </row>
    <row r="726" spans="1:12" x14ac:dyDescent="0.2">
      <c r="A726" t="str">
        <f t="shared" si="11"/>
        <v>Stone2011</v>
      </c>
      <c r="B726" t="s">
        <v>836</v>
      </c>
      <c r="C726">
        <v>2011</v>
      </c>
      <c r="D726" t="s">
        <v>245</v>
      </c>
      <c r="E726">
        <v>304</v>
      </c>
      <c r="F726">
        <v>4017</v>
      </c>
      <c r="G726">
        <v>-0.7</v>
      </c>
      <c r="H726">
        <v>602</v>
      </c>
      <c r="I726">
        <v>-4.5999999999999996</v>
      </c>
      <c r="J726" t="s">
        <v>247</v>
      </c>
      <c r="K726">
        <v>28131</v>
      </c>
      <c r="L726" t="s">
        <v>57</v>
      </c>
    </row>
    <row r="727" spans="1:12" x14ac:dyDescent="0.2">
      <c r="A727" t="str">
        <f t="shared" si="11"/>
        <v>Sunflower2011</v>
      </c>
      <c r="B727" t="s">
        <v>837</v>
      </c>
      <c r="C727">
        <v>2011</v>
      </c>
      <c r="D727" t="s">
        <v>245</v>
      </c>
      <c r="E727">
        <v>583</v>
      </c>
      <c r="F727">
        <v>9032</v>
      </c>
      <c r="G727">
        <v>1.4</v>
      </c>
      <c r="H727">
        <v>574</v>
      </c>
      <c r="I727">
        <v>-2</v>
      </c>
      <c r="J727" t="s">
        <v>247</v>
      </c>
      <c r="K727">
        <v>28133</v>
      </c>
      <c r="L727" t="s">
        <v>57</v>
      </c>
    </row>
    <row r="728" spans="1:12" x14ac:dyDescent="0.2">
      <c r="A728" t="str">
        <f t="shared" si="11"/>
        <v>Tallahatchie2011</v>
      </c>
      <c r="B728" t="s">
        <v>838</v>
      </c>
      <c r="C728">
        <v>2011</v>
      </c>
      <c r="D728" t="s">
        <v>245</v>
      </c>
      <c r="E728">
        <v>225</v>
      </c>
      <c r="F728">
        <v>2843</v>
      </c>
      <c r="G728">
        <v>2.7</v>
      </c>
      <c r="H728">
        <v>579</v>
      </c>
      <c r="I728">
        <v>7.8</v>
      </c>
      <c r="J728" t="s">
        <v>247</v>
      </c>
      <c r="K728">
        <v>28135</v>
      </c>
      <c r="L728" t="s">
        <v>57</v>
      </c>
    </row>
    <row r="729" spans="1:12" x14ac:dyDescent="0.2">
      <c r="A729" t="str">
        <f t="shared" si="11"/>
        <v>Tate2011</v>
      </c>
      <c r="B729" t="s">
        <v>839</v>
      </c>
      <c r="C729">
        <v>2011</v>
      </c>
      <c r="D729" t="s">
        <v>245</v>
      </c>
      <c r="E729">
        <v>368</v>
      </c>
      <c r="F729">
        <v>5430</v>
      </c>
      <c r="G729">
        <v>-0.4</v>
      </c>
      <c r="H729">
        <v>603</v>
      </c>
      <c r="I729">
        <v>4.0999999999999996</v>
      </c>
      <c r="J729" t="s">
        <v>247</v>
      </c>
      <c r="K729">
        <v>28137</v>
      </c>
      <c r="L729" t="s">
        <v>57</v>
      </c>
    </row>
    <row r="730" spans="1:12" x14ac:dyDescent="0.2">
      <c r="A730" t="str">
        <f t="shared" si="11"/>
        <v>Tippah2011</v>
      </c>
      <c r="B730" t="s">
        <v>840</v>
      </c>
      <c r="C730">
        <v>2011</v>
      </c>
      <c r="D730" t="s">
        <v>245</v>
      </c>
      <c r="E730">
        <v>336</v>
      </c>
      <c r="F730">
        <v>5646</v>
      </c>
      <c r="G730">
        <v>-2.2999999999999998</v>
      </c>
      <c r="H730">
        <v>593</v>
      </c>
      <c r="I730">
        <v>0.3</v>
      </c>
      <c r="J730" t="s">
        <v>247</v>
      </c>
      <c r="K730">
        <v>28139</v>
      </c>
      <c r="L730" t="s">
        <v>57</v>
      </c>
    </row>
    <row r="731" spans="1:12" x14ac:dyDescent="0.2">
      <c r="A731" t="str">
        <f t="shared" si="11"/>
        <v>Tishomingo2011</v>
      </c>
      <c r="B731" t="s">
        <v>841</v>
      </c>
      <c r="C731">
        <v>2011</v>
      </c>
      <c r="D731" t="s">
        <v>245</v>
      </c>
      <c r="E731">
        <v>396</v>
      </c>
      <c r="F731">
        <v>5158</v>
      </c>
      <c r="G731">
        <v>0.1</v>
      </c>
      <c r="H731">
        <v>575</v>
      </c>
      <c r="I731">
        <v>-0.5</v>
      </c>
      <c r="J731" t="s">
        <v>247</v>
      </c>
      <c r="K731">
        <v>28141</v>
      </c>
      <c r="L731" t="s">
        <v>57</v>
      </c>
    </row>
    <row r="732" spans="1:12" x14ac:dyDescent="0.2">
      <c r="A732" t="str">
        <f t="shared" si="11"/>
        <v>Tunica2011</v>
      </c>
      <c r="B732" t="s">
        <v>842</v>
      </c>
      <c r="C732">
        <v>2011</v>
      </c>
      <c r="D732" t="s">
        <v>245</v>
      </c>
      <c r="E732">
        <v>287</v>
      </c>
      <c r="F732">
        <v>11428</v>
      </c>
      <c r="G732">
        <v>-4.2</v>
      </c>
      <c r="H732">
        <v>548</v>
      </c>
      <c r="I732">
        <v>-2</v>
      </c>
      <c r="J732" t="s">
        <v>247</v>
      </c>
      <c r="K732">
        <v>28143</v>
      </c>
      <c r="L732" t="s">
        <v>57</v>
      </c>
    </row>
    <row r="733" spans="1:12" x14ac:dyDescent="0.2">
      <c r="A733" t="str">
        <f t="shared" si="11"/>
        <v>Union2011</v>
      </c>
      <c r="B733" t="s">
        <v>403</v>
      </c>
      <c r="C733">
        <v>2011</v>
      </c>
      <c r="D733" t="s">
        <v>245</v>
      </c>
      <c r="E733">
        <v>474</v>
      </c>
      <c r="F733">
        <v>9746</v>
      </c>
      <c r="G733">
        <v>24.9</v>
      </c>
      <c r="H733">
        <v>655</v>
      </c>
      <c r="I733">
        <v>7.9</v>
      </c>
      <c r="J733" t="s">
        <v>247</v>
      </c>
      <c r="K733">
        <v>28145</v>
      </c>
      <c r="L733" t="s">
        <v>57</v>
      </c>
    </row>
    <row r="734" spans="1:12" x14ac:dyDescent="0.2">
      <c r="A734" t="str">
        <f t="shared" si="11"/>
        <v>Walthall2011</v>
      </c>
      <c r="B734" t="s">
        <v>843</v>
      </c>
      <c r="C734">
        <v>2011</v>
      </c>
      <c r="D734" t="s">
        <v>245</v>
      </c>
      <c r="E734">
        <v>241</v>
      </c>
      <c r="F734">
        <v>2729</v>
      </c>
      <c r="G734">
        <v>3.8</v>
      </c>
      <c r="H734">
        <v>514</v>
      </c>
      <c r="I734">
        <v>-5.7</v>
      </c>
      <c r="J734" t="s">
        <v>247</v>
      </c>
      <c r="K734">
        <v>28147</v>
      </c>
      <c r="L734" t="s">
        <v>57</v>
      </c>
    </row>
    <row r="735" spans="1:12" x14ac:dyDescent="0.2">
      <c r="A735" t="str">
        <f t="shared" si="11"/>
        <v>Warren2011</v>
      </c>
      <c r="B735" t="s">
        <v>561</v>
      </c>
      <c r="C735">
        <v>2011</v>
      </c>
      <c r="D735" t="s">
        <v>245</v>
      </c>
      <c r="E735">
        <v>1134</v>
      </c>
      <c r="F735">
        <v>20771</v>
      </c>
      <c r="G735">
        <v>-3.4</v>
      </c>
      <c r="H735">
        <v>788</v>
      </c>
      <c r="I735">
        <v>0.4</v>
      </c>
      <c r="J735" t="s">
        <v>247</v>
      </c>
      <c r="K735">
        <v>28149</v>
      </c>
      <c r="L735" t="s">
        <v>57</v>
      </c>
    </row>
    <row r="736" spans="1:12" x14ac:dyDescent="0.2">
      <c r="A736" t="str">
        <f t="shared" si="11"/>
        <v>Washington2011</v>
      </c>
      <c r="B736" t="s">
        <v>452</v>
      </c>
      <c r="C736">
        <v>2011</v>
      </c>
      <c r="D736" t="s">
        <v>245</v>
      </c>
      <c r="E736">
        <v>1358</v>
      </c>
      <c r="F736">
        <v>17876</v>
      </c>
      <c r="G736">
        <v>-2.2999999999999998</v>
      </c>
      <c r="H736">
        <v>633</v>
      </c>
      <c r="I736">
        <v>-0.5</v>
      </c>
      <c r="J736" t="s">
        <v>247</v>
      </c>
      <c r="K736">
        <v>28151</v>
      </c>
      <c r="L736" t="s">
        <v>57</v>
      </c>
    </row>
    <row r="737" spans="1:12" x14ac:dyDescent="0.2">
      <c r="A737" t="str">
        <f t="shared" si="11"/>
        <v>Wayne2011</v>
      </c>
      <c r="B737" t="s">
        <v>382</v>
      </c>
      <c r="C737">
        <v>2011</v>
      </c>
      <c r="D737" t="s">
        <v>245</v>
      </c>
      <c r="E737">
        <v>400</v>
      </c>
      <c r="F737">
        <v>5012</v>
      </c>
      <c r="G737">
        <v>-0.4</v>
      </c>
      <c r="H737">
        <v>587</v>
      </c>
      <c r="I737">
        <v>-1.7</v>
      </c>
      <c r="J737" t="s">
        <v>247</v>
      </c>
      <c r="K737">
        <v>28153</v>
      </c>
      <c r="L737" t="s">
        <v>57</v>
      </c>
    </row>
    <row r="738" spans="1:12" x14ac:dyDescent="0.2">
      <c r="A738" t="str">
        <f t="shared" si="11"/>
        <v>Webster2011</v>
      </c>
      <c r="B738" t="s">
        <v>562</v>
      </c>
      <c r="C738">
        <v>2011</v>
      </c>
      <c r="D738" t="s">
        <v>245</v>
      </c>
      <c r="E738">
        <v>181</v>
      </c>
      <c r="F738">
        <v>2142</v>
      </c>
      <c r="G738">
        <v>-1.7</v>
      </c>
      <c r="H738">
        <v>539</v>
      </c>
      <c r="I738">
        <v>2.9</v>
      </c>
      <c r="J738" t="s">
        <v>247</v>
      </c>
      <c r="K738">
        <v>28155</v>
      </c>
      <c r="L738" t="s">
        <v>57</v>
      </c>
    </row>
    <row r="739" spans="1:12" x14ac:dyDescent="0.2">
      <c r="A739" t="str">
        <f t="shared" si="11"/>
        <v>Wilkinson2011</v>
      </c>
      <c r="B739" t="s">
        <v>567</v>
      </c>
      <c r="C739">
        <v>2011</v>
      </c>
      <c r="D739" t="s">
        <v>245</v>
      </c>
      <c r="E739">
        <v>168</v>
      </c>
      <c r="F739">
        <v>2235</v>
      </c>
      <c r="G739">
        <v>-2.2000000000000002</v>
      </c>
      <c r="H739">
        <v>551</v>
      </c>
      <c r="I739">
        <v>-5.3</v>
      </c>
      <c r="J739" t="s">
        <v>247</v>
      </c>
      <c r="K739">
        <v>28157</v>
      </c>
      <c r="L739" t="s">
        <v>57</v>
      </c>
    </row>
    <row r="740" spans="1:12" x14ac:dyDescent="0.2">
      <c r="A740" t="str">
        <f t="shared" si="11"/>
        <v>Winston2011</v>
      </c>
      <c r="B740" t="s">
        <v>453</v>
      </c>
      <c r="C740">
        <v>2011</v>
      </c>
      <c r="D740" t="s">
        <v>245</v>
      </c>
      <c r="E740">
        <v>378</v>
      </c>
      <c r="F740">
        <v>4589</v>
      </c>
      <c r="G740">
        <v>0.7</v>
      </c>
      <c r="H740">
        <v>654</v>
      </c>
      <c r="I740">
        <v>8.5</v>
      </c>
      <c r="J740" t="s">
        <v>247</v>
      </c>
      <c r="K740">
        <v>28159</v>
      </c>
      <c r="L740" t="s">
        <v>57</v>
      </c>
    </row>
    <row r="741" spans="1:12" x14ac:dyDescent="0.2">
      <c r="A741" t="str">
        <f t="shared" si="11"/>
        <v>Yalobusha2011</v>
      </c>
      <c r="B741" t="s">
        <v>844</v>
      </c>
      <c r="C741">
        <v>2011</v>
      </c>
      <c r="D741" t="s">
        <v>245</v>
      </c>
      <c r="E741">
        <v>214</v>
      </c>
      <c r="F741">
        <v>3348</v>
      </c>
      <c r="G741">
        <v>7.3</v>
      </c>
      <c r="H741">
        <v>565</v>
      </c>
      <c r="I741">
        <v>-5</v>
      </c>
      <c r="J741" t="s">
        <v>247</v>
      </c>
      <c r="K741">
        <v>28161</v>
      </c>
      <c r="L741" t="s">
        <v>57</v>
      </c>
    </row>
    <row r="742" spans="1:12" x14ac:dyDescent="0.2">
      <c r="A742" t="str">
        <f t="shared" si="11"/>
        <v>Yazoo2011</v>
      </c>
      <c r="B742" t="s">
        <v>845</v>
      </c>
      <c r="C742">
        <v>2011</v>
      </c>
      <c r="D742" t="s">
        <v>245</v>
      </c>
      <c r="E742">
        <v>447</v>
      </c>
      <c r="F742">
        <v>6192</v>
      </c>
      <c r="G742">
        <v>0.8</v>
      </c>
      <c r="H742">
        <v>692</v>
      </c>
      <c r="I742">
        <v>2.4</v>
      </c>
      <c r="J742" t="s">
        <v>247</v>
      </c>
      <c r="K742">
        <v>28163</v>
      </c>
      <c r="L742" t="s">
        <v>57</v>
      </c>
    </row>
    <row r="743" spans="1:12" x14ac:dyDescent="0.2">
      <c r="A743" t="str">
        <f t="shared" si="11"/>
        <v>Adams2012</v>
      </c>
      <c r="B743" t="s">
        <v>355</v>
      </c>
      <c r="C743">
        <v>2012</v>
      </c>
      <c r="D743" t="s">
        <v>245</v>
      </c>
      <c r="E743">
        <v>877</v>
      </c>
      <c r="F743">
        <v>10918</v>
      </c>
      <c r="G743">
        <v>-2.1</v>
      </c>
      <c r="H743">
        <v>647</v>
      </c>
      <c r="I743">
        <v>5.7</v>
      </c>
      <c r="J743" t="s">
        <v>247</v>
      </c>
      <c r="K743">
        <v>28001</v>
      </c>
      <c r="L743" t="s">
        <v>57</v>
      </c>
    </row>
    <row r="744" spans="1:12" x14ac:dyDescent="0.2">
      <c r="A744" t="str">
        <f t="shared" si="11"/>
        <v>Alcorn2012</v>
      </c>
      <c r="B744" t="s">
        <v>372</v>
      </c>
      <c r="C744">
        <v>2012</v>
      </c>
      <c r="D744" t="s">
        <v>245</v>
      </c>
      <c r="E744">
        <v>811</v>
      </c>
      <c r="F744">
        <v>13045</v>
      </c>
      <c r="G744">
        <v>2.7</v>
      </c>
      <c r="H744">
        <v>636</v>
      </c>
      <c r="I744">
        <v>0.3</v>
      </c>
      <c r="J744" t="s">
        <v>247</v>
      </c>
      <c r="K744">
        <v>28003</v>
      </c>
      <c r="L744" t="s">
        <v>57</v>
      </c>
    </row>
    <row r="745" spans="1:12" x14ac:dyDescent="0.2">
      <c r="A745" t="str">
        <f t="shared" si="11"/>
        <v>Amite2012</v>
      </c>
      <c r="B745" t="s">
        <v>369</v>
      </c>
      <c r="C745">
        <v>2012</v>
      </c>
      <c r="D745" t="s">
        <v>245</v>
      </c>
      <c r="E745">
        <v>205</v>
      </c>
      <c r="F745">
        <v>1612</v>
      </c>
      <c r="G745">
        <v>-1.7</v>
      </c>
      <c r="H745">
        <v>547</v>
      </c>
      <c r="I745">
        <v>-0.4</v>
      </c>
      <c r="J745" t="s">
        <v>247</v>
      </c>
      <c r="K745">
        <v>28005</v>
      </c>
      <c r="L745" t="s">
        <v>57</v>
      </c>
    </row>
    <row r="746" spans="1:12" x14ac:dyDescent="0.2">
      <c r="A746" t="str">
        <f t="shared" si="11"/>
        <v>Attala2012</v>
      </c>
      <c r="B746" t="s">
        <v>367</v>
      </c>
      <c r="C746">
        <v>2012</v>
      </c>
      <c r="D746" t="s">
        <v>245</v>
      </c>
      <c r="E746">
        <v>385</v>
      </c>
      <c r="F746">
        <v>4624</v>
      </c>
      <c r="G746">
        <v>0.1</v>
      </c>
      <c r="H746">
        <v>567</v>
      </c>
      <c r="I746">
        <v>2.2000000000000002</v>
      </c>
      <c r="J746" t="s">
        <v>247</v>
      </c>
      <c r="K746">
        <v>28007</v>
      </c>
      <c r="L746" t="s">
        <v>57</v>
      </c>
    </row>
    <row r="747" spans="1:12" x14ac:dyDescent="0.2">
      <c r="A747" t="str">
        <f t="shared" si="11"/>
        <v>Benton2012</v>
      </c>
      <c r="B747" t="s">
        <v>713</v>
      </c>
      <c r="C747">
        <v>2012</v>
      </c>
      <c r="D747" t="s">
        <v>245</v>
      </c>
      <c r="E747">
        <v>96</v>
      </c>
      <c r="F747">
        <v>1351</v>
      </c>
      <c r="G747">
        <v>2.6</v>
      </c>
      <c r="H747">
        <v>606</v>
      </c>
      <c r="I747">
        <v>-2.7</v>
      </c>
      <c r="J747" t="s">
        <v>247</v>
      </c>
      <c r="K747">
        <v>28009</v>
      </c>
      <c r="L747" t="s">
        <v>57</v>
      </c>
    </row>
    <row r="748" spans="1:12" x14ac:dyDescent="0.2">
      <c r="A748" t="str">
        <f t="shared" si="11"/>
        <v>Bolivar2012</v>
      </c>
      <c r="B748" t="s">
        <v>363</v>
      </c>
      <c r="C748">
        <v>2012</v>
      </c>
      <c r="D748" t="s">
        <v>245</v>
      </c>
      <c r="E748">
        <v>849</v>
      </c>
      <c r="F748">
        <v>11832</v>
      </c>
      <c r="G748">
        <v>-0.3</v>
      </c>
      <c r="H748">
        <v>715</v>
      </c>
      <c r="I748">
        <v>14</v>
      </c>
      <c r="J748" t="s">
        <v>247</v>
      </c>
      <c r="K748">
        <v>28011</v>
      </c>
      <c r="L748" t="s">
        <v>57</v>
      </c>
    </row>
    <row r="749" spans="1:12" x14ac:dyDescent="0.2">
      <c r="A749" t="str">
        <f t="shared" si="11"/>
        <v>Calhoun2012</v>
      </c>
      <c r="B749" t="s">
        <v>327</v>
      </c>
      <c r="C749">
        <v>2012</v>
      </c>
      <c r="D749" t="s">
        <v>245</v>
      </c>
      <c r="E749">
        <v>297</v>
      </c>
      <c r="F749">
        <v>3362</v>
      </c>
      <c r="G749">
        <v>-2.2000000000000002</v>
      </c>
      <c r="H749">
        <v>591</v>
      </c>
      <c r="I749">
        <v>5.9</v>
      </c>
      <c r="J749" t="s">
        <v>247</v>
      </c>
      <c r="K749">
        <v>28013</v>
      </c>
      <c r="L749" t="s">
        <v>57</v>
      </c>
    </row>
    <row r="750" spans="1:12" x14ac:dyDescent="0.2">
      <c r="A750" t="str">
        <f t="shared" si="11"/>
        <v>Carroll2012</v>
      </c>
      <c r="B750" t="s">
        <v>373</v>
      </c>
      <c r="C750">
        <v>2012</v>
      </c>
      <c r="D750" t="s">
        <v>245</v>
      </c>
      <c r="E750">
        <v>130</v>
      </c>
      <c r="F750">
        <v>1122</v>
      </c>
      <c r="G750">
        <v>-3.1</v>
      </c>
      <c r="H750">
        <v>593</v>
      </c>
      <c r="I750">
        <v>5.7</v>
      </c>
      <c r="J750" t="s">
        <v>247</v>
      </c>
      <c r="K750">
        <v>28015</v>
      </c>
      <c r="L750" t="s">
        <v>57</v>
      </c>
    </row>
    <row r="751" spans="1:12" x14ac:dyDescent="0.2">
      <c r="A751" t="str">
        <f t="shared" si="11"/>
        <v>Chickasaw2012</v>
      </c>
      <c r="B751" t="s">
        <v>821</v>
      </c>
      <c r="C751">
        <v>2012</v>
      </c>
      <c r="D751" t="s">
        <v>245</v>
      </c>
      <c r="E751">
        <v>377</v>
      </c>
      <c r="F751">
        <v>5846</v>
      </c>
      <c r="G751">
        <v>-3.7</v>
      </c>
      <c r="H751">
        <v>611</v>
      </c>
      <c r="I751">
        <v>4.8</v>
      </c>
      <c r="J751" t="s">
        <v>247</v>
      </c>
      <c r="K751">
        <v>28017</v>
      </c>
      <c r="L751" t="s">
        <v>57</v>
      </c>
    </row>
    <row r="752" spans="1:12" x14ac:dyDescent="0.2">
      <c r="A752" t="str">
        <f t="shared" si="11"/>
        <v>Choctaw2012</v>
      </c>
      <c r="B752" t="s">
        <v>370</v>
      </c>
      <c r="C752">
        <v>2012</v>
      </c>
      <c r="D752" t="s">
        <v>245</v>
      </c>
      <c r="E752">
        <v>147</v>
      </c>
      <c r="F752">
        <v>1895</v>
      </c>
      <c r="G752">
        <v>2.7</v>
      </c>
      <c r="H752">
        <v>661</v>
      </c>
      <c r="I752">
        <v>-0.8</v>
      </c>
      <c r="J752" t="s">
        <v>247</v>
      </c>
      <c r="K752">
        <v>28019</v>
      </c>
      <c r="L752" t="s">
        <v>57</v>
      </c>
    </row>
    <row r="753" spans="1:12" x14ac:dyDescent="0.2">
      <c r="A753" t="str">
        <f t="shared" si="11"/>
        <v>Claiborne2012</v>
      </c>
      <c r="B753" t="s">
        <v>718</v>
      </c>
      <c r="C753">
        <v>2012</v>
      </c>
      <c r="D753" t="s">
        <v>245</v>
      </c>
      <c r="E753">
        <v>140</v>
      </c>
      <c r="F753">
        <v>3270</v>
      </c>
      <c r="G753">
        <v>-18.5</v>
      </c>
      <c r="H753">
        <v>885</v>
      </c>
      <c r="I753">
        <v>-5.9</v>
      </c>
      <c r="J753" t="s">
        <v>247</v>
      </c>
      <c r="K753">
        <v>28021</v>
      </c>
      <c r="L753" t="s">
        <v>57</v>
      </c>
    </row>
    <row r="754" spans="1:12" x14ac:dyDescent="0.2">
      <c r="A754" t="str">
        <f t="shared" si="11"/>
        <v>Clarke2012</v>
      </c>
      <c r="B754" t="s">
        <v>360</v>
      </c>
      <c r="C754">
        <v>2012</v>
      </c>
      <c r="D754" t="s">
        <v>245</v>
      </c>
      <c r="E754">
        <v>244</v>
      </c>
      <c r="F754">
        <v>3274</v>
      </c>
      <c r="G754">
        <v>8.5</v>
      </c>
      <c r="H754">
        <v>687</v>
      </c>
      <c r="I754">
        <v>16.2</v>
      </c>
      <c r="J754" t="s">
        <v>247</v>
      </c>
      <c r="K754">
        <v>28023</v>
      </c>
      <c r="L754" t="s">
        <v>57</v>
      </c>
    </row>
    <row r="755" spans="1:12" x14ac:dyDescent="0.2">
      <c r="A755" t="str">
        <f t="shared" si="11"/>
        <v>Clay2012</v>
      </c>
      <c r="B755" t="s">
        <v>353</v>
      </c>
      <c r="C755">
        <v>2012</v>
      </c>
      <c r="D755" t="s">
        <v>245</v>
      </c>
      <c r="E755">
        <v>379</v>
      </c>
      <c r="F755">
        <v>5119</v>
      </c>
      <c r="G755">
        <v>1.5</v>
      </c>
      <c r="H755">
        <v>629</v>
      </c>
      <c r="I755">
        <v>2.6</v>
      </c>
      <c r="J755" t="s">
        <v>247</v>
      </c>
      <c r="K755">
        <v>28025</v>
      </c>
      <c r="L755" t="s">
        <v>57</v>
      </c>
    </row>
    <row r="756" spans="1:12" x14ac:dyDescent="0.2">
      <c r="A756" t="str">
        <f t="shared" si="11"/>
        <v>Coahoma2012</v>
      </c>
      <c r="B756" t="s">
        <v>361</v>
      </c>
      <c r="C756">
        <v>2012</v>
      </c>
      <c r="D756" t="s">
        <v>245</v>
      </c>
      <c r="E756">
        <v>652</v>
      </c>
      <c r="F756">
        <v>8391</v>
      </c>
      <c r="G756">
        <v>-0.8</v>
      </c>
      <c r="H756">
        <v>690</v>
      </c>
      <c r="I756">
        <v>3.6</v>
      </c>
      <c r="J756" t="s">
        <v>247</v>
      </c>
      <c r="K756">
        <v>28027</v>
      </c>
      <c r="L756" t="s">
        <v>57</v>
      </c>
    </row>
    <row r="757" spans="1:12" x14ac:dyDescent="0.2">
      <c r="A757" t="str">
        <f t="shared" si="11"/>
        <v>Copiah2012</v>
      </c>
      <c r="B757" t="s">
        <v>365</v>
      </c>
      <c r="C757">
        <v>2012</v>
      </c>
      <c r="D757" t="s">
        <v>245</v>
      </c>
      <c r="E757">
        <v>464</v>
      </c>
      <c r="F757">
        <v>7122</v>
      </c>
      <c r="G757">
        <v>-2.4</v>
      </c>
      <c r="H757">
        <v>599</v>
      </c>
      <c r="I757">
        <v>1.5</v>
      </c>
      <c r="J757" t="s">
        <v>247</v>
      </c>
      <c r="K757">
        <v>28029</v>
      </c>
      <c r="L757" t="s">
        <v>57</v>
      </c>
    </row>
    <row r="758" spans="1:12" x14ac:dyDescent="0.2">
      <c r="A758" t="str">
        <f t="shared" si="11"/>
        <v>Covington2012</v>
      </c>
      <c r="B758" t="s">
        <v>429</v>
      </c>
      <c r="C758">
        <v>2012</v>
      </c>
      <c r="D758" t="s">
        <v>245</v>
      </c>
      <c r="E758">
        <v>334</v>
      </c>
      <c r="F758">
        <v>4971</v>
      </c>
      <c r="G758">
        <v>1.3</v>
      </c>
      <c r="H758">
        <v>578</v>
      </c>
      <c r="I758">
        <v>0.7</v>
      </c>
      <c r="J758" t="s">
        <v>247</v>
      </c>
      <c r="K758">
        <v>28031</v>
      </c>
      <c r="L758" t="s">
        <v>57</v>
      </c>
    </row>
    <row r="759" spans="1:12" x14ac:dyDescent="0.2">
      <c r="A759" t="str">
        <f t="shared" si="11"/>
        <v>DeSoto2012</v>
      </c>
      <c r="B759" t="s">
        <v>374</v>
      </c>
      <c r="C759">
        <v>2012</v>
      </c>
      <c r="D759" t="s">
        <v>245</v>
      </c>
      <c r="E759">
        <v>2570</v>
      </c>
      <c r="F759">
        <v>49150</v>
      </c>
      <c r="G759">
        <v>5.8</v>
      </c>
      <c r="H759">
        <v>643</v>
      </c>
      <c r="I759">
        <v>2.6</v>
      </c>
      <c r="J759" t="s">
        <v>247</v>
      </c>
      <c r="K759">
        <v>28033</v>
      </c>
      <c r="L759" t="s">
        <v>57</v>
      </c>
    </row>
    <row r="760" spans="1:12" x14ac:dyDescent="0.2">
      <c r="A760" t="str">
        <f t="shared" si="11"/>
        <v>Forrest2012</v>
      </c>
      <c r="B760" t="s">
        <v>358</v>
      </c>
      <c r="C760">
        <v>2012</v>
      </c>
      <c r="D760" t="s">
        <v>245</v>
      </c>
      <c r="E760">
        <v>1930</v>
      </c>
      <c r="F760">
        <v>37132</v>
      </c>
      <c r="G760">
        <v>0.5</v>
      </c>
      <c r="H760">
        <v>760</v>
      </c>
      <c r="I760">
        <v>4.8</v>
      </c>
      <c r="J760" t="s">
        <v>247</v>
      </c>
      <c r="K760">
        <v>28035</v>
      </c>
      <c r="L760" t="s">
        <v>57</v>
      </c>
    </row>
    <row r="761" spans="1:12" x14ac:dyDescent="0.2">
      <c r="A761" t="str">
        <f t="shared" si="11"/>
        <v>Franklin2012</v>
      </c>
      <c r="B761" t="s">
        <v>434</v>
      </c>
      <c r="C761">
        <v>2012</v>
      </c>
      <c r="D761" t="s">
        <v>245</v>
      </c>
      <c r="E761">
        <v>137</v>
      </c>
      <c r="F761">
        <v>1638</v>
      </c>
      <c r="G761">
        <v>-1.6</v>
      </c>
      <c r="H761">
        <v>645</v>
      </c>
      <c r="I761">
        <v>1.3</v>
      </c>
      <c r="J761" t="s">
        <v>247</v>
      </c>
      <c r="K761">
        <v>28037</v>
      </c>
      <c r="L761" t="s">
        <v>57</v>
      </c>
    </row>
    <row r="762" spans="1:12" x14ac:dyDescent="0.2">
      <c r="A762" t="str">
        <f t="shared" si="11"/>
        <v>George2012</v>
      </c>
      <c r="B762" t="s">
        <v>822</v>
      </c>
      <c r="C762">
        <v>2012</v>
      </c>
      <c r="D762" t="s">
        <v>245</v>
      </c>
      <c r="E762">
        <v>347</v>
      </c>
      <c r="F762">
        <v>4516</v>
      </c>
      <c r="G762">
        <v>4.5999999999999996</v>
      </c>
      <c r="H762">
        <v>616</v>
      </c>
      <c r="I762">
        <v>2.2999999999999998</v>
      </c>
      <c r="J762" t="s">
        <v>247</v>
      </c>
      <c r="K762">
        <v>28039</v>
      </c>
      <c r="L762" t="s">
        <v>57</v>
      </c>
    </row>
    <row r="763" spans="1:12" x14ac:dyDescent="0.2">
      <c r="A763" t="str">
        <f t="shared" si="11"/>
        <v>Greene2012</v>
      </c>
      <c r="B763" t="s">
        <v>436</v>
      </c>
      <c r="C763">
        <v>2012</v>
      </c>
      <c r="D763" t="s">
        <v>245</v>
      </c>
      <c r="E763">
        <v>143</v>
      </c>
      <c r="F763">
        <v>1998</v>
      </c>
      <c r="G763">
        <v>0.6</v>
      </c>
      <c r="H763">
        <v>543</v>
      </c>
      <c r="I763">
        <v>1.9</v>
      </c>
      <c r="J763" t="s">
        <v>247</v>
      </c>
      <c r="K763">
        <v>28041</v>
      </c>
      <c r="L763" t="s">
        <v>57</v>
      </c>
    </row>
    <row r="764" spans="1:12" x14ac:dyDescent="0.2">
      <c r="A764" t="str">
        <f t="shared" si="11"/>
        <v>Grenada2012</v>
      </c>
      <c r="B764" t="s">
        <v>371</v>
      </c>
      <c r="C764">
        <v>2012</v>
      </c>
      <c r="D764" t="s">
        <v>245</v>
      </c>
      <c r="E764">
        <v>542</v>
      </c>
      <c r="F764">
        <v>9705</v>
      </c>
      <c r="G764">
        <v>3.1</v>
      </c>
      <c r="H764">
        <v>621</v>
      </c>
      <c r="I764">
        <v>1.8</v>
      </c>
      <c r="J764" t="s">
        <v>247</v>
      </c>
      <c r="K764">
        <v>28043</v>
      </c>
      <c r="L764" t="s">
        <v>57</v>
      </c>
    </row>
    <row r="765" spans="1:12" x14ac:dyDescent="0.2">
      <c r="A765" t="str">
        <f t="shared" si="11"/>
        <v>Hancock2012</v>
      </c>
      <c r="B765" t="s">
        <v>508</v>
      </c>
      <c r="C765">
        <v>2012</v>
      </c>
      <c r="D765" t="s">
        <v>245</v>
      </c>
      <c r="E765">
        <v>817</v>
      </c>
      <c r="F765">
        <v>13374</v>
      </c>
      <c r="G765">
        <v>0.3</v>
      </c>
      <c r="H765">
        <v>894</v>
      </c>
      <c r="I765">
        <v>1.6</v>
      </c>
      <c r="J765" t="s">
        <v>247</v>
      </c>
      <c r="K765">
        <v>28045</v>
      </c>
      <c r="L765" t="s">
        <v>57</v>
      </c>
    </row>
    <row r="766" spans="1:12" x14ac:dyDescent="0.2">
      <c r="A766" t="str">
        <f t="shared" si="11"/>
        <v>Harrison2012</v>
      </c>
      <c r="B766" t="s">
        <v>357</v>
      </c>
      <c r="C766">
        <v>2012</v>
      </c>
      <c r="D766" t="s">
        <v>245</v>
      </c>
      <c r="E766">
        <v>4394</v>
      </c>
      <c r="F766">
        <v>82578</v>
      </c>
      <c r="G766">
        <v>0</v>
      </c>
      <c r="H766">
        <v>692</v>
      </c>
      <c r="I766">
        <v>0.7</v>
      </c>
      <c r="J766" t="s">
        <v>247</v>
      </c>
      <c r="K766">
        <v>28047</v>
      </c>
      <c r="L766" t="s">
        <v>57</v>
      </c>
    </row>
    <row r="767" spans="1:12" x14ac:dyDescent="0.2">
      <c r="A767" t="str">
        <f t="shared" si="11"/>
        <v>Hinds2012</v>
      </c>
      <c r="B767" t="s">
        <v>352</v>
      </c>
      <c r="C767">
        <v>2012</v>
      </c>
      <c r="D767" t="s">
        <v>245</v>
      </c>
      <c r="E767">
        <v>6026</v>
      </c>
      <c r="F767">
        <v>121033</v>
      </c>
      <c r="G767">
        <v>-1.5</v>
      </c>
      <c r="H767">
        <v>856</v>
      </c>
      <c r="I767">
        <v>3.5</v>
      </c>
      <c r="J767" t="s">
        <v>247</v>
      </c>
      <c r="K767">
        <v>28049</v>
      </c>
      <c r="L767" t="s">
        <v>57</v>
      </c>
    </row>
    <row r="768" spans="1:12" x14ac:dyDescent="0.2">
      <c r="A768" t="str">
        <f t="shared" si="11"/>
        <v>Holmes2012</v>
      </c>
      <c r="B768" t="s">
        <v>366</v>
      </c>
      <c r="C768">
        <v>2012</v>
      </c>
      <c r="D768" t="s">
        <v>245</v>
      </c>
      <c r="E768">
        <v>305</v>
      </c>
      <c r="F768">
        <v>3711</v>
      </c>
      <c r="G768">
        <v>-2</v>
      </c>
      <c r="H768">
        <v>560</v>
      </c>
      <c r="I768">
        <v>-2.9</v>
      </c>
      <c r="J768" t="s">
        <v>247</v>
      </c>
      <c r="K768">
        <v>28051</v>
      </c>
      <c r="L768" t="s">
        <v>57</v>
      </c>
    </row>
    <row r="769" spans="1:12" x14ac:dyDescent="0.2">
      <c r="A769" t="str">
        <f t="shared" si="11"/>
        <v>Humphreys2012</v>
      </c>
      <c r="B769" t="s">
        <v>732</v>
      </c>
      <c r="C769">
        <v>2012</v>
      </c>
      <c r="D769" t="s">
        <v>245</v>
      </c>
      <c r="E769">
        <v>223</v>
      </c>
      <c r="F769">
        <v>2821</v>
      </c>
      <c r="G769">
        <v>-2.4</v>
      </c>
      <c r="H769">
        <v>491</v>
      </c>
      <c r="I769">
        <v>6.3</v>
      </c>
      <c r="J769" t="s">
        <v>247</v>
      </c>
      <c r="K769">
        <v>28053</v>
      </c>
      <c r="L769" t="s">
        <v>57</v>
      </c>
    </row>
    <row r="770" spans="1:12" x14ac:dyDescent="0.2">
      <c r="A770" t="str">
        <f t="shared" si="11"/>
        <v>Issaquena2012</v>
      </c>
      <c r="B770" t="s">
        <v>823</v>
      </c>
      <c r="C770">
        <v>2012</v>
      </c>
      <c r="D770" t="s">
        <v>245</v>
      </c>
      <c r="E770">
        <v>38</v>
      </c>
      <c r="F770">
        <v>216</v>
      </c>
      <c r="G770">
        <v>-15.3</v>
      </c>
      <c r="H770">
        <v>533</v>
      </c>
      <c r="I770">
        <v>4.5</v>
      </c>
      <c r="J770" t="s">
        <v>247</v>
      </c>
      <c r="K770">
        <v>28055</v>
      </c>
      <c r="L770" t="s">
        <v>57</v>
      </c>
    </row>
    <row r="771" spans="1:12" x14ac:dyDescent="0.2">
      <c r="A771" t="str">
        <f t="shared" si="11"/>
        <v>Itawamba2012</v>
      </c>
      <c r="B771" t="s">
        <v>364</v>
      </c>
      <c r="C771">
        <v>2012</v>
      </c>
      <c r="D771" t="s">
        <v>245</v>
      </c>
      <c r="E771">
        <v>348</v>
      </c>
      <c r="F771">
        <v>5772</v>
      </c>
      <c r="G771">
        <v>2.2000000000000002</v>
      </c>
      <c r="H771">
        <v>590</v>
      </c>
      <c r="I771">
        <v>-1.7</v>
      </c>
      <c r="J771" t="s">
        <v>247</v>
      </c>
      <c r="K771">
        <v>28057</v>
      </c>
      <c r="L771" t="s">
        <v>57</v>
      </c>
    </row>
    <row r="772" spans="1:12" x14ac:dyDescent="0.2">
      <c r="A772" t="str">
        <f t="shared" si="11"/>
        <v>Jackson2012</v>
      </c>
      <c r="B772" t="s">
        <v>318</v>
      </c>
      <c r="C772">
        <v>2012</v>
      </c>
      <c r="D772" t="s">
        <v>245</v>
      </c>
      <c r="E772">
        <v>2379</v>
      </c>
      <c r="F772">
        <v>48597</v>
      </c>
      <c r="G772">
        <v>2.9</v>
      </c>
      <c r="H772">
        <v>905</v>
      </c>
      <c r="I772">
        <v>2.2999999999999998</v>
      </c>
      <c r="J772" t="s">
        <v>247</v>
      </c>
      <c r="K772">
        <v>28059</v>
      </c>
      <c r="L772" t="s">
        <v>57</v>
      </c>
    </row>
    <row r="773" spans="1:12" x14ac:dyDescent="0.2">
      <c r="A773" t="str">
        <f t="shared" si="11"/>
        <v>Jasper2012</v>
      </c>
      <c r="B773" t="s">
        <v>368</v>
      </c>
      <c r="C773">
        <v>2012</v>
      </c>
      <c r="D773" t="s">
        <v>245</v>
      </c>
      <c r="E773">
        <v>256</v>
      </c>
      <c r="F773">
        <v>4292</v>
      </c>
      <c r="G773">
        <v>-1.5</v>
      </c>
      <c r="H773">
        <v>710</v>
      </c>
      <c r="I773">
        <v>3.8</v>
      </c>
      <c r="J773" t="s">
        <v>247</v>
      </c>
      <c r="K773">
        <v>28061</v>
      </c>
      <c r="L773" t="s">
        <v>57</v>
      </c>
    </row>
    <row r="774" spans="1:12" x14ac:dyDescent="0.2">
      <c r="A774" t="str">
        <f t="shared" ref="A774:A837" si="12">_xlfn.CONCAT(B774, C774)</f>
        <v>Jefferson2012</v>
      </c>
      <c r="B774" t="s">
        <v>314</v>
      </c>
      <c r="C774">
        <v>2012</v>
      </c>
      <c r="D774" t="s">
        <v>245</v>
      </c>
      <c r="E774">
        <v>88</v>
      </c>
      <c r="F774">
        <v>1331</v>
      </c>
      <c r="G774">
        <v>7.9</v>
      </c>
      <c r="H774">
        <v>567</v>
      </c>
      <c r="I774">
        <v>4.2</v>
      </c>
      <c r="J774" t="s">
        <v>247</v>
      </c>
      <c r="K774">
        <v>28063</v>
      </c>
      <c r="L774" t="s">
        <v>57</v>
      </c>
    </row>
    <row r="775" spans="1:12" x14ac:dyDescent="0.2">
      <c r="A775" t="str">
        <f t="shared" si="12"/>
        <v>Jefferson Davis2012</v>
      </c>
      <c r="B775" t="s">
        <v>362</v>
      </c>
      <c r="C775">
        <v>2012</v>
      </c>
      <c r="D775" t="s">
        <v>245</v>
      </c>
      <c r="E775">
        <v>157</v>
      </c>
      <c r="F775">
        <v>1653</v>
      </c>
      <c r="G775">
        <v>-0.2</v>
      </c>
      <c r="H775">
        <v>645</v>
      </c>
      <c r="I775">
        <v>5</v>
      </c>
      <c r="J775" t="s">
        <v>247</v>
      </c>
      <c r="K775">
        <v>28065</v>
      </c>
      <c r="L775" t="s">
        <v>57</v>
      </c>
    </row>
    <row r="776" spans="1:12" x14ac:dyDescent="0.2">
      <c r="A776" t="str">
        <f t="shared" si="12"/>
        <v>Jones2012</v>
      </c>
      <c r="B776" t="s">
        <v>517</v>
      </c>
      <c r="C776">
        <v>2012</v>
      </c>
      <c r="D776" t="s">
        <v>245</v>
      </c>
      <c r="E776">
        <v>1370</v>
      </c>
      <c r="F776">
        <v>28035</v>
      </c>
      <c r="G776">
        <v>0.1</v>
      </c>
      <c r="H776">
        <v>724</v>
      </c>
      <c r="I776">
        <v>3.4</v>
      </c>
      <c r="J776" t="s">
        <v>247</v>
      </c>
      <c r="K776">
        <v>28067</v>
      </c>
      <c r="L776" t="s">
        <v>57</v>
      </c>
    </row>
    <row r="777" spans="1:12" x14ac:dyDescent="0.2">
      <c r="A777" t="str">
        <f t="shared" si="12"/>
        <v>Kemper2012</v>
      </c>
      <c r="B777" t="s">
        <v>824</v>
      </c>
      <c r="C777">
        <v>2012</v>
      </c>
      <c r="D777" t="s">
        <v>245</v>
      </c>
      <c r="E777">
        <v>150</v>
      </c>
      <c r="F777">
        <v>4175</v>
      </c>
      <c r="G777">
        <v>77.900000000000006</v>
      </c>
      <c r="H777">
        <v>823</v>
      </c>
      <c r="I777">
        <v>37.6</v>
      </c>
      <c r="J777" t="s">
        <v>247</v>
      </c>
      <c r="K777">
        <v>28069</v>
      </c>
      <c r="L777" t="s">
        <v>57</v>
      </c>
    </row>
    <row r="778" spans="1:12" x14ac:dyDescent="0.2">
      <c r="A778" t="str">
        <f t="shared" si="12"/>
        <v>Lafayette2012</v>
      </c>
      <c r="B778" t="s">
        <v>825</v>
      </c>
      <c r="C778">
        <v>2012</v>
      </c>
      <c r="D778" t="s">
        <v>245</v>
      </c>
      <c r="E778">
        <v>1119</v>
      </c>
      <c r="F778">
        <v>19359</v>
      </c>
      <c r="G778">
        <v>4.5</v>
      </c>
      <c r="H778">
        <v>728</v>
      </c>
      <c r="I778">
        <v>2.4</v>
      </c>
      <c r="J778" t="s">
        <v>247</v>
      </c>
      <c r="K778">
        <v>28071</v>
      </c>
      <c r="L778" t="s">
        <v>57</v>
      </c>
    </row>
    <row r="779" spans="1:12" x14ac:dyDescent="0.2">
      <c r="A779" t="str">
        <f t="shared" si="12"/>
        <v>Lamar2012</v>
      </c>
      <c r="B779" t="s">
        <v>438</v>
      </c>
      <c r="C779">
        <v>2012</v>
      </c>
      <c r="D779" t="s">
        <v>245</v>
      </c>
      <c r="E779">
        <v>1320</v>
      </c>
      <c r="F779">
        <v>18388</v>
      </c>
      <c r="G779">
        <v>4.2</v>
      </c>
      <c r="H779">
        <v>549</v>
      </c>
      <c r="I779">
        <v>0</v>
      </c>
      <c r="J779" t="s">
        <v>247</v>
      </c>
      <c r="K779">
        <v>28073</v>
      </c>
      <c r="L779" t="s">
        <v>57</v>
      </c>
    </row>
    <row r="780" spans="1:12" x14ac:dyDescent="0.2">
      <c r="A780" t="str">
        <f t="shared" si="12"/>
        <v>Lauderdale2012</v>
      </c>
      <c r="B780" t="s">
        <v>439</v>
      </c>
      <c r="C780">
        <v>2012</v>
      </c>
      <c r="D780" t="s">
        <v>245</v>
      </c>
      <c r="E780">
        <v>1985</v>
      </c>
      <c r="F780">
        <v>34029</v>
      </c>
      <c r="G780">
        <v>0.4</v>
      </c>
      <c r="H780">
        <v>693</v>
      </c>
      <c r="I780">
        <v>4.0999999999999996</v>
      </c>
      <c r="J780" t="s">
        <v>247</v>
      </c>
      <c r="K780">
        <v>28075</v>
      </c>
      <c r="L780" t="s">
        <v>57</v>
      </c>
    </row>
    <row r="781" spans="1:12" x14ac:dyDescent="0.2">
      <c r="A781" t="str">
        <f t="shared" si="12"/>
        <v>Lawrence2012</v>
      </c>
      <c r="B781" t="s">
        <v>440</v>
      </c>
      <c r="C781">
        <v>2012</v>
      </c>
      <c r="D781" t="s">
        <v>245</v>
      </c>
      <c r="E781">
        <v>188</v>
      </c>
      <c r="F781">
        <v>2605</v>
      </c>
      <c r="G781">
        <v>5.2</v>
      </c>
      <c r="H781">
        <v>802</v>
      </c>
      <c r="I781">
        <v>0</v>
      </c>
      <c r="J781" t="s">
        <v>247</v>
      </c>
      <c r="K781">
        <v>28077</v>
      </c>
      <c r="L781" t="s">
        <v>57</v>
      </c>
    </row>
    <row r="782" spans="1:12" x14ac:dyDescent="0.2">
      <c r="A782" t="str">
        <f t="shared" si="12"/>
        <v>Leake2012</v>
      </c>
      <c r="B782" t="s">
        <v>826</v>
      </c>
      <c r="C782">
        <v>2012</v>
      </c>
      <c r="D782" t="s">
        <v>245</v>
      </c>
      <c r="E782">
        <v>307</v>
      </c>
      <c r="F782">
        <v>5047</v>
      </c>
      <c r="G782">
        <v>0.4</v>
      </c>
      <c r="H782">
        <v>538</v>
      </c>
      <c r="I782">
        <v>-0.4</v>
      </c>
      <c r="J782" t="s">
        <v>247</v>
      </c>
      <c r="K782">
        <v>28079</v>
      </c>
      <c r="L782" t="s">
        <v>57</v>
      </c>
    </row>
    <row r="783" spans="1:12" x14ac:dyDescent="0.2">
      <c r="A783" t="str">
        <f t="shared" si="12"/>
        <v>Lee2012</v>
      </c>
      <c r="B783" t="s">
        <v>315</v>
      </c>
      <c r="C783">
        <v>2012</v>
      </c>
      <c r="D783" t="s">
        <v>245</v>
      </c>
      <c r="E783">
        <v>2427</v>
      </c>
      <c r="F783">
        <v>51304</v>
      </c>
      <c r="G783">
        <v>3.8</v>
      </c>
      <c r="H783">
        <v>719</v>
      </c>
      <c r="I783">
        <v>0.6</v>
      </c>
      <c r="J783" t="s">
        <v>247</v>
      </c>
      <c r="K783">
        <v>28081</v>
      </c>
      <c r="L783" t="s">
        <v>57</v>
      </c>
    </row>
    <row r="784" spans="1:12" x14ac:dyDescent="0.2">
      <c r="A784" t="str">
        <f t="shared" si="12"/>
        <v>Leflore2012</v>
      </c>
      <c r="B784" t="s">
        <v>827</v>
      </c>
      <c r="C784">
        <v>2012</v>
      </c>
      <c r="D784" t="s">
        <v>245</v>
      </c>
      <c r="E784">
        <v>861</v>
      </c>
      <c r="F784">
        <v>13666</v>
      </c>
      <c r="G784">
        <v>-2.2000000000000002</v>
      </c>
      <c r="H784">
        <v>705</v>
      </c>
      <c r="I784">
        <v>11</v>
      </c>
      <c r="J784" t="s">
        <v>247</v>
      </c>
      <c r="K784">
        <v>28083</v>
      </c>
      <c r="L784" t="s">
        <v>57</v>
      </c>
    </row>
    <row r="785" spans="1:12" x14ac:dyDescent="0.2">
      <c r="A785" t="str">
        <f t="shared" si="12"/>
        <v>Lincoln2012</v>
      </c>
      <c r="B785" t="s">
        <v>519</v>
      </c>
      <c r="C785">
        <v>2012</v>
      </c>
      <c r="D785" t="s">
        <v>245</v>
      </c>
      <c r="E785">
        <v>801</v>
      </c>
      <c r="F785">
        <v>10995</v>
      </c>
      <c r="G785">
        <v>1.3</v>
      </c>
      <c r="H785">
        <v>642</v>
      </c>
      <c r="I785">
        <v>2.2000000000000002</v>
      </c>
      <c r="J785" t="s">
        <v>247</v>
      </c>
      <c r="K785">
        <v>28085</v>
      </c>
      <c r="L785" t="s">
        <v>57</v>
      </c>
    </row>
    <row r="786" spans="1:12" x14ac:dyDescent="0.2">
      <c r="A786" t="str">
        <f t="shared" si="12"/>
        <v>Lowndes2012</v>
      </c>
      <c r="B786" t="s">
        <v>356</v>
      </c>
      <c r="C786">
        <v>2012</v>
      </c>
      <c r="D786" t="s">
        <v>245</v>
      </c>
      <c r="E786">
        <v>1563</v>
      </c>
      <c r="F786">
        <v>25515</v>
      </c>
      <c r="G786">
        <v>2.5</v>
      </c>
      <c r="H786">
        <v>756</v>
      </c>
      <c r="I786">
        <v>2.4</v>
      </c>
      <c r="J786" t="s">
        <v>247</v>
      </c>
      <c r="K786">
        <v>28087</v>
      </c>
      <c r="L786" t="s">
        <v>57</v>
      </c>
    </row>
    <row r="787" spans="1:12" x14ac:dyDescent="0.2">
      <c r="A787" t="str">
        <f t="shared" si="12"/>
        <v>Madison2012</v>
      </c>
      <c r="B787" t="s">
        <v>313</v>
      </c>
      <c r="C787">
        <v>2012</v>
      </c>
      <c r="D787" t="s">
        <v>245</v>
      </c>
      <c r="E787">
        <v>3051</v>
      </c>
      <c r="F787">
        <v>48948</v>
      </c>
      <c r="G787">
        <v>7.3</v>
      </c>
      <c r="H787">
        <v>820</v>
      </c>
      <c r="I787">
        <v>6.1</v>
      </c>
      <c r="J787" t="s">
        <v>247</v>
      </c>
      <c r="K787">
        <v>28089</v>
      </c>
      <c r="L787" t="s">
        <v>57</v>
      </c>
    </row>
    <row r="788" spans="1:12" x14ac:dyDescent="0.2">
      <c r="A788" t="str">
        <f t="shared" si="12"/>
        <v>Marion2012</v>
      </c>
      <c r="B788" t="s">
        <v>399</v>
      </c>
      <c r="C788">
        <v>2012</v>
      </c>
      <c r="D788" t="s">
        <v>245</v>
      </c>
      <c r="E788">
        <v>580</v>
      </c>
      <c r="F788">
        <v>7317</v>
      </c>
      <c r="G788">
        <v>-4.8</v>
      </c>
      <c r="H788">
        <v>672</v>
      </c>
      <c r="I788">
        <v>7</v>
      </c>
      <c r="J788" t="s">
        <v>247</v>
      </c>
      <c r="K788">
        <v>28091</v>
      </c>
      <c r="L788" t="s">
        <v>57</v>
      </c>
    </row>
    <row r="789" spans="1:12" x14ac:dyDescent="0.2">
      <c r="A789" t="str">
        <f t="shared" si="12"/>
        <v>Marshall2012</v>
      </c>
      <c r="B789" t="s">
        <v>322</v>
      </c>
      <c r="C789">
        <v>2012</v>
      </c>
      <c r="D789" t="s">
        <v>245</v>
      </c>
      <c r="E789">
        <v>431</v>
      </c>
      <c r="F789">
        <v>5548</v>
      </c>
      <c r="G789">
        <v>-3.8</v>
      </c>
      <c r="H789">
        <v>672</v>
      </c>
      <c r="I789">
        <v>-3.2</v>
      </c>
      <c r="J789" t="s">
        <v>247</v>
      </c>
      <c r="K789">
        <v>28093</v>
      </c>
      <c r="L789" t="s">
        <v>57</v>
      </c>
    </row>
    <row r="790" spans="1:12" x14ac:dyDescent="0.2">
      <c r="A790" t="str">
        <f t="shared" si="12"/>
        <v>Monroe2012</v>
      </c>
      <c r="B790" t="s">
        <v>443</v>
      </c>
      <c r="C790">
        <v>2012</v>
      </c>
      <c r="D790" t="s">
        <v>245</v>
      </c>
      <c r="E790">
        <v>663</v>
      </c>
      <c r="F790">
        <v>9151</v>
      </c>
      <c r="G790">
        <v>-1.4</v>
      </c>
      <c r="H790">
        <v>685</v>
      </c>
      <c r="I790">
        <v>1.8</v>
      </c>
      <c r="J790" t="s">
        <v>247</v>
      </c>
      <c r="K790">
        <v>28095</v>
      </c>
      <c r="L790" t="s">
        <v>57</v>
      </c>
    </row>
    <row r="791" spans="1:12" x14ac:dyDescent="0.2">
      <c r="A791" t="str">
        <f t="shared" si="12"/>
        <v>Montgomery2012</v>
      </c>
      <c r="B791" t="s">
        <v>329</v>
      </c>
      <c r="C791">
        <v>2012</v>
      </c>
      <c r="D791" t="s">
        <v>245</v>
      </c>
      <c r="E791">
        <v>239</v>
      </c>
      <c r="F791">
        <v>2594</v>
      </c>
      <c r="G791">
        <v>-0.9</v>
      </c>
      <c r="H791">
        <v>537</v>
      </c>
      <c r="I791">
        <v>0.9</v>
      </c>
      <c r="J791" t="s">
        <v>247</v>
      </c>
      <c r="K791">
        <v>28097</v>
      </c>
      <c r="L791" t="s">
        <v>57</v>
      </c>
    </row>
    <row r="792" spans="1:12" x14ac:dyDescent="0.2">
      <c r="A792" t="str">
        <f t="shared" si="12"/>
        <v>Neshoba2012</v>
      </c>
      <c r="B792" t="s">
        <v>828</v>
      </c>
      <c r="C792">
        <v>2012</v>
      </c>
      <c r="D792" t="s">
        <v>245</v>
      </c>
      <c r="E792">
        <v>544</v>
      </c>
      <c r="F792">
        <v>12288</v>
      </c>
      <c r="G792">
        <v>-1.3</v>
      </c>
      <c r="H792">
        <v>656</v>
      </c>
      <c r="I792">
        <v>7.9</v>
      </c>
      <c r="J792" t="s">
        <v>247</v>
      </c>
      <c r="K792">
        <v>28099</v>
      </c>
      <c r="L792" t="s">
        <v>57</v>
      </c>
    </row>
    <row r="793" spans="1:12" x14ac:dyDescent="0.2">
      <c r="A793" t="str">
        <f t="shared" si="12"/>
        <v>Newton2012</v>
      </c>
      <c r="B793" t="s">
        <v>528</v>
      </c>
      <c r="C793">
        <v>2012</v>
      </c>
      <c r="D793" t="s">
        <v>245</v>
      </c>
      <c r="E793">
        <v>351</v>
      </c>
      <c r="F793">
        <v>5954</v>
      </c>
      <c r="G793">
        <v>2.5</v>
      </c>
      <c r="H793">
        <v>575</v>
      </c>
      <c r="I793">
        <v>0.9</v>
      </c>
      <c r="J793" t="s">
        <v>247</v>
      </c>
      <c r="K793">
        <v>28101</v>
      </c>
      <c r="L793" t="s">
        <v>57</v>
      </c>
    </row>
    <row r="794" spans="1:12" x14ac:dyDescent="0.2">
      <c r="A794" t="str">
        <f t="shared" si="12"/>
        <v>Noxubee2012</v>
      </c>
      <c r="B794" t="s">
        <v>829</v>
      </c>
      <c r="C794">
        <v>2012</v>
      </c>
      <c r="D794" t="s">
        <v>245</v>
      </c>
      <c r="E794">
        <v>235</v>
      </c>
      <c r="F794">
        <v>2508</v>
      </c>
      <c r="G794">
        <v>4.8</v>
      </c>
      <c r="H794">
        <v>524</v>
      </c>
      <c r="I794">
        <v>3.4</v>
      </c>
      <c r="J794" t="s">
        <v>247</v>
      </c>
      <c r="K794">
        <v>28103</v>
      </c>
      <c r="L794" t="s">
        <v>57</v>
      </c>
    </row>
    <row r="795" spans="1:12" x14ac:dyDescent="0.2">
      <c r="A795" t="str">
        <f t="shared" si="12"/>
        <v>Oktibbeha2012</v>
      </c>
      <c r="B795" t="s">
        <v>830</v>
      </c>
      <c r="C795">
        <v>2012</v>
      </c>
      <c r="D795" t="s">
        <v>245</v>
      </c>
      <c r="E795">
        <v>899</v>
      </c>
      <c r="F795">
        <v>18217</v>
      </c>
      <c r="G795">
        <v>1.1000000000000001</v>
      </c>
      <c r="H795">
        <v>672</v>
      </c>
      <c r="I795">
        <v>2.1</v>
      </c>
      <c r="J795" t="s">
        <v>247</v>
      </c>
      <c r="K795">
        <v>28105</v>
      </c>
      <c r="L795" t="s">
        <v>57</v>
      </c>
    </row>
    <row r="796" spans="1:12" x14ac:dyDescent="0.2">
      <c r="A796" t="str">
        <f t="shared" si="12"/>
        <v>Panola2012</v>
      </c>
      <c r="B796" t="s">
        <v>831</v>
      </c>
      <c r="C796">
        <v>2012</v>
      </c>
      <c r="D796" t="s">
        <v>245</v>
      </c>
      <c r="E796">
        <v>665</v>
      </c>
      <c r="F796">
        <v>10815</v>
      </c>
      <c r="G796">
        <v>1.1000000000000001</v>
      </c>
      <c r="H796">
        <v>646</v>
      </c>
      <c r="I796">
        <v>2.7</v>
      </c>
      <c r="J796" t="s">
        <v>247</v>
      </c>
      <c r="K796">
        <v>28107</v>
      </c>
      <c r="L796" t="s">
        <v>57</v>
      </c>
    </row>
    <row r="797" spans="1:12" x14ac:dyDescent="0.2">
      <c r="A797" t="str">
        <f t="shared" si="12"/>
        <v>Pearl River2012</v>
      </c>
      <c r="B797" t="s">
        <v>832</v>
      </c>
      <c r="C797">
        <v>2012</v>
      </c>
      <c r="D797" t="s">
        <v>245</v>
      </c>
      <c r="E797">
        <v>832</v>
      </c>
      <c r="F797">
        <v>9915</v>
      </c>
      <c r="G797">
        <v>1.7</v>
      </c>
      <c r="H797">
        <v>631</v>
      </c>
      <c r="I797">
        <v>2.4</v>
      </c>
      <c r="J797" t="s">
        <v>247</v>
      </c>
      <c r="K797">
        <v>28109</v>
      </c>
      <c r="L797" t="s">
        <v>57</v>
      </c>
    </row>
    <row r="798" spans="1:12" x14ac:dyDescent="0.2">
      <c r="A798" t="str">
        <f t="shared" si="12"/>
        <v>Perry2012</v>
      </c>
      <c r="B798" t="s">
        <v>445</v>
      </c>
      <c r="C798">
        <v>2012</v>
      </c>
      <c r="D798" t="s">
        <v>245</v>
      </c>
      <c r="E798">
        <v>172</v>
      </c>
      <c r="F798">
        <v>1973</v>
      </c>
      <c r="G798">
        <v>-1.2</v>
      </c>
      <c r="H798">
        <v>726</v>
      </c>
      <c r="I798">
        <v>4.3</v>
      </c>
      <c r="J798" t="s">
        <v>247</v>
      </c>
      <c r="K798">
        <v>28111</v>
      </c>
      <c r="L798" t="s">
        <v>57</v>
      </c>
    </row>
    <row r="799" spans="1:12" x14ac:dyDescent="0.2">
      <c r="A799" t="str">
        <f t="shared" si="12"/>
        <v>Pike2012</v>
      </c>
      <c r="B799" t="s">
        <v>447</v>
      </c>
      <c r="C799">
        <v>2012</v>
      </c>
      <c r="D799" t="s">
        <v>245</v>
      </c>
      <c r="E799">
        <v>1039</v>
      </c>
      <c r="F799">
        <v>14622</v>
      </c>
      <c r="G799">
        <v>2.1</v>
      </c>
      <c r="H799">
        <v>603</v>
      </c>
      <c r="I799">
        <v>2.9</v>
      </c>
      <c r="J799" t="s">
        <v>247</v>
      </c>
      <c r="K799">
        <v>28113</v>
      </c>
      <c r="L799" t="s">
        <v>57</v>
      </c>
    </row>
    <row r="800" spans="1:12" x14ac:dyDescent="0.2">
      <c r="A800" t="str">
        <f t="shared" si="12"/>
        <v>Pontotoc2012</v>
      </c>
      <c r="B800" t="s">
        <v>354</v>
      </c>
      <c r="C800">
        <v>2012</v>
      </c>
      <c r="D800" t="s">
        <v>245</v>
      </c>
      <c r="E800">
        <v>482</v>
      </c>
      <c r="F800">
        <v>11334</v>
      </c>
      <c r="G800">
        <v>3</v>
      </c>
      <c r="H800">
        <v>575</v>
      </c>
      <c r="I800">
        <v>-1.2</v>
      </c>
      <c r="J800" t="s">
        <v>247</v>
      </c>
      <c r="K800">
        <v>28115</v>
      </c>
      <c r="L800" t="s">
        <v>57</v>
      </c>
    </row>
    <row r="801" spans="1:12" x14ac:dyDescent="0.2">
      <c r="A801" t="str">
        <f t="shared" si="12"/>
        <v>Prentiss2012</v>
      </c>
      <c r="B801" t="s">
        <v>833</v>
      </c>
      <c r="C801">
        <v>2012</v>
      </c>
      <c r="D801" t="s">
        <v>245</v>
      </c>
      <c r="E801">
        <v>479</v>
      </c>
      <c r="F801">
        <v>7032</v>
      </c>
      <c r="G801">
        <v>-1.4</v>
      </c>
      <c r="H801">
        <v>569</v>
      </c>
      <c r="I801">
        <v>3.6</v>
      </c>
      <c r="J801" t="s">
        <v>247</v>
      </c>
      <c r="K801">
        <v>28117</v>
      </c>
      <c r="L801" t="s">
        <v>57</v>
      </c>
    </row>
    <row r="802" spans="1:12" x14ac:dyDescent="0.2">
      <c r="A802" t="str">
        <f t="shared" si="12"/>
        <v>Quitman2012</v>
      </c>
      <c r="B802" t="s">
        <v>535</v>
      </c>
      <c r="C802">
        <v>2012</v>
      </c>
      <c r="D802" t="s">
        <v>245</v>
      </c>
      <c r="E802">
        <v>153</v>
      </c>
      <c r="F802">
        <v>1242</v>
      </c>
      <c r="G802">
        <v>0.7</v>
      </c>
      <c r="H802">
        <v>554</v>
      </c>
      <c r="I802">
        <v>3.6</v>
      </c>
      <c r="J802" t="s">
        <v>247</v>
      </c>
      <c r="K802">
        <v>28119</v>
      </c>
      <c r="L802" t="s">
        <v>57</v>
      </c>
    </row>
    <row r="803" spans="1:12" x14ac:dyDescent="0.2">
      <c r="A803" t="str">
        <f t="shared" si="12"/>
        <v>Rankin2012</v>
      </c>
      <c r="B803" t="s">
        <v>834</v>
      </c>
      <c r="C803">
        <v>2012</v>
      </c>
      <c r="D803" t="s">
        <v>245</v>
      </c>
      <c r="E803">
        <v>3618</v>
      </c>
      <c r="F803">
        <v>56419</v>
      </c>
      <c r="G803">
        <v>2.6</v>
      </c>
      <c r="H803">
        <v>731</v>
      </c>
      <c r="I803">
        <v>3.5</v>
      </c>
      <c r="J803" t="s">
        <v>247</v>
      </c>
      <c r="K803">
        <v>28121</v>
      </c>
      <c r="L803" t="s">
        <v>57</v>
      </c>
    </row>
    <row r="804" spans="1:12" x14ac:dyDescent="0.2">
      <c r="A804" t="str">
        <f t="shared" si="12"/>
        <v>Scott2012</v>
      </c>
      <c r="B804" t="s">
        <v>638</v>
      </c>
      <c r="C804">
        <v>2012</v>
      </c>
      <c r="D804" t="s">
        <v>245</v>
      </c>
      <c r="E804">
        <v>519</v>
      </c>
      <c r="F804">
        <v>12926</v>
      </c>
      <c r="G804">
        <v>1.6</v>
      </c>
      <c r="H804">
        <v>581</v>
      </c>
      <c r="I804">
        <v>1.9</v>
      </c>
      <c r="J804" t="s">
        <v>247</v>
      </c>
      <c r="K804">
        <v>28123</v>
      </c>
      <c r="L804" t="s">
        <v>57</v>
      </c>
    </row>
    <row r="805" spans="1:12" x14ac:dyDescent="0.2">
      <c r="A805" t="str">
        <f t="shared" si="12"/>
        <v>Sharkey2012</v>
      </c>
      <c r="B805" t="s">
        <v>835</v>
      </c>
      <c r="C805">
        <v>2012</v>
      </c>
      <c r="D805" t="s">
        <v>245</v>
      </c>
      <c r="E805">
        <v>163</v>
      </c>
      <c r="F805">
        <v>1251</v>
      </c>
      <c r="G805">
        <v>4.9000000000000004</v>
      </c>
      <c r="H805">
        <v>575</v>
      </c>
      <c r="I805">
        <v>7.1</v>
      </c>
      <c r="J805" t="s">
        <v>247</v>
      </c>
      <c r="K805">
        <v>28125</v>
      </c>
      <c r="L805" t="s">
        <v>57</v>
      </c>
    </row>
    <row r="806" spans="1:12" x14ac:dyDescent="0.2">
      <c r="A806" t="str">
        <f t="shared" si="12"/>
        <v>Simpson2012</v>
      </c>
      <c r="B806" t="s">
        <v>639</v>
      </c>
      <c r="C806">
        <v>2012</v>
      </c>
      <c r="D806" t="s">
        <v>245</v>
      </c>
      <c r="E806">
        <v>444</v>
      </c>
      <c r="F806">
        <v>7498</v>
      </c>
      <c r="G806">
        <v>1</v>
      </c>
      <c r="H806">
        <v>516</v>
      </c>
      <c r="I806">
        <v>1.4</v>
      </c>
      <c r="J806" t="s">
        <v>247</v>
      </c>
      <c r="K806">
        <v>28127</v>
      </c>
      <c r="L806" t="s">
        <v>57</v>
      </c>
    </row>
    <row r="807" spans="1:12" x14ac:dyDescent="0.2">
      <c r="A807" t="str">
        <f t="shared" si="12"/>
        <v>Smith2012</v>
      </c>
      <c r="B807" t="s">
        <v>746</v>
      </c>
      <c r="C807">
        <v>2012</v>
      </c>
      <c r="D807" t="s">
        <v>245</v>
      </c>
      <c r="E807">
        <v>193</v>
      </c>
      <c r="F807">
        <v>2728</v>
      </c>
      <c r="G807">
        <v>-1</v>
      </c>
      <c r="H807">
        <v>679</v>
      </c>
      <c r="I807">
        <v>2.6</v>
      </c>
      <c r="J807" t="s">
        <v>247</v>
      </c>
      <c r="K807">
        <v>28129</v>
      </c>
      <c r="L807" t="s">
        <v>57</v>
      </c>
    </row>
    <row r="808" spans="1:12" x14ac:dyDescent="0.2">
      <c r="A808" t="str">
        <f t="shared" si="12"/>
        <v>Stone2012</v>
      </c>
      <c r="B808" t="s">
        <v>836</v>
      </c>
      <c r="C808">
        <v>2012</v>
      </c>
      <c r="D808" t="s">
        <v>245</v>
      </c>
      <c r="E808">
        <v>293</v>
      </c>
      <c r="F808">
        <v>3924</v>
      </c>
      <c r="G808">
        <v>-2.2999999999999998</v>
      </c>
      <c r="H808">
        <v>602</v>
      </c>
      <c r="I808">
        <v>0</v>
      </c>
      <c r="J808" t="s">
        <v>247</v>
      </c>
      <c r="K808">
        <v>28131</v>
      </c>
      <c r="L808" t="s">
        <v>57</v>
      </c>
    </row>
    <row r="809" spans="1:12" x14ac:dyDescent="0.2">
      <c r="A809" t="str">
        <f t="shared" si="12"/>
        <v>Sunflower2012</v>
      </c>
      <c r="B809" t="s">
        <v>837</v>
      </c>
      <c r="C809">
        <v>2012</v>
      </c>
      <c r="D809" t="s">
        <v>245</v>
      </c>
      <c r="E809">
        <v>578</v>
      </c>
      <c r="F809">
        <v>8822</v>
      </c>
      <c r="G809">
        <v>-2.2999999999999998</v>
      </c>
      <c r="H809">
        <v>609</v>
      </c>
      <c r="I809">
        <v>6.1</v>
      </c>
      <c r="J809" t="s">
        <v>247</v>
      </c>
      <c r="K809">
        <v>28133</v>
      </c>
      <c r="L809" t="s">
        <v>57</v>
      </c>
    </row>
    <row r="810" spans="1:12" x14ac:dyDescent="0.2">
      <c r="A810" t="str">
        <f t="shared" si="12"/>
        <v>Tallahatchie2012</v>
      </c>
      <c r="B810" t="s">
        <v>838</v>
      </c>
      <c r="C810">
        <v>2012</v>
      </c>
      <c r="D810" t="s">
        <v>245</v>
      </c>
      <c r="E810">
        <v>223</v>
      </c>
      <c r="F810">
        <v>2768</v>
      </c>
      <c r="G810">
        <v>-2.6</v>
      </c>
      <c r="H810">
        <v>598</v>
      </c>
      <c r="I810">
        <v>3.3</v>
      </c>
      <c r="J810" t="s">
        <v>247</v>
      </c>
      <c r="K810">
        <v>28135</v>
      </c>
      <c r="L810" t="s">
        <v>57</v>
      </c>
    </row>
    <row r="811" spans="1:12" x14ac:dyDescent="0.2">
      <c r="A811" t="str">
        <f t="shared" si="12"/>
        <v>Tate2012</v>
      </c>
      <c r="B811" t="s">
        <v>839</v>
      </c>
      <c r="C811">
        <v>2012</v>
      </c>
      <c r="D811" t="s">
        <v>245</v>
      </c>
      <c r="E811">
        <v>367</v>
      </c>
      <c r="F811">
        <v>5367</v>
      </c>
      <c r="G811">
        <v>-1.2</v>
      </c>
      <c r="H811">
        <v>630</v>
      </c>
      <c r="I811">
        <v>4.5</v>
      </c>
      <c r="J811" t="s">
        <v>247</v>
      </c>
      <c r="K811">
        <v>28137</v>
      </c>
      <c r="L811" t="s">
        <v>57</v>
      </c>
    </row>
    <row r="812" spans="1:12" x14ac:dyDescent="0.2">
      <c r="A812" t="str">
        <f t="shared" si="12"/>
        <v>Tippah2012</v>
      </c>
      <c r="B812" t="s">
        <v>840</v>
      </c>
      <c r="C812">
        <v>2012</v>
      </c>
      <c r="D812" t="s">
        <v>245</v>
      </c>
      <c r="E812">
        <v>341</v>
      </c>
      <c r="F812">
        <v>5599</v>
      </c>
      <c r="G812">
        <v>-0.8</v>
      </c>
      <c r="H812">
        <v>577</v>
      </c>
      <c r="I812">
        <v>-2.7</v>
      </c>
      <c r="J812" t="s">
        <v>247</v>
      </c>
      <c r="K812">
        <v>28139</v>
      </c>
      <c r="L812" t="s">
        <v>57</v>
      </c>
    </row>
    <row r="813" spans="1:12" x14ac:dyDescent="0.2">
      <c r="A813" t="str">
        <f t="shared" si="12"/>
        <v>Tishomingo2012</v>
      </c>
      <c r="B813" t="s">
        <v>841</v>
      </c>
      <c r="C813">
        <v>2012</v>
      </c>
      <c r="D813" t="s">
        <v>245</v>
      </c>
      <c r="E813">
        <v>396</v>
      </c>
      <c r="F813">
        <v>5131</v>
      </c>
      <c r="G813">
        <v>-0.5</v>
      </c>
      <c r="H813">
        <v>576</v>
      </c>
      <c r="I813">
        <v>0.2</v>
      </c>
      <c r="J813" t="s">
        <v>247</v>
      </c>
      <c r="K813">
        <v>28141</v>
      </c>
      <c r="L813" t="s">
        <v>57</v>
      </c>
    </row>
    <row r="814" spans="1:12" x14ac:dyDescent="0.2">
      <c r="A814" t="str">
        <f t="shared" si="12"/>
        <v>Tunica2012</v>
      </c>
      <c r="B814" t="s">
        <v>842</v>
      </c>
      <c r="C814">
        <v>2012</v>
      </c>
      <c r="D814" t="s">
        <v>245</v>
      </c>
      <c r="E814">
        <v>284</v>
      </c>
      <c r="F814">
        <v>11182</v>
      </c>
      <c r="G814">
        <v>-2.2000000000000002</v>
      </c>
      <c r="H814">
        <v>545</v>
      </c>
      <c r="I814">
        <v>-0.5</v>
      </c>
      <c r="J814" t="s">
        <v>247</v>
      </c>
      <c r="K814">
        <v>28143</v>
      </c>
      <c r="L814" t="s">
        <v>57</v>
      </c>
    </row>
    <row r="815" spans="1:12" x14ac:dyDescent="0.2">
      <c r="A815" t="str">
        <f t="shared" si="12"/>
        <v>Union2012</v>
      </c>
      <c r="B815" t="s">
        <v>403</v>
      </c>
      <c r="C815">
        <v>2012</v>
      </c>
      <c r="D815" t="s">
        <v>245</v>
      </c>
      <c r="E815">
        <v>492</v>
      </c>
      <c r="F815">
        <v>9805</v>
      </c>
      <c r="G815">
        <v>0.6</v>
      </c>
      <c r="H815">
        <v>685</v>
      </c>
      <c r="I815">
        <v>4.5999999999999996</v>
      </c>
      <c r="J815" t="s">
        <v>247</v>
      </c>
      <c r="K815">
        <v>28145</v>
      </c>
      <c r="L815" t="s">
        <v>57</v>
      </c>
    </row>
    <row r="816" spans="1:12" x14ac:dyDescent="0.2">
      <c r="A816" t="str">
        <f t="shared" si="12"/>
        <v>Walthall2012</v>
      </c>
      <c r="B816" t="s">
        <v>843</v>
      </c>
      <c r="C816">
        <v>2012</v>
      </c>
      <c r="D816" t="s">
        <v>245</v>
      </c>
      <c r="E816">
        <v>232</v>
      </c>
      <c r="F816">
        <v>2534</v>
      </c>
      <c r="G816">
        <v>-7.1</v>
      </c>
      <c r="H816">
        <v>550</v>
      </c>
      <c r="I816">
        <v>7</v>
      </c>
      <c r="J816" t="s">
        <v>247</v>
      </c>
      <c r="K816">
        <v>28147</v>
      </c>
      <c r="L816" t="s">
        <v>57</v>
      </c>
    </row>
    <row r="817" spans="1:12" x14ac:dyDescent="0.2">
      <c r="A817" t="str">
        <f t="shared" si="12"/>
        <v>Warren2012</v>
      </c>
      <c r="B817" t="s">
        <v>561</v>
      </c>
      <c r="C817">
        <v>2012</v>
      </c>
      <c r="D817" t="s">
        <v>245</v>
      </c>
      <c r="E817">
        <v>1125</v>
      </c>
      <c r="F817">
        <v>20989</v>
      </c>
      <c r="G817">
        <v>1</v>
      </c>
      <c r="H817">
        <v>798</v>
      </c>
      <c r="I817">
        <v>1.3</v>
      </c>
      <c r="J817" t="s">
        <v>247</v>
      </c>
      <c r="K817">
        <v>28149</v>
      </c>
      <c r="L817" t="s">
        <v>57</v>
      </c>
    </row>
    <row r="818" spans="1:12" x14ac:dyDescent="0.2">
      <c r="A818" t="str">
        <f t="shared" si="12"/>
        <v>Washington2012</v>
      </c>
      <c r="B818" t="s">
        <v>452</v>
      </c>
      <c r="C818">
        <v>2012</v>
      </c>
      <c r="D818" t="s">
        <v>245</v>
      </c>
      <c r="E818">
        <v>1328</v>
      </c>
      <c r="F818">
        <v>17913</v>
      </c>
      <c r="G818">
        <v>0.2</v>
      </c>
      <c r="H818">
        <v>649</v>
      </c>
      <c r="I818">
        <v>2.5</v>
      </c>
      <c r="J818" t="s">
        <v>247</v>
      </c>
      <c r="K818">
        <v>28151</v>
      </c>
      <c r="L818" t="s">
        <v>57</v>
      </c>
    </row>
    <row r="819" spans="1:12" x14ac:dyDescent="0.2">
      <c r="A819" t="str">
        <f t="shared" si="12"/>
        <v>Wayne2012</v>
      </c>
      <c r="B819" t="s">
        <v>382</v>
      </c>
      <c r="C819">
        <v>2012</v>
      </c>
      <c r="D819" t="s">
        <v>245</v>
      </c>
      <c r="E819">
        <v>402</v>
      </c>
      <c r="F819">
        <v>4959</v>
      </c>
      <c r="G819">
        <v>-1.1000000000000001</v>
      </c>
      <c r="H819">
        <v>652</v>
      </c>
      <c r="I819">
        <v>11.1</v>
      </c>
      <c r="J819" t="s">
        <v>247</v>
      </c>
      <c r="K819">
        <v>28153</v>
      </c>
      <c r="L819" t="s">
        <v>57</v>
      </c>
    </row>
    <row r="820" spans="1:12" x14ac:dyDescent="0.2">
      <c r="A820" t="str">
        <f t="shared" si="12"/>
        <v>Webster2012</v>
      </c>
      <c r="B820" t="s">
        <v>562</v>
      </c>
      <c r="C820">
        <v>2012</v>
      </c>
      <c r="D820" t="s">
        <v>245</v>
      </c>
      <c r="E820">
        <v>188</v>
      </c>
      <c r="F820">
        <v>2136</v>
      </c>
      <c r="G820">
        <v>-0.3</v>
      </c>
      <c r="H820">
        <v>535</v>
      </c>
      <c r="I820">
        <v>-0.7</v>
      </c>
      <c r="J820" t="s">
        <v>247</v>
      </c>
      <c r="K820">
        <v>28155</v>
      </c>
      <c r="L820" t="s">
        <v>57</v>
      </c>
    </row>
    <row r="821" spans="1:12" x14ac:dyDescent="0.2">
      <c r="A821" t="str">
        <f t="shared" si="12"/>
        <v>Wilkinson2012</v>
      </c>
      <c r="B821" t="s">
        <v>567</v>
      </c>
      <c r="C821">
        <v>2012</v>
      </c>
      <c r="D821" t="s">
        <v>245</v>
      </c>
      <c r="E821">
        <v>163</v>
      </c>
      <c r="F821">
        <v>2089</v>
      </c>
      <c r="G821">
        <v>-6.5</v>
      </c>
      <c r="H821">
        <v>571</v>
      </c>
      <c r="I821">
        <v>3.6</v>
      </c>
      <c r="J821" t="s">
        <v>247</v>
      </c>
      <c r="K821">
        <v>28157</v>
      </c>
      <c r="L821" t="s">
        <v>57</v>
      </c>
    </row>
    <row r="822" spans="1:12" x14ac:dyDescent="0.2">
      <c r="A822" t="str">
        <f t="shared" si="12"/>
        <v>Winston2012</v>
      </c>
      <c r="B822" t="s">
        <v>453</v>
      </c>
      <c r="C822">
        <v>2012</v>
      </c>
      <c r="D822" t="s">
        <v>245</v>
      </c>
      <c r="E822">
        <v>376</v>
      </c>
      <c r="F822">
        <v>4590</v>
      </c>
      <c r="G822">
        <v>0</v>
      </c>
      <c r="H822">
        <v>677</v>
      </c>
      <c r="I822">
        <v>3.5</v>
      </c>
      <c r="J822" t="s">
        <v>247</v>
      </c>
      <c r="K822">
        <v>28159</v>
      </c>
      <c r="L822" t="s">
        <v>57</v>
      </c>
    </row>
    <row r="823" spans="1:12" x14ac:dyDescent="0.2">
      <c r="A823" t="str">
        <f t="shared" si="12"/>
        <v>Yalobusha2012</v>
      </c>
      <c r="B823" t="s">
        <v>844</v>
      </c>
      <c r="C823">
        <v>2012</v>
      </c>
      <c r="D823" t="s">
        <v>245</v>
      </c>
      <c r="E823">
        <v>213</v>
      </c>
      <c r="F823">
        <v>3166</v>
      </c>
      <c r="G823">
        <v>-5.4</v>
      </c>
      <c r="H823">
        <v>577</v>
      </c>
      <c r="I823">
        <v>2.1</v>
      </c>
      <c r="J823" t="s">
        <v>247</v>
      </c>
      <c r="K823">
        <v>28161</v>
      </c>
      <c r="L823" t="s">
        <v>57</v>
      </c>
    </row>
    <row r="824" spans="1:12" x14ac:dyDescent="0.2">
      <c r="A824" t="str">
        <f t="shared" si="12"/>
        <v>Yazoo2012</v>
      </c>
      <c r="B824" t="s">
        <v>845</v>
      </c>
      <c r="C824">
        <v>2012</v>
      </c>
      <c r="D824" t="s">
        <v>245</v>
      </c>
      <c r="E824">
        <v>455</v>
      </c>
      <c r="F824">
        <v>6209</v>
      </c>
      <c r="G824">
        <v>0.3</v>
      </c>
      <c r="H824">
        <v>714</v>
      </c>
      <c r="I824">
        <v>3.2</v>
      </c>
      <c r="J824" t="s">
        <v>247</v>
      </c>
      <c r="K824">
        <v>28163</v>
      </c>
      <c r="L824" t="s">
        <v>57</v>
      </c>
    </row>
    <row r="825" spans="1:12" x14ac:dyDescent="0.2">
      <c r="A825" t="str">
        <f t="shared" si="12"/>
        <v>Adams2013</v>
      </c>
      <c r="B825" t="s">
        <v>355</v>
      </c>
      <c r="C825">
        <v>2013</v>
      </c>
      <c r="D825" t="s">
        <v>245</v>
      </c>
      <c r="E825">
        <v>887</v>
      </c>
      <c r="F825">
        <v>10883</v>
      </c>
      <c r="G825">
        <v>-0.3</v>
      </c>
      <c r="H825">
        <v>650</v>
      </c>
      <c r="I825">
        <v>0.5</v>
      </c>
      <c r="J825" t="s">
        <v>247</v>
      </c>
      <c r="K825">
        <v>28001</v>
      </c>
      <c r="L825" t="s">
        <v>57</v>
      </c>
    </row>
    <row r="826" spans="1:12" x14ac:dyDescent="0.2">
      <c r="A826" t="str">
        <f t="shared" si="12"/>
        <v>Alcorn2013</v>
      </c>
      <c r="B826" t="s">
        <v>372</v>
      </c>
      <c r="C826">
        <v>2013</v>
      </c>
      <c r="D826" t="s">
        <v>245</v>
      </c>
      <c r="E826">
        <v>828</v>
      </c>
      <c r="F826">
        <v>13100</v>
      </c>
      <c r="G826">
        <v>0.4</v>
      </c>
      <c r="H826">
        <v>651</v>
      </c>
      <c r="I826">
        <v>2.4</v>
      </c>
      <c r="J826" t="s">
        <v>247</v>
      </c>
      <c r="K826">
        <v>28003</v>
      </c>
      <c r="L826" t="s">
        <v>57</v>
      </c>
    </row>
    <row r="827" spans="1:12" x14ac:dyDescent="0.2">
      <c r="A827" t="str">
        <f t="shared" si="12"/>
        <v>Amite2013</v>
      </c>
      <c r="B827" t="s">
        <v>369</v>
      </c>
      <c r="C827">
        <v>2013</v>
      </c>
      <c r="D827" t="s">
        <v>245</v>
      </c>
      <c r="E827">
        <v>196</v>
      </c>
      <c r="F827">
        <v>1719</v>
      </c>
      <c r="G827">
        <v>6.6</v>
      </c>
      <c r="H827">
        <v>604</v>
      </c>
      <c r="I827">
        <v>10.4</v>
      </c>
      <c r="J827" t="s">
        <v>247</v>
      </c>
      <c r="K827">
        <v>28005</v>
      </c>
      <c r="L827" t="s">
        <v>57</v>
      </c>
    </row>
    <row r="828" spans="1:12" x14ac:dyDescent="0.2">
      <c r="A828" t="str">
        <f t="shared" si="12"/>
        <v>Attala2013</v>
      </c>
      <c r="B828" t="s">
        <v>367</v>
      </c>
      <c r="C828">
        <v>2013</v>
      </c>
      <c r="D828" t="s">
        <v>245</v>
      </c>
      <c r="E828">
        <v>383</v>
      </c>
      <c r="F828">
        <v>4656</v>
      </c>
      <c r="G828">
        <v>0.7</v>
      </c>
      <c r="H828">
        <v>583</v>
      </c>
      <c r="I828">
        <v>2.8</v>
      </c>
      <c r="J828" t="s">
        <v>247</v>
      </c>
      <c r="K828">
        <v>28007</v>
      </c>
      <c r="L828" t="s">
        <v>57</v>
      </c>
    </row>
    <row r="829" spans="1:12" x14ac:dyDescent="0.2">
      <c r="A829" t="str">
        <f t="shared" si="12"/>
        <v>Benton2013</v>
      </c>
      <c r="B829" t="s">
        <v>713</v>
      </c>
      <c r="C829">
        <v>2013</v>
      </c>
      <c r="D829" t="s">
        <v>245</v>
      </c>
      <c r="E829">
        <v>94</v>
      </c>
      <c r="F829">
        <v>1292</v>
      </c>
      <c r="G829">
        <v>-4.4000000000000004</v>
      </c>
      <c r="H829">
        <v>598</v>
      </c>
      <c r="I829">
        <v>-1.3</v>
      </c>
      <c r="J829" t="s">
        <v>247</v>
      </c>
      <c r="K829">
        <v>28009</v>
      </c>
      <c r="L829" t="s">
        <v>57</v>
      </c>
    </row>
    <row r="830" spans="1:12" x14ac:dyDescent="0.2">
      <c r="A830" t="str">
        <f t="shared" si="12"/>
        <v>Bolivar2013</v>
      </c>
      <c r="B830" t="s">
        <v>363</v>
      </c>
      <c r="C830">
        <v>2013</v>
      </c>
      <c r="D830" t="s">
        <v>245</v>
      </c>
      <c r="E830">
        <v>854</v>
      </c>
      <c r="F830">
        <v>11614</v>
      </c>
      <c r="G830">
        <v>-1.8</v>
      </c>
      <c r="H830">
        <v>649</v>
      </c>
      <c r="I830">
        <v>-9.1999999999999993</v>
      </c>
      <c r="J830" t="s">
        <v>247</v>
      </c>
      <c r="K830">
        <v>28011</v>
      </c>
      <c r="L830" t="s">
        <v>57</v>
      </c>
    </row>
    <row r="831" spans="1:12" x14ac:dyDescent="0.2">
      <c r="A831" t="str">
        <f t="shared" si="12"/>
        <v>Calhoun2013</v>
      </c>
      <c r="B831" t="s">
        <v>327</v>
      </c>
      <c r="C831">
        <v>2013</v>
      </c>
      <c r="D831" t="s">
        <v>245</v>
      </c>
      <c r="E831">
        <v>305</v>
      </c>
      <c r="F831">
        <v>3379</v>
      </c>
      <c r="G831">
        <v>0.5</v>
      </c>
      <c r="H831">
        <v>629</v>
      </c>
      <c r="I831">
        <v>6.4</v>
      </c>
      <c r="J831" t="s">
        <v>247</v>
      </c>
      <c r="K831">
        <v>28013</v>
      </c>
      <c r="L831" t="s">
        <v>57</v>
      </c>
    </row>
    <row r="832" spans="1:12" x14ac:dyDescent="0.2">
      <c r="A832" t="str">
        <f t="shared" si="12"/>
        <v>Carroll2013</v>
      </c>
      <c r="B832" t="s">
        <v>373</v>
      </c>
      <c r="C832">
        <v>2013</v>
      </c>
      <c r="D832" t="s">
        <v>245</v>
      </c>
      <c r="E832">
        <v>135</v>
      </c>
      <c r="F832">
        <v>1122</v>
      </c>
      <c r="G832">
        <v>0</v>
      </c>
      <c r="H832">
        <v>557</v>
      </c>
      <c r="I832">
        <v>-6.1</v>
      </c>
      <c r="J832" t="s">
        <v>247</v>
      </c>
      <c r="K832">
        <v>28015</v>
      </c>
      <c r="L832" t="s">
        <v>57</v>
      </c>
    </row>
    <row r="833" spans="1:12" x14ac:dyDescent="0.2">
      <c r="A833" t="str">
        <f t="shared" si="12"/>
        <v>Chickasaw2013</v>
      </c>
      <c r="B833" t="s">
        <v>821</v>
      </c>
      <c r="C833">
        <v>2013</v>
      </c>
      <c r="D833" t="s">
        <v>245</v>
      </c>
      <c r="E833">
        <v>377</v>
      </c>
      <c r="F833">
        <v>5635</v>
      </c>
      <c r="G833">
        <v>-3.6</v>
      </c>
      <c r="H833">
        <v>595</v>
      </c>
      <c r="I833">
        <v>-2.6</v>
      </c>
      <c r="J833" t="s">
        <v>247</v>
      </c>
      <c r="K833">
        <v>28017</v>
      </c>
      <c r="L833" t="s">
        <v>57</v>
      </c>
    </row>
    <row r="834" spans="1:12" x14ac:dyDescent="0.2">
      <c r="A834" t="str">
        <f t="shared" si="12"/>
        <v>Choctaw2013</v>
      </c>
      <c r="B834" t="s">
        <v>370</v>
      </c>
      <c r="C834">
        <v>2013</v>
      </c>
      <c r="D834" t="s">
        <v>245</v>
      </c>
      <c r="E834">
        <v>148</v>
      </c>
      <c r="F834">
        <v>1967</v>
      </c>
      <c r="G834">
        <v>3.8</v>
      </c>
      <c r="H834">
        <v>693</v>
      </c>
      <c r="I834">
        <v>4.8</v>
      </c>
      <c r="J834" t="s">
        <v>247</v>
      </c>
      <c r="K834">
        <v>28019</v>
      </c>
      <c r="L834" t="s">
        <v>57</v>
      </c>
    </row>
    <row r="835" spans="1:12" x14ac:dyDescent="0.2">
      <c r="A835" t="str">
        <f t="shared" si="12"/>
        <v>Claiborne2013</v>
      </c>
      <c r="B835" t="s">
        <v>718</v>
      </c>
      <c r="C835">
        <v>2013</v>
      </c>
      <c r="D835" t="s">
        <v>245</v>
      </c>
      <c r="E835">
        <v>138</v>
      </c>
      <c r="F835">
        <v>3373</v>
      </c>
      <c r="G835">
        <v>3.1</v>
      </c>
      <c r="H835">
        <v>905</v>
      </c>
      <c r="I835">
        <v>2.2999999999999998</v>
      </c>
      <c r="J835" t="s">
        <v>247</v>
      </c>
      <c r="K835">
        <v>28021</v>
      </c>
      <c r="L835" t="s">
        <v>57</v>
      </c>
    </row>
    <row r="836" spans="1:12" x14ac:dyDescent="0.2">
      <c r="A836" t="str">
        <f t="shared" si="12"/>
        <v>Clarke2013</v>
      </c>
      <c r="B836" t="s">
        <v>360</v>
      </c>
      <c r="C836">
        <v>2013</v>
      </c>
      <c r="D836" t="s">
        <v>245</v>
      </c>
      <c r="E836">
        <v>238</v>
      </c>
      <c r="F836">
        <v>3091</v>
      </c>
      <c r="G836">
        <v>-5.6</v>
      </c>
      <c r="H836">
        <v>627</v>
      </c>
      <c r="I836">
        <v>-8.6999999999999993</v>
      </c>
      <c r="J836" t="s">
        <v>247</v>
      </c>
      <c r="K836">
        <v>28023</v>
      </c>
      <c r="L836" t="s">
        <v>57</v>
      </c>
    </row>
    <row r="837" spans="1:12" x14ac:dyDescent="0.2">
      <c r="A837" t="str">
        <f t="shared" si="12"/>
        <v>Clay2013</v>
      </c>
      <c r="B837" t="s">
        <v>353</v>
      </c>
      <c r="C837">
        <v>2013</v>
      </c>
      <c r="D837" t="s">
        <v>245</v>
      </c>
      <c r="E837">
        <v>391</v>
      </c>
      <c r="F837">
        <v>5015</v>
      </c>
      <c r="G837">
        <v>-2</v>
      </c>
      <c r="H837">
        <v>647</v>
      </c>
      <c r="I837">
        <v>2.9</v>
      </c>
      <c r="J837" t="s">
        <v>247</v>
      </c>
      <c r="K837">
        <v>28025</v>
      </c>
      <c r="L837" t="s">
        <v>57</v>
      </c>
    </row>
    <row r="838" spans="1:12" x14ac:dyDescent="0.2">
      <c r="A838" t="str">
        <f t="shared" ref="A838:A901" si="13">_xlfn.CONCAT(B838, C838)</f>
        <v>Coahoma2013</v>
      </c>
      <c r="B838" t="s">
        <v>361</v>
      </c>
      <c r="C838">
        <v>2013</v>
      </c>
      <c r="D838" t="s">
        <v>245</v>
      </c>
      <c r="E838">
        <v>664</v>
      </c>
      <c r="F838">
        <v>8342</v>
      </c>
      <c r="G838">
        <v>-0.6</v>
      </c>
      <c r="H838">
        <v>691</v>
      </c>
      <c r="I838">
        <v>0.1</v>
      </c>
      <c r="J838" t="s">
        <v>247</v>
      </c>
      <c r="K838">
        <v>28027</v>
      </c>
      <c r="L838" t="s">
        <v>57</v>
      </c>
    </row>
    <row r="839" spans="1:12" x14ac:dyDescent="0.2">
      <c r="A839" t="str">
        <f t="shared" si="13"/>
        <v>Copiah2013</v>
      </c>
      <c r="B839" t="s">
        <v>365</v>
      </c>
      <c r="C839">
        <v>2013</v>
      </c>
      <c r="D839" t="s">
        <v>245</v>
      </c>
      <c r="E839">
        <v>461</v>
      </c>
      <c r="F839">
        <v>7098</v>
      </c>
      <c r="G839">
        <v>-0.3</v>
      </c>
      <c r="H839">
        <v>622</v>
      </c>
      <c r="I839">
        <v>3.8</v>
      </c>
      <c r="J839" t="s">
        <v>247</v>
      </c>
      <c r="K839">
        <v>28029</v>
      </c>
      <c r="L839" t="s">
        <v>57</v>
      </c>
    </row>
    <row r="840" spans="1:12" x14ac:dyDescent="0.2">
      <c r="A840" t="str">
        <f t="shared" si="13"/>
        <v>Covington2013</v>
      </c>
      <c r="B840" t="s">
        <v>429</v>
      </c>
      <c r="C840">
        <v>2013</v>
      </c>
      <c r="D840" t="s">
        <v>245</v>
      </c>
      <c r="E840">
        <v>342</v>
      </c>
      <c r="F840">
        <v>4995</v>
      </c>
      <c r="G840">
        <v>0.5</v>
      </c>
      <c r="H840">
        <v>607</v>
      </c>
      <c r="I840">
        <v>5</v>
      </c>
      <c r="J840" t="s">
        <v>247</v>
      </c>
      <c r="K840">
        <v>28031</v>
      </c>
      <c r="L840" t="s">
        <v>57</v>
      </c>
    </row>
    <row r="841" spans="1:12" x14ac:dyDescent="0.2">
      <c r="A841" t="str">
        <f t="shared" si="13"/>
        <v>DeSoto2013</v>
      </c>
      <c r="B841" t="s">
        <v>374</v>
      </c>
      <c r="C841">
        <v>2013</v>
      </c>
      <c r="D841" t="s">
        <v>245</v>
      </c>
      <c r="E841">
        <v>2655</v>
      </c>
      <c r="F841">
        <v>50937</v>
      </c>
      <c r="G841">
        <v>3.6</v>
      </c>
      <c r="H841">
        <v>642</v>
      </c>
      <c r="I841">
        <v>-0.2</v>
      </c>
      <c r="J841" t="s">
        <v>247</v>
      </c>
      <c r="K841">
        <v>28033</v>
      </c>
      <c r="L841" t="s">
        <v>57</v>
      </c>
    </row>
    <row r="842" spans="1:12" x14ac:dyDescent="0.2">
      <c r="A842" t="str">
        <f t="shared" si="13"/>
        <v>Forrest2013</v>
      </c>
      <c r="B842" t="s">
        <v>358</v>
      </c>
      <c r="C842">
        <v>2013</v>
      </c>
      <c r="D842" t="s">
        <v>245</v>
      </c>
      <c r="E842">
        <v>1932</v>
      </c>
      <c r="F842">
        <v>37994</v>
      </c>
      <c r="G842">
        <v>2.2999999999999998</v>
      </c>
      <c r="H842">
        <v>746</v>
      </c>
      <c r="I842">
        <v>-1.8</v>
      </c>
      <c r="J842" t="s">
        <v>247</v>
      </c>
      <c r="K842">
        <v>28035</v>
      </c>
      <c r="L842" t="s">
        <v>57</v>
      </c>
    </row>
    <row r="843" spans="1:12" x14ac:dyDescent="0.2">
      <c r="A843" t="str">
        <f t="shared" si="13"/>
        <v>Franklin2013</v>
      </c>
      <c r="B843" t="s">
        <v>434</v>
      </c>
      <c r="C843">
        <v>2013</v>
      </c>
      <c r="D843" t="s">
        <v>245</v>
      </c>
      <c r="E843">
        <v>141</v>
      </c>
      <c r="F843">
        <v>1664</v>
      </c>
      <c r="G843">
        <v>1.6</v>
      </c>
      <c r="H843">
        <v>654</v>
      </c>
      <c r="I843">
        <v>1.4</v>
      </c>
      <c r="J843" t="s">
        <v>247</v>
      </c>
      <c r="K843">
        <v>28037</v>
      </c>
      <c r="L843" t="s">
        <v>57</v>
      </c>
    </row>
    <row r="844" spans="1:12" x14ac:dyDescent="0.2">
      <c r="A844" t="str">
        <f t="shared" si="13"/>
        <v>George2013</v>
      </c>
      <c r="B844" t="s">
        <v>822</v>
      </c>
      <c r="C844">
        <v>2013</v>
      </c>
      <c r="D844" t="s">
        <v>245</v>
      </c>
      <c r="E844">
        <v>348</v>
      </c>
      <c r="F844">
        <v>4672</v>
      </c>
      <c r="G844">
        <v>3.5</v>
      </c>
      <c r="H844">
        <v>631</v>
      </c>
      <c r="I844">
        <v>2.4</v>
      </c>
      <c r="J844" t="s">
        <v>247</v>
      </c>
      <c r="K844">
        <v>28039</v>
      </c>
      <c r="L844" t="s">
        <v>57</v>
      </c>
    </row>
    <row r="845" spans="1:12" x14ac:dyDescent="0.2">
      <c r="A845" t="str">
        <f t="shared" si="13"/>
        <v>Greene2013</v>
      </c>
      <c r="B845" t="s">
        <v>436</v>
      </c>
      <c r="C845">
        <v>2013</v>
      </c>
      <c r="D845" t="s">
        <v>245</v>
      </c>
      <c r="E845">
        <v>152</v>
      </c>
      <c r="F845">
        <v>2020</v>
      </c>
      <c r="G845">
        <v>1.1000000000000001</v>
      </c>
      <c r="H845">
        <v>556</v>
      </c>
      <c r="I845">
        <v>2.4</v>
      </c>
      <c r="J845" t="s">
        <v>247</v>
      </c>
      <c r="K845">
        <v>28041</v>
      </c>
      <c r="L845" t="s">
        <v>57</v>
      </c>
    </row>
    <row r="846" spans="1:12" x14ac:dyDescent="0.2">
      <c r="A846" t="str">
        <f t="shared" si="13"/>
        <v>Grenada2013</v>
      </c>
      <c r="B846" t="s">
        <v>371</v>
      </c>
      <c r="C846">
        <v>2013</v>
      </c>
      <c r="D846" t="s">
        <v>245</v>
      </c>
      <c r="E846">
        <v>548</v>
      </c>
      <c r="F846">
        <v>10174</v>
      </c>
      <c r="G846">
        <v>4.8</v>
      </c>
      <c r="H846">
        <v>609</v>
      </c>
      <c r="I846">
        <v>-1.9</v>
      </c>
      <c r="J846" t="s">
        <v>247</v>
      </c>
      <c r="K846">
        <v>28043</v>
      </c>
      <c r="L846" t="s">
        <v>57</v>
      </c>
    </row>
    <row r="847" spans="1:12" x14ac:dyDescent="0.2">
      <c r="A847" t="str">
        <f t="shared" si="13"/>
        <v>Hancock2013</v>
      </c>
      <c r="B847" t="s">
        <v>508</v>
      </c>
      <c r="C847">
        <v>2013</v>
      </c>
      <c r="D847" t="s">
        <v>245</v>
      </c>
      <c r="E847">
        <v>833</v>
      </c>
      <c r="F847">
        <v>12960</v>
      </c>
      <c r="G847">
        <v>-3.1</v>
      </c>
      <c r="H847">
        <v>847</v>
      </c>
      <c r="I847">
        <v>-5.3</v>
      </c>
      <c r="J847" t="s">
        <v>247</v>
      </c>
      <c r="K847">
        <v>28045</v>
      </c>
      <c r="L847" t="s">
        <v>57</v>
      </c>
    </row>
    <row r="848" spans="1:12" x14ac:dyDescent="0.2">
      <c r="A848" t="str">
        <f t="shared" si="13"/>
        <v>Harrison2013</v>
      </c>
      <c r="B848" t="s">
        <v>357</v>
      </c>
      <c r="C848">
        <v>2013</v>
      </c>
      <c r="D848" t="s">
        <v>245</v>
      </c>
      <c r="E848">
        <v>4479</v>
      </c>
      <c r="F848">
        <v>83603</v>
      </c>
      <c r="G848">
        <v>1.2</v>
      </c>
      <c r="H848">
        <v>694</v>
      </c>
      <c r="I848">
        <v>0.3</v>
      </c>
      <c r="J848" t="s">
        <v>247</v>
      </c>
      <c r="K848">
        <v>28047</v>
      </c>
      <c r="L848" t="s">
        <v>57</v>
      </c>
    </row>
    <row r="849" spans="1:12" x14ac:dyDescent="0.2">
      <c r="A849" t="str">
        <f t="shared" si="13"/>
        <v>Hinds2013</v>
      </c>
      <c r="B849" t="s">
        <v>352</v>
      </c>
      <c r="C849">
        <v>2013</v>
      </c>
      <c r="D849" t="s">
        <v>245</v>
      </c>
      <c r="E849">
        <v>6061</v>
      </c>
      <c r="F849">
        <v>120447</v>
      </c>
      <c r="G849">
        <v>-0.5</v>
      </c>
      <c r="H849">
        <v>863</v>
      </c>
      <c r="I849">
        <v>0.8</v>
      </c>
      <c r="J849" t="s">
        <v>247</v>
      </c>
      <c r="K849">
        <v>28049</v>
      </c>
      <c r="L849" t="s">
        <v>57</v>
      </c>
    </row>
    <row r="850" spans="1:12" x14ac:dyDescent="0.2">
      <c r="A850" t="str">
        <f t="shared" si="13"/>
        <v>Holmes2013</v>
      </c>
      <c r="B850" t="s">
        <v>366</v>
      </c>
      <c r="C850">
        <v>2013</v>
      </c>
      <c r="D850" t="s">
        <v>245</v>
      </c>
      <c r="E850">
        <v>305</v>
      </c>
      <c r="F850">
        <v>3603</v>
      </c>
      <c r="G850">
        <v>-2.9</v>
      </c>
      <c r="H850">
        <v>651</v>
      </c>
      <c r="I850">
        <v>16.3</v>
      </c>
      <c r="J850" t="s">
        <v>247</v>
      </c>
      <c r="K850">
        <v>28051</v>
      </c>
      <c r="L850" t="s">
        <v>57</v>
      </c>
    </row>
    <row r="851" spans="1:12" x14ac:dyDescent="0.2">
      <c r="A851" t="str">
        <f t="shared" si="13"/>
        <v>Humphreys2013</v>
      </c>
      <c r="B851" t="s">
        <v>732</v>
      </c>
      <c r="C851">
        <v>2013</v>
      </c>
      <c r="D851" t="s">
        <v>245</v>
      </c>
      <c r="E851">
        <v>215</v>
      </c>
      <c r="F851">
        <v>2909</v>
      </c>
      <c r="G851">
        <v>3.1</v>
      </c>
      <c r="H851">
        <v>457</v>
      </c>
      <c r="I851">
        <v>-6.9</v>
      </c>
      <c r="J851" t="s">
        <v>247</v>
      </c>
      <c r="K851">
        <v>28053</v>
      </c>
      <c r="L851" t="s">
        <v>57</v>
      </c>
    </row>
    <row r="852" spans="1:12" x14ac:dyDescent="0.2">
      <c r="A852" t="str">
        <f t="shared" si="13"/>
        <v>Issaquena2013</v>
      </c>
      <c r="B852" t="s">
        <v>823</v>
      </c>
      <c r="C852">
        <v>2013</v>
      </c>
      <c r="D852" t="s">
        <v>245</v>
      </c>
      <c r="E852">
        <v>35</v>
      </c>
      <c r="F852">
        <v>203</v>
      </c>
      <c r="G852">
        <v>-6</v>
      </c>
      <c r="H852">
        <v>442</v>
      </c>
      <c r="I852">
        <v>-17.100000000000001</v>
      </c>
      <c r="J852" t="s">
        <v>247</v>
      </c>
      <c r="K852">
        <v>28055</v>
      </c>
      <c r="L852" t="s">
        <v>57</v>
      </c>
    </row>
    <row r="853" spans="1:12" x14ac:dyDescent="0.2">
      <c r="A853" t="str">
        <f t="shared" si="13"/>
        <v>Itawamba2013</v>
      </c>
      <c r="B853" t="s">
        <v>364</v>
      </c>
      <c r="C853">
        <v>2013</v>
      </c>
      <c r="D853" t="s">
        <v>245</v>
      </c>
      <c r="E853">
        <v>360</v>
      </c>
      <c r="F853">
        <v>5927</v>
      </c>
      <c r="G853">
        <v>2.7</v>
      </c>
      <c r="H853">
        <v>619</v>
      </c>
      <c r="I853">
        <v>4.9000000000000004</v>
      </c>
      <c r="J853" t="s">
        <v>247</v>
      </c>
      <c r="K853">
        <v>28057</v>
      </c>
      <c r="L853" t="s">
        <v>57</v>
      </c>
    </row>
    <row r="854" spans="1:12" x14ac:dyDescent="0.2">
      <c r="A854" t="str">
        <f t="shared" si="13"/>
        <v>Jackson2013</v>
      </c>
      <c r="B854" t="s">
        <v>318</v>
      </c>
      <c r="C854">
        <v>2013</v>
      </c>
      <c r="D854" t="s">
        <v>245</v>
      </c>
      <c r="E854">
        <v>2403</v>
      </c>
      <c r="F854">
        <v>49677</v>
      </c>
      <c r="G854">
        <v>2.2000000000000002</v>
      </c>
      <c r="H854">
        <v>940</v>
      </c>
      <c r="I854">
        <v>3.9</v>
      </c>
      <c r="J854" t="s">
        <v>247</v>
      </c>
      <c r="K854">
        <v>28059</v>
      </c>
      <c r="L854" t="s">
        <v>57</v>
      </c>
    </row>
    <row r="855" spans="1:12" x14ac:dyDescent="0.2">
      <c r="A855" t="str">
        <f t="shared" si="13"/>
        <v>Jasper2013</v>
      </c>
      <c r="B855" t="s">
        <v>368</v>
      </c>
      <c r="C855">
        <v>2013</v>
      </c>
      <c r="D855" t="s">
        <v>245</v>
      </c>
      <c r="E855">
        <v>251</v>
      </c>
      <c r="F855">
        <v>4031</v>
      </c>
      <c r="G855">
        <v>-6.1</v>
      </c>
      <c r="H855">
        <v>706</v>
      </c>
      <c r="I855">
        <v>-0.6</v>
      </c>
      <c r="J855" t="s">
        <v>247</v>
      </c>
      <c r="K855">
        <v>28061</v>
      </c>
      <c r="L855" t="s">
        <v>57</v>
      </c>
    </row>
    <row r="856" spans="1:12" x14ac:dyDescent="0.2">
      <c r="A856" t="str">
        <f t="shared" si="13"/>
        <v>Jefferson2013</v>
      </c>
      <c r="B856" t="s">
        <v>314</v>
      </c>
      <c r="C856">
        <v>2013</v>
      </c>
      <c r="D856" t="s">
        <v>245</v>
      </c>
      <c r="E856">
        <v>85</v>
      </c>
      <c r="F856">
        <v>1342</v>
      </c>
      <c r="G856">
        <v>0.8</v>
      </c>
      <c r="H856">
        <v>558</v>
      </c>
      <c r="I856">
        <v>-1.6</v>
      </c>
      <c r="J856" t="s">
        <v>247</v>
      </c>
      <c r="K856">
        <v>28063</v>
      </c>
      <c r="L856" t="s">
        <v>57</v>
      </c>
    </row>
    <row r="857" spans="1:12" x14ac:dyDescent="0.2">
      <c r="A857" t="str">
        <f t="shared" si="13"/>
        <v>Jefferson Davis2013</v>
      </c>
      <c r="B857" t="s">
        <v>362</v>
      </c>
      <c r="C857">
        <v>2013</v>
      </c>
      <c r="D857" t="s">
        <v>245</v>
      </c>
      <c r="E857">
        <v>162</v>
      </c>
      <c r="F857">
        <v>1556</v>
      </c>
      <c r="G857">
        <v>-5.9</v>
      </c>
      <c r="H857">
        <v>586</v>
      </c>
      <c r="I857">
        <v>-9.1</v>
      </c>
      <c r="J857" t="s">
        <v>247</v>
      </c>
      <c r="K857">
        <v>28065</v>
      </c>
      <c r="L857" t="s">
        <v>57</v>
      </c>
    </row>
    <row r="858" spans="1:12" x14ac:dyDescent="0.2">
      <c r="A858" t="str">
        <f t="shared" si="13"/>
        <v>Jones2013</v>
      </c>
      <c r="B858" t="s">
        <v>517</v>
      </c>
      <c r="C858">
        <v>2013</v>
      </c>
      <c r="D858" t="s">
        <v>245</v>
      </c>
      <c r="E858">
        <v>1375</v>
      </c>
      <c r="F858">
        <v>28159</v>
      </c>
      <c r="G858">
        <v>0.4</v>
      </c>
      <c r="H858">
        <v>756</v>
      </c>
      <c r="I858">
        <v>4.4000000000000004</v>
      </c>
      <c r="J858" t="s">
        <v>247</v>
      </c>
      <c r="K858">
        <v>28067</v>
      </c>
      <c r="L858" t="s">
        <v>57</v>
      </c>
    </row>
    <row r="859" spans="1:12" x14ac:dyDescent="0.2">
      <c r="A859" t="str">
        <f t="shared" si="13"/>
        <v>Kemper2013</v>
      </c>
      <c r="B859" t="s">
        <v>824</v>
      </c>
      <c r="C859">
        <v>2013</v>
      </c>
      <c r="D859" t="s">
        <v>245</v>
      </c>
      <c r="E859">
        <v>151</v>
      </c>
      <c r="F859">
        <v>5032</v>
      </c>
      <c r="G859">
        <v>20.5</v>
      </c>
      <c r="H859">
        <v>1002</v>
      </c>
      <c r="I859">
        <v>21.7</v>
      </c>
      <c r="J859" t="s">
        <v>247</v>
      </c>
      <c r="K859">
        <v>28069</v>
      </c>
      <c r="L859" t="s">
        <v>57</v>
      </c>
    </row>
    <row r="860" spans="1:12" x14ac:dyDescent="0.2">
      <c r="A860" t="str">
        <f t="shared" si="13"/>
        <v>Lafayette2013</v>
      </c>
      <c r="B860" t="s">
        <v>825</v>
      </c>
      <c r="C860">
        <v>2013</v>
      </c>
      <c r="D860" t="s">
        <v>245</v>
      </c>
      <c r="E860">
        <v>1154</v>
      </c>
      <c r="F860">
        <v>19965</v>
      </c>
      <c r="G860">
        <v>3.1</v>
      </c>
      <c r="H860">
        <v>738</v>
      </c>
      <c r="I860">
        <v>1.4</v>
      </c>
      <c r="J860" t="s">
        <v>247</v>
      </c>
      <c r="K860">
        <v>28071</v>
      </c>
      <c r="L860" t="s">
        <v>57</v>
      </c>
    </row>
    <row r="861" spans="1:12" x14ac:dyDescent="0.2">
      <c r="A861" t="str">
        <f t="shared" si="13"/>
        <v>Lamar2013</v>
      </c>
      <c r="B861" t="s">
        <v>438</v>
      </c>
      <c r="C861">
        <v>2013</v>
      </c>
      <c r="D861" t="s">
        <v>245</v>
      </c>
      <c r="E861">
        <v>1339</v>
      </c>
      <c r="F861">
        <v>18244</v>
      </c>
      <c r="G861">
        <v>-0.8</v>
      </c>
      <c r="H861">
        <v>562</v>
      </c>
      <c r="I861">
        <v>2.4</v>
      </c>
      <c r="J861" t="s">
        <v>247</v>
      </c>
      <c r="K861">
        <v>28073</v>
      </c>
      <c r="L861" t="s">
        <v>57</v>
      </c>
    </row>
    <row r="862" spans="1:12" x14ac:dyDescent="0.2">
      <c r="A862" t="str">
        <f t="shared" si="13"/>
        <v>Lauderdale2013</v>
      </c>
      <c r="B862" t="s">
        <v>439</v>
      </c>
      <c r="C862">
        <v>2013</v>
      </c>
      <c r="D862" t="s">
        <v>245</v>
      </c>
      <c r="E862">
        <v>1978</v>
      </c>
      <c r="F862">
        <v>34027</v>
      </c>
      <c r="G862">
        <v>0</v>
      </c>
      <c r="H862">
        <v>693</v>
      </c>
      <c r="I862">
        <v>0</v>
      </c>
      <c r="J862" t="s">
        <v>247</v>
      </c>
      <c r="K862">
        <v>28075</v>
      </c>
      <c r="L862" t="s">
        <v>57</v>
      </c>
    </row>
    <row r="863" spans="1:12" x14ac:dyDescent="0.2">
      <c r="A863" t="str">
        <f t="shared" si="13"/>
        <v>Lawrence2013</v>
      </c>
      <c r="B863" t="s">
        <v>440</v>
      </c>
      <c r="C863">
        <v>2013</v>
      </c>
      <c r="D863" t="s">
        <v>245</v>
      </c>
      <c r="E863">
        <v>188</v>
      </c>
      <c r="F863">
        <v>2510</v>
      </c>
      <c r="G863">
        <v>-3.6</v>
      </c>
      <c r="H863">
        <v>837</v>
      </c>
      <c r="I863">
        <v>4.4000000000000004</v>
      </c>
      <c r="J863" t="s">
        <v>247</v>
      </c>
      <c r="K863">
        <v>28077</v>
      </c>
      <c r="L863" t="s">
        <v>57</v>
      </c>
    </row>
    <row r="864" spans="1:12" x14ac:dyDescent="0.2">
      <c r="A864" t="str">
        <f t="shared" si="13"/>
        <v>Leake2013</v>
      </c>
      <c r="B864" t="s">
        <v>826</v>
      </c>
      <c r="C864">
        <v>2013</v>
      </c>
      <c r="D864" t="s">
        <v>245</v>
      </c>
      <c r="E864">
        <v>310</v>
      </c>
      <c r="F864">
        <v>5065</v>
      </c>
      <c r="G864">
        <v>0.4</v>
      </c>
      <c r="H864">
        <v>537</v>
      </c>
      <c r="I864">
        <v>-0.2</v>
      </c>
      <c r="J864" t="s">
        <v>247</v>
      </c>
      <c r="K864">
        <v>28079</v>
      </c>
      <c r="L864" t="s">
        <v>57</v>
      </c>
    </row>
    <row r="865" spans="1:12" x14ac:dyDescent="0.2">
      <c r="A865" t="str">
        <f t="shared" si="13"/>
        <v>Lee2013</v>
      </c>
      <c r="B865" t="s">
        <v>315</v>
      </c>
      <c r="C865">
        <v>2013</v>
      </c>
      <c r="D865" t="s">
        <v>245</v>
      </c>
      <c r="E865">
        <v>2466</v>
      </c>
      <c r="F865">
        <v>50760</v>
      </c>
      <c r="G865">
        <v>-1.1000000000000001</v>
      </c>
      <c r="H865">
        <v>705</v>
      </c>
      <c r="I865">
        <v>-1.9</v>
      </c>
      <c r="J865" t="s">
        <v>247</v>
      </c>
      <c r="K865">
        <v>28081</v>
      </c>
      <c r="L865" t="s">
        <v>57</v>
      </c>
    </row>
    <row r="866" spans="1:12" x14ac:dyDescent="0.2">
      <c r="A866" t="str">
        <f t="shared" si="13"/>
        <v>Leflore2013</v>
      </c>
      <c r="B866" t="s">
        <v>827</v>
      </c>
      <c r="C866">
        <v>2013</v>
      </c>
      <c r="D866" t="s">
        <v>245</v>
      </c>
      <c r="E866">
        <v>847</v>
      </c>
      <c r="F866">
        <v>13859</v>
      </c>
      <c r="G866">
        <v>1.4</v>
      </c>
      <c r="H866">
        <v>633</v>
      </c>
      <c r="I866">
        <v>-10.199999999999999</v>
      </c>
      <c r="J866" t="s">
        <v>247</v>
      </c>
      <c r="K866">
        <v>28083</v>
      </c>
      <c r="L866" t="s">
        <v>57</v>
      </c>
    </row>
    <row r="867" spans="1:12" x14ac:dyDescent="0.2">
      <c r="A867" t="str">
        <f t="shared" si="13"/>
        <v>Lincoln2013</v>
      </c>
      <c r="B867" t="s">
        <v>519</v>
      </c>
      <c r="C867">
        <v>2013</v>
      </c>
      <c r="D867" t="s">
        <v>245</v>
      </c>
      <c r="E867">
        <v>805</v>
      </c>
      <c r="F867">
        <v>11280</v>
      </c>
      <c r="G867">
        <v>2.6</v>
      </c>
      <c r="H867">
        <v>657</v>
      </c>
      <c r="I867">
        <v>2.2999999999999998</v>
      </c>
      <c r="J867" t="s">
        <v>247</v>
      </c>
      <c r="K867">
        <v>28085</v>
      </c>
      <c r="L867" t="s">
        <v>57</v>
      </c>
    </row>
    <row r="868" spans="1:12" x14ac:dyDescent="0.2">
      <c r="A868" t="str">
        <f t="shared" si="13"/>
        <v>Lowndes2013</v>
      </c>
      <c r="B868" t="s">
        <v>356</v>
      </c>
      <c r="C868">
        <v>2013</v>
      </c>
      <c r="D868" t="s">
        <v>245</v>
      </c>
      <c r="E868">
        <v>1592</v>
      </c>
      <c r="F868">
        <v>25666</v>
      </c>
      <c r="G868">
        <v>0.6</v>
      </c>
      <c r="H868">
        <v>774</v>
      </c>
      <c r="I868">
        <v>2.4</v>
      </c>
      <c r="J868" t="s">
        <v>247</v>
      </c>
      <c r="K868">
        <v>28087</v>
      </c>
      <c r="L868" t="s">
        <v>57</v>
      </c>
    </row>
    <row r="869" spans="1:12" x14ac:dyDescent="0.2">
      <c r="A869" t="str">
        <f t="shared" si="13"/>
        <v>Madison2013</v>
      </c>
      <c r="B869" t="s">
        <v>313</v>
      </c>
      <c r="C869">
        <v>2013</v>
      </c>
      <c r="D869" t="s">
        <v>245</v>
      </c>
      <c r="E869">
        <v>3169</v>
      </c>
      <c r="F869">
        <v>50011</v>
      </c>
      <c r="G869">
        <v>2.2000000000000002</v>
      </c>
      <c r="H869">
        <v>858</v>
      </c>
      <c r="I869">
        <v>4.5999999999999996</v>
      </c>
      <c r="J869" t="s">
        <v>247</v>
      </c>
      <c r="K869">
        <v>28089</v>
      </c>
      <c r="L869" t="s">
        <v>57</v>
      </c>
    </row>
    <row r="870" spans="1:12" x14ac:dyDescent="0.2">
      <c r="A870" t="str">
        <f t="shared" si="13"/>
        <v>Marion2013</v>
      </c>
      <c r="B870" t="s">
        <v>399</v>
      </c>
      <c r="C870">
        <v>2013</v>
      </c>
      <c r="D870" t="s">
        <v>245</v>
      </c>
      <c r="E870">
        <v>596</v>
      </c>
      <c r="F870">
        <v>7578</v>
      </c>
      <c r="G870">
        <v>3.6</v>
      </c>
      <c r="H870">
        <v>679</v>
      </c>
      <c r="I870">
        <v>1</v>
      </c>
      <c r="J870" t="s">
        <v>247</v>
      </c>
      <c r="K870">
        <v>28091</v>
      </c>
      <c r="L870" t="s">
        <v>57</v>
      </c>
    </row>
    <row r="871" spans="1:12" x14ac:dyDescent="0.2">
      <c r="A871" t="str">
        <f t="shared" si="13"/>
        <v>Marshall2013</v>
      </c>
      <c r="B871" t="s">
        <v>322</v>
      </c>
      <c r="C871">
        <v>2013</v>
      </c>
      <c r="D871" t="s">
        <v>245</v>
      </c>
      <c r="E871">
        <v>441</v>
      </c>
      <c r="F871">
        <v>5779</v>
      </c>
      <c r="G871">
        <v>4.2</v>
      </c>
      <c r="H871">
        <v>693</v>
      </c>
      <c r="I871">
        <v>3.1</v>
      </c>
      <c r="J871" t="s">
        <v>247</v>
      </c>
      <c r="K871">
        <v>28093</v>
      </c>
      <c r="L871" t="s">
        <v>57</v>
      </c>
    </row>
    <row r="872" spans="1:12" x14ac:dyDescent="0.2">
      <c r="A872" t="str">
        <f t="shared" si="13"/>
        <v>Monroe2013</v>
      </c>
      <c r="B872" t="s">
        <v>443</v>
      </c>
      <c r="C872">
        <v>2013</v>
      </c>
      <c r="D872" t="s">
        <v>245</v>
      </c>
      <c r="E872">
        <v>662</v>
      </c>
      <c r="F872">
        <v>9268</v>
      </c>
      <c r="G872">
        <v>1.3</v>
      </c>
      <c r="H872">
        <v>696</v>
      </c>
      <c r="I872">
        <v>1.6</v>
      </c>
      <c r="J872" t="s">
        <v>247</v>
      </c>
      <c r="K872">
        <v>28095</v>
      </c>
      <c r="L872" t="s">
        <v>57</v>
      </c>
    </row>
    <row r="873" spans="1:12" x14ac:dyDescent="0.2">
      <c r="A873" t="str">
        <f t="shared" si="13"/>
        <v>Montgomery2013</v>
      </c>
      <c r="B873" t="s">
        <v>329</v>
      </c>
      <c r="C873">
        <v>2013</v>
      </c>
      <c r="D873" t="s">
        <v>245</v>
      </c>
      <c r="E873">
        <v>230</v>
      </c>
      <c r="F873">
        <v>2602</v>
      </c>
      <c r="G873">
        <v>0.3</v>
      </c>
      <c r="H873">
        <v>590</v>
      </c>
      <c r="I873">
        <v>9.9</v>
      </c>
      <c r="J873" t="s">
        <v>247</v>
      </c>
      <c r="K873">
        <v>28097</v>
      </c>
      <c r="L873" t="s">
        <v>57</v>
      </c>
    </row>
    <row r="874" spans="1:12" x14ac:dyDescent="0.2">
      <c r="A874" t="str">
        <f t="shared" si="13"/>
        <v>Neshoba2013</v>
      </c>
      <c r="B874" t="s">
        <v>828</v>
      </c>
      <c r="C874">
        <v>2013</v>
      </c>
      <c r="D874" t="s">
        <v>245</v>
      </c>
      <c r="E874">
        <v>548</v>
      </c>
      <c r="F874">
        <v>12116</v>
      </c>
      <c r="G874">
        <v>-1.4</v>
      </c>
      <c r="H874">
        <v>668</v>
      </c>
      <c r="I874">
        <v>1.8</v>
      </c>
      <c r="J874" t="s">
        <v>247</v>
      </c>
      <c r="K874">
        <v>28099</v>
      </c>
      <c r="L874" t="s">
        <v>57</v>
      </c>
    </row>
    <row r="875" spans="1:12" x14ac:dyDescent="0.2">
      <c r="A875" t="str">
        <f t="shared" si="13"/>
        <v>Newton2013</v>
      </c>
      <c r="B875" t="s">
        <v>528</v>
      </c>
      <c r="C875">
        <v>2013</v>
      </c>
      <c r="D875" t="s">
        <v>245</v>
      </c>
      <c r="E875">
        <v>350</v>
      </c>
      <c r="F875">
        <v>5854</v>
      </c>
      <c r="G875">
        <v>-1.7</v>
      </c>
      <c r="H875">
        <v>583</v>
      </c>
      <c r="I875">
        <v>1.4</v>
      </c>
      <c r="J875" t="s">
        <v>247</v>
      </c>
      <c r="K875">
        <v>28101</v>
      </c>
      <c r="L875" t="s">
        <v>57</v>
      </c>
    </row>
    <row r="876" spans="1:12" x14ac:dyDescent="0.2">
      <c r="A876" t="str">
        <f t="shared" si="13"/>
        <v>Noxubee2013</v>
      </c>
      <c r="B876" t="s">
        <v>829</v>
      </c>
      <c r="C876">
        <v>2013</v>
      </c>
      <c r="D876" t="s">
        <v>245</v>
      </c>
      <c r="E876">
        <v>232</v>
      </c>
      <c r="F876">
        <v>2509</v>
      </c>
      <c r="G876">
        <v>0</v>
      </c>
      <c r="H876">
        <v>553</v>
      </c>
      <c r="I876">
        <v>5.5</v>
      </c>
      <c r="J876" t="s">
        <v>247</v>
      </c>
      <c r="K876">
        <v>28103</v>
      </c>
      <c r="L876" t="s">
        <v>57</v>
      </c>
    </row>
    <row r="877" spans="1:12" x14ac:dyDescent="0.2">
      <c r="A877" t="str">
        <f t="shared" si="13"/>
        <v>Oktibbeha2013</v>
      </c>
      <c r="B877" t="s">
        <v>830</v>
      </c>
      <c r="C877">
        <v>2013</v>
      </c>
      <c r="D877" t="s">
        <v>245</v>
      </c>
      <c r="E877">
        <v>907</v>
      </c>
      <c r="F877">
        <v>18470</v>
      </c>
      <c r="G877">
        <v>1.4</v>
      </c>
      <c r="H877">
        <v>671</v>
      </c>
      <c r="I877">
        <v>-0.1</v>
      </c>
      <c r="J877" t="s">
        <v>247</v>
      </c>
      <c r="K877">
        <v>28105</v>
      </c>
      <c r="L877" t="s">
        <v>57</v>
      </c>
    </row>
    <row r="878" spans="1:12" x14ac:dyDescent="0.2">
      <c r="A878" t="str">
        <f t="shared" si="13"/>
        <v>Panola2013</v>
      </c>
      <c r="B878" t="s">
        <v>831</v>
      </c>
      <c r="C878">
        <v>2013</v>
      </c>
      <c r="D878" t="s">
        <v>245</v>
      </c>
      <c r="E878">
        <v>662</v>
      </c>
      <c r="F878">
        <v>10747</v>
      </c>
      <c r="G878">
        <v>-0.6</v>
      </c>
      <c r="H878">
        <v>656</v>
      </c>
      <c r="I878">
        <v>1.5</v>
      </c>
      <c r="J878" t="s">
        <v>247</v>
      </c>
      <c r="K878">
        <v>28107</v>
      </c>
      <c r="L878" t="s">
        <v>57</v>
      </c>
    </row>
    <row r="879" spans="1:12" x14ac:dyDescent="0.2">
      <c r="A879" t="str">
        <f t="shared" si="13"/>
        <v>Pearl River2013</v>
      </c>
      <c r="B879" t="s">
        <v>832</v>
      </c>
      <c r="C879">
        <v>2013</v>
      </c>
      <c r="D879" t="s">
        <v>245</v>
      </c>
      <c r="E879">
        <v>820</v>
      </c>
      <c r="F879">
        <v>9964</v>
      </c>
      <c r="G879">
        <v>0.5</v>
      </c>
      <c r="H879">
        <v>613</v>
      </c>
      <c r="I879">
        <v>-2.9</v>
      </c>
      <c r="J879" t="s">
        <v>247</v>
      </c>
      <c r="K879">
        <v>28109</v>
      </c>
      <c r="L879" t="s">
        <v>57</v>
      </c>
    </row>
    <row r="880" spans="1:12" x14ac:dyDescent="0.2">
      <c r="A880" t="str">
        <f t="shared" si="13"/>
        <v>Perry2013</v>
      </c>
      <c r="B880" t="s">
        <v>445</v>
      </c>
      <c r="C880">
        <v>2013</v>
      </c>
      <c r="D880" t="s">
        <v>245</v>
      </c>
      <c r="E880">
        <v>169</v>
      </c>
      <c r="F880">
        <v>1975</v>
      </c>
      <c r="G880">
        <v>0.1</v>
      </c>
      <c r="H880">
        <v>737</v>
      </c>
      <c r="I880">
        <v>1.5</v>
      </c>
      <c r="J880" t="s">
        <v>247</v>
      </c>
      <c r="K880">
        <v>28111</v>
      </c>
      <c r="L880" t="s">
        <v>57</v>
      </c>
    </row>
    <row r="881" spans="1:12" x14ac:dyDescent="0.2">
      <c r="A881" t="str">
        <f t="shared" si="13"/>
        <v>Pike2013</v>
      </c>
      <c r="B881" t="s">
        <v>447</v>
      </c>
      <c r="C881">
        <v>2013</v>
      </c>
      <c r="D881" t="s">
        <v>245</v>
      </c>
      <c r="E881">
        <v>1027</v>
      </c>
      <c r="F881">
        <v>14443</v>
      </c>
      <c r="G881">
        <v>-1.2</v>
      </c>
      <c r="H881">
        <v>618</v>
      </c>
      <c r="I881">
        <v>2.5</v>
      </c>
      <c r="J881" t="s">
        <v>247</v>
      </c>
      <c r="K881">
        <v>28113</v>
      </c>
      <c r="L881" t="s">
        <v>57</v>
      </c>
    </row>
    <row r="882" spans="1:12" x14ac:dyDescent="0.2">
      <c r="A882" t="str">
        <f t="shared" si="13"/>
        <v>Pontotoc2013</v>
      </c>
      <c r="B882" t="s">
        <v>354</v>
      </c>
      <c r="C882">
        <v>2013</v>
      </c>
      <c r="D882" t="s">
        <v>245</v>
      </c>
      <c r="E882">
        <v>499</v>
      </c>
      <c r="F882">
        <v>11557</v>
      </c>
      <c r="G882">
        <v>2</v>
      </c>
      <c r="H882">
        <v>600</v>
      </c>
      <c r="I882">
        <v>4.3</v>
      </c>
      <c r="J882" t="s">
        <v>247</v>
      </c>
      <c r="K882">
        <v>28115</v>
      </c>
      <c r="L882" t="s">
        <v>57</v>
      </c>
    </row>
    <row r="883" spans="1:12" x14ac:dyDescent="0.2">
      <c r="A883" t="str">
        <f t="shared" si="13"/>
        <v>Prentiss2013</v>
      </c>
      <c r="B883" t="s">
        <v>833</v>
      </c>
      <c r="C883">
        <v>2013</v>
      </c>
      <c r="D883" t="s">
        <v>245</v>
      </c>
      <c r="E883">
        <v>488</v>
      </c>
      <c r="F883">
        <v>7055</v>
      </c>
      <c r="G883">
        <v>0.3</v>
      </c>
      <c r="H883">
        <v>569</v>
      </c>
      <c r="I883">
        <v>0</v>
      </c>
      <c r="J883" t="s">
        <v>247</v>
      </c>
      <c r="K883">
        <v>28117</v>
      </c>
      <c r="L883" t="s">
        <v>57</v>
      </c>
    </row>
    <row r="884" spans="1:12" x14ac:dyDescent="0.2">
      <c r="A884" t="str">
        <f t="shared" si="13"/>
        <v>Quitman2013</v>
      </c>
      <c r="B884" t="s">
        <v>535</v>
      </c>
      <c r="C884">
        <v>2013</v>
      </c>
      <c r="D884" t="s">
        <v>245</v>
      </c>
      <c r="E884">
        <v>156</v>
      </c>
      <c r="F884">
        <v>1168</v>
      </c>
      <c r="G884">
        <v>-6</v>
      </c>
      <c r="H884">
        <v>554</v>
      </c>
      <c r="I884">
        <v>0</v>
      </c>
      <c r="J884" t="s">
        <v>247</v>
      </c>
      <c r="K884">
        <v>28119</v>
      </c>
      <c r="L884" t="s">
        <v>57</v>
      </c>
    </row>
    <row r="885" spans="1:12" x14ac:dyDescent="0.2">
      <c r="A885" t="str">
        <f t="shared" si="13"/>
        <v>Rankin2013</v>
      </c>
      <c r="B885" t="s">
        <v>834</v>
      </c>
      <c r="C885">
        <v>2013</v>
      </c>
      <c r="D885" t="s">
        <v>245</v>
      </c>
      <c r="E885">
        <v>3766</v>
      </c>
      <c r="F885">
        <v>58293</v>
      </c>
      <c r="G885">
        <v>3.3</v>
      </c>
      <c r="H885">
        <v>736</v>
      </c>
      <c r="I885">
        <v>0.7</v>
      </c>
      <c r="J885" t="s">
        <v>247</v>
      </c>
      <c r="K885">
        <v>28121</v>
      </c>
      <c r="L885" t="s">
        <v>57</v>
      </c>
    </row>
    <row r="886" spans="1:12" x14ac:dyDescent="0.2">
      <c r="A886" t="str">
        <f t="shared" si="13"/>
        <v>Scott2013</v>
      </c>
      <c r="B886" t="s">
        <v>638</v>
      </c>
      <c r="C886">
        <v>2013</v>
      </c>
      <c r="D886" t="s">
        <v>245</v>
      </c>
      <c r="E886">
        <v>518</v>
      </c>
      <c r="F886">
        <v>13190</v>
      </c>
      <c r="G886">
        <v>2</v>
      </c>
      <c r="H886">
        <v>600</v>
      </c>
      <c r="I886">
        <v>3.3</v>
      </c>
      <c r="J886" t="s">
        <v>247</v>
      </c>
      <c r="K886">
        <v>28123</v>
      </c>
      <c r="L886" t="s">
        <v>57</v>
      </c>
    </row>
    <row r="887" spans="1:12" x14ac:dyDescent="0.2">
      <c r="A887" t="str">
        <f t="shared" si="13"/>
        <v>Sharkey2013</v>
      </c>
      <c r="B887" t="s">
        <v>835</v>
      </c>
      <c r="C887">
        <v>2013</v>
      </c>
      <c r="D887" t="s">
        <v>245</v>
      </c>
      <c r="E887">
        <v>164</v>
      </c>
      <c r="F887">
        <v>1192</v>
      </c>
      <c r="G887">
        <v>-4.7</v>
      </c>
      <c r="H887">
        <v>556</v>
      </c>
      <c r="I887">
        <v>-3.3</v>
      </c>
      <c r="J887" t="s">
        <v>247</v>
      </c>
      <c r="K887">
        <v>28125</v>
      </c>
      <c r="L887" t="s">
        <v>57</v>
      </c>
    </row>
    <row r="888" spans="1:12" x14ac:dyDescent="0.2">
      <c r="A888" t="str">
        <f t="shared" si="13"/>
        <v>Simpson2013</v>
      </c>
      <c r="B888" t="s">
        <v>639</v>
      </c>
      <c r="C888">
        <v>2013</v>
      </c>
      <c r="D888" t="s">
        <v>245</v>
      </c>
      <c r="E888">
        <v>450</v>
      </c>
      <c r="F888">
        <v>7408</v>
      </c>
      <c r="G888">
        <v>-1.2</v>
      </c>
      <c r="H888">
        <v>527</v>
      </c>
      <c r="I888">
        <v>2.1</v>
      </c>
      <c r="J888" t="s">
        <v>247</v>
      </c>
      <c r="K888">
        <v>28127</v>
      </c>
      <c r="L888" t="s">
        <v>57</v>
      </c>
    </row>
    <row r="889" spans="1:12" x14ac:dyDescent="0.2">
      <c r="A889" t="str">
        <f t="shared" si="13"/>
        <v>Smith2013</v>
      </c>
      <c r="B889" t="s">
        <v>746</v>
      </c>
      <c r="C889">
        <v>2013</v>
      </c>
      <c r="D889" t="s">
        <v>245</v>
      </c>
      <c r="E889">
        <v>192</v>
      </c>
      <c r="F889">
        <v>2836</v>
      </c>
      <c r="G889">
        <v>4</v>
      </c>
      <c r="H889">
        <v>692</v>
      </c>
      <c r="I889">
        <v>1.9</v>
      </c>
      <c r="J889" t="s">
        <v>247</v>
      </c>
      <c r="K889">
        <v>28129</v>
      </c>
      <c r="L889" t="s">
        <v>57</v>
      </c>
    </row>
    <row r="890" spans="1:12" x14ac:dyDescent="0.2">
      <c r="A890" t="str">
        <f t="shared" si="13"/>
        <v>Stone2013</v>
      </c>
      <c r="B890" t="s">
        <v>836</v>
      </c>
      <c r="C890">
        <v>2013</v>
      </c>
      <c r="D890" t="s">
        <v>245</v>
      </c>
      <c r="E890">
        <v>287</v>
      </c>
      <c r="F890">
        <v>4015</v>
      </c>
      <c r="G890">
        <v>2.2999999999999998</v>
      </c>
      <c r="H890">
        <v>612</v>
      </c>
      <c r="I890">
        <v>1.7</v>
      </c>
      <c r="J890" t="s">
        <v>247</v>
      </c>
      <c r="K890">
        <v>28131</v>
      </c>
      <c r="L890" t="s">
        <v>57</v>
      </c>
    </row>
    <row r="891" spans="1:12" x14ac:dyDescent="0.2">
      <c r="A891" t="str">
        <f t="shared" si="13"/>
        <v>Sunflower2013</v>
      </c>
      <c r="B891" t="s">
        <v>837</v>
      </c>
      <c r="C891">
        <v>2013</v>
      </c>
      <c r="D891" t="s">
        <v>245</v>
      </c>
      <c r="E891">
        <v>570</v>
      </c>
      <c r="F891">
        <v>8852</v>
      </c>
      <c r="G891">
        <v>0.3</v>
      </c>
      <c r="H891">
        <v>606</v>
      </c>
      <c r="I891">
        <v>-0.5</v>
      </c>
      <c r="J891" t="s">
        <v>247</v>
      </c>
      <c r="K891">
        <v>28133</v>
      </c>
      <c r="L891" t="s">
        <v>57</v>
      </c>
    </row>
    <row r="892" spans="1:12" x14ac:dyDescent="0.2">
      <c r="A892" t="str">
        <f t="shared" si="13"/>
        <v>Tallahatchie2013</v>
      </c>
      <c r="B892" t="s">
        <v>838</v>
      </c>
      <c r="C892">
        <v>2013</v>
      </c>
      <c r="D892" t="s">
        <v>245</v>
      </c>
      <c r="E892">
        <v>219</v>
      </c>
      <c r="F892">
        <v>3071</v>
      </c>
      <c r="G892">
        <v>10.9</v>
      </c>
      <c r="H892">
        <v>617</v>
      </c>
      <c r="I892">
        <v>3.2</v>
      </c>
      <c r="J892" t="s">
        <v>247</v>
      </c>
      <c r="K892">
        <v>28135</v>
      </c>
      <c r="L892" t="s">
        <v>57</v>
      </c>
    </row>
    <row r="893" spans="1:12" x14ac:dyDescent="0.2">
      <c r="A893" t="str">
        <f t="shared" si="13"/>
        <v>Tate2013</v>
      </c>
      <c r="B893" t="s">
        <v>839</v>
      </c>
      <c r="C893">
        <v>2013</v>
      </c>
      <c r="D893" t="s">
        <v>245</v>
      </c>
      <c r="E893">
        <v>369</v>
      </c>
      <c r="F893">
        <v>5433</v>
      </c>
      <c r="G893">
        <v>1.2</v>
      </c>
      <c r="H893">
        <v>627</v>
      </c>
      <c r="I893">
        <v>-0.5</v>
      </c>
      <c r="J893" t="s">
        <v>247</v>
      </c>
      <c r="K893">
        <v>28137</v>
      </c>
      <c r="L893" t="s">
        <v>57</v>
      </c>
    </row>
    <row r="894" spans="1:12" x14ac:dyDescent="0.2">
      <c r="A894" t="str">
        <f t="shared" si="13"/>
        <v>Tippah2013</v>
      </c>
      <c r="B894" t="s">
        <v>840</v>
      </c>
      <c r="C894">
        <v>2013</v>
      </c>
      <c r="D894" t="s">
        <v>245</v>
      </c>
      <c r="E894">
        <v>346</v>
      </c>
      <c r="F894">
        <v>5826</v>
      </c>
      <c r="G894">
        <v>4.0999999999999996</v>
      </c>
      <c r="H894">
        <v>612</v>
      </c>
      <c r="I894">
        <v>6.1</v>
      </c>
      <c r="J894" t="s">
        <v>247</v>
      </c>
      <c r="K894">
        <v>28139</v>
      </c>
      <c r="L894" t="s">
        <v>57</v>
      </c>
    </row>
    <row r="895" spans="1:12" x14ac:dyDescent="0.2">
      <c r="A895" t="str">
        <f t="shared" si="13"/>
        <v>Tishomingo2013</v>
      </c>
      <c r="B895" t="s">
        <v>841</v>
      </c>
      <c r="C895">
        <v>2013</v>
      </c>
      <c r="D895" t="s">
        <v>245</v>
      </c>
      <c r="E895">
        <v>394</v>
      </c>
      <c r="F895">
        <v>5422</v>
      </c>
      <c r="G895">
        <v>5.7</v>
      </c>
      <c r="H895">
        <v>613</v>
      </c>
      <c r="I895">
        <v>6.4</v>
      </c>
      <c r="J895" t="s">
        <v>247</v>
      </c>
      <c r="K895">
        <v>28141</v>
      </c>
      <c r="L895" t="s">
        <v>57</v>
      </c>
    </row>
    <row r="896" spans="1:12" x14ac:dyDescent="0.2">
      <c r="A896" t="str">
        <f t="shared" si="13"/>
        <v>Tunica2013</v>
      </c>
      <c r="B896" t="s">
        <v>842</v>
      </c>
      <c r="C896">
        <v>2013</v>
      </c>
      <c r="D896" t="s">
        <v>245</v>
      </c>
      <c r="E896">
        <v>293</v>
      </c>
      <c r="F896">
        <v>10519</v>
      </c>
      <c r="G896">
        <v>-5.9</v>
      </c>
      <c r="H896">
        <v>548</v>
      </c>
      <c r="I896">
        <v>0.6</v>
      </c>
      <c r="J896" t="s">
        <v>247</v>
      </c>
      <c r="K896">
        <v>28143</v>
      </c>
      <c r="L896" t="s">
        <v>57</v>
      </c>
    </row>
    <row r="897" spans="1:12" x14ac:dyDescent="0.2">
      <c r="A897" t="str">
        <f t="shared" si="13"/>
        <v>Union2013</v>
      </c>
      <c r="B897" t="s">
        <v>403</v>
      </c>
      <c r="C897">
        <v>2013</v>
      </c>
      <c r="D897" t="s">
        <v>245</v>
      </c>
      <c r="E897">
        <v>495</v>
      </c>
      <c r="F897">
        <v>9850</v>
      </c>
      <c r="G897">
        <v>0.5</v>
      </c>
      <c r="H897">
        <v>753</v>
      </c>
      <c r="I897">
        <v>9.9</v>
      </c>
      <c r="J897" t="s">
        <v>247</v>
      </c>
      <c r="K897">
        <v>28145</v>
      </c>
      <c r="L897" t="s">
        <v>57</v>
      </c>
    </row>
    <row r="898" spans="1:12" x14ac:dyDescent="0.2">
      <c r="A898" t="str">
        <f t="shared" si="13"/>
        <v>Walthall2013</v>
      </c>
      <c r="B898" t="s">
        <v>843</v>
      </c>
      <c r="C898">
        <v>2013</v>
      </c>
      <c r="D898" t="s">
        <v>245</v>
      </c>
      <c r="E898">
        <v>232</v>
      </c>
      <c r="F898">
        <v>2642</v>
      </c>
      <c r="G898">
        <v>4.3</v>
      </c>
      <c r="H898">
        <v>576</v>
      </c>
      <c r="I898">
        <v>4.7</v>
      </c>
      <c r="J898" t="s">
        <v>247</v>
      </c>
      <c r="K898">
        <v>28147</v>
      </c>
      <c r="L898" t="s">
        <v>57</v>
      </c>
    </row>
    <row r="899" spans="1:12" x14ac:dyDescent="0.2">
      <c r="A899" t="str">
        <f t="shared" si="13"/>
        <v>Warren2013</v>
      </c>
      <c r="B899" t="s">
        <v>561</v>
      </c>
      <c r="C899">
        <v>2013</v>
      </c>
      <c r="D899" t="s">
        <v>245</v>
      </c>
      <c r="E899">
        <v>1129</v>
      </c>
      <c r="F899">
        <v>20644</v>
      </c>
      <c r="G899">
        <v>-1.6</v>
      </c>
      <c r="H899">
        <v>783</v>
      </c>
      <c r="I899">
        <v>-1.9</v>
      </c>
      <c r="J899" t="s">
        <v>247</v>
      </c>
      <c r="K899">
        <v>28149</v>
      </c>
      <c r="L899" t="s">
        <v>57</v>
      </c>
    </row>
    <row r="900" spans="1:12" x14ac:dyDescent="0.2">
      <c r="A900" t="str">
        <f t="shared" si="13"/>
        <v>Washington2013</v>
      </c>
      <c r="B900" t="s">
        <v>452</v>
      </c>
      <c r="C900">
        <v>2013</v>
      </c>
      <c r="D900" t="s">
        <v>245</v>
      </c>
      <c r="E900">
        <v>1313</v>
      </c>
      <c r="F900">
        <v>17422</v>
      </c>
      <c r="G900">
        <v>-2.7</v>
      </c>
      <c r="H900">
        <v>656</v>
      </c>
      <c r="I900">
        <v>1.1000000000000001</v>
      </c>
      <c r="J900" t="s">
        <v>247</v>
      </c>
      <c r="K900">
        <v>28151</v>
      </c>
      <c r="L900" t="s">
        <v>57</v>
      </c>
    </row>
    <row r="901" spans="1:12" x14ac:dyDescent="0.2">
      <c r="A901" t="str">
        <f t="shared" si="13"/>
        <v>Wayne2013</v>
      </c>
      <c r="B901" t="s">
        <v>382</v>
      </c>
      <c r="C901">
        <v>2013</v>
      </c>
      <c r="D901" t="s">
        <v>245</v>
      </c>
      <c r="E901">
        <v>397</v>
      </c>
      <c r="F901">
        <v>4863</v>
      </c>
      <c r="G901">
        <v>-1.9</v>
      </c>
      <c r="H901">
        <v>639</v>
      </c>
      <c r="I901">
        <v>-2</v>
      </c>
      <c r="J901" t="s">
        <v>247</v>
      </c>
      <c r="K901">
        <v>28153</v>
      </c>
      <c r="L901" t="s">
        <v>57</v>
      </c>
    </row>
    <row r="902" spans="1:12" x14ac:dyDescent="0.2">
      <c r="A902" t="str">
        <f t="shared" ref="A902:A965" si="14">_xlfn.CONCAT(B902, C902)</f>
        <v>Webster2013</v>
      </c>
      <c r="B902" t="s">
        <v>562</v>
      </c>
      <c r="C902">
        <v>2013</v>
      </c>
      <c r="D902" t="s">
        <v>245</v>
      </c>
      <c r="E902">
        <v>190</v>
      </c>
      <c r="F902">
        <v>1991</v>
      </c>
      <c r="G902">
        <v>-6.8</v>
      </c>
      <c r="H902">
        <v>566</v>
      </c>
      <c r="I902">
        <v>5.8</v>
      </c>
      <c r="J902" t="s">
        <v>247</v>
      </c>
      <c r="K902">
        <v>28155</v>
      </c>
      <c r="L902" t="s">
        <v>57</v>
      </c>
    </row>
    <row r="903" spans="1:12" x14ac:dyDescent="0.2">
      <c r="A903" t="str">
        <f t="shared" si="14"/>
        <v>Wilkinson2013</v>
      </c>
      <c r="B903" t="s">
        <v>567</v>
      </c>
      <c r="C903">
        <v>2013</v>
      </c>
      <c r="D903" t="s">
        <v>245</v>
      </c>
      <c r="E903">
        <v>167</v>
      </c>
      <c r="F903">
        <v>1753</v>
      </c>
      <c r="G903">
        <v>-16.100000000000001</v>
      </c>
      <c r="H903">
        <v>551</v>
      </c>
      <c r="I903">
        <v>-3.5</v>
      </c>
      <c r="J903" t="s">
        <v>247</v>
      </c>
      <c r="K903">
        <v>28157</v>
      </c>
      <c r="L903" t="s">
        <v>57</v>
      </c>
    </row>
    <row r="904" spans="1:12" x14ac:dyDescent="0.2">
      <c r="A904" t="str">
        <f t="shared" si="14"/>
        <v>Winston2013</v>
      </c>
      <c r="B904" t="s">
        <v>453</v>
      </c>
      <c r="C904">
        <v>2013</v>
      </c>
      <c r="D904" t="s">
        <v>245</v>
      </c>
      <c r="E904">
        <v>373</v>
      </c>
      <c r="F904">
        <v>4683</v>
      </c>
      <c r="G904">
        <v>2</v>
      </c>
      <c r="H904">
        <v>686</v>
      </c>
      <c r="I904">
        <v>1.3</v>
      </c>
      <c r="J904" t="s">
        <v>247</v>
      </c>
      <c r="K904">
        <v>28159</v>
      </c>
      <c r="L904" t="s">
        <v>57</v>
      </c>
    </row>
    <row r="905" spans="1:12" x14ac:dyDescent="0.2">
      <c r="A905" t="str">
        <f t="shared" si="14"/>
        <v>Yalobusha2013</v>
      </c>
      <c r="B905" t="s">
        <v>844</v>
      </c>
      <c r="C905">
        <v>2013</v>
      </c>
      <c r="D905" t="s">
        <v>245</v>
      </c>
      <c r="E905">
        <v>206</v>
      </c>
      <c r="F905">
        <v>2975</v>
      </c>
      <c r="G905">
        <v>-6</v>
      </c>
      <c r="H905">
        <v>590</v>
      </c>
      <c r="I905">
        <v>2.2999999999999998</v>
      </c>
      <c r="J905" t="s">
        <v>247</v>
      </c>
      <c r="K905">
        <v>28161</v>
      </c>
      <c r="L905" t="s">
        <v>57</v>
      </c>
    </row>
    <row r="906" spans="1:12" x14ac:dyDescent="0.2">
      <c r="A906" t="str">
        <f t="shared" si="14"/>
        <v>Yazoo2013</v>
      </c>
      <c r="B906" t="s">
        <v>845</v>
      </c>
      <c r="C906">
        <v>2013</v>
      </c>
      <c r="D906" t="s">
        <v>245</v>
      </c>
      <c r="E906">
        <v>469</v>
      </c>
      <c r="F906">
        <v>6330</v>
      </c>
      <c r="G906">
        <v>1.9</v>
      </c>
      <c r="H906">
        <v>695</v>
      </c>
      <c r="I906">
        <v>-2.7</v>
      </c>
      <c r="J906" t="s">
        <v>247</v>
      </c>
      <c r="K906">
        <v>28163</v>
      </c>
      <c r="L906" t="s">
        <v>57</v>
      </c>
    </row>
    <row r="907" spans="1:12" x14ac:dyDescent="0.2">
      <c r="A907" t="str">
        <f t="shared" si="14"/>
        <v>Adams2014</v>
      </c>
      <c r="B907" t="s">
        <v>355</v>
      </c>
      <c r="C907">
        <v>2014</v>
      </c>
      <c r="D907" t="s">
        <v>245</v>
      </c>
      <c r="E907">
        <v>901</v>
      </c>
      <c r="F907">
        <v>11014</v>
      </c>
      <c r="G907">
        <v>1.2</v>
      </c>
      <c r="H907">
        <v>652</v>
      </c>
      <c r="I907">
        <v>0.3</v>
      </c>
      <c r="J907" t="s">
        <v>247</v>
      </c>
      <c r="K907">
        <v>28001</v>
      </c>
      <c r="L907" t="s">
        <v>57</v>
      </c>
    </row>
    <row r="908" spans="1:12" x14ac:dyDescent="0.2">
      <c r="A908" t="str">
        <f t="shared" si="14"/>
        <v>Alcorn2014</v>
      </c>
      <c r="B908" t="s">
        <v>372</v>
      </c>
      <c r="C908">
        <v>2014</v>
      </c>
      <c r="D908" t="s">
        <v>245</v>
      </c>
      <c r="E908">
        <v>832</v>
      </c>
      <c r="F908">
        <v>13416</v>
      </c>
      <c r="G908">
        <v>2.4</v>
      </c>
      <c r="H908">
        <v>677</v>
      </c>
      <c r="I908">
        <v>4</v>
      </c>
      <c r="J908" t="s">
        <v>247</v>
      </c>
      <c r="K908">
        <v>28003</v>
      </c>
      <c r="L908" t="s">
        <v>57</v>
      </c>
    </row>
    <row r="909" spans="1:12" x14ac:dyDescent="0.2">
      <c r="A909" t="str">
        <f t="shared" si="14"/>
        <v>Amite2014</v>
      </c>
      <c r="B909" t="s">
        <v>369</v>
      </c>
      <c r="C909">
        <v>2014</v>
      </c>
      <c r="D909" t="s">
        <v>245</v>
      </c>
      <c r="E909">
        <v>205</v>
      </c>
      <c r="F909">
        <v>1860</v>
      </c>
      <c r="G909">
        <v>8.1999999999999993</v>
      </c>
      <c r="H909">
        <v>657</v>
      </c>
      <c r="I909">
        <v>8.8000000000000007</v>
      </c>
      <c r="J909" t="s">
        <v>247</v>
      </c>
      <c r="K909">
        <v>28005</v>
      </c>
      <c r="L909" t="s">
        <v>57</v>
      </c>
    </row>
    <row r="910" spans="1:12" x14ac:dyDescent="0.2">
      <c r="A910" t="str">
        <f t="shared" si="14"/>
        <v>Attala2014</v>
      </c>
      <c r="B910" t="s">
        <v>367</v>
      </c>
      <c r="C910">
        <v>2014</v>
      </c>
      <c r="D910" t="s">
        <v>245</v>
      </c>
      <c r="E910">
        <v>381</v>
      </c>
      <c r="F910">
        <v>4538</v>
      </c>
      <c r="G910">
        <v>-2.5</v>
      </c>
      <c r="H910">
        <v>605</v>
      </c>
      <c r="I910">
        <v>3.8</v>
      </c>
      <c r="J910" t="s">
        <v>247</v>
      </c>
      <c r="K910">
        <v>28007</v>
      </c>
      <c r="L910" t="s">
        <v>57</v>
      </c>
    </row>
    <row r="911" spans="1:12" x14ac:dyDescent="0.2">
      <c r="A911" t="str">
        <f t="shared" si="14"/>
        <v>Benton2014</v>
      </c>
      <c r="B911" t="s">
        <v>713</v>
      </c>
      <c r="C911">
        <v>2014</v>
      </c>
      <c r="D911" t="s">
        <v>245</v>
      </c>
      <c r="E911">
        <v>94</v>
      </c>
      <c r="F911">
        <v>1359</v>
      </c>
      <c r="G911">
        <v>5.2</v>
      </c>
      <c r="H911">
        <v>623</v>
      </c>
      <c r="I911">
        <v>4.2</v>
      </c>
      <c r="J911" t="s">
        <v>247</v>
      </c>
      <c r="K911">
        <v>28009</v>
      </c>
      <c r="L911" t="s">
        <v>57</v>
      </c>
    </row>
    <row r="912" spans="1:12" x14ac:dyDescent="0.2">
      <c r="A912" t="str">
        <f t="shared" si="14"/>
        <v>Bolivar2014</v>
      </c>
      <c r="B912" t="s">
        <v>363</v>
      </c>
      <c r="C912">
        <v>2014</v>
      </c>
      <c r="D912" t="s">
        <v>245</v>
      </c>
      <c r="E912">
        <v>830</v>
      </c>
      <c r="F912">
        <v>11593</v>
      </c>
      <c r="G912">
        <v>-0.2</v>
      </c>
      <c r="H912">
        <v>683</v>
      </c>
      <c r="I912">
        <v>5.2</v>
      </c>
      <c r="J912" t="s">
        <v>247</v>
      </c>
      <c r="K912">
        <v>28011</v>
      </c>
      <c r="L912" t="s">
        <v>57</v>
      </c>
    </row>
    <row r="913" spans="1:12" x14ac:dyDescent="0.2">
      <c r="A913" t="str">
        <f t="shared" si="14"/>
        <v>Calhoun2014</v>
      </c>
      <c r="B913" t="s">
        <v>327</v>
      </c>
      <c r="C913">
        <v>2014</v>
      </c>
      <c r="D913" t="s">
        <v>245</v>
      </c>
      <c r="E913">
        <v>316</v>
      </c>
      <c r="F913">
        <v>3288</v>
      </c>
      <c r="G913">
        <v>-2.7</v>
      </c>
      <c r="H913">
        <v>659</v>
      </c>
      <c r="I913">
        <v>4.8</v>
      </c>
      <c r="J913" t="s">
        <v>247</v>
      </c>
      <c r="K913">
        <v>28013</v>
      </c>
      <c r="L913" t="s">
        <v>57</v>
      </c>
    </row>
    <row r="914" spans="1:12" x14ac:dyDescent="0.2">
      <c r="A914" t="str">
        <f t="shared" si="14"/>
        <v>Carroll2014</v>
      </c>
      <c r="B914" t="s">
        <v>373</v>
      </c>
      <c r="C914">
        <v>2014</v>
      </c>
      <c r="D914" t="s">
        <v>245</v>
      </c>
      <c r="E914">
        <v>135</v>
      </c>
      <c r="F914">
        <v>1144</v>
      </c>
      <c r="G914">
        <v>2</v>
      </c>
      <c r="H914">
        <v>551</v>
      </c>
      <c r="I914">
        <v>-1.1000000000000001</v>
      </c>
      <c r="J914" t="s">
        <v>247</v>
      </c>
      <c r="K914">
        <v>28015</v>
      </c>
      <c r="L914" t="s">
        <v>57</v>
      </c>
    </row>
    <row r="915" spans="1:12" x14ac:dyDescent="0.2">
      <c r="A915" t="str">
        <f t="shared" si="14"/>
        <v>Chickasaw2014</v>
      </c>
      <c r="B915" t="s">
        <v>821</v>
      </c>
      <c r="C915">
        <v>2014</v>
      </c>
      <c r="D915" t="s">
        <v>245</v>
      </c>
      <c r="E915">
        <v>371</v>
      </c>
      <c r="F915">
        <v>5491</v>
      </c>
      <c r="G915">
        <v>-2.6</v>
      </c>
      <c r="H915">
        <v>624</v>
      </c>
      <c r="I915">
        <v>4.9000000000000004</v>
      </c>
      <c r="J915" t="s">
        <v>247</v>
      </c>
      <c r="K915">
        <v>28017</v>
      </c>
      <c r="L915" t="s">
        <v>57</v>
      </c>
    </row>
    <row r="916" spans="1:12" x14ac:dyDescent="0.2">
      <c r="A916" t="str">
        <f t="shared" si="14"/>
        <v>Choctaw2014</v>
      </c>
      <c r="B916" t="s">
        <v>370</v>
      </c>
      <c r="C916">
        <v>2014</v>
      </c>
      <c r="D916" t="s">
        <v>245</v>
      </c>
      <c r="E916">
        <v>151</v>
      </c>
      <c r="F916">
        <v>2007</v>
      </c>
      <c r="G916">
        <v>2</v>
      </c>
      <c r="H916">
        <v>732</v>
      </c>
      <c r="I916">
        <v>5.6</v>
      </c>
      <c r="J916" t="s">
        <v>247</v>
      </c>
      <c r="K916">
        <v>28019</v>
      </c>
      <c r="L916" t="s">
        <v>57</v>
      </c>
    </row>
    <row r="917" spans="1:12" x14ac:dyDescent="0.2">
      <c r="A917" t="str">
        <f t="shared" si="14"/>
        <v>Claiborne2014</v>
      </c>
      <c r="B917" t="s">
        <v>718</v>
      </c>
      <c r="C917">
        <v>2014</v>
      </c>
      <c r="D917" t="s">
        <v>245</v>
      </c>
      <c r="E917">
        <v>138</v>
      </c>
      <c r="F917">
        <v>3289</v>
      </c>
      <c r="G917">
        <v>-2.5</v>
      </c>
      <c r="H917">
        <v>867</v>
      </c>
      <c r="I917">
        <v>-4.2</v>
      </c>
      <c r="J917" t="s">
        <v>247</v>
      </c>
      <c r="K917">
        <v>28021</v>
      </c>
      <c r="L917" t="s">
        <v>57</v>
      </c>
    </row>
    <row r="918" spans="1:12" x14ac:dyDescent="0.2">
      <c r="A918" t="str">
        <f t="shared" si="14"/>
        <v>Clarke2014</v>
      </c>
      <c r="B918" t="s">
        <v>360</v>
      </c>
      <c r="C918">
        <v>2014</v>
      </c>
      <c r="D918" t="s">
        <v>245</v>
      </c>
      <c r="E918">
        <v>237</v>
      </c>
      <c r="F918">
        <v>2987</v>
      </c>
      <c r="G918">
        <v>-3.4</v>
      </c>
      <c r="H918">
        <v>683</v>
      </c>
      <c r="I918">
        <v>8.9</v>
      </c>
      <c r="J918" t="s">
        <v>247</v>
      </c>
      <c r="K918">
        <v>28023</v>
      </c>
      <c r="L918" t="s">
        <v>57</v>
      </c>
    </row>
    <row r="919" spans="1:12" x14ac:dyDescent="0.2">
      <c r="A919" t="str">
        <f t="shared" si="14"/>
        <v>Clay2014</v>
      </c>
      <c r="B919" t="s">
        <v>353</v>
      </c>
      <c r="C919">
        <v>2014</v>
      </c>
      <c r="D919" t="s">
        <v>245</v>
      </c>
      <c r="E919">
        <v>386</v>
      </c>
      <c r="F919">
        <v>5121</v>
      </c>
      <c r="G919">
        <v>2.1</v>
      </c>
      <c r="H919">
        <v>666</v>
      </c>
      <c r="I919">
        <v>2.9</v>
      </c>
      <c r="J919" t="s">
        <v>247</v>
      </c>
      <c r="K919">
        <v>28025</v>
      </c>
      <c r="L919" t="s">
        <v>57</v>
      </c>
    </row>
    <row r="920" spans="1:12" x14ac:dyDescent="0.2">
      <c r="A920" t="str">
        <f t="shared" si="14"/>
        <v>Coahoma2014</v>
      </c>
      <c r="B920" t="s">
        <v>361</v>
      </c>
      <c r="C920">
        <v>2014</v>
      </c>
      <c r="D920" t="s">
        <v>245</v>
      </c>
      <c r="E920">
        <v>676</v>
      </c>
      <c r="F920">
        <v>8283</v>
      </c>
      <c r="G920">
        <v>-0.7</v>
      </c>
      <c r="H920">
        <v>700</v>
      </c>
      <c r="I920">
        <v>1.3</v>
      </c>
      <c r="J920" t="s">
        <v>247</v>
      </c>
      <c r="K920">
        <v>28027</v>
      </c>
      <c r="L920" t="s">
        <v>57</v>
      </c>
    </row>
    <row r="921" spans="1:12" x14ac:dyDescent="0.2">
      <c r="A921" t="str">
        <f t="shared" si="14"/>
        <v>Copiah2014</v>
      </c>
      <c r="B921" t="s">
        <v>365</v>
      </c>
      <c r="C921">
        <v>2014</v>
      </c>
      <c r="D921" t="s">
        <v>245</v>
      </c>
      <c r="E921">
        <v>459</v>
      </c>
      <c r="F921">
        <v>7141</v>
      </c>
      <c r="G921">
        <v>0.6</v>
      </c>
      <c r="H921">
        <v>653</v>
      </c>
      <c r="I921">
        <v>5</v>
      </c>
      <c r="J921" t="s">
        <v>247</v>
      </c>
      <c r="K921">
        <v>28029</v>
      </c>
      <c r="L921" t="s">
        <v>57</v>
      </c>
    </row>
    <row r="922" spans="1:12" x14ac:dyDescent="0.2">
      <c r="A922" t="str">
        <f t="shared" si="14"/>
        <v>Covington2014</v>
      </c>
      <c r="B922" t="s">
        <v>429</v>
      </c>
      <c r="C922">
        <v>2014</v>
      </c>
      <c r="D922" t="s">
        <v>245</v>
      </c>
      <c r="E922">
        <v>341</v>
      </c>
      <c r="F922">
        <v>5047</v>
      </c>
      <c r="G922">
        <v>1</v>
      </c>
      <c r="H922">
        <v>648</v>
      </c>
      <c r="I922">
        <v>6.8</v>
      </c>
      <c r="J922" t="s">
        <v>247</v>
      </c>
      <c r="K922">
        <v>28031</v>
      </c>
      <c r="L922" t="s">
        <v>57</v>
      </c>
    </row>
    <row r="923" spans="1:12" x14ac:dyDescent="0.2">
      <c r="A923" t="str">
        <f t="shared" si="14"/>
        <v>DeSoto2014</v>
      </c>
      <c r="B923" t="s">
        <v>374</v>
      </c>
      <c r="C923">
        <v>2014</v>
      </c>
      <c r="D923" t="s">
        <v>245</v>
      </c>
      <c r="E923">
        <v>2763</v>
      </c>
      <c r="F923">
        <v>55069</v>
      </c>
      <c r="G923">
        <v>8.1</v>
      </c>
      <c r="H923">
        <v>657</v>
      </c>
      <c r="I923">
        <v>2.2999999999999998</v>
      </c>
      <c r="J923" t="s">
        <v>247</v>
      </c>
      <c r="K923">
        <v>28033</v>
      </c>
      <c r="L923" t="s">
        <v>57</v>
      </c>
    </row>
    <row r="924" spans="1:12" x14ac:dyDescent="0.2">
      <c r="A924" t="str">
        <f t="shared" si="14"/>
        <v>Forrest2014</v>
      </c>
      <c r="B924" t="s">
        <v>358</v>
      </c>
      <c r="C924">
        <v>2014</v>
      </c>
      <c r="D924" t="s">
        <v>245</v>
      </c>
      <c r="E924">
        <v>1927</v>
      </c>
      <c r="F924">
        <v>38876</v>
      </c>
      <c r="G924">
        <v>2.2999999999999998</v>
      </c>
      <c r="H924">
        <v>781</v>
      </c>
      <c r="I924">
        <v>4.7</v>
      </c>
      <c r="J924" t="s">
        <v>247</v>
      </c>
      <c r="K924">
        <v>28035</v>
      </c>
      <c r="L924" t="s">
        <v>57</v>
      </c>
    </row>
    <row r="925" spans="1:12" x14ac:dyDescent="0.2">
      <c r="A925" t="str">
        <f t="shared" si="14"/>
        <v>Franklin2014</v>
      </c>
      <c r="B925" t="s">
        <v>434</v>
      </c>
      <c r="C925">
        <v>2014</v>
      </c>
      <c r="D925" t="s">
        <v>245</v>
      </c>
      <c r="E925">
        <v>145</v>
      </c>
      <c r="F925">
        <v>1698</v>
      </c>
      <c r="G925">
        <v>2</v>
      </c>
      <c r="H925">
        <v>675</v>
      </c>
      <c r="I925">
        <v>3.2</v>
      </c>
      <c r="J925" t="s">
        <v>247</v>
      </c>
      <c r="K925">
        <v>28037</v>
      </c>
      <c r="L925" t="s">
        <v>57</v>
      </c>
    </row>
    <row r="926" spans="1:12" x14ac:dyDescent="0.2">
      <c r="A926" t="str">
        <f t="shared" si="14"/>
        <v>George2014</v>
      </c>
      <c r="B926" t="s">
        <v>822</v>
      </c>
      <c r="C926">
        <v>2014</v>
      </c>
      <c r="D926" t="s">
        <v>245</v>
      </c>
      <c r="E926">
        <v>364</v>
      </c>
      <c r="F926">
        <v>4876</v>
      </c>
      <c r="G926">
        <v>4.4000000000000004</v>
      </c>
      <c r="H926">
        <v>655</v>
      </c>
      <c r="I926">
        <v>3.8</v>
      </c>
      <c r="J926" t="s">
        <v>247</v>
      </c>
      <c r="K926">
        <v>28039</v>
      </c>
      <c r="L926" t="s">
        <v>57</v>
      </c>
    </row>
    <row r="927" spans="1:12" x14ac:dyDescent="0.2">
      <c r="A927" t="str">
        <f t="shared" si="14"/>
        <v>Greene2014</v>
      </c>
      <c r="B927" t="s">
        <v>436</v>
      </c>
      <c r="C927">
        <v>2014</v>
      </c>
      <c r="D927" t="s">
        <v>245</v>
      </c>
      <c r="E927">
        <v>148</v>
      </c>
      <c r="F927">
        <v>2018</v>
      </c>
      <c r="G927">
        <v>-0.1</v>
      </c>
      <c r="H927">
        <v>582</v>
      </c>
      <c r="I927">
        <v>4.7</v>
      </c>
      <c r="J927" t="s">
        <v>247</v>
      </c>
      <c r="K927">
        <v>28041</v>
      </c>
      <c r="L927" t="s">
        <v>57</v>
      </c>
    </row>
    <row r="928" spans="1:12" x14ac:dyDescent="0.2">
      <c r="A928" t="str">
        <f t="shared" si="14"/>
        <v>Grenada2014</v>
      </c>
      <c r="B928" t="s">
        <v>371</v>
      </c>
      <c r="C928">
        <v>2014</v>
      </c>
      <c r="D928" t="s">
        <v>245</v>
      </c>
      <c r="E928">
        <v>545</v>
      </c>
      <c r="F928">
        <v>10492</v>
      </c>
      <c r="G928">
        <v>3.1</v>
      </c>
      <c r="H928">
        <v>622</v>
      </c>
      <c r="I928">
        <v>2.1</v>
      </c>
      <c r="J928" t="s">
        <v>247</v>
      </c>
      <c r="K928">
        <v>28043</v>
      </c>
      <c r="L928" t="s">
        <v>57</v>
      </c>
    </row>
    <row r="929" spans="1:12" x14ac:dyDescent="0.2">
      <c r="A929" t="str">
        <f t="shared" si="14"/>
        <v>Hancock2014</v>
      </c>
      <c r="B929" t="s">
        <v>508</v>
      </c>
      <c r="C929">
        <v>2014</v>
      </c>
      <c r="D929" t="s">
        <v>245</v>
      </c>
      <c r="E929">
        <v>856</v>
      </c>
      <c r="F929">
        <v>12939</v>
      </c>
      <c r="G929">
        <v>-0.2</v>
      </c>
      <c r="H929">
        <v>897</v>
      </c>
      <c r="I929">
        <v>5.9</v>
      </c>
      <c r="J929" t="s">
        <v>247</v>
      </c>
      <c r="K929">
        <v>28045</v>
      </c>
      <c r="L929" t="s">
        <v>57</v>
      </c>
    </row>
    <row r="930" spans="1:12" x14ac:dyDescent="0.2">
      <c r="A930" t="str">
        <f t="shared" si="14"/>
        <v>Harrison2014</v>
      </c>
      <c r="B930" t="s">
        <v>357</v>
      </c>
      <c r="C930">
        <v>2014</v>
      </c>
      <c r="D930" t="s">
        <v>245</v>
      </c>
      <c r="E930">
        <v>4475</v>
      </c>
      <c r="F930">
        <v>82673</v>
      </c>
      <c r="G930">
        <v>-1.1000000000000001</v>
      </c>
      <c r="H930">
        <v>716</v>
      </c>
      <c r="I930">
        <v>3.2</v>
      </c>
      <c r="J930" t="s">
        <v>247</v>
      </c>
      <c r="K930">
        <v>28047</v>
      </c>
      <c r="L930" t="s">
        <v>57</v>
      </c>
    </row>
    <row r="931" spans="1:12" x14ac:dyDescent="0.2">
      <c r="A931" t="str">
        <f t="shared" si="14"/>
        <v>Hinds2014</v>
      </c>
      <c r="B931" t="s">
        <v>352</v>
      </c>
      <c r="C931">
        <v>2014</v>
      </c>
      <c r="D931" t="s">
        <v>245</v>
      </c>
      <c r="E931">
        <v>5984</v>
      </c>
      <c r="F931">
        <v>121160</v>
      </c>
      <c r="G931">
        <v>0.6</v>
      </c>
      <c r="H931">
        <v>870</v>
      </c>
      <c r="I931">
        <v>0.8</v>
      </c>
      <c r="J931" t="s">
        <v>247</v>
      </c>
      <c r="K931">
        <v>28049</v>
      </c>
      <c r="L931" t="s">
        <v>57</v>
      </c>
    </row>
    <row r="932" spans="1:12" x14ac:dyDescent="0.2">
      <c r="A932" t="str">
        <f t="shared" si="14"/>
        <v>Holmes2014</v>
      </c>
      <c r="B932" t="s">
        <v>366</v>
      </c>
      <c r="C932">
        <v>2014</v>
      </c>
      <c r="D932" t="s">
        <v>245</v>
      </c>
      <c r="E932">
        <v>305</v>
      </c>
      <c r="F932">
        <v>3676</v>
      </c>
      <c r="G932">
        <v>2</v>
      </c>
      <c r="H932">
        <v>587</v>
      </c>
      <c r="I932">
        <v>-9.8000000000000007</v>
      </c>
      <c r="J932" t="s">
        <v>247</v>
      </c>
      <c r="K932">
        <v>28051</v>
      </c>
      <c r="L932" t="s">
        <v>57</v>
      </c>
    </row>
    <row r="933" spans="1:12" x14ac:dyDescent="0.2">
      <c r="A933" t="str">
        <f t="shared" si="14"/>
        <v>Humphreys2014</v>
      </c>
      <c r="B933" t="s">
        <v>732</v>
      </c>
      <c r="C933">
        <v>2014</v>
      </c>
      <c r="D933" t="s">
        <v>245</v>
      </c>
      <c r="E933">
        <v>210</v>
      </c>
      <c r="F933">
        <v>2330</v>
      </c>
      <c r="G933">
        <v>-19.899999999999999</v>
      </c>
      <c r="H933">
        <v>522</v>
      </c>
      <c r="I933">
        <v>14.2</v>
      </c>
      <c r="J933" t="s">
        <v>247</v>
      </c>
      <c r="K933">
        <v>28053</v>
      </c>
      <c r="L933" t="s">
        <v>57</v>
      </c>
    </row>
    <row r="934" spans="1:12" x14ac:dyDescent="0.2">
      <c r="A934" t="str">
        <f t="shared" si="14"/>
        <v>Issaquena2014</v>
      </c>
      <c r="B934" t="s">
        <v>823</v>
      </c>
      <c r="C934">
        <v>2014</v>
      </c>
      <c r="D934" t="s">
        <v>245</v>
      </c>
      <c r="E934">
        <v>35</v>
      </c>
      <c r="F934">
        <v>192</v>
      </c>
      <c r="G934">
        <v>-5.4</v>
      </c>
      <c r="H934">
        <v>479</v>
      </c>
      <c r="I934">
        <v>8.4</v>
      </c>
      <c r="J934" t="s">
        <v>247</v>
      </c>
      <c r="K934">
        <v>28055</v>
      </c>
      <c r="L934" t="s">
        <v>57</v>
      </c>
    </row>
    <row r="935" spans="1:12" x14ac:dyDescent="0.2">
      <c r="A935" t="str">
        <f t="shared" si="14"/>
        <v>Itawamba2014</v>
      </c>
      <c r="B935" t="s">
        <v>364</v>
      </c>
      <c r="C935">
        <v>2014</v>
      </c>
      <c r="D935" t="s">
        <v>245</v>
      </c>
      <c r="E935">
        <v>357</v>
      </c>
      <c r="F935">
        <v>6178</v>
      </c>
      <c r="G935">
        <v>4.2</v>
      </c>
      <c r="H935">
        <v>644</v>
      </c>
      <c r="I935">
        <v>4</v>
      </c>
      <c r="J935" t="s">
        <v>247</v>
      </c>
      <c r="K935">
        <v>28057</v>
      </c>
      <c r="L935" t="s">
        <v>57</v>
      </c>
    </row>
    <row r="936" spans="1:12" x14ac:dyDescent="0.2">
      <c r="A936" t="str">
        <f t="shared" si="14"/>
        <v>Jackson2014</v>
      </c>
      <c r="B936" t="s">
        <v>318</v>
      </c>
      <c r="C936">
        <v>2014</v>
      </c>
      <c r="D936" t="s">
        <v>245</v>
      </c>
      <c r="E936">
        <v>2406</v>
      </c>
      <c r="F936">
        <v>48448</v>
      </c>
      <c r="G936">
        <v>-2.5</v>
      </c>
      <c r="H936">
        <v>949</v>
      </c>
      <c r="I936">
        <v>1</v>
      </c>
      <c r="J936" t="s">
        <v>247</v>
      </c>
      <c r="K936">
        <v>28059</v>
      </c>
      <c r="L936" t="s">
        <v>57</v>
      </c>
    </row>
    <row r="937" spans="1:12" x14ac:dyDescent="0.2">
      <c r="A937" t="str">
        <f t="shared" si="14"/>
        <v>Jasper2014</v>
      </c>
      <c r="B937" t="s">
        <v>368</v>
      </c>
      <c r="C937">
        <v>2014</v>
      </c>
      <c r="D937" t="s">
        <v>245</v>
      </c>
      <c r="E937">
        <v>250</v>
      </c>
      <c r="F937">
        <v>3911</v>
      </c>
      <c r="G937">
        <v>-3</v>
      </c>
      <c r="H937">
        <v>745</v>
      </c>
      <c r="I937">
        <v>5.5</v>
      </c>
      <c r="J937" t="s">
        <v>247</v>
      </c>
      <c r="K937">
        <v>28061</v>
      </c>
      <c r="L937" t="s">
        <v>57</v>
      </c>
    </row>
    <row r="938" spans="1:12" x14ac:dyDescent="0.2">
      <c r="A938" t="str">
        <f t="shared" si="14"/>
        <v>Jefferson2014</v>
      </c>
      <c r="B938" t="s">
        <v>314</v>
      </c>
      <c r="C938">
        <v>2014</v>
      </c>
      <c r="D938" t="s">
        <v>245</v>
      </c>
      <c r="E938">
        <v>85</v>
      </c>
      <c r="F938">
        <v>1378</v>
      </c>
      <c r="G938">
        <v>2.7</v>
      </c>
      <c r="H938">
        <v>558</v>
      </c>
      <c r="I938">
        <v>0</v>
      </c>
      <c r="J938" t="s">
        <v>247</v>
      </c>
      <c r="K938">
        <v>28063</v>
      </c>
      <c r="L938" t="s">
        <v>57</v>
      </c>
    </row>
    <row r="939" spans="1:12" x14ac:dyDescent="0.2">
      <c r="A939" t="str">
        <f t="shared" si="14"/>
        <v>Jefferson Davis2014</v>
      </c>
      <c r="B939" t="s">
        <v>362</v>
      </c>
      <c r="C939">
        <v>2014</v>
      </c>
      <c r="D939" t="s">
        <v>245</v>
      </c>
      <c r="E939">
        <v>171</v>
      </c>
      <c r="F939">
        <v>1686</v>
      </c>
      <c r="G939">
        <v>8.4</v>
      </c>
      <c r="H939">
        <v>614</v>
      </c>
      <c r="I939">
        <v>4.8</v>
      </c>
      <c r="J939" t="s">
        <v>247</v>
      </c>
      <c r="K939">
        <v>28065</v>
      </c>
      <c r="L939" t="s">
        <v>57</v>
      </c>
    </row>
    <row r="940" spans="1:12" x14ac:dyDescent="0.2">
      <c r="A940" t="str">
        <f t="shared" si="14"/>
        <v>Jones2014</v>
      </c>
      <c r="B940" t="s">
        <v>517</v>
      </c>
      <c r="C940">
        <v>2014</v>
      </c>
      <c r="D940" t="s">
        <v>245</v>
      </c>
      <c r="E940">
        <v>1370</v>
      </c>
      <c r="F940">
        <v>28656</v>
      </c>
      <c r="G940">
        <v>1.8</v>
      </c>
      <c r="H940">
        <v>812</v>
      </c>
      <c r="I940">
        <v>7.4</v>
      </c>
      <c r="J940" t="s">
        <v>247</v>
      </c>
      <c r="K940">
        <v>28067</v>
      </c>
      <c r="L940" t="s">
        <v>57</v>
      </c>
    </row>
    <row r="941" spans="1:12" x14ac:dyDescent="0.2">
      <c r="A941" t="str">
        <f t="shared" si="14"/>
        <v>Kemper2014</v>
      </c>
      <c r="B941" t="s">
        <v>824</v>
      </c>
      <c r="C941">
        <v>2014</v>
      </c>
      <c r="D941" t="s">
        <v>245</v>
      </c>
      <c r="E941">
        <v>147</v>
      </c>
      <c r="F941">
        <v>2808</v>
      </c>
      <c r="G941">
        <v>-44.2</v>
      </c>
      <c r="H941">
        <v>1003</v>
      </c>
      <c r="I941">
        <v>0.1</v>
      </c>
      <c r="J941" t="s">
        <v>247</v>
      </c>
      <c r="K941">
        <v>28069</v>
      </c>
      <c r="L941" t="s">
        <v>57</v>
      </c>
    </row>
    <row r="942" spans="1:12" x14ac:dyDescent="0.2">
      <c r="A942" t="str">
        <f t="shared" si="14"/>
        <v>Lafayette2014</v>
      </c>
      <c r="B942" t="s">
        <v>825</v>
      </c>
      <c r="C942">
        <v>2014</v>
      </c>
      <c r="D942" t="s">
        <v>245</v>
      </c>
      <c r="E942">
        <v>1181</v>
      </c>
      <c r="F942">
        <v>20971</v>
      </c>
      <c r="G942">
        <v>5</v>
      </c>
      <c r="H942">
        <v>748</v>
      </c>
      <c r="I942">
        <v>1.4</v>
      </c>
      <c r="J942" t="s">
        <v>247</v>
      </c>
      <c r="K942">
        <v>28071</v>
      </c>
      <c r="L942" t="s">
        <v>57</v>
      </c>
    </row>
    <row r="943" spans="1:12" x14ac:dyDescent="0.2">
      <c r="A943" t="str">
        <f t="shared" si="14"/>
        <v>Lamar2014</v>
      </c>
      <c r="B943" t="s">
        <v>438</v>
      </c>
      <c r="C943">
        <v>2014</v>
      </c>
      <c r="D943" t="s">
        <v>245</v>
      </c>
      <c r="E943">
        <v>1383</v>
      </c>
      <c r="F943">
        <v>18575</v>
      </c>
      <c r="G943">
        <v>1.8</v>
      </c>
      <c r="H943">
        <v>603</v>
      </c>
      <c r="I943">
        <v>7.3</v>
      </c>
      <c r="J943" t="s">
        <v>247</v>
      </c>
      <c r="K943">
        <v>28073</v>
      </c>
      <c r="L943" t="s">
        <v>57</v>
      </c>
    </row>
    <row r="944" spans="1:12" x14ac:dyDescent="0.2">
      <c r="A944" t="str">
        <f t="shared" si="14"/>
        <v>Lauderdale2014</v>
      </c>
      <c r="B944" t="s">
        <v>439</v>
      </c>
      <c r="C944">
        <v>2014</v>
      </c>
      <c r="D944" t="s">
        <v>245</v>
      </c>
      <c r="E944">
        <v>1964</v>
      </c>
      <c r="F944">
        <v>33751</v>
      </c>
      <c r="G944">
        <v>-0.8</v>
      </c>
      <c r="H944">
        <v>700</v>
      </c>
      <c r="I944">
        <v>1</v>
      </c>
      <c r="J944" t="s">
        <v>247</v>
      </c>
      <c r="K944">
        <v>28075</v>
      </c>
      <c r="L944" t="s">
        <v>57</v>
      </c>
    </row>
    <row r="945" spans="1:12" x14ac:dyDescent="0.2">
      <c r="A945" t="str">
        <f t="shared" si="14"/>
        <v>Lawrence2014</v>
      </c>
      <c r="B945" t="s">
        <v>440</v>
      </c>
      <c r="C945">
        <v>2014</v>
      </c>
      <c r="D945" t="s">
        <v>245</v>
      </c>
      <c r="E945">
        <v>198</v>
      </c>
      <c r="F945">
        <v>2401</v>
      </c>
      <c r="G945">
        <v>-4.3</v>
      </c>
      <c r="H945">
        <v>883</v>
      </c>
      <c r="I945">
        <v>5.5</v>
      </c>
      <c r="J945" t="s">
        <v>247</v>
      </c>
      <c r="K945">
        <v>28077</v>
      </c>
      <c r="L945" t="s">
        <v>57</v>
      </c>
    </row>
    <row r="946" spans="1:12" x14ac:dyDescent="0.2">
      <c r="A946" t="str">
        <f t="shared" si="14"/>
        <v>Leake2014</v>
      </c>
      <c r="B946" t="s">
        <v>826</v>
      </c>
      <c r="C946">
        <v>2014</v>
      </c>
      <c r="D946" t="s">
        <v>245</v>
      </c>
      <c r="E946">
        <v>313</v>
      </c>
      <c r="F946">
        <v>5028</v>
      </c>
      <c r="G946">
        <v>-0.7</v>
      </c>
      <c r="H946">
        <v>574</v>
      </c>
      <c r="I946">
        <v>6.9</v>
      </c>
      <c r="J946" t="s">
        <v>247</v>
      </c>
      <c r="K946">
        <v>28079</v>
      </c>
      <c r="L946" t="s">
        <v>57</v>
      </c>
    </row>
    <row r="947" spans="1:12" x14ac:dyDescent="0.2">
      <c r="A947" t="str">
        <f t="shared" si="14"/>
        <v>Lee2014</v>
      </c>
      <c r="B947" t="s">
        <v>315</v>
      </c>
      <c r="C947">
        <v>2014</v>
      </c>
      <c r="D947" t="s">
        <v>245</v>
      </c>
      <c r="E947">
        <v>2449</v>
      </c>
      <c r="F947">
        <v>51156</v>
      </c>
      <c r="G947">
        <v>0.8</v>
      </c>
      <c r="H947">
        <v>738</v>
      </c>
      <c r="I947">
        <v>4.7</v>
      </c>
      <c r="J947" t="s">
        <v>247</v>
      </c>
      <c r="K947">
        <v>28081</v>
      </c>
      <c r="L947" t="s">
        <v>57</v>
      </c>
    </row>
    <row r="948" spans="1:12" x14ac:dyDescent="0.2">
      <c r="A948" t="str">
        <f t="shared" si="14"/>
        <v>Leflore2014</v>
      </c>
      <c r="B948" t="s">
        <v>827</v>
      </c>
      <c r="C948">
        <v>2014</v>
      </c>
      <c r="D948" t="s">
        <v>245</v>
      </c>
      <c r="E948">
        <v>849</v>
      </c>
      <c r="F948">
        <v>14129</v>
      </c>
      <c r="G948">
        <v>1.9</v>
      </c>
      <c r="H948">
        <v>641</v>
      </c>
      <c r="I948">
        <v>1.3</v>
      </c>
      <c r="J948" t="s">
        <v>247</v>
      </c>
      <c r="K948">
        <v>28083</v>
      </c>
      <c r="L948" t="s">
        <v>57</v>
      </c>
    </row>
    <row r="949" spans="1:12" x14ac:dyDescent="0.2">
      <c r="A949" t="str">
        <f t="shared" si="14"/>
        <v>Lincoln2014</v>
      </c>
      <c r="B949" t="s">
        <v>519</v>
      </c>
      <c r="C949">
        <v>2014</v>
      </c>
      <c r="D949" t="s">
        <v>245</v>
      </c>
      <c r="E949">
        <v>795</v>
      </c>
      <c r="F949">
        <v>11400</v>
      </c>
      <c r="G949">
        <v>1.1000000000000001</v>
      </c>
      <c r="H949">
        <v>681</v>
      </c>
      <c r="I949">
        <v>3.7</v>
      </c>
      <c r="J949" t="s">
        <v>247</v>
      </c>
      <c r="K949">
        <v>28085</v>
      </c>
      <c r="L949" t="s">
        <v>57</v>
      </c>
    </row>
    <row r="950" spans="1:12" x14ac:dyDescent="0.2">
      <c r="A950" t="str">
        <f t="shared" si="14"/>
        <v>Lowndes2014</v>
      </c>
      <c r="B950" t="s">
        <v>356</v>
      </c>
      <c r="C950">
        <v>2014</v>
      </c>
      <c r="D950" t="s">
        <v>245</v>
      </c>
      <c r="E950">
        <v>1584</v>
      </c>
      <c r="F950">
        <v>24899</v>
      </c>
      <c r="G950">
        <v>-3</v>
      </c>
      <c r="H950">
        <v>773</v>
      </c>
      <c r="I950">
        <v>-0.1</v>
      </c>
      <c r="J950" t="s">
        <v>247</v>
      </c>
      <c r="K950">
        <v>28087</v>
      </c>
      <c r="L950" t="s">
        <v>57</v>
      </c>
    </row>
    <row r="951" spans="1:12" x14ac:dyDescent="0.2">
      <c r="A951" t="str">
        <f t="shared" si="14"/>
        <v>Madison2014</v>
      </c>
      <c r="B951" t="s">
        <v>313</v>
      </c>
      <c r="C951">
        <v>2014</v>
      </c>
      <c r="D951" t="s">
        <v>245</v>
      </c>
      <c r="E951">
        <v>3233</v>
      </c>
      <c r="F951">
        <v>52834</v>
      </c>
      <c r="G951">
        <v>5.6</v>
      </c>
      <c r="H951">
        <v>853</v>
      </c>
      <c r="I951">
        <v>-0.6</v>
      </c>
      <c r="J951" t="s">
        <v>247</v>
      </c>
      <c r="K951">
        <v>28089</v>
      </c>
      <c r="L951" t="s">
        <v>57</v>
      </c>
    </row>
    <row r="952" spans="1:12" x14ac:dyDescent="0.2">
      <c r="A952" t="str">
        <f t="shared" si="14"/>
        <v>Marion2014</v>
      </c>
      <c r="B952" t="s">
        <v>399</v>
      </c>
      <c r="C952">
        <v>2014</v>
      </c>
      <c r="D952" t="s">
        <v>245</v>
      </c>
      <c r="E952">
        <v>588</v>
      </c>
      <c r="F952">
        <v>7846</v>
      </c>
      <c r="G952">
        <v>3.5</v>
      </c>
      <c r="H952">
        <v>698</v>
      </c>
      <c r="I952">
        <v>2.8</v>
      </c>
      <c r="J952" t="s">
        <v>247</v>
      </c>
      <c r="K952">
        <v>28091</v>
      </c>
      <c r="L952" t="s">
        <v>57</v>
      </c>
    </row>
    <row r="953" spans="1:12" x14ac:dyDescent="0.2">
      <c r="A953" t="str">
        <f t="shared" si="14"/>
        <v>Marshall2014</v>
      </c>
      <c r="B953" t="s">
        <v>322</v>
      </c>
      <c r="C953">
        <v>2014</v>
      </c>
      <c r="D953" t="s">
        <v>245</v>
      </c>
      <c r="E953">
        <v>430</v>
      </c>
      <c r="F953">
        <v>5951</v>
      </c>
      <c r="G953">
        <v>3</v>
      </c>
      <c r="H953">
        <v>698</v>
      </c>
      <c r="I953">
        <v>0.7</v>
      </c>
      <c r="J953" t="s">
        <v>247</v>
      </c>
      <c r="K953">
        <v>28093</v>
      </c>
      <c r="L953" t="s">
        <v>57</v>
      </c>
    </row>
    <row r="954" spans="1:12" x14ac:dyDescent="0.2">
      <c r="A954" t="str">
        <f t="shared" si="14"/>
        <v>Monroe2014</v>
      </c>
      <c r="B954" t="s">
        <v>443</v>
      </c>
      <c r="C954">
        <v>2014</v>
      </c>
      <c r="D954" t="s">
        <v>245</v>
      </c>
      <c r="E954">
        <v>664</v>
      </c>
      <c r="F954">
        <v>9641</v>
      </c>
      <c r="G954">
        <v>4</v>
      </c>
      <c r="H954">
        <v>732</v>
      </c>
      <c r="I954">
        <v>5.2</v>
      </c>
      <c r="J954" t="s">
        <v>247</v>
      </c>
      <c r="K954">
        <v>28095</v>
      </c>
      <c r="L954" t="s">
        <v>57</v>
      </c>
    </row>
    <row r="955" spans="1:12" x14ac:dyDescent="0.2">
      <c r="A955" t="str">
        <f t="shared" si="14"/>
        <v>Montgomery2014</v>
      </c>
      <c r="B955" t="s">
        <v>329</v>
      </c>
      <c r="C955">
        <v>2014</v>
      </c>
      <c r="D955" t="s">
        <v>245</v>
      </c>
      <c r="E955">
        <v>227</v>
      </c>
      <c r="F955">
        <v>2517</v>
      </c>
      <c r="G955">
        <v>-3.3</v>
      </c>
      <c r="H955">
        <v>586</v>
      </c>
      <c r="I955">
        <v>-0.7</v>
      </c>
      <c r="J955" t="s">
        <v>247</v>
      </c>
      <c r="K955">
        <v>28097</v>
      </c>
      <c r="L955" t="s">
        <v>57</v>
      </c>
    </row>
    <row r="956" spans="1:12" x14ac:dyDescent="0.2">
      <c r="A956" t="str">
        <f t="shared" si="14"/>
        <v>Neshoba2014</v>
      </c>
      <c r="B956" t="s">
        <v>828</v>
      </c>
      <c r="C956">
        <v>2014</v>
      </c>
      <c r="D956" t="s">
        <v>245</v>
      </c>
      <c r="E956">
        <v>549</v>
      </c>
      <c r="F956">
        <v>12341</v>
      </c>
      <c r="G956">
        <v>1.9</v>
      </c>
      <c r="H956">
        <v>666</v>
      </c>
      <c r="I956">
        <v>-0.3</v>
      </c>
      <c r="J956" t="s">
        <v>247</v>
      </c>
      <c r="K956">
        <v>28099</v>
      </c>
      <c r="L956" t="s">
        <v>57</v>
      </c>
    </row>
    <row r="957" spans="1:12" x14ac:dyDescent="0.2">
      <c r="A957" t="str">
        <f t="shared" si="14"/>
        <v>Newton2014</v>
      </c>
      <c r="B957" t="s">
        <v>528</v>
      </c>
      <c r="C957">
        <v>2014</v>
      </c>
      <c r="D957" t="s">
        <v>245</v>
      </c>
      <c r="E957">
        <v>355</v>
      </c>
      <c r="F957">
        <v>6062</v>
      </c>
      <c r="G957">
        <v>3.6</v>
      </c>
      <c r="H957">
        <v>595</v>
      </c>
      <c r="I957">
        <v>2.1</v>
      </c>
      <c r="J957" t="s">
        <v>247</v>
      </c>
      <c r="K957">
        <v>28101</v>
      </c>
      <c r="L957" t="s">
        <v>57</v>
      </c>
    </row>
    <row r="958" spans="1:12" x14ac:dyDescent="0.2">
      <c r="A958" t="str">
        <f t="shared" si="14"/>
        <v>Noxubee2014</v>
      </c>
      <c r="B958" t="s">
        <v>829</v>
      </c>
      <c r="C958">
        <v>2014</v>
      </c>
      <c r="D958" t="s">
        <v>245</v>
      </c>
      <c r="E958">
        <v>229</v>
      </c>
      <c r="F958">
        <v>2544</v>
      </c>
      <c r="G958">
        <v>1.4</v>
      </c>
      <c r="H958">
        <v>560</v>
      </c>
      <c r="I958">
        <v>1.3</v>
      </c>
      <c r="J958" t="s">
        <v>247</v>
      </c>
      <c r="K958">
        <v>28103</v>
      </c>
      <c r="L958" t="s">
        <v>57</v>
      </c>
    </row>
    <row r="959" spans="1:12" x14ac:dyDescent="0.2">
      <c r="A959" t="str">
        <f t="shared" si="14"/>
        <v>Oktibbeha2014</v>
      </c>
      <c r="B959" t="s">
        <v>830</v>
      </c>
      <c r="C959">
        <v>2014</v>
      </c>
      <c r="D959" t="s">
        <v>245</v>
      </c>
      <c r="E959">
        <v>925</v>
      </c>
      <c r="F959">
        <v>19491</v>
      </c>
      <c r="G959">
        <v>5.5</v>
      </c>
      <c r="H959">
        <v>675</v>
      </c>
      <c r="I959">
        <v>0.6</v>
      </c>
      <c r="J959" t="s">
        <v>247</v>
      </c>
      <c r="K959">
        <v>28105</v>
      </c>
      <c r="L959" t="s">
        <v>57</v>
      </c>
    </row>
    <row r="960" spans="1:12" x14ac:dyDescent="0.2">
      <c r="A960" t="str">
        <f t="shared" si="14"/>
        <v>Panola2014</v>
      </c>
      <c r="B960" t="s">
        <v>831</v>
      </c>
      <c r="C960">
        <v>2014</v>
      </c>
      <c r="D960" t="s">
        <v>245</v>
      </c>
      <c r="E960">
        <v>653</v>
      </c>
      <c r="F960">
        <v>10961</v>
      </c>
      <c r="G960">
        <v>2</v>
      </c>
      <c r="H960">
        <v>672</v>
      </c>
      <c r="I960">
        <v>2.4</v>
      </c>
      <c r="J960" t="s">
        <v>247</v>
      </c>
      <c r="K960">
        <v>28107</v>
      </c>
      <c r="L960" t="s">
        <v>57</v>
      </c>
    </row>
    <row r="961" spans="1:12" x14ac:dyDescent="0.2">
      <c r="A961" t="str">
        <f t="shared" si="14"/>
        <v>Pearl River2014</v>
      </c>
      <c r="B961" t="s">
        <v>832</v>
      </c>
      <c r="C961">
        <v>2014</v>
      </c>
      <c r="D961" t="s">
        <v>245</v>
      </c>
      <c r="E961">
        <v>815</v>
      </c>
      <c r="F961">
        <v>9876</v>
      </c>
      <c r="G961">
        <v>-0.9</v>
      </c>
      <c r="H961">
        <v>638</v>
      </c>
      <c r="I961">
        <v>4.0999999999999996</v>
      </c>
      <c r="J961" t="s">
        <v>247</v>
      </c>
      <c r="K961">
        <v>28109</v>
      </c>
      <c r="L961" t="s">
        <v>57</v>
      </c>
    </row>
    <row r="962" spans="1:12" x14ac:dyDescent="0.2">
      <c r="A962" t="str">
        <f t="shared" si="14"/>
        <v>Perry2014</v>
      </c>
      <c r="B962" t="s">
        <v>445</v>
      </c>
      <c r="C962">
        <v>2014</v>
      </c>
      <c r="D962" t="s">
        <v>245</v>
      </c>
      <c r="E962">
        <v>162</v>
      </c>
      <c r="F962">
        <v>2023</v>
      </c>
      <c r="G962">
        <v>2.4</v>
      </c>
      <c r="H962">
        <v>746</v>
      </c>
      <c r="I962">
        <v>1.2</v>
      </c>
      <c r="J962" t="s">
        <v>247</v>
      </c>
      <c r="K962">
        <v>28111</v>
      </c>
      <c r="L962" t="s">
        <v>57</v>
      </c>
    </row>
    <row r="963" spans="1:12" x14ac:dyDescent="0.2">
      <c r="A963" t="str">
        <f t="shared" si="14"/>
        <v>Pike2014</v>
      </c>
      <c r="B963" t="s">
        <v>447</v>
      </c>
      <c r="C963">
        <v>2014</v>
      </c>
      <c r="D963" t="s">
        <v>245</v>
      </c>
      <c r="E963">
        <v>1022</v>
      </c>
      <c r="F963">
        <v>14954</v>
      </c>
      <c r="G963">
        <v>3.5</v>
      </c>
      <c r="H963">
        <v>627</v>
      </c>
      <c r="I963">
        <v>1.5</v>
      </c>
      <c r="J963" t="s">
        <v>247</v>
      </c>
      <c r="K963">
        <v>28113</v>
      </c>
      <c r="L963" t="s">
        <v>57</v>
      </c>
    </row>
    <row r="964" spans="1:12" x14ac:dyDescent="0.2">
      <c r="A964" t="str">
        <f t="shared" si="14"/>
        <v>Pontotoc2014</v>
      </c>
      <c r="B964" t="s">
        <v>354</v>
      </c>
      <c r="C964">
        <v>2014</v>
      </c>
      <c r="D964" t="s">
        <v>245</v>
      </c>
      <c r="E964">
        <v>509</v>
      </c>
      <c r="F964">
        <v>11970</v>
      </c>
      <c r="G964">
        <v>3.6</v>
      </c>
      <c r="H964">
        <v>631</v>
      </c>
      <c r="I964">
        <v>5.2</v>
      </c>
      <c r="J964" t="s">
        <v>247</v>
      </c>
      <c r="K964">
        <v>28115</v>
      </c>
      <c r="L964" t="s">
        <v>57</v>
      </c>
    </row>
    <row r="965" spans="1:12" x14ac:dyDescent="0.2">
      <c r="A965" t="str">
        <f t="shared" si="14"/>
        <v>Prentiss2014</v>
      </c>
      <c r="B965" t="s">
        <v>833</v>
      </c>
      <c r="C965">
        <v>2014</v>
      </c>
      <c r="D965" t="s">
        <v>245</v>
      </c>
      <c r="E965">
        <v>494</v>
      </c>
      <c r="F965">
        <v>7324</v>
      </c>
      <c r="G965">
        <v>3.8</v>
      </c>
      <c r="H965">
        <v>593</v>
      </c>
      <c r="I965">
        <v>4.2</v>
      </c>
      <c r="J965" t="s">
        <v>247</v>
      </c>
      <c r="K965">
        <v>28117</v>
      </c>
      <c r="L965" t="s">
        <v>57</v>
      </c>
    </row>
    <row r="966" spans="1:12" x14ac:dyDescent="0.2">
      <c r="A966" t="str">
        <f t="shared" ref="A966:A1029" si="15">_xlfn.CONCAT(B966, C966)</f>
        <v>Quitman2014</v>
      </c>
      <c r="B966" t="s">
        <v>535</v>
      </c>
      <c r="C966">
        <v>2014</v>
      </c>
      <c r="D966" t="s">
        <v>245</v>
      </c>
      <c r="E966">
        <v>150</v>
      </c>
      <c r="F966">
        <v>1164</v>
      </c>
      <c r="G966">
        <v>-0.3</v>
      </c>
      <c r="H966">
        <v>586</v>
      </c>
      <c r="I966">
        <v>5.8</v>
      </c>
      <c r="J966" t="s">
        <v>247</v>
      </c>
      <c r="K966">
        <v>28119</v>
      </c>
      <c r="L966" t="s">
        <v>57</v>
      </c>
    </row>
    <row r="967" spans="1:12" x14ac:dyDescent="0.2">
      <c r="A967" t="str">
        <f t="shared" si="15"/>
        <v>Rankin2014</v>
      </c>
      <c r="B967" t="s">
        <v>834</v>
      </c>
      <c r="C967">
        <v>2014</v>
      </c>
      <c r="D967" t="s">
        <v>245</v>
      </c>
      <c r="E967">
        <v>3842</v>
      </c>
      <c r="F967">
        <v>59787</v>
      </c>
      <c r="G967">
        <v>2.6</v>
      </c>
      <c r="H967">
        <v>757</v>
      </c>
      <c r="I967">
        <v>2.9</v>
      </c>
      <c r="J967" t="s">
        <v>247</v>
      </c>
      <c r="K967">
        <v>28121</v>
      </c>
      <c r="L967" t="s">
        <v>57</v>
      </c>
    </row>
    <row r="968" spans="1:12" x14ac:dyDescent="0.2">
      <c r="A968" t="str">
        <f t="shared" si="15"/>
        <v>Scott2014</v>
      </c>
      <c r="B968" t="s">
        <v>638</v>
      </c>
      <c r="C968">
        <v>2014</v>
      </c>
      <c r="D968" t="s">
        <v>245</v>
      </c>
      <c r="E968">
        <v>519</v>
      </c>
      <c r="F968">
        <v>13394</v>
      </c>
      <c r="G968">
        <v>1.5</v>
      </c>
      <c r="H968">
        <v>627</v>
      </c>
      <c r="I968">
        <v>4.5</v>
      </c>
      <c r="J968" t="s">
        <v>247</v>
      </c>
      <c r="K968">
        <v>28123</v>
      </c>
      <c r="L968" t="s">
        <v>57</v>
      </c>
    </row>
    <row r="969" spans="1:12" x14ac:dyDescent="0.2">
      <c r="A969" t="str">
        <f t="shared" si="15"/>
        <v>Sharkey2014</v>
      </c>
      <c r="B969" t="s">
        <v>835</v>
      </c>
      <c r="C969">
        <v>2014</v>
      </c>
      <c r="D969" t="s">
        <v>245</v>
      </c>
      <c r="E969">
        <v>170</v>
      </c>
      <c r="F969">
        <v>1219</v>
      </c>
      <c r="G969">
        <v>2.2999999999999998</v>
      </c>
      <c r="H969">
        <v>605</v>
      </c>
      <c r="I969">
        <v>8.8000000000000007</v>
      </c>
      <c r="J969" t="s">
        <v>247</v>
      </c>
      <c r="K969">
        <v>28125</v>
      </c>
      <c r="L969" t="s">
        <v>57</v>
      </c>
    </row>
    <row r="970" spans="1:12" x14ac:dyDescent="0.2">
      <c r="A970" t="str">
        <f t="shared" si="15"/>
        <v>Simpson2014</v>
      </c>
      <c r="B970" t="s">
        <v>639</v>
      </c>
      <c r="C970">
        <v>2014</v>
      </c>
      <c r="D970" t="s">
        <v>245</v>
      </c>
      <c r="E970">
        <v>456</v>
      </c>
      <c r="F970">
        <v>7142</v>
      </c>
      <c r="G970">
        <v>-3.6</v>
      </c>
      <c r="H970">
        <v>535</v>
      </c>
      <c r="I970">
        <v>1.5</v>
      </c>
      <c r="J970" t="s">
        <v>247</v>
      </c>
      <c r="K970">
        <v>28127</v>
      </c>
      <c r="L970" t="s">
        <v>57</v>
      </c>
    </row>
    <row r="971" spans="1:12" x14ac:dyDescent="0.2">
      <c r="A971" t="str">
        <f t="shared" si="15"/>
        <v>Smith2014</v>
      </c>
      <c r="B971" t="s">
        <v>746</v>
      </c>
      <c r="C971">
        <v>2014</v>
      </c>
      <c r="D971" t="s">
        <v>245</v>
      </c>
      <c r="E971">
        <v>195</v>
      </c>
      <c r="F971">
        <v>2734</v>
      </c>
      <c r="G971">
        <v>-3.6</v>
      </c>
      <c r="H971">
        <v>743</v>
      </c>
      <c r="I971">
        <v>7.4</v>
      </c>
      <c r="J971" t="s">
        <v>247</v>
      </c>
      <c r="K971">
        <v>28129</v>
      </c>
      <c r="L971" t="s">
        <v>57</v>
      </c>
    </row>
    <row r="972" spans="1:12" x14ac:dyDescent="0.2">
      <c r="A972" t="str">
        <f t="shared" si="15"/>
        <v>Stone2014</v>
      </c>
      <c r="B972" t="s">
        <v>836</v>
      </c>
      <c r="C972">
        <v>2014</v>
      </c>
      <c r="D972" t="s">
        <v>245</v>
      </c>
      <c r="E972">
        <v>291</v>
      </c>
      <c r="F972">
        <v>4083</v>
      </c>
      <c r="G972">
        <v>1.7</v>
      </c>
      <c r="H972">
        <v>633</v>
      </c>
      <c r="I972">
        <v>3.4</v>
      </c>
      <c r="J972" t="s">
        <v>247</v>
      </c>
      <c r="K972">
        <v>28131</v>
      </c>
      <c r="L972" t="s">
        <v>57</v>
      </c>
    </row>
    <row r="973" spans="1:12" x14ac:dyDescent="0.2">
      <c r="A973" t="str">
        <f t="shared" si="15"/>
        <v>Sunflower2014</v>
      </c>
      <c r="B973" t="s">
        <v>837</v>
      </c>
      <c r="C973">
        <v>2014</v>
      </c>
      <c r="D973" t="s">
        <v>245</v>
      </c>
      <c r="E973">
        <v>572</v>
      </c>
      <c r="F973">
        <v>8544</v>
      </c>
      <c r="G973">
        <v>-3.5</v>
      </c>
      <c r="H973">
        <v>611</v>
      </c>
      <c r="I973">
        <v>0.8</v>
      </c>
      <c r="J973" t="s">
        <v>247</v>
      </c>
      <c r="K973">
        <v>28133</v>
      </c>
      <c r="L973" t="s">
        <v>57</v>
      </c>
    </row>
    <row r="974" spans="1:12" x14ac:dyDescent="0.2">
      <c r="A974" t="str">
        <f t="shared" si="15"/>
        <v>Tallahatchie2014</v>
      </c>
      <c r="B974" t="s">
        <v>838</v>
      </c>
      <c r="C974">
        <v>2014</v>
      </c>
      <c r="D974" t="s">
        <v>245</v>
      </c>
      <c r="E974">
        <v>220</v>
      </c>
      <c r="F974">
        <v>3065</v>
      </c>
      <c r="G974">
        <v>-0.2</v>
      </c>
      <c r="H974">
        <v>617</v>
      </c>
      <c r="I974">
        <v>0</v>
      </c>
      <c r="J974" t="s">
        <v>247</v>
      </c>
      <c r="K974">
        <v>28135</v>
      </c>
      <c r="L974" t="s">
        <v>57</v>
      </c>
    </row>
    <row r="975" spans="1:12" x14ac:dyDescent="0.2">
      <c r="A975" t="str">
        <f t="shared" si="15"/>
        <v>Tate2014</v>
      </c>
      <c r="B975" t="s">
        <v>839</v>
      </c>
      <c r="C975">
        <v>2014</v>
      </c>
      <c r="D975" t="s">
        <v>245</v>
      </c>
      <c r="E975">
        <v>358</v>
      </c>
      <c r="F975">
        <v>5386</v>
      </c>
      <c r="G975">
        <v>-0.9</v>
      </c>
      <c r="H975">
        <v>636</v>
      </c>
      <c r="I975">
        <v>1.4</v>
      </c>
      <c r="J975" t="s">
        <v>247</v>
      </c>
      <c r="K975">
        <v>28137</v>
      </c>
      <c r="L975" t="s">
        <v>57</v>
      </c>
    </row>
    <row r="976" spans="1:12" x14ac:dyDescent="0.2">
      <c r="A976" t="str">
        <f t="shared" si="15"/>
        <v>Tippah2014</v>
      </c>
      <c r="B976" t="s">
        <v>840</v>
      </c>
      <c r="C976">
        <v>2014</v>
      </c>
      <c r="D976" t="s">
        <v>245</v>
      </c>
      <c r="E976">
        <v>362</v>
      </c>
      <c r="F976">
        <v>6037</v>
      </c>
      <c r="G976">
        <v>3.6</v>
      </c>
      <c r="H976">
        <v>611</v>
      </c>
      <c r="I976">
        <v>-0.2</v>
      </c>
      <c r="J976" t="s">
        <v>247</v>
      </c>
      <c r="K976">
        <v>28139</v>
      </c>
      <c r="L976" t="s">
        <v>57</v>
      </c>
    </row>
    <row r="977" spans="1:12" x14ac:dyDescent="0.2">
      <c r="A977" t="str">
        <f t="shared" si="15"/>
        <v>Tishomingo2014</v>
      </c>
      <c r="B977" t="s">
        <v>841</v>
      </c>
      <c r="C977">
        <v>2014</v>
      </c>
      <c r="D977" t="s">
        <v>245</v>
      </c>
      <c r="E977">
        <v>401</v>
      </c>
      <c r="F977">
        <v>5576</v>
      </c>
      <c r="G977">
        <v>2.8</v>
      </c>
      <c r="H977">
        <v>614</v>
      </c>
      <c r="I977">
        <v>0.2</v>
      </c>
      <c r="J977" t="s">
        <v>247</v>
      </c>
      <c r="K977">
        <v>28141</v>
      </c>
      <c r="L977" t="s">
        <v>57</v>
      </c>
    </row>
    <row r="978" spans="1:12" x14ac:dyDescent="0.2">
      <c r="A978" t="str">
        <f t="shared" si="15"/>
        <v>Tunica2014</v>
      </c>
      <c r="B978" t="s">
        <v>842</v>
      </c>
      <c r="C978">
        <v>2014</v>
      </c>
      <c r="D978" t="s">
        <v>245</v>
      </c>
      <c r="E978">
        <v>291</v>
      </c>
      <c r="F978">
        <v>8986</v>
      </c>
      <c r="G978">
        <v>-14.6</v>
      </c>
      <c r="H978">
        <v>590</v>
      </c>
      <c r="I978">
        <v>7.7</v>
      </c>
      <c r="J978" t="s">
        <v>247</v>
      </c>
      <c r="K978">
        <v>28143</v>
      </c>
      <c r="L978" t="s">
        <v>57</v>
      </c>
    </row>
    <row r="979" spans="1:12" x14ac:dyDescent="0.2">
      <c r="A979" t="str">
        <f t="shared" si="15"/>
        <v>Union2014</v>
      </c>
      <c r="B979" t="s">
        <v>403</v>
      </c>
      <c r="C979">
        <v>2014</v>
      </c>
      <c r="D979" t="s">
        <v>245</v>
      </c>
      <c r="E979">
        <v>502</v>
      </c>
      <c r="F979">
        <v>9927</v>
      </c>
      <c r="G979">
        <v>0.8</v>
      </c>
      <c r="H979">
        <v>768</v>
      </c>
      <c r="I979">
        <v>2</v>
      </c>
      <c r="J979" t="s">
        <v>247</v>
      </c>
      <c r="K979">
        <v>28145</v>
      </c>
      <c r="L979" t="s">
        <v>57</v>
      </c>
    </row>
    <row r="980" spans="1:12" x14ac:dyDescent="0.2">
      <c r="A980" t="str">
        <f t="shared" si="15"/>
        <v>Walthall2014</v>
      </c>
      <c r="B980" t="s">
        <v>843</v>
      </c>
      <c r="C980">
        <v>2014</v>
      </c>
      <c r="D980" t="s">
        <v>245</v>
      </c>
      <c r="E980">
        <v>227</v>
      </c>
      <c r="F980">
        <v>2597</v>
      </c>
      <c r="G980">
        <v>-1.7</v>
      </c>
      <c r="H980">
        <v>595</v>
      </c>
      <c r="I980">
        <v>3.3</v>
      </c>
      <c r="J980" t="s">
        <v>247</v>
      </c>
      <c r="K980">
        <v>28147</v>
      </c>
      <c r="L980" t="s">
        <v>57</v>
      </c>
    </row>
    <row r="981" spans="1:12" x14ac:dyDescent="0.2">
      <c r="A981" t="str">
        <f t="shared" si="15"/>
        <v>Warren2014</v>
      </c>
      <c r="B981" t="s">
        <v>561</v>
      </c>
      <c r="C981">
        <v>2014</v>
      </c>
      <c r="D981" t="s">
        <v>245</v>
      </c>
      <c r="E981">
        <v>1116</v>
      </c>
      <c r="F981">
        <v>20613</v>
      </c>
      <c r="G981">
        <v>-0.2</v>
      </c>
      <c r="H981">
        <v>820</v>
      </c>
      <c r="I981">
        <v>4.7</v>
      </c>
      <c r="J981" t="s">
        <v>247</v>
      </c>
      <c r="K981">
        <v>28149</v>
      </c>
      <c r="L981" t="s">
        <v>57</v>
      </c>
    </row>
    <row r="982" spans="1:12" x14ac:dyDescent="0.2">
      <c r="A982" t="str">
        <f t="shared" si="15"/>
        <v>Washington2014</v>
      </c>
      <c r="B982" t="s">
        <v>452</v>
      </c>
      <c r="C982">
        <v>2014</v>
      </c>
      <c r="D982" t="s">
        <v>245</v>
      </c>
      <c r="E982">
        <v>1316</v>
      </c>
      <c r="F982">
        <v>17717</v>
      </c>
      <c r="G982">
        <v>1.7</v>
      </c>
      <c r="H982">
        <v>671</v>
      </c>
      <c r="I982">
        <v>2.2999999999999998</v>
      </c>
      <c r="J982" t="s">
        <v>247</v>
      </c>
      <c r="K982">
        <v>28151</v>
      </c>
      <c r="L982" t="s">
        <v>57</v>
      </c>
    </row>
    <row r="983" spans="1:12" x14ac:dyDescent="0.2">
      <c r="A983" t="str">
        <f t="shared" si="15"/>
        <v>Wayne2014</v>
      </c>
      <c r="B983" t="s">
        <v>382</v>
      </c>
      <c r="C983">
        <v>2014</v>
      </c>
      <c r="D983" t="s">
        <v>245</v>
      </c>
      <c r="E983">
        <v>418</v>
      </c>
      <c r="F983">
        <v>5023</v>
      </c>
      <c r="G983">
        <v>3.3</v>
      </c>
      <c r="H983">
        <v>679</v>
      </c>
      <c r="I983">
        <v>6.3</v>
      </c>
      <c r="J983" t="s">
        <v>247</v>
      </c>
      <c r="K983">
        <v>28153</v>
      </c>
      <c r="L983" t="s">
        <v>57</v>
      </c>
    </row>
    <row r="984" spans="1:12" x14ac:dyDescent="0.2">
      <c r="A984" t="str">
        <f t="shared" si="15"/>
        <v>Webster2014</v>
      </c>
      <c r="B984" t="s">
        <v>562</v>
      </c>
      <c r="C984">
        <v>2014</v>
      </c>
      <c r="D984" t="s">
        <v>245</v>
      </c>
      <c r="E984">
        <v>195</v>
      </c>
      <c r="F984">
        <v>2066</v>
      </c>
      <c r="G984">
        <v>3.8</v>
      </c>
      <c r="H984">
        <v>590</v>
      </c>
      <c r="I984">
        <v>4.2</v>
      </c>
      <c r="J984" t="s">
        <v>247</v>
      </c>
      <c r="K984">
        <v>28155</v>
      </c>
      <c r="L984" t="s">
        <v>57</v>
      </c>
    </row>
    <row r="985" spans="1:12" x14ac:dyDescent="0.2">
      <c r="A985" t="str">
        <f t="shared" si="15"/>
        <v>Wilkinson2014</v>
      </c>
      <c r="B985" t="s">
        <v>567</v>
      </c>
      <c r="C985">
        <v>2014</v>
      </c>
      <c r="D985" t="s">
        <v>245</v>
      </c>
      <c r="E985">
        <v>164</v>
      </c>
      <c r="F985">
        <v>1786</v>
      </c>
      <c r="G985">
        <v>1.9</v>
      </c>
      <c r="H985">
        <v>558</v>
      </c>
      <c r="I985">
        <v>1.3</v>
      </c>
      <c r="J985" t="s">
        <v>247</v>
      </c>
      <c r="K985">
        <v>28157</v>
      </c>
      <c r="L985" t="s">
        <v>57</v>
      </c>
    </row>
    <row r="986" spans="1:12" x14ac:dyDescent="0.2">
      <c r="A986" t="str">
        <f t="shared" si="15"/>
        <v>Winston2014</v>
      </c>
      <c r="B986" t="s">
        <v>453</v>
      </c>
      <c r="C986">
        <v>2014</v>
      </c>
      <c r="D986" t="s">
        <v>245</v>
      </c>
      <c r="E986">
        <v>364</v>
      </c>
      <c r="F986">
        <v>4587</v>
      </c>
      <c r="G986">
        <v>-2</v>
      </c>
      <c r="H986">
        <v>752</v>
      </c>
      <c r="I986">
        <v>9.6</v>
      </c>
      <c r="J986" t="s">
        <v>247</v>
      </c>
      <c r="K986">
        <v>28159</v>
      </c>
      <c r="L986" t="s">
        <v>57</v>
      </c>
    </row>
    <row r="987" spans="1:12" x14ac:dyDescent="0.2">
      <c r="A987" t="str">
        <f t="shared" si="15"/>
        <v>Yalobusha2014</v>
      </c>
      <c r="B987" t="s">
        <v>844</v>
      </c>
      <c r="C987">
        <v>2014</v>
      </c>
      <c r="D987" t="s">
        <v>245</v>
      </c>
      <c r="E987">
        <v>210</v>
      </c>
      <c r="F987">
        <v>3020</v>
      </c>
      <c r="G987">
        <v>1.5</v>
      </c>
      <c r="H987">
        <v>683</v>
      </c>
      <c r="I987">
        <v>15.8</v>
      </c>
      <c r="J987" t="s">
        <v>247</v>
      </c>
      <c r="K987">
        <v>28161</v>
      </c>
      <c r="L987" t="s">
        <v>57</v>
      </c>
    </row>
    <row r="988" spans="1:12" x14ac:dyDescent="0.2">
      <c r="A988" t="str">
        <f t="shared" si="15"/>
        <v>Yazoo2014</v>
      </c>
      <c r="B988" t="s">
        <v>845</v>
      </c>
      <c r="C988">
        <v>2014</v>
      </c>
      <c r="D988" t="s">
        <v>245</v>
      </c>
      <c r="E988">
        <v>468</v>
      </c>
      <c r="F988">
        <v>6455</v>
      </c>
      <c r="G988">
        <v>2</v>
      </c>
      <c r="H988">
        <v>722</v>
      </c>
      <c r="I988">
        <v>3.9</v>
      </c>
      <c r="J988" t="s">
        <v>247</v>
      </c>
      <c r="K988">
        <v>28163</v>
      </c>
      <c r="L988" t="s">
        <v>57</v>
      </c>
    </row>
    <row r="989" spans="1:12" x14ac:dyDescent="0.2">
      <c r="A989" t="str">
        <f t="shared" si="15"/>
        <v>Adams2015</v>
      </c>
      <c r="B989" t="s">
        <v>355</v>
      </c>
      <c r="C989">
        <v>2015</v>
      </c>
      <c r="D989" t="s">
        <v>245</v>
      </c>
      <c r="E989">
        <v>874</v>
      </c>
      <c r="F989">
        <v>10640</v>
      </c>
      <c r="G989">
        <v>-3.4</v>
      </c>
      <c r="H989">
        <v>659</v>
      </c>
      <c r="I989">
        <v>1.1000000000000001</v>
      </c>
      <c r="J989" t="s">
        <v>247</v>
      </c>
      <c r="K989">
        <v>28001</v>
      </c>
      <c r="L989" t="s">
        <v>57</v>
      </c>
    </row>
    <row r="990" spans="1:12" x14ac:dyDescent="0.2">
      <c r="A990" t="str">
        <f t="shared" si="15"/>
        <v>Alcorn2015</v>
      </c>
      <c r="B990" t="s">
        <v>372</v>
      </c>
      <c r="C990">
        <v>2015</v>
      </c>
      <c r="D990" t="s">
        <v>245</v>
      </c>
      <c r="E990">
        <v>812</v>
      </c>
      <c r="F990">
        <v>14242</v>
      </c>
      <c r="G990">
        <v>6.2</v>
      </c>
      <c r="H990">
        <v>685</v>
      </c>
      <c r="I990">
        <v>1.2</v>
      </c>
      <c r="J990" t="s">
        <v>247</v>
      </c>
      <c r="K990">
        <v>28003</v>
      </c>
      <c r="L990" t="s">
        <v>57</v>
      </c>
    </row>
    <row r="991" spans="1:12" x14ac:dyDescent="0.2">
      <c r="A991" t="str">
        <f t="shared" si="15"/>
        <v>Amite2015</v>
      </c>
      <c r="B991" t="s">
        <v>369</v>
      </c>
      <c r="C991">
        <v>2015</v>
      </c>
      <c r="D991" t="s">
        <v>245</v>
      </c>
      <c r="E991">
        <v>206</v>
      </c>
      <c r="F991">
        <v>1777</v>
      </c>
      <c r="G991">
        <v>-4.5</v>
      </c>
      <c r="H991">
        <v>618</v>
      </c>
      <c r="I991">
        <v>-5.9</v>
      </c>
      <c r="J991" t="s">
        <v>247</v>
      </c>
      <c r="K991">
        <v>28005</v>
      </c>
      <c r="L991" t="s">
        <v>57</v>
      </c>
    </row>
    <row r="992" spans="1:12" x14ac:dyDescent="0.2">
      <c r="A992" t="str">
        <f t="shared" si="15"/>
        <v>Attala2015</v>
      </c>
      <c r="B992" t="s">
        <v>367</v>
      </c>
      <c r="C992">
        <v>2015</v>
      </c>
      <c r="D992" t="s">
        <v>245</v>
      </c>
      <c r="E992">
        <v>374</v>
      </c>
      <c r="F992">
        <v>4464</v>
      </c>
      <c r="G992">
        <v>-1.6</v>
      </c>
      <c r="H992">
        <v>611</v>
      </c>
      <c r="I992">
        <v>1</v>
      </c>
      <c r="J992" t="s">
        <v>247</v>
      </c>
      <c r="K992">
        <v>28007</v>
      </c>
      <c r="L992" t="s">
        <v>57</v>
      </c>
    </row>
    <row r="993" spans="1:12" x14ac:dyDescent="0.2">
      <c r="A993" t="str">
        <f t="shared" si="15"/>
        <v>Benton2015</v>
      </c>
      <c r="B993" t="s">
        <v>713</v>
      </c>
      <c r="C993">
        <v>2015</v>
      </c>
      <c r="D993" t="s">
        <v>245</v>
      </c>
      <c r="E993">
        <v>91</v>
      </c>
      <c r="F993">
        <v>947</v>
      </c>
      <c r="G993">
        <v>-30.3</v>
      </c>
      <c r="H993">
        <v>691</v>
      </c>
      <c r="I993">
        <v>10.9</v>
      </c>
      <c r="J993" t="s">
        <v>247</v>
      </c>
      <c r="K993">
        <v>28009</v>
      </c>
      <c r="L993" t="s">
        <v>57</v>
      </c>
    </row>
    <row r="994" spans="1:12" x14ac:dyDescent="0.2">
      <c r="A994" t="str">
        <f t="shared" si="15"/>
        <v>Bolivar2015</v>
      </c>
      <c r="B994" t="s">
        <v>363</v>
      </c>
      <c r="C994">
        <v>2015</v>
      </c>
      <c r="D994" t="s">
        <v>245</v>
      </c>
      <c r="E994">
        <v>838</v>
      </c>
      <c r="F994">
        <v>11920</v>
      </c>
      <c r="G994">
        <v>2.8</v>
      </c>
      <c r="H994">
        <v>695</v>
      </c>
      <c r="I994">
        <v>1.8</v>
      </c>
      <c r="J994" t="s">
        <v>247</v>
      </c>
      <c r="K994">
        <v>28011</v>
      </c>
      <c r="L994" t="s">
        <v>57</v>
      </c>
    </row>
    <row r="995" spans="1:12" x14ac:dyDescent="0.2">
      <c r="A995" t="str">
        <f t="shared" si="15"/>
        <v>Calhoun2015</v>
      </c>
      <c r="B995" t="s">
        <v>327</v>
      </c>
      <c r="C995">
        <v>2015</v>
      </c>
      <c r="D995" t="s">
        <v>245</v>
      </c>
      <c r="E995">
        <v>307</v>
      </c>
      <c r="F995">
        <v>3276</v>
      </c>
      <c r="G995">
        <v>-0.4</v>
      </c>
      <c r="H995">
        <v>606</v>
      </c>
      <c r="I995">
        <v>-8</v>
      </c>
      <c r="J995" t="s">
        <v>247</v>
      </c>
      <c r="K995">
        <v>28013</v>
      </c>
      <c r="L995" t="s">
        <v>57</v>
      </c>
    </row>
    <row r="996" spans="1:12" x14ac:dyDescent="0.2">
      <c r="A996" t="str">
        <f t="shared" si="15"/>
        <v>Carroll2015</v>
      </c>
      <c r="B996" t="s">
        <v>373</v>
      </c>
      <c r="C996">
        <v>2015</v>
      </c>
      <c r="D996" t="s">
        <v>245</v>
      </c>
      <c r="E996">
        <v>141</v>
      </c>
      <c r="F996">
        <v>1097</v>
      </c>
      <c r="G996">
        <v>-4.0999999999999996</v>
      </c>
      <c r="H996">
        <v>591</v>
      </c>
      <c r="I996">
        <v>7.3</v>
      </c>
      <c r="J996" t="s">
        <v>247</v>
      </c>
      <c r="K996">
        <v>28015</v>
      </c>
      <c r="L996" t="s">
        <v>57</v>
      </c>
    </row>
    <row r="997" spans="1:12" x14ac:dyDescent="0.2">
      <c r="A997" t="str">
        <f t="shared" si="15"/>
        <v>Chickasaw2015</v>
      </c>
      <c r="B997" t="s">
        <v>821</v>
      </c>
      <c r="C997">
        <v>2015</v>
      </c>
      <c r="D997" t="s">
        <v>245</v>
      </c>
      <c r="E997">
        <v>359</v>
      </c>
      <c r="F997">
        <v>5356</v>
      </c>
      <c r="G997">
        <v>-2.5</v>
      </c>
      <c r="H997">
        <v>619</v>
      </c>
      <c r="I997">
        <v>-0.8</v>
      </c>
      <c r="J997" t="s">
        <v>247</v>
      </c>
      <c r="K997">
        <v>28017</v>
      </c>
      <c r="L997" t="s">
        <v>57</v>
      </c>
    </row>
    <row r="998" spans="1:12" x14ac:dyDescent="0.2">
      <c r="A998" t="str">
        <f t="shared" si="15"/>
        <v>Choctaw2015</v>
      </c>
      <c r="B998" t="s">
        <v>370</v>
      </c>
      <c r="C998">
        <v>2015</v>
      </c>
      <c r="D998" t="s">
        <v>245</v>
      </c>
      <c r="E998">
        <v>154</v>
      </c>
      <c r="F998">
        <v>2156</v>
      </c>
      <c r="G998">
        <v>7.4</v>
      </c>
      <c r="H998">
        <v>768</v>
      </c>
      <c r="I998">
        <v>4.9000000000000004</v>
      </c>
      <c r="J998" t="s">
        <v>247</v>
      </c>
      <c r="K998">
        <v>28019</v>
      </c>
      <c r="L998" t="s">
        <v>57</v>
      </c>
    </row>
    <row r="999" spans="1:12" x14ac:dyDescent="0.2">
      <c r="A999" t="str">
        <f t="shared" si="15"/>
        <v>Claiborne2015</v>
      </c>
      <c r="B999" t="s">
        <v>718</v>
      </c>
      <c r="C999">
        <v>2015</v>
      </c>
      <c r="D999" t="s">
        <v>245</v>
      </c>
      <c r="E999">
        <v>137</v>
      </c>
      <c r="F999">
        <v>3494</v>
      </c>
      <c r="G999">
        <v>6.2</v>
      </c>
      <c r="H999">
        <v>934</v>
      </c>
      <c r="I999">
        <v>7.7</v>
      </c>
      <c r="J999" t="s">
        <v>247</v>
      </c>
      <c r="K999">
        <v>28021</v>
      </c>
      <c r="L999" t="s">
        <v>57</v>
      </c>
    </row>
    <row r="1000" spans="1:12" x14ac:dyDescent="0.2">
      <c r="A1000" t="str">
        <f t="shared" si="15"/>
        <v>Clarke2015</v>
      </c>
      <c r="B1000" t="s">
        <v>360</v>
      </c>
      <c r="C1000">
        <v>2015</v>
      </c>
      <c r="D1000" t="s">
        <v>245</v>
      </c>
      <c r="E1000">
        <v>226</v>
      </c>
      <c r="F1000">
        <v>2930</v>
      </c>
      <c r="G1000">
        <v>-1.9</v>
      </c>
      <c r="H1000">
        <v>610</v>
      </c>
      <c r="I1000">
        <v>-10.7</v>
      </c>
      <c r="J1000" t="s">
        <v>247</v>
      </c>
      <c r="K1000">
        <v>28023</v>
      </c>
      <c r="L1000" t="s">
        <v>57</v>
      </c>
    </row>
    <row r="1001" spans="1:12" x14ac:dyDescent="0.2">
      <c r="A1001" t="str">
        <f t="shared" si="15"/>
        <v>Clay2015</v>
      </c>
      <c r="B1001" t="s">
        <v>353</v>
      </c>
      <c r="C1001">
        <v>2015</v>
      </c>
      <c r="D1001" t="s">
        <v>245</v>
      </c>
      <c r="E1001">
        <v>386</v>
      </c>
      <c r="F1001">
        <v>5425</v>
      </c>
      <c r="G1001">
        <v>5.9</v>
      </c>
      <c r="H1001">
        <v>703</v>
      </c>
      <c r="I1001">
        <v>5.6</v>
      </c>
      <c r="J1001" t="s">
        <v>247</v>
      </c>
      <c r="K1001">
        <v>28025</v>
      </c>
      <c r="L1001" t="s">
        <v>57</v>
      </c>
    </row>
    <row r="1002" spans="1:12" x14ac:dyDescent="0.2">
      <c r="A1002" t="str">
        <f t="shared" si="15"/>
        <v>Coahoma2015</v>
      </c>
      <c r="B1002" t="s">
        <v>361</v>
      </c>
      <c r="C1002">
        <v>2015</v>
      </c>
      <c r="D1002" t="s">
        <v>245</v>
      </c>
      <c r="E1002">
        <v>656</v>
      </c>
      <c r="F1002">
        <v>8231</v>
      </c>
      <c r="G1002">
        <v>-0.6</v>
      </c>
      <c r="H1002">
        <v>690</v>
      </c>
      <c r="I1002">
        <v>-1.4</v>
      </c>
      <c r="J1002" t="s">
        <v>247</v>
      </c>
      <c r="K1002">
        <v>28027</v>
      </c>
      <c r="L1002" t="s">
        <v>57</v>
      </c>
    </row>
    <row r="1003" spans="1:12" x14ac:dyDescent="0.2">
      <c r="A1003" t="str">
        <f t="shared" si="15"/>
        <v>Copiah2015</v>
      </c>
      <c r="B1003" t="s">
        <v>365</v>
      </c>
      <c r="C1003">
        <v>2015</v>
      </c>
      <c r="D1003" t="s">
        <v>245</v>
      </c>
      <c r="E1003">
        <v>463</v>
      </c>
      <c r="F1003">
        <v>7160</v>
      </c>
      <c r="G1003">
        <v>0.3</v>
      </c>
      <c r="H1003">
        <v>688</v>
      </c>
      <c r="I1003">
        <v>5.4</v>
      </c>
      <c r="J1003" t="s">
        <v>247</v>
      </c>
      <c r="K1003">
        <v>28029</v>
      </c>
      <c r="L1003" t="s">
        <v>57</v>
      </c>
    </row>
    <row r="1004" spans="1:12" x14ac:dyDescent="0.2">
      <c r="A1004" t="str">
        <f t="shared" si="15"/>
        <v>Covington2015</v>
      </c>
      <c r="B1004" t="s">
        <v>429</v>
      </c>
      <c r="C1004">
        <v>2015</v>
      </c>
      <c r="D1004" t="s">
        <v>245</v>
      </c>
      <c r="E1004">
        <v>352</v>
      </c>
      <c r="F1004">
        <v>5181</v>
      </c>
      <c r="G1004">
        <v>2.7</v>
      </c>
      <c r="H1004">
        <v>667</v>
      </c>
      <c r="I1004">
        <v>2.9</v>
      </c>
      <c r="J1004" t="s">
        <v>247</v>
      </c>
      <c r="K1004">
        <v>28031</v>
      </c>
      <c r="L1004" t="s">
        <v>57</v>
      </c>
    </row>
    <row r="1005" spans="1:12" x14ac:dyDescent="0.2">
      <c r="A1005" t="str">
        <f t="shared" si="15"/>
        <v>DeSoto2015</v>
      </c>
      <c r="B1005" t="s">
        <v>374</v>
      </c>
      <c r="C1005">
        <v>2015</v>
      </c>
      <c r="D1005" t="s">
        <v>245</v>
      </c>
      <c r="E1005">
        <v>2866</v>
      </c>
      <c r="F1005">
        <v>58634</v>
      </c>
      <c r="G1005">
        <v>6.5</v>
      </c>
      <c r="H1005">
        <v>681</v>
      </c>
      <c r="I1005">
        <v>3.7</v>
      </c>
      <c r="J1005" t="s">
        <v>247</v>
      </c>
      <c r="K1005">
        <v>28033</v>
      </c>
      <c r="L1005" t="s">
        <v>57</v>
      </c>
    </row>
    <row r="1006" spans="1:12" x14ac:dyDescent="0.2">
      <c r="A1006" t="str">
        <f t="shared" si="15"/>
        <v>Forrest2015</v>
      </c>
      <c r="B1006" t="s">
        <v>358</v>
      </c>
      <c r="C1006">
        <v>2015</v>
      </c>
      <c r="D1006" t="s">
        <v>245</v>
      </c>
      <c r="E1006">
        <v>1901</v>
      </c>
      <c r="F1006">
        <v>39448</v>
      </c>
      <c r="G1006">
        <v>1.5</v>
      </c>
      <c r="H1006">
        <v>811</v>
      </c>
      <c r="I1006">
        <v>3.8</v>
      </c>
      <c r="J1006" t="s">
        <v>247</v>
      </c>
      <c r="K1006">
        <v>28035</v>
      </c>
      <c r="L1006" t="s">
        <v>57</v>
      </c>
    </row>
    <row r="1007" spans="1:12" x14ac:dyDescent="0.2">
      <c r="A1007" t="str">
        <f t="shared" si="15"/>
        <v>Franklin2015</v>
      </c>
      <c r="B1007" t="s">
        <v>434</v>
      </c>
      <c r="C1007">
        <v>2015</v>
      </c>
      <c r="D1007" t="s">
        <v>245</v>
      </c>
      <c r="E1007">
        <v>139</v>
      </c>
      <c r="F1007">
        <v>1675</v>
      </c>
      <c r="G1007">
        <v>-1.4</v>
      </c>
      <c r="H1007">
        <v>719</v>
      </c>
      <c r="I1007">
        <v>6.5</v>
      </c>
      <c r="J1007" t="s">
        <v>247</v>
      </c>
      <c r="K1007">
        <v>28037</v>
      </c>
      <c r="L1007" t="s">
        <v>57</v>
      </c>
    </row>
    <row r="1008" spans="1:12" x14ac:dyDescent="0.2">
      <c r="A1008" t="str">
        <f t="shared" si="15"/>
        <v>George2015</v>
      </c>
      <c r="B1008" t="s">
        <v>822</v>
      </c>
      <c r="C1008">
        <v>2015</v>
      </c>
      <c r="D1008" t="s">
        <v>245</v>
      </c>
      <c r="E1008">
        <v>359</v>
      </c>
      <c r="F1008">
        <v>4982</v>
      </c>
      <c r="G1008">
        <v>2.2000000000000002</v>
      </c>
      <c r="H1008">
        <v>640</v>
      </c>
      <c r="I1008">
        <v>-2.2999999999999998</v>
      </c>
      <c r="J1008" t="s">
        <v>247</v>
      </c>
      <c r="K1008">
        <v>28039</v>
      </c>
      <c r="L1008" t="s">
        <v>57</v>
      </c>
    </row>
    <row r="1009" spans="1:12" x14ac:dyDescent="0.2">
      <c r="A1009" t="str">
        <f t="shared" si="15"/>
        <v>Greene2015</v>
      </c>
      <c r="B1009" t="s">
        <v>436</v>
      </c>
      <c r="C1009">
        <v>2015</v>
      </c>
      <c r="D1009" t="s">
        <v>245</v>
      </c>
      <c r="E1009">
        <v>142</v>
      </c>
      <c r="F1009">
        <v>1928</v>
      </c>
      <c r="G1009">
        <v>-4.5</v>
      </c>
      <c r="H1009">
        <v>619</v>
      </c>
      <c r="I1009">
        <v>6.4</v>
      </c>
      <c r="J1009" t="s">
        <v>247</v>
      </c>
      <c r="K1009">
        <v>28041</v>
      </c>
      <c r="L1009" t="s">
        <v>57</v>
      </c>
    </row>
    <row r="1010" spans="1:12" x14ac:dyDescent="0.2">
      <c r="A1010" t="str">
        <f t="shared" si="15"/>
        <v>Grenada2015</v>
      </c>
      <c r="B1010" t="s">
        <v>371</v>
      </c>
      <c r="C1010">
        <v>2015</v>
      </c>
      <c r="D1010" t="s">
        <v>245</v>
      </c>
      <c r="E1010">
        <v>548</v>
      </c>
      <c r="F1010">
        <v>10379</v>
      </c>
      <c r="G1010">
        <v>-1.1000000000000001</v>
      </c>
      <c r="H1010">
        <v>652</v>
      </c>
      <c r="I1010">
        <v>4.8</v>
      </c>
      <c r="J1010" t="s">
        <v>247</v>
      </c>
      <c r="K1010">
        <v>28043</v>
      </c>
      <c r="L1010" t="s">
        <v>57</v>
      </c>
    </row>
    <row r="1011" spans="1:12" x14ac:dyDescent="0.2">
      <c r="A1011" t="str">
        <f t="shared" si="15"/>
        <v>Hancock2015</v>
      </c>
      <c r="B1011" t="s">
        <v>508</v>
      </c>
      <c r="C1011">
        <v>2015</v>
      </c>
      <c r="D1011" t="s">
        <v>245</v>
      </c>
      <c r="E1011">
        <v>857</v>
      </c>
      <c r="F1011">
        <v>13163</v>
      </c>
      <c r="G1011">
        <v>1.7</v>
      </c>
      <c r="H1011">
        <v>911</v>
      </c>
      <c r="I1011">
        <v>1.6</v>
      </c>
      <c r="J1011" t="s">
        <v>247</v>
      </c>
      <c r="K1011">
        <v>28045</v>
      </c>
      <c r="L1011" t="s">
        <v>57</v>
      </c>
    </row>
    <row r="1012" spans="1:12" x14ac:dyDescent="0.2">
      <c r="A1012" t="str">
        <f t="shared" si="15"/>
        <v>Harrison2015</v>
      </c>
      <c r="B1012" t="s">
        <v>357</v>
      </c>
      <c r="C1012">
        <v>2015</v>
      </c>
      <c r="D1012" t="s">
        <v>245</v>
      </c>
      <c r="E1012">
        <v>4469</v>
      </c>
      <c r="F1012">
        <v>84706</v>
      </c>
      <c r="G1012">
        <v>2.5</v>
      </c>
      <c r="H1012">
        <v>727</v>
      </c>
      <c r="I1012">
        <v>1.5</v>
      </c>
      <c r="J1012" t="s">
        <v>247</v>
      </c>
      <c r="K1012">
        <v>28047</v>
      </c>
      <c r="L1012" t="s">
        <v>57</v>
      </c>
    </row>
    <row r="1013" spans="1:12" x14ac:dyDescent="0.2">
      <c r="A1013" t="str">
        <f t="shared" si="15"/>
        <v>Hinds2015</v>
      </c>
      <c r="B1013" t="s">
        <v>352</v>
      </c>
      <c r="C1013">
        <v>2015</v>
      </c>
      <c r="D1013" t="s">
        <v>245</v>
      </c>
      <c r="E1013">
        <v>5898</v>
      </c>
      <c r="F1013">
        <v>122242</v>
      </c>
      <c r="G1013">
        <v>0.9</v>
      </c>
      <c r="H1013">
        <v>893</v>
      </c>
      <c r="I1013">
        <v>2.6</v>
      </c>
      <c r="J1013" t="s">
        <v>247</v>
      </c>
      <c r="K1013">
        <v>28049</v>
      </c>
      <c r="L1013" t="s">
        <v>57</v>
      </c>
    </row>
    <row r="1014" spans="1:12" x14ac:dyDescent="0.2">
      <c r="A1014" t="str">
        <f t="shared" si="15"/>
        <v>Holmes2015</v>
      </c>
      <c r="B1014" t="s">
        <v>366</v>
      </c>
      <c r="C1014">
        <v>2015</v>
      </c>
      <c r="D1014" t="s">
        <v>245</v>
      </c>
      <c r="E1014">
        <v>303</v>
      </c>
      <c r="F1014">
        <v>3659</v>
      </c>
      <c r="G1014">
        <v>-0.5</v>
      </c>
      <c r="H1014">
        <v>601</v>
      </c>
      <c r="I1014">
        <v>2.4</v>
      </c>
      <c r="J1014" t="s">
        <v>247</v>
      </c>
      <c r="K1014">
        <v>28051</v>
      </c>
      <c r="L1014" t="s">
        <v>57</v>
      </c>
    </row>
    <row r="1015" spans="1:12" x14ac:dyDescent="0.2">
      <c r="A1015" t="str">
        <f t="shared" si="15"/>
        <v>Humphreys2015</v>
      </c>
      <c r="B1015" t="s">
        <v>732</v>
      </c>
      <c r="C1015">
        <v>2015</v>
      </c>
      <c r="D1015" t="s">
        <v>245</v>
      </c>
      <c r="E1015">
        <v>198</v>
      </c>
      <c r="F1015">
        <v>2300</v>
      </c>
      <c r="G1015">
        <v>-1.3</v>
      </c>
      <c r="H1015">
        <v>560</v>
      </c>
      <c r="I1015">
        <v>7.3</v>
      </c>
      <c r="J1015" t="s">
        <v>247</v>
      </c>
      <c r="K1015">
        <v>28053</v>
      </c>
      <c r="L1015" t="s">
        <v>57</v>
      </c>
    </row>
    <row r="1016" spans="1:12" x14ac:dyDescent="0.2">
      <c r="A1016" t="str">
        <f t="shared" si="15"/>
        <v>Issaquena2015</v>
      </c>
      <c r="B1016" t="s">
        <v>823</v>
      </c>
      <c r="C1016">
        <v>2015</v>
      </c>
      <c r="D1016" t="s">
        <v>245</v>
      </c>
      <c r="E1016">
        <v>33</v>
      </c>
      <c r="F1016">
        <v>192</v>
      </c>
      <c r="G1016">
        <v>0</v>
      </c>
      <c r="H1016">
        <v>520</v>
      </c>
      <c r="I1016">
        <v>8.6</v>
      </c>
      <c r="J1016" t="s">
        <v>247</v>
      </c>
      <c r="K1016">
        <v>28055</v>
      </c>
      <c r="L1016" t="s">
        <v>57</v>
      </c>
    </row>
    <row r="1017" spans="1:12" x14ac:dyDescent="0.2">
      <c r="A1017" t="str">
        <f t="shared" si="15"/>
        <v>Itawamba2015</v>
      </c>
      <c r="B1017" t="s">
        <v>364</v>
      </c>
      <c r="C1017">
        <v>2015</v>
      </c>
      <c r="D1017" t="s">
        <v>245</v>
      </c>
      <c r="E1017">
        <v>351</v>
      </c>
      <c r="F1017">
        <v>6617</v>
      </c>
      <c r="G1017">
        <v>7.1</v>
      </c>
      <c r="H1017">
        <v>668</v>
      </c>
      <c r="I1017">
        <v>3.7</v>
      </c>
      <c r="J1017" t="s">
        <v>247</v>
      </c>
      <c r="K1017">
        <v>28057</v>
      </c>
      <c r="L1017" t="s">
        <v>57</v>
      </c>
    </row>
    <row r="1018" spans="1:12" x14ac:dyDescent="0.2">
      <c r="A1018" t="str">
        <f t="shared" si="15"/>
        <v>Jackson2015</v>
      </c>
      <c r="B1018" t="s">
        <v>318</v>
      </c>
      <c r="C1018">
        <v>2015</v>
      </c>
      <c r="D1018" t="s">
        <v>245</v>
      </c>
      <c r="E1018">
        <v>2400</v>
      </c>
      <c r="F1018">
        <v>50231</v>
      </c>
      <c r="G1018">
        <v>3.7</v>
      </c>
      <c r="H1018">
        <v>969</v>
      </c>
      <c r="I1018">
        <v>2.1</v>
      </c>
      <c r="J1018" t="s">
        <v>247</v>
      </c>
      <c r="K1018">
        <v>28059</v>
      </c>
      <c r="L1018" t="s">
        <v>57</v>
      </c>
    </row>
    <row r="1019" spans="1:12" x14ac:dyDescent="0.2">
      <c r="A1019" t="str">
        <f t="shared" si="15"/>
        <v>Jasper2015</v>
      </c>
      <c r="B1019" t="s">
        <v>368</v>
      </c>
      <c r="C1019">
        <v>2015</v>
      </c>
      <c r="D1019" t="s">
        <v>245</v>
      </c>
      <c r="E1019">
        <v>240</v>
      </c>
      <c r="F1019">
        <v>3784</v>
      </c>
      <c r="G1019">
        <v>-3.2</v>
      </c>
      <c r="H1019">
        <v>753</v>
      </c>
      <c r="I1019">
        <v>1.1000000000000001</v>
      </c>
      <c r="J1019" t="s">
        <v>247</v>
      </c>
      <c r="K1019">
        <v>28061</v>
      </c>
      <c r="L1019" t="s">
        <v>57</v>
      </c>
    </row>
    <row r="1020" spans="1:12" x14ac:dyDescent="0.2">
      <c r="A1020" t="str">
        <f t="shared" si="15"/>
        <v>Jefferson2015</v>
      </c>
      <c r="B1020" t="s">
        <v>314</v>
      </c>
      <c r="C1020">
        <v>2015</v>
      </c>
      <c r="D1020" t="s">
        <v>245</v>
      </c>
      <c r="E1020">
        <v>82</v>
      </c>
      <c r="F1020">
        <v>1209</v>
      </c>
      <c r="G1020">
        <v>-12.3</v>
      </c>
      <c r="H1020">
        <v>573</v>
      </c>
      <c r="I1020">
        <v>2.7</v>
      </c>
      <c r="J1020" t="s">
        <v>247</v>
      </c>
      <c r="K1020">
        <v>28063</v>
      </c>
      <c r="L1020" t="s">
        <v>57</v>
      </c>
    </row>
    <row r="1021" spans="1:12" x14ac:dyDescent="0.2">
      <c r="A1021" t="str">
        <f t="shared" si="15"/>
        <v>Jefferson Davis2015</v>
      </c>
      <c r="B1021" t="s">
        <v>362</v>
      </c>
      <c r="C1021">
        <v>2015</v>
      </c>
      <c r="D1021" t="s">
        <v>245</v>
      </c>
      <c r="E1021">
        <v>171</v>
      </c>
      <c r="F1021">
        <v>1655</v>
      </c>
      <c r="G1021">
        <v>-1.8</v>
      </c>
      <c r="H1021">
        <v>655</v>
      </c>
      <c r="I1021">
        <v>6.7</v>
      </c>
      <c r="J1021" t="s">
        <v>247</v>
      </c>
      <c r="K1021">
        <v>28065</v>
      </c>
      <c r="L1021" t="s">
        <v>57</v>
      </c>
    </row>
    <row r="1022" spans="1:12" x14ac:dyDescent="0.2">
      <c r="A1022" t="str">
        <f t="shared" si="15"/>
        <v>Jones2015</v>
      </c>
      <c r="B1022" t="s">
        <v>517</v>
      </c>
      <c r="C1022">
        <v>2015</v>
      </c>
      <c r="D1022" t="s">
        <v>245</v>
      </c>
      <c r="E1022">
        <v>1369</v>
      </c>
      <c r="F1022">
        <v>28060</v>
      </c>
      <c r="G1022">
        <v>-2.1</v>
      </c>
      <c r="H1022">
        <v>845</v>
      </c>
      <c r="I1022">
        <v>4.0999999999999996</v>
      </c>
      <c r="J1022" t="s">
        <v>247</v>
      </c>
      <c r="K1022">
        <v>28067</v>
      </c>
      <c r="L1022" t="s">
        <v>57</v>
      </c>
    </row>
    <row r="1023" spans="1:12" x14ac:dyDescent="0.2">
      <c r="A1023" t="str">
        <f t="shared" si="15"/>
        <v>Kemper2015</v>
      </c>
      <c r="B1023" t="s">
        <v>824</v>
      </c>
      <c r="C1023">
        <v>2015</v>
      </c>
      <c r="D1023" t="s">
        <v>245</v>
      </c>
      <c r="E1023">
        <v>140</v>
      </c>
      <c r="F1023">
        <v>2844</v>
      </c>
      <c r="G1023">
        <v>1.3</v>
      </c>
      <c r="H1023">
        <v>1118</v>
      </c>
      <c r="I1023">
        <v>11.5</v>
      </c>
      <c r="J1023" t="s">
        <v>247</v>
      </c>
      <c r="K1023">
        <v>28069</v>
      </c>
      <c r="L1023" t="s">
        <v>57</v>
      </c>
    </row>
    <row r="1024" spans="1:12" x14ac:dyDescent="0.2">
      <c r="A1024" t="str">
        <f t="shared" si="15"/>
        <v>Lafayette2015</v>
      </c>
      <c r="B1024" t="s">
        <v>825</v>
      </c>
      <c r="C1024">
        <v>2015</v>
      </c>
      <c r="D1024" t="s">
        <v>245</v>
      </c>
      <c r="E1024">
        <v>1200</v>
      </c>
      <c r="F1024">
        <v>22282</v>
      </c>
      <c r="G1024">
        <v>6.3</v>
      </c>
      <c r="H1024">
        <v>792</v>
      </c>
      <c r="I1024">
        <v>5.9</v>
      </c>
      <c r="J1024" t="s">
        <v>247</v>
      </c>
      <c r="K1024">
        <v>28071</v>
      </c>
      <c r="L1024" t="s">
        <v>57</v>
      </c>
    </row>
    <row r="1025" spans="1:12" x14ac:dyDescent="0.2">
      <c r="A1025" t="str">
        <f t="shared" si="15"/>
        <v>Lamar2015</v>
      </c>
      <c r="B1025" t="s">
        <v>438</v>
      </c>
      <c r="C1025">
        <v>2015</v>
      </c>
      <c r="D1025" t="s">
        <v>245</v>
      </c>
      <c r="E1025">
        <v>1392</v>
      </c>
      <c r="F1025">
        <v>19100</v>
      </c>
      <c r="G1025">
        <v>2.8</v>
      </c>
      <c r="H1025">
        <v>615</v>
      </c>
      <c r="I1025">
        <v>2</v>
      </c>
      <c r="J1025" t="s">
        <v>247</v>
      </c>
      <c r="K1025">
        <v>28073</v>
      </c>
      <c r="L1025" t="s">
        <v>57</v>
      </c>
    </row>
    <row r="1026" spans="1:12" x14ac:dyDescent="0.2">
      <c r="A1026" t="str">
        <f t="shared" si="15"/>
        <v>Lauderdale2015</v>
      </c>
      <c r="B1026" t="s">
        <v>439</v>
      </c>
      <c r="C1026">
        <v>2015</v>
      </c>
      <c r="D1026" t="s">
        <v>245</v>
      </c>
      <c r="E1026">
        <v>1945</v>
      </c>
      <c r="F1026">
        <v>33783</v>
      </c>
      <c r="G1026">
        <v>0.1</v>
      </c>
      <c r="H1026">
        <v>698</v>
      </c>
      <c r="I1026">
        <v>-0.3</v>
      </c>
      <c r="J1026" t="s">
        <v>247</v>
      </c>
      <c r="K1026">
        <v>28075</v>
      </c>
      <c r="L1026" t="s">
        <v>57</v>
      </c>
    </row>
    <row r="1027" spans="1:12" x14ac:dyDescent="0.2">
      <c r="A1027" t="str">
        <f t="shared" si="15"/>
        <v>Lawrence2015</v>
      </c>
      <c r="B1027" t="s">
        <v>440</v>
      </c>
      <c r="C1027">
        <v>2015</v>
      </c>
      <c r="D1027" t="s">
        <v>245</v>
      </c>
      <c r="E1027">
        <v>189</v>
      </c>
      <c r="F1027">
        <v>2591</v>
      </c>
      <c r="G1027">
        <v>7.9</v>
      </c>
      <c r="H1027">
        <v>879</v>
      </c>
      <c r="I1027">
        <v>-0.5</v>
      </c>
      <c r="J1027" t="s">
        <v>247</v>
      </c>
      <c r="K1027">
        <v>28077</v>
      </c>
      <c r="L1027" t="s">
        <v>57</v>
      </c>
    </row>
    <row r="1028" spans="1:12" x14ac:dyDescent="0.2">
      <c r="A1028" t="str">
        <f t="shared" si="15"/>
        <v>Leake2015</v>
      </c>
      <c r="B1028" t="s">
        <v>826</v>
      </c>
      <c r="C1028">
        <v>2015</v>
      </c>
      <c r="D1028" t="s">
        <v>245</v>
      </c>
      <c r="E1028">
        <v>308</v>
      </c>
      <c r="F1028">
        <v>4978</v>
      </c>
      <c r="G1028">
        <v>-1</v>
      </c>
      <c r="H1028">
        <v>595</v>
      </c>
      <c r="I1028">
        <v>3.7</v>
      </c>
      <c r="J1028" t="s">
        <v>247</v>
      </c>
      <c r="K1028">
        <v>28079</v>
      </c>
      <c r="L1028" t="s">
        <v>57</v>
      </c>
    </row>
    <row r="1029" spans="1:12" x14ac:dyDescent="0.2">
      <c r="A1029" t="str">
        <f t="shared" si="15"/>
        <v>Lee2015</v>
      </c>
      <c r="B1029" t="s">
        <v>315</v>
      </c>
      <c r="C1029">
        <v>2015</v>
      </c>
      <c r="D1029" t="s">
        <v>245</v>
      </c>
      <c r="E1029">
        <v>2458</v>
      </c>
      <c r="F1029">
        <v>53527</v>
      </c>
      <c r="G1029">
        <v>4.5999999999999996</v>
      </c>
      <c r="H1029">
        <v>773</v>
      </c>
      <c r="I1029">
        <v>4.7</v>
      </c>
      <c r="J1029" t="s">
        <v>247</v>
      </c>
      <c r="K1029">
        <v>28081</v>
      </c>
      <c r="L1029" t="s">
        <v>57</v>
      </c>
    </row>
    <row r="1030" spans="1:12" x14ac:dyDescent="0.2">
      <c r="A1030" t="str">
        <f t="shared" ref="A1030:A1093" si="16">_xlfn.CONCAT(B1030, C1030)</f>
        <v>Leflore2015</v>
      </c>
      <c r="B1030" t="s">
        <v>827</v>
      </c>
      <c r="C1030">
        <v>2015</v>
      </c>
      <c r="D1030" t="s">
        <v>245</v>
      </c>
      <c r="E1030">
        <v>818</v>
      </c>
      <c r="F1030">
        <v>13941</v>
      </c>
      <c r="G1030">
        <v>-1.3</v>
      </c>
      <c r="H1030">
        <v>668</v>
      </c>
      <c r="I1030">
        <v>4.2</v>
      </c>
      <c r="J1030" t="s">
        <v>247</v>
      </c>
      <c r="K1030">
        <v>28083</v>
      </c>
      <c r="L1030" t="s">
        <v>57</v>
      </c>
    </row>
    <row r="1031" spans="1:12" x14ac:dyDescent="0.2">
      <c r="A1031" t="str">
        <f t="shared" si="16"/>
        <v>Lincoln2015</v>
      </c>
      <c r="B1031" t="s">
        <v>519</v>
      </c>
      <c r="C1031">
        <v>2015</v>
      </c>
      <c r="D1031" t="s">
        <v>245</v>
      </c>
      <c r="E1031">
        <v>793</v>
      </c>
      <c r="F1031">
        <v>11775</v>
      </c>
      <c r="G1031">
        <v>3.3</v>
      </c>
      <c r="H1031">
        <v>702</v>
      </c>
      <c r="I1031">
        <v>3.1</v>
      </c>
      <c r="J1031" t="s">
        <v>247</v>
      </c>
      <c r="K1031">
        <v>28085</v>
      </c>
      <c r="L1031" t="s">
        <v>57</v>
      </c>
    </row>
    <row r="1032" spans="1:12" x14ac:dyDescent="0.2">
      <c r="A1032" t="str">
        <f t="shared" si="16"/>
        <v>Lowndes2015</v>
      </c>
      <c r="B1032" t="s">
        <v>356</v>
      </c>
      <c r="C1032">
        <v>2015</v>
      </c>
      <c r="D1032" t="s">
        <v>245</v>
      </c>
      <c r="E1032">
        <v>1587</v>
      </c>
      <c r="F1032">
        <v>24829</v>
      </c>
      <c r="G1032">
        <v>-0.3</v>
      </c>
      <c r="H1032">
        <v>796</v>
      </c>
      <c r="I1032">
        <v>3</v>
      </c>
      <c r="J1032" t="s">
        <v>247</v>
      </c>
      <c r="K1032">
        <v>28087</v>
      </c>
      <c r="L1032" t="s">
        <v>57</v>
      </c>
    </row>
    <row r="1033" spans="1:12" x14ac:dyDescent="0.2">
      <c r="A1033" t="str">
        <f t="shared" si="16"/>
        <v>Madison2015</v>
      </c>
      <c r="B1033" t="s">
        <v>313</v>
      </c>
      <c r="C1033">
        <v>2015</v>
      </c>
      <c r="D1033" t="s">
        <v>245</v>
      </c>
      <c r="E1033">
        <v>3278</v>
      </c>
      <c r="F1033">
        <v>54001</v>
      </c>
      <c r="G1033">
        <v>2.2000000000000002</v>
      </c>
      <c r="H1033">
        <v>855</v>
      </c>
      <c r="I1033">
        <v>0.2</v>
      </c>
      <c r="J1033" t="s">
        <v>247</v>
      </c>
      <c r="K1033">
        <v>28089</v>
      </c>
      <c r="L1033" t="s">
        <v>57</v>
      </c>
    </row>
    <row r="1034" spans="1:12" x14ac:dyDescent="0.2">
      <c r="A1034" t="str">
        <f t="shared" si="16"/>
        <v>Marion2015</v>
      </c>
      <c r="B1034" t="s">
        <v>399</v>
      </c>
      <c r="C1034">
        <v>2015</v>
      </c>
      <c r="D1034" t="s">
        <v>245</v>
      </c>
      <c r="E1034">
        <v>579</v>
      </c>
      <c r="F1034">
        <v>7944</v>
      </c>
      <c r="G1034">
        <v>1.2</v>
      </c>
      <c r="H1034">
        <v>711</v>
      </c>
      <c r="I1034">
        <v>1.9</v>
      </c>
      <c r="J1034" t="s">
        <v>247</v>
      </c>
      <c r="K1034">
        <v>28091</v>
      </c>
      <c r="L1034" t="s">
        <v>57</v>
      </c>
    </row>
    <row r="1035" spans="1:12" x14ac:dyDescent="0.2">
      <c r="A1035" t="str">
        <f t="shared" si="16"/>
        <v>Marshall2015</v>
      </c>
      <c r="B1035" t="s">
        <v>322</v>
      </c>
      <c r="C1035">
        <v>2015</v>
      </c>
      <c r="D1035" t="s">
        <v>245</v>
      </c>
      <c r="E1035">
        <v>430</v>
      </c>
      <c r="F1035">
        <v>6329</v>
      </c>
      <c r="G1035">
        <v>6.4</v>
      </c>
      <c r="H1035">
        <v>774</v>
      </c>
      <c r="I1035">
        <v>10.9</v>
      </c>
      <c r="J1035" t="s">
        <v>247</v>
      </c>
      <c r="K1035">
        <v>28093</v>
      </c>
      <c r="L1035" t="s">
        <v>57</v>
      </c>
    </row>
    <row r="1036" spans="1:12" x14ac:dyDescent="0.2">
      <c r="A1036" t="str">
        <f t="shared" si="16"/>
        <v>Monroe2015</v>
      </c>
      <c r="B1036" t="s">
        <v>443</v>
      </c>
      <c r="C1036">
        <v>2015</v>
      </c>
      <c r="D1036" t="s">
        <v>245</v>
      </c>
      <c r="E1036">
        <v>648</v>
      </c>
      <c r="F1036">
        <v>9893</v>
      </c>
      <c r="G1036">
        <v>2.6</v>
      </c>
      <c r="H1036">
        <v>783</v>
      </c>
      <c r="I1036">
        <v>7</v>
      </c>
      <c r="J1036" t="s">
        <v>247</v>
      </c>
      <c r="K1036">
        <v>28095</v>
      </c>
      <c r="L1036" t="s">
        <v>57</v>
      </c>
    </row>
    <row r="1037" spans="1:12" x14ac:dyDescent="0.2">
      <c r="A1037" t="str">
        <f t="shared" si="16"/>
        <v>Montgomery2015</v>
      </c>
      <c r="B1037" t="s">
        <v>329</v>
      </c>
      <c r="C1037">
        <v>2015</v>
      </c>
      <c r="D1037" t="s">
        <v>245</v>
      </c>
      <c r="E1037">
        <v>232</v>
      </c>
      <c r="F1037">
        <v>2515</v>
      </c>
      <c r="G1037">
        <v>-0.1</v>
      </c>
      <c r="H1037">
        <v>606</v>
      </c>
      <c r="I1037">
        <v>3.4</v>
      </c>
      <c r="J1037" t="s">
        <v>247</v>
      </c>
      <c r="K1037">
        <v>28097</v>
      </c>
      <c r="L1037" t="s">
        <v>57</v>
      </c>
    </row>
    <row r="1038" spans="1:12" x14ac:dyDescent="0.2">
      <c r="A1038" t="str">
        <f t="shared" si="16"/>
        <v>Neshoba2015</v>
      </c>
      <c r="B1038" t="s">
        <v>828</v>
      </c>
      <c r="C1038">
        <v>2015</v>
      </c>
      <c r="D1038" t="s">
        <v>245</v>
      </c>
      <c r="E1038">
        <v>557</v>
      </c>
      <c r="F1038">
        <v>12209</v>
      </c>
      <c r="G1038">
        <v>-1.1000000000000001</v>
      </c>
      <c r="H1038">
        <v>700</v>
      </c>
      <c r="I1038">
        <v>5.0999999999999996</v>
      </c>
      <c r="J1038" t="s">
        <v>247</v>
      </c>
      <c r="K1038">
        <v>28099</v>
      </c>
      <c r="L1038" t="s">
        <v>57</v>
      </c>
    </row>
    <row r="1039" spans="1:12" x14ac:dyDescent="0.2">
      <c r="A1039" t="str">
        <f t="shared" si="16"/>
        <v>Newton2015</v>
      </c>
      <c r="B1039" t="s">
        <v>528</v>
      </c>
      <c r="C1039">
        <v>2015</v>
      </c>
      <c r="D1039" t="s">
        <v>245</v>
      </c>
      <c r="E1039">
        <v>343</v>
      </c>
      <c r="F1039">
        <v>5898</v>
      </c>
      <c r="G1039">
        <v>-2.7</v>
      </c>
      <c r="H1039">
        <v>621</v>
      </c>
      <c r="I1039">
        <v>4.4000000000000004</v>
      </c>
      <c r="J1039" t="s">
        <v>247</v>
      </c>
      <c r="K1039">
        <v>28101</v>
      </c>
      <c r="L1039" t="s">
        <v>57</v>
      </c>
    </row>
    <row r="1040" spans="1:12" x14ac:dyDescent="0.2">
      <c r="A1040" t="str">
        <f t="shared" si="16"/>
        <v>Noxubee2015</v>
      </c>
      <c r="B1040" t="s">
        <v>829</v>
      </c>
      <c r="C1040">
        <v>2015</v>
      </c>
      <c r="D1040" t="s">
        <v>245</v>
      </c>
      <c r="E1040">
        <v>224</v>
      </c>
      <c r="F1040">
        <v>2565</v>
      </c>
      <c r="G1040">
        <v>0.8</v>
      </c>
      <c r="H1040">
        <v>602</v>
      </c>
      <c r="I1040">
        <v>7.5</v>
      </c>
      <c r="J1040" t="s">
        <v>247</v>
      </c>
      <c r="K1040">
        <v>28103</v>
      </c>
      <c r="L1040" t="s">
        <v>57</v>
      </c>
    </row>
    <row r="1041" spans="1:12" x14ac:dyDescent="0.2">
      <c r="A1041" t="str">
        <f t="shared" si="16"/>
        <v>Oktibbeha2015</v>
      </c>
      <c r="B1041" t="s">
        <v>830</v>
      </c>
      <c r="C1041">
        <v>2015</v>
      </c>
      <c r="D1041" t="s">
        <v>245</v>
      </c>
      <c r="E1041">
        <v>925</v>
      </c>
      <c r="F1041">
        <v>19698</v>
      </c>
      <c r="G1041">
        <v>1.1000000000000001</v>
      </c>
      <c r="H1041">
        <v>710</v>
      </c>
      <c r="I1041">
        <v>5.2</v>
      </c>
      <c r="J1041" t="s">
        <v>247</v>
      </c>
      <c r="K1041">
        <v>28105</v>
      </c>
      <c r="L1041" t="s">
        <v>57</v>
      </c>
    </row>
    <row r="1042" spans="1:12" x14ac:dyDescent="0.2">
      <c r="A1042" t="str">
        <f t="shared" si="16"/>
        <v>Panola2015</v>
      </c>
      <c r="B1042" t="s">
        <v>831</v>
      </c>
      <c r="C1042">
        <v>2015</v>
      </c>
      <c r="D1042" t="s">
        <v>245</v>
      </c>
      <c r="E1042">
        <v>649</v>
      </c>
      <c r="F1042">
        <v>10959</v>
      </c>
      <c r="G1042">
        <v>0</v>
      </c>
      <c r="H1042">
        <v>697</v>
      </c>
      <c r="I1042">
        <v>3.7</v>
      </c>
      <c r="J1042" t="s">
        <v>247</v>
      </c>
      <c r="K1042">
        <v>28107</v>
      </c>
      <c r="L1042" t="s">
        <v>57</v>
      </c>
    </row>
    <row r="1043" spans="1:12" x14ac:dyDescent="0.2">
      <c r="A1043" t="str">
        <f t="shared" si="16"/>
        <v>Pearl River2015</v>
      </c>
      <c r="B1043" t="s">
        <v>832</v>
      </c>
      <c r="C1043">
        <v>2015</v>
      </c>
      <c r="D1043" t="s">
        <v>245</v>
      </c>
      <c r="E1043">
        <v>812</v>
      </c>
      <c r="F1043">
        <v>10073</v>
      </c>
      <c r="G1043">
        <v>2</v>
      </c>
      <c r="H1043">
        <v>664</v>
      </c>
      <c r="I1043">
        <v>4.0999999999999996</v>
      </c>
      <c r="J1043" t="s">
        <v>247</v>
      </c>
      <c r="K1043">
        <v>28109</v>
      </c>
      <c r="L1043" t="s">
        <v>57</v>
      </c>
    </row>
    <row r="1044" spans="1:12" x14ac:dyDescent="0.2">
      <c r="A1044" t="str">
        <f t="shared" si="16"/>
        <v>Perry2015</v>
      </c>
      <c r="B1044" t="s">
        <v>445</v>
      </c>
      <c r="C1044">
        <v>2015</v>
      </c>
      <c r="D1044" t="s">
        <v>245</v>
      </c>
      <c r="E1044">
        <v>173</v>
      </c>
      <c r="F1044">
        <v>2081</v>
      </c>
      <c r="G1044">
        <v>2.9</v>
      </c>
      <c r="H1044">
        <v>825</v>
      </c>
      <c r="I1044">
        <v>10.6</v>
      </c>
      <c r="J1044" t="s">
        <v>247</v>
      </c>
      <c r="K1044">
        <v>28111</v>
      </c>
      <c r="L1044" t="s">
        <v>57</v>
      </c>
    </row>
    <row r="1045" spans="1:12" x14ac:dyDescent="0.2">
      <c r="A1045" t="str">
        <f t="shared" si="16"/>
        <v>Pike2015</v>
      </c>
      <c r="B1045" t="s">
        <v>447</v>
      </c>
      <c r="C1045">
        <v>2015</v>
      </c>
      <c r="D1045" t="s">
        <v>245</v>
      </c>
      <c r="E1045">
        <v>1012</v>
      </c>
      <c r="F1045">
        <v>14992</v>
      </c>
      <c r="G1045">
        <v>0.3</v>
      </c>
      <c r="H1045">
        <v>640</v>
      </c>
      <c r="I1045">
        <v>2.1</v>
      </c>
      <c r="J1045" t="s">
        <v>247</v>
      </c>
      <c r="K1045">
        <v>28113</v>
      </c>
      <c r="L1045" t="s">
        <v>57</v>
      </c>
    </row>
    <row r="1046" spans="1:12" x14ac:dyDescent="0.2">
      <c r="A1046" t="str">
        <f t="shared" si="16"/>
        <v>Pontotoc2015</v>
      </c>
      <c r="B1046" t="s">
        <v>354</v>
      </c>
      <c r="C1046">
        <v>2015</v>
      </c>
      <c r="D1046" t="s">
        <v>245</v>
      </c>
      <c r="E1046">
        <v>514</v>
      </c>
      <c r="F1046">
        <v>12713</v>
      </c>
      <c r="G1046">
        <v>6.2</v>
      </c>
      <c r="H1046">
        <v>671</v>
      </c>
      <c r="I1046">
        <v>6.3</v>
      </c>
      <c r="J1046" t="s">
        <v>247</v>
      </c>
      <c r="K1046">
        <v>28115</v>
      </c>
      <c r="L1046" t="s">
        <v>57</v>
      </c>
    </row>
    <row r="1047" spans="1:12" x14ac:dyDescent="0.2">
      <c r="A1047" t="str">
        <f t="shared" si="16"/>
        <v>Prentiss2015</v>
      </c>
      <c r="B1047" t="s">
        <v>833</v>
      </c>
      <c r="C1047">
        <v>2015</v>
      </c>
      <c r="D1047" t="s">
        <v>245</v>
      </c>
      <c r="E1047">
        <v>487</v>
      </c>
      <c r="F1047">
        <v>7271</v>
      </c>
      <c r="G1047">
        <v>-0.7</v>
      </c>
      <c r="H1047">
        <v>631</v>
      </c>
      <c r="I1047">
        <v>6.4</v>
      </c>
      <c r="J1047" t="s">
        <v>247</v>
      </c>
      <c r="K1047">
        <v>28117</v>
      </c>
      <c r="L1047" t="s">
        <v>57</v>
      </c>
    </row>
    <row r="1048" spans="1:12" x14ac:dyDescent="0.2">
      <c r="A1048" t="str">
        <f t="shared" si="16"/>
        <v>Quitman2015</v>
      </c>
      <c r="B1048" t="s">
        <v>535</v>
      </c>
      <c r="C1048">
        <v>2015</v>
      </c>
      <c r="D1048" t="s">
        <v>245</v>
      </c>
      <c r="E1048">
        <v>147</v>
      </c>
      <c r="F1048">
        <v>1122</v>
      </c>
      <c r="G1048">
        <v>-3.6</v>
      </c>
      <c r="H1048">
        <v>689</v>
      </c>
      <c r="I1048">
        <v>17.600000000000001</v>
      </c>
      <c r="J1048" t="s">
        <v>247</v>
      </c>
      <c r="K1048">
        <v>28119</v>
      </c>
      <c r="L1048" t="s">
        <v>57</v>
      </c>
    </row>
    <row r="1049" spans="1:12" x14ac:dyDescent="0.2">
      <c r="A1049" t="str">
        <f t="shared" si="16"/>
        <v>Rankin2015</v>
      </c>
      <c r="B1049" t="s">
        <v>834</v>
      </c>
      <c r="C1049">
        <v>2015</v>
      </c>
      <c r="D1049" t="s">
        <v>245</v>
      </c>
      <c r="E1049">
        <v>3849</v>
      </c>
      <c r="F1049">
        <v>62182</v>
      </c>
      <c r="G1049">
        <v>4</v>
      </c>
      <c r="H1049">
        <v>796</v>
      </c>
      <c r="I1049">
        <v>5.2</v>
      </c>
      <c r="J1049" t="s">
        <v>247</v>
      </c>
      <c r="K1049">
        <v>28121</v>
      </c>
      <c r="L1049" t="s">
        <v>57</v>
      </c>
    </row>
    <row r="1050" spans="1:12" x14ac:dyDescent="0.2">
      <c r="A1050" t="str">
        <f t="shared" si="16"/>
        <v>Scott2015</v>
      </c>
      <c r="B1050" t="s">
        <v>638</v>
      </c>
      <c r="C1050">
        <v>2015</v>
      </c>
      <c r="D1050" t="s">
        <v>245</v>
      </c>
      <c r="E1050">
        <v>517</v>
      </c>
      <c r="F1050">
        <v>13633</v>
      </c>
      <c r="G1050">
        <v>1.8</v>
      </c>
      <c r="H1050">
        <v>651</v>
      </c>
      <c r="I1050">
        <v>3.8</v>
      </c>
      <c r="J1050" t="s">
        <v>247</v>
      </c>
      <c r="K1050">
        <v>28123</v>
      </c>
      <c r="L1050" t="s">
        <v>57</v>
      </c>
    </row>
    <row r="1051" spans="1:12" x14ac:dyDescent="0.2">
      <c r="A1051" t="str">
        <f t="shared" si="16"/>
        <v>Sharkey2015</v>
      </c>
      <c r="B1051" t="s">
        <v>835</v>
      </c>
      <c r="C1051">
        <v>2015</v>
      </c>
      <c r="D1051" t="s">
        <v>245</v>
      </c>
      <c r="E1051">
        <v>167</v>
      </c>
      <c r="F1051">
        <v>1167</v>
      </c>
      <c r="G1051">
        <v>-4.3</v>
      </c>
      <c r="H1051">
        <v>614</v>
      </c>
      <c r="I1051">
        <v>1.5</v>
      </c>
      <c r="J1051" t="s">
        <v>247</v>
      </c>
      <c r="K1051">
        <v>28125</v>
      </c>
      <c r="L1051" t="s">
        <v>57</v>
      </c>
    </row>
    <row r="1052" spans="1:12" x14ac:dyDescent="0.2">
      <c r="A1052" t="str">
        <f t="shared" si="16"/>
        <v>Simpson2015</v>
      </c>
      <c r="B1052" t="s">
        <v>639</v>
      </c>
      <c r="C1052">
        <v>2015</v>
      </c>
      <c r="D1052" t="s">
        <v>245</v>
      </c>
      <c r="E1052">
        <v>436</v>
      </c>
      <c r="F1052">
        <v>6918</v>
      </c>
      <c r="G1052">
        <v>-3.1</v>
      </c>
      <c r="H1052">
        <v>575</v>
      </c>
      <c r="I1052">
        <v>7.5</v>
      </c>
      <c r="J1052" t="s">
        <v>247</v>
      </c>
      <c r="K1052">
        <v>28127</v>
      </c>
      <c r="L1052" t="s">
        <v>57</v>
      </c>
    </row>
    <row r="1053" spans="1:12" x14ac:dyDescent="0.2">
      <c r="A1053" t="str">
        <f t="shared" si="16"/>
        <v>Smith2015</v>
      </c>
      <c r="B1053" t="s">
        <v>746</v>
      </c>
      <c r="C1053">
        <v>2015</v>
      </c>
      <c r="D1053" t="s">
        <v>245</v>
      </c>
      <c r="E1053">
        <v>195</v>
      </c>
      <c r="F1053">
        <v>2800</v>
      </c>
      <c r="G1053">
        <v>2.4</v>
      </c>
      <c r="H1053">
        <v>760</v>
      </c>
      <c r="I1053">
        <v>2.2999999999999998</v>
      </c>
      <c r="J1053" t="s">
        <v>247</v>
      </c>
      <c r="K1053">
        <v>28129</v>
      </c>
      <c r="L1053" t="s">
        <v>57</v>
      </c>
    </row>
    <row r="1054" spans="1:12" x14ac:dyDescent="0.2">
      <c r="A1054" t="str">
        <f t="shared" si="16"/>
        <v>Stone2015</v>
      </c>
      <c r="B1054" t="s">
        <v>836</v>
      </c>
      <c r="C1054">
        <v>2015</v>
      </c>
      <c r="D1054" t="s">
        <v>245</v>
      </c>
      <c r="E1054">
        <v>292</v>
      </c>
      <c r="F1054">
        <v>4144</v>
      </c>
      <c r="G1054">
        <v>1.5</v>
      </c>
      <c r="H1054">
        <v>667</v>
      </c>
      <c r="I1054">
        <v>5.4</v>
      </c>
      <c r="J1054" t="s">
        <v>247</v>
      </c>
      <c r="K1054">
        <v>28131</v>
      </c>
      <c r="L1054" t="s">
        <v>57</v>
      </c>
    </row>
    <row r="1055" spans="1:12" x14ac:dyDescent="0.2">
      <c r="A1055" t="str">
        <f t="shared" si="16"/>
        <v>Sunflower2015</v>
      </c>
      <c r="B1055" t="s">
        <v>837</v>
      </c>
      <c r="C1055">
        <v>2015</v>
      </c>
      <c r="D1055" t="s">
        <v>245</v>
      </c>
      <c r="E1055">
        <v>560</v>
      </c>
      <c r="F1055">
        <v>8513</v>
      </c>
      <c r="G1055">
        <v>-0.4</v>
      </c>
      <c r="H1055">
        <v>640</v>
      </c>
      <c r="I1055">
        <v>4.7</v>
      </c>
      <c r="J1055" t="s">
        <v>247</v>
      </c>
      <c r="K1055">
        <v>28133</v>
      </c>
      <c r="L1055" t="s">
        <v>57</v>
      </c>
    </row>
    <row r="1056" spans="1:12" x14ac:dyDescent="0.2">
      <c r="A1056" t="str">
        <f t="shared" si="16"/>
        <v>Tallahatchie2015</v>
      </c>
      <c r="B1056" t="s">
        <v>838</v>
      </c>
      <c r="C1056">
        <v>2015</v>
      </c>
      <c r="D1056" t="s">
        <v>245</v>
      </c>
      <c r="E1056">
        <v>222</v>
      </c>
      <c r="F1056">
        <v>3055</v>
      </c>
      <c r="G1056">
        <v>-0.3</v>
      </c>
      <c r="H1056">
        <v>685</v>
      </c>
      <c r="I1056">
        <v>11</v>
      </c>
      <c r="J1056" t="s">
        <v>247</v>
      </c>
      <c r="K1056">
        <v>28135</v>
      </c>
      <c r="L1056" t="s">
        <v>57</v>
      </c>
    </row>
    <row r="1057" spans="1:12" x14ac:dyDescent="0.2">
      <c r="A1057" t="str">
        <f t="shared" si="16"/>
        <v>Tate2015</v>
      </c>
      <c r="B1057" t="s">
        <v>839</v>
      </c>
      <c r="C1057">
        <v>2015</v>
      </c>
      <c r="D1057" t="s">
        <v>245</v>
      </c>
      <c r="E1057">
        <v>360</v>
      </c>
      <c r="F1057">
        <v>5572</v>
      </c>
      <c r="G1057">
        <v>3.5</v>
      </c>
      <c r="H1057">
        <v>668</v>
      </c>
      <c r="I1057">
        <v>5</v>
      </c>
      <c r="J1057" t="s">
        <v>247</v>
      </c>
      <c r="K1057">
        <v>28137</v>
      </c>
      <c r="L1057" t="s">
        <v>57</v>
      </c>
    </row>
    <row r="1058" spans="1:12" x14ac:dyDescent="0.2">
      <c r="A1058" t="str">
        <f t="shared" si="16"/>
        <v>Tippah2015</v>
      </c>
      <c r="B1058" t="s">
        <v>840</v>
      </c>
      <c r="C1058">
        <v>2015</v>
      </c>
      <c r="D1058" t="s">
        <v>245</v>
      </c>
      <c r="E1058">
        <v>369</v>
      </c>
      <c r="F1058">
        <v>6670</v>
      </c>
      <c r="G1058">
        <v>10.5</v>
      </c>
      <c r="H1058">
        <v>644</v>
      </c>
      <c r="I1058">
        <v>5.4</v>
      </c>
      <c r="J1058" t="s">
        <v>247</v>
      </c>
      <c r="K1058">
        <v>28139</v>
      </c>
      <c r="L1058" t="s">
        <v>57</v>
      </c>
    </row>
    <row r="1059" spans="1:12" x14ac:dyDescent="0.2">
      <c r="A1059" t="str">
        <f t="shared" si="16"/>
        <v>Tishomingo2015</v>
      </c>
      <c r="B1059" t="s">
        <v>841</v>
      </c>
      <c r="C1059">
        <v>2015</v>
      </c>
      <c r="D1059" t="s">
        <v>245</v>
      </c>
      <c r="E1059">
        <v>406</v>
      </c>
      <c r="F1059">
        <v>6085</v>
      </c>
      <c r="G1059">
        <v>9.1</v>
      </c>
      <c r="H1059">
        <v>659</v>
      </c>
      <c r="I1059">
        <v>7.3</v>
      </c>
      <c r="J1059" t="s">
        <v>247</v>
      </c>
      <c r="K1059">
        <v>28141</v>
      </c>
      <c r="L1059" t="s">
        <v>57</v>
      </c>
    </row>
    <row r="1060" spans="1:12" x14ac:dyDescent="0.2">
      <c r="A1060" t="str">
        <f t="shared" si="16"/>
        <v>Tunica2015</v>
      </c>
      <c r="B1060" t="s">
        <v>842</v>
      </c>
      <c r="C1060">
        <v>2015</v>
      </c>
      <c r="D1060" t="s">
        <v>245</v>
      </c>
      <c r="E1060">
        <v>278</v>
      </c>
      <c r="F1060">
        <v>8493</v>
      </c>
      <c r="G1060">
        <v>-5.5</v>
      </c>
      <c r="H1060">
        <v>630</v>
      </c>
      <c r="I1060">
        <v>6.8</v>
      </c>
      <c r="J1060" t="s">
        <v>247</v>
      </c>
      <c r="K1060">
        <v>28143</v>
      </c>
      <c r="L1060" t="s">
        <v>57</v>
      </c>
    </row>
    <row r="1061" spans="1:12" x14ac:dyDescent="0.2">
      <c r="A1061" t="str">
        <f t="shared" si="16"/>
        <v>Union2015</v>
      </c>
      <c r="B1061" t="s">
        <v>403</v>
      </c>
      <c r="C1061">
        <v>2015</v>
      </c>
      <c r="D1061" t="s">
        <v>245</v>
      </c>
      <c r="E1061">
        <v>515</v>
      </c>
      <c r="F1061">
        <v>10315</v>
      </c>
      <c r="G1061">
        <v>3.9</v>
      </c>
      <c r="H1061">
        <v>799</v>
      </c>
      <c r="I1061">
        <v>4</v>
      </c>
      <c r="J1061" t="s">
        <v>247</v>
      </c>
      <c r="K1061">
        <v>28145</v>
      </c>
      <c r="L1061" t="s">
        <v>57</v>
      </c>
    </row>
    <row r="1062" spans="1:12" x14ac:dyDescent="0.2">
      <c r="A1062" t="str">
        <f t="shared" si="16"/>
        <v>Walthall2015</v>
      </c>
      <c r="B1062" t="s">
        <v>843</v>
      </c>
      <c r="C1062">
        <v>2015</v>
      </c>
      <c r="D1062" t="s">
        <v>245</v>
      </c>
      <c r="E1062">
        <v>224</v>
      </c>
      <c r="F1062">
        <v>2527</v>
      </c>
      <c r="G1062">
        <v>-2.7</v>
      </c>
      <c r="H1062">
        <v>635</v>
      </c>
      <c r="I1062">
        <v>6.7</v>
      </c>
      <c r="J1062" t="s">
        <v>247</v>
      </c>
      <c r="K1062">
        <v>28147</v>
      </c>
      <c r="L1062" t="s">
        <v>57</v>
      </c>
    </row>
    <row r="1063" spans="1:12" x14ac:dyDescent="0.2">
      <c r="A1063" t="str">
        <f t="shared" si="16"/>
        <v>Warren2015</v>
      </c>
      <c r="B1063" t="s">
        <v>561</v>
      </c>
      <c r="C1063">
        <v>2015</v>
      </c>
      <c r="D1063" t="s">
        <v>245</v>
      </c>
      <c r="E1063">
        <v>1136</v>
      </c>
      <c r="F1063">
        <v>20357</v>
      </c>
      <c r="G1063">
        <v>-1.2</v>
      </c>
      <c r="H1063">
        <v>850</v>
      </c>
      <c r="I1063">
        <v>3.7</v>
      </c>
      <c r="J1063" t="s">
        <v>247</v>
      </c>
      <c r="K1063">
        <v>28149</v>
      </c>
      <c r="L1063" t="s">
        <v>57</v>
      </c>
    </row>
    <row r="1064" spans="1:12" x14ac:dyDescent="0.2">
      <c r="A1064" t="str">
        <f t="shared" si="16"/>
        <v>Washington2015</v>
      </c>
      <c r="B1064" t="s">
        <v>452</v>
      </c>
      <c r="C1064">
        <v>2015</v>
      </c>
      <c r="D1064" t="s">
        <v>245</v>
      </c>
      <c r="E1064">
        <v>1289</v>
      </c>
      <c r="F1064">
        <v>17384</v>
      </c>
      <c r="G1064">
        <v>-1.9</v>
      </c>
      <c r="H1064">
        <v>689</v>
      </c>
      <c r="I1064">
        <v>2.7</v>
      </c>
      <c r="J1064" t="s">
        <v>247</v>
      </c>
      <c r="K1064">
        <v>28151</v>
      </c>
      <c r="L1064" t="s">
        <v>57</v>
      </c>
    </row>
    <row r="1065" spans="1:12" x14ac:dyDescent="0.2">
      <c r="A1065" t="str">
        <f t="shared" si="16"/>
        <v>Wayne2015</v>
      </c>
      <c r="B1065" t="s">
        <v>382</v>
      </c>
      <c r="C1065">
        <v>2015</v>
      </c>
      <c r="D1065" t="s">
        <v>245</v>
      </c>
      <c r="E1065">
        <v>419</v>
      </c>
      <c r="F1065">
        <v>4815</v>
      </c>
      <c r="G1065">
        <v>-4.0999999999999996</v>
      </c>
      <c r="H1065">
        <v>665</v>
      </c>
      <c r="I1065">
        <v>-2.1</v>
      </c>
      <c r="J1065" t="s">
        <v>247</v>
      </c>
      <c r="K1065">
        <v>28153</v>
      </c>
      <c r="L1065" t="s">
        <v>57</v>
      </c>
    </row>
    <row r="1066" spans="1:12" x14ac:dyDescent="0.2">
      <c r="A1066" t="str">
        <f t="shared" si="16"/>
        <v>Webster2015</v>
      </c>
      <c r="B1066" t="s">
        <v>562</v>
      </c>
      <c r="C1066">
        <v>2015</v>
      </c>
      <c r="D1066" t="s">
        <v>245</v>
      </c>
      <c r="E1066">
        <v>188</v>
      </c>
      <c r="F1066">
        <v>1918</v>
      </c>
      <c r="G1066">
        <v>-7.2</v>
      </c>
      <c r="H1066">
        <v>619</v>
      </c>
      <c r="I1066">
        <v>4.9000000000000004</v>
      </c>
      <c r="J1066" t="s">
        <v>247</v>
      </c>
      <c r="K1066">
        <v>28155</v>
      </c>
      <c r="L1066" t="s">
        <v>57</v>
      </c>
    </row>
    <row r="1067" spans="1:12" x14ac:dyDescent="0.2">
      <c r="A1067" t="str">
        <f t="shared" si="16"/>
        <v>Wilkinson2015</v>
      </c>
      <c r="B1067" t="s">
        <v>567</v>
      </c>
      <c r="C1067">
        <v>2015</v>
      </c>
      <c r="D1067" t="s">
        <v>245</v>
      </c>
      <c r="E1067">
        <v>167</v>
      </c>
      <c r="F1067">
        <v>1752</v>
      </c>
      <c r="G1067">
        <v>-1.9</v>
      </c>
      <c r="H1067">
        <v>568</v>
      </c>
      <c r="I1067">
        <v>1.8</v>
      </c>
      <c r="J1067" t="s">
        <v>247</v>
      </c>
      <c r="K1067">
        <v>28157</v>
      </c>
      <c r="L1067" t="s">
        <v>57</v>
      </c>
    </row>
    <row r="1068" spans="1:12" x14ac:dyDescent="0.2">
      <c r="A1068" t="str">
        <f t="shared" si="16"/>
        <v>Winston2015</v>
      </c>
      <c r="B1068" t="s">
        <v>453</v>
      </c>
      <c r="C1068">
        <v>2015</v>
      </c>
      <c r="D1068" t="s">
        <v>245</v>
      </c>
      <c r="E1068">
        <v>341</v>
      </c>
      <c r="F1068">
        <v>4587</v>
      </c>
      <c r="G1068">
        <v>0</v>
      </c>
      <c r="H1068">
        <v>770</v>
      </c>
      <c r="I1068">
        <v>2.4</v>
      </c>
      <c r="J1068" t="s">
        <v>247</v>
      </c>
      <c r="K1068">
        <v>28159</v>
      </c>
      <c r="L1068" t="s">
        <v>57</v>
      </c>
    </row>
    <row r="1069" spans="1:12" x14ac:dyDescent="0.2">
      <c r="A1069" t="str">
        <f t="shared" si="16"/>
        <v>Yalobusha2015</v>
      </c>
      <c r="B1069" t="s">
        <v>844</v>
      </c>
      <c r="C1069">
        <v>2015</v>
      </c>
      <c r="D1069" t="s">
        <v>245</v>
      </c>
      <c r="E1069">
        <v>203</v>
      </c>
      <c r="F1069">
        <v>2753</v>
      </c>
      <c r="G1069">
        <v>-8.8000000000000007</v>
      </c>
      <c r="H1069">
        <v>645</v>
      </c>
      <c r="I1069">
        <v>-5.6</v>
      </c>
      <c r="J1069" t="s">
        <v>247</v>
      </c>
      <c r="K1069">
        <v>28161</v>
      </c>
      <c r="L1069" t="s">
        <v>57</v>
      </c>
    </row>
    <row r="1070" spans="1:12" x14ac:dyDescent="0.2">
      <c r="A1070" t="str">
        <f t="shared" si="16"/>
        <v>Yazoo2015</v>
      </c>
      <c r="B1070" t="s">
        <v>845</v>
      </c>
      <c r="C1070">
        <v>2015</v>
      </c>
      <c r="D1070" t="s">
        <v>245</v>
      </c>
      <c r="E1070">
        <v>470</v>
      </c>
      <c r="F1070">
        <v>6457</v>
      </c>
      <c r="G1070">
        <v>0</v>
      </c>
      <c r="H1070">
        <v>739</v>
      </c>
      <c r="I1070">
        <v>2.4</v>
      </c>
      <c r="J1070" t="s">
        <v>247</v>
      </c>
      <c r="K1070">
        <v>28163</v>
      </c>
      <c r="L1070" t="s">
        <v>57</v>
      </c>
    </row>
    <row r="1071" spans="1:12" x14ac:dyDescent="0.2">
      <c r="A1071" t="str">
        <f t="shared" si="16"/>
        <v>Adams2016</v>
      </c>
      <c r="B1071" t="s">
        <v>355</v>
      </c>
      <c r="C1071">
        <v>2016</v>
      </c>
      <c r="D1071" t="s">
        <v>245</v>
      </c>
      <c r="E1071">
        <v>867</v>
      </c>
      <c r="F1071">
        <v>10452</v>
      </c>
      <c r="G1071">
        <v>-1.8</v>
      </c>
      <c r="H1071">
        <v>652</v>
      </c>
      <c r="I1071">
        <v>-1.1000000000000001</v>
      </c>
      <c r="J1071" t="s">
        <v>247</v>
      </c>
      <c r="K1071">
        <v>28001</v>
      </c>
      <c r="L1071" t="s">
        <v>57</v>
      </c>
    </row>
    <row r="1072" spans="1:12" x14ac:dyDescent="0.2">
      <c r="A1072" t="str">
        <f t="shared" si="16"/>
        <v>Alcorn2016</v>
      </c>
      <c r="B1072" t="s">
        <v>372</v>
      </c>
      <c r="C1072">
        <v>2016</v>
      </c>
      <c r="D1072" t="s">
        <v>245</v>
      </c>
      <c r="E1072">
        <v>803</v>
      </c>
      <c r="F1072">
        <v>14116</v>
      </c>
      <c r="G1072">
        <v>-0.9</v>
      </c>
      <c r="H1072">
        <v>644</v>
      </c>
      <c r="I1072">
        <v>-6</v>
      </c>
      <c r="J1072" t="s">
        <v>247</v>
      </c>
      <c r="K1072">
        <v>28003</v>
      </c>
      <c r="L1072" t="s">
        <v>57</v>
      </c>
    </row>
    <row r="1073" spans="1:12" x14ac:dyDescent="0.2">
      <c r="A1073" t="str">
        <f t="shared" si="16"/>
        <v>Amite2016</v>
      </c>
      <c r="B1073" t="s">
        <v>369</v>
      </c>
      <c r="C1073">
        <v>2016</v>
      </c>
      <c r="D1073" t="s">
        <v>245</v>
      </c>
      <c r="E1073">
        <v>198</v>
      </c>
      <c r="F1073">
        <v>1816</v>
      </c>
      <c r="G1073">
        <v>2.2000000000000002</v>
      </c>
      <c r="H1073">
        <v>635</v>
      </c>
      <c r="I1073">
        <v>2.8</v>
      </c>
      <c r="J1073" t="s">
        <v>247</v>
      </c>
      <c r="K1073">
        <v>28005</v>
      </c>
      <c r="L1073" t="s">
        <v>57</v>
      </c>
    </row>
    <row r="1074" spans="1:12" x14ac:dyDescent="0.2">
      <c r="A1074" t="str">
        <f t="shared" si="16"/>
        <v>Attala2016</v>
      </c>
      <c r="B1074" t="s">
        <v>367</v>
      </c>
      <c r="C1074">
        <v>2016</v>
      </c>
      <c r="D1074" t="s">
        <v>245</v>
      </c>
      <c r="E1074">
        <v>384</v>
      </c>
      <c r="F1074">
        <v>4694</v>
      </c>
      <c r="G1074">
        <v>5.2</v>
      </c>
      <c r="H1074">
        <v>614</v>
      </c>
      <c r="I1074">
        <v>0.5</v>
      </c>
      <c r="J1074" t="s">
        <v>247</v>
      </c>
      <c r="K1074">
        <v>28007</v>
      </c>
      <c r="L1074" t="s">
        <v>57</v>
      </c>
    </row>
    <row r="1075" spans="1:12" x14ac:dyDescent="0.2">
      <c r="A1075" t="str">
        <f t="shared" si="16"/>
        <v>Benton2016</v>
      </c>
      <c r="B1075" t="s">
        <v>713</v>
      </c>
      <c r="C1075">
        <v>2016</v>
      </c>
      <c r="D1075" t="s">
        <v>245</v>
      </c>
      <c r="E1075">
        <v>92</v>
      </c>
      <c r="F1075">
        <v>991</v>
      </c>
      <c r="G1075">
        <v>4.5999999999999996</v>
      </c>
      <c r="H1075">
        <v>703</v>
      </c>
      <c r="I1075">
        <v>1.7</v>
      </c>
      <c r="J1075" t="s">
        <v>247</v>
      </c>
      <c r="K1075">
        <v>28009</v>
      </c>
      <c r="L1075" t="s">
        <v>57</v>
      </c>
    </row>
    <row r="1076" spans="1:12" x14ac:dyDescent="0.2">
      <c r="A1076" t="str">
        <f t="shared" si="16"/>
        <v>Bolivar2016</v>
      </c>
      <c r="B1076" t="s">
        <v>363</v>
      </c>
      <c r="C1076">
        <v>2016</v>
      </c>
      <c r="D1076" t="s">
        <v>245</v>
      </c>
      <c r="E1076">
        <v>849</v>
      </c>
      <c r="F1076">
        <v>11795</v>
      </c>
      <c r="G1076">
        <v>-1</v>
      </c>
      <c r="H1076">
        <v>725</v>
      </c>
      <c r="I1076">
        <v>4.3</v>
      </c>
      <c r="J1076" t="s">
        <v>247</v>
      </c>
      <c r="K1076">
        <v>28011</v>
      </c>
      <c r="L1076" t="s">
        <v>57</v>
      </c>
    </row>
    <row r="1077" spans="1:12" x14ac:dyDescent="0.2">
      <c r="A1077" t="str">
        <f t="shared" si="16"/>
        <v>Calhoun2016</v>
      </c>
      <c r="B1077" t="s">
        <v>327</v>
      </c>
      <c r="C1077">
        <v>2016</v>
      </c>
      <c r="D1077" t="s">
        <v>245</v>
      </c>
      <c r="E1077">
        <v>306</v>
      </c>
      <c r="F1077">
        <v>3338</v>
      </c>
      <c r="G1077">
        <v>1.9</v>
      </c>
      <c r="H1077">
        <v>576</v>
      </c>
      <c r="I1077">
        <v>-5</v>
      </c>
      <c r="J1077" t="s">
        <v>247</v>
      </c>
      <c r="K1077">
        <v>28013</v>
      </c>
      <c r="L1077" t="s">
        <v>57</v>
      </c>
    </row>
    <row r="1078" spans="1:12" x14ac:dyDescent="0.2">
      <c r="A1078" t="str">
        <f t="shared" si="16"/>
        <v>Carroll2016</v>
      </c>
      <c r="B1078" t="s">
        <v>373</v>
      </c>
      <c r="C1078">
        <v>2016</v>
      </c>
      <c r="D1078" t="s">
        <v>245</v>
      </c>
      <c r="E1078">
        <v>147</v>
      </c>
      <c r="F1078">
        <v>1164</v>
      </c>
      <c r="G1078">
        <v>6.1</v>
      </c>
      <c r="H1078">
        <v>591</v>
      </c>
      <c r="I1078">
        <v>0</v>
      </c>
      <c r="J1078" t="s">
        <v>247</v>
      </c>
      <c r="K1078">
        <v>28015</v>
      </c>
      <c r="L1078" t="s">
        <v>57</v>
      </c>
    </row>
    <row r="1079" spans="1:12" x14ac:dyDescent="0.2">
      <c r="A1079" t="str">
        <f t="shared" si="16"/>
        <v>Chickasaw2016</v>
      </c>
      <c r="B1079" t="s">
        <v>821</v>
      </c>
      <c r="C1079">
        <v>2016</v>
      </c>
      <c r="D1079" t="s">
        <v>245</v>
      </c>
      <c r="E1079">
        <v>353</v>
      </c>
      <c r="F1079">
        <v>5340</v>
      </c>
      <c r="G1079">
        <v>-0.3</v>
      </c>
      <c r="H1079">
        <v>629</v>
      </c>
      <c r="I1079">
        <v>1.6</v>
      </c>
      <c r="J1079" t="s">
        <v>247</v>
      </c>
      <c r="K1079">
        <v>28017</v>
      </c>
      <c r="L1079" t="s">
        <v>57</v>
      </c>
    </row>
    <row r="1080" spans="1:12" x14ac:dyDescent="0.2">
      <c r="A1080" t="str">
        <f t="shared" si="16"/>
        <v>Choctaw2016</v>
      </c>
      <c r="B1080" t="s">
        <v>370</v>
      </c>
      <c r="C1080">
        <v>2016</v>
      </c>
      <c r="D1080" t="s">
        <v>245</v>
      </c>
      <c r="E1080">
        <v>153</v>
      </c>
      <c r="F1080">
        <v>2138</v>
      </c>
      <c r="G1080">
        <v>-0.8</v>
      </c>
      <c r="H1080">
        <v>818</v>
      </c>
      <c r="I1080">
        <v>6.5</v>
      </c>
      <c r="J1080" t="s">
        <v>247</v>
      </c>
      <c r="K1080">
        <v>28019</v>
      </c>
      <c r="L1080" t="s">
        <v>57</v>
      </c>
    </row>
    <row r="1081" spans="1:12" x14ac:dyDescent="0.2">
      <c r="A1081" t="str">
        <f t="shared" si="16"/>
        <v>Claiborne2016</v>
      </c>
      <c r="B1081" t="s">
        <v>718</v>
      </c>
      <c r="C1081">
        <v>2016</v>
      </c>
      <c r="D1081" t="s">
        <v>245</v>
      </c>
      <c r="E1081">
        <v>131</v>
      </c>
      <c r="F1081">
        <v>3397</v>
      </c>
      <c r="G1081">
        <v>-2.8</v>
      </c>
      <c r="H1081">
        <v>993</v>
      </c>
      <c r="I1081">
        <v>6.3</v>
      </c>
      <c r="J1081" t="s">
        <v>247</v>
      </c>
      <c r="K1081">
        <v>28021</v>
      </c>
      <c r="L1081" t="s">
        <v>57</v>
      </c>
    </row>
    <row r="1082" spans="1:12" x14ac:dyDescent="0.2">
      <c r="A1082" t="str">
        <f t="shared" si="16"/>
        <v>Clarke2016</v>
      </c>
      <c r="B1082" t="s">
        <v>360</v>
      </c>
      <c r="C1082">
        <v>2016</v>
      </c>
      <c r="D1082" t="s">
        <v>245</v>
      </c>
      <c r="E1082">
        <v>234</v>
      </c>
      <c r="F1082">
        <v>2843</v>
      </c>
      <c r="G1082">
        <v>-3</v>
      </c>
      <c r="H1082">
        <v>640</v>
      </c>
      <c r="I1082">
        <v>4.9000000000000004</v>
      </c>
      <c r="J1082" t="s">
        <v>247</v>
      </c>
      <c r="K1082">
        <v>28023</v>
      </c>
      <c r="L1082" t="s">
        <v>57</v>
      </c>
    </row>
    <row r="1083" spans="1:12" x14ac:dyDescent="0.2">
      <c r="A1083" t="str">
        <f t="shared" si="16"/>
        <v>Clay2016</v>
      </c>
      <c r="B1083" t="s">
        <v>353</v>
      </c>
      <c r="C1083">
        <v>2016</v>
      </c>
      <c r="D1083" t="s">
        <v>245</v>
      </c>
      <c r="E1083">
        <v>388</v>
      </c>
      <c r="F1083">
        <v>5261</v>
      </c>
      <c r="G1083">
        <v>-3</v>
      </c>
      <c r="H1083">
        <v>681</v>
      </c>
      <c r="I1083">
        <v>-3.1</v>
      </c>
      <c r="J1083" t="s">
        <v>247</v>
      </c>
      <c r="K1083">
        <v>28025</v>
      </c>
      <c r="L1083" t="s">
        <v>57</v>
      </c>
    </row>
    <row r="1084" spans="1:12" x14ac:dyDescent="0.2">
      <c r="A1084" t="str">
        <f t="shared" si="16"/>
        <v>Coahoma2016</v>
      </c>
      <c r="B1084" t="s">
        <v>361</v>
      </c>
      <c r="C1084">
        <v>2016</v>
      </c>
      <c r="D1084" t="s">
        <v>245</v>
      </c>
      <c r="E1084">
        <v>643</v>
      </c>
      <c r="F1084">
        <v>7895</v>
      </c>
      <c r="G1084">
        <v>-4.0999999999999996</v>
      </c>
      <c r="H1084">
        <v>722</v>
      </c>
      <c r="I1084">
        <v>4.5999999999999996</v>
      </c>
      <c r="J1084" t="s">
        <v>247</v>
      </c>
      <c r="K1084">
        <v>28027</v>
      </c>
      <c r="L1084" t="s">
        <v>57</v>
      </c>
    </row>
    <row r="1085" spans="1:12" x14ac:dyDescent="0.2">
      <c r="A1085" t="str">
        <f t="shared" si="16"/>
        <v>Copiah2016</v>
      </c>
      <c r="B1085" t="s">
        <v>365</v>
      </c>
      <c r="C1085">
        <v>2016</v>
      </c>
      <c r="D1085" t="s">
        <v>245</v>
      </c>
      <c r="E1085">
        <v>467</v>
      </c>
      <c r="F1085">
        <v>7074</v>
      </c>
      <c r="G1085">
        <v>-1.2</v>
      </c>
      <c r="H1085">
        <v>706</v>
      </c>
      <c r="I1085">
        <v>2.6</v>
      </c>
      <c r="J1085" t="s">
        <v>247</v>
      </c>
      <c r="K1085">
        <v>28029</v>
      </c>
      <c r="L1085" t="s">
        <v>57</v>
      </c>
    </row>
    <row r="1086" spans="1:12" x14ac:dyDescent="0.2">
      <c r="A1086" t="str">
        <f t="shared" si="16"/>
        <v>Covington2016</v>
      </c>
      <c r="B1086" t="s">
        <v>429</v>
      </c>
      <c r="C1086">
        <v>2016</v>
      </c>
      <c r="D1086" t="s">
        <v>245</v>
      </c>
      <c r="E1086">
        <v>362</v>
      </c>
      <c r="F1086">
        <v>5402</v>
      </c>
      <c r="G1086">
        <v>4.3</v>
      </c>
      <c r="H1086">
        <v>632</v>
      </c>
      <c r="I1086">
        <v>-5.2</v>
      </c>
      <c r="J1086" t="s">
        <v>247</v>
      </c>
      <c r="K1086">
        <v>28031</v>
      </c>
      <c r="L1086" t="s">
        <v>57</v>
      </c>
    </row>
    <row r="1087" spans="1:12" x14ac:dyDescent="0.2">
      <c r="A1087" t="str">
        <f t="shared" si="16"/>
        <v>DeSoto2016</v>
      </c>
      <c r="B1087" t="s">
        <v>374</v>
      </c>
      <c r="C1087">
        <v>2016</v>
      </c>
      <c r="D1087" t="s">
        <v>245</v>
      </c>
      <c r="E1087">
        <v>2939</v>
      </c>
      <c r="F1087">
        <v>61506</v>
      </c>
      <c r="G1087">
        <v>4.9000000000000004</v>
      </c>
      <c r="H1087">
        <v>655</v>
      </c>
      <c r="I1087">
        <v>-3.8</v>
      </c>
      <c r="J1087" t="s">
        <v>247</v>
      </c>
      <c r="K1087">
        <v>28033</v>
      </c>
      <c r="L1087" t="s">
        <v>57</v>
      </c>
    </row>
    <row r="1088" spans="1:12" x14ac:dyDescent="0.2">
      <c r="A1088" t="str">
        <f t="shared" si="16"/>
        <v>Forrest2016</v>
      </c>
      <c r="B1088" t="s">
        <v>358</v>
      </c>
      <c r="C1088">
        <v>2016</v>
      </c>
      <c r="D1088" t="s">
        <v>245</v>
      </c>
      <c r="E1088">
        <v>1910</v>
      </c>
      <c r="F1088">
        <v>39965</v>
      </c>
      <c r="G1088">
        <v>1.3</v>
      </c>
      <c r="H1088">
        <v>799</v>
      </c>
      <c r="I1088">
        <v>-1.5</v>
      </c>
      <c r="J1088" t="s">
        <v>247</v>
      </c>
      <c r="K1088">
        <v>28035</v>
      </c>
      <c r="L1088" t="s">
        <v>57</v>
      </c>
    </row>
    <row r="1089" spans="1:12" x14ac:dyDescent="0.2">
      <c r="A1089" t="str">
        <f t="shared" si="16"/>
        <v>Franklin2016</v>
      </c>
      <c r="B1089" t="s">
        <v>434</v>
      </c>
      <c r="C1089">
        <v>2016</v>
      </c>
      <c r="D1089" t="s">
        <v>245</v>
      </c>
      <c r="E1089">
        <v>137</v>
      </c>
      <c r="F1089">
        <v>1641</v>
      </c>
      <c r="G1089">
        <v>-2</v>
      </c>
      <c r="H1089">
        <v>717</v>
      </c>
      <c r="I1089">
        <v>-0.3</v>
      </c>
      <c r="J1089" t="s">
        <v>247</v>
      </c>
      <c r="K1089">
        <v>28037</v>
      </c>
      <c r="L1089" t="s">
        <v>57</v>
      </c>
    </row>
    <row r="1090" spans="1:12" x14ac:dyDescent="0.2">
      <c r="A1090" t="str">
        <f t="shared" si="16"/>
        <v>George2016</v>
      </c>
      <c r="B1090" t="s">
        <v>822</v>
      </c>
      <c r="C1090">
        <v>2016</v>
      </c>
      <c r="D1090" t="s">
        <v>245</v>
      </c>
      <c r="E1090">
        <v>366</v>
      </c>
      <c r="F1090">
        <v>4909</v>
      </c>
      <c r="G1090">
        <v>-1.5</v>
      </c>
      <c r="H1090">
        <v>615</v>
      </c>
      <c r="I1090">
        <v>-3.9</v>
      </c>
      <c r="J1090" t="s">
        <v>247</v>
      </c>
      <c r="K1090">
        <v>28039</v>
      </c>
      <c r="L1090" t="s">
        <v>57</v>
      </c>
    </row>
    <row r="1091" spans="1:12" x14ac:dyDescent="0.2">
      <c r="A1091" t="str">
        <f t="shared" si="16"/>
        <v>Greene2016</v>
      </c>
      <c r="B1091" t="s">
        <v>436</v>
      </c>
      <c r="C1091">
        <v>2016</v>
      </c>
      <c r="D1091" t="s">
        <v>245</v>
      </c>
      <c r="E1091">
        <v>146</v>
      </c>
      <c r="F1091">
        <v>1933</v>
      </c>
      <c r="G1091">
        <v>0.3</v>
      </c>
      <c r="H1091">
        <v>611</v>
      </c>
      <c r="I1091">
        <v>-1.3</v>
      </c>
      <c r="J1091" t="s">
        <v>247</v>
      </c>
      <c r="K1091">
        <v>28041</v>
      </c>
      <c r="L1091" t="s">
        <v>57</v>
      </c>
    </row>
    <row r="1092" spans="1:12" x14ac:dyDescent="0.2">
      <c r="A1092" t="str">
        <f t="shared" si="16"/>
        <v>Grenada2016</v>
      </c>
      <c r="B1092" t="s">
        <v>371</v>
      </c>
      <c r="C1092">
        <v>2016</v>
      </c>
      <c r="D1092" t="s">
        <v>245</v>
      </c>
      <c r="E1092">
        <v>558</v>
      </c>
      <c r="F1092">
        <v>10510</v>
      </c>
      <c r="G1092">
        <v>1.3</v>
      </c>
      <c r="H1092">
        <v>675</v>
      </c>
      <c r="I1092">
        <v>3.5</v>
      </c>
      <c r="J1092" t="s">
        <v>247</v>
      </c>
      <c r="K1092">
        <v>28043</v>
      </c>
      <c r="L1092" t="s">
        <v>57</v>
      </c>
    </row>
    <row r="1093" spans="1:12" x14ac:dyDescent="0.2">
      <c r="A1093" t="str">
        <f t="shared" si="16"/>
        <v>Hancock2016</v>
      </c>
      <c r="B1093" t="s">
        <v>508</v>
      </c>
      <c r="C1093">
        <v>2016</v>
      </c>
      <c r="D1093" t="s">
        <v>245</v>
      </c>
      <c r="E1093">
        <v>871</v>
      </c>
      <c r="F1093">
        <v>13081</v>
      </c>
      <c r="G1093">
        <v>-0.6</v>
      </c>
      <c r="H1093">
        <v>921</v>
      </c>
      <c r="I1093">
        <v>1.1000000000000001</v>
      </c>
      <c r="J1093" t="s">
        <v>247</v>
      </c>
      <c r="K1093">
        <v>28045</v>
      </c>
      <c r="L1093" t="s">
        <v>57</v>
      </c>
    </row>
    <row r="1094" spans="1:12" x14ac:dyDescent="0.2">
      <c r="A1094" t="str">
        <f t="shared" ref="A1094:A1157" si="17">_xlfn.CONCAT(B1094, C1094)</f>
        <v>Harrison2016</v>
      </c>
      <c r="B1094" t="s">
        <v>357</v>
      </c>
      <c r="C1094">
        <v>2016</v>
      </c>
      <c r="D1094" t="s">
        <v>245</v>
      </c>
      <c r="E1094">
        <v>4566</v>
      </c>
      <c r="F1094">
        <v>85029</v>
      </c>
      <c r="G1094">
        <v>0.4</v>
      </c>
      <c r="H1094">
        <v>731</v>
      </c>
      <c r="I1094">
        <v>0.6</v>
      </c>
      <c r="J1094" t="s">
        <v>247</v>
      </c>
      <c r="K1094">
        <v>28047</v>
      </c>
      <c r="L1094" t="s">
        <v>57</v>
      </c>
    </row>
    <row r="1095" spans="1:12" x14ac:dyDescent="0.2">
      <c r="A1095" t="str">
        <f t="shared" si="17"/>
        <v>Hinds2016</v>
      </c>
      <c r="B1095" t="s">
        <v>352</v>
      </c>
      <c r="C1095">
        <v>2016</v>
      </c>
      <c r="D1095" t="s">
        <v>245</v>
      </c>
      <c r="E1095">
        <v>5872</v>
      </c>
      <c r="F1095">
        <v>121987</v>
      </c>
      <c r="G1095">
        <v>-0.2</v>
      </c>
      <c r="H1095">
        <v>869</v>
      </c>
      <c r="I1095">
        <v>-2.7</v>
      </c>
      <c r="J1095" t="s">
        <v>247</v>
      </c>
      <c r="K1095">
        <v>28049</v>
      </c>
      <c r="L1095" t="s">
        <v>57</v>
      </c>
    </row>
    <row r="1096" spans="1:12" x14ac:dyDescent="0.2">
      <c r="A1096" t="str">
        <f t="shared" si="17"/>
        <v>Holmes2016</v>
      </c>
      <c r="B1096" t="s">
        <v>366</v>
      </c>
      <c r="C1096">
        <v>2016</v>
      </c>
      <c r="D1096" t="s">
        <v>245</v>
      </c>
      <c r="E1096">
        <v>302</v>
      </c>
      <c r="F1096">
        <v>3630</v>
      </c>
      <c r="G1096">
        <v>-0.8</v>
      </c>
      <c r="H1096">
        <v>608</v>
      </c>
      <c r="I1096">
        <v>1.2</v>
      </c>
      <c r="J1096" t="s">
        <v>247</v>
      </c>
      <c r="K1096">
        <v>28051</v>
      </c>
      <c r="L1096" t="s">
        <v>57</v>
      </c>
    </row>
    <row r="1097" spans="1:12" x14ac:dyDescent="0.2">
      <c r="A1097" t="str">
        <f t="shared" si="17"/>
        <v>Humphreys2016</v>
      </c>
      <c r="B1097" t="s">
        <v>732</v>
      </c>
      <c r="C1097">
        <v>2016</v>
      </c>
      <c r="D1097" t="s">
        <v>245</v>
      </c>
      <c r="E1097">
        <v>191</v>
      </c>
      <c r="F1097">
        <v>2235</v>
      </c>
      <c r="G1097">
        <v>-2.8</v>
      </c>
      <c r="H1097">
        <v>543</v>
      </c>
      <c r="I1097">
        <v>-3</v>
      </c>
      <c r="J1097" t="s">
        <v>247</v>
      </c>
      <c r="K1097">
        <v>28053</v>
      </c>
      <c r="L1097" t="s">
        <v>57</v>
      </c>
    </row>
    <row r="1098" spans="1:12" x14ac:dyDescent="0.2">
      <c r="A1098" t="str">
        <f t="shared" si="17"/>
        <v>Issaquena2016</v>
      </c>
      <c r="B1098" t="s">
        <v>823</v>
      </c>
      <c r="C1098">
        <v>2016</v>
      </c>
      <c r="D1098" t="s">
        <v>245</v>
      </c>
      <c r="E1098">
        <v>32</v>
      </c>
      <c r="F1098">
        <v>205</v>
      </c>
      <c r="G1098">
        <v>6.8</v>
      </c>
      <c r="H1098">
        <v>534</v>
      </c>
      <c r="I1098">
        <v>2.7</v>
      </c>
      <c r="J1098" t="s">
        <v>247</v>
      </c>
      <c r="K1098">
        <v>28055</v>
      </c>
      <c r="L1098" t="s">
        <v>57</v>
      </c>
    </row>
    <row r="1099" spans="1:12" x14ac:dyDescent="0.2">
      <c r="A1099" t="str">
        <f t="shared" si="17"/>
        <v>Itawamba2016</v>
      </c>
      <c r="B1099" t="s">
        <v>364</v>
      </c>
      <c r="C1099">
        <v>2016</v>
      </c>
      <c r="D1099" t="s">
        <v>245</v>
      </c>
      <c r="E1099">
        <v>350</v>
      </c>
      <c r="F1099">
        <v>6210</v>
      </c>
      <c r="G1099">
        <v>-6.2</v>
      </c>
      <c r="H1099">
        <v>657</v>
      </c>
      <c r="I1099">
        <v>-1.6</v>
      </c>
      <c r="J1099" t="s">
        <v>247</v>
      </c>
      <c r="K1099">
        <v>28057</v>
      </c>
      <c r="L1099" t="s">
        <v>57</v>
      </c>
    </row>
    <row r="1100" spans="1:12" x14ac:dyDescent="0.2">
      <c r="A1100" t="str">
        <f t="shared" si="17"/>
        <v>Jackson2016</v>
      </c>
      <c r="B1100" t="s">
        <v>318</v>
      </c>
      <c r="C1100">
        <v>2016</v>
      </c>
      <c r="D1100" t="s">
        <v>245</v>
      </c>
      <c r="E1100">
        <v>2440</v>
      </c>
      <c r="F1100">
        <v>48665</v>
      </c>
      <c r="G1100">
        <v>-3.1</v>
      </c>
      <c r="H1100">
        <v>954</v>
      </c>
      <c r="I1100">
        <v>-1.5</v>
      </c>
      <c r="J1100" t="s">
        <v>247</v>
      </c>
      <c r="K1100">
        <v>28059</v>
      </c>
      <c r="L1100" t="s">
        <v>57</v>
      </c>
    </row>
    <row r="1101" spans="1:12" x14ac:dyDescent="0.2">
      <c r="A1101" t="str">
        <f t="shared" si="17"/>
        <v>Jasper2016</v>
      </c>
      <c r="B1101" t="s">
        <v>368</v>
      </c>
      <c r="C1101">
        <v>2016</v>
      </c>
      <c r="D1101" t="s">
        <v>245</v>
      </c>
      <c r="E1101">
        <v>229</v>
      </c>
      <c r="F1101">
        <v>3787</v>
      </c>
      <c r="G1101">
        <v>0.1</v>
      </c>
      <c r="H1101">
        <v>705</v>
      </c>
      <c r="I1101">
        <v>-6.4</v>
      </c>
      <c r="J1101" t="s">
        <v>247</v>
      </c>
      <c r="K1101">
        <v>28061</v>
      </c>
      <c r="L1101" t="s">
        <v>57</v>
      </c>
    </row>
    <row r="1102" spans="1:12" x14ac:dyDescent="0.2">
      <c r="A1102" t="str">
        <f t="shared" si="17"/>
        <v>Jefferson2016</v>
      </c>
      <c r="B1102" t="s">
        <v>314</v>
      </c>
      <c r="C1102">
        <v>2016</v>
      </c>
      <c r="D1102" t="s">
        <v>245</v>
      </c>
      <c r="E1102">
        <v>81</v>
      </c>
      <c r="F1102">
        <v>1207</v>
      </c>
      <c r="G1102">
        <v>-0.2</v>
      </c>
      <c r="H1102">
        <v>572</v>
      </c>
      <c r="I1102">
        <v>-0.2</v>
      </c>
      <c r="J1102" t="s">
        <v>247</v>
      </c>
      <c r="K1102">
        <v>28063</v>
      </c>
      <c r="L1102" t="s">
        <v>57</v>
      </c>
    </row>
    <row r="1103" spans="1:12" x14ac:dyDescent="0.2">
      <c r="A1103" t="str">
        <f t="shared" si="17"/>
        <v>Jefferson Davis2016</v>
      </c>
      <c r="B1103" t="s">
        <v>362</v>
      </c>
      <c r="C1103">
        <v>2016</v>
      </c>
      <c r="D1103" t="s">
        <v>245</v>
      </c>
      <c r="E1103">
        <v>169</v>
      </c>
      <c r="F1103">
        <v>1662</v>
      </c>
      <c r="G1103">
        <v>0.4</v>
      </c>
      <c r="H1103">
        <v>652</v>
      </c>
      <c r="I1103">
        <v>-0.5</v>
      </c>
      <c r="J1103" t="s">
        <v>247</v>
      </c>
      <c r="K1103">
        <v>28065</v>
      </c>
      <c r="L1103" t="s">
        <v>57</v>
      </c>
    </row>
    <row r="1104" spans="1:12" x14ac:dyDescent="0.2">
      <c r="A1104" t="str">
        <f t="shared" si="17"/>
        <v>Jones2016</v>
      </c>
      <c r="B1104" t="s">
        <v>517</v>
      </c>
      <c r="C1104">
        <v>2016</v>
      </c>
      <c r="D1104" t="s">
        <v>245</v>
      </c>
      <c r="E1104">
        <v>1369</v>
      </c>
      <c r="F1104">
        <v>27043</v>
      </c>
      <c r="G1104">
        <v>-3.6</v>
      </c>
      <c r="H1104">
        <v>791</v>
      </c>
      <c r="I1104">
        <v>-6.4</v>
      </c>
      <c r="J1104" t="s">
        <v>247</v>
      </c>
      <c r="K1104">
        <v>28067</v>
      </c>
      <c r="L1104" t="s">
        <v>57</v>
      </c>
    </row>
    <row r="1105" spans="1:12" x14ac:dyDescent="0.2">
      <c r="A1105" t="str">
        <f t="shared" si="17"/>
        <v>Kemper2016</v>
      </c>
      <c r="B1105" t="s">
        <v>824</v>
      </c>
      <c r="C1105">
        <v>2016</v>
      </c>
      <c r="D1105" t="s">
        <v>245</v>
      </c>
      <c r="E1105">
        <v>145</v>
      </c>
      <c r="F1105">
        <v>2507</v>
      </c>
      <c r="G1105">
        <v>-11.8</v>
      </c>
      <c r="H1105">
        <v>1056</v>
      </c>
      <c r="I1105">
        <v>-5.5</v>
      </c>
      <c r="J1105" t="s">
        <v>247</v>
      </c>
      <c r="K1105">
        <v>28069</v>
      </c>
      <c r="L1105" t="s">
        <v>57</v>
      </c>
    </row>
    <row r="1106" spans="1:12" x14ac:dyDescent="0.2">
      <c r="A1106" t="str">
        <f t="shared" si="17"/>
        <v>Lafayette2016</v>
      </c>
      <c r="B1106" t="s">
        <v>825</v>
      </c>
      <c r="C1106">
        <v>2016</v>
      </c>
      <c r="D1106" t="s">
        <v>245</v>
      </c>
      <c r="E1106">
        <v>1275</v>
      </c>
      <c r="F1106">
        <v>23353</v>
      </c>
      <c r="G1106">
        <v>4.8</v>
      </c>
      <c r="H1106">
        <v>755</v>
      </c>
      <c r="I1106">
        <v>-4.7</v>
      </c>
      <c r="J1106" t="s">
        <v>247</v>
      </c>
      <c r="K1106">
        <v>28071</v>
      </c>
      <c r="L1106" t="s">
        <v>57</v>
      </c>
    </row>
    <row r="1107" spans="1:12" x14ac:dyDescent="0.2">
      <c r="A1107" t="str">
        <f t="shared" si="17"/>
        <v>Lamar2016</v>
      </c>
      <c r="B1107" t="s">
        <v>438</v>
      </c>
      <c r="C1107">
        <v>2016</v>
      </c>
      <c r="D1107" t="s">
        <v>245</v>
      </c>
      <c r="E1107">
        <v>1433</v>
      </c>
      <c r="F1107">
        <v>19305</v>
      </c>
      <c r="G1107">
        <v>1.1000000000000001</v>
      </c>
      <c r="H1107">
        <v>586</v>
      </c>
      <c r="I1107">
        <v>-4.7</v>
      </c>
      <c r="J1107" t="s">
        <v>247</v>
      </c>
      <c r="K1107">
        <v>28073</v>
      </c>
      <c r="L1107" t="s">
        <v>57</v>
      </c>
    </row>
    <row r="1108" spans="1:12" x14ac:dyDescent="0.2">
      <c r="A1108" t="str">
        <f t="shared" si="17"/>
        <v>Lauderdale2016</v>
      </c>
      <c r="B1108" t="s">
        <v>439</v>
      </c>
      <c r="C1108">
        <v>2016</v>
      </c>
      <c r="D1108" t="s">
        <v>245</v>
      </c>
      <c r="E1108">
        <v>1971</v>
      </c>
      <c r="F1108">
        <v>34327</v>
      </c>
      <c r="G1108">
        <v>1.6</v>
      </c>
      <c r="H1108">
        <v>689</v>
      </c>
      <c r="I1108">
        <v>-1.3</v>
      </c>
      <c r="J1108" t="s">
        <v>247</v>
      </c>
      <c r="K1108">
        <v>28075</v>
      </c>
      <c r="L1108" t="s">
        <v>57</v>
      </c>
    </row>
    <row r="1109" spans="1:12" x14ac:dyDescent="0.2">
      <c r="A1109" t="str">
        <f t="shared" si="17"/>
        <v>Lawrence2016</v>
      </c>
      <c r="B1109" t="s">
        <v>440</v>
      </c>
      <c r="C1109">
        <v>2016</v>
      </c>
      <c r="D1109" t="s">
        <v>245</v>
      </c>
      <c r="E1109">
        <v>185</v>
      </c>
      <c r="F1109">
        <v>2453</v>
      </c>
      <c r="G1109">
        <v>-5.3</v>
      </c>
      <c r="H1109">
        <v>791</v>
      </c>
      <c r="I1109">
        <v>-10</v>
      </c>
      <c r="J1109" t="s">
        <v>247</v>
      </c>
      <c r="K1109">
        <v>28077</v>
      </c>
      <c r="L1109" t="s">
        <v>57</v>
      </c>
    </row>
    <row r="1110" spans="1:12" x14ac:dyDescent="0.2">
      <c r="A1110" t="str">
        <f t="shared" si="17"/>
        <v>Leake2016</v>
      </c>
      <c r="B1110" t="s">
        <v>826</v>
      </c>
      <c r="C1110">
        <v>2016</v>
      </c>
      <c r="D1110" t="s">
        <v>245</v>
      </c>
      <c r="E1110">
        <v>313</v>
      </c>
      <c r="F1110">
        <v>4854</v>
      </c>
      <c r="G1110">
        <v>-2.5</v>
      </c>
      <c r="H1110">
        <v>605</v>
      </c>
      <c r="I1110">
        <v>1.7</v>
      </c>
      <c r="J1110" t="s">
        <v>247</v>
      </c>
      <c r="K1110">
        <v>28079</v>
      </c>
      <c r="L1110" t="s">
        <v>57</v>
      </c>
    </row>
    <row r="1111" spans="1:12" x14ac:dyDescent="0.2">
      <c r="A1111" t="str">
        <f t="shared" si="17"/>
        <v>Lee2016</v>
      </c>
      <c r="B1111" t="s">
        <v>315</v>
      </c>
      <c r="C1111">
        <v>2016</v>
      </c>
      <c r="D1111" t="s">
        <v>245</v>
      </c>
      <c r="E1111">
        <v>2506</v>
      </c>
      <c r="F1111">
        <v>54454</v>
      </c>
      <c r="G1111">
        <v>1.7</v>
      </c>
      <c r="H1111">
        <v>749</v>
      </c>
      <c r="I1111">
        <v>-3.1</v>
      </c>
      <c r="J1111" t="s">
        <v>247</v>
      </c>
      <c r="K1111">
        <v>28081</v>
      </c>
      <c r="L1111" t="s">
        <v>57</v>
      </c>
    </row>
    <row r="1112" spans="1:12" x14ac:dyDescent="0.2">
      <c r="A1112" t="str">
        <f t="shared" si="17"/>
        <v>Leflore2016</v>
      </c>
      <c r="B1112" t="s">
        <v>827</v>
      </c>
      <c r="C1112">
        <v>2016</v>
      </c>
      <c r="D1112" t="s">
        <v>245</v>
      </c>
      <c r="E1112">
        <v>842</v>
      </c>
      <c r="F1112">
        <v>14552</v>
      </c>
      <c r="G1112">
        <v>4.4000000000000004</v>
      </c>
      <c r="H1112">
        <v>664</v>
      </c>
      <c r="I1112">
        <v>-0.6</v>
      </c>
      <c r="J1112" t="s">
        <v>247</v>
      </c>
      <c r="K1112">
        <v>28083</v>
      </c>
      <c r="L1112" t="s">
        <v>57</v>
      </c>
    </row>
    <row r="1113" spans="1:12" x14ac:dyDescent="0.2">
      <c r="A1113" t="str">
        <f t="shared" si="17"/>
        <v>Lincoln2016</v>
      </c>
      <c r="B1113" t="s">
        <v>519</v>
      </c>
      <c r="C1113">
        <v>2016</v>
      </c>
      <c r="D1113" t="s">
        <v>245</v>
      </c>
      <c r="E1113">
        <v>824</v>
      </c>
      <c r="F1113">
        <v>11973</v>
      </c>
      <c r="G1113">
        <v>1.7</v>
      </c>
      <c r="H1113">
        <v>693</v>
      </c>
      <c r="I1113">
        <v>-1.3</v>
      </c>
      <c r="J1113" t="s">
        <v>247</v>
      </c>
      <c r="K1113">
        <v>28085</v>
      </c>
      <c r="L1113" t="s">
        <v>57</v>
      </c>
    </row>
    <row r="1114" spans="1:12" x14ac:dyDescent="0.2">
      <c r="A1114" t="str">
        <f t="shared" si="17"/>
        <v>Lowndes2016</v>
      </c>
      <c r="B1114" t="s">
        <v>356</v>
      </c>
      <c r="C1114">
        <v>2016</v>
      </c>
      <c r="D1114" t="s">
        <v>245</v>
      </c>
      <c r="E1114">
        <v>1591</v>
      </c>
      <c r="F1114">
        <v>25447</v>
      </c>
      <c r="G1114">
        <v>2.5</v>
      </c>
      <c r="H1114">
        <v>785</v>
      </c>
      <c r="I1114">
        <v>-1.4</v>
      </c>
      <c r="J1114" t="s">
        <v>247</v>
      </c>
      <c r="K1114">
        <v>28087</v>
      </c>
      <c r="L1114" t="s">
        <v>57</v>
      </c>
    </row>
    <row r="1115" spans="1:12" x14ac:dyDescent="0.2">
      <c r="A1115" t="str">
        <f t="shared" si="17"/>
        <v>Madison2016</v>
      </c>
      <c r="B1115" t="s">
        <v>313</v>
      </c>
      <c r="C1115">
        <v>2016</v>
      </c>
      <c r="D1115" t="s">
        <v>245</v>
      </c>
      <c r="E1115">
        <v>3360</v>
      </c>
      <c r="F1115">
        <v>56295</v>
      </c>
      <c r="G1115">
        <v>4.2</v>
      </c>
      <c r="H1115">
        <v>850</v>
      </c>
      <c r="I1115">
        <v>-0.6</v>
      </c>
      <c r="J1115" t="s">
        <v>247</v>
      </c>
      <c r="K1115">
        <v>28089</v>
      </c>
      <c r="L1115" t="s">
        <v>57</v>
      </c>
    </row>
    <row r="1116" spans="1:12" x14ac:dyDescent="0.2">
      <c r="A1116" t="str">
        <f t="shared" si="17"/>
        <v>Marion2016</v>
      </c>
      <c r="B1116" t="s">
        <v>399</v>
      </c>
      <c r="C1116">
        <v>2016</v>
      </c>
      <c r="D1116" t="s">
        <v>245</v>
      </c>
      <c r="E1116">
        <v>575</v>
      </c>
      <c r="F1116">
        <v>8190</v>
      </c>
      <c r="G1116">
        <v>3.1</v>
      </c>
      <c r="H1116">
        <v>693</v>
      </c>
      <c r="I1116">
        <v>-2.5</v>
      </c>
      <c r="J1116" t="s">
        <v>247</v>
      </c>
      <c r="K1116">
        <v>28091</v>
      </c>
      <c r="L1116" t="s">
        <v>57</v>
      </c>
    </row>
    <row r="1117" spans="1:12" x14ac:dyDescent="0.2">
      <c r="A1117" t="str">
        <f t="shared" si="17"/>
        <v>Marshall2016</v>
      </c>
      <c r="B1117" t="s">
        <v>322</v>
      </c>
      <c r="C1117">
        <v>2016</v>
      </c>
      <c r="D1117" t="s">
        <v>245</v>
      </c>
      <c r="E1117">
        <v>439</v>
      </c>
      <c r="F1117">
        <v>6248</v>
      </c>
      <c r="G1117">
        <v>-1.3</v>
      </c>
      <c r="H1117">
        <v>760</v>
      </c>
      <c r="I1117">
        <v>-1.8</v>
      </c>
      <c r="J1117" t="s">
        <v>247</v>
      </c>
      <c r="K1117">
        <v>28093</v>
      </c>
      <c r="L1117" t="s">
        <v>57</v>
      </c>
    </row>
    <row r="1118" spans="1:12" x14ac:dyDescent="0.2">
      <c r="A1118" t="str">
        <f t="shared" si="17"/>
        <v>Monroe2016</v>
      </c>
      <c r="B1118" t="s">
        <v>443</v>
      </c>
      <c r="C1118">
        <v>2016</v>
      </c>
      <c r="D1118" t="s">
        <v>245</v>
      </c>
      <c r="E1118">
        <v>665</v>
      </c>
      <c r="F1118">
        <v>9718</v>
      </c>
      <c r="G1118">
        <v>-1.8</v>
      </c>
      <c r="H1118">
        <v>769</v>
      </c>
      <c r="I1118">
        <v>-1.8</v>
      </c>
      <c r="J1118" t="s">
        <v>247</v>
      </c>
      <c r="K1118">
        <v>28095</v>
      </c>
      <c r="L1118" t="s">
        <v>57</v>
      </c>
    </row>
    <row r="1119" spans="1:12" x14ac:dyDescent="0.2">
      <c r="A1119" t="str">
        <f t="shared" si="17"/>
        <v>Montgomery2016</v>
      </c>
      <c r="B1119" t="s">
        <v>329</v>
      </c>
      <c r="C1119">
        <v>2016</v>
      </c>
      <c r="D1119" t="s">
        <v>245</v>
      </c>
      <c r="E1119">
        <v>237</v>
      </c>
      <c r="F1119">
        <v>2602</v>
      </c>
      <c r="G1119">
        <v>3.5</v>
      </c>
      <c r="H1119">
        <v>588</v>
      </c>
      <c r="I1119">
        <v>-3</v>
      </c>
      <c r="J1119" t="s">
        <v>247</v>
      </c>
      <c r="K1119">
        <v>28097</v>
      </c>
      <c r="L1119" t="s">
        <v>57</v>
      </c>
    </row>
    <row r="1120" spans="1:12" x14ac:dyDescent="0.2">
      <c r="A1120" t="str">
        <f t="shared" si="17"/>
        <v>Neshoba2016</v>
      </c>
      <c r="B1120" t="s">
        <v>828</v>
      </c>
      <c r="C1120">
        <v>2016</v>
      </c>
      <c r="D1120" t="s">
        <v>245</v>
      </c>
      <c r="E1120">
        <v>556</v>
      </c>
      <c r="F1120">
        <v>12060</v>
      </c>
      <c r="G1120">
        <v>-1.2</v>
      </c>
      <c r="H1120">
        <v>678</v>
      </c>
      <c r="I1120">
        <v>-3.1</v>
      </c>
      <c r="J1120" t="s">
        <v>247</v>
      </c>
      <c r="K1120">
        <v>28099</v>
      </c>
      <c r="L1120" t="s">
        <v>57</v>
      </c>
    </row>
    <row r="1121" spans="1:12" x14ac:dyDescent="0.2">
      <c r="A1121" t="str">
        <f t="shared" si="17"/>
        <v>Newton2016</v>
      </c>
      <c r="B1121" t="s">
        <v>528</v>
      </c>
      <c r="C1121">
        <v>2016</v>
      </c>
      <c r="D1121" t="s">
        <v>245</v>
      </c>
      <c r="E1121">
        <v>352</v>
      </c>
      <c r="F1121">
        <v>5835</v>
      </c>
      <c r="G1121">
        <v>-1.1000000000000001</v>
      </c>
      <c r="H1121">
        <v>603</v>
      </c>
      <c r="I1121">
        <v>-2.9</v>
      </c>
      <c r="J1121" t="s">
        <v>247</v>
      </c>
      <c r="K1121">
        <v>28101</v>
      </c>
      <c r="L1121" t="s">
        <v>57</v>
      </c>
    </row>
    <row r="1122" spans="1:12" x14ac:dyDescent="0.2">
      <c r="A1122" t="str">
        <f t="shared" si="17"/>
        <v>Noxubee2016</v>
      </c>
      <c r="B1122" t="s">
        <v>829</v>
      </c>
      <c r="C1122">
        <v>2016</v>
      </c>
      <c r="D1122" t="s">
        <v>245</v>
      </c>
      <c r="E1122">
        <v>222</v>
      </c>
      <c r="F1122">
        <v>2596</v>
      </c>
      <c r="G1122">
        <v>1.2</v>
      </c>
      <c r="H1122">
        <v>599</v>
      </c>
      <c r="I1122">
        <v>-0.5</v>
      </c>
      <c r="J1122" t="s">
        <v>247</v>
      </c>
      <c r="K1122">
        <v>28103</v>
      </c>
      <c r="L1122" t="s">
        <v>57</v>
      </c>
    </row>
    <row r="1123" spans="1:12" x14ac:dyDescent="0.2">
      <c r="A1123" t="str">
        <f t="shared" si="17"/>
        <v>Oktibbeha2016</v>
      </c>
      <c r="B1123" t="s">
        <v>830</v>
      </c>
      <c r="C1123">
        <v>2016</v>
      </c>
      <c r="D1123" t="s">
        <v>245</v>
      </c>
      <c r="E1123">
        <v>947</v>
      </c>
      <c r="F1123">
        <v>19939</v>
      </c>
      <c r="G1123">
        <v>1.2</v>
      </c>
      <c r="H1123">
        <v>704</v>
      </c>
      <c r="I1123">
        <v>-0.8</v>
      </c>
      <c r="J1123" t="s">
        <v>247</v>
      </c>
      <c r="K1123">
        <v>28105</v>
      </c>
      <c r="L1123" t="s">
        <v>57</v>
      </c>
    </row>
    <row r="1124" spans="1:12" x14ac:dyDescent="0.2">
      <c r="A1124" t="str">
        <f t="shared" si="17"/>
        <v>Panola2016</v>
      </c>
      <c r="B1124" t="s">
        <v>831</v>
      </c>
      <c r="C1124">
        <v>2016</v>
      </c>
      <c r="D1124" t="s">
        <v>245</v>
      </c>
      <c r="E1124">
        <v>659</v>
      </c>
      <c r="F1124">
        <v>10854</v>
      </c>
      <c r="G1124">
        <v>-1</v>
      </c>
      <c r="H1124">
        <v>704</v>
      </c>
      <c r="I1124">
        <v>1</v>
      </c>
      <c r="J1124" t="s">
        <v>247</v>
      </c>
      <c r="K1124">
        <v>28107</v>
      </c>
      <c r="L1124" t="s">
        <v>57</v>
      </c>
    </row>
    <row r="1125" spans="1:12" x14ac:dyDescent="0.2">
      <c r="A1125" t="str">
        <f t="shared" si="17"/>
        <v>Pearl River2016</v>
      </c>
      <c r="B1125" t="s">
        <v>832</v>
      </c>
      <c r="C1125">
        <v>2016</v>
      </c>
      <c r="D1125" t="s">
        <v>245</v>
      </c>
      <c r="E1125">
        <v>847</v>
      </c>
      <c r="F1125">
        <v>10263</v>
      </c>
      <c r="G1125">
        <v>1.9</v>
      </c>
      <c r="H1125">
        <v>638</v>
      </c>
      <c r="I1125">
        <v>-3.9</v>
      </c>
      <c r="J1125" t="s">
        <v>247</v>
      </c>
      <c r="K1125">
        <v>28109</v>
      </c>
      <c r="L1125" t="s">
        <v>57</v>
      </c>
    </row>
    <row r="1126" spans="1:12" x14ac:dyDescent="0.2">
      <c r="A1126" t="str">
        <f t="shared" si="17"/>
        <v>Perry2016</v>
      </c>
      <c r="B1126" t="s">
        <v>445</v>
      </c>
      <c r="C1126">
        <v>2016</v>
      </c>
      <c r="D1126" t="s">
        <v>245</v>
      </c>
      <c r="E1126">
        <v>165</v>
      </c>
      <c r="F1126">
        <v>2068</v>
      </c>
      <c r="G1126">
        <v>-0.6</v>
      </c>
      <c r="H1126">
        <v>807</v>
      </c>
      <c r="I1126">
        <v>-2.2000000000000002</v>
      </c>
      <c r="J1126" t="s">
        <v>247</v>
      </c>
      <c r="K1126">
        <v>28111</v>
      </c>
      <c r="L1126" t="s">
        <v>57</v>
      </c>
    </row>
    <row r="1127" spans="1:12" x14ac:dyDescent="0.2">
      <c r="A1127" t="str">
        <f t="shared" si="17"/>
        <v>Pike2016</v>
      </c>
      <c r="B1127" t="s">
        <v>447</v>
      </c>
      <c r="C1127">
        <v>2016</v>
      </c>
      <c r="D1127" t="s">
        <v>245</v>
      </c>
      <c r="E1127">
        <v>1021</v>
      </c>
      <c r="F1127">
        <v>14950</v>
      </c>
      <c r="G1127">
        <v>-0.3</v>
      </c>
      <c r="H1127">
        <v>608</v>
      </c>
      <c r="I1127">
        <v>-5</v>
      </c>
      <c r="J1127" t="s">
        <v>247</v>
      </c>
      <c r="K1127">
        <v>28113</v>
      </c>
      <c r="L1127" t="s">
        <v>57</v>
      </c>
    </row>
    <row r="1128" spans="1:12" x14ac:dyDescent="0.2">
      <c r="A1128" t="str">
        <f t="shared" si="17"/>
        <v>Pontotoc2016</v>
      </c>
      <c r="B1128" t="s">
        <v>354</v>
      </c>
      <c r="C1128">
        <v>2016</v>
      </c>
      <c r="D1128" t="s">
        <v>245</v>
      </c>
      <c r="E1128">
        <v>516</v>
      </c>
      <c r="F1128">
        <v>12690</v>
      </c>
      <c r="G1128">
        <v>-0.2</v>
      </c>
      <c r="H1128">
        <v>660</v>
      </c>
      <c r="I1128">
        <v>-1.6</v>
      </c>
      <c r="J1128" t="s">
        <v>247</v>
      </c>
      <c r="K1128">
        <v>28115</v>
      </c>
      <c r="L1128" t="s">
        <v>57</v>
      </c>
    </row>
    <row r="1129" spans="1:12" x14ac:dyDescent="0.2">
      <c r="A1129" t="str">
        <f t="shared" si="17"/>
        <v>Prentiss2016</v>
      </c>
      <c r="B1129" t="s">
        <v>833</v>
      </c>
      <c r="C1129">
        <v>2016</v>
      </c>
      <c r="D1129" t="s">
        <v>245</v>
      </c>
      <c r="E1129">
        <v>493</v>
      </c>
      <c r="F1129">
        <v>7323</v>
      </c>
      <c r="G1129">
        <v>0.7</v>
      </c>
      <c r="H1129">
        <v>638</v>
      </c>
      <c r="I1129">
        <v>1.1000000000000001</v>
      </c>
      <c r="J1129" t="s">
        <v>247</v>
      </c>
      <c r="K1129">
        <v>28117</v>
      </c>
      <c r="L1129" t="s">
        <v>57</v>
      </c>
    </row>
    <row r="1130" spans="1:12" x14ac:dyDescent="0.2">
      <c r="A1130" t="str">
        <f t="shared" si="17"/>
        <v>Quitman2016</v>
      </c>
      <c r="B1130" t="s">
        <v>535</v>
      </c>
      <c r="C1130">
        <v>2016</v>
      </c>
      <c r="D1130" t="s">
        <v>245</v>
      </c>
      <c r="E1130">
        <v>147</v>
      </c>
      <c r="F1130">
        <v>1007</v>
      </c>
      <c r="G1130">
        <v>-10.199999999999999</v>
      </c>
      <c r="H1130">
        <v>664</v>
      </c>
      <c r="I1130">
        <v>-3.6</v>
      </c>
      <c r="J1130" t="s">
        <v>247</v>
      </c>
      <c r="K1130">
        <v>28119</v>
      </c>
      <c r="L1130" t="s">
        <v>57</v>
      </c>
    </row>
    <row r="1131" spans="1:12" x14ac:dyDescent="0.2">
      <c r="A1131" t="str">
        <f t="shared" si="17"/>
        <v>Rankin2016</v>
      </c>
      <c r="B1131" t="s">
        <v>834</v>
      </c>
      <c r="C1131">
        <v>2016</v>
      </c>
      <c r="D1131" t="s">
        <v>245</v>
      </c>
      <c r="E1131">
        <v>3970</v>
      </c>
      <c r="F1131">
        <v>61860</v>
      </c>
      <c r="G1131">
        <v>-0.5</v>
      </c>
      <c r="H1131">
        <v>788</v>
      </c>
      <c r="I1131">
        <v>-1</v>
      </c>
      <c r="J1131" t="s">
        <v>247</v>
      </c>
      <c r="K1131">
        <v>28121</v>
      </c>
      <c r="L1131" t="s">
        <v>57</v>
      </c>
    </row>
    <row r="1132" spans="1:12" x14ac:dyDescent="0.2">
      <c r="A1132" t="str">
        <f t="shared" si="17"/>
        <v>Scott2016</v>
      </c>
      <c r="B1132" t="s">
        <v>638</v>
      </c>
      <c r="C1132">
        <v>2016</v>
      </c>
      <c r="D1132" t="s">
        <v>245</v>
      </c>
      <c r="E1132">
        <v>519</v>
      </c>
      <c r="F1132">
        <v>13827</v>
      </c>
      <c r="G1132">
        <v>1.4</v>
      </c>
      <c r="H1132">
        <v>636</v>
      </c>
      <c r="I1132">
        <v>-2.2999999999999998</v>
      </c>
      <c r="J1132" t="s">
        <v>247</v>
      </c>
      <c r="K1132">
        <v>28123</v>
      </c>
      <c r="L1132" t="s">
        <v>57</v>
      </c>
    </row>
    <row r="1133" spans="1:12" x14ac:dyDescent="0.2">
      <c r="A1133" t="str">
        <f t="shared" si="17"/>
        <v>Sharkey2016</v>
      </c>
      <c r="B1133" t="s">
        <v>835</v>
      </c>
      <c r="C1133">
        <v>2016</v>
      </c>
      <c r="D1133" t="s">
        <v>245</v>
      </c>
      <c r="E1133">
        <v>167</v>
      </c>
      <c r="F1133">
        <v>1152</v>
      </c>
      <c r="G1133">
        <v>-1.3</v>
      </c>
      <c r="H1133">
        <v>581</v>
      </c>
      <c r="I1133">
        <v>-5.4</v>
      </c>
      <c r="J1133" t="s">
        <v>247</v>
      </c>
      <c r="K1133">
        <v>28125</v>
      </c>
      <c r="L1133" t="s">
        <v>57</v>
      </c>
    </row>
    <row r="1134" spans="1:12" x14ac:dyDescent="0.2">
      <c r="A1134" t="str">
        <f t="shared" si="17"/>
        <v>Simpson2016</v>
      </c>
      <c r="B1134" t="s">
        <v>639</v>
      </c>
      <c r="C1134">
        <v>2016</v>
      </c>
      <c r="D1134" t="s">
        <v>245</v>
      </c>
      <c r="E1134">
        <v>449</v>
      </c>
      <c r="F1134">
        <v>6792</v>
      </c>
      <c r="G1134">
        <v>-1.8</v>
      </c>
      <c r="H1134">
        <v>571</v>
      </c>
      <c r="I1134">
        <v>-0.7</v>
      </c>
      <c r="J1134" t="s">
        <v>247</v>
      </c>
      <c r="K1134">
        <v>28127</v>
      </c>
      <c r="L1134" t="s">
        <v>57</v>
      </c>
    </row>
    <row r="1135" spans="1:12" x14ac:dyDescent="0.2">
      <c r="A1135" t="str">
        <f t="shared" si="17"/>
        <v>Smith2016</v>
      </c>
      <c r="B1135" t="s">
        <v>746</v>
      </c>
      <c r="C1135">
        <v>2016</v>
      </c>
      <c r="D1135" t="s">
        <v>245</v>
      </c>
      <c r="E1135">
        <v>192</v>
      </c>
      <c r="F1135">
        <v>2707</v>
      </c>
      <c r="G1135">
        <v>-3.3</v>
      </c>
      <c r="H1135">
        <v>736</v>
      </c>
      <c r="I1135">
        <v>-3.2</v>
      </c>
      <c r="J1135" t="s">
        <v>247</v>
      </c>
      <c r="K1135">
        <v>28129</v>
      </c>
      <c r="L1135" t="s">
        <v>57</v>
      </c>
    </row>
    <row r="1136" spans="1:12" x14ac:dyDescent="0.2">
      <c r="A1136" t="str">
        <f t="shared" si="17"/>
        <v>Stone2016</v>
      </c>
      <c r="B1136" t="s">
        <v>836</v>
      </c>
      <c r="C1136">
        <v>2016</v>
      </c>
      <c r="D1136" t="s">
        <v>245</v>
      </c>
      <c r="E1136">
        <v>302</v>
      </c>
      <c r="F1136">
        <v>4111</v>
      </c>
      <c r="G1136">
        <v>-0.8</v>
      </c>
      <c r="H1136">
        <v>645</v>
      </c>
      <c r="I1136">
        <v>-3.3</v>
      </c>
      <c r="J1136" t="s">
        <v>247</v>
      </c>
      <c r="K1136">
        <v>28131</v>
      </c>
      <c r="L1136" t="s">
        <v>57</v>
      </c>
    </row>
    <row r="1137" spans="1:12" x14ac:dyDescent="0.2">
      <c r="A1137" t="str">
        <f t="shared" si="17"/>
        <v>Sunflower2016</v>
      </c>
      <c r="B1137" t="s">
        <v>837</v>
      </c>
      <c r="C1137">
        <v>2016</v>
      </c>
      <c r="D1137" t="s">
        <v>245</v>
      </c>
      <c r="E1137">
        <v>551</v>
      </c>
      <c r="F1137">
        <v>8434</v>
      </c>
      <c r="G1137">
        <v>-0.9</v>
      </c>
      <c r="H1137">
        <v>641</v>
      </c>
      <c r="I1137">
        <v>0.2</v>
      </c>
      <c r="J1137" t="s">
        <v>247</v>
      </c>
      <c r="K1137">
        <v>28133</v>
      </c>
      <c r="L1137" t="s">
        <v>57</v>
      </c>
    </row>
    <row r="1138" spans="1:12" x14ac:dyDescent="0.2">
      <c r="A1138" t="str">
        <f t="shared" si="17"/>
        <v>Tallahatchie2016</v>
      </c>
      <c r="B1138" t="s">
        <v>838</v>
      </c>
      <c r="C1138">
        <v>2016</v>
      </c>
      <c r="D1138" t="s">
        <v>245</v>
      </c>
      <c r="E1138">
        <v>219</v>
      </c>
      <c r="F1138">
        <v>2998</v>
      </c>
      <c r="G1138">
        <v>-1.9</v>
      </c>
      <c r="H1138">
        <v>687</v>
      </c>
      <c r="I1138">
        <v>0.3</v>
      </c>
      <c r="J1138" t="s">
        <v>247</v>
      </c>
      <c r="K1138">
        <v>28135</v>
      </c>
      <c r="L1138" t="s">
        <v>57</v>
      </c>
    </row>
    <row r="1139" spans="1:12" x14ac:dyDescent="0.2">
      <c r="A1139" t="str">
        <f t="shared" si="17"/>
        <v>Tate2016</v>
      </c>
      <c r="B1139" t="s">
        <v>839</v>
      </c>
      <c r="C1139">
        <v>2016</v>
      </c>
      <c r="D1139" t="s">
        <v>245</v>
      </c>
      <c r="E1139">
        <v>369</v>
      </c>
      <c r="F1139">
        <v>5582</v>
      </c>
      <c r="G1139">
        <v>0.2</v>
      </c>
      <c r="H1139">
        <v>663</v>
      </c>
      <c r="I1139">
        <v>-0.7</v>
      </c>
      <c r="J1139" t="s">
        <v>247</v>
      </c>
      <c r="K1139">
        <v>28137</v>
      </c>
      <c r="L1139" t="s">
        <v>57</v>
      </c>
    </row>
    <row r="1140" spans="1:12" x14ac:dyDescent="0.2">
      <c r="A1140" t="str">
        <f t="shared" si="17"/>
        <v>Tippah2016</v>
      </c>
      <c r="B1140" t="s">
        <v>840</v>
      </c>
      <c r="C1140">
        <v>2016</v>
      </c>
      <c r="D1140" t="s">
        <v>245</v>
      </c>
      <c r="E1140">
        <v>372</v>
      </c>
      <c r="F1140">
        <v>6545</v>
      </c>
      <c r="G1140">
        <v>-1.9</v>
      </c>
      <c r="H1140">
        <v>634</v>
      </c>
      <c r="I1140">
        <v>-1.6</v>
      </c>
      <c r="J1140" t="s">
        <v>247</v>
      </c>
      <c r="K1140">
        <v>28139</v>
      </c>
      <c r="L1140" t="s">
        <v>57</v>
      </c>
    </row>
    <row r="1141" spans="1:12" x14ac:dyDescent="0.2">
      <c r="A1141" t="str">
        <f t="shared" si="17"/>
        <v>Tishomingo2016</v>
      </c>
      <c r="B1141" t="s">
        <v>841</v>
      </c>
      <c r="C1141">
        <v>2016</v>
      </c>
      <c r="D1141" t="s">
        <v>245</v>
      </c>
      <c r="E1141">
        <v>414</v>
      </c>
      <c r="F1141">
        <v>6115</v>
      </c>
      <c r="G1141">
        <v>0.5</v>
      </c>
      <c r="H1141">
        <v>638</v>
      </c>
      <c r="I1141">
        <v>-3.2</v>
      </c>
      <c r="J1141" t="s">
        <v>247</v>
      </c>
      <c r="K1141">
        <v>28141</v>
      </c>
      <c r="L1141" t="s">
        <v>57</v>
      </c>
    </row>
    <row r="1142" spans="1:12" x14ac:dyDescent="0.2">
      <c r="A1142" t="str">
        <f t="shared" si="17"/>
        <v>Tunica2016</v>
      </c>
      <c r="B1142" t="s">
        <v>842</v>
      </c>
      <c r="C1142">
        <v>2016</v>
      </c>
      <c r="D1142" t="s">
        <v>245</v>
      </c>
      <c r="E1142">
        <v>293</v>
      </c>
      <c r="F1142">
        <v>8542</v>
      </c>
      <c r="G1142">
        <v>0.6</v>
      </c>
      <c r="H1142">
        <v>610</v>
      </c>
      <c r="I1142">
        <v>-3.2</v>
      </c>
      <c r="J1142" t="s">
        <v>247</v>
      </c>
      <c r="K1142">
        <v>28143</v>
      </c>
      <c r="L1142" t="s">
        <v>57</v>
      </c>
    </row>
    <row r="1143" spans="1:12" x14ac:dyDescent="0.2">
      <c r="A1143" t="str">
        <f t="shared" si="17"/>
        <v>Union2016</v>
      </c>
      <c r="B1143" t="s">
        <v>403</v>
      </c>
      <c r="C1143">
        <v>2016</v>
      </c>
      <c r="D1143" t="s">
        <v>245</v>
      </c>
      <c r="E1143">
        <v>531</v>
      </c>
      <c r="F1143">
        <v>10757</v>
      </c>
      <c r="G1143">
        <v>4.3</v>
      </c>
      <c r="H1143">
        <v>774</v>
      </c>
      <c r="I1143">
        <v>-3.1</v>
      </c>
      <c r="J1143" t="s">
        <v>247</v>
      </c>
      <c r="K1143">
        <v>28145</v>
      </c>
      <c r="L1143" t="s">
        <v>57</v>
      </c>
    </row>
    <row r="1144" spans="1:12" x14ac:dyDescent="0.2">
      <c r="A1144" t="str">
        <f t="shared" si="17"/>
        <v>Walthall2016</v>
      </c>
      <c r="B1144" t="s">
        <v>843</v>
      </c>
      <c r="C1144">
        <v>2016</v>
      </c>
      <c r="D1144" t="s">
        <v>245</v>
      </c>
      <c r="E1144">
        <v>228</v>
      </c>
      <c r="F1144">
        <v>2428</v>
      </c>
      <c r="G1144">
        <v>-3.9</v>
      </c>
      <c r="H1144">
        <v>570</v>
      </c>
      <c r="I1144">
        <v>-10.199999999999999</v>
      </c>
      <c r="J1144" t="s">
        <v>247</v>
      </c>
      <c r="K1144">
        <v>28147</v>
      </c>
      <c r="L1144" t="s">
        <v>57</v>
      </c>
    </row>
    <row r="1145" spans="1:12" x14ac:dyDescent="0.2">
      <c r="A1145" t="str">
        <f t="shared" si="17"/>
        <v>Warren2016</v>
      </c>
      <c r="B1145" t="s">
        <v>561</v>
      </c>
      <c r="C1145">
        <v>2016</v>
      </c>
      <c r="D1145" t="s">
        <v>245</v>
      </c>
      <c r="E1145">
        <v>1140</v>
      </c>
      <c r="F1145">
        <v>20131</v>
      </c>
      <c r="G1145">
        <v>-1.1000000000000001</v>
      </c>
      <c r="H1145">
        <v>832</v>
      </c>
      <c r="I1145">
        <v>-2.1</v>
      </c>
      <c r="J1145" t="s">
        <v>247</v>
      </c>
      <c r="K1145">
        <v>28149</v>
      </c>
      <c r="L1145" t="s">
        <v>57</v>
      </c>
    </row>
    <row r="1146" spans="1:12" x14ac:dyDescent="0.2">
      <c r="A1146" t="str">
        <f t="shared" si="17"/>
        <v>Washington2016</v>
      </c>
      <c r="B1146" t="s">
        <v>452</v>
      </c>
      <c r="C1146">
        <v>2016</v>
      </c>
      <c r="D1146" t="s">
        <v>245</v>
      </c>
      <c r="E1146">
        <v>1291</v>
      </c>
      <c r="F1146">
        <v>17307</v>
      </c>
      <c r="G1146">
        <v>-0.4</v>
      </c>
      <c r="H1146">
        <v>669</v>
      </c>
      <c r="I1146">
        <v>-2.9</v>
      </c>
      <c r="J1146" t="s">
        <v>247</v>
      </c>
      <c r="K1146">
        <v>28151</v>
      </c>
      <c r="L1146" t="s">
        <v>57</v>
      </c>
    </row>
    <row r="1147" spans="1:12" x14ac:dyDescent="0.2">
      <c r="A1147" t="str">
        <f t="shared" si="17"/>
        <v>Wayne2016</v>
      </c>
      <c r="B1147" t="s">
        <v>382</v>
      </c>
      <c r="C1147">
        <v>2016</v>
      </c>
      <c r="D1147" t="s">
        <v>245</v>
      </c>
      <c r="E1147">
        <v>422</v>
      </c>
      <c r="F1147">
        <v>4901</v>
      </c>
      <c r="G1147">
        <v>1.8</v>
      </c>
      <c r="H1147">
        <v>660</v>
      </c>
      <c r="I1147">
        <v>-0.8</v>
      </c>
      <c r="J1147" t="s">
        <v>247</v>
      </c>
      <c r="K1147">
        <v>28153</v>
      </c>
      <c r="L1147" t="s">
        <v>57</v>
      </c>
    </row>
    <row r="1148" spans="1:12" x14ac:dyDescent="0.2">
      <c r="A1148" t="str">
        <f t="shared" si="17"/>
        <v>Webster2016</v>
      </c>
      <c r="B1148" t="s">
        <v>562</v>
      </c>
      <c r="C1148">
        <v>2016</v>
      </c>
      <c r="D1148" t="s">
        <v>245</v>
      </c>
      <c r="E1148">
        <v>178</v>
      </c>
      <c r="F1148">
        <v>1883</v>
      </c>
      <c r="G1148">
        <v>-1.8</v>
      </c>
      <c r="H1148">
        <v>583</v>
      </c>
      <c r="I1148">
        <v>-5.8</v>
      </c>
      <c r="J1148" t="s">
        <v>247</v>
      </c>
      <c r="K1148">
        <v>28155</v>
      </c>
      <c r="L1148" t="s">
        <v>57</v>
      </c>
    </row>
    <row r="1149" spans="1:12" x14ac:dyDescent="0.2">
      <c r="A1149" t="str">
        <f t="shared" si="17"/>
        <v>Wilkinson2016</v>
      </c>
      <c r="B1149" t="s">
        <v>567</v>
      </c>
      <c r="C1149">
        <v>2016</v>
      </c>
      <c r="D1149" t="s">
        <v>245</v>
      </c>
      <c r="E1149">
        <v>160</v>
      </c>
      <c r="F1149">
        <v>1713</v>
      </c>
      <c r="G1149">
        <v>-2.2000000000000002</v>
      </c>
      <c r="H1149">
        <v>590</v>
      </c>
      <c r="I1149">
        <v>3.9</v>
      </c>
      <c r="J1149" t="s">
        <v>247</v>
      </c>
      <c r="K1149">
        <v>28157</v>
      </c>
      <c r="L1149" t="s">
        <v>57</v>
      </c>
    </row>
    <row r="1150" spans="1:12" x14ac:dyDescent="0.2">
      <c r="A1150" t="str">
        <f t="shared" si="17"/>
        <v>Winston2016</v>
      </c>
      <c r="B1150" t="s">
        <v>453</v>
      </c>
      <c r="C1150">
        <v>2016</v>
      </c>
      <c r="D1150" t="s">
        <v>245</v>
      </c>
      <c r="E1150">
        <v>349</v>
      </c>
      <c r="F1150">
        <v>4696</v>
      </c>
      <c r="G1150">
        <v>2.4</v>
      </c>
      <c r="H1150">
        <v>732</v>
      </c>
      <c r="I1150">
        <v>-4.9000000000000004</v>
      </c>
      <c r="J1150" t="s">
        <v>247</v>
      </c>
      <c r="K1150">
        <v>28159</v>
      </c>
      <c r="L1150" t="s">
        <v>57</v>
      </c>
    </row>
    <row r="1151" spans="1:12" x14ac:dyDescent="0.2">
      <c r="A1151" t="str">
        <f t="shared" si="17"/>
        <v>Yalobusha2016</v>
      </c>
      <c r="B1151" t="s">
        <v>844</v>
      </c>
      <c r="C1151">
        <v>2016</v>
      </c>
      <c r="D1151" t="s">
        <v>245</v>
      </c>
      <c r="E1151">
        <v>199</v>
      </c>
      <c r="F1151">
        <v>2815</v>
      </c>
      <c r="G1151">
        <v>2.2999999999999998</v>
      </c>
      <c r="H1151">
        <v>668</v>
      </c>
      <c r="I1151">
        <v>3.6</v>
      </c>
      <c r="J1151" t="s">
        <v>247</v>
      </c>
      <c r="K1151">
        <v>28161</v>
      </c>
      <c r="L1151" t="s">
        <v>57</v>
      </c>
    </row>
    <row r="1152" spans="1:12" x14ac:dyDescent="0.2">
      <c r="A1152" t="str">
        <f t="shared" si="17"/>
        <v>Yazoo2016</v>
      </c>
      <c r="B1152" t="s">
        <v>845</v>
      </c>
      <c r="C1152">
        <v>2016</v>
      </c>
      <c r="D1152" t="s">
        <v>245</v>
      </c>
      <c r="E1152">
        <v>480</v>
      </c>
      <c r="F1152">
        <v>6289</v>
      </c>
      <c r="G1152">
        <v>-2.6</v>
      </c>
      <c r="H1152">
        <v>736</v>
      </c>
      <c r="I1152">
        <v>-0.4</v>
      </c>
      <c r="J1152" t="s">
        <v>247</v>
      </c>
      <c r="K1152">
        <v>28163</v>
      </c>
      <c r="L1152" t="s">
        <v>57</v>
      </c>
    </row>
    <row r="1153" spans="1:12" x14ac:dyDescent="0.2">
      <c r="A1153" t="str">
        <f t="shared" si="17"/>
        <v>Adams2017</v>
      </c>
      <c r="B1153" t="s">
        <v>355</v>
      </c>
      <c r="C1153">
        <v>2017</v>
      </c>
      <c r="D1153" t="s">
        <v>245</v>
      </c>
      <c r="E1153">
        <v>853</v>
      </c>
      <c r="F1153">
        <v>10597</v>
      </c>
      <c r="G1153">
        <v>1.4</v>
      </c>
      <c r="H1153">
        <v>665</v>
      </c>
      <c r="I1153">
        <v>2</v>
      </c>
      <c r="J1153" t="s">
        <v>247</v>
      </c>
      <c r="K1153">
        <v>28001</v>
      </c>
      <c r="L1153" t="s">
        <v>57</v>
      </c>
    </row>
    <row r="1154" spans="1:12" x14ac:dyDescent="0.2">
      <c r="A1154" t="str">
        <f t="shared" si="17"/>
        <v>Alcorn2017</v>
      </c>
      <c r="B1154" t="s">
        <v>372</v>
      </c>
      <c r="C1154">
        <v>2017</v>
      </c>
      <c r="D1154" t="s">
        <v>245</v>
      </c>
      <c r="E1154">
        <v>791</v>
      </c>
      <c r="F1154">
        <v>14425</v>
      </c>
      <c r="G1154">
        <v>2.2000000000000002</v>
      </c>
      <c r="H1154">
        <v>693</v>
      </c>
      <c r="I1154">
        <v>7.6</v>
      </c>
      <c r="J1154" t="s">
        <v>247</v>
      </c>
      <c r="K1154">
        <v>28003</v>
      </c>
      <c r="L1154" t="s">
        <v>57</v>
      </c>
    </row>
    <row r="1155" spans="1:12" x14ac:dyDescent="0.2">
      <c r="A1155" t="str">
        <f t="shared" si="17"/>
        <v>Amite2017</v>
      </c>
      <c r="B1155" t="s">
        <v>369</v>
      </c>
      <c r="C1155">
        <v>2017</v>
      </c>
      <c r="D1155" t="s">
        <v>245</v>
      </c>
      <c r="E1155">
        <v>193</v>
      </c>
      <c r="F1155">
        <v>1790</v>
      </c>
      <c r="G1155">
        <v>-1.4</v>
      </c>
      <c r="H1155">
        <v>667</v>
      </c>
      <c r="I1155">
        <v>5</v>
      </c>
      <c r="J1155" t="s">
        <v>247</v>
      </c>
      <c r="K1155">
        <v>28005</v>
      </c>
      <c r="L1155" t="s">
        <v>57</v>
      </c>
    </row>
    <row r="1156" spans="1:12" x14ac:dyDescent="0.2">
      <c r="A1156" t="str">
        <f t="shared" si="17"/>
        <v>Attala2017</v>
      </c>
      <c r="B1156" t="s">
        <v>367</v>
      </c>
      <c r="C1156">
        <v>2017</v>
      </c>
      <c r="D1156" t="s">
        <v>245</v>
      </c>
      <c r="E1156">
        <v>394</v>
      </c>
      <c r="F1156">
        <v>4581</v>
      </c>
      <c r="G1156">
        <v>-2.4</v>
      </c>
      <c r="H1156">
        <v>630</v>
      </c>
      <c r="I1156">
        <v>2.6</v>
      </c>
      <c r="J1156" t="s">
        <v>247</v>
      </c>
      <c r="K1156">
        <v>28007</v>
      </c>
      <c r="L1156" t="s">
        <v>57</v>
      </c>
    </row>
    <row r="1157" spans="1:12" x14ac:dyDescent="0.2">
      <c r="A1157" t="str">
        <f t="shared" si="17"/>
        <v>Benton2017</v>
      </c>
      <c r="B1157" t="s">
        <v>713</v>
      </c>
      <c r="C1157">
        <v>2017</v>
      </c>
      <c r="D1157" t="s">
        <v>245</v>
      </c>
      <c r="E1157">
        <v>91</v>
      </c>
      <c r="F1157">
        <v>1011</v>
      </c>
      <c r="G1157">
        <v>2</v>
      </c>
      <c r="H1157">
        <v>748</v>
      </c>
      <c r="I1157">
        <v>6.4</v>
      </c>
      <c r="J1157" t="s">
        <v>247</v>
      </c>
      <c r="K1157">
        <v>28009</v>
      </c>
      <c r="L1157" t="s">
        <v>57</v>
      </c>
    </row>
    <row r="1158" spans="1:12" x14ac:dyDescent="0.2">
      <c r="A1158" t="str">
        <f t="shared" ref="A1158:A1221" si="18">_xlfn.CONCAT(B1158, C1158)</f>
        <v>Bolivar2017</v>
      </c>
      <c r="B1158" t="s">
        <v>363</v>
      </c>
      <c r="C1158">
        <v>2017</v>
      </c>
      <c r="D1158" t="s">
        <v>245</v>
      </c>
      <c r="E1158">
        <v>836</v>
      </c>
      <c r="F1158">
        <v>11417</v>
      </c>
      <c r="G1158">
        <v>-3.2</v>
      </c>
      <c r="H1158">
        <v>701</v>
      </c>
      <c r="I1158">
        <v>-3.3</v>
      </c>
      <c r="J1158" t="s">
        <v>247</v>
      </c>
      <c r="K1158">
        <v>28011</v>
      </c>
      <c r="L1158" t="s">
        <v>57</v>
      </c>
    </row>
    <row r="1159" spans="1:12" x14ac:dyDescent="0.2">
      <c r="A1159" t="str">
        <f t="shared" si="18"/>
        <v>Calhoun2017</v>
      </c>
      <c r="B1159" t="s">
        <v>327</v>
      </c>
      <c r="C1159">
        <v>2017</v>
      </c>
      <c r="D1159" t="s">
        <v>245</v>
      </c>
      <c r="E1159">
        <v>300</v>
      </c>
      <c r="F1159">
        <v>3303</v>
      </c>
      <c r="G1159">
        <v>-1</v>
      </c>
      <c r="H1159">
        <v>585</v>
      </c>
      <c r="I1159">
        <v>1.6</v>
      </c>
      <c r="J1159" t="s">
        <v>247</v>
      </c>
      <c r="K1159">
        <v>28013</v>
      </c>
      <c r="L1159" t="s">
        <v>57</v>
      </c>
    </row>
    <row r="1160" spans="1:12" x14ac:dyDescent="0.2">
      <c r="A1160" t="str">
        <f t="shared" si="18"/>
        <v>Carroll2017</v>
      </c>
      <c r="B1160" t="s">
        <v>373</v>
      </c>
      <c r="C1160">
        <v>2017</v>
      </c>
      <c r="D1160" t="s">
        <v>245</v>
      </c>
      <c r="E1160">
        <v>146</v>
      </c>
      <c r="F1160">
        <v>1156</v>
      </c>
      <c r="G1160">
        <v>-0.7</v>
      </c>
      <c r="H1160">
        <v>632</v>
      </c>
      <c r="I1160">
        <v>6.9</v>
      </c>
      <c r="J1160" t="s">
        <v>247</v>
      </c>
      <c r="K1160">
        <v>28015</v>
      </c>
      <c r="L1160" t="s">
        <v>57</v>
      </c>
    </row>
    <row r="1161" spans="1:12" x14ac:dyDescent="0.2">
      <c r="A1161" t="str">
        <f t="shared" si="18"/>
        <v>Chickasaw2017</v>
      </c>
      <c r="B1161" t="s">
        <v>821</v>
      </c>
      <c r="C1161">
        <v>2017</v>
      </c>
      <c r="D1161" t="s">
        <v>245</v>
      </c>
      <c r="E1161">
        <v>356</v>
      </c>
      <c r="F1161">
        <v>5536</v>
      </c>
      <c r="G1161">
        <v>3.7</v>
      </c>
      <c r="H1161">
        <v>656</v>
      </c>
      <c r="I1161">
        <v>4.3</v>
      </c>
      <c r="J1161" t="s">
        <v>247</v>
      </c>
      <c r="K1161">
        <v>28017</v>
      </c>
      <c r="L1161" t="s">
        <v>57</v>
      </c>
    </row>
    <row r="1162" spans="1:12" x14ac:dyDescent="0.2">
      <c r="A1162" t="str">
        <f t="shared" si="18"/>
        <v>Choctaw2017</v>
      </c>
      <c r="B1162" t="s">
        <v>370</v>
      </c>
      <c r="C1162">
        <v>2017</v>
      </c>
      <c r="D1162" t="s">
        <v>245</v>
      </c>
      <c r="E1162">
        <v>152</v>
      </c>
      <c r="F1162">
        <v>2114</v>
      </c>
      <c r="G1162">
        <v>-1.1000000000000001</v>
      </c>
      <c r="H1162">
        <v>819</v>
      </c>
      <c r="I1162">
        <v>0.1</v>
      </c>
      <c r="J1162" t="s">
        <v>247</v>
      </c>
      <c r="K1162">
        <v>28019</v>
      </c>
      <c r="L1162" t="s">
        <v>57</v>
      </c>
    </row>
    <row r="1163" spans="1:12" x14ac:dyDescent="0.2">
      <c r="A1163" t="str">
        <f t="shared" si="18"/>
        <v>Claiborne2017</v>
      </c>
      <c r="B1163" t="s">
        <v>718</v>
      </c>
      <c r="C1163">
        <v>2017</v>
      </c>
      <c r="D1163" t="s">
        <v>245</v>
      </c>
      <c r="E1163">
        <v>136</v>
      </c>
      <c r="F1163">
        <v>3571</v>
      </c>
      <c r="G1163">
        <v>5.0999999999999996</v>
      </c>
      <c r="H1163">
        <v>1025</v>
      </c>
      <c r="I1163">
        <v>3.2</v>
      </c>
      <c r="J1163" t="s">
        <v>247</v>
      </c>
      <c r="K1163">
        <v>28021</v>
      </c>
      <c r="L1163" t="s">
        <v>57</v>
      </c>
    </row>
    <row r="1164" spans="1:12" x14ac:dyDescent="0.2">
      <c r="A1164" t="str">
        <f t="shared" si="18"/>
        <v>Clarke2017</v>
      </c>
      <c r="B1164" t="s">
        <v>360</v>
      </c>
      <c r="C1164">
        <v>2017</v>
      </c>
      <c r="D1164" t="s">
        <v>245</v>
      </c>
      <c r="E1164">
        <v>230</v>
      </c>
      <c r="F1164">
        <v>2884</v>
      </c>
      <c r="G1164">
        <v>1.4</v>
      </c>
      <c r="H1164">
        <v>603</v>
      </c>
      <c r="I1164">
        <v>-5.8</v>
      </c>
      <c r="J1164" t="s">
        <v>247</v>
      </c>
      <c r="K1164">
        <v>28023</v>
      </c>
      <c r="L1164" t="s">
        <v>57</v>
      </c>
    </row>
    <row r="1165" spans="1:12" x14ac:dyDescent="0.2">
      <c r="A1165" t="str">
        <f t="shared" si="18"/>
        <v>Clay2017</v>
      </c>
      <c r="B1165" t="s">
        <v>353</v>
      </c>
      <c r="C1165">
        <v>2017</v>
      </c>
      <c r="D1165" t="s">
        <v>245</v>
      </c>
      <c r="E1165">
        <v>383</v>
      </c>
      <c r="F1165">
        <v>5342</v>
      </c>
      <c r="G1165">
        <v>1.5</v>
      </c>
      <c r="H1165">
        <v>717</v>
      </c>
      <c r="I1165">
        <v>5.3</v>
      </c>
      <c r="J1165" t="s">
        <v>247</v>
      </c>
      <c r="K1165">
        <v>28025</v>
      </c>
      <c r="L1165" t="s">
        <v>57</v>
      </c>
    </row>
    <row r="1166" spans="1:12" x14ac:dyDescent="0.2">
      <c r="A1166" t="str">
        <f t="shared" si="18"/>
        <v>Coahoma2017</v>
      </c>
      <c r="B1166" t="s">
        <v>361</v>
      </c>
      <c r="C1166">
        <v>2017</v>
      </c>
      <c r="D1166" t="s">
        <v>245</v>
      </c>
      <c r="E1166">
        <v>628</v>
      </c>
      <c r="F1166">
        <v>7922</v>
      </c>
      <c r="G1166">
        <v>0.3</v>
      </c>
      <c r="H1166">
        <v>704</v>
      </c>
      <c r="I1166">
        <v>-2.5</v>
      </c>
      <c r="J1166" t="s">
        <v>247</v>
      </c>
      <c r="K1166">
        <v>28027</v>
      </c>
      <c r="L1166" t="s">
        <v>57</v>
      </c>
    </row>
    <row r="1167" spans="1:12" x14ac:dyDescent="0.2">
      <c r="A1167" t="str">
        <f t="shared" si="18"/>
        <v>Copiah2017</v>
      </c>
      <c r="B1167" t="s">
        <v>365</v>
      </c>
      <c r="C1167">
        <v>2017</v>
      </c>
      <c r="D1167" t="s">
        <v>245</v>
      </c>
      <c r="E1167">
        <v>473</v>
      </c>
      <c r="F1167">
        <v>7186</v>
      </c>
      <c r="G1167">
        <v>1.6</v>
      </c>
      <c r="H1167">
        <v>748</v>
      </c>
      <c r="I1167">
        <v>5.9</v>
      </c>
      <c r="J1167" t="s">
        <v>247</v>
      </c>
      <c r="K1167">
        <v>28029</v>
      </c>
      <c r="L1167" t="s">
        <v>57</v>
      </c>
    </row>
    <row r="1168" spans="1:12" x14ac:dyDescent="0.2">
      <c r="A1168" t="str">
        <f t="shared" si="18"/>
        <v>Covington2017</v>
      </c>
      <c r="B1168" t="s">
        <v>429</v>
      </c>
      <c r="C1168">
        <v>2017</v>
      </c>
      <c r="D1168" t="s">
        <v>245</v>
      </c>
      <c r="E1168">
        <v>358</v>
      </c>
      <c r="F1168">
        <v>5445</v>
      </c>
      <c r="G1168">
        <v>0.8</v>
      </c>
      <c r="H1168">
        <v>701</v>
      </c>
      <c r="I1168">
        <v>10.9</v>
      </c>
      <c r="J1168" t="s">
        <v>247</v>
      </c>
      <c r="K1168">
        <v>28031</v>
      </c>
      <c r="L1168" t="s">
        <v>57</v>
      </c>
    </row>
    <row r="1169" spans="1:12" x14ac:dyDescent="0.2">
      <c r="A1169" t="str">
        <f t="shared" si="18"/>
        <v>DeSoto2017</v>
      </c>
      <c r="B1169" t="s">
        <v>374</v>
      </c>
      <c r="C1169">
        <v>2017</v>
      </c>
      <c r="D1169" t="s">
        <v>245</v>
      </c>
      <c r="E1169">
        <v>3012</v>
      </c>
      <c r="F1169">
        <v>63880</v>
      </c>
      <c r="G1169">
        <v>3.9</v>
      </c>
      <c r="H1169">
        <v>674</v>
      </c>
      <c r="I1169">
        <v>2.9</v>
      </c>
      <c r="J1169" t="s">
        <v>247</v>
      </c>
      <c r="K1169">
        <v>28033</v>
      </c>
      <c r="L1169" t="s">
        <v>57</v>
      </c>
    </row>
    <row r="1170" spans="1:12" x14ac:dyDescent="0.2">
      <c r="A1170" t="str">
        <f t="shared" si="18"/>
        <v>Forrest2017</v>
      </c>
      <c r="B1170" t="s">
        <v>358</v>
      </c>
      <c r="C1170">
        <v>2017</v>
      </c>
      <c r="D1170" t="s">
        <v>245</v>
      </c>
      <c r="E1170">
        <v>1896</v>
      </c>
      <c r="F1170">
        <v>41230</v>
      </c>
      <c r="G1170">
        <v>3.2</v>
      </c>
      <c r="H1170">
        <v>814</v>
      </c>
      <c r="I1170">
        <v>1.9</v>
      </c>
      <c r="J1170" t="s">
        <v>247</v>
      </c>
      <c r="K1170">
        <v>28035</v>
      </c>
      <c r="L1170" t="s">
        <v>57</v>
      </c>
    </row>
    <row r="1171" spans="1:12" x14ac:dyDescent="0.2">
      <c r="A1171" t="str">
        <f t="shared" si="18"/>
        <v>Franklin2017</v>
      </c>
      <c r="B1171" t="s">
        <v>434</v>
      </c>
      <c r="C1171">
        <v>2017</v>
      </c>
      <c r="D1171" t="s">
        <v>245</v>
      </c>
      <c r="E1171">
        <v>137</v>
      </c>
      <c r="F1171">
        <v>1564</v>
      </c>
      <c r="G1171">
        <v>-4.7</v>
      </c>
      <c r="H1171">
        <v>747</v>
      </c>
      <c r="I1171">
        <v>4.2</v>
      </c>
      <c r="J1171" t="s">
        <v>247</v>
      </c>
      <c r="K1171">
        <v>28037</v>
      </c>
      <c r="L1171" t="s">
        <v>57</v>
      </c>
    </row>
    <row r="1172" spans="1:12" x14ac:dyDescent="0.2">
      <c r="A1172" t="str">
        <f t="shared" si="18"/>
        <v>George2017</v>
      </c>
      <c r="B1172" t="s">
        <v>822</v>
      </c>
      <c r="C1172">
        <v>2017</v>
      </c>
      <c r="D1172" t="s">
        <v>245</v>
      </c>
      <c r="E1172">
        <v>377</v>
      </c>
      <c r="F1172">
        <v>4936</v>
      </c>
      <c r="G1172">
        <v>0.6</v>
      </c>
      <c r="H1172">
        <v>633</v>
      </c>
      <c r="I1172">
        <v>2.9</v>
      </c>
      <c r="J1172" t="s">
        <v>247</v>
      </c>
      <c r="K1172">
        <v>28039</v>
      </c>
      <c r="L1172" t="s">
        <v>57</v>
      </c>
    </row>
    <row r="1173" spans="1:12" x14ac:dyDescent="0.2">
      <c r="A1173" t="str">
        <f t="shared" si="18"/>
        <v>Greene2017</v>
      </c>
      <c r="B1173" t="s">
        <v>436</v>
      </c>
      <c r="C1173">
        <v>2017</v>
      </c>
      <c r="D1173" t="s">
        <v>245</v>
      </c>
      <c r="E1173">
        <v>150</v>
      </c>
      <c r="F1173">
        <v>1934</v>
      </c>
      <c r="G1173">
        <v>0.1</v>
      </c>
      <c r="H1173">
        <v>635</v>
      </c>
      <c r="I1173">
        <v>3.9</v>
      </c>
      <c r="J1173" t="s">
        <v>247</v>
      </c>
      <c r="K1173">
        <v>28041</v>
      </c>
      <c r="L1173" t="s">
        <v>57</v>
      </c>
    </row>
    <row r="1174" spans="1:12" x14ac:dyDescent="0.2">
      <c r="A1174" t="str">
        <f t="shared" si="18"/>
        <v>Grenada2017</v>
      </c>
      <c r="B1174" t="s">
        <v>371</v>
      </c>
      <c r="C1174">
        <v>2017</v>
      </c>
      <c r="D1174" t="s">
        <v>245</v>
      </c>
      <c r="E1174">
        <v>567</v>
      </c>
      <c r="F1174">
        <v>10659</v>
      </c>
      <c r="G1174">
        <v>1.4</v>
      </c>
      <c r="H1174">
        <v>666</v>
      </c>
      <c r="I1174">
        <v>-1.3</v>
      </c>
      <c r="J1174" t="s">
        <v>247</v>
      </c>
      <c r="K1174">
        <v>28043</v>
      </c>
      <c r="L1174" t="s">
        <v>57</v>
      </c>
    </row>
    <row r="1175" spans="1:12" x14ac:dyDescent="0.2">
      <c r="A1175" t="str">
        <f t="shared" si="18"/>
        <v>Hancock2017</v>
      </c>
      <c r="B1175" t="s">
        <v>508</v>
      </c>
      <c r="C1175">
        <v>2017</v>
      </c>
      <c r="D1175" t="s">
        <v>245</v>
      </c>
      <c r="E1175">
        <v>882</v>
      </c>
      <c r="F1175">
        <v>13088</v>
      </c>
      <c r="G1175">
        <v>0.1</v>
      </c>
      <c r="H1175">
        <v>946</v>
      </c>
      <c r="I1175">
        <v>2.7</v>
      </c>
      <c r="J1175" t="s">
        <v>247</v>
      </c>
      <c r="K1175">
        <v>28045</v>
      </c>
      <c r="L1175" t="s">
        <v>57</v>
      </c>
    </row>
    <row r="1176" spans="1:12" x14ac:dyDescent="0.2">
      <c r="A1176" t="str">
        <f t="shared" si="18"/>
        <v>Harrison2017</v>
      </c>
      <c r="B1176" t="s">
        <v>357</v>
      </c>
      <c r="C1176">
        <v>2017</v>
      </c>
      <c r="D1176" t="s">
        <v>245</v>
      </c>
      <c r="E1176">
        <v>4585</v>
      </c>
      <c r="F1176">
        <v>85516</v>
      </c>
      <c r="G1176">
        <v>0.6</v>
      </c>
      <c r="H1176">
        <v>750</v>
      </c>
      <c r="I1176">
        <v>2.6</v>
      </c>
      <c r="J1176" t="s">
        <v>247</v>
      </c>
      <c r="K1176">
        <v>28047</v>
      </c>
      <c r="L1176" t="s">
        <v>57</v>
      </c>
    </row>
    <row r="1177" spans="1:12" x14ac:dyDescent="0.2">
      <c r="A1177" t="str">
        <f t="shared" si="18"/>
        <v>Hinds2017</v>
      </c>
      <c r="B1177" t="s">
        <v>352</v>
      </c>
      <c r="C1177">
        <v>2017</v>
      </c>
      <c r="D1177" t="s">
        <v>245</v>
      </c>
      <c r="E1177">
        <v>5832</v>
      </c>
      <c r="F1177">
        <v>122300</v>
      </c>
      <c r="G1177">
        <v>0.3</v>
      </c>
      <c r="H1177">
        <v>883</v>
      </c>
      <c r="I1177">
        <v>1.6</v>
      </c>
      <c r="J1177" t="s">
        <v>247</v>
      </c>
      <c r="K1177">
        <v>28049</v>
      </c>
      <c r="L1177" t="s">
        <v>57</v>
      </c>
    </row>
    <row r="1178" spans="1:12" x14ac:dyDescent="0.2">
      <c r="A1178" t="str">
        <f t="shared" si="18"/>
        <v>Holmes2017</v>
      </c>
      <c r="B1178" t="s">
        <v>366</v>
      </c>
      <c r="C1178">
        <v>2017</v>
      </c>
      <c r="D1178" t="s">
        <v>245</v>
      </c>
      <c r="E1178">
        <v>306</v>
      </c>
      <c r="F1178">
        <v>3589</v>
      </c>
      <c r="G1178">
        <v>-1.1000000000000001</v>
      </c>
      <c r="H1178">
        <v>627</v>
      </c>
      <c r="I1178">
        <v>3.1</v>
      </c>
      <c r="J1178" t="s">
        <v>247</v>
      </c>
      <c r="K1178">
        <v>28051</v>
      </c>
      <c r="L1178" t="s">
        <v>57</v>
      </c>
    </row>
    <row r="1179" spans="1:12" x14ac:dyDescent="0.2">
      <c r="A1179" t="str">
        <f t="shared" si="18"/>
        <v>Humphreys2017</v>
      </c>
      <c r="B1179" t="s">
        <v>732</v>
      </c>
      <c r="C1179">
        <v>2017</v>
      </c>
      <c r="D1179" t="s">
        <v>245</v>
      </c>
      <c r="E1179">
        <v>188</v>
      </c>
      <c r="F1179">
        <v>2269</v>
      </c>
      <c r="G1179">
        <v>1.5</v>
      </c>
      <c r="H1179">
        <v>559</v>
      </c>
      <c r="I1179">
        <v>2.9</v>
      </c>
      <c r="J1179" t="s">
        <v>247</v>
      </c>
      <c r="K1179">
        <v>28053</v>
      </c>
      <c r="L1179" t="s">
        <v>57</v>
      </c>
    </row>
    <row r="1180" spans="1:12" x14ac:dyDescent="0.2">
      <c r="A1180" t="str">
        <f t="shared" si="18"/>
        <v>Issaquena2017</v>
      </c>
      <c r="B1180" t="s">
        <v>823</v>
      </c>
      <c r="C1180">
        <v>2017</v>
      </c>
      <c r="D1180" t="s">
        <v>245</v>
      </c>
      <c r="E1180">
        <v>33</v>
      </c>
      <c r="F1180">
        <v>187</v>
      </c>
      <c r="G1180">
        <v>-8.8000000000000007</v>
      </c>
      <c r="H1180">
        <v>529</v>
      </c>
      <c r="I1180">
        <v>-0.9</v>
      </c>
      <c r="J1180" t="s">
        <v>247</v>
      </c>
      <c r="K1180">
        <v>28055</v>
      </c>
      <c r="L1180" t="s">
        <v>57</v>
      </c>
    </row>
    <row r="1181" spans="1:12" x14ac:dyDescent="0.2">
      <c r="A1181" t="str">
        <f t="shared" si="18"/>
        <v>Itawamba2017</v>
      </c>
      <c r="B1181" t="s">
        <v>364</v>
      </c>
      <c r="C1181">
        <v>2017</v>
      </c>
      <c r="D1181" t="s">
        <v>245</v>
      </c>
      <c r="E1181">
        <v>349</v>
      </c>
      <c r="F1181">
        <v>6178</v>
      </c>
      <c r="G1181">
        <v>-0.5</v>
      </c>
      <c r="H1181">
        <v>677</v>
      </c>
      <c r="I1181">
        <v>3</v>
      </c>
      <c r="J1181" t="s">
        <v>247</v>
      </c>
      <c r="K1181">
        <v>28057</v>
      </c>
      <c r="L1181" t="s">
        <v>57</v>
      </c>
    </row>
    <row r="1182" spans="1:12" x14ac:dyDescent="0.2">
      <c r="A1182" t="str">
        <f t="shared" si="18"/>
        <v>Jackson2017</v>
      </c>
      <c r="B1182" t="s">
        <v>318</v>
      </c>
      <c r="C1182">
        <v>2017</v>
      </c>
      <c r="D1182" t="s">
        <v>245</v>
      </c>
      <c r="E1182">
        <v>2445</v>
      </c>
      <c r="F1182">
        <v>48645</v>
      </c>
      <c r="G1182">
        <v>0</v>
      </c>
      <c r="H1182">
        <v>994</v>
      </c>
      <c r="I1182">
        <v>4.2</v>
      </c>
      <c r="J1182" t="s">
        <v>247</v>
      </c>
      <c r="K1182">
        <v>28059</v>
      </c>
      <c r="L1182" t="s">
        <v>57</v>
      </c>
    </row>
    <row r="1183" spans="1:12" x14ac:dyDescent="0.2">
      <c r="A1183" t="str">
        <f t="shared" si="18"/>
        <v>Jasper2017</v>
      </c>
      <c r="B1183" t="s">
        <v>368</v>
      </c>
      <c r="C1183">
        <v>2017</v>
      </c>
      <c r="D1183" t="s">
        <v>245</v>
      </c>
      <c r="E1183">
        <v>222</v>
      </c>
      <c r="F1183">
        <v>3859</v>
      </c>
      <c r="G1183">
        <v>1.9</v>
      </c>
      <c r="H1183">
        <v>759</v>
      </c>
      <c r="I1183">
        <v>7.7</v>
      </c>
      <c r="J1183" t="s">
        <v>247</v>
      </c>
      <c r="K1183">
        <v>28061</v>
      </c>
      <c r="L1183" t="s">
        <v>57</v>
      </c>
    </row>
    <row r="1184" spans="1:12" x14ac:dyDescent="0.2">
      <c r="A1184" t="str">
        <f t="shared" si="18"/>
        <v>Jefferson2017</v>
      </c>
      <c r="B1184" t="s">
        <v>314</v>
      </c>
      <c r="C1184">
        <v>2017</v>
      </c>
      <c r="D1184" t="s">
        <v>245</v>
      </c>
      <c r="E1184">
        <v>74</v>
      </c>
      <c r="F1184">
        <v>1056</v>
      </c>
      <c r="G1184">
        <v>-12.5</v>
      </c>
      <c r="H1184">
        <v>632</v>
      </c>
      <c r="I1184">
        <v>10.5</v>
      </c>
      <c r="J1184" t="s">
        <v>247</v>
      </c>
      <c r="K1184">
        <v>28063</v>
      </c>
      <c r="L1184" t="s">
        <v>57</v>
      </c>
    </row>
    <row r="1185" spans="1:12" x14ac:dyDescent="0.2">
      <c r="A1185" t="str">
        <f t="shared" si="18"/>
        <v>Jefferson Davis2017</v>
      </c>
      <c r="B1185" t="s">
        <v>362</v>
      </c>
      <c r="C1185">
        <v>2017</v>
      </c>
      <c r="D1185" t="s">
        <v>245</v>
      </c>
      <c r="E1185">
        <v>164</v>
      </c>
      <c r="F1185">
        <v>1727</v>
      </c>
      <c r="G1185">
        <v>3.9</v>
      </c>
      <c r="H1185">
        <v>719</v>
      </c>
      <c r="I1185">
        <v>10.3</v>
      </c>
      <c r="J1185" t="s">
        <v>247</v>
      </c>
      <c r="K1185">
        <v>28065</v>
      </c>
      <c r="L1185" t="s">
        <v>57</v>
      </c>
    </row>
    <row r="1186" spans="1:12" x14ac:dyDescent="0.2">
      <c r="A1186" t="str">
        <f t="shared" si="18"/>
        <v>Jones2017</v>
      </c>
      <c r="B1186" t="s">
        <v>517</v>
      </c>
      <c r="C1186">
        <v>2017</v>
      </c>
      <c r="D1186" t="s">
        <v>245</v>
      </c>
      <c r="E1186">
        <v>1393</v>
      </c>
      <c r="F1186">
        <v>27251</v>
      </c>
      <c r="G1186">
        <v>0.8</v>
      </c>
      <c r="H1186">
        <v>877</v>
      </c>
      <c r="I1186">
        <v>10.9</v>
      </c>
      <c r="J1186" t="s">
        <v>247</v>
      </c>
      <c r="K1186">
        <v>28067</v>
      </c>
      <c r="L1186" t="s">
        <v>57</v>
      </c>
    </row>
    <row r="1187" spans="1:12" x14ac:dyDescent="0.2">
      <c r="A1187" t="str">
        <f t="shared" si="18"/>
        <v>Kemper2017</v>
      </c>
      <c r="B1187" t="s">
        <v>824</v>
      </c>
      <c r="C1187">
        <v>2017</v>
      </c>
      <c r="D1187" t="s">
        <v>245</v>
      </c>
      <c r="E1187">
        <v>140</v>
      </c>
      <c r="F1187">
        <v>2051</v>
      </c>
      <c r="G1187">
        <v>-18.2</v>
      </c>
      <c r="H1187">
        <v>879</v>
      </c>
      <c r="I1187">
        <v>-16.8</v>
      </c>
      <c r="J1187" t="s">
        <v>247</v>
      </c>
      <c r="K1187">
        <v>28069</v>
      </c>
      <c r="L1187" t="s">
        <v>57</v>
      </c>
    </row>
    <row r="1188" spans="1:12" x14ac:dyDescent="0.2">
      <c r="A1188" t="str">
        <f t="shared" si="18"/>
        <v>Lafayette2017</v>
      </c>
      <c r="B1188" t="s">
        <v>825</v>
      </c>
      <c r="C1188">
        <v>2017</v>
      </c>
      <c r="D1188" t="s">
        <v>245</v>
      </c>
      <c r="E1188">
        <v>1317</v>
      </c>
      <c r="F1188">
        <v>24072</v>
      </c>
      <c r="G1188">
        <v>3.1</v>
      </c>
      <c r="H1188">
        <v>746</v>
      </c>
      <c r="I1188">
        <v>-1.2</v>
      </c>
      <c r="J1188" t="s">
        <v>247</v>
      </c>
      <c r="K1188">
        <v>28071</v>
      </c>
      <c r="L1188" t="s">
        <v>57</v>
      </c>
    </row>
    <row r="1189" spans="1:12" x14ac:dyDescent="0.2">
      <c r="A1189" t="str">
        <f t="shared" si="18"/>
        <v>Lamar2017</v>
      </c>
      <c r="B1189" t="s">
        <v>438</v>
      </c>
      <c r="C1189">
        <v>2017</v>
      </c>
      <c r="D1189" t="s">
        <v>245</v>
      </c>
      <c r="E1189">
        <v>1446</v>
      </c>
      <c r="F1189">
        <v>19245</v>
      </c>
      <c r="G1189">
        <v>-0.3</v>
      </c>
      <c r="H1189">
        <v>620</v>
      </c>
      <c r="I1189">
        <v>5.8</v>
      </c>
      <c r="J1189" t="s">
        <v>247</v>
      </c>
      <c r="K1189">
        <v>28073</v>
      </c>
      <c r="L1189" t="s">
        <v>57</v>
      </c>
    </row>
    <row r="1190" spans="1:12" x14ac:dyDescent="0.2">
      <c r="A1190" t="str">
        <f t="shared" si="18"/>
        <v>Lauderdale2017</v>
      </c>
      <c r="B1190" t="s">
        <v>439</v>
      </c>
      <c r="C1190">
        <v>2017</v>
      </c>
      <c r="D1190" t="s">
        <v>245</v>
      </c>
      <c r="E1190">
        <v>1939</v>
      </c>
      <c r="F1190">
        <v>33624</v>
      </c>
      <c r="G1190">
        <v>-2</v>
      </c>
      <c r="H1190">
        <v>703</v>
      </c>
      <c r="I1190">
        <v>2</v>
      </c>
      <c r="J1190" t="s">
        <v>247</v>
      </c>
      <c r="K1190">
        <v>28075</v>
      </c>
      <c r="L1190" t="s">
        <v>57</v>
      </c>
    </row>
    <row r="1191" spans="1:12" x14ac:dyDescent="0.2">
      <c r="A1191" t="str">
        <f t="shared" si="18"/>
        <v>Lawrence2017</v>
      </c>
      <c r="B1191" t="s">
        <v>440</v>
      </c>
      <c r="C1191">
        <v>2017</v>
      </c>
      <c r="D1191" t="s">
        <v>245</v>
      </c>
      <c r="E1191">
        <v>178</v>
      </c>
      <c r="F1191">
        <v>2447</v>
      </c>
      <c r="G1191">
        <v>-0.2</v>
      </c>
      <c r="H1191">
        <v>824</v>
      </c>
      <c r="I1191">
        <v>4.2</v>
      </c>
      <c r="J1191" t="s">
        <v>247</v>
      </c>
      <c r="K1191">
        <v>28077</v>
      </c>
      <c r="L1191" t="s">
        <v>57</v>
      </c>
    </row>
    <row r="1192" spans="1:12" x14ac:dyDescent="0.2">
      <c r="A1192" t="str">
        <f t="shared" si="18"/>
        <v>Leake2017</v>
      </c>
      <c r="B1192" t="s">
        <v>826</v>
      </c>
      <c r="C1192">
        <v>2017</v>
      </c>
      <c r="D1192" t="s">
        <v>245</v>
      </c>
      <c r="E1192">
        <v>315</v>
      </c>
      <c r="F1192">
        <v>4919</v>
      </c>
      <c r="G1192">
        <v>1.3</v>
      </c>
      <c r="H1192">
        <v>611</v>
      </c>
      <c r="I1192">
        <v>1</v>
      </c>
      <c r="J1192" t="s">
        <v>247</v>
      </c>
      <c r="K1192">
        <v>28079</v>
      </c>
      <c r="L1192" t="s">
        <v>57</v>
      </c>
    </row>
    <row r="1193" spans="1:12" x14ac:dyDescent="0.2">
      <c r="A1193" t="str">
        <f t="shared" si="18"/>
        <v>Lee2017</v>
      </c>
      <c r="B1193" t="s">
        <v>315</v>
      </c>
      <c r="C1193">
        <v>2017</v>
      </c>
      <c r="D1193" t="s">
        <v>245</v>
      </c>
      <c r="E1193">
        <v>2513</v>
      </c>
      <c r="F1193">
        <v>54507</v>
      </c>
      <c r="G1193">
        <v>0.1</v>
      </c>
      <c r="H1193">
        <v>758</v>
      </c>
      <c r="I1193">
        <v>1.2</v>
      </c>
      <c r="J1193" t="s">
        <v>247</v>
      </c>
      <c r="K1193">
        <v>28081</v>
      </c>
      <c r="L1193" t="s">
        <v>57</v>
      </c>
    </row>
    <row r="1194" spans="1:12" x14ac:dyDescent="0.2">
      <c r="A1194" t="str">
        <f t="shared" si="18"/>
        <v>Leflore2017</v>
      </c>
      <c r="B1194" t="s">
        <v>827</v>
      </c>
      <c r="C1194">
        <v>2017</v>
      </c>
      <c r="D1194" t="s">
        <v>245</v>
      </c>
      <c r="E1194">
        <v>829</v>
      </c>
      <c r="F1194">
        <v>14692</v>
      </c>
      <c r="G1194">
        <v>1</v>
      </c>
      <c r="H1194">
        <v>658</v>
      </c>
      <c r="I1194">
        <v>-0.9</v>
      </c>
      <c r="J1194" t="s">
        <v>247</v>
      </c>
      <c r="K1194">
        <v>28083</v>
      </c>
      <c r="L1194" t="s">
        <v>57</v>
      </c>
    </row>
    <row r="1195" spans="1:12" x14ac:dyDescent="0.2">
      <c r="A1195" t="str">
        <f t="shared" si="18"/>
        <v>Lincoln2017</v>
      </c>
      <c r="B1195" t="s">
        <v>519</v>
      </c>
      <c r="C1195">
        <v>2017</v>
      </c>
      <c r="D1195" t="s">
        <v>245</v>
      </c>
      <c r="E1195">
        <v>818</v>
      </c>
      <c r="F1195">
        <v>12236</v>
      </c>
      <c r="G1195">
        <v>2.2000000000000002</v>
      </c>
      <c r="H1195">
        <v>705</v>
      </c>
      <c r="I1195">
        <v>1.7</v>
      </c>
      <c r="J1195" t="s">
        <v>247</v>
      </c>
      <c r="K1195">
        <v>28085</v>
      </c>
      <c r="L1195" t="s">
        <v>57</v>
      </c>
    </row>
    <row r="1196" spans="1:12" x14ac:dyDescent="0.2">
      <c r="A1196" t="str">
        <f t="shared" si="18"/>
        <v>Lowndes2017</v>
      </c>
      <c r="B1196" t="s">
        <v>356</v>
      </c>
      <c r="C1196">
        <v>2017</v>
      </c>
      <c r="D1196" t="s">
        <v>245</v>
      </c>
      <c r="E1196">
        <v>1565</v>
      </c>
      <c r="F1196">
        <v>25001</v>
      </c>
      <c r="G1196">
        <v>-1.8</v>
      </c>
      <c r="H1196">
        <v>806</v>
      </c>
      <c r="I1196">
        <v>2.7</v>
      </c>
      <c r="J1196" t="s">
        <v>247</v>
      </c>
      <c r="K1196">
        <v>28087</v>
      </c>
      <c r="L1196" t="s">
        <v>57</v>
      </c>
    </row>
    <row r="1197" spans="1:12" x14ac:dyDescent="0.2">
      <c r="A1197" t="str">
        <f t="shared" si="18"/>
        <v>Madison2017</v>
      </c>
      <c r="B1197" t="s">
        <v>313</v>
      </c>
      <c r="C1197">
        <v>2017</v>
      </c>
      <c r="D1197" t="s">
        <v>245</v>
      </c>
      <c r="E1197">
        <v>3404</v>
      </c>
      <c r="F1197">
        <v>56719</v>
      </c>
      <c r="G1197">
        <v>0.8</v>
      </c>
      <c r="H1197">
        <v>842</v>
      </c>
      <c r="I1197">
        <v>-0.9</v>
      </c>
      <c r="J1197" t="s">
        <v>247</v>
      </c>
      <c r="K1197">
        <v>28089</v>
      </c>
      <c r="L1197" t="s">
        <v>57</v>
      </c>
    </row>
    <row r="1198" spans="1:12" x14ac:dyDescent="0.2">
      <c r="A1198" t="str">
        <f t="shared" si="18"/>
        <v>Marion2017</v>
      </c>
      <c r="B1198" t="s">
        <v>399</v>
      </c>
      <c r="C1198">
        <v>2017</v>
      </c>
      <c r="D1198" t="s">
        <v>245</v>
      </c>
      <c r="E1198">
        <v>564</v>
      </c>
      <c r="F1198">
        <v>8167</v>
      </c>
      <c r="G1198">
        <v>-0.3</v>
      </c>
      <c r="H1198">
        <v>717</v>
      </c>
      <c r="I1198">
        <v>3.5</v>
      </c>
      <c r="J1198" t="s">
        <v>247</v>
      </c>
      <c r="K1198">
        <v>28091</v>
      </c>
      <c r="L1198" t="s">
        <v>57</v>
      </c>
    </row>
    <row r="1199" spans="1:12" x14ac:dyDescent="0.2">
      <c r="A1199" t="str">
        <f t="shared" si="18"/>
        <v>Marshall2017</v>
      </c>
      <c r="B1199" t="s">
        <v>322</v>
      </c>
      <c r="C1199">
        <v>2017</v>
      </c>
      <c r="D1199" t="s">
        <v>245</v>
      </c>
      <c r="E1199">
        <v>445</v>
      </c>
      <c r="F1199">
        <v>6968</v>
      </c>
      <c r="G1199">
        <v>11.5</v>
      </c>
      <c r="H1199">
        <v>775</v>
      </c>
      <c r="I1199">
        <v>2</v>
      </c>
      <c r="J1199" t="s">
        <v>247</v>
      </c>
      <c r="K1199">
        <v>28093</v>
      </c>
      <c r="L1199" t="s">
        <v>57</v>
      </c>
    </row>
    <row r="1200" spans="1:12" x14ac:dyDescent="0.2">
      <c r="A1200" t="str">
        <f t="shared" si="18"/>
        <v>Monroe2017</v>
      </c>
      <c r="B1200" t="s">
        <v>443</v>
      </c>
      <c r="C1200">
        <v>2017</v>
      </c>
      <c r="D1200" t="s">
        <v>245</v>
      </c>
      <c r="E1200">
        <v>643</v>
      </c>
      <c r="F1200">
        <v>9785</v>
      </c>
      <c r="G1200">
        <v>0.7</v>
      </c>
      <c r="H1200">
        <v>806</v>
      </c>
      <c r="I1200">
        <v>4.8</v>
      </c>
      <c r="J1200" t="s">
        <v>247</v>
      </c>
      <c r="K1200">
        <v>28095</v>
      </c>
      <c r="L1200" t="s">
        <v>57</v>
      </c>
    </row>
    <row r="1201" spans="1:12" x14ac:dyDescent="0.2">
      <c r="A1201" t="str">
        <f t="shared" si="18"/>
        <v>Montgomery2017</v>
      </c>
      <c r="B1201" t="s">
        <v>329</v>
      </c>
      <c r="C1201">
        <v>2017</v>
      </c>
      <c r="D1201" t="s">
        <v>245</v>
      </c>
      <c r="E1201">
        <v>237</v>
      </c>
      <c r="F1201">
        <v>2450</v>
      </c>
      <c r="G1201">
        <v>-5.8</v>
      </c>
      <c r="H1201">
        <v>596</v>
      </c>
      <c r="I1201">
        <v>1.4</v>
      </c>
      <c r="J1201" t="s">
        <v>247</v>
      </c>
      <c r="K1201">
        <v>28097</v>
      </c>
      <c r="L1201" t="s">
        <v>57</v>
      </c>
    </row>
    <row r="1202" spans="1:12" x14ac:dyDescent="0.2">
      <c r="A1202" t="str">
        <f t="shared" si="18"/>
        <v>Neshoba2017</v>
      </c>
      <c r="B1202" t="s">
        <v>828</v>
      </c>
      <c r="C1202">
        <v>2017</v>
      </c>
      <c r="D1202" t="s">
        <v>245</v>
      </c>
      <c r="E1202">
        <v>558</v>
      </c>
      <c r="F1202">
        <v>12141</v>
      </c>
      <c r="G1202">
        <v>0.7</v>
      </c>
      <c r="H1202">
        <v>685</v>
      </c>
      <c r="I1202">
        <v>1</v>
      </c>
      <c r="J1202" t="s">
        <v>247</v>
      </c>
      <c r="K1202">
        <v>28099</v>
      </c>
      <c r="L1202" t="s">
        <v>57</v>
      </c>
    </row>
    <row r="1203" spans="1:12" x14ac:dyDescent="0.2">
      <c r="A1203" t="str">
        <f t="shared" si="18"/>
        <v>Newton2017</v>
      </c>
      <c r="B1203" t="s">
        <v>528</v>
      </c>
      <c r="C1203">
        <v>2017</v>
      </c>
      <c r="D1203" t="s">
        <v>245</v>
      </c>
      <c r="E1203">
        <v>346</v>
      </c>
      <c r="F1203">
        <v>5563</v>
      </c>
      <c r="G1203">
        <v>-4.7</v>
      </c>
      <c r="H1203">
        <v>624</v>
      </c>
      <c r="I1203">
        <v>3.5</v>
      </c>
      <c r="J1203" t="s">
        <v>247</v>
      </c>
      <c r="K1203">
        <v>28101</v>
      </c>
      <c r="L1203" t="s">
        <v>57</v>
      </c>
    </row>
    <row r="1204" spans="1:12" x14ac:dyDescent="0.2">
      <c r="A1204" t="str">
        <f t="shared" si="18"/>
        <v>Noxubee2017</v>
      </c>
      <c r="B1204" t="s">
        <v>829</v>
      </c>
      <c r="C1204">
        <v>2017</v>
      </c>
      <c r="D1204" t="s">
        <v>245</v>
      </c>
      <c r="E1204">
        <v>217</v>
      </c>
      <c r="F1204">
        <v>2554</v>
      </c>
      <c r="G1204">
        <v>-1.6</v>
      </c>
      <c r="H1204">
        <v>615</v>
      </c>
      <c r="I1204">
        <v>2.7</v>
      </c>
      <c r="J1204" t="s">
        <v>247</v>
      </c>
      <c r="K1204">
        <v>28103</v>
      </c>
      <c r="L1204" t="s">
        <v>57</v>
      </c>
    </row>
    <row r="1205" spans="1:12" x14ac:dyDescent="0.2">
      <c r="A1205" t="str">
        <f t="shared" si="18"/>
        <v>Oktibbeha2017</v>
      </c>
      <c r="B1205" t="s">
        <v>830</v>
      </c>
      <c r="C1205">
        <v>2017</v>
      </c>
      <c r="D1205" t="s">
        <v>245</v>
      </c>
      <c r="E1205">
        <v>944</v>
      </c>
      <c r="F1205">
        <v>19881</v>
      </c>
      <c r="G1205">
        <v>-0.3</v>
      </c>
      <c r="H1205">
        <v>716</v>
      </c>
      <c r="I1205">
        <v>1.7</v>
      </c>
      <c r="J1205" t="s">
        <v>247</v>
      </c>
      <c r="K1205">
        <v>28105</v>
      </c>
      <c r="L1205" t="s">
        <v>57</v>
      </c>
    </row>
    <row r="1206" spans="1:12" x14ac:dyDescent="0.2">
      <c r="A1206" t="str">
        <f t="shared" si="18"/>
        <v>Panola2017</v>
      </c>
      <c r="B1206" t="s">
        <v>831</v>
      </c>
      <c r="C1206">
        <v>2017</v>
      </c>
      <c r="D1206" t="s">
        <v>245</v>
      </c>
      <c r="E1206">
        <v>655</v>
      </c>
      <c r="F1206">
        <v>10864</v>
      </c>
      <c r="G1206">
        <v>0.1</v>
      </c>
      <c r="H1206">
        <v>703</v>
      </c>
      <c r="I1206">
        <v>-0.1</v>
      </c>
      <c r="J1206" t="s">
        <v>247</v>
      </c>
      <c r="K1206">
        <v>28107</v>
      </c>
      <c r="L1206" t="s">
        <v>57</v>
      </c>
    </row>
    <row r="1207" spans="1:12" x14ac:dyDescent="0.2">
      <c r="A1207" t="str">
        <f t="shared" si="18"/>
        <v>Pearl River2017</v>
      </c>
      <c r="B1207" t="s">
        <v>832</v>
      </c>
      <c r="C1207">
        <v>2017</v>
      </c>
      <c r="D1207" t="s">
        <v>245</v>
      </c>
      <c r="E1207">
        <v>829</v>
      </c>
      <c r="F1207">
        <v>10287</v>
      </c>
      <c r="G1207">
        <v>0.2</v>
      </c>
      <c r="H1207">
        <v>650</v>
      </c>
      <c r="I1207">
        <v>1.9</v>
      </c>
      <c r="J1207" t="s">
        <v>247</v>
      </c>
      <c r="K1207">
        <v>28109</v>
      </c>
      <c r="L1207" t="s">
        <v>57</v>
      </c>
    </row>
    <row r="1208" spans="1:12" x14ac:dyDescent="0.2">
      <c r="A1208" t="str">
        <f t="shared" si="18"/>
        <v>Perry2017</v>
      </c>
      <c r="B1208" t="s">
        <v>445</v>
      </c>
      <c r="C1208">
        <v>2017</v>
      </c>
      <c r="D1208" t="s">
        <v>245</v>
      </c>
      <c r="E1208">
        <v>164</v>
      </c>
      <c r="F1208">
        <v>2095</v>
      </c>
      <c r="G1208">
        <v>1.3</v>
      </c>
      <c r="H1208">
        <v>863</v>
      </c>
      <c r="I1208">
        <v>6.9</v>
      </c>
      <c r="J1208" t="s">
        <v>247</v>
      </c>
      <c r="K1208">
        <v>28111</v>
      </c>
      <c r="L1208" t="s">
        <v>57</v>
      </c>
    </row>
    <row r="1209" spans="1:12" x14ac:dyDescent="0.2">
      <c r="A1209" t="str">
        <f t="shared" si="18"/>
        <v>Pike2017</v>
      </c>
      <c r="B1209" t="s">
        <v>447</v>
      </c>
      <c r="C1209">
        <v>2017</v>
      </c>
      <c r="D1209" t="s">
        <v>245</v>
      </c>
      <c r="E1209">
        <v>1019</v>
      </c>
      <c r="F1209">
        <v>14992</v>
      </c>
      <c r="G1209">
        <v>0.3</v>
      </c>
      <c r="H1209">
        <v>642</v>
      </c>
      <c r="I1209">
        <v>5.6</v>
      </c>
      <c r="J1209" t="s">
        <v>247</v>
      </c>
      <c r="K1209">
        <v>28113</v>
      </c>
      <c r="L1209" t="s">
        <v>57</v>
      </c>
    </row>
    <row r="1210" spans="1:12" x14ac:dyDescent="0.2">
      <c r="A1210" t="str">
        <f t="shared" si="18"/>
        <v>Pontotoc2017</v>
      </c>
      <c r="B1210" t="s">
        <v>354</v>
      </c>
      <c r="C1210">
        <v>2017</v>
      </c>
      <c r="D1210" t="s">
        <v>245</v>
      </c>
      <c r="E1210">
        <v>513</v>
      </c>
      <c r="F1210">
        <v>12566</v>
      </c>
      <c r="G1210">
        <v>-1</v>
      </c>
      <c r="H1210">
        <v>662</v>
      </c>
      <c r="I1210">
        <v>0.3</v>
      </c>
      <c r="J1210" t="s">
        <v>247</v>
      </c>
      <c r="K1210">
        <v>28115</v>
      </c>
      <c r="L1210" t="s">
        <v>57</v>
      </c>
    </row>
    <row r="1211" spans="1:12" x14ac:dyDescent="0.2">
      <c r="A1211" t="str">
        <f t="shared" si="18"/>
        <v>Prentiss2017</v>
      </c>
      <c r="B1211" t="s">
        <v>833</v>
      </c>
      <c r="C1211">
        <v>2017</v>
      </c>
      <c r="D1211" t="s">
        <v>245</v>
      </c>
      <c r="E1211">
        <v>500</v>
      </c>
      <c r="F1211">
        <v>7476</v>
      </c>
      <c r="G1211">
        <v>2.1</v>
      </c>
      <c r="H1211">
        <v>653</v>
      </c>
      <c r="I1211">
        <v>2.4</v>
      </c>
      <c r="J1211" t="s">
        <v>247</v>
      </c>
      <c r="K1211">
        <v>28117</v>
      </c>
      <c r="L1211" t="s">
        <v>57</v>
      </c>
    </row>
    <row r="1212" spans="1:12" x14ac:dyDescent="0.2">
      <c r="A1212" t="str">
        <f t="shared" si="18"/>
        <v>Quitman2017</v>
      </c>
      <c r="B1212" t="s">
        <v>535</v>
      </c>
      <c r="C1212">
        <v>2017</v>
      </c>
      <c r="D1212" t="s">
        <v>245</v>
      </c>
      <c r="E1212">
        <v>138</v>
      </c>
      <c r="F1212">
        <v>974</v>
      </c>
      <c r="G1212">
        <v>-3.3</v>
      </c>
      <c r="H1212">
        <v>737</v>
      </c>
      <c r="I1212">
        <v>11</v>
      </c>
      <c r="J1212" t="s">
        <v>247</v>
      </c>
      <c r="K1212">
        <v>28119</v>
      </c>
      <c r="L1212" t="s">
        <v>57</v>
      </c>
    </row>
    <row r="1213" spans="1:12" x14ac:dyDescent="0.2">
      <c r="A1213" t="str">
        <f t="shared" si="18"/>
        <v>Rankin2017</v>
      </c>
      <c r="B1213" t="s">
        <v>834</v>
      </c>
      <c r="C1213">
        <v>2017</v>
      </c>
      <c r="D1213" t="s">
        <v>245</v>
      </c>
      <c r="E1213">
        <v>3991</v>
      </c>
      <c r="F1213">
        <v>62624</v>
      </c>
      <c r="G1213">
        <v>1.2</v>
      </c>
      <c r="H1213">
        <v>800</v>
      </c>
      <c r="I1213">
        <v>1.5</v>
      </c>
      <c r="J1213" t="s">
        <v>247</v>
      </c>
      <c r="K1213">
        <v>28121</v>
      </c>
      <c r="L1213" t="s">
        <v>57</v>
      </c>
    </row>
    <row r="1214" spans="1:12" x14ac:dyDescent="0.2">
      <c r="A1214" t="str">
        <f t="shared" si="18"/>
        <v>Scott2017</v>
      </c>
      <c r="B1214" t="s">
        <v>638</v>
      </c>
      <c r="C1214">
        <v>2017</v>
      </c>
      <c r="D1214" t="s">
        <v>245</v>
      </c>
      <c r="E1214">
        <v>528</v>
      </c>
      <c r="F1214">
        <v>13913</v>
      </c>
      <c r="G1214">
        <v>0.6</v>
      </c>
      <c r="H1214">
        <v>653</v>
      </c>
      <c r="I1214">
        <v>2.7</v>
      </c>
      <c r="J1214" t="s">
        <v>247</v>
      </c>
      <c r="K1214">
        <v>28123</v>
      </c>
      <c r="L1214" t="s">
        <v>57</v>
      </c>
    </row>
    <row r="1215" spans="1:12" x14ac:dyDescent="0.2">
      <c r="A1215" t="str">
        <f t="shared" si="18"/>
        <v>Sharkey2017</v>
      </c>
      <c r="B1215" t="s">
        <v>835</v>
      </c>
      <c r="C1215">
        <v>2017</v>
      </c>
      <c r="D1215" t="s">
        <v>245</v>
      </c>
      <c r="E1215">
        <v>163</v>
      </c>
      <c r="F1215">
        <v>1217</v>
      </c>
      <c r="G1215">
        <v>5.6</v>
      </c>
      <c r="H1215">
        <v>597</v>
      </c>
      <c r="I1215">
        <v>2.8</v>
      </c>
      <c r="J1215" t="s">
        <v>247</v>
      </c>
      <c r="K1215">
        <v>28125</v>
      </c>
      <c r="L1215" t="s">
        <v>57</v>
      </c>
    </row>
    <row r="1216" spans="1:12" x14ac:dyDescent="0.2">
      <c r="A1216" t="str">
        <f t="shared" si="18"/>
        <v>Simpson2017</v>
      </c>
      <c r="B1216" t="s">
        <v>639</v>
      </c>
      <c r="C1216">
        <v>2017</v>
      </c>
      <c r="D1216" t="s">
        <v>245</v>
      </c>
      <c r="E1216">
        <v>460</v>
      </c>
      <c r="F1216">
        <v>7117</v>
      </c>
      <c r="G1216">
        <v>4.8</v>
      </c>
      <c r="H1216">
        <v>525</v>
      </c>
      <c r="I1216">
        <v>-8.1</v>
      </c>
      <c r="J1216" t="s">
        <v>247</v>
      </c>
      <c r="K1216">
        <v>28127</v>
      </c>
      <c r="L1216" t="s">
        <v>57</v>
      </c>
    </row>
    <row r="1217" spans="1:12" x14ac:dyDescent="0.2">
      <c r="A1217" t="str">
        <f t="shared" si="18"/>
        <v>Smith2017</v>
      </c>
      <c r="B1217" t="s">
        <v>746</v>
      </c>
      <c r="C1217">
        <v>2017</v>
      </c>
      <c r="D1217" t="s">
        <v>245</v>
      </c>
      <c r="E1217">
        <v>191</v>
      </c>
      <c r="F1217">
        <v>2703</v>
      </c>
      <c r="G1217">
        <v>-0.1</v>
      </c>
      <c r="H1217">
        <v>749</v>
      </c>
      <c r="I1217">
        <v>1.8</v>
      </c>
      <c r="J1217" t="s">
        <v>247</v>
      </c>
      <c r="K1217">
        <v>28129</v>
      </c>
      <c r="L1217" t="s">
        <v>57</v>
      </c>
    </row>
    <row r="1218" spans="1:12" x14ac:dyDescent="0.2">
      <c r="A1218" t="str">
        <f t="shared" si="18"/>
        <v>Stone2017</v>
      </c>
      <c r="B1218" t="s">
        <v>836</v>
      </c>
      <c r="C1218">
        <v>2017</v>
      </c>
      <c r="D1218" t="s">
        <v>245</v>
      </c>
      <c r="E1218">
        <v>295</v>
      </c>
      <c r="F1218">
        <v>4366</v>
      </c>
      <c r="G1218">
        <v>6.2</v>
      </c>
      <c r="H1218">
        <v>658</v>
      </c>
      <c r="I1218">
        <v>2</v>
      </c>
      <c r="J1218" t="s">
        <v>247</v>
      </c>
      <c r="K1218">
        <v>28131</v>
      </c>
      <c r="L1218" t="s">
        <v>57</v>
      </c>
    </row>
    <row r="1219" spans="1:12" x14ac:dyDescent="0.2">
      <c r="A1219" t="str">
        <f t="shared" si="18"/>
        <v>Sunflower2017</v>
      </c>
      <c r="B1219" t="s">
        <v>837</v>
      </c>
      <c r="C1219">
        <v>2017</v>
      </c>
      <c r="D1219" t="s">
        <v>245</v>
      </c>
      <c r="E1219">
        <v>549</v>
      </c>
      <c r="F1219">
        <v>8234</v>
      </c>
      <c r="G1219">
        <v>-2.4</v>
      </c>
      <c r="H1219">
        <v>658</v>
      </c>
      <c r="I1219">
        <v>2.7</v>
      </c>
      <c r="J1219" t="s">
        <v>247</v>
      </c>
      <c r="K1219">
        <v>28133</v>
      </c>
      <c r="L1219" t="s">
        <v>57</v>
      </c>
    </row>
    <row r="1220" spans="1:12" x14ac:dyDescent="0.2">
      <c r="A1220" t="str">
        <f t="shared" si="18"/>
        <v>Tallahatchie2017</v>
      </c>
      <c r="B1220" t="s">
        <v>838</v>
      </c>
      <c r="C1220">
        <v>2017</v>
      </c>
      <c r="D1220" t="s">
        <v>245</v>
      </c>
      <c r="E1220">
        <v>221</v>
      </c>
      <c r="F1220">
        <v>2954</v>
      </c>
      <c r="G1220">
        <v>-1.5</v>
      </c>
      <c r="H1220">
        <v>683</v>
      </c>
      <c r="I1220">
        <v>-0.6</v>
      </c>
      <c r="J1220" t="s">
        <v>247</v>
      </c>
      <c r="K1220">
        <v>28135</v>
      </c>
      <c r="L1220" t="s">
        <v>57</v>
      </c>
    </row>
    <row r="1221" spans="1:12" x14ac:dyDescent="0.2">
      <c r="A1221" t="str">
        <f t="shared" si="18"/>
        <v>Tate2017</v>
      </c>
      <c r="B1221" t="s">
        <v>839</v>
      </c>
      <c r="C1221">
        <v>2017</v>
      </c>
      <c r="D1221" t="s">
        <v>245</v>
      </c>
      <c r="E1221">
        <v>372</v>
      </c>
      <c r="F1221">
        <v>5513</v>
      </c>
      <c r="G1221">
        <v>-1.2</v>
      </c>
      <c r="H1221">
        <v>663</v>
      </c>
      <c r="I1221">
        <v>0</v>
      </c>
      <c r="J1221" t="s">
        <v>247</v>
      </c>
      <c r="K1221">
        <v>28137</v>
      </c>
      <c r="L1221" t="s">
        <v>57</v>
      </c>
    </row>
    <row r="1222" spans="1:12" x14ac:dyDescent="0.2">
      <c r="A1222" t="str">
        <f t="shared" ref="A1222:A1285" si="19">_xlfn.CONCAT(B1222, C1222)</f>
        <v>Tippah2017</v>
      </c>
      <c r="B1222" t="s">
        <v>840</v>
      </c>
      <c r="C1222">
        <v>2017</v>
      </c>
      <c r="D1222" t="s">
        <v>245</v>
      </c>
      <c r="E1222">
        <v>373</v>
      </c>
      <c r="F1222">
        <v>6472</v>
      </c>
      <c r="G1222">
        <v>-1.1000000000000001</v>
      </c>
      <c r="H1222">
        <v>659</v>
      </c>
      <c r="I1222">
        <v>3.9</v>
      </c>
      <c r="J1222" t="s">
        <v>247</v>
      </c>
      <c r="K1222">
        <v>28139</v>
      </c>
      <c r="L1222" t="s">
        <v>57</v>
      </c>
    </row>
    <row r="1223" spans="1:12" x14ac:dyDescent="0.2">
      <c r="A1223" t="str">
        <f t="shared" si="19"/>
        <v>Tishomingo2017</v>
      </c>
      <c r="B1223" t="s">
        <v>841</v>
      </c>
      <c r="C1223">
        <v>2017</v>
      </c>
      <c r="D1223" t="s">
        <v>245</v>
      </c>
      <c r="E1223">
        <v>404</v>
      </c>
      <c r="F1223">
        <v>6258</v>
      </c>
      <c r="G1223">
        <v>2.2999999999999998</v>
      </c>
      <c r="H1223">
        <v>654</v>
      </c>
      <c r="I1223">
        <v>2.5</v>
      </c>
      <c r="J1223" t="s">
        <v>247</v>
      </c>
      <c r="K1223">
        <v>28141</v>
      </c>
      <c r="L1223" t="s">
        <v>57</v>
      </c>
    </row>
    <row r="1224" spans="1:12" x14ac:dyDescent="0.2">
      <c r="A1224" t="str">
        <f t="shared" si="19"/>
        <v>Tunica2017</v>
      </c>
      <c r="B1224" t="s">
        <v>842</v>
      </c>
      <c r="C1224">
        <v>2017</v>
      </c>
      <c r="D1224" t="s">
        <v>245</v>
      </c>
      <c r="E1224">
        <v>284</v>
      </c>
      <c r="F1224">
        <v>8213</v>
      </c>
      <c r="G1224">
        <v>-3.9</v>
      </c>
      <c r="H1224">
        <v>629</v>
      </c>
      <c r="I1224">
        <v>3.1</v>
      </c>
      <c r="J1224" t="s">
        <v>247</v>
      </c>
      <c r="K1224">
        <v>28143</v>
      </c>
      <c r="L1224" t="s">
        <v>57</v>
      </c>
    </row>
    <row r="1225" spans="1:12" x14ac:dyDescent="0.2">
      <c r="A1225" t="str">
        <f t="shared" si="19"/>
        <v>Union2017</v>
      </c>
      <c r="B1225" t="s">
        <v>403</v>
      </c>
      <c r="C1225">
        <v>2017</v>
      </c>
      <c r="D1225" t="s">
        <v>245</v>
      </c>
      <c r="E1225">
        <v>532</v>
      </c>
      <c r="F1225">
        <v>11203</v>
      </c>
      <c r="G1225">
        <v>4.0999999999999996</v>
      </c>
      <c r="H1225">
        <v>784</v>
      </c>
      <c r="I1225">
        <v>1.3</v>
      </c>
      <c r="J1225" t="s">
        <v>247</v>
      </c>
      <c r="K1225">
        <v>28145</v>
      </c>
      <c r="L1225" t="s">
        <v>57</v>
      </c>
    </row>
    <row r="1226" spans="1:12" x14ac:dyDescent="0.2">
      <c r="A1226" t="str">
        <f t="shared" si="19"/>
        <v>Walthall2017</v>
      </c>
      <c r="B1226" t="s">
        <v>843</v>
      </c>
      <c r="C1226">
        <v>2017</v>
      </c>
      <c r="D1226" t="s">
        <v>245</v>
      </c>
      <c r="E1226">
        <v>227</v>
      </c>
      <c r="F1226">
        <v>2489</v>
      </c>
      <c r="G1226">
        <v>2.5</v>
      </c>
      <c r="H1226">
        <v>605</v>
      </c>
      <c r="I1226">
        <v>6.1</v>
      </c>
      <c r="J1226" t="s">
        <v>247</v>
      </c>
      <c r="K1226">
        <v>28147</v>
      </c>
      <c r="L1226" t="s">
        <v>57</v>
      </c>
    </row>
    <row r="1227" spans="1:12" x14ac:dyDescent="0.2">
      <c r="A1227" t="str">
        <f t="shared" si="19"/>
        <v>Warren2017</v>
      </c>
      <c r="B1227" t="s">
        <v>561</v>
      </c>
      <c r="C1227">
        <v>2017</v>
      </c>
      <c r="D1227" t="s">
        <v>245</v>
      </c>
      <c r="E1227">
        <v>1127</v>
      </c>
      <c r="F1227">
        <v>19938</v>
      </c>
      <c r="G1227">
        <v>-1</v>
      </c>
      <c r="H1227">
        <v>859</v>
      </c>
      <c r="I1227">
        <v>3.2</v>
      </c>
      <c r="J1227" t="s">
        <v>247</v>
      </c>
      <c r="K1227">
        <v>28149</v>
      </c>
      <c r="L1227" t="s">
        <v>57</v>
      </c>
    </row>
    <row r="1228" spans="1:12" x14ac:dyDescent="0.2">
      <c r="A1228" t="str">
        <f t="shared" si="19"/>
        <v>Washington2017</v>
      </c>
      <c r="B1228" t="s">
        <v>452</v>
      </c>
      <c r="C1228">
        <v>2017</v>
      </c>
      <c r="D1228" t="s">
        <v>245</v>
      </c>
      <c r="E1228">
        <v>1286</v>
      </c>
      <c r="F1228">
        <v>16950</v>
      </c>
      <c r="G1228">
        <v>-2.1</v>
      </c>
      <c r="H1228">
        <v>686</v>
      </c>
      <c r="I1228">
        <v>2.5</v>
      </c>
      <c r="J1228" t="s">
        <v>247</v>
      </c>
      <c r="K1228">
        <v>28151</v>
      </c>
      <c r="L1228" t="s">
        <v>57</v>
      </c>
    </row>
    <row r="1229" spans="1:12" x14ac:dyDescent="0.2">
      <c r="A1229" t="str">
        <f t="shared" si="19"/>
        <v>Wayne2017</v>
      </c>
      <c r="B1229" t="s">
        <v>382</v>
      </c>
      <c r="C1229">
        <v>2017</v>
      </c>
      <c r="D1229" t="s">
        <v>245</v>
      </c>
      <c r="E1229">
        <v>413</v>
      </c>
      <c r="F1229">
        <v>4980</v>
      </c>
      <c r="G1229">
        <v>1.6</v>
      </c>
      <c r="H1229">
        <v>672</v>
      </c>
      <c r="I1229">
        <v>1.8</v>
      </c>
      <c r="J1229" t="s">
        <v>247</v>
      </c>
      <c r="K1229">
        <v>28153</v>
      </c>
      <c r="L1229" t="s">
        <v>57</v>
      </c>
    </row>
    <row r="1230" spans="1:12" x14ac:dyDescent="0.2">
      <c r="A1230" t="str">
        <f t="shared" si="19"/>
        <v>Webster2017</v>
      </c>
      <c r="B1230" t="s">
        <v>562</v>
      </c>
      <c r="C1230">
        <v>2017</v>
      </c>
      <c r="D1230" t="s">
        <v>245</v>
      </c>
      <c r="E1230">
        <v>178</v>
      </c>
      <c r="F1230">
        <v>1978</v>
      </c>
      <c r="G1230">
        <v>5</v>
      </c>
      <c r="H1230">
        <v>603</v>
      </c>
      <c r="I1230">
        <v>3.4</v>
      </c>
      <c r="J1230" t="s">
        <v>247</v>
      </c>
      <c r="K1230">
        <v>28155</v>
      </c>
      <c r="L1230" t="s">
        <v>57</v>
      </c>
    </row>
    <row r="1231" spans="1:12" x14ac:dyDescent="0.2">
      <c r="A1231" t="str">
        <f t="shared" si="19"/>
        <v>Wilkinson2017</v>
      </c>
      <c r="B1231" t="s">
        <v>567</v>
      </c>
      <c r="C1231">
        <v>2017</v>
      </c>
      <c r="D1231" t="s">
        <v>245</v>
      </c>
      <c r="E1231">
        <v>151</v>
      </c>
      <c r="F1231">
        <v>1686</v>
      </c>
      <c r="G1231">
        <v>-1.6</v>
      </c>
      <c r="H1231">
        <v>582</v>
      </c>
      <c r="I1231">
        <v>-1.4</v>
      </c>
      <c r="J1231" t="s">
        <v>247</v>
      </c>
      <c r="K1231">
        <v>28157</v>
      </c>
      <c r="L1231" t="s">
        <v>57</v>
      </c>
    </row>
    <row r="1232" spans="1:12" x14ac:dyDescent="0.2">
      <c r="A1232" t="str">
        <f t="shared" si="19"/>
        <v>Winston2017</v>
      </c>
      <c r="B1232" t="s">
        <v>453</v>
      </c>
      <c r="C1232">
        <v>2017</v>
      </c>
      <c r="D1232" t="s">
        <v>245</v>
      </c>
      <c r="E1232">
        <v>348</v>
      </c>
      <c r="F1232">
        <v>4788</v>
      </c>
      <c r="G1232">
        <v>2</v>
      </c>
      <c r="H1232">
        <v>819</v>
      </c>
      <c r="I1232">
        <v>11.9</v>
      </c>
      <c r="J1232" t="s">
        <v>247</v>
      </c>
      <c r="K1232">
        <v>28159</v>
      </c>
      <c r="L1232" t="s">
        <v>57</v>
      </c>
    </row>
    <row r="1233" spans="1:12" x14ac:dyDescent="0.2">
      <c r="A1233" t="str">
        <f t="shared" si="19"/>
        <v>Yalobusha2017</v>
      </c>
      <c r="B1233" t="s">
        <v>844</v>
      </c>
      <c r="C1233">
        <v>2017</v>
      </c>
      <c r="D1233" t="s">
        <v>245</v>
      </c>
      <c r="E1233">
        <v>195</v>
      </c>
      <c r="F1233">
        <v>2906</v>
      </c>
      <c r="G1233">
        <v>3.2</v>
      </c>
      <c r="H1233">
        <v>686</v>
      </c>
      <c r="I1233">
        <v>2.7</v>
      </c>
      <c r="J1233" t="s">
        <v>247</v>
      </c>
      <c r="K1233">
        <v>28161</v>
      </c>
      <c r="L1233" t="s">
        <v>57</v>
      </c>
    </row>
    <row r="1234" spans="1:12" x14ac:dyDescent="0.2">
      <c r="A1234" t="str">
        <f t="shared" si="19"/>
        <v>Yazoo2017</v>
      </c>
      <c r="B1234" t="s">
        <v>845</v>
      </c>
      <c r="C1234">
        <v>2017</v>
      </c>
      <c r="D1234" t="s">
        <v>245</v>
      </c>
      <c r="E1234">
        <v>476</v>
      </c>
      <c r="F1234">
        <v>6658</v>
      </c>
      <c r="G1234">
        <v>5.9</v>
      </c>
      <c r="H1234">
        <v>751</v>
      </c>
      <c r="I1234">
        <v>2</v>
      </c>
      <c r="J1234" t="s">
        <v>247</v>
      </c>
      <c r="K1234">
        <v>28163</v>
      </c>
      <c r="L1234" t="s">
        <v>57</v>
      </c>
    </row>
    <row r="1235" spans="1:12" x14ac:dyDescent="0.2">
      <c r="A1235" t="str">
        <f t="shared" si="19"/>
        <v>Adams2018</v>
      </c>
      <c r="B1235" t="s">
        <v>355</v>
      </c>
      <c r="C1235">
        <v>2018</v>
      </c>
      <c r="D1235" t="s">
        <v>245</v>
      </c>
      <c r="E1235">
        <v>832</v>
      </c>
      <c r="F1235">
        <v>10706</v>
      </c>
      <c r="G1235">
        <v>1</v>
      </c>
      <c r="H1235">
        <v>697</v>
      </c>
      <c r="I1235">
        <v>4.8</v>
      </c>
      <c r="J1235" t="s">
        <v>247</v>
      </c>
      <c r="K1235">
        <v>28001</v>
      </c>
      <c r="L1235" t="s">
        <v>57</v>
      </c>
    </row>
    <row r="1236" spans="1:12" x14ac:dyDescent="0.2">
      <c r="A1236" t="str">
        <f t="shared" si="19"/>
        <v>Alcorn2018</v>
      </c>
      <c r="B1236" t="s">
        <v>372</v>
      </c>
      <c r="C1236">
        <v>2018</v>
      </c>
      <c r="D1236" t="s">
        <v>245</v>
      </c>
      <c r="E1236">
        <v>802</v>
      </c>
      <c r="F1236">
        <v>14441</v>
      </c>
      <c r="G1236">
        <v>0.1</v>
      </c>
      <c r="H1236">
        <v>712</v>
      </c>
      <c r="I1236">
        <v>2.7</v>
      </c>
      <c r="J1236" t="s">
        <v>247</v>
      </c>
      <c r="K1236">
        <v>28003</v>
      </c>
      <c r="L1236" t="s">
        <v>57</v>
      </c>
    </row>
    <row r="1237" spans="1:12" x14ac:dyDescent="0.2">
      <c r="A1237" t="str">
        <f t="shared" si="19"/>
        <v>Amite2018</v>
      </c>
      <c r="B1237" t="s">
        <v>369</v>
      </c>
      <c r="C1237">
        <v>2018</v>
      </c>
      <c r="D1237" t="s">
        <v>245</v>
      </c>
      <c r="E1237">
        <v>192</v>
      </c>
      <c r="F1237">
        <v>1892</v>
      </c>
      <c r="G1237">
        <v>5.7</v>
      </c>
      <c r="H1237">
        <v>709</v>
      </c>
      <c r="I1237">
        <v>6.3</v>
      </c>
      <c r="J1237" t="s">
        <v>247</v>
      </c>
      <c r="K1237">
        <v>28005</v>
      </c>
      <c r="L1237" t="s">
        <v>57</v>
      </c>
    </row>
    <row r="1238" spans="1:12" x14ac:dyDescent="0.2">
      <c r="A1238" t="str">
        <f t="shared" si="19"/>
        <v>Attala2018</v>
      </c>
      <c r="B1238" t="s">
        <v>367</v>
      </c>
      <c r="C1238">
        <v>2018</v>
      </c>
      <c r="D1238" t="s">
        <v>245</v>
      </c>
      <c r="E1238">
        <v>391</v>
      </c>
      <c r="F1238">
        <v>4684</v>
      </c>
      <c r="G1238">
        <v>2.2000000000000002</v>
      </c>
      <c r="H1238">
        <v>651</v>
      </c>
      <c r="I1238">
        <v>3.3</v>
      </c>
      <c r="J1238" t="s">
        <v>247</v>
      </c>
      <c r="K1238">
        <v>28007</v>
      </c>
      <c r="L1238" t="s">
        <v>57</v>
      </c>
    </row>
    <row r="1239" spans="1:12" x14ac:dyDescent="0.2">
      <c r="A1239" t="str">
        <f t="shared" si="19"/>
        <v>Benton2018</v>
      </c>
      <c r="B1239" t="s">
        <v>713</v>
      </c>
      <c r="C1239">
        <v>2018</v>
      </c>
      <c r="D1239" t="s">
        <v>245</v>
      </c>
      <c r="E1239">
        <v>89</v>
      </c>
      <c r="F1239">
        <v>974</v>
      </c>
      <c r="G1239">
        <v>-3.7</v>
      </c>
      <c r="H1239">
        <v>806</v>
      </c>
      <c r="I1239">
        <v>7.8</v>
      </c>
      <c r="J1239" t="s">
        <v>247</v>
      </c>
      <c r="K1239">
        <v>28009</v>
      </c>
      <c r="L1239" t="s">
        <v>57</v>
      </c>
    </row>
    <row r="1240" spans="1:12" x14ac:dyDescent="0.2">
      <c r="A1240" t="str">
        <f t="shared" si="19"/>
        <v>Bolivar2018</v>
      </c>
      <c r="B1240" t="s">
        <v>363</v>
      </c>
      <c r="C1240">
        <v>2018</v>
      </c>
      <c r="D1240" t="s">
        <v>245</v>
      </c>
      <c r="E1240">
        <v>838</v>
      </c>
      <c r="F1240">
        <v>11129</v>
      </c>
      <c r="G1240">
        <v>-2.5</v>
      </c>
      <c r="H1240">
        <v>718</v>
      </c>
      <c r="I1240">
        <v>2.4</v>
      </c>
      <c r="J1240" t="s">
        <v>247</v>
      </c>
      <c r="K1240">
        <v>28011</v>
      </c>
      <c r="L1240" t="s">
        <v>57</v>
      </c>
    </row>
    <row r="1241" spans="1:12" x14ac:dyDescent="0.2">
      <c r="A1241" t="str">
        <f t="shared" si="19"/>
        <v>Calhoun2018</v>
      </c>
      <c r="B1241" t="s">
        <v>327</v>
      </c>
      <c r="C1241">
        <v>2018</v>
      </c>
      <c r="D1241" t="s">
        <v>245</v>
      </c>
      <c r="E1241">
        <v>290</v>
      </c>
      <c r="F1241">
        <v>3272</v>
      </c>
      <c r="G1241">
        <v>-0.9</v>
      </c>
      <c r="H1241">
        <v>627</v>
      </c>
      <c r="I1241">
        <v>7.2</v>
      </c>
      <c r="J1241" t="s">
        <v>247</v>
      </c>
      <c r="K1241">
        <v>28013</v>
      </c>
      <c r="L1241" t="s">
        <v>57</v>
      </c>
    </row>
    <row r="1242" spans="1:12" x14ac:dyDescent="0.2">
      <c r="A1242" t="str">
        <f t="shared" si="19"/>
        <v>Carroll2018</v>
      </c>
      <c r="B1242" t="s">
        <v>373</v>
      </c>
      <c r="C1242">
        <v>2018</v>
      </c>
      <c r="D1242" t="s">
        <v>245</v>
      </c>
      <c r="E1242">
        <v>144</v>
      </c>
      <c r="F1242">
        <v>1143</v>
      </c>
      <c r="G1242">
        <v>-1.1000000000000001</v>
      </c>
      <c r="H1242">
        <v>651</v>
      </c>
      <c r="I1242">
        <v>3</v>
      </c>
      <c r="J1242" t="s">
        <v>247</v>
      </c>
      <c r="K1242">
        <v>28015</v>
      </c>
      <c r="L1242" t="s">
        <v>57</v>
      </c>
    </row>
    <row r="1243" spans="1:12" x14ac:dyDescent="0.2">
      <c r="A1243" t="str">
        <f t="shared" si="19"/>
        <v>Chickasaw2018</v>
      </c>
      <c r="B1243" t="s">
        <v>821</v>
      </c>
      <c r="C1243">
        <v>2018</v>
      </c>
      <c r="D1243" t="s">
        <v>245</v>
      </c>
      <c r="E1243">
        <v>359</v>
      </c>
      <c r="F1243">
        <v>5463</v>
      </c>
      <c r="G1243">
        <v>-1.3</v>
      </c>
      <c r="H1243">
        <v>698</v>
      </c>
      <c r="I1243">
        <v>6.4</v>
      </c>
      <c r="J1243" t="s">
        <v>247</v>
      </c>
      <c r="K1243">
        <v>28017</v>
      </c>
      <c r="L1243" t="s">
        <v>57</v>
      </c>
    </row>
    <row r="1244" spans="1:12" x14ac:dyDescent="0.2">
      <c r="A1244" t="str">
        <f t="shared" si="19"/>
        <v>Choctaw2018</v>
      </c>
      <c r="B1244" t="s">
        <v>370</v>
      </c>
      <c r="C1244">
        <v>2018</v>
      </c>
      <c r="D1244" t="s">
        <v>245</v>
      </c>
      <c r="E1244">
        <v>157</v>
      </c>
      <c r="F1244">
        <v>2300</v>
      </c>
      <c r="G1244">
        <v>8.8000000000000007</v>
      </c>
      <c r="H1244">
        <v>846</v>
      </c>
      <c r="I1244">
        <v>3.3</v>
      </c>
      <c r="J1244" t="s">
        <v>247</v>
      </c>
      <c r="K1244">
        <v>28019</v>
      </c>
      <c r="L1244" t="s">
        <v>57</v>
      </c>
    </row>
    <row r="1245" spans="1:12" x14ac:dyDescent="0.2">
      <c r="A1245" t="str">
        <f t="shared" si="19"/>
        <v>Claiborne2018</v>
      </c>
      <c r="B1245" t="s">
        <v>718</v>
      </c>
      <c r="C1245">
        <v>2018</v>
      </c>
      <c r="D1245" t="s">
        <v>245</v>
      </c>
      <c r="E1245">
        <v>136</v>
      </c>
      <c r="F1245">
        <v>3371</v>
      </c>
      <c r="G1245">
        <v>-5.6</v>
      </c>
      <c r="H1245">
        <v>1037</v>
      </c>
      <c r="I1245">
        <v>1.2</v>
      </c>
      <c r="J1245" t="s">
        <v>247</v>
      </c>
      <c r="K1245">
        <v>28021</v>
      </c>
      <c r="L1245" t="s">
        <v>57</v>
      </c>
    </row>
    <row r="1246" spans="1:12" x14ac:dyDescent="0.2">
      <c r="A1246" t="str">
        <f t="shared" si="19"/>
        <v>Clarke2018</v>
      </c>
      <c r="B1246" t="s">
        <v>360</v>
      </c>
      <c r="C1246">
        <v>2018</v>
      </c>
      <c r="D1246" t="s">
        <v>245</v>
      </c>
      <c r="E1246">
        <v>233</v>
      </c>
      <c r="F1246">
        <v>2902</v>
      </c>
      <c r="G1246">
        <v>0.6</v>
      </c>
      <c r="H1246">
        <v>655</v>
      </c>
      <c r="I1246">
        <v>8.6</v>
      </c>
      <c r="J1246" t="s">
        <v>247</v>
      </c>
      <c r="K1246">
        <v>28023</v>
      </c>
      <c r="L1246" t="s">
        <v>57</v>
      </c>
    </row>
    <row r="1247" spans="1:12" x14ac:dyDescent="0.2">
      <c r="A1247" t="str">
        <f t="shared" si="19"/>
        <v>Clay2018</v>
      </c>
      <c r="B1247" t="s">
        <v>353</v>
      </c>
      <c r="C1247">
        <v>2018</v>
      </c>
      <c r="D1247" t="s">
        <v>245</v>
      </c>
      <c r="E1247">
        <v>389</v>
      </c>
      <c r="F1247">
        <v>5336</v>
      </c>
      <c r="G1247">
        <v>-0.1</v>
      </c>
      <c r="H1247">
        <v>720</v>
      </c>
      <c r="I1247">
        <v>0.4</v>
      </c>
      <c r="J1247" t="s">
        <v>247</v>
      </c>
      <c r="K1247">
        <v>28025</v>
      </c>
      <c r="L1247" t="s">
        <v>57</v>
      </c>
    </row>
    <row r="1248" spans="1:12" x14ac:dyDescent="0.2">
      <c r="A1248" t="str">
        <f t="shared" si="19"/>
        <v>Coahoma2018</v>
      </c>
      <c r="B1248" t="s">
        <v>361</v>
      </c>
      <c r="C1248">
        <v>2018</v>
      </c>
      <c r="D1248" t="s">
        <v>245</v>
      </c>
      <c r="E1248">
        <v>615</v>
      </c>
      <c r="F1248">
        <v>7749</v>
      </c>
      <c r="G1248">
        <v>-2.2000000000000002</v>
      </c>
      <c r="H1248">
        <v>701</v>
      </c>
      <c r="I1248">
        <v>-0.4</v>
      </c>
      <c r="J1248" t="s">
        <v>247</v>
      </c>
      <c r="K1248">
        <v>28027</v>
      </c>
      <c r="L1248" t="s">
        <v>57</v>
      </c>
    </row>
    <row r="1249" spans="1:12" x14ac:dyDescent="0.2">
      <c r="A1249" t="str">
        <f t="shared" si="19"/>
        <v>Copiah2018</v>
      </c>
      <c r="B1249" t="s">
        <v>365</v>
      </c>
      <c r="C1249">
        <v>2018</v>
      </c>
      <c r="D1249" t="s">
        <v>245</v>
      </c>
      <c r="E1249">
        <v>481</v>
      </c>
      <c r="F1249">
        <v>6752</v>
      </c>
      <c r="G1249">
        <v>-6</v>
      </c>
      <c r="H1249">
        <v>685</v>
      </c>
      <c r="I1249">
        <v>-8.4</v>
      </c>
      <c r="J1249" t="s">
        <v>247</v>
      </c>
      <c r="K1249">
        <v>28029</v>
      </c>
      <c r="L1249" t="s">
        <v>57</v>
      </c>
    </row>
    <row r="1250" spans="1:12" x14ac:dyDescent="0.2">
      <c r="A1250" t="str">
        <f t="shared" si="19"/>
        <v>Covington2018</v>
      </c>
      <c r="B1250" t="s">
        <v>429</v>
      </c>
      <c r="C1250">
        <v>2018</v>
      </c>
      <c r="D1250" t="s">
        <v>245</v>
      </c>
      <c r="E1250">
        <v>361</v>
      </c>
      <c r="F1250">
        <v>5362</v>
      </c>
      <c r="G1250">
        <v>-1.5</v>
      </c>
      <c r="H1250">
        <v>689</v>
      </c>
      <c r="I1250">
        <v>-1.7</v>
      </c>
      <c r="J1250" t="s">
        <v>247</v>
      </c>
      <c r="K1250">
        <v>28031</v>
      </c>
      <c r="L1250" t="s">
        <v>57</v>
      </c>
    </row>
    <row r="1251" spans="1:12" x14ac:dyDescent="0.2">
      <c r="A1251" t="str">
        <f t="shared" si="19"/>
        <v>DeSoto2018</v>
      </c>
      <c r="B1251" t="s">
        <v>374</v>
      </c>
      <c r="C1251">
        <v>2018</v>
      </c>
      <c r="D1251" t="s">
        <v>245</v>
      </c>
      <c r="E1251">
        <v>3112</v>
      </c>
      <c r="F1251">
        <v>66356</v>
      </c>
      <c r="G1251">
        <v>3.9</v>
      </c>
      <c r="H1251">
        <v>697</v>
      </c>
      <c r="I1251">
        <v>3.4</v>
      </c>
      <c r="J1251" t="s">
        <v>247</v>
      </c>
      <c r="K1251">
        <v>28033</v>
      </c>
      <c r="L1251" t="s">
        <v>57</v>
      </c>
    </row>
    <row r="1252" spans="1:12" x14ac:dyDescent="0.2">
      <c r="A1252" t="str">
        <f t="shared" si="19"/>
        <v>Forrest2018</v>
      </c>
      <c r="B1252" t="s">
        <v>358</v>
      </c>
      <c r="C1252">
        <v>2018</v>
      </c>
      <c r="D1252" t="s">
        <v>245</v>
      </c>
      <c r="E1252">
        <v>1887</v>
      </c>
      <c r="F1252">
        <v>41730</v>
      </c>
      <c r="G1252">
        <v>1.2</v>
      </c>
      <c r="H1252">
        <v>822</v>
      </c>
      <c r="I1252">
        <v>1</v>
      </c>
      <c r="J1252" t="s">
        <v>247</v>
      </c>
      <c r="K1252">
        <v>28035</v>
      </c>
      <c r="L1252" t="s">
        <v>57</v>
      </c>
    </row>
    <row r="1253" spans="1:12" x14ac:dyDescent="0.2">
      <c r="A1253" t="str">
        <f t="shared" si="19"/>
        <v>Franklin2018</v>
      </c>
      <c r="B1253" t="s">
        <v>434</v>
      </c>
      <c r="C1253">
        <v>2018</v>
      </c>
      <c r="D1253" t="s">
        <v>245</v>
      </c>
      <c r="E1253">
        <v>139</v>
      </c>
      <c r="F1253">
        <v>1595</v>
      </c>
      <c r="G1253">
        <v>2</v>
      </c>
      <c r="H1253">
        <v>781</v>
      </c>
      <c r="I1253">
        <v>4.5999999999999996</v>
      </c>
      <c r="J1253" t="s">
        <v>247</v>
      </c>
      <c r="K1253">
        <v>28037</v>
      </c>
      <c r="L1253" t="s">
        <v>57</v>
      </c>
    </row>
    <row r="1254" spans="1:12" x14ac:dyDescent="0.2">
      <c r="A1254" t="str">
        <f t="shared" si="19"/>
        <v>George2018</v>
      </c>
      <c r="B1254" t="s">
        <v>822</v>
      </c>
      <c r="C1254">
        <v>2018</v>
      </c>
      <c r="D1254" t="s">
        <v>245</v>
      </c>
      <c r="E1254">
        <v>377</v>
      </c>
      <c r="F1254">
        <v>4947</v>
      </c>
      <c r="G1254">
        <v>0.2</v>
      </c>
      <c r="H1254">
        <v>663</v>
      </c>
      <c r="I1254">
        <v>4.7</v>
      </c>
      <c r="J1254" t="s">
        <v>247</v>
      </c>
      <c r="K1254">
        <v>28039</v>
      </c>
      <c r="L1254" t="s">
        <v>57</v>
      </c>
    </row>
    <row r="1255" spans="1:12" x14ac:dyDescent="0.2">
      <c r="A1255" t="str">
        <f t="shared" si="19"/>
        <v>Greene2018</v>
      </c>
      <c r="B1255" t="s">
        <v>436</v>
      </c>
      <c r="C1255">
        <v>2018</v>
      </c>
      <c r="D1255" t="s">
        <v>245</v>
      </c>
      <c r="E1255">
        <v>149</v>
      </c>
      <c r="F1255">
        <v>1924</v>
      </c>
      <c r="G1255">
        <v>-0.5</v>
      </c>
      <c r="H1255">
        <v>655</v>
      </c>
      <c r="I1255">
        <v>3.1</v>
      </c>
      <c r="J1255" t="s">
        <v>247</v>
      </c>
      <c r="K1255">
        <v>28041</v>
      </c>
      <c r="L1255" t="s">
        <v>57</v>
      </c>
    </row>
    <row r="1256" spans="1:12" x14ac:dyDescent="0.2">
      <c r="A1256" t="str">
        <f t="shared" si="19"/>
        <v>Grenada2018</v>
      </c>
      <c r="B1256" t="s">
        <v>371</v>
      </c>
      <c r="C1256">
        <v>2018</v>
      </c>
      <c r="D1256" t="s">
        <v>245</v>
      </c>
      <c r="E1256">
        <v>577</v>
      </c>
      <c r="F1256">
        <v>10716</v>
      </c>
      <c r="G1256">
        <v>0.5</v>
      </c>
      <c r="H1256">
        <v>668</v>
      </c>
      <c r="I1256">
        <v>0.3</v>
      </c>
      <c r="J1256" t="s">
        <v>247</v>
      </c>
      <c r="K1256">
        <v>28043</v>
      </c>
      <c r="L1256" t="s">
        <v>57</v>
      </c>
    </row>
    <row r="1257" spans="1:12" x14ac:dyDescent="0.2">
      <c r="A1257" t="str">
        <f t="shared" si="19"/>
        <v>Hancock2018</v>
      </c>
      <c r="B1257" t="s">
        <v>508</v>
      </c>
      <c r="C1257">
        <v>2018</v>
      </c>
      <c r="D1257" t="s">
        <v>245</v>
      </c>
      <c r="E1257">
        <v>889</v>
      </c>
      <c r="F1257">
        <v>13449</v>
      </c>
      <c r="G1257">
        <v>2.8</v>
      </c>
      <c r="H1257">
        <v>986</v>
      </c>
      <c r="I1257">
        <v>4.2</v>
      </c>
      <c r="J1257" t="s">
        <v>247</v>
      </c>
      <c r="K1257">
        <v>28045</v>
      </c>
      <c r="L1257" t="s">
        <v>57</v>
      </c>
    </row>
    <row r="1258" spans="1:12" x14ac:dyDescent="0.2">
      <c r="A1258" t="str">
        <f t="shared" si="19"/>
        <v>Harrison2018</v>
      </c>
      <c r="B1258" t="s">
        <v>357</v>
      </c>
      <c r="C1258">
        <v>2018</v>
      </c>
      <c r="D1258" t="s">
        <v>245</v>
      </c>
      <c r="E1258">
        <v>4671</v>
      </c>
      <c r="F1258">
        <v>86063</v>
      </c>
      <c r="G1258">
        <v>0.6</v>
      </c>
      <c r="H1258">
        <v>772</v>
      </c>
      <c r="I1258">
        <v>2.9</v>
      </c>
      <c r="J1258" t="s">
        <v>247</v>
      </c>
      <c r="K1258">
        <v>28047</v>
      </c>
      <c r="L1258" t="s">
        <v>57</v>
      </c>
    </row>
    <row r="1259" spans="1:12" x14ac:dyDescent="0.2">
      <c r="A1259" t="str">
        <f t="shared" si="19"/>
        <v>Hinds2018</v>
      </c>
      <c r="B1259" t="s">
        <v>352</v>
      </c>
      <c r="C1259">
        <v>2018</v>
      </c>
      <c r="D1259" t="s">
        <v>245</v>
      </c>
      <c r="E1259">
        <v>5809</v>
      </c>
      <c r="F1259">
        <v>120966</v>
      </c>
      <c r="G1259">
        <v>-1.1000000000000001</v>
      </c>
      <c r="H1259">
        <v>911</v>
      </c>
      <c r="I1259">
        <v>3.2</v>
      </c>
      <c r="J1259" t="s">
        <v>247</v>
      </c>
      <c r="K1259">
        <v>28049</v>
      </c>
      <c r="L1259" t="s">
        <v>57</v>
      </c>
    </row>
    <row r="1260" spans="1:12" x14ac:dyDescent="0.2">
      <c r="A1260" t="str">
        <f t="shared" si="19"/>
        <v>Holmes2018</v>
      </c>
      <c r="B1260" t="s">
        <v>366</v>
      </c>
      <c r="C1260">
        <v>2018</v>
      </c>
      <c r="D1260" t="s">
        <v>245</v>
      </c>
      <c r="E1260">
        <v>298</v>
      </c>
      <c r="F1260">
        <v>3400</v>
      </c>
      <c r="G1260">
        <v>-5.3</v>
      </c>
      <c r="H1260">
        <v>661</v>
      </c>
      <c r="I1260">
        <v>5.4</v>
      </c>
      <c r="J1260" t="s">
        <v>247</v>
      </c>
      <c r="K1260">
        <v>28051</v>
      </c>
      <c r="L1260" t="s">
        <v>57</v>
      </c>
    </row>
    <row r="1261" spans="1:12" x14ac:dyDescent="0.2">
      <c r="A1261" t="str">
        <f t="shared" si="19"/>
        <v>Humphreys2018</v>
      </c>
      <c r="B1261" t="s">
        <v>732</v>
      </c>
      <c r="C1261">
        <v>2018</v>
      </c>
      <c r="D1261" t="s">
        <v>245</v>
      </c>
      <c r="E1261">
        <v>184</v>
      </c>
      <c r="F1261">
        <v>2331</v>
      </c>
      <c r="G1261">
        <v>2.7</v>
      </c>
      <c r="H1261">
        <v>573</v>
      </c>
      <c r="I1261">
        <v>2.5</v>
      </c>
      <c r="J1261" t="s">
        <v>247</v>
      </c>
      <c r="K1261">
        <v>28053</v>
      </c>
      <c r="L1261" t="s">
        <v>57</v>
      </c>
    </row>
    <row r="1262" spans="1:12" x14ac:dyDescent="0.2">
      <c r="A1262" t="str">
        <f t="shared" si="19"/>
        <v>Issaquena2018</v>
      </c>
      <c r="B1262" t="s">
        <v>823</v>
      </c>
      <c r="C1262">
        <v>2018</v>
      </c>
      <c r="D1262" t="s">
        <v>245</v>
      </c>
      <c r="E1262">
        <v>33</v>
      </c>
      <c r="F1262">
        <v>172</v>
      </c>
      <c r="G1262">
        <v>-8</v>
      </c>
      <c r="H1262">
        <v>653</v>
      </c>
      <c r="I1262">
        <v>23.4</v>
      </c>
      <c r="J1262" t="s">
        <v>247</v>
      </c>
      <c r="K1262">
        <v>28055</v>
      </c>
      <c r="L1262" t="s">
        <v>57</v>
      </c>
    </row>
    <row r="1263" spans="1:12" x14ac:dyDescent="0.2">
      <c r="A1263" t="str">
        <f t="shared" si="19"/>
        <v>Itawamba2018</v>
      </c>
      <c r="B1263" t="s">
        <v>364</v>
      </c>
      <c r="C1263">
        <v>2018</v>
      </c>
      <c r="D1263" t="s">
        <v>245</v>
      </c>
      <c r="E1263">
        <v>361</v>
      </c>
      <c r="F1263">
        <v>6181</v>
      </c>
      <c r="G1263">
        <v>0</v>
      </c>
      <c r="H1263">
        <v>692</v>
      </c>
      <c r="I1263">
        <v>2.2000000000000002</v>
      </c>
      <c r="J1263" t="s">
        <v>247</v>
      </c>
      <c r="K1263">
        <v>28057</v>
      </c>
      <c r="L1263" t="s">
        <v>57</v>
      </c>
    </row>
    <row r="1264" spans="1:12" x14ac:dyDescent="0.2">
      <c r="A1264" t="str">
        <f t="shared" si="19"/>
        <v>Jackson2018</v>
      </c>
      <c r="B1264" t="s">
        <v>318</v>
      </c>
      <c r="C1264">
        <v>2018</v>
      </c>
      <c r="D1264" t="s">
        <v>245</v>
      </c>
      <c r="E1264">
        <v>2445</v>
      </c>
      <c r="F1264">
        <v>47922</v>
      </c>
      <c r="G1264">
        <v>-1.5</v>
      </c>
      <c r="H1264">
        <v>991</v>
      </c>
      <c r="I1264">
        <v>-0.3</v>
      </c>
      <c r="J1264" t="s">
        <v>247</v>
      </c>
      <c r="K1264">
        <v>28059</v>
      </c>
      <c r="L1264" t="s">
        <v>57</v>
      </c>
    </row>
    <row r="1265" spans="1:12" x14ac:dyDescent="0.2">
      <c r="A1265" t="str">
        <f t="shared" si="19"/>
        <v>Jasper2018</v>
      </c>
      <c r="B1265" t="s">
        <v>368</v>
      </c>
      <c r="C1265">
        <v>2018</v>
      </c>
      <c r="D1265" t="s">
        <v>245</v>
      </c>
      <c r="E1265">
        <v>223</v>
      </c>
      <c r="F1265">
        <v>4135</v>
      </c>
      <c r="G1265">
        <v>7.2</v>
      </c>
      <c r="H1265">
        <v>812</v>
      </c>
      <c r="I1265">
        <v>7</v>
      </c>
      <c r="J1265" t="s">
        <v>247</v>
      </c>
      <c r="K1265">
        <v>28061</v>
      </c>
      <c r="L1265" t="s">
        <v>57</v>
      </c>
    </row>
    <row r="1266" spans="1:12" x14ac:dyDescent="0.2">
      <c r="A1266" t="str">
        <f t="shared" si="19"/>
        <v>Jefferson2018</v>
      </c>
      <c r="B1266" t="s">
        <v>314</v>
      </c>
      <c r="C1266">
        <v>2018</v>
      </c>
      <c r="D1266" t="s">
        <v>245</v>
      </c>
      <c r="E1266">
        <v>72</v>
      </c>
      <c r="F1266">
        <v>1037</v>
      </c>
      <c r="G1266">
        <v>-1.8</v>
      </c>
      <c r="H1266">
        <v>653</v>
      </c>
      <c r="I1266">
        <v>3.3</v>
      </c>
      <c r="J1266" t="s">
        <v>247</v>
      </c>
      <c r="K1266">
        <v>28063</v>
      </c>
      <c r="L1266" t="s">
        <v>57</v>
      </c>
    </row>
    <row r="1267" spans="1:12" x14ac:dyDescent="0.2">
      <c r="A1267" t="str">
        <f t="shared" si="19"/>
        <v>Jefferson Davis2018</v>
      </c>
      <c r="B1267" t="s">
        <v>362</v>
      </c>
      <c r="C1267">
        <v>2018</v>
      </c>
      <c r="D1267" t="s">
        <v>245</v>
      </c>
      <c r="E1267">
        <v>164</v>
      </c>
      <c r="F1267">
        <v>1606</v>
      </c>
      <c r="G1267">
        <v>-7</v>
      </c>
      <c r="H1267">
        <v>684</v>
      </c>
      <c r="I1267">
        <v>-4.9000000000000004</v>
      </c>
      <c r="J1267" t="s">
        <v>247</v>
      </c>
      <c r="K1267">
        <v>28065</v>
      </c>
      <c r="L1267" t="s">
        <v>57</v>
      </c>
    </row>
    <row r="1268" spans="1:12" x14ac:dyDescent="0.2">
      <c r="A1268" t="str">
        <f t="shared" si="19"/>
        <v>Jones2018</v>
      </c>
      <c r="B1268" t="s">
        <v>517</v>
      </c>
      <c r="C1268">
        <v>2018</v>
      </c>
      <c r="D1268" t="s">
        <v>245</v>
      </c>
      <c r="E1268">
        <v>1357</v>
      </c>
      <c r="F1268">
        <v>27449</v>
      </c>
      <c r="G1268">
        <v>0.7</v>
      </c>
      <c r="H1268">
        <v>837</v>
      </c>
      <c r="I1268">
        <v>-4.5999999999999996</v>
      </c>
      <c r="J1268" t="s">
        <v>247</v>
      </c>
      <c r="K1268">
        <v>28067</v>
      </c>
      <c r="L1268" t="s">
        <v>57</v>
      </c>
    </row>
    <row r="1269" spans="1:12" x14ac:dyDescent="0.2">
      <c r="A1269" t="str">
        <f t="shared" si="19"/>
        <v>Kemper2018</v>
      </c>
      <c r="B1269" t="s">
        <v>824</v>
      </c>
      <c r="C1269">
        <v>2018</v>
      </c>
      <c r="D1269" t="s">
        <v>245</v>
      </c>
      <c r="E1269">
        <v>131</v>
      </c>
      <c r="F1269">
        <v>2141</v>
      </c>
      <c r="G1269">
        <v>4.4000000000000004</v>
      </c>
      <c r="H1269">
        <v>857</v>
      </c>
      <c r="I1269">
        <v>-2.5</v>
      </c>
      <c r="J1269" t="s">
        <v>247</v>
      </c>
      <c r="K1269">
        <v>28069</v>
      </c>
      <c r="L1269" t="s">
        <v>57</v>
      </c>
    </row>
    <row r="1270" spans="1:12" x14ac:dyDescent="0.2">
      <c r="A1270" t="str">
        <f t="shared" si="19"/>
        <v>Lafayette2018</v>
      </c>
      <c r="B1270" t="s">
        <v>825</v>
      </c>
      <c r="C1270">
        <v>2018</v>
      </c>
      <c r="D1270" t="s">
        <v>245</v>
      </c>
      <c r="E1270">
        <v>1348</v>
      </c>
      <c r="F1270">
        <v>24537</v>
      </c>
      <c r="G1270">
        <v>1.9</v>
      </c>
      <c r="H1270">
        <v>759</v>
      </c>
      <c r="I1270">
        <v>1.7</v>
      </c>
      <c r="J1270" t="s">
        <v>247</v>
      </c>
      <c r="K1270">
        <v>28071</v>
      </c>
      <c r="L1270" t="s">
        <v>57</v>
      </c>
    </row>
    <row r="1271" spans="1:12" x14ac:dyDescent="0.2">
      <c r="A1271" t="str">
        <f t="shared" si="19"/>
        <v>Lamar2018</v>
      </c>
      <c r="B1271" t="s">
        <v>438</v>
      </c>
      <c r="C1271">
        <v>2018</v>
      </c>
      <c r="D1271" t="s">
        <v>245</v>
      </c>
      <c r="E1271">
        <v>1482</v>
      </c>
      <c r="F1271">
        <v>19558</v>
      </c>
      <c r="G1271">
        <v>1.6</v>
      </c>
      <c r="H1271">
        <v>660</v>
      </c>
      <c r="I1271">
        <v>6.5</v>
      </c>
      <c r="J1271" t="s">
        <v>247</v>
      </c>
      <c r="K1271">
        <v>28073</v>
      </c>
      <c r="L1271" t="s">
        <v>57</v>
      </c>
    </row>
    <row r="1272" spans="1:12" x14ac:dyDescent="0.2">
      <c r="A1272" t="str">
        <f t="shared" si="19"/>
        <v>Lauderdale2018</v>
      </c>
      <c r="B1272" t="s">
        <v>439</v>
      </c>
      <c r="C1272">
        <v>2018</v>
      </c>
      <c r="D1272" t="s">
        <v>245</v>
      </c>
      <c r="E1272">
        <v>1934</v>
      </c>
      <c r="F1272">
        <v>33050</v>
      </c>
      <c r="G1272">
        <v>-1.7</v>
      </c>
      <c r="H1272">
        <v>749</v>
      </c>
      <c r="I1272">
        <v>6.5</v>
      </c>
      <c r="J1272" t="s">
        <v>247</v>
      </c>
      <c r="K1272">
        <v>28075</v>
      </c>
      <c r="L1272" t="s">
        <v>57</v>
      </c>
    </row>
    <row r="1273" spans="1:12" x14ac:dyDescent="0.2">
      <c r="A1273" t="str">
        <f t="shared" si="19"/>
        <v>Lawrence2018</v>
      </c>
      <c r="B1273" t="s">
        <v>440</v>
      </c>
      <c r="C1273">
        <v>2018</v>
      </c>
      <c r="D1273" t="s">
        <v>245</v>
      </c>
      <c r="E1273">
        <v>186</v>
      </c>
      <c r="F1273">
        <v>2423</v>
      </c>
      <c r="G1273">
        <v>-1</v>
      </c>
      <c r="H1273">
        <v>833</v>
      </c>
      <c r="I1273">
        <v>1.1000000000000001</v>
      </c>
      <c r="J1273" t="s">
        <v>247</v>
      </c>
      <c r="K1273">
        <v>28077</v>
      </c>
      <c r="L1273" t="s">
        <v>57</v>
      </c>
    </row>
    <row r="1274" spans="1:12" x14ac:dyDescent="0.2">
      <c r="A1274" t="str">
        <f t="shared" si="19"/>
        <v>Leake2018</v>
      </c>
      <c r="B1274" t="s">
        <v>826</v>
      </c>
      <c r="C1274">
        <v>2018</v>
      </c>
      <c r="D1274" t="s">
        <v>245</v>
      </c>
      <c r="E1274">
        <v>318</v>
      </c>
      <c r="F1274">
        <v>5265</v>
      </c>
      <c r="G1274">
        <v>7</v>
      </c>
      <c r="H1274">
        <v>612</v>
      </c>
      <c r="I1274">
        <v>0.2</v>
      </c>
      <c r="J1274" t="s">
        <v>247</v>
      </c>
      <c r="K1274">
        <v>28079</v>
      </c>
      <c r="L1274" t="s">
        <v>57</v>
      </c>
    </row>
    <row r="1275" spans="1:12" x14ac:dyDescent="0.2">
      <c r="A1275" t="str">
        <f t="shared" si="19"/>
        <v>Lee2018</v>
      </c>
      <c r="B1275" t="s">
        <v>315</v>
      </c>
      <c r="C1275">
        <v>2018</v>
      </c>
      <c r="D1275" t="s">
        <v>245</v>
      </c>
      <c r="E1275">
        <v>2499</v>
      </c>
      <c r="F1275">
        <v>55026</v>
      </c>
      <c r="G1275">
        <v>1</v>
      </c>
      <c r="H1275">
        <v>789</v>
      </c>
      <c r="I1275">
        <v>4.0999999999999996</v>
      </c>
      <c r="J1275" t="s">
        <v>247</v>
      </c>
      <c r="K1275">
        <v>28081</v>
      </c>
      <c r="L1275" t="s">
        <v>57</v>
      </c>
    </row>
    <row r="1276" spans="1:12" x14ac:dyDescent="0.2">
      <c r="A1276" t="str">
        <f t="shared" si="19"/>
        <v>Leflore2018</v>
      </c>
      <c r="B1276" t="s">
        <v>827</v>
      </c>
      <c r="C1276">
        <v>2018</v>
      </c>
      <c r="D1276" t="s">
        <v>245</v>
      </c>
      <c r="E1276">
        <v>820</v>
      </c>
      <c r="F1276">
        <v>14653</v>
      </c>
      <c r="G1276">
        <v>-0.3</v>
      </c>
      <c r="H1276">
        <v>688</v>
      </c>
      <c r="I1276">
        <v>4.5999999999999996</v>
      </c>
      <c r="J1276" t="s">
        <v>247</v>
      </c>
      <c r="K1276">
        <v>28083</v>
      </c>
      <c r="L1276" t="s">
        <v>57</v>
      </c>
    </row>
    <row r="1277" spans="1:12" x14ac:dyDescent="0.2">
      <c r="A1277" t="str">
        <f t="shared" si="19"/>
        <v>Lincoln2018</v>
      </c>
      <c r="B1277" t="s">
        <v>519</v>
      </c>
      <c r="C1277">
        <v>2018</v>
      </c>
      <c r="D1277" t="s">
        <v>245</v>
      </c>
      <c r="E1277">
        <v>825</v>
      </c>
      <c r="F1277">
        <v>12224</v>
      </c>
      <c r="G1277">
        <v>-0.1</v>
      </c>
      <c r="H1277">
        <v>727</v>
      </c>
      <c r="I1277">
        <v>3.1</v>
      </c>
      <c r="J1277" t="s">
        <v>247</v>
      </c>
      <c r="K1277">
        <v>28085</v>
      </c>
      <c r="L1277" t="s">
        <v>57</v>
      </c>
    </row>
    <row r="1278" spans="1:12" x14ac:dyDescent="0.2">
      <c r="A1278" t="str">
        <f t="shared" si="19"/>
        <v>Lowndes2018</v>
      </c>
      <c r="B1278" t="s">
        <v>356</v>
      </c>
      <c r="C1278">
        <v>2018</v>
      </c>
      <c r="D1278" t="s">
        <v>245</v>
      </c>
      <c r="E1278">
        <v>1564</v>
      </c>
      <c r="F1278">
        <v>25292</v>
      </c>
      <c r="G1278">
        <v>1.2</v>
      </c>
      <c r="H1278">
        <v>795</v>
      </c>
      <c r="I1278">
        <v>-1.4</v>
      </c>
      <c r="J1278" t="s">
        <v>247</v>
      </c>
      <c r="K1278">
        <v>28087</v>
      </c>
      <c r="L1278" t="s">
        <v>57</v>
      </c>
    </row>
    <row r="1279" spans="1:12" x14ac:dyDescent="0.2">
      <c r="A1279" t="str">
        <f t="shared" si="19"/>
        <v>Madison2018</v>
      </c>
      <c r="B1279" t="s">
        <v>313</v>
      </c>
      <c r="C1279">
        <v>2018</v>
      </c>
      <c r="D1279" t="s">
        <v>245</v>
      </c>
      <c r="E1279">
        <v>3479</v>
      </c>
      <c r="F1279">
        <v>57207</v>
      </c>
      <c r="G1279">
        <v>0.9</v>
      </c>
      <c r="H1279">
        <v>868</v>
      </c>
      <c r="I1279">
        <v>3.1</v>
      </c>
      <c r="J1279" t="s">
        <v>247</v>
      </c>
      <c r="K1279">
        <v>28089</v>
      </c>
      <c r="L1279" t="s">
        <v>57</v>
      </c>
    </row>
    <row r="1280" spans="1:12" x14ac:dyDescent="0.2">
      <c r="A1280" t="str">
        <f t="shared" si="19"/>
        <v>Marion2018</v>
      </c>
      <c r="B1280" t="s">
        <v>399</v>
      </c>
      <c r="C1280">
        <v>2018</v>
      </c>
      <c r="D1280" t="s">
        <v>245</v>
      </c>
      <c r="E1280">
        <v>564</v>
      </c>
      <c r="F1280">
        <v>7970</v>
      </c>
      <c r="G1280">
        <v>-2.4</v>
      </c>
      <c r="H1280">
        <v>776</v>
      </c>
      <c r="I1280">
        <v>8.1999999999999993</v>
      </c>
      <c r="J1280" t="s">
        <v>247</v>
      </c>
      <c r="K1280">
        <v>28091</v>
      </c>
      <c r="L1280" t="s">
        <v>57</v>
      </c>
    </row>
    <row r="1281" spans="1:12" x14ac:dyDescent="0.2">
      <c r="A1281" t="str">
        <f t="shared" si="19"/>
        <v>Marshall2018</v>
      </c>
      <c r="B1281" t="s">
        <v>322</v>
      </c>
      <c r="C1281">
        <v>2018</v>
      </c>
      <c r="D1281" t="s">
        <v>245</v>
      </c>
      <c r="E1281">
        <v>462</v>
      </c>
      <c r="F1281">
        <v>7386</v>
      </c>
      <c r="G1281">
        <v>6</v>
      </c>
      <c r="H1281">
        <v>811</v>
      </c>
      <c r="I1281">
        <v>4.5999999999999996</v>
      </c>
      <c r="J1281" t="s">
        <v>247</v>
      </c>
      <c r="K1281">
        <v>28093</v>
      </c>
      <c r="L1281" t="s">
        <v>57</v>
      </c>
    </row>
    <row r="1282" spans="1:12" x14ac:dyDescent="0.2">
      <c r="A1282" t="str">
        <f t="shared" si="19"/>
        <v>Monroe2018</v>
      </c>
      <c r="B1282" t="s">
        <v>443</v>
      </c>
      <c r="C1282">
        <v>2018</v>
      </c>
      <c r="D1282" t="s">
        <v>245</v>
      </c>
      <c r="E1282">
        <v>637</v>
      </c>
      <c r="F1282">
        <v>9704</v>
      </c>
      <c r="G1282">
        <v>-0.8</v>
      </c>
      <c r="H1282">
        <v>845</v>
      </c>
      <c r="I1282">
        <v>4.8</v>
      </c>
      <c r="J1282" t="s">
        <v>247</v>
      </c>
      <c r="K1282">
        <v>28095</v>
      </c>
      <c r="L1282" t="s">
        <v>57</v>
      </c>
    </row>
    <row r="1283" spans="1:12" x14ac:dyDescent="0.2">
      <c r="A1283" t="str">
        <f t="shared" si="19"/>
        <v>Montgomery2018</v>
      </c>
      <c r="B1283" t="s">
        <v>329</v>
      </c>
      <c r="C1283">
        <v>2018</v>
      </c>
      <c r="D1283" t="s">
        <v>245</v>
      </c>
      <c r="E1283">
        <v>236</v>
      </c>
      <c r="F1283">
        <v>2283</v>
      </c>
      <c r="G1283">
        <v>-6.8</v>
      </c>
      <c r="H1283">
        <v>621</v>
      </c>
      <c r="I1283">
        <v>4.2</v>
      </c>
      <c r="J1283" t="s">
        <v>247</v>
      </c>
      <c r="K1283">
        <v>28097</v>
      </c>
      <c r="L1283" t="s">
        <v>57</v>
      </c>
    </row>
    <row r="1284" spans="1:12" x14ac:dyDescent="0.2">
      <c r="A1284" t="str">
        <f t="shared" si="19"/>
        <v>Neshoba2018</v>
      </c>
      <c r="B1284" t="s">
        <v>828</v>
      </c>
      <c r="C1284">
        <v>2018</v>
      </c>
      <c r="D1284" t="s">
        <v>245</v>
      </c>
      <c r="E1284">
        <v>547</v>
      </c>
      <c r="F1284">
        <v>11913</v>
      </c>
      <c r="G1284">
        <v>-1.9</v>
      </c>
      <c r="H1284">
        <v>711</v>
      </c>
      <c r="I1284">
        <v>3.8</v>
      </c>
      <c r="J1284" t="s">
        <v>247</v>
      </c>
      <c r="K1284">
        <v>28099</v>
      </c>
      <c r="L1284" t="s">
        <v>57</v>
      </c>
    </row>
    <row r="1285" spans="1:12" x14ac:dyDescent="0.2">
      <c r="A1285" t="str">
        <f t="shared" si="19"/>
        <v>Newton2018</v>
      </c>
      <c r="B1285" t="s">
        <v>528</v>
      </c>
      <c r="C1285">
        <v>2018</v>
      </c>
      <c r="D1285" t="s">
        <v>245</v>
      </c>
      <c r="E1285">
        <v>355</v>
      </c>
      <c r="F1285">
        <v>5475</v>
      </c>
      <c r="G1285">
        <v>-1.6</v>
      </c>
      <c r="H1285">
        <v>650</v>
      </c>
      <c r="I1285">
        <v>4.2</v>
      </c>
      <c r="J1285" t="s">
        <v>247</v>
      </c>
      <c r="K1285">
        <v>28101</v>
      </c>
      <c r="L1285" t="s">
        <v>57</v>
      </c>
    </row>
    <row r="1286" spans="1:12" x14ac:dyDescent="0.2">
      <c r="A1286" t="str">
        <f t="shared" ref="A1286:A1349" si="20">_xlfn.CONCAT(B1286, C1286)</f>
        <v>Noxubee2018</v>
      </c>
      <c r="B1286" t="s">
        <v>829</v>
      </c>
      <c r="C1286">
        <v>2018</v>
      </c>
      <c r="D1286" t="s">
        <v>245</v>
      </c>
      <c r="E1286">
        <v>222</v>
      </c>
      <c r="F1286">
        <v>2518</v>
      </c>
      <c r="G1286">
        <v>-1.4</v>
      </c>
      <c r="H1286">
        <v>663</v>
      </c>
      <c r="I1286">
        <v>7.8</v>
      </c>
      <c r="J1286" t="s">
        <v>247</v>
      </c>
      <c r="K1286">
        <v>28103</v>
      </c>
      <c r="L1286" t="s">
        <v>57</v>
      </c>
    </row>
    <row r="1287" spans="1:12" x14ac:dyDescent="0.2">
      <c r="A1287" t="str">
        <f t="shared" si="20"/>
        <v>Oktibbeha2018</v>
      </c>
      <c r="B1287" t="s">
        <v>830</v>
      </c>
      <c r="C1287">
        <v>2018</v>
      </c>
      <c r="D1287" t="s">
        <v>245</v>
      </c>
      <c r="E1287">
        <v>970</v>
      </c>
      <c r="F1287">
        <v>20485</v>
      </c>
      <c r="G1287">
        <v>3</v>
      </c>
      <c r="H1287">
        <v>730</v>
      </c>
      <c r="I1287">
        <v>2</v>
      </c>
      <c r="J1287" t="s">
        <v>247</v>
      </c>
      <c r="K1287">
        <v>28105</v>
      </c>
      <c r="L1287" t="s">
        <v>57</v>
      </c>
    </row>
    <row r="1288" spans="1:12" x14ac:dyDescent="0.2">
      <c r="A1288" t="str">
        <f t="shared" si="20"/>
        <v>Panola2018</v>
      </c>
      <c r="B1288" t="s">
        <v>831</v>
      </c>
      <c r="C1288">
        <v>2018</v>
      </c>
      <c r="D1288" t="s">
        <v>245</v>
      </c>
      <c r="E1288">
        <v>648</v>
      </c>
      <c r="F1288">
        <v>10371</v>
      </c>
      <c r="G1288">
        <v>-4.5</v>
      </c>
      <c r="H1288">
        <v>734</v>
      </c>
      <c r="I1288">
        <v>4.4000000000000004</v>
      </c>
      <c r="J1288" t="s">
        <v>247</v>
      </c>
      <c r="K1288">
        <v>28107</v>
      </c>
      <c r="L1288" t="s">
        <v>57</v>
      </c>
    </row>
    <row r="1289" spans="1:12" x14ac:dyDescent="0.2">
      <c r="A1289" t="str">
        <f t="shared" si="20"/>
        <v>Pearl River2018</v>
      </c>
      <c r="B1289" t="s">
        <v>832</v>
      </c>
      <c r="C1289">
        <v>2018</v>
      </c>
      <c r="D1289" t="s">
        <v>245</v>
      </c>
      <c r="E1289">
        <v>831</v>
      </c>
      <c r="F1289">
        <v>10626</v>
      </c>
      <c r="G1289">
        <v>3.3</v>
      </c>
      <c r="H1289">
        <v>663</v>
      </c>
      <c r="I1289">
        <v>2</v>
      </c>
      <c r="J1289" t="s">
        <v>247</v>
      </c>
      <c r="K1289">
        <v>28109</v>
      </c>
      <c r="L1289" t="s">
        <v>57</v>
      </c>
    </row>
    <row r="1290" spans="1:12" x14ac:dyDescent="0.2">
      <c r="A1290" t="str">
        <f t="shared" si="20"/>
        <v>Perry2018</v>
      </c>
      <c r="B1290" t="s">
        <v>445</v>
      </c>
      <c r="C1290">
        <v>2018</v>
      </c>
      <c r="D1290" t="s">
        <v>245</v>
      </c>
      <c r="E1290">
        <v>167</v>
      </c>
      <c r="F1290">
        <v>2123</v>
      </c>
      <c r="G1290">
        <v>1.3</v>
      </c>
      <c r="H1290">
        <v>804</v>
      </c>
      <c r="I1290">
        <v>-6.8</v>
      </c>
      <c r="J1290" t="s">
        <v>247</v>
      </c>
      <c r="K1290">
        <v>28111</v>
      </c>
      <c r="L1290" t="s">
        <v>57</v>
      </c>
    </row>
    <row r="1291" spans="1:12" x14ac:dyDescent="0.2">
      <c r="A1291" t="str">
        <f t="shared" si="20"/>
        <v>Pike2018</v>
      </c>
      <c r="B1291" t="s">
        <v>447</v>
      </c>
      <c r="C1291">
        <v>2018</v>
      </c>
      <c r="D1291" t="s">
        <v>245</v>
      </c>
      <c r="E1291">
        <v>1035</v>
      </c>
      <c r="F1291">
        <v>14893</v>
      </c>
      <c r="G1291">
        <v>-0.7</v>
      </c>
      <c r="H1291">
        <v>634</v>
      </c>
      <c r="I1291">
        <v>-1.2</v>
      </c>
      <c r="J1291" t="s">
        <v>247</v>
      </c>
      <c r="K1291">
        <v>28113</v>
      </c>
      <c r="L1291" t="s">
        <v>57</v>
      </c>
    </row>
    <row r="1292" spans="1:12" x14ac:dyDescent="0.2">
      <c r="A1292" t="str">
        <f t="shared" si="20"/>
        <v>Pontotoc2018</v>
      </c>
      <c r="B1292" t="s">
        <v>354</v>
      </c>
      <c r="C1292">
        <v>2018</v>
      </c>
      <c r="D1292" t="s">
        <v>245</v>
      </c>
      <c r="E1292">
        <v>520</v>
      </c>
      <c r="F1292">
        <v>12695</v>
      </c>
      <c r="G1292">
        <v>1</v>
      </c>
      <c r="H1292">
        <v>695</v>
      </c>
      <c r="I1292">
        <v>5</v>
      </c>
      <c r="J1292" t="s">
        <v>247</v>
      </c>
      <c r="K1292">
        <v>28115</v>
      </c>
      <c r="L1292" t="s">
        <v>57</v>
      </c>
    </row>
    <row r="1293" spans="1:12" x14ac:dyDescent="0.2">
      <c r="A1293" t="str">
        <f t="shared" si="20"/>
        <v>Prentiss2018</v>
      </c>
      <c r="B1293" t="s">
        <v>833</v>
      </c>
      <c r="C1293">
        <v>2018</v>
      </c>
      <c r="D1293" t="s">
        <v>245</v>
      </c>
      <c r="E1293">
        <v>511</v>
      </c>
      <c r="F1293">
        <v>7546</v>
      </c>
      <c r="G1293">
        <v>0.9</v>
      </c>
      <c r="H1293">
        <v>661</v>
      </c>
      <c r="I1293">
        <v>1.2</v>
      </c>
      <c r="J1293" t="s">
        <v>247</v>
      </c>
      <c r="K1293">
        <v>28117</v>
      </c>
      <c r="L1293" t="s">
        <v>57</v>
      </c>
    </row>
    <row r="1294" spans="1:12" x14ac:dyDescent="0.2">
      <c r="A1294" t="str">
        <f t="shared" si="20"/>
        <v>Quitman2018</v>
      </c>
      <c r="B1294" t="s">
        <v>535</v>
      </c>
      <c r="C1294">
        <v>2018</v>
      </c>
      <c r="D1294" t="s">
        <v>245</v>
      </c>
      <c r="E1294">
        <v>136</v>
      </c>
      <c r="F1294">
        <v>999</v>
      </c>
      <c r="G1294">
        <v>2.6</v>
      </c>
      <c r="H1294">
        <v>630</v>
      </c>
      <c r="I1294">
        <v>-14.5</v>
      </c>
      <c r="J1294" t="s">
        <v>247</v>
      </c>
      <c r="K1294">
        <v>28119</v>
      </c>
      <c r="L1294" t="s">
        <v>57</v>
      </c>
    </row>
    <row r="1295" spans="1:12" x14ac:dyDescent="0.2">
      <c r="A1295" t="str">
        <f t="shared" si="20"/>
        <v>Rankin2018</v>
      </c>
      <c r="B1295" t="s">
        <v>834</v>
      </c>
      <c r="C1295">
        <v>2018</v>
      </c>
      <c r="D1295" t="s">
        <v>245</v>
      </c>
      <c r="E1295">
        <v>4037</v>
      </c>
      <c r="F1295">
        <v>62803</v>
      </c>
      <c r="G1295">
        <v>0.3</v>
      </c>
      <c r="H1295">
        <v>826</v>
      </c>
      <c r="I1295">
        <v>3.3</v>
      </c>
      <c r="J1295" t="s">
        <v>247</v>
      </c>
      <c r="K1295">
        <v>28121</v>
      </c>
      <c r="L1295" t="s">
        <v>57</v>
      </c>
    </row>
    <row r="1296" spans="1:12" x14ac:dyDescent="0.2">
      <c r="A1296" t="str">
        <f t="shared" si="20"/>
        <v>Scott2018</v>
      </c>
      <c r="B1296" t="s">
        <v>638</v>
      </c>
      <c r="C1296">
        <v>2018</v>
      </c>
      <c r="D1296" t="s">
        <v>245</v>
      </c>
      <c r="E1296">
        <v>533</v>
      </c>
      <c r="F1296">
        <v>13570</v>
      </c>
      <c r="G1296">
        <v>-2.5</v>
      </c>
      <c r="H1296">
        <v>687</v>
      </c>
      <c r="I1296">
        <v>5.2</v>
      </c>
      <c r="J1296" t="s">
        <v>247</v>
      </c>
      <c r="K1296">
        <v>28123</v>
      </c>
      <c r="L1296" t="s">
        <v>57</v>
      </c>
    </row>
    <row r="1297" spans="1:12" x14ac:dyDescent="0.2">
      <c r="A1297" t="str">
        <f t="shared" si="20"/>
        <v>Sharkey2018</v>
      </c>
      <c r="B1297" t="s">
        <v>835</v>
      </c>
      <c r="C1297">
        <v>2018</v>
      </c>
      <c r="D1297" t="s">
        <v>245</v>
      </c>
      <c r="E1297">
        <v>160</v>
      </c>
      <c r="F1297">
        <v>1192</v>
      </c>
      <c r="G1297">
        <v>-2.1</v>
      </c>
      <c r="H1297">
        <v>584</v>
      </c>
      <c r="I1297">
        <v>-2.2000000000000002</v>
      </c>
      <c r="J1297" t="s">
        <v>247</v>
      </c>
      <c r="K1297">
        <v>28125</v>
      </c>
      <c r="L1297" t="s">
        <v>57</v>
      </c>
    </row>
    <row r="1298" spans="1:12" x14ac:dyDescent="0.2">
      <c r="A1298" t="str">
        <f t="shared" si="20"/>
        <v>Simpson2018</v>
      </c>
      <c r="B1298" t="s">
        <v>639</v>
      </c>
      <c r="C1298">
        <v>2018</v>
      </c>
      <c r="D1298" t="s">
        <v>245</v>
      </c>
      <c r="E1298">
        <v>458</v>
      </c>
      <c r="F1298">
        <v>7357</v>
      </c>
      <c r="G1298">
        <v>3.4</v>
      </c>
      <c r="H1298">
        <v>547</v>
      </c>
      <c r="I1298">
        <v>4.2</v>
      </c>
      <c r="J1298" t="s">
        <v>247</v>
      </c>
      <c r="K1298">
        <v>28127</v>
      </c>
      <c r="L1298" t="s">
        <v>57</v>
      </c>
    </row>
    <row r="1299" spans="1:12" x14ac:dyDescent="0.2">
      <c r="A1299" t="str">
        <f t="shared" si="20"/>
        <v>Smith2018</v>
      </c>
      <c r="B1299" t="s">
        <v>746</v>
      </c>
      <c r="C1299">
        <v>2018</v>
      </c>
      <c r="D1299" t="s">
        <v>245</v>
      </c>
      <c r="E1299">
        <v>190</v>
      </c>
      <c r="F1299">
        <v>2744</v>
      </c>
      <c r="G1299">
        <v>1.5</v>
      </c>
      <c r="H1299">
        <v>758</v>
      </c>
      <c r="I1299">
        <v>1.2</v>
      </c>
      <c r="J1299" t="s">
        <v>247</v>
      </c>
      <c r="K1299">
        <v>28129</v>
      </c>
      <c r="L1299" t="s">
        <v>57</v>
      </c>
    </row>
    <row r="1300" spans="1:12" x14ac:dyDescent="0.2">
      <c r="A1300" t="str">
        <f t="shared" si="20"/>
        <v>Stone2018</v>
      </c>
      <c r="B1300" t="s">
        <v>836</v>
      </c>
      <c r="C1300">
        <v>2018</v>
      </c>
      <c r="D1300" t="s">
        <v>245</v>
      </c>
      <c r="E1300">
        <v>300</v>
      </c>
      <c r="F1300">
        <v>4393</v>
      </c>
      <c r="G1300">
        <v>0.6</v>
      </c>
      <c r="H1300">
        <v>682</v>
      </c>
      <c r="I1300">
        <v>3.6</v>
      </c>
      <c r="J1300" t="s">
        <v>247</v>
      </c>
      <c r="K1300">
        <v>28131</v>
      </c>
      <c r="L1300" t="s">
        <v>57</v>
      </c>
    </row>
    <row r="1301" spans="1:12" x14ac:dyDescent="0.2">
      <c r="A1301" t="str">
        <f t="shared" si="20"/>
        <v>Sunflower2018</v>
      </c>
      <c r="B1301" t="s">
        <v>837</v>
      </c>
      <c r="C1301">
        <v>2018</v>
      </c>
      <c r="D1301" t="s">
        <v>245</v>
      </c>
      <c r="E1301">
        <v>570</v>
      </c>
      <c r="F1301">
        <v>8183</v>
      </c>
      <c r="G1301">
        <v>-0.6</v>
      </c>
      <c r="H1301">
        <v>687</v>
      </c>
      <c r="I1301">
        <v>4.4000000000000004</v>
      </c>
      <c r="J1301" t="s">
        <v>247</v>
      </c>
      <c r="K1301">
        <v>28133</v>
      </c>
      <c r="L1301" t="s">
        <v>57</v>
      </c>
    </row>
    <row r="1302" spans="1:12" x14ac:dyDescent="0.2">
      <c r="A1302" t="str">
        <f t="shared" si="20"/>
        <v>Tallahatchie2018</v>
      </c>
      <c r="B1302" t="s">
        <v>838</v>
      </c>
      <c r="C1302">
        <v>2018</v>
      </c>
      <c r="D1302" t="s">
        <v>245</v>
      </c>
      <c r="E1302">
        <v>214</v>
      </c>
      <c r="F1302">
        <v>2934</v>
      </c>
      <c r="G1302">
        <v>-0.7</v>
      </c>
      <c r="H1302">
        <v>706</v>
      </c>
      <c r="I1302">
        <v>3.4</v>
      </c>
      <c r="J1302" t="s">
        <v>247</v>
      </c>
      <c r="K1302">
        <v>28135</v>
      </c>
      <c r="L1302" t="s">
        <v>57</v>
      </c>
    </row>
    <row r="1303" spans="1:12" x14ac:dyDescent="0.2">
      <c r="A1303" t="str">
        <f t="shared" si="20"/>
        <v>Tate2018</v>
      </c>
      <c r="B1303" t="s">
        <v>839</v>
      </c>
      <c r="C1303">
        <v>2018</v>
      </c>
      <c r="D1303" t="s">
        <v>245</v>
      </c>
      <c r="E1303">
        <v>383</v>
      </c>
      <c r="F1303">
        <v>5635</v>
      </c>
      <c r="G1303">
        <v>2.2000000000000002</v>
      </c>
      <c r="H1303">
        <v>685</v>
      </c>
      <c r="I1303">
        <v>3.3</v>
      </c>
      <c r="J1303" t="s">
        <v>247</v>
      </c>
      <c r="K1303">
        <v>28137</v>
      </c>
      <c r="L1303" t="s">
        <v>57</v>
      </c>
    </row>
    <row r="1304" spans="1:12" x14ac:dyDescent="0.2">
      <c r="A1304" t="str">
        <f t="shared" si="20"/>
        <v>Tippah2018</v>
      </c>
      <c r="B1304" t="s">
        <v>840</v>
      </c>
      <c r="C1304">
        <v>2018</v>
      </c>
      <c r="D1304" t="s">
        <v>245</v>
      </c>
      <c r="E1304">
        <v>368</v>
      </c>
      <c r="F1304">
        <v>6673</v>
      </c>
      <c r="G1304">
        <v>3.1</v>
      </c>
      <c r="H1304">
        <v>699</v>
      </c>
      <c r="I1304">
        <v>6.1</v>
      </c>
      <c r="J1304" t="s">
        <v>247</v>
      </c>
      <c r="K1304">
        <v>28139</v>
      </c>
      <c r="L1304" t="s">
        <v>57</v>
      </c>
    </row>
    <row r="1305" spans="1:12" x14ac:dyDescent="0.2">
      <c r="A1305" t="str">
        <f t="shared" si="20"/>
        <v>Tishomingo2018</v>
      </c>
      <c r="B1305" t="s">
        <v>841</v>
      </c>
      <c r="C1305">
        <v>2018</v>
      </c>
      <c r="D1305" t="s">
        <v>245</v>
      </c>
      <c r="E1305">
        <v>410</v>
      </c>
      <c r="F1305">
        <v>6505</v>
      </c>
      <c r="G1305">
        <v>3.9</v>
      </c>
      <c r="H1305">
        <v>679</v>
      </c>
      <c r="I1305">
        <v>3.8</v>
      </c>
      <c r="J1305" t="s">
        <v>247</v>
      </c>
      <c r="K1305">
        <v>28141</v>
      </c>
      <c r="L1305" t="s">
        <v>57</v>
      </c>
    </row>
    <row r="1306" spans="1:12" x14ac:dyDescent="0.2">
      <c r="A1306" t="str">
        <f t="shared" si="20"/>
        <v>Tunica2018</v>
      </c>
      <c r="B1306" t="s">
        <v>842</v>
      </c>
      <c r="C1306">
        <v>2018</v>
      </c>
      <c r="D1306" t="s">
        <v>245</v>
      </c>
      <c r="E1306">
        <v>281</v>
      </c>
      <c r="F1306">
        <v>7896</v>
      </c>
      <c r="G1306">
        <v>-3.9</v>
      </c>
      <c r="H1306">
        <v>653</v>
      </c>
      <c r="I1306">
        <v>3.8</v>
      </c>
      <c r="J1306" t="s">
        <v>247</v>
      </c>
      <c r="K1306">
        <v>28143</v>
      </c>
      <c r="L1306" t="s">
        <v>57</v>
      </c>
    </row>
    <row r="1307" spans="1:12" x14ac:dyDescent="0.2">
      <c r="A1307" t="str">
        <f t="shared" si="20"/>
        <v>Union2018</v>
      </c>
      <c r="B1307" t="s">
        <v>403</v>
      </c>
      <c r="C1307">
        <v>2018</v>
      </c>
      <c r="D1307" t="s">
        <v>245</v>
      </c>
      <c r="E1307">
        <v>533</v>
      </c>
      <c r="F1307">
        <v>11150</v>
      </c>
      <c r="G1307">
        <v>-0.5</v>
      </c>
      <c r="H1307">
        <v>828</v>
      </c>
      <c r="I1307">
        <v>5.6</v>
      </c>
      <c r="J1307" t="s">
        <v>247</v>
      </c>
      <c r="K1307">
        <v>28145</v>
      </c>
      <c r="L1307" t="s">
        <v>57</v>
      </c>
    </row>
    <row r="1308" spans="1:12" x14ac:dyDescent="0.2">
      <c r="A1308" t="str">
        <f t="shared" si="20"/>
        <v>Walthall2018</v>
      </c>
      <c r="B1308" t="s">
        <v>843</v>
      </c>
      <c r="C1308">
        <v>2018</v>
      </c>
      <c r="D1308" t="s">
        <v>245</v>
      </c>
      <c r="E1308">
        <v>219</v>
      </c>
      <c r="F1308">
        <v>2366</v>
      </c>
      <c r="G1308">
        <v>-4.9000000000000004</v>
      </c>
      <c r="H1308">
        <v>598</v>
      </c>
      <c r="I1308">
        <v>-1.2</v>
      </c>
      <c r="J1308" t="s">
        <v>247</v>
      </c>
      <c r="K1308">
        <v>28147</v>
      </c>
      <c r="L1308" t="s">
        <v>57</v>
      </c>
    </row>
    <row r="1309" spans="1:12" x14ac:dyDescent="0.2">
      <c r="A1309" t="str">
        <f t="shared" si="20"/>
        <v>Warren2018</v>
      </c>
      <c r="B1309" t="s">
        <v>561</v>
      </c>
      <c r="C1309">
        <v>2018</v>
      </c>
      <c r="D1309" t="s">
        <v>245</v>
      </c>
      <c r="E1309">
        <v>1117</v>
      </c>
      <c r="F1309">
        <v>19783</v>
      </c>
      <c r="G1309">
        <v>-0.8</v>
      </c>
      <c r="H1309">
        <v>880</v>
      </c>
      <c r="I1309">
        <v>2.4</v>
      </c>
      <c r="J1309" t="s">
        <v>247</v>
      </c>
      <c r="K1309">
        <v>28149</v>
      </c>
      <c r="L1309" t="s">
        <v>57</v>
      </c>
    </row>
    <row r="1310" spans="1:12" x14ac:dyDescent="0.2">
      <c r="A1310" t="str">
        <f t="shared" si="20"/>
        <v>Washington2018</v>
      </c>
      <c r="B1310" t="s">
        <v>452</v>
      </c>
      <c r="C1310">
        <v>2018</v>
      </c>
      <c r="D1310" t="s">
        <v>245</v>
      </c>
      <c r="E1310">
        <v>1269</v>
      </c>
      <c r="F1310">
        <v>16695</v>
      </c>
      <c r="G1310">
        <v>-1.5</v>
      </c>
      <c r="H1310">
        <v>688</v>
      </c>
      <c r="I1310">
        <v>0.3</v>
      </c>
      <c r="J1310" t="s">
        <v>247</v>
      </c>
      <c r="K1310">
        <v>28151</v>
      </c>
      <c r="L1310" t="s">
        <v>57</v>
      </c>
    </row>
    <row r="1311" spans="1:12" x14ac:dyDescent="0.2">
      <c r="A1311" t="str">
        <f t="shared" si="20"/>
        <v>Wayne2018</v>
      </c>
      <c r="B1311" t="s">
        <v>382</v>
      </c>
      <c r="C1311">
        <v>2018</v>
      </c>
      <c r="D1311" t="s">
        <v>245</v>
      </c>
      <c r="E1311">
        <v>395</v>
      </c>
      <c r="F1311">
        <v>5006</v>
      </c>
      <c r="G1311">
        <v>0.5</v>
      </c>
      <c r="H1311">
        <v>708</v>
      </c>
      <c r="I1311">
        <v>5.4</v>
      </c>
      <c r="J1311" t="s">
        <v>247</v>
      </c>
      <c r="K1311">
        <v>28153</v>
      </c>
      <c r="L1311" t="s">
        <v>57</v>
      </c>
    </row>
    <row r="1312" spans="1:12" x14ac:dyDescent="0.2">
      <c r="A1312" t="str">
        <f t="shared" si="20"/>
        <v>Webster2018</v>
      </c>
      <c r="B1312" t="s">
        <v>562</v>
      </c>
      <c r="C1312">
        <v>2018</v>
      </c>
      <c r="D1312" t="s">
        <v>245</v>
      </c>
      <c r="E1312">
        <v>175</v>
      </c>
      <c r="F1312">
        <v>1952</v>
      </c>
      <c r="G1312">
        <v>-1.3</v>
      </c>
      <c r="H1312">
        <v>658</v>
      </c>
      <c r="I1312">
        <v>9.1</v>
      </c>
      <c r="J1312" t="s">
        <v>247</v>
      </c>
      <c r="K1312">
        <v>28155</v>
      </c>
      <c r="L1312" t="s">
        <v>57</v>
      </c>
    </row>
    <row r="1313" spans="1:12" x14ac:dyDescent="0.2">
      <c r="A1313" t="str">
        <f t="shared" si="20"/>
        <v>Wilkinson2018</v>
      </c>
      <c r="B1313" t="s">
        <v>567</v>
      </c>
      <c r="C1313">
        <v>2018</v>
      </c>
      <c r="D1313" t="s">
        <v>245</v>
      </c>
      <c r="E1313">
        <v>149</v>
      </c>
      <c r="F1313">
        <v>1633</v>
      </c>
      <c r="G1313">
        <v>-3.1</v>
      </c>
      <c r="H1313">
        <v>608</v>
      </c>
      <c r="I1313">
        <v>4.5</v>
      </c>
      <c r="J1313" t="s">
        <v>247</v>
      </c>
      <c r="K1313">
        <v>28157</v>
      </c>
      <c r="L1313" t="s">
        <v>57</v>
      </c>
    </row>
    <row r="1314" spans="1:12" x14ac:dyDescent="0.2">
      <c r="A1314" t="str">
        <f t="shared" si="20"/>
        <v>Winston2018</v>
      </c>
      <c r="B1314" t="s">
        <v>453</v>
      </c>
      <c r="C1314">
        <v>2018</v>
      </c>
      <c r="D1314" t="s">
        <v>245</v>
      </c>
      <c r="E1314">
        <v>350</v>
      </c>
      <c r="F1314">
        <v>4921</v>
      </c>
      <c r="G1314">
        <v>2.8</v>
      </c>
      <c r="H1314">
        <v>857</v>
      </c>
      <c r="I1314">
        <v>4.5999999999999996</v>
      </c>
      <c r="J1314" t="s">
        <v>247</v>
      </c>
      <c r="K1314">
        <v>28159</v>
      </c>
      <c r="L1314" t="s">
        <v>57</v>
      </c>
    </row>
    <row r="1315" spans="1:12" x14ac:dyDescent="0.2">
      <c r="A1315" t="str">
        <f t="shared" si="20"/>
        <v>Yalobusha2018</v>
      </c>
      <c r="B1315" t="s">
        <v>844</v>
      </c>
      <c r="C1315">
        <v>2018</v>
      </c>
      <c r="D1315" t="s">
        <v>245</v>
      </c>
      <c r="E1315">
        <v>195</v>
      </c>
      <c r="F1315">
        <v>2951</v>
      </c>
      <c r="G1315">
        <v>1.5</v>
      </c>
      <c r="H1315">
        <v>741</v>
      </c>
      <c r="I1315">
        <v>8</v>
      </c>
      <c r="J1315" t="s">
        <v>247</v>
      </c>
      <c r="K1315">
        <v>28161</v>
      </c>
      <c r="L1315" t="s">
        <v>57</v>
      </c>
    </row>
    <row r="1316" spans="1:12" x14ac:dyDescent="0.2">
      <c r="A1316" t="str">
        <f t="shared" si="20"/>
        <v>Yazoo2018</v>
      </c>
      <c r="B1316" t="s">
        <v>845</v>
      </c>
      <c r="C1316">
        <v>2018</v>
      </c>
      <c r="D1316" t="s">
        <v>245</v>
      </c>
      <c r="E1316">
        <v>456</v>
      </c>
      <c r="F1316">
        <v>6392</v>
      </c>
      <c r="G1316">
        <v>-4</v>
      </c>
      <c r="H1316">
        <v>788</v>
      </c>
      <c r="I1316">
        <v>4.9000000000000004</v>
      </c>
      <c r="J1316" t="s">
        <v>247</v>
      </c>
      <c r="K1316">
        <v>28163</v>
      </c>
      <c r="L1316" t="s">
        <v>57</v>
      </c>
    </row>
    <row r="1317" spans="1:12" x14ac:dyDescent="0.2">
      <c r="A1317" t="str">
        <f t="shared" si="20"/>
        <v>Adams2019</v>
      </c>
      <c r="B1317" t="s">
        <v>355</v>
      </c>
      <c r="C1317">
        <v>2019</v>
      </c>
      <c r="D1317" t="s">
        <v>245</v>
      </c>
      <c r="E1317">
        <v>825</v>
      </c>
      <c r="F1317">
        <v>10347</v>
      </c>
      <c r="G1317">
        <v>-3.4</v>
      </c>
      <c r="H1317">
        <v>715</v>
      </c>
      <c r="I1317">
        <v>2.6</v>
      </c>
      <c r="J1317" t="s">
        <v>247</v>
      </c>
      <c r="K1317">
        <v>28001</v>
      </c>
      <c r="L1317" t="s">
        <v>57</v>
      </c>
    </row>
    <row r="1318" spans="1:12" x14ac:dyDescent="0.2">
      <c r="A1318" t="str">
        <f t="shared" si="20"/>
        <v>Alcorn2019</v>
      </c>
      <c r="B1318" t="s">
        <v>372</v>
      </c>
      <c r="C1318">
        <v>2019</v>
      </c>
      <c r="D1318" t="s">
        <v>245</v>
      </c>
      <c r="E1318">
        <v>830</v>
      </c>
      <c r="F1318">
        <v>14411</v>
      </c>
      <c r="G1318">
        <v>-0.2</v>
      </c>
      <c r="H1318">
        <v>714</v>
      </c>
      <c r="I1318">
        <v>0.3</v>
      </c>
      <c r="J1318" t="s">
        <v>247</v>
      </c>
      <c r="K1318">
        <v>28003</v>
      </c>
      <c r="L1318" t="s">
        <v>57</v>
      </c>
    </row>
    <row r="1319" spans="1:12" x14ac:dyDescent="0.2">
      <c r="A1319" t="str">
        <f t="shared" si="20"/>
        <v>Amite2019</v>
      </c>
      <c r="B1319" t="s">
        <v>369</v>
      </c>
      <c r="C1319">
        <v>2019</v>
      </c>
      <c r="D1319" t="s">
        <v>245</v>
      </c>
      <c r="E1319">
        <v>191</v>
      </c>
      <c r="F1319">
        <v>1985</v>
      </c>
      <c r="G1319">
        <v>4.9000000000000004</v>
      </c>
      <c r="H1319">
        <v>775</v>
      </c>
      <c r="I1319">
        <v>9.3000000000000007</v>
      </c>
      <c r="J1319" t="s">
        <v>247</v>
      </c>
      <c r="K1319">
        <v>28005</v>
      </c>
      <c r="L1319" t="s">
        <v>57</v>
      </c>
    </row>
    <row r="1320" spans="1:12" x14ac:dyDescent="0.2">
      <c r="A1320" t="str">
        <f t="shared" si="20"/>
        <v>Attala2019</v>
      </c>
      <c r="B1320" t="s">
        <v>367</v>
      </c>
      <c r="C1320">
        <v>2019</v>
      </c>
      <c r="D1320" t="s">
        <v>245</v>
      </c>
      <c r="E1320">
        <v>398</v>
      </c>
      <c r="F1320">
        <v>4557</v>
      </c>
      <c r="G1320">
        <v>-2.7</v>
      </c>
      <c r="H1320">
        <v>687</v>
      </c>
      <c r="I1320">
        <v>5.5</v>
      </c>
      <c r="J1320" t="s">
        <v>247</v>
      </c>
      <c r="K1320">
        <v>28007</v>
      </c>
      <c r="L1320" t="s">
        <v>57</v>
      </c>
    </row>
    <row r="1321" spans="1:12" x14ac:dyDescent="0.2">
      <c r="A1321" t="str">
        <f t="shared" si="20"/>
        <v>Benton2019</v>
      </c>
      <c r="B1321" t="s">
        <v>713</v>
      </c>
      <c r="C1321">
        <v>2019</v>
      </c>
      <c r="D1321" t="s">
        <v>245</v>
      </c>
      <c r="E1321">
        <v>90</v>
      </c>
      <c r="F1321">
        <v>995</v>
      </c>
      <c r="G1321">
        <v>2.2000000000000002</v>
      </c>
      <c r="H1321">
        <v>800</v>
      </c>
      <c r="I1321">
        <v>-0.7</v>
      </c>
      <c r="J1321" t="s">
        <v>247</v>
      </c>
      <c r="K1321">
        <v>28009</v>
      </c>
      <c r="L1321" t="s">
        <v>57</v>
      </c>
    </row>
    <row r="1322" spans="1:12" x14ac:dyDescent="0.2">
      <c r="A1322" t="str">
        <f t="shared" si="20"/>
        <v>Bolivar2019</v>
      </c>
      <c r="B1322" t="s">
        <v>363</v>
      </c>
      <c r="C1322">
        <v>2019</v>
      </c>
      <c r="D1322" t="s">
        <v>245</v>
      </c>
      <c r="E1322">
        <v>817</v>
      </c>
      <c r="F1322">
        <v>10628</v>
      </c>
      <c r="G1322">
        <v>-4.5</v>
      </c>
      <c r="H1322">
        <v>729</v>
      </c>
      <c r="I1322">
        <v>1.5</v>
      </c>
      <c r="J1322" t="s">
        <v>247</v>
      </c>
      <c r="K1322">
        <v>28011</v>
      </c>
      <c r="L1322" t="s">
        <v>57</v>
      </c>
    </row>
    <row r="1323" spans="1:12" x14ac:dyDescent="0.2">
      <c r="A1323" t="str">
        <f t="shared" si="20"/>
        <v>Calhoun2019</v>
      </c>
      <c r="B1323" t="s">
        <v>327</v>
      </c>
      <c r="C1323">
        <v>2019</v>
      </c>
      <c r="D1323" t="s">
        <v>245</v>
      </c>
      <c r="E1323">
        <v>284</v>
      </c>
      <c r="F1323">
        <v>3138</v>
      </c>
      <c r="G1323">
        <v>-4.0999999999999996</v>
      </c>
      <c r="H1323">
        <v>627</v>
      </c>
      <c r="I1323">
        <v>0</v>
      </c>
      <c r="J1323" t="s">
        <v>247</v>
      </c>
      <c r="K1323">
        <v>28013</v>
      </c>
      <c r="L1323" t="s">
        <v>57</v>
      </c>
    </row>
    <row r="1324" spans="1:12" x14ac:dyDescent="0.2">
      <c r="A1324" t="str">
        <f t="shared" si="20"/>
        <v>Carroll2019</v>
      </c>
      <c r="B1324" t="s">
        <v>373</v>
      </c>
      <c r="C1324">
        <v>2019</v>
      </c>
      <c r="D1324" t="s">
        <v>245</v>
      </c>
      <c r="E1324">
        <v>144</v>
      </c>
      <c r="F1324">
        <v>1141</v>
      </c>
      <c r="G1324">
        <v>-0.2</v>
      </c>
      <c r="H1324">
        <v>662</v>
      </c>
      <c r="I1324">
        <v>1.7</v>
      </c>
      <c r="J1324" t="s">
        <v>247</v>
      </c>
      <c r="K1324">
        <v>28015</v>
      </c>
      <c r="L1324" t="s">
        <v>57</v>
      </c>
    </row>
    <row r="1325" spans="1:12" x14ac:dyDescent="0.2">
      <c r="A1325" t="str">
        <f t="shared" si="20"/>
        <v>Chickasaw2019</v>
      </c>
      <c r="B1325" t="s">
        <v>821</v>
      </c>
      <c r="C1325">
        <v>2019</v>
      </c>
      <c r="D1325" t="s">
        <v>245</v>
      </c>
      <c r="E1325">
        <v>359</v>
      </c>
      <c r="F1325">
        <v>5183</v>
      </c>
      <c r="G1325">
        <v>-5.0999999999999996</v>
      </c>
      <c r="H1325">
        <v>721</v>
      </c>
      <c r="I1325">
        <v>3.3</v>
      </c>
      <c r="J1325" t="s">
        <v>247</v>
      </c>
      <c r="K1325">
        <v>28017</v>
      </c>
      <c r="L1325" t="s">
        <v>57</v>
      </c>
    </row>
    <row r="1326" spans="1:12" x14ac:dyDescent="0.2">
      <c r="A1326" t="str">
        <f t="shared" si="20"/>
        <v>Choctaw2019</v>
      </c>
      <c r="B1326" t="s">
        <v>370</v>
      </c>
      <c r="C1326">
        <v>2019</v>
      </c>
      <c r="D1326" t="s">
        <v>245</v>
      </c>
      <c r="E1326">
        <v>150</v>
      </c>
      <c r="F1326">
        <v>2253</v>
      </c>
      <c r="G1326">
        <v>-2</v>
      </c>
      <c r="H1326">
        <v>872</v>
      </c>
      <c r="I1326">
        <v>3.1</v>
      </c>
      <c r="J1326" t="s">
        <v>247</v>
      </c>
      <c r="K1326">
        <v>28019</v>
      </c>
      <c r="L1326" t="s">
        <v>57</v>
      </c>
    </row>
    <row r="1327" spans="1:12" x14ac:dyDescent="0.2">
      <c r="A1327" t="str">
        <f t="shared" si="20"/>
        <v>Claiborne2019</v>
      </c>
      <c r="B1327" t="s">
        <v>718</v>
      </c>
      <c r="C1327">
        <v>2019</v>
      </c>
      <c r="D1327" t="s">
        <v>245</v>
      </c>
      <c r="E1327">
        <v>140</v>
      </c>
      <c r="F1327">
        <v>3636</v>
      </c>
      <c r="G1327">
        <v>7.9</v>
      </c>
      <c r="H1327">
        <v>1090</v>
      </c>
      <c r="I1327">
        <v>5.0999999999999996</v>
      </c>
      <c r="J1327" t="s">
        <v>247</v>
      </c>
      <c r="K1327">
        <v>28021</v>
      </c>
      <c r="L1327" t="s">
        <v>57</v>
      </c>
    </row>
    <row r="1328" spans="1:12" x14ac:dyDescent="0.2">
      <c r="A1328" t="str">
        <f t="shared" si="20"/>
        <v>Clarke2019</v>
      </c>
      <c r="B1328" t="s">
        <v>360</v>
      </c>
      <c r="C1328">
        <v>2019</v>
      </c>
      <c r="D1328" t="s">
        <v>245</v>
      </c>
      <c r="E1328">
        <v>236</v>
      </c>
      <c r="F1328">
        <v>2996</v>
      </c>
      <c r="G1328">
        <v>3.2</v>
      </c>
      <c r="H1328">
        <v>704</v>
      </c>
      <c r="I1328">
        <v>7.5</v>
      </c>
      <c r="J1328" t="s">
        <v>247</v>
      </c>
      <c r="K1328">
        <v>28023</v>
      </c>
      <c r="L1328" t="s">
        <v>57</v>
      </c>
    </row>
    <row r="1329" spans="1:12" x14ac:dyDescent="0.2">
      <c r="A1329" t="str">
        <f t="shared" si="20"/>
        <v>Clay2019</v>
      </c>
      <c r="B1329" t="s">
        <v>353</v>
      </c>
      <c r="C1329">
        <v>2019</v>
      </c>
      <c r="D1329" t="s">
        <v>245</v>
      </c>
      <c r="E1329">
        <v>384</v>
      </c>
      <c r="F1329">
        <v>5426</v>
      </c>
      <c r="G1329">
        <v>1.7</v>
      </c>
      <c r="H1329">
        <v>741</v>
      </c>
      <c r="I1329">
        <v>2.9</v>
      </c>
      <c r="J1329" t="s">
        <v>247</v>
      </c>
      <c r="K1329">
        <v>28025</v>
      </c>
      <c r="L1329" t="s">
        <v>57</v>
      </c>
    </row>
    <row r="1330" spans="1:12" x14ac:dyDescent="0.2">
      <c r="A1330" t="str">
        <f t="shared" si="20"/>
        <v>Coahoma2019</v>
      </c>
      <c r="B1330" t="s">
        <v>361</v>
      </c>
      <c r="C1330">
        <v>2019</v>
      </c>
      <c r="D1330" t="s">
        <v>245</v>
      </c>
      <c r="E1330">
        <v>602</v>
      </c>
      <c r="F1330">
        <v>7714</v>
      </c>
      <c r="G1330">
        <v>-0.5</v>
      </c>
      <c r="H1330">
        <v>713</v>
      </c>
      <c r="I1330">
        <v>1.7</v>
      </c>
      <c r="J1330" t="s">
        <v>247</v>
      </c>
      <c r="K1330">
        <v>28027</v>
      </c>
      <c r="L1330" t="s">
        <v>57</v>
      </c>
    </row>
    <row r="1331" spans="1:12" x14ac:dyDescent="0.2">
      <c r="A1331" t="str">
        <f t="shared" si="20"/>
        <v>Copiah2019</v>
      </c>
      <c r="B1331" t="s">
        <v>365</v>
      </c>
      <c r="C1331">
        <v>2019</v>
      </c>
      <c r="D1331" t="s">
        <v>245</v>
      </c>
      <c r="E1331">
        <v>477</v>
      </c>
      <c r="F1331">
        <v>6515</v>
      </c>
      <c r="G1331">
        <v>-3.5</v>
      </c>
      <c r="H1331">
        <v>661</v>
      </c>
      <c r="I1331">
        <v>-3.5</v>
      </c>
      <c r="J1331" t="s">
        <v>247</v>
      </c>
      <c r="K1331">
        <v>28029</v>
      </c>
      <c r="L1331" t="s">
        <v>57</v>
      </c>
    </row>
    <row r="1332" spans="1:12" x14ac:dyDescent="0.2">
      <c r="A1332" t="str">
        <f t="shared" si="20"/>
        <v>Covington2019</v>
      </c>
      <c r="B1332" t="s">
        <v>429</v>
      </c>
      <c r="C1332">
        <v>2019</v>
      </c>
      <c r="D1332" t="s">
        <v>245</v>
      </c>
      <c r="E1332">
        <v>365</v>
      </c>
      <c r="F1332">
        <v>5598</v>
      </c>
      <c r="G1332">
        <v>4.4000000000000004</v>
      </c>
      <c r="H1332">
        <v>724</v>
      </c>
      <c r="I1332">
        <v>5.0999999999999996</v>
      </c>
      <c r="J1332" t="s">
        <v>247</v>
      </c>
      <c r="K1332">
        <v>28031</v>
      </c>
      <c r="L1332" t="s">
        <v>57</v>
      </c>
    </row>
    <row r="1333" spans="1:12" x14ac:dyDescent="0.2">
      <c r="A1333" t="str">
        <f t="shared" si="20"/>
        <v>DeSoto2019</v>
      </c>
      <c r="B1333" t="s">
        <v>374</v>
      </c>
      <c r="C1333">
        <v>2019</v>
      </c>
      <c r="D1333" t="s">
        <v>245</v>
      </c>
      <c r="E1333">
        <v>3146</v>
      </c>
      <c r="F1333">
        <v>67062</v>
      </c>
      <c r="G1333">
        <v>1.1000000000000001</v>
      </c>
      <c r="H1333">
        <v>718</v>
      </c>
      <c r="I1333">
        <v>3</v>
      </c>
      <c r="J1333" t="s">
        <v>247</v>
      </c>
      <c r="K1333">
        <v>28033</v>
      </c>
      <c r="L1333" t="s">
        <v>57</v>
      </c>
    </row>
    <row r="1334" spans="1:12" x14ac:dyDescent="0.2">
      <c r="A1334" t="str">
        <f t="shared" si="20"/>
        <v>Forrest2019</v>
      </c>
      <c r="B1334" t="s">
        <v>358</v>
      </c>
      <c r="C1334">
        <v>2019</v>
      </c>
      <c r="D1334" t="s">
        <v>245</v>
      </c>
      <c r="E1334">
        <v>1838</v>
      </c>
      <c r="F1334">
        <v>41103</v>
      </c>
      <c r="G1334">
        <v>-1.5</v>
      </c>
      <c r="H1334">
        <v>837</v>
      </c>
      <c r="I1334">
        <v>1.8</v>
      </c>
      <c r="J1334" t="s">
        <v>247</v>
      </c>
      <c r="K1334">
        <v>28035</v>
      </c>
      <c r="L1334" t="s">
        <v>57</v>
      </c>
    </row>
    <row r="1335" spans="1:12" x14ac:dyDescent="0.2">
      <c r="A1335" t="str">
        <f t="shared" si="20"/>
        <v>Franklin2019</v>
      </c>
      <c r="B1335" t="s">
        <v>434</v>
      </c>
      <c r="C1335">
        <v>2019</v>
      </c>
      <c r="D1335" t="s">
        <v>245</v>
      </c>
      <c r="E1335">
        <v>132</v>
      </c>
      <c r="F1335">
        <v>1520</v>
      </c>
      <c r="G1335">
        <v>-4.7</v>
      </c>
      <c r="H1335">
        <v>832</v>
      </c>
      <c r="I1335">
        <v>6.5</v>
      </c>
      <c r="J1335" t="s">
        <v>247</v>
      </c>
      <c r="K1335">
        <v>28037</v>
      </c>
      <c r="L1335" t="s">
        <v>57</v>
      </c>
    </row>
    <row r="1336" spans="1:12" x14ac:dyDescent="0.2">
      <c r="A1336" t="str">
        <f t="shared" si="20"/>
        <v>George2019</v>
      </c>
      <c r="B1336" t="s">
        <v>822</v>
      </c>
      <c r="C1336">
        <v>2019</v>
      </c>
      <c r="D1336" t="s">
        <v>245</v>
      </c>
      <c r="E1336">
        <v>367</v>
      </c>
      <c r="F1336">
        <v>4969</v>
      </c>
      <c r="G1336">
        <v>0.4</v>
      </c>
      <c r="H1336">
        <v>673</v>
      </c>
      <c r="I1336">
        <v>1.5</v>
      </c>
      <c r="J1336" t="s">
        <v>247</v>
      </c>
      <c r="K1336">
        <v>28039</v>
      </c>
      <c r="L1336" t="s">
        <v>57</v>
      </c>
    </row>
    <row r="1337" spans="1:12" x14ac:dyDescent="0.2">
      <c r="A1337" t="str">
        <f t="shared" si="20"/>
        <v>Greene2019</v>
      </c>
      <c r="B1337" t="s">
        <v>436</v>
      </c>
      <c r="C1337">
        <v>2019</v>
      </c>
      <c r="D1337" t="s">
        <v>245</v>
      </c>
      <c r="E1337">
        <v>148</v>
      </c>
      <c r="F1337">
        <v>1928</v>
      </c>
      <c r="G1337">
        <v>0.2</v>
      </c>
      <c r="H1337">
        <v>677</v>
      </c>
      <c r="I1337">
        <v>3.4</v>
      </c>
      <c r="J1337" t="s">
        <v>247</v>
      </c>
      <c r="K1337">
        <v>28041</v>
      </c>
      <c r="L1337" t="s">
        <v>57</v>
      </c>
    </row>
    <row r="1338" spans="1:12" x14ac:dyDescent="0.2">
      <c r="A1338" t="str">
        <f t="shared" si="20"/>
        <v>Grenada2019</v>
      </c>
      <c r="B1338" t="s">
        <v>371</v>
      </c>
      <c r="C1338">
        <v>2019</v>
      </c>
      <c r="D1338" t="s">
        <v>245</v>
      </c>
      <c r="E1338">
        <v>586</v>
      </c>
      <c r="F1338">
        <v>10310</v>
      </c>
      <c r="G1338">
        <v>-3.8</v>
      </c>
      <c r="H1338">
        <v>708</v>
      </c>
      <c r="I1338">
        <v>6</v>
      </c>
      <c r="J1338" t="s">
        <v>247</v>
      </c>
      <c r="K1338">
        <v>28043</v>
      </c>
      <c r="L1338" t="s">
        <v>57</v>
      </c>
    </row>
    <row r="1339" spans="1:12" x14ac:dyDescent="0.2">
      <c r="A1339" t="str">
        <f t="shared" si="20"/>
        <v>Hancock2019</v>
      </c>
      <c r="B1339" t="s">
        <v>508</v>
      </c>
      <c r="C1339">
        <v>2019</v>
      </c>
      <c r="D1339" t="s">
        <v>245</v>
      </c>
      <c r="E1339">
        <v>895</v>
      </c>
      <c r="F1339">
        <v>13695</v>
      </c>
      <c r="G1339">
        <v>1.8</v>
      </c>
      <c r="H1339">
        <v>1015</v>
      </c>
      <c r="I1339">
        <v>2.9</v>
      </c>
      <c r="J1339" t="s">
        <v>247</v>
      </c>
      <c r="K1339">
        <v>28045</v>
      </c>
      <c r="L1339" t="s">
        <v>57</v>
      </c>
    </row>
    <row r="1340" spans="1:12" x14ac:dyDescent="0.2">
      <c r="A1340" t="str">
        <f t="shared" si="20"/>
        <v>Harrison2019</v>
      </c>
      <c r="B1340" t="s">
        <v>357</v>
      </c>
      <c r="C1340">
        <v>2019</v>
      </c>
      <c r="D1340" t="s">
        <v>245</v>
      </c>
      <c r="E1340">
        <v>4610</v>
      </c>
      <c r="F1340">
        <v>86659</v>
      </c>
      <c r="G1340">
        <v>0.7</v>
      </c>
      <c r="H1340">
        <v>788</v>
      </c>
      <c r="I1340">
        <v>2.1</v>
      </c>
      <c r="J1340" t="s">
        <v>247</v>
      </c>
      <c r="K1340">
        <v>28047</v>
      </c>
      <c r="L1340" t="s">
        <v>57</v>
      </c>
    </row>
    <row r="1341" spans="1:12" x14ac:dyDescent="0.2">
      <c r="A1341" t="str">
        <f t="shared" si="20"/>
        <v>Hinds2019</v>
      </c>
      <c r="B1341" t="s">
        <v>352</v>
      </c>
      <c r="C1341">
        <v>2019</v>
      </c>
      <c r="D1341" t="s">
        <v>245</v>
      </c>
      <c r="E1341">
        <v>5724</v>
      </c>
      <c r="F1341">
        <v>120377</v>
      </c>
      <c r="G1341">
        <v>-0.5</v>
      </c>
      <c r="H1341">
        <v>936</v>
      </c>
      <c r="I1341">
        <v>2.7</v>
      </c>
      <c r="J1341" t="s">
        <v>247</v>
      </c>
      <c r="K1341">
        <v>28049</v>
      </c>
      <c r="L1341" t="s">
        <v>57</v>
      </c>
    </row>
    <row r="1342" spans="1:12" x14ac:dyDescent="0.2">
      <c r="A1342" t="str">
        <f t="shared" si="20"/>
        <v>Holmes2019</v>
      </c>
      <c r="B1342" t="s">
        <v>366</v>
      </c>
      <c r="C1342">
        <v>2019</v>
      </c>
      <c r="D1342" t="s">
        <v>245</v>
      </c>
      <c r="E1342">
        <v>291</v>
      </c>
      <c r="F1342">
        <v>3359</v>
      </c>
      <c r="G1342">
        <v>-1.2</v>
      </c>
      <c r="H1342">
        <v>675</v>
      </c>
      <c r="I1342">
        <v>2.1</v>
      </c>
      <c r="J1342" t="s">
        <v>247</v>
      </c>
      <c r="K1342">
        <v>28051</v>
      </c>
      <c r="L1342" t="s">
        <v>57</v>
      </c>
    </row>
    <row r="1343" spans="1:12" x14ac:dyDescent="0.2">
      <c r="A1343" t="str">
        <f t="shared" si="20"/>
        <v>Humphreys2019</v>
      </c>
      <c r="B1343" t="s">
        <v>732</v>
      </c>
      <c r="C1343">
        <v>2019</v>
      </c>
      <c r="D1343" t="s">
        <v>245</v>
      </c>
      <c r="E1343">
        <v>182</v>
      </c>
      <c r="F1343">
        <v>2235</v>
      </c>
      <c r="G1343">
        <v>-4.0999999999999996</v>
      </c>
      <c r="H1343">
        <v>600</v>
      </c>
      <c r="I1343">
        <v>4.7</v>
      </c>
      <c r="J1343" t="s">
        <v>247</v>
      </c>
      <c r="K1343">
        <v>28053</v>
      </c>
      <c r="L1343" t="s">
        <v>57</v>
      </c>
    </row>
    <row r="1344" spans="1:12" x14ac:dyDescent="0.2">
      <c r="A1344" t="str">
        <f t="shared" si="20"/>
        <v>Issaquena2019</v>
      </c>
      <c r="B1344" t="s">
        <v>823</v>
      </c>
      <c r="C1344">
        <v>2019</v>
      </c>
      <c r="D1344" t="s">
        <v>245</v>
      </c>
      <c r="E1344">
        <v>37</v>
      </c>
      <c r="F1344">
        <v>206</v>
      </c>
      <c r="G1344">
        <v>19.8</v>
      </c>
      <c r="H1344">
        <v>592</v>
      </c>
      <c r="I1344">
        <v>-9.3000000000000007</v>
      </c>
      <c r="J1344" t="s">
        <v>247</v>
      </c>
      <c r="K1344">
        <v>28055</v>
      </c>
      <c r="L1344" t="s">
        <v>57</v>
      </c>
    </row>
    <row r="1345" spans="1:12" x14ac:dyDescent="0.2">
      <c r="A1345" t="str">
        <f t="shared" si="20"/>
        <v>Itawamba2019</v>
      </c>
      <c r="B1345" t="s">
        <v>364</v>
      </c>
      <c r="C1345">
        <v>2019</v>
      </c>
      <c r="D1345" t="s">
        <v>245</v>
      </c>
      <c r="E1345">
        <v>353</v>
      </c>
      <c r="F1345">
        <v>5918</v>
      </c>
      <c r="G1345">
        <v>-4.3</v>
      </c>
      <c r="H1345">
        <v>713</v>
      </c>
      <c r="I1345">
        <v>3</v>
      </c>
      <c r="J1345" t="s">
        <v>247</v>
      </c>
      <c r="K1345">
        <v>28057</v>
      </c>
      <c r="L1345" t="s">
        <v>57</v>
      </c>
    </row>
    <row r="1346" spans="1:12" x14ac:dyDescent="0.2">
      <c r="A1346" t="str">
        <f t="shared" si="20"/>
        <v>Jackson2019</v>
      </c>
      <c r="B1346" t="s">
        <v>318</v>
      </c>
      <c r="C1346">
        <v>2019</v>
      </c>
      <c r="D1346" t="s">
        <v>245</v>
      </c>
      <c r="E1346">
        <v>2471</v>
      </c>
      <c r="F1346">
        <v>48751</v>
      </c>
      <c r="G1346">
        <v>1.7</v>
      </c>
      <c r="H1346">
        <v>1047</v>
      </c>
      <c r="I1346">
        <v>5.7</v>
      </c>
      <c r="J1346" t="s">
        <v>247</v>
      </c>
      <c r="K1346">
        <v>28059</v>
      </c>
      <c r="L1346" t="s">
        <v>57</v>
      </c>
    </row>
    <row r="1347" spans="1:12" x14ac:dyDescent="0.2">
      <c r="A1347" t="str">
        <f t="shared" si="20"/>
        <v>Jasper2019</v>
      </c>
      <c r="B1347" t="s">
        <v>368</v>
      </c>
      <c r="C1347">
        <v>2019</v>
      </c>
      <c r="D1347" t="s">
        <v>245</v>
      </c>
      <c r="E1347">
        <v>218</v>
      </c>
      <c r="F1347">
        <v>4049</v>
      </c>
      <c r="G1347">
        <v>-2.1</v>
      </c>
      <c r="H1347">
        <v>803</v>
      </c>
      <c r="I1347">
        <v>-1.1000000000000001</v>
      </c>
      <c r="J1347" t="s">
        <v>247</v>
      </c>
      <c r="K1347">
        <v>28061</v>
      </c>
      <c r="L1347" t="s">
        <v>57</v>
      </c>
    </row>
    <row r="1348" spans="1:12" x14ac:dyDescent="0.2">
      <c r="A1348" t="str">
        <f t="shared" si="20"/>
        <v>Jefferson2019</v>
      </c>
      <c r="B1348" t="s">
        <v>314</v>
      </c>
      <c r="C1348">
        <v>2019</v>
      </c>
      <c r="D1348" t="s">
        <v>245</v>
      </c>
      <c r="E1348">
        <v>69</v>
      </c>
      <c r="F1348">
        <v>1014</v>
      </c>
      <c r="G1348">
        <v>-2.2000000000000002</v>
      </c>
      <c r="H1348">
        <v>683</v>
      </c>
      <c r="I1348">
        <v>4.5999999999999996</v>
      </c>
      <c r="J1348" t="s">
        <v>247</v>
      </c>
      <c r="K1348">
        <v>28063</v>
      </c>
      <c r="L1348" t="s">
        <v>57</v>
      </c>
    </row>
    <row r="1349" spans="1:12" x14ac:dyDescent="0.2">
      <c r="A1349" t="str">
        <f t="shared" si="20"/>
        <v>Jefferson Davis2019</v>
      </c>
      <c r="B1349" t="s">
        <v>362</v>
      </c>
      <c r="C1349">
        <v>2019</v>
      </c>
      <c r="D1349" t="s">
        <v>245</v>
      </c>
      <c r="E1349">
        <v>155</v>
      </c>
      <c r="F1349">
        <v>1587</v>
      </c>
      <c r="G1349">
        <v>-1.2</v>
      </c>
      <c r="H1349">
        <v>727</v>
      </c>
      <c r="I1349">
        <v>6.3</v>
      </c>
      <c r="J1349" t="s">
        <v>247</v>
      </c>
      <c r="K1349">
        <v>28065</v>
      </c>
      <c r="L1349" t="s">
        <v>57</v>
      </c>
    </row>
    <row r="1350" spans="1:12" x14ac:dyDescent="0.2">
      <c r="A1350" t="str">
        <f t="shared" ref="A1350:A1413" si="21">_xlfn.CONCAT(B1350, C1350)</f>
        <v>Jones2019</v>
      </c>
      <c r="B1350" t="s">
        <v>517</v>
      </c>
      <c r="C1350">
        <v>2019</v>
      </c>
      <c r="D1350" t="s">
        <v>245</v>
      </c>
      <c r="E1350">
        <v>1354</v>
      </c>
      <c r="F1350">
        <v>27872</v>
      </c>
      <c r="G1350">
        <v>1.5</v>
      </c>
      <c r="H1350">
        <v>861</v>
      </c>
      <c r="I1350">
        <v>2.9</v>
      </c>
      <c r="J1350" t="s">
        <v>247</v>
      </c>
      <c r="K1350">
        <v>28067</v>
      </c>
      <c r="L1350" t="s">
        <v>57</v>
      </c>
    </row>
    <row r="1351" spans="1:12" x14ac:dyDescent="0.2">
      <c r="A1351" t="str">
        <f t="shared" si="21"/>
        <v>Kemper2019</v>
      </c>
      <c r="B1351" t="s">
        <v>824</v>
      </c>
      <c r="C1351">
        <v>2019</v>
      </c>
      <c r="D1351" t="s">
        <v>245</v>
      </c>
      <c r="E1351">
        <v>132</v>
      </c>
      <c r="F1351">
        <v>2013</v>
      </c>
      <c r="G1351">
        <v>-6</v>
      </c>
      <c r="H1351">
        <v>746</v>
      </c>
      <c r="I1351">
        <v>-13</v>
      </c>
      <c r="J1351" t="s">
        <v>247</v>
      </c>
      <c r="K1351">
        <v>28069</v>
      </c>
      <c r="L1351" t="s">
        <v>57</v>
      </c>
    </row>
    <row r="1352" spans="1:12" x14ac:dyDescent="0.2">
      <c r="A1352" t="str">
        <f t="shared" si="21"/>
        <v>Lafayette2019</v>
      </c>
      <c r="B1352" t="s">
        <v>825</v>
      </c>
      <c r="C1352">
        <v>2019</v>
      </c>
      <c r="D1352" t="s">
        <v>245</v>
      </c>
      <c r="E1352">
        <v>1352</v>
      </c>
      <c r="F1352">
        <v>24599</v>
      </c>
      <c r="G1352">
        <v>0.3</v>
      </c>
      <c r="H1352">
        <v>787</v>
      </c>
      <c r="I1352">
        <v>3.7</v>
      </c>
      <c r="J1352" t="s">
        <v>247</v>
      </c>
      <c r="K1352">
        <v>28071</v>
      </c>
      <c r="L1352" t="s">
        <v>57</v>
      </c>
    </row>
    <row r="1353" spans="1:12" x14ac:dyDescent="0.2">
      <c r="A1353" t="str">
        <f t="shared" si="21"/>
        <v>Lamar2019</v>
      </c>
      <c r="B1353" t="s">
        <v>438</v>
      </c>
      <c r="C1353">
        <v>2019</v>
      </c>
      <c r="D1353" t="s">
        <v>245</v>
      </c>
      <c r="E1353">
        <v>1473</v>
      </c>
      <c r="F1353">
        <v>20065</v>
      </c>
      <c r="G1353">
        <v>2.6</v>
      </c>
      <c r="H1353">
        <v>672</v>
      </c>
      <c r="I1353">
        <v>1.8</v>
      </c>
      <c r="J1353" t="s">
        <v>247</v>
      </c>
      <c r="K1353">
        <v>28073</v>
      </c>
      <c r="L1353" t="s">
        <v>57</v>
      </c>
    </row>
    <row r="1354" spans="1:12" x14ac:dyDescent="0.2">
      <c r="A1354" t="str">
        <f t="shared" si="21"/>
        <v>Lauderdale2019</v>
      </c>
      <c r="B1354" t="s">
        <v>439</v>
      </c>
      <c r="C1354">
        <v>2019</v>
      </c>
      <c r="D1354" t="s">
        <v>245</v>
      </c>
      <c r="E1354">
        <v>1902</v>
      </c>
      <c r="F1354">
        <v>33104</v>
      </c>
      <c r="G1354">
        <v>0.2</v>
      </c>
      <c r="H1354">
        <v>764</v>
      </c>
      <c r="I1354">
        <v>2</v>
      </c>
      <c r="J1354" t="s">
        <v>247</v>
      </c>
      <c r="K1354">
        <v>28075</v>
      </c>
      <c r="L1354" t="s">
        <v>57</v>
      </c>
    </row>
    <row r="1355" spans="1:12" x14ac:dyDescent="0.2">
      <c r="A1355" t="str">
        <f t="shared" si="21"/>
        <v>Lawrence2019</v>
      </c>
      <c r="B1355" t="s">
        <v>440</v>
      </c>
      <c r="C1355">
        <v>2019</v>
      </c>
      <c r="D1355" t="s">
        <v>245</v>
      </c>
      <c r="E1355">
        <v>194</v>
      </c>
      <c r="F1355">
        <v>2401</v>
      </c>
      <c r="G1355">
        <v>-0.9</v>
      </c>
      <c r="H1355">
        <v>824</v>
      </c>
      <c r="I1355">
        <v>-1.1000000000000001</v>
      </c>
      <c r="J1355" t="s">
        <v>247</v>
      </c>
      <c r="K1355">
        <v>28077</v>
      </c>
      <c r="L1355" t="s">
        <v>57</v>
      </c>
    </row>
    <row r="1356" spans="1:12" x14ac:dyDescent="0.2">
      <c r="A1356" t="str">
        <f t="shared" si="21"/>
        <v>Leake2019</v>
      </c>
      <c r="B1356" t="s">
        <v>826</v>
      </c>
      <c r="C1356">
        <v>2019</v>
      </c>
      <c r="D1356" t="s">
        <v>245</v>
      </c>
      <c r="E1356">
        <v>324</v>
      </c>
      <c r="F1356">
        <v>5268</v>
      </c>
      <c r="G1356">
        <v>0.1</v>
      </c>
      <c r="H1356">
        <v>635</v>
      </c>
      <c r="I1356">
        <v>3.8</v>
      </c>
      <c r="J1356" t="s">
        <v>247</v>
      </c>
      <c r="K1356">
        <v>28079</v>
      </c>
      <c r="L1356" t="s">
        <v>57</v>
      </c>
    </row>
    <row r="1357" spans="1:12" x14ac:dyDescent="0.2">
      <c r="A1357" t="str">
        <f t="shared" si="21"/>
        <v>Lee2019</v>
      </c>
      <c r="B1357" t="s">
        <v>315</v>
      </c>
      <c r="C1357">
        <v>2019</v>
      </c>
      <c r="D1357" t="s">
        <v>245</v>
      </c>
      <c r="E1357">
        <v>2514</v>
      </c>
      <c r="F1357">
        <v>55744</v>
      </c>
      <c r="G1357">
        <v>1.3</v>
      </c>
      <c r="H1357">
        <v>821</v>
      </c>
      <c r="I1357">
        <v>4.0999999999999996</v>
      </c>
      <c r="J1357" t="s">
        <v>247</v>
      </c>
      <c r="K1357">
        <v>28081</v>
      </c>
      <c r="L1357" t="s">
        <v>57</v>
      </c>
    </row>
    <row r="1358" spans="1:12" x14ac:dyDescent="0.2">
      <c r="A1358" t="str">
        <f t="shared" si="21"/>
        <v>Leflore2019</v>
      </c>
      <c r="B1358" t="s">
        <v>827</v>
      </c>
      <c r="C1358">
        <v>2019</v>
      </c>
      <c r="D1358" t="s">
        <v>245</v>
      </c>
      <c r="E1358">
        <v>817</v>
      </c>
      <c r="F1358">
        <v>14689</v>
      </c>
      <c r="G1358">
        <v>0.2</v>
      </c>
      <c r="H1358">
        <v>709</v>
      </c>
      <c r="I1358">
        <v>3.1</v>
      </c>
      <c r="J1358" t="s">
        <v>247</v>
      </c>
      <c r="K1358">
        <v>28083</v>
      </c>
      <c r="L1358" t="s">
        <v>57</v>
      </c>
    </row>
    <row r="1359" spans="1:12" x14ac:dyDescent="0.2">
      <c r="A1359" t="str">
        <f t="shared" si="21"/>
        <v>Lincoln2019</v>
      </c>
      <c r="B1359" t="s">
        <v>519</v>
      </c>
      <c r="C1359">
        <v>2019</v>
      </c>
      <c r="D1359" t="s">
        <v>245</v>
      </c>
      <c r="E1359">
        <v>820</v>
      </c>
      <c r="F1359">
        <v>12101</v>
      </c>
      <c r="G1359">
        <v>-1</v>
      </c>
      <c r="H1359">
        <v>748</v>
      </c>
      <c r="I1359">
        <v>2.9</v>
      </c>
      <c r="J1359" t="s">
        <v>247</v>
      </c>
      <c r="K1359">
        <v>28085</v>
      </c>
      <c r="L1359" t="s">
        <v>57</v>
      </c>
    </row>
    <row r="1360" spans="1:12" x14ac:dyDescent="0.2">
      <c r="A1360" t="str">
        <f t="shared" si="21"/>
        <v>Lowndes2019</v>
      </c>
      <c r="B1360" t="s">
        <v>356</v>
      </c>
      <c r="C1360">
        <v>2019</v>
      </c>
      <c r="D1360" t="s">
        <v>245</v>
      </c>
      <c r="E1360">
        <v>1546</v>
      </c>
      <c r="F1360">
        <v>25855</v>
      </c>
      <c r="G1360">
        <v>2.2000000000000002</v>
      </c>
      <c r="H1360">
        <v>870</v>
      </c>
      <c r="I1360">
        <v>9.4</v>
      </c>
      <c r="J1360" t="s">
        <v>247</v>
      </c>
      <c r="K1360">
        <v>28087</v>
      </c>
      <c r="L1360" t="s">
        <v>57</v>
      </c>
    </row>
    <row r="1361" spans="1:12" x14ac:dyDescent="0.2">
      <c r="A1361" t="str">
        <f t="shared" si="21"/>
        <v>Madison2019</v>
      </c>
      <c r="B1361" t="s">
        <v>313</v>
      </c>
      <c r="C1361">
        <v>2019</v>
      </c>
      <c r="D1361" t="s">
        <v>245</v>
      </c>
      <c r="E1361">
        <v>3552</v>
      </c>
      <c r="F1361">
        <v>56740</v>
      </c>
      <c r="G1361">
        <v>-0.8</v>
      </c>
      <c r="H1361">
        <v>864</v>
      </c>
      <c r="I1361">
        <v>-0.5</v>
      </c>
      <c r="J1361" t="s">
        <v>247</v>
      </c>
      <c r="K1361">
        <v>28089</v>
      </c>
      <c r="L1361" t="s">
        <v>57</v>
      </c>
    </row>
    <row r="1362" spans="1:12" x14ac:dyDescent="0.2">
      <c r="A1362" t="str">
        <f t="shared" si="21"/>
        <v>Marion2019</v>
      </c>
      <c r="B1362" t="s">
        <v>399</v>
      </c>
      <c r="C1362">
        <v>2019</v>
      </c>
      <c r="D1362" t="s">
        <v>245</v>
      </c>
      <c r="E1362">
        <v>558</v>
      </c>
      <c r="F1362">
        <v>7925</v>
      </c>
      <c r="G1362">
        <v>-0.6</v>
      </c>
      <c r="H1362">
        <v>759</v>
      </c>
      <c r="I1362">
        <v>-2.2000000000000002</v>
      </c>
      <c r="J1362" t="s">
        <v>247</v>
      </c>
      <c r="K1362">
        <v>28091</v>
      </c>
      <c r="L1362" t="s">
        <v>57</v>
      </c>
    </row>
    <row r="1363" spans="1:12" x14ac:dyDescent="0.2">
      <c r="A1363" t="str">
        <f t="shared" si="21"/>
        <v>Marshall2019</v>
      </c>
      <c r="B1363" t="s">
        <v>322</v>
      </c>
      <c r="C1363">
        <v>2019</v>
      </c>
      <c r="D1363" t="s">
        <v>245</v>
      </c>
      <c r="E1363">
        <v>458</v>
      </c>
      <c r="F1363">
        <v>8050</v>
      </c>
      <c r="G1363">
        <v>9</v>
      </c>
      <c r="H1363">
        <v>827</v>
      </c>
      <c r="I1363">
        <v>2</v>
      </c>
      <c r="J1363" t="s">
        <v>247</v>
      </c>
      <c r="K1363">
        <v>28093</v>
      </c>
      <c r="L1363" t="s">
        <v>57</v>
      </c>
    </row>
    <row r="1364" spans="1:12" x14ac:dyDescent="0.2">
      <c r="A1364" t="str">
        <f t="shared" si="21"/>
        <v>Monroe2019</v>
      </c>
      <c r="B1364" t="s">
        <v>443</v>
      </c>
      <c r="C1364">
        <v>2019</v>
      </c>
      <c r="D1364" t="s">
        <v>245</v>
      </c>
      <c r="E1364">
        <v>633</v>
      </c>
      <c r="F1364">
        <v>9878</v>
      </c>
      <c r="G1364">
        <v>1.8</v>
      </c>
      <c r="H1364">
        <v>840</v>
      </c>
      <c r="I1364">
        <v>-0.6</v>
      </c>
      <c r="J1364" t="s">
        <v>247</v>
      </c>
      <c r="K1364">
        <v>28095</v>
      </c>
      <c r="L1364" t="s">
        <v>57</v>
      </c>
    </row>
    <row r="1365" spans="1:12" x14ac:dyDescent="0.2">
      <c r="A1365" t="str">
        <f t="shared" si="21"/>
        <v>Montgomery2019</v>
      </c>
      <c r="B1365" t="s">
        <v>329</v>
      </c>
      <c r="C1365">
        <v>2019</v>
      </c>
      <c r="D1365" t="s">
        <v>245</v>
      </c>
      <c r="E1365">
        <v>231</v>
      </c>
      <c r="F1365">
        <v>2304</v>
      </c>
      <c r="G1365">
        <v>0.9</v>
      </c>
      <c r="H1365">
        <v>670</v>
      </c>
      <c r="I1365">
        <v>7.9</v>
      </c>
      <c r="J1365" t="s">
        <v>247</v>
      </c>
      <c r="K1365">
        <v>28097</v>
      </c>
      <c r="L1365" t="s">
        <v>57</v>
      </c>
    </row>
    <row r="1366" spans="1:12" x14ac:dyDescent="0.2">
      <c r="A1366" t="str">
        <f t="shared" si="21"/>
        <v>Neshoba2019</v>
      </c>
      <c r="B1366" t="s">
        <v>828</v>
      </c>
      <c r="C1366">
        <v>2019</v>
      </c>
      <c r="D1366" t="s">
        <v>245</v>
      </c>
      <c r="E1366">
        <v>554</v>
      </c>
      <c r="F1366">
        <v>12063</v>
      </c>
      <c r="G1366">
        <v>1.3</v>
      </c>
      <c r="H1366">
        <v>769</v>
      </c>
      <c r="I1366">
        <v>8.1999999999999993</v>
      </c>
      <c r="J1366" t="s">
        <v>247</v>
      </c>
      <c r="K1366">
        <v>28099</v>
      </c>
      <c r="L1366" t="s">
        <v>57</v>
      </c>
    </row>
    <row r="1367" spans="1:12" x14ac:dyDescent="0.2">
      <c r="A1367" t="str">
        <f t="shared" si="21"/>
        <v>Newton2019</v>
      </c>
      <c r="B1367" t="s">
        <v>528</v>
      </c>
      <c r="C1367">
        <v>2019</v>
      </c>
      <c r="D1367" t="s">
        <v>245</v>
      </c>
      <c r="E1367">
        <v>350</v>
      </c>
      <c r="F1367">
        <v>5739</v>
      </c>
      <c r="G1367">
        <v>4.8</v>
      </c>
      <c r="H1367">
        <v>697</v>
      </c>
      <c r="I1367">
        <v>7.2</v>
      </c>
      <c r="J1367" t="s">
        <v>247</v>
      </c>
      <c r="K1367">
        <v>28101</v>
      </c>
      <c r="L1367" t="s">
        <v>57</v>
      </c>
    </row>
    <row r="1368" spans="1:12" x14ac:dyDescent="0.2">
      <c r="A1368" t="str">
        <f t="shared" si="21"/>
        <v>Noxubee2019</v>
      </c>
      <c r="B1368" t="s">
        <v>829</v>
      </c>
      <c r="C1368">
        <v>2019</v>
      </c>
      <c r="D1368" t="s">
        <v>245</v>
      </c>
      <c r="E1368">
        <v>221</v>
      </c>
      <c r="F1368">
        <v>2471</v>
      </c>
      <c r="G1368">
        <v>-1.9</v>
      </c>
      <c r="H1368">
        <v>696</v>
      </c>
      <c r="I1368">
        <v>5</v>
      </c>
      <c r="J1368" t="s">
        <v>247</v>
      </c>
      <c r="K1368">
        <v>28103</v>
      </c>
      <c r="L1368" t="s">
        <v>57</v>
      </c>
    </row>
    <row r="1369" spans="1:12" x14ac:dyDescent="0.2">
      <c r="A1369" t="str">
        <f t="shared" si="21"/>
        <v>Oktibbeha2019</v>
      </c>
      <c r="B1369" t="s">
        <v>830</v>
      </c>
      <c r="C1369">
        <v>2019</v>
      </c>
      <c r="D1369" t="s">
        <v>245</v>
      </c>
      <c r="E1369">
        <v>974</v>
      </c>
      <c r="F1369">
        <v>20549</v>
      </c>
      <c r="G1369">
        <v>0.3</v>
      </c>
      <c r="H1369">
        <v>762</v>
      </c>
      <c r="I1369">
        <v>4.4000000000000004</v>
      </c>
      <c r="J1369" t="s">
        <v>247</v>
      </c>
      <c r="K1369">
        <v>28105</v>
      </c>
      <c r="L1369" t="s">
        <v>57</v>
      </c>
    </row>
    <row r="1370" spans="1:12" x14ac:dyDescent="0.2">
      <c r="A1370" t="str">
        <f t="shared" si="21"/>
        <v>Panola2019</v>
      </c>
      <c r="B1370" t="s">
        <v>831</v>
      </c>
      <c r="C1370">
        <v>2019</v>
      </c>
      <c r="D1370" t="s">
        <v>245</v>
      </c>
      <c r="E1370">
        <v>637</v>
      </c>
      <c r="F1370">
        <v>10450</v>
      </c>
      <c r="G1370">
        <v>0.8</v>
      </c>
      <c r="H1370">
        <v>766</v>
      </c>
      <c r="I1370">
        <v>4.4000000000000004</v>
      </c>
      <c r="J1370" t="s">
        <v>247</v>
      </c>
      <c r="K1370">
        <v>28107</v>
      </c>
      <c r="L1370" t="s">
        <v>57</v>
      </c>
    </row>
    <row r="1371" spans="1:12" x14ac:dyDescent="0.2">
      <c r="A1371" t="str">
        <f t="shared" si="21"/>
        <v>Pearl River2019</v>
      </c>
      <c r="B1371" t="s">
        <v>832</v>
      </c>
      <c r="C1371">
        <v>2019</v>
      </c>
      <c r="D1371" t="s">
        <v>245</v>
      </c>
      <c r="E1371">
        <v>834</v>
      </c>
      <c r="F1371">
        <v>10653</v>
      </c>
      <c r="G1371">
        <v>0.3</v>
      </c>
      <c r="H1371">
        <v>683</v>
      </c>
      <c r="I1371">
        <v>3</v>
      </c>
      <c r="J1371" t="s">
        <v>247</v>
      </c>
      <c r="K1371">
        <v>28109</v>
      </c>
      <c r="L1371" t="s">
        <v>57</v>
      </c>
    </row>
    <row r="1372" spans="1:12" x14ac:dyDescent="0.2">
      <c r="A1372" t="str">
        <f t="shared" si="21"/>
        <v>Perry2019</v>
      </c>
      <c r="B1372" t="s">
        <v>445</v>
      </c>
      <c r="C1372">
        <v>2019</v>
      </c>
      <c r="D1372" t="s">
        <v>245</v>
      </c>
      <c r="E1372">
        <v>166</v>
      </c>
      <c r="F1372">
        <v>2192</v>
      </c>
      <c r="G1372">
        <v>3.3</v>
      </c>
      <c r="H1372">
        <v>856</v>
      </c>
      <c r="I1372">
        <v>6.5</v>
      </c>
      <c r="J1372" t="s">
        <v>247</v>
      </c>
      <c r="K1372">
        <v>28111</v>
      </c>
      <c r="L1372" t="s">
        <v>57</v>
      </c>
    </row>
    <row r="1373" spans="1:12" x14ac:dyDescent="0.2">
      <c r="A1373" t="str">
        <f t="shared" si="21"/>
        <v>Pike2019</v>
      </c>
      <c r="B1373" t="s">
        <v>447</v>
      </c>
      <c r="C1373">
        <v>2019</v>
      </c>
      <c r="D1373" t="s">
        <v>245</v>
      </c>
      <c r="E1373">
        <v>1012</v>
      </c>
      <c r="F1373">
        <v>14794</v>
      </c>
      <c r="G1373">
        <v>-0.7</v>
      </c>
      <c r="H1373">
        <v>680</v>
      </c>
      <c r="I1373">
        <v>7.3</v>
      </c>
      <c r="J1373" t="s">
        <v>247</v>
      </c>
      <c r="K1373">
        <v>28113</v>
      </c>
      <c r="L1373" t="s">
        <v>57</v>
      </c>
    </row>
    <row r="1374" spans="1:12" x14ac:dyDescent="0.2">
      <c r="A1374" t="str">
        <f t="shared" si="21"/>
        <v>Pontotoc2019</v>
      </c>
      <c r="B1374" t="s">
        <v>354</v>
      </c>
      <c r="C1374">
        <v>2019</v>
      </c>
      <c r="D1374" t="s">
        <v>245</v>
      </c>
      <c r="E1374">
        <v>528</v>
      </c>
      <c r="F1374">
        <v>12920</v>
      </c>
      <c r="G1374">
        <v>1.8</v>
      </c>
      <c r="H1374">
        <v>698</v>
      </c>
      <c r="I1374">
        <v>0.4</v>
      </c>
      <c r="J1374" t="s">
        <v>247</v>
      </c>
      <c r="K1374">
        <v>28115</v>
      </c>
      <c r="L1374" t="s">
        <v>57</v>
      </c>
    </row>
    <row r="1375" spans="1:12" x14ac:dyDescent="0.2">
      <c r="A1375" t="str">
        <f t="shared" si="21"/>
        <v>Prentiss2019</v>
      </c>
      <c r="B1375" t="s">
        <v>833</v>
      </c>
      <c r="C1375">
        <v>2019</v>
      </c>
      <c r="D1375" t="s">
        <v>245</v>
      </c>
      <c r="E1375">
        <v>531</v>
      </c>
      <c r="F1375">
        <v>7413</v>
      </c>
      <c r="G1375">
        <v>-1.8</v>
      </c>
      <c r="H1375">
        <v>677</v>
      </c>
      <c r="I1375">
        <v>2.4</v>
      </c>
      <c r="J1375" t="s">
        <v>247</v>
      </c>
      <c r="K1375">
        <v>28117</v>
      </c>
      <c r="L1375" t="s">
        <v>57</v>
      </c>
    </row>
    <row r="1376" spans="1:12" x14ac:dyDescent="0.2">
      <c r="A1376" t="str">
        <f t="shared" si="21"/>
        <v>Quitman2019</v>
      </c>
      <c r="B1376" t="s">
        <v>535</v>
      </c>
      <c r="C1376">
        <v>2019</v>
      </c>
      <c r="D1376" t="s">
        <v>245</v>
      </c>
      <c r="E1376">
        <v>132</v>
      </c>
      <c r="F1376">
        <v>987</v>
      </c>
      <c r="G1376">
        <v>-1.2</v>
      </c>
      <c r="H1376">
        <v>775</v>
      </c>
      <c r="I1376">
        <v>23</v>
      </c>
      <c r="J1376" t="s">
        <v>247</v>
      </c>
      <c r="K1376">
        <v>28119</v>
      </c>
      <c r="L1376" t="s">
        <v>57</v>
      </c>
    </row>
    <row r="1377" spans="1:12" x14ac:dyDescent="0.2">
      <c r="A1377" t="str">
        <f t="shared" si="21"/>
        <v>Rankin2019</v>
      </c>
      <c r="B1377" t="s">
        <v>834</v>
      </c>
      <c r="C1377">
        <v>2019</v>
      </c>
      <c r="D1377" t="s">
        <v>245</v>
      </c>
      <c r="E1377">
        <v>4089</v>
      </c>
      <c r="F1377">
        <v>63676</v>
      </c>
      <c r="G1377">
        <v>1.4</v>
      </c>
      <c r="H1377">
        <v>838</v>
      </c>
      <c r="I1377">
        <v>1.5</v>
      </c>
      <c r="J1377" t="s">
        <v>247</v>
      </c>
      <c r="K1377">
        <v>28121</v>
      </c>
      <c r="L1377" t="s">
        <v>57</v>
      </c>
    </row>
    <row r="1378" spans="1:12" x14ac:dyDescent="0.2">
      <c r="A1378" t="str">
        <f t="shared" si="21"/>
        <v>Scott2019</v>
      </c>
      <c r="B1378" t="s">
        <v>638</v>
      </c>
      <c r="C1378">
        <v>2019</v>
      </c>
      <c r="D1378" t="s">
        <v>245</v>
      </c>
      <c r="E1378">
        <v>532</v>
      </c>
      <c r="F1378">
        <v>13198</v>
      </c>
      <c r="G1378">
        <v>-2.7</v>
      </c>
      <c r="H1378">
        <v>701</v>
      </c>
      <c r="I1378">
        <v>2</v>
      </c>
      <c r="J1378" t="s">
        <v>247</v>
      </c>
      <c r="K1378">
        <v>28123</v>
      </c>
      <c r="L1378" t="s">
        <v>57</v>
      </c>
    </row>
    <row r="1379" spans="1:12" x14ac:dyDescent="0.2">
      <c r="A1379" t="str">
        <f t="shared" si="21"/>
        <v>Sharkey2019</v>
      </c>
      <c r="B1379" t="s">
        <v>835</v>
      </c>
      <c r="C1379">
        <v>2019</v>
      </c>
      <c r="D1379" t="s">
        <v>245</v>
      </c>
      <c r="E1379">
        <v>157</v>
      </c>
      <c r="F1379">
        <v>1092</v>
      </c>
      <c r="G1379">
        <v>-8.4</v>
      </c>
      <c r="H1379">
        <v>609</v>
      </c>
      <c r="I1379">
        <v>4.3</v>
      </c>
      <c r="J1379" t="s">
        <v>247</v>
      </c>
      <c r="K1379">
        <v>28125</v>
      </c>
      <c r="L1379" t="s">
        <v>57</v>
      </c>
    </row>
    <row r="1380" spans="1:12" x14ac:dyDescent="0.2">
      <c r="A1380" t="str">
        <f t="shared" si="21"/>
        <v>Simpson2019</v>
      </c>
      <c r="B1380" t="s">
        <v>639</v>
      </c>
      <c r="C1380">
        <v>2019</v>
      </c>
      <c r="D1380" t="s">
        <v>245</v>
      </c>
      <c r="E1380">
        <v>456</v>
      </c>
      <c r="F1380">
        <v>7303</v>
      </c>
      <c r="G1380">
        <v>-0.7</v>
      </c>
      <c r="H1380">
        <v>554</v>
      </c>
      <c r="I1380">
        <v>1.3</v>
      </c>
      <c r="J1380" t="s">
        <v>247</v>
      </c>
      <c r="K1380">
        <v>28127</v>
      </c>
      <c r="L1380" t="s">
        <v>57</v>
      </c>
    </row>
    <row r="1381" spans="1:12" x14ac:dyDescent="0.2">
      <c r="A1381" t="str">
        <f t="shared" si="21"/>
        <v>Smith2019</v>
      </c>
      <c r="B1381" t="s">
        <v>746</v>
      </c>
      <c r="C1381">
        <v>2019</v>
      </c>
      <c r="D1381" t="s">
        <v>245</v>
      </c>
      <c r="E1381">
        <v>190</v>
      </c>
      <c r="F1381">
        <v>2784</v>
      </c>
      <c r="G1381">
        <v>1.5</v>
      </c>
      <c r="H1381">
        <v>792</v>
      </c>
      <c r="I1381">
        <v>4.5</v>
      </c>
      <c r="J1381" t="s">
        <v>247</v>
      </c>
      <c r="K1381">
        <v>28129</v>
      </c>
      <c r="L1381" t="s">
        <v>57</v>
      </c>
    </row>
    <row r="1382" spans="1:12" x14ac:dyDescent="0.2">
      <c r="A1382" t="str">
        <f t="shared" si="21"/>
        <v>Stone2019</v>
      </c>
      <c r="B1382" t="s">
        <v>836</v>
      </c>
      <c r="C1382">
        <v>2019</v>
      </c>
      <c r="D1382" t="s">
        <v>245</v>
      </c>
      <c r="E1382">
        <v>311</v>
      </c>
      <c r="F1382">
        <v>4582</v>
      </c>
      <c r="G1382">
        <v>4.3</v>
      </c>
      <c r="H1382">
        <v>702</v>
      </c>
      <c r="I1382">
        <v>2.9</v>
      </c>
      <c r="J1382" t="s">
        <v>247</v>
      </c>
      <c r="K1382">
        <v>28131</v>
      </c>
      <c r="L1382" t="s">
        <v>57</v>
      </c>
    </row>
    <row r="1383" spans="1:12" x14ac:dyDescent="0.2">
      <c r="A1383" t="str">
        <f t="shared" si="21"/>
        <v>Sunflower2019</v>
      </c>
      <c r="B1383" t="s">
        <v>837</v>
      </c>
      <c r="C1383">
        <v>2019</v>
      </c>
      <c r="D1383" t="s">
        <v>245</v>
      </c>
      <c r="E1383">
        <v>547</v>
      </c>
      <c r="F1383">
        <v>8078</v>
      </c>
      <c r="G1383">
        <v>-1.3</v>
      </c>
      <c r="H1383">
        <v>699</v>
      </c>
      <c r="I1383">
        <v>1.7</v>
      </c>
      <c r="J1383" t="s">
        <v>247</v>
      </c>
      <c r="K1383">
        <v>28133</v>
      </c>
      <c r="L1383" t="s">
        <v>57</v>
      </c>
    </row>
    <row r="1384" spans="1:12" x14ac:dyDescent="0.2">
      <c r="A1384" t="str">
        <f t="shared" si="21"/>
        <v>Tallahatchie2019</v>
      </c>
      <c r="B1384" t="s">
        <v>838</v>
      </c>
      <c r="C1384">
        <v>2019</v>
      </c>
      <c r="D1384" t="s">
        <v>245</v>
      </c>
      <c r="E1384">
        <v>215</v>
      </c>
      <c r="F1384">
        <v>2800</v>
      </c>
      <c r="G1384">
        <v>-4.5999999999999996</v>
      </c>
      <c r="H1384">
        <v>764</v>
      </c>
      <c r="I1384">
        <v>8.1999999999999993</v>
      </c>
      <c r="J1384" t="s">
        <v>247</v>
      </c>
      <c r="K1384">
        <v>28135</v>
      </c>
      <c r="L1384" t="s">
        <v>57</v>
      </c>
    </row>
    <row r="1385" spans="1:12" x14ac:dyDescent="0.2">
      <c r="A1385" t="str">
        <f t="shared" si="21"/>
        <v>Tate2019</v>
      </c>
      <c r="B1385" t="s">
        <v>839</v>
      </c>
      <c r="C1385">
        <v>2019</v>
      </c>
      <c r="D1385" t="s">
        <v>245</v>
      </c>
      <c r="E1385">
        <v>390</v>
      </c>
      <c r="F1385">
        <v>5551</v>
      </c>
      <c r="G1385">
        <v>-1.5</v>
      </c>
      <c r="H1385">
        <v>689</v>
      </c>
      <c r="I1385">
        <v>0.6</v>
      </c>
      <c r="J1385" t="s">
        <v>247</v>
      </c>
      <c r="K1385">
        <v>28137</v>
      </c>
      <c r="L1385" t="s">
        <v>57</v>
      </c>
    </row>
    <row r="1386" spans="1:12" x14ac:dyDescent="0.2">
      <c r="A1386" t="str">
        <f t="shared" si="21"/>
        <v>Tippah2019</v>
      </c>
      <c r="B1386" t="s">
        <v>840</v>
      </c>
      <c r="C1386">
        <v>2019</v>
      </c>
      <c r="D1386" t="s">
        <v>245</v>
      </c>
      <c r="E1386">
        <v>392</v>
      </c>
      <c r="F1386">
        <v>6720</v>
      </c>
      <c r="G1386">
        <v>0.7</v>
      </c>
      <c r="H1386">
        <v>699</v>
      </c>
      <c r="I1386">
        <v>0</v>
      </c>
      <c r="J1386" t="s">
        <v>247</v>
      </c>
      <c r="K1386">
        <v>28139</v>
      </c>
      <c r="L1386" t="s">
        <v>57</v>
      </c>
    </row>
    <row r="1387" spans="1:12" x14ac:dyDescent="0.2">
      <c r="A1387" t="str">
        <f t="shared" si="21"/>
        <v>Tishomingo2019</v>
      </c>
      <c r="B1387" t="s">
        <v>841</v>
      </c>
      <c r="C1387">
        <v>2019</v>
      </c>
      <c r="D1387" t="s">
        <v>245</v>
      </c>
      <c r="E1387">
        <v>420</v>
      </c>
      <c r="F1387">
        <v>6377</v>
      </c>
      <c r="G1387">
        <v>-2</v>
      </c>
      <c r="H1387">
        <v>718</v>
      </c>
      <c r="I1387">
        <v>5.7</v>
      </c>
      <c r="J1387" t="s">
        <v>247</v>
      </c>
      <c r="K1387">
        <v>28141</v>
      </c>
      <c r="L1387" t="s">
        <v>57</v>
      </c>
    </row>
    <row r="1388" spans="1:12" x14ac:dyDescent="0.2">
      <c r="A1388" t="str">
        <f t="shared" si="21"/>
        <v>Tunica2019</v>
      </c>
      <c r="B1388" t="s">
        <v>842</v>
      </c>
      <c r="C1388">
        <v>2019</v>
      </c>
      <c r="D1388" t="s">
        <v>245</v>
      </c>
      <c r="E1388">
        <v>269</v>
      </c>
      <c r="F1388">
        <v>7253</v>
      </c>
      <c r="G1388">
        <v>-8.1</v>
      </c>
      <c r="H1388">
        <v>678</v>
      </c>
      <c r="I1388">
        <v>3.8</v>
      </c>
      <c r="J1388" t="s">
        <v>247</v>
      </c>
      <c r="K1388">
        <v>28143</v>
      </c>
      <c r="L1388" t="s">
        <v>57</v>
      </c>
    </row>
    <row r="1389" spans="1:12" x14ac:dyDescent="0.2">
      <c r="A1389" t="str">
        <f t="shared" si="21"/>
        <v>Union2019</v>
      </c>
      <c r="B1389" t="s">
        <v>403</v>
      </c>
      <c r="C1389">
        <v>2019</v>
      </c>
      <c r="D1389" t="s">
        <v>245</v>
      </c>
      <c r="E1389">
        <v>530</v>
      </c>
      <c r="F1389">
        <v>11461</v>
      </c>
      <c r="G1389">
        <v>2.8</v>
      </c>
      <c r="H1389">
        <v>848</v>
      </c>
      <c r="I1389">
        <v>2.4</v>
      </c>
      <c r="J1389" t="s">
        <v>247</v>
      </c>
      <c r="K1389">
        <v>28145</v>
      </c>
      <c r="L1389" t="s">
        <v>57</v>
      </c>
    </row>
    <row r="1390" spans="1:12" x14ac:dyDescent="0.2">
      <c r="A1390" t="str">
        <f t="shared" si="21"/>
        <v>Walthall2019</v>
      </c>
      <c r="B1390" t="s">
        <v>843</v>
      </c>
      <c r="C1390">
        <v>2019</v>
      </c>
      <c r="D1390" t="s">
        <v>245</v>
      </c>
      <c r="E1390">
        <v>220</v>
      </c>
      <c r="F1390">
        <v>2337</v>
      </c>
      <c r="G1390">
        <v>-1.2</v>
      </c>
      <c r="H1390">
        <v>607</v>
      </c>
      <c r="I1390">
        <v>1.5</v>
      </c>
      <c r="J1390" t="s">
        <v>247</v>
      </c>
      <c r="K1390">
        <v>28147</v>
      </c>
      <c r="L1390" t="s">
        <v>57</v>
      </c>
    </row>
    <row r="1391" spans="1:12" x14ac:dyDescent="0.2">
      <c r="A1391" t="str">
        <f t="shared" si="21"/>
        <v>Warren2019</v>
      </c>
      <c r="B1391" t="s">
        <v>561</v>
      </c>
      <c r="C1391">
        <v>2019</v>
      </c>
      <c r="D1391" t="s">
        <v>245</v>
      </c>
      <c r="E1391">
        <v>1103</v>
      </c>
      <c r="F1391">
        <v>19715</v>
      </c>
      <c r="G1391">
        <v>-0.3</v>
      </c>
      <c r="H1391">
        <v>895</v>
      </c>
      <c r="I1391">
        <v>1.7</v>
      </c>
      <c r="J1391" t="s">
        <v>247</v>
      </c>
      <c r="K1391">
        <v>28149</v>
      </c>
      <c r="L1391" t="s">
        <v>57</v>
      </c>
    </row>
    <row r="1392" spans="1:12" x14ac:dyDescent="0.2">
      <c r="A1392" t="str">
        <f t="shared" si="21"/>
        <v>Washington2019</v>
      </c>
      <c r="B1392" t="s">
        <v>452</v>
      </c>
      <c r="C1392">
        <v>2019</v>
      </c>
      <c r="D1392" t="s">
        <v>245</v>
      </c>
      <c r="E1392">
        <v>1234</v>
      </c>
      <c r="F1392">
        <v>16415</v>
      </c>
      <c r="G1392">
        <v>-1.7</v>
      </c>
      <c r="H1392">
        <v>716</v>
      </c>
      <c r="I1392">
        <v>4.0999999999999996</v>
      </c>
      <c r="J1392" t="s">
        <v>247</v>
      </c>
      <c r="K1392">
        <v>28151</v>
      </c>
      <c r="L1392" t="s">
        <v>57</v>
      </c>
    </row>
    <row r="1393" spans="1:12" x14ac:dyDescent="0.2">
      <c r="A1393" t="str">
        <f t="shared" si="21"/>
        <v>Wayne2019</v>
      </c>
      <c r="B1393" t="s">
        <v>382</v>
      </c>
      <c r="C1393">
        <v>2019</v>
      </c>
      <c r="D1393" t="s">
        <v>245</v>
      </c>
      <c r="E1393">
        <v>394</v>
      </c>
      <c r="F1393">
        <v>5004</v>
      </c>
      <c r="G1393">
        <v>0</v>
      </c>
      <c r="H1393">
        <v>719</v>
      </c>
      <c r="I1393">
        <v>1.6</v>
      </c>
      <c r="J1393" t="s">
        <v>247</v>
      </c>
      <c r="K1393">
        <v>28153</v>
      </c>
      <c r="L1393" t="s">
        <v>57</v>
      </c>
    </row>
    <row r="1394" spans="1:12" x14ac:dyDescent="0.2">
      <c r="A1394" t="str">
        <f t="shared" si="21"/>
        <v>Webster2019</v>
      </c>
      <c r="B1394" t="s">
        <v>562</v>
      </c>
      <c r="C1394">
        <v>2019</v>
      </c>
      <c r="D1394" t="s">
        <v>245</v>
      </c>
      <c r="E1394">
        <v>178</v>
      </c>
      <c r="F1394">
        <v>2009</v>
      </c>
      <c r="G1394">
        <v>2.9</v>
      </c>
      <c r="H1394">
        <v>701</v>
      </c>
      <c r="I1394">
        <v>6.5</v>
      </c>
      <c r="J1394" t="s">
        <v>247</v>
      </c>
      <c r="K1394">
        <v>28155</v>
      </c>
      <c r="L1394" t="s">
        <v>57</v>
      </c>
    </row>
    <row r="1395" spans="1:12" x14ac:dyDescent="0.2">
      <c r="A1395" t="str">
        <f t="shared" si="21"/>
        <v>Wilkinson2019</v>
      </c>
      <c r="B1395" t="s">
        <v>567</v>
      </c>
      <c r="C1395">
        <v>2019</v>
      </c>
      <c r="D1395" t="s">
        <v>245</v>
      </c>
      <c r="E1395">
        <v>142</v>
      </c>
      <c r="F1395">
        <v>1608</v>
      </c>
      <c r="G1395">
        <v>-1.5</v>
      </c>
      <c r="H1395">
        <v>609</v>
      </c>
      <c r="I1395">
        <v>0.2</v>
      </c>
      <c r="J1395" t="s">
        <v>247</v>
      </c>
      <c r="K1395">
        <v>28157</v>
      </c>
      <c r="L1395" t="s">
        <v>57</v>
      </c>
    </row>
    <row r="1396" spans="1:12" x14ac:dyDescent="0.2">
      <c r="A1396" t="str">
        <f t="shared" si="21"/>
        <v>Winston2019</v>
      </c>
      <c r="B1396" t="s">
        <v>453</v>
      </c>
      <c r="C1396">
        <v>2019</v>
      </c>
      <c r="D1396" t="s">
        <v>245</v>
      </c>
      <c r="E1396">
        <v>350</v>
      </c>
      <c r="F1396">
        <v>5077</v>
      </c>
      <c r="G1396">
        <v>3.2</v>
      </c>
      <c r="H1396">
        <v>824</v>
      </c>
      <c r="I1396">
        <v>-3.9</v>
      </c>
      <c r="J1396" t="s">
        <v>247</v>
      </c>
      <c r="K1396">
        <v>28159</v>
      </c>
      <c r="L1396" t="s">
        <v>57</v>
      </c>
    </row>
    <row r="1397" spans="1:12" x14ac:dyDescent="0.2">
      <c r="A1397" t="str">
        <f t="shared" si="21"/>
        <v>Yalobusha2019</v>
      </c>
      <c r="B1397" t="s">
        <v>844</v>
      </c>
      <c r="C1397">
        <v>2019</v>
      </c>
      <c r="D1397" t="s">
        <v>245</v>
      </c>
      <c r="E1397">
        <v>188</v>
      </c>
      <c r="F1397">
        <v>2759</v>
      </c>
      <c r="G1397">
        <v>-6.5</v>
      </c>
      <c r="H1397">
        <v>764</v>
      </c>
      <c r="I1397">
        <v>3.1</v>
      </c>
      <c r="J1397" t="s">
        <v>247</v>
      </c>
      <c r="K1397">
        <v>28161</v>
      </c>
      <c r="L1397" t="s">
        <v>57</v>
      </c>
    </row>
    <row r="1398" spans="1:12" x14ac:dyDescent="0.2">
      <c r="A1398" t="str">
        <f t="shared" si="21"/>
        <v>Yazoo2019</v>
      </c>
      <c r="B1398" t="s">
        <v>845</v>
      </c>
      <c r="C1398">
        <v>2019</v>
      </c>
      <c r="D1398" t="s">
        <v>245</v>
      </c>
      <c r="E1398">
        <v>449</v>
      </c>
      <c r="F1398">
        <v>6396</v>
      </c>
      <c r="G1398">
        <v>0.1</v>
      </c>
      <c r="H1398">
        <v>814</v>
      </c>
      <c r="I1398">
        <v>3.3</v>
      </c>
      <c r="J1398" t="s">
        <v>247</v>
      </c>
      <c r="K1398">
        <v>28163</v>
      </c>
      <c r="L1398" t="s">
        <v>57</v>
      </c>
    </row>
    <row r="1399" spans="1:12" x14ac:dyDescent="0.2">
      <c r="A1399" t="str">
        <f t="shared" si="21"/>
        <v>Adams2020</v>
      </c>
      <c r="B1399" t="s">
        <v>355</v>
      </c>
      <c r="C1399">
        <v>2020</v>
      </c>
      <c r="D1399" t="s">
        <v>245</v>
      </c>
      <c r="E1399">
        <v>822</v>
      </c>
      <c r="F1399">
        <v>9467</v>
      </c>
      <c r="G1399">
        <v>-8.5</v>
      </c>
      <c r="H1399">
        <v>783</v>
      </c>
      <c r="I1399">
        <v>9.5</v>
      </c>
      <c r="J1399" t="s">
        <v>247</v>
      </c>
      <c r="K1399">
        <v>28001</v>
      </c>
      <c r="L1399" t="s">
        <v>57</v>
      </c>
    </row>
    <row r="1400" spans="1:12" x14ac:dyDescent="0.2">
      <c r="A1400" t="str">
        <f t="shared" si="21"/>
        <v>Alcorn2020</v>
      </c>
      <c r="B1400" t="s">
        <v>372</v>
      </c>
      <c r="C1400">
        <v>2020</v>
      </c>
      <c r="D1400" t="s">
        <v>245</v>
      </c>
      <c r="E1400">
        <v>845</v>
      </c>
      <c r="F1400">
        <v>13627</v>
      </c>
      <c r="G1400">
        <v>-5.4</v>
      </c>
      <c r="H1400">
        <v>799</v>
      </c>
      <c r="I1400">
        <v>11.9</v>
      </c>
      <c r="J1400" t="s">
        <v>247</v>
      </c>
      <c r="K1400">
        <v>28003</v>
      </c>
      <c r="L1400" t="s">
        <v>57</v>
      </c>
    </row>
    <row r="1401" spans="1:12" x14ac:dyDescent="0.2">
      <c r="A1401" t="str">
        <f t="shared" si="21"/>
        <v>Amite2020</v>
      </c>
      <c r="B1401" t="s">
        <v>369</v>
      </c>
      <c r="C1401">
        <v>2020</v>
      </c>
      <c r="D1401" t="s">
        <v>245</v>
      </c>
      <c r="E1401">
        <v>193</v>
      </c>
      <c r="F1401">
        <v>1820</v>
      </c>
      <c r="G1401">
        <v>-8.3000000000000007</v>
      </c>
      <c r="H1401">
        <v>846</v>
      </c>
      <c r="I1401">
        <v>9.1999999999999993</v>
      </c>
      <c r="J1401" t="s">
        <v>247</v>
      </c>
      <c r="K1401">
        <v>28005</v>
      </c>
      <c r="L1401" t="s">
        <v>57</v>
      </c>
    </row>
    <row r="1402" spans="1:12" x14ac:dyDescent="0.2">
      <c r="A1402" t="str">
        <f t="shared" si="21"/>
        <v>Attala2020</v>
      </c>
      <c r="B1402" t="s">
        <v>367</v>
      </c>
      <c r="C1402">
        <v>2020</v>
      </c>
      <c r="D1402" t="s">
        <v>245</v>
      </c>
      <c r="E1402">
        <v>394</v>
      </c>
      <c r="F1402">
        <v>4429</v>
      </c>
      <c r="G1402">
        <v>-2.8</v>
      </c>
      <c r="H1402">
        <v>846</v>
      </c>
      <c r="I1402">
        <v>23.1</v>
      </c>
      <c r="J1402" t="s">
        <v>247</v>
      </c>
      <c r="K1402">
        <v>28007</v>
      </c>
      <c r="L1402" t="s">
        <v>57</v>
      </c>
    </row>
    <row r="1403" spans="1:12" x14ac:dyDescent="0.2">
      <c r="A1403" t="str">
        <f t="shared" si="21"/>
        <v>Benton2020</v>
      </c>
      <c r="B1403" t="s">
        <v>713</v>
      </c>
      <c r="C1403">
        <v>2020</v>
      </c>
      <c r="D1403" t="s">
        <v>245</v>
      </c>
      <c r="E1403">
        <v>87</v>
      </c>
      <c r="F1403">
        <v>1024</v>
      </c>
      <c r="G1403">
        <v>2.9</v>
      </c>
      <c r="H1403">
        <v>833</v>
      </c>
      <c r="I1403">
        <v>4.0999999999999996</v>
      </c>
      <c r="J1403" t="s">
        <v>247</v>
      </c>
      <c r="K1403">
        <v>28009</v>
      </c>
      <c r="L1403" t="s">
        <v>57</v>
      </c>
    </row>
    <row r="1404" spans="1:12" x14ac:dyDescent="0.2">
      <c r="A1404" t="str">
        <f t="shared" si="21"/>
        <v>Bolivar2020</v>
      </c>
      <c r="B1404" t="s">
        <v>363</v>
      </c>
      <c r="C1404">
        <v>2020</v>
      </c>
      <c r="D1404" t="s">
        <v>245</v>
      </c>
      <c r="E1404">
        <v>809</v>
      </c>
      <c r="F1404">
        <v>10210</v>
      </c>
      <c r="G1404">
        <v>-3.9</v>
      </c>
      <c r="H1404">
        <v>770</v>
      </c>
      <c r="I1404">
        <v>5.6</v>
      </c>
      <c r="J1404" t="s">
        <v>247</v>
      </c>
      <c r="K1404">
        <v>28011</v>
      </c>
      <c r="L1404" t="s">
        <v>57</v>
      </c>
    </row>
    <row r="1405" spans="1:12" x14ac:dyDescent="0.2">
      <c r="A1405" t="str">
        <f t="shared" si="21"/>
        <v>Calhoun2020</v>
      </c>
      <c r="B1405" t="s">
        <v>327</v>
      </c>
      <c r="C1405">
        <v>2020</v>
      </c>
      <c r="D1405" t="s">
        <v>245</v>
      </c>
      <c r="E1405">
        <v>270</v>
      </c>
      <c r="F1405">
        <v>3084</v>
      </c>
      <c r="G1405">
        <v>-1.7</v>
      </c>
      <c r="H1405">
        <v>701</v>
      </c>
      <c r="I1405">
        <v>11.8</v>
      </c>
      <c r="J1405" t="s">
        <v>247</v>
      </c>
      <c r="K1405">
        <v>28013</v>
      </c>
      <c r="L1405" t="s">
        <v>57</v>
      </c>
    </row>
    <row r="1406" spans="1:12" x14ac:dyDescent="0.2">
      <c r="A1406" t="str">
        <f t="shared" si="21"/>
        <v>Carroll2020</v>
      </c>
      <c r="B1406" t="s">
        <v>373</v>
      </c>
      <c r="C1406">
        <v>2020</v>
      </c>
      <c r="D1406" t="s">
        <v>245</v>
      </c>
      <c r="E1406">
        <v>142</v>
      </c>
      <c r="F1406">
        <v>1080</v>
      </c>
      <c r="G1406">
        <v>-5.3</v>
      </c>
      <c r="H1406">
        <v>689</v>
      </c>
      <c r="I1406">
        <v>4.0999999999999996</v>
      </c>
      <c r="J1406" t="s">
        <v>247</v>
      </c>
      <c r="K1406">
        <v>28015</v>
      </c>
      <c r="L1406" t="s">
        <v>57</v>
      </c>
    </row>
    <row r="1407" spans="1:12" x14ac:dyDescent="0.2">
      <c r="A1407" t="str">
        <f t="shared" si="21"/>
        <v>Chickasaw2020</v>
      </c>
      <c r="B1407" t="s">
        <v>821</v>
      </c>
      <c r="C1407">
        <v>2020</v>
      </c>
      <c r="D1407" t="s">
        <v>245</v>
      </c>
      <c r="E1407">
        <v>359</v>
      </c>
      <c r="F1407">
        <v>5260</v>
      </c>
      <c r="G1407">
        <v>1.5</v>
      </c>
      <c r="H1407">
        <v>774</v>
      </c>
      <c r="I1407">
        <v>7.4</v>
      </c>
      <c r="J1407" t="s">
        <v>247</v>
      </c>
      <c r="K1407">
        <v>28017</v>
      </c>
      <c r="L1407" t="s">
        <v>57</v>
      </c>
    </row>
    <row r="1408" spans="1:12" x14ac:dyDescent="0.2">
      <c r="A1408" t="str">
        <f t="shared" si="21"/>
        <v>Choctaw2020</v>
      </c>
      <c r="B1408" t="s">
        <v>370</v>
      </c>
      <c r="C1408">
        <v>2020</v>
      </c>
      <c r="D1408" t="s">
        <v>245</v>
      </c>
      <c r="E1408">
        <v>149</v>
      </c>
      <c r="F1408">
        <v>2139</v>
      </c>
      <c r="G1408">
        <v>-5.0999999999999996</v>
      </c>
      <c r="H1408">
        <v>957</v>
      </c>
      <c r="I1408">
        <v>9.6999999999999993</v>
      </c>
      <c r="J1408" t="s">
        <v>247</v>
      </c>
      <c r="K1408">
        <v>28019</v>
      </c>
      <c r="L1408" t="s">
        <v>57</v>
      </c>
    </row>
    <row r="1409" spans="1:12" x14ac:dyDescent="0.2">
      <c r="A1409" t="str">
        <f t="shared" si="21"/>
        <v>Claiborne2020</v>
      </c>
      <c r="B1409" t="s">
        <v>718</v>
      </c>
      <c r="C1409">
        <v>2020</v>
      </c>
      <c r="D1409" t="s">
        <v>245</v>
      </c>
      <c r="E1409">
        <v>137</v>
      </c>
      <c r="F1409">
        <v>3324</v>
      </c>
      <c r="G1409">
        <v>-8.6</v>
      </c>
      <c r="H1409">
        <v>1172</v>
      </c>
      <c r="I1409">
        <v>7.5</v>
      </c>
      <c r="J1409" t="s">
        <v>247</v>
      </c>
      <c r="K1409">
        <v>28021</v>
      </c>
      <c r="L1409" t="s">
        <v>57</v>
      </c>
    </row>
    <row r="1410" spans="1:12" x14ac:dyDescent="0.2">
      <c r="A1410" t="str">
        <f t="shared" si="21"/>
        <v>Clarke2020</v>
      </c>
      <c r="B1410" t="s">
        <v>360</v>
      </c>
      <c r="C1410">
        <v>2020</v>
      </c>
      <c r="D1410" t="s">
        <v>245</v>
      </c>
      <c r="E1410">
        <v>231</v>
      </c>
      <c r="F1410">
        <v>2720</v>
      </c>
      <c r="G1410">
        <v>-9.1999999999999993</v>
      </c>
      <c r="H1410">
        <v>716</v>
      </c>
      <c r="I1410">
        <v>1.7</v>
      </c>
      <c r="J1410" t="s">
        <v>247</v>
      </c>
      <c r="K1410">
        <v>28023</v>
      </c>
      <c r="L1410" t="s">
        <v>57</v>
      </c>
    </row>
    <row r="1411" spans="1:12" x14ac:dyDescent="0.2">
      <c r="A1411" t="str">
        <f t="shared" si="21"/>
        <v>Clay2020</v>
      </c>
      <c r="B1411" t="s">
        <v>353</v>
      </c>
      <c r="C1411">
        <v>2020</v>
      </c>
      <c r="D1411" t="s">
        <v>245</v>
      </c>
      <c r="E1411">
        <v>388</v>
      </c>
      <c r="F1411">
        <v>5293</v>
      </c>
      <c r="G1411">
        <v>-2.5</v>
      </c>
      <c r="H1411">
        <v>784</v>
      </c>
      <c r="I1411">
        <v>5.8</v>
      </c>
      <c r="J1411" t="s">
        <v>247</v>
      </c>
      <c r="K1411">
        <v>28025</v>
      </c>
      <c r="L1411" t="s">
        <v>57</v>
      </c>
    </row>
    <row r="1412" spans="1:12" x14ac:dyDescent="0.2">
      <c r="A1412" t="str">
        <f t="shared" si="21"/>
        <v>Coahoma2020</v>
      </c>
      <c r="B1412" t="s">
        <v>361</v>
      </c>
      <c r="C1412">
        <v>2020</v>
      </c>
      <c r="D1412" t="s">
        <v>245</v>
      </c>
      <c r="E1412">
        <v>591</v>
      </c>
      <c r="F1412">
        <v>7073</v>
      </c>
      <c r="G1412">
        <v>-8.3000000000000007</v>
      </c>
      <c r="H1412">
        <v>832</v>
      </c>
      <c r="I1412">
        <v>16.7</v>
      </c>
      <c r="J1412" t="s">
        <v>247</v>
      </c>
      <c r="K1412">
        <v>28027</v>
      </c>
      <c r="L1412" t="s">
        <v>57</v>
      </c>
    </row>
    <row r="1413" spans="1:12" x14ac:dyDescent="0.2">
      <c r="A1413" t="str">
        <f t="shared" si="21"/>
        <v>Copiah2020</v>
      </c>
      <c r="B1413" t="s">
        <v>365</v>
      </c>
      <c r="C1413">
        <v>2020</v>
      </c>
      <c r="D1413" t="s">
        <v>245</v>
      </c>
      <c r="E1413">
        <v>469</v>
      </c>
      <c r="F1413">
        <v>6289</v>
      </c>
      <c r="G1413">
        <v>-3.5</v>
      </c>
      <c r="H1413">
        <v>717</v>
      </c>
      <c r="I1413">
        <v>8.5</v>
      </c>
      <c r="J1413" t="s">
        <v>247</v>
      </c>
      <c r="K1413">
        <v>28029</v>
      </c>
      <c r="L1413" t="s">
        <v>57</v>
      </c>
    </row>
    <row r="1414" spans="1:12" x14ac:dyDescent="0.2">
      <c r="A1414" t="str">
        <f t="shared" ref="A1414:A1477" si="22">_xlfn.CONCAT(B1414, C1414)</f>
        <v>Covington2020</v>
      </c>
      <c r="B1414" t="s">
        <v>429</v>
      </c>
      <c r="C1414">
        <v>2020</v>
      </c>
      <c r="D1414" t="s">
        <v>245</v>
      </c>
      <c r="E1414">
        <v>361</v>
      </c>
      <c r="F1414">
        <v>5625</v>
      </c>
      <c r="G1414">
        <v>0.5</v>
      </c>
      <c r="H1414">
        <v>785</v>
      </c>
      <c r="I1414">
        <v>8.4</v>
      </c>
      <c r="J1414" t="s">
        <v>247</v>
      </c>
      <c r="K1414">
        <v>28031</v>
      </c>
      <c r="L1414" t="s">
        <v>57</v>
      </c>
    </row>
    <row r="1415" spans="1:12" x14ac:dyDescent="0.2">
      <c r="A1415" t="str">
        <f t="shared" si="22"/>
        <v>DeSoto2020</v>
      </c>
      <c r="B1415" t="s">
        <v>374</v>
      </c>
      <c r="C1415">
        <v>2020</v>
      </c>
      <c r="D1415" t="s">
        <v>245</v>
      </c>
      <c r="E1415">
        <v>3247</v>
      </c>
      <c r="F1415">
        <v>69644</v>
      </c>
      <c r="G1415">
        <v>3.9</v>
      </c>
      <c r="H1415">
        <v>813</v>
      </c>
      <c r="I1415">
        <v>13.2</v>
      </c>
      <c r="J1415" t="s">
        <v>247</v>
      </c>
      <c r="K1415">
        <v>28033</v>
      </c>
      <c r="L1415" t="s">
        <v>57</v>
      </c>
    </row>
    <row r="1416" spans="1:12" x14ac:dyDescent="0.2">
      <c r="A1416" t="str">
        <f t="shared" si="22"/>
        <v>Forrest2020</v>
      </c>
      <c r="B1416" t="s">
        <v>358</v>
      </c>
      <c r="C1416">
        <v>2020</v>
      </c>
      <c r="D1416" t="s">
        <v>245</v>
      </c>
      <c r="E1416">
        <v>1845</v>
      </c>
      <c r="F1416">
        <v>39810</v>
      </c>
      <c r="G1416">
        <v>-3.1</v>
      </c>
      <c r="H1416">
        <v>953</v>
      </c>
      <c r="I1416">
        <v>13.9</v>
      </c>
      <c r="J1416" t="s">
        <v>247</v>
      </c>
      <c r="K1416">
        <v>28035</v>
      </c>
      <c r="L1416" t="s">
        <v>57</v>
      </c>
    </row>
    <row r="1417" spans="1:12" x14ac:dyDescent="0.2">
      <c r="A1417" t="str">
        <f t="shared" si="22"/>
        <v>Franklin2020</v>
      </c>
      <c r="B1417" t="s">
        <v>434</v>
      </c>
      <c r="C1417">
        <v>2020</v>
      </c>
      <c r="D1417" t="s">
        <v>245</v>
      </c>
      <c r="E1417">
        <v>134</v>
      </c>
      <c r="F1417">
        <v>1503</v>
      </c>
      <c r="G1417">
        <v>-1.1000000000000001</v>
      </c>
      <c r="H1417">
        <v>860</v>
      </c>
      <c r="I1417">
        <v>3.4</v>
      </c>
      <c r="J1417" t="s">
        <v>247</v>
      </c>
      <c r="K1417">
        <v>28037</v>
      </c>
      <c r="L1417" t="s">
        <v>57</v>
      </c>
    </row>
    <row r="1418" spans="1:12" x14ac:dyDescent="0.2">
      <c r="A1418" t="str">
        <f t="shared" si="22"/>
        <v>George2020</v>
      </c>
      <c r="B1418" t="s">
        <v>822</v>
      </c>
      <c r="C1418">
        <v>2020</v>
      </c>
      <c r="D1418" t="s">
        <v>245</v>
      </c>
      <c r="E1418">
        <v>366</v>
      </c>
      <c r="F1418">
        <v>4938</v>
      </c>
      <c r="G1418">
        <v>-0.6</v>
      </c>
      <c r="H1418">
        <v>751</v>
      </c>
      <c r="I1418">
        <v>11.6</v>
      </c>
      <c r="J1418" t="s">
        <v>247</v>
      </c>
      <c r="K1418">
        <v>28039</v>
      </c>
      <c r="L1418" t="s">
        <v>57</v>
      </c>
    </row>
    <row r="1419" spans="1:12" x14ac:dyDescent="0.2">
      <c r="A1419" t="str">
        <f t="shared" si="22"/>
        <v>Greene2020</v>
      </c>
      <c r="B1419" t="s">
        <v>436</v>
      </c>
      <c r="C1419">
        <v>2020</v>
      </c>
      <c r="D1419" t="s">
        <v>245</v>
      </c>
      <c r="E1419">
        <v>147</v>
      </c>
      <c r="F1419">
        <v>1823</v>
      </c>
      <c r="G1419">
        <v>-5.4</v>
      </c>
      <c r="H1419">
        <v>713</v>
      </c>
      <c r="I1419">
        <v>5.3</v>
      </c>
      <c r="J1419" t="s">
        <v>247</v>
      </c>
      <c r="K1419">
        <v>28041</v>
      </c>
      <c r="L1419" t="s">
        <v>57</v>
      </c>
    </row>
    <row r="1420" spans="1:12" x14ac:dyDescent="0.2">
      <c r="A1420" t="str">
        <f t="shared" si="22"/>
        <v>Grenada2020</v>
      </c>
      <c r="B1420" t="s">
        <v>371</v>
      </c>
      <c r="C1420">
        <v>2020</v>
      </c>
      <c r="D1420" t="s">
        <v>245</v>
      </c>
      <c r="E1420">
        <v>572</v>
      </c>
      <c r="F1420">
        <v>10128</v>
      </c>
      <c r="G1420">
        <v>-1.8</v>
      </c>
      <c r="H1420">
        <v>789</v>
      </c>
      <c r="I1420">
        <v>11.4</v>
      </c>
      <c r="J1420" t="s">
        <v>247</v>
      </c>
      <c r="K1420">
        <v>28043</v>
      </c>
      <c r="L1420" t="s">
        <v>57</v>
      </c>
    </row>
    <row r="1421" spans="1:12" x14ac:dyDescent="0.2">
      <c r="A1421" t="str">
        <f t="shared" si="22"/>
        <v>Hancock2020</v>
      </c>
      <c r="B1421" t="s">
        <v>508</v>
      </c>
      <c r="C1421">
        <v>2020</v>
      </c>
      <c r="D1421" t="s">
        <v>245</v>
      </c>
      <c r="E1421">
        <v>903</v>
      </c>
      <c r="F1421">
        <v>13963</v>
      </c>
      <c r="G1421">
        <v>2</v>
      </c>
      <c r="H1421">
        <v>1098</v>
      </c>
      <c r="I1421">
        <v>8.1999999999999993</v>
      </c>
      <c r="J1421" t="s">
        <v>247</v>
      </c>
      <c r="K1421">
        <v>28045</v>
      </c>
      <c r="L1421" t="s">
        <v>57</v>
      </c>
    </row>
    <row r="1422" spans="1:12" x14ac:dyDescent="0.2">
      <c r="A1422" t="str">
        <f t="shared" si="22"/>
        <v>Harrison2020</v>
      </c>
      <c r="B1422" t="s">
        <v>357</v>
      </c>
      <c r="C1422">
        <v>2020</v>
      </c>
      <c r="D1422" t="s">
        <v>245</v>
      </c>
      <c r="E1422">
        <v>4677</v>
      </c>
      <c r="F1422">
        <v>83332</v>
      </c>
      <c r="G1422">
        <v>-3.8</v>
      </c>
      <c r="H1422">
        <v>863</v>
      </c>
      <c r="I1422">
        <v>9.5</v>
      </c>
      <c r="J1422" t="s">
        <v>247</v>
      </c>
      <c r="K1422">
        <v>28047</v>
      </c>
      <c r="L1422" t="s">
        <v>57</v>
      </c>
    </row>
    <row r="1423" spans="1:12" x14ac:dyDescent="0.2">
      <c r="A1423" t="str">
        <f t="shared" si="22"/>
        <v>Hinds2020</v>
      </c>
      <c r="B1423" t="s">
        <v>352</v>
      </c>
      <c r="C1423">
        <v>2020</v>
      </c>
      <c r="D1423" t="s">
        <v>245</v>
      </c>
      <c r="E1423">
        <v>5638</v>
      </c>
      <c r="F1423">
        <v>115046</v>
      </c>
      <c r="G1423">
        <v>-4.4000000000000004</v>
      </c>
      <c r="H1423">
        <v>1039</v>
      </c>
      <c r="I1423">
        <v>11</v>
      </c>
      <c r="J1423" t="s">
        <v>247</v>
      </c>
      <c r="K1423">
        <v>28049</v>
      </c>
      <c r="L1423" t="s">
        <v>57</v>
      </c>
    </row>
    <row r="1424" spans="1:12" x14ac:dyDescent="0.2">
      <c r="A1424" t="str">
        <f t="shared" si="22"/>
        <v>Holmes2020</v>
      </c>
      <c r="B1424" t="s">
        <v>366</v>
      </c>
      <c r="C1424">
        <v>2020</v>
      </c>
      <c r="D1424" t="s">
        <v>245</v>
      </c>
      <c r="E1424">
        <v>289</v>
      </c>
      <c r="F1424">
        <v>2902</v>
      </c>
      <c r="G1424">
        <v>-13.6</v>
      </c>
      <c r="H1424">
        <v>783</v>
      </c>
      <c r="I1424">
        <v>16</v>
      </c>
      <c r="J1424" t="s">
        <v>247</v>
      </c>
      <c r="K1424">
        <v>28051</v>
      </c>
      <c r="L1424" t="s">
        <v>57</v>
      </c>
    </row>
    <row r="1425" spans="1:12" x14ac:dyDescent="0.2">
      <c r="A1425" t="str">
        <f t="shared" si="22"/>
        <v>Humphreys2020</v>
      </c>
      <c r="B1425" t="s">
        <v>732</v>
      </c>
      <c r="C1425">
        <v>2020</v>
      </c>
      <c r="D1425" t="s">
        <v>245</v>
      </c>
      <c r="E1425">
        <v>176</v>
      </c>
      <c r="F1425">
        <v>2128</v>
      </c>
      <c r="G1425">
        <v>-4.8</v>
      </c>
      <c r="H1425">
        <v>667</v>
      </c>
      <c r="I1425">
        <v>11.2</v>
      </c>
      <c r="J1425" t="s">
        <v>247</v>
      </c>
      <c r="K1425">
        <v>28053</v>
      </c>
      <c r="L1425" t="s">
        <v>57</v>
      </c>
    </row>
    <row r="1426" spans="1:12" x14ac:dyDescent="0.2">
      <c r="A1426" t="str">
        <f t="shared" si="22"/>
        <v>Issaquena2020</v>
      </c>
      <c r="B1426" t="s">
        <v>823</v>
      </c>
      <c r="C1426">
        <v>2020</v>
      </c>
      <c r="D1426" t="s">
        <v>245</v>
      </c>
      <c r="E1426">
        <v>35</v>
      </c>
      <c r="F1426">
        <v>149</v>
      </c>
      <c r="G1426">
        <v>-27.7</v>
      </c>
      <c r="H1426">
        <v>562</v>
      </c>
      <c r="I1426">
        <v>-5.0999999999999996</v>
      </c>
      <c r="J1426" t="s">
        <v>247</v>
      </c>
      <c r="K1426">
        <v>28055</v>
      </c>
      <c r="L1426" t="s">
        <v>57</v>
      </c>
    </row>
    <row r="1427" spans="1:12" x14ac:dyDescent="0.2">
      <c r="A1427" t="str">
        <f t="shared" si="22"/>
        <v>Itawamba2020</v>
      </c>
      <c r="B1427" t="s">
        <v>364</v>
      </c>
      <c r="C1427">
        <v>2020</v>
      </c>
      <c r="D1427" t="s">
        <v>245</v>
      </c>
      <c r="E1427">
        <v>367</v>
      </c>
      <c r="F1427">
        <v>5836</v>
      </c>
      <c r="G1427">
        <v>-1.4</v>
      </c>
      <c r="H1427">
        <v>797</v>
      </c>
      <c r="I1427">
        <v>11.8</v>
      </c>
      <c r="J1427" t="s">
        <v>247</v>
      </c>
      <c r="K1427">
        <v>28057</v>
      </c>
      <c r="L1427" t="s">
        <v>57</v>
      </c>
    </row>
    <row r="1428" spans="1:12" x14ac:dyDescent="0.2">
      <c r="A1428" t="str">
        <f t="shared" si="22"/>
        <v>Jackson2020</v>
      </c>
      <c r="B1428" t="s">
        <v>318</v>
      </c>
      <c r="C1428">
        <v>2020</v>
      </c>
      <c r="D1428" t="s">
        <v>245</v>
      </c>
      <c r="E1428">
        <v>2489</v>
      </c>
      <c r="F1428">
        <v>49451</v>
      </c>
      <c r="G1428">
        <v>1.4</v>
      </c>
      <c r="H1428">
        <v>1069</v>
      </c>
      <c r="I1428">
        <v>2.1</v>
      </c>
      <c r="J1428" t="s">
        <v>247</v>
      </c>
      <c r="K1428">
        <v>28059</v>
      </c>
      <c r="L1428" t="s">
        <v>57</v>
      </c>
    </row>
    <row r="1429" spans="1:12" x14ac:dyDescent="0.2">
      <c r="A1429" t="str">
        <f t="shared" si="22"/>
        <v>Jasper2020</v>
      </c>
      <c r="B1429" t="s">
        <v>368</v>
      </c>
      <c r="C1429">
        <v>2020</v>
      </c>
      <c r="D1429" t="s">
        <v>245</v>
      </c>
      <c r="E1429">
        <v>219</v>
      </c>
      <c r="F1429">
        <v>4100</v>
      </c>
      <c r="G1429">
        <v>1.3</v>
      </c>
      <c r="H1429">
        <v>897</v>
      </c>
      <c r="I1429">
        <v>11.7</v>
      </c>
      <c r="J1429" t="s">
        <v>247</v>
      </c>
      <c r="K1429">
        <v>28061</v>
      </c>
      <c r="L1429" t="s">
        <v>57</v>
      </c>
    </row>
    <row r="1430" spans="1:12" x14ac:dyDescent="0.2">
      <c r="A1430" t="str">
        <f t="shared" si="22"/>
        <v>Jefferson2020</v>
      </c>
      <c r="B1430" t="s">
        <v>314</v>
      </c>
      <c r="C1430">
        <v>2020</v>
      </c>
      <c r="D1430" t="s">
        <v>245</v>
      </c>
      <c r="E1430">
        <v>74</v>
      </c>
      <c r="F1430">
        <v>936</v>
      </c>
      <c r="G1430">
        <v>-7.7</v>
      </c>
      <c r="H1430">
        <v>836</v>
      </c>
      <c r="I1430">
        <v>22.4</v>
      </c>
      <c r="J1430" t="s">
        <v>247</v>
      </c>
      <c r="K1430">
        <v>28063</v>
      </c>
      <c r="L1430" t="s">
        <v>57</v>
      </c>
    </row>
    <row r="1431" spans="1:12" x14ac:dyDescent="0.2">
      <c r="A1431" t="str">
        <f t="shared" si="22"/>
        <v>Jefferson Davis2020</v>
      </c>
      <c r="B1431" t="s">
        <v>362</v>
      </c>
      <c r="C1431">
        <v>2020</v>
      </c>
      <c r="D1431" t="s">
        <v>245</v>
      </c>
      <c r="E1431">
        <v>149</v>
      </c>
      <c r="F1431">
        <v>1428</v>
      </c>
      <c r="G1431">
        <v>-10</v>
      </c>
      <c r="H1431">
        <v>713</v>
      </c>
      <c r="I1431">
        <v>-1.9</v>
      </c>
      <c r="J1431" t="s">
        <v>247</v>
      </c>
      <c r="K1431">
        <v>28065</v>
      </c>
      <c r="L1431" t="s">
        <v>57</v>
      </c>
    </row>
    <row r="1432" spans="1:12" x14ac:dyDescent="0.2">
      <c r="A1432" t="str">
        <f t="shared" si="22"/>
        <v>Jones2020</v>
      </c>
      <c r="B1432" t="s">
        <v>517</v>
      </c>
      <c r="C1432">
        <v>2020</v>
      </c>
      <c r="D1432" t="s">
        <v>245</v>
      </c>
      <c r="E1432">
        <v>1353</v>
      </c>
      <c r="F1432">
        <v>26026</v>
      </c>
      <c r="G1432">
        <v>-6.6</v>
      </c>
      <c r="H1432">
        <v>875</v>
      </c>
      <c r="I1432">
        <v>1.6</v>
      </c>
      <c r="J1432" t="s">
        <v>247</v>
      </c>
      <c r="K1432">
        <v>28067</v>
      </c>
      <c r="L1432" t="s">
        <v>57</v>
      </c>
    </row>
    <row r="1433" spans="1:12" x14ac:dyDescent="0.2">
      <c r="A1433" t="str">
        <f t="shared" si="22"/>
        <v>Kemper2020</v>
      </c>
      <c r="B1433" t="s">
        <v>824</v>
      </c>
      <c r="C1433">
        <v>2020</v>
      </c>
      <c r="D1433" t="s">
        <v>245</v>
      </c>
      <c r="E1433">
        <v>125</v>
      </c>
      <c r="F1433">
        <v>1653</v>
      </c>
      <c r="G1433">
        <v>-17.899999999999999</v>
      </c>
      <c r="H1433">
        <v>737</v>
      </c>
      <c r="I1433">
        <v>-1.2</v>
      </c>
      <c r="J1433" t="s">
        <v>247</v>
      </c>
      <c r="K1433">
        <v>28069</v>
      </c>
      <c r="L1433" t="s">
        <v>57</v>
      </c>
    </row>
    <row r="1434" spans="1:12" x14ac:dyDescent="0.2">
      <c r="A1434" t="str">
        <f t="shared" si="22"/>
        <v>Lafayette2020</v>
      </c>
      <c r="B1434" t="s">
        <v>825</v>
      </c>
      <c r="C1434">
        <v>2020</v>
      </c>
      <c r="D1434" t="s">
        <v>245</v>
      </c>
      <c r="E1434">
        <v>1367</v>
      </c>
      <c r="F1434">
        <v>22876</v>
      </c>
      <c r="G1434">
        <v>-7</v>
      </c>
      <c r="H1434">
        <v>888</v>
      </c>
      <c r="I1434">
        <v>12.8</v>
      </c>
      <c r="J1434" t="s">
        <v>247</v>
      </c>
      <c r="K1434">
        <v>28071</v>
      </c>
      <c r="L1434" t="s">
        <v>57</v>
      </c>
    </row>
    <row r="1435" spans="1:12" x14ac:dyDescent="0.2">
      <c r="A1435" t="str">
        <f t="shared" si="22"/>
        <v>Lamar2020</v>
      </c>
      <c r="B1435" t="s">
        <v>438</v>
      </c>
      <c r="C1435">
        <v>2020</v>
      </c>
      <c r="D1435" t="s">
        <v>245</v>
      </c>
      <c r="E1435">
        <v>1481</v>
      </c>
      <c r="F1435">
        <v>19628</v>
      </c>
      <c r="G1435">
        <v>-2.2000000000000002</v>
      </c>
      <c r="H1435">
        <v>766</v>
      </c>
      <c r="I1435">
        <v>14</v>
      </c>
      <c r="J1435" t="s">
        <v>247</v>
      </c>
      <c r="K1435">
        <v>28073</v>
      </c>
      <c r="L1435" t="s">
        <v>57</v>
      </c>
    </row>
    <row r="1436" spans="1:12" x14ac:dyDescent="0.2">
      <c r="A1436" t="str">
        <f t="shared" si="22"/>
        <v>Lauderdale2020</v>
      </c>
      <c r="B1436" t="s">
        <v>439</v>
      </c>
      <c r="C1436">
        <v>2020</v>
      </c>
      <c r="D1436" t="s">
        <v>245</v>
      </c>
      <c r="E1436">
        <v>1880</v>
      </c>
      <c r="F1436">
        <v>31997</v>
      </c>
      <c r="G1436">
        <v>-3.3</v>
      </c>
      <c r="H1436">
        <v>955</v>
      </c>
      <c r="I1436">
        <v>25</v>
      </c>
      <c r="J1436" t="s">
        <v>247</v>
      </c>
      <c r="K1436">
        <v>28075</v>
      </c>
      <c r="L1436" t="s">
        <v>57</v>
      </c>
    </row>
    <row r="1437" spans="1:12" x14ac:dyDescent="0.2">
      <c r="A1437" t="str">
        <f t="shared" si="22"/>
        <v>Lawrence2020</v>
      </c>
      <c r="B1437" t="s">
        <v>440</v>
      </c>
      <c r="C1437">
        <v>2020</v>
      </c>
      <c r="D1437" t="s">
        <v>245</v>
      </c>
      <c r="E1437">
        <v>194</v>
      </c>
      <c r="F1437">
        <v>2405</v>
      </c>
      <c r="G1437">
        <v>0.2</v>
      </c>
      <c r="H1437">
        <v>939</v>
      </c>
      <c r="I1437">
        <v>14</v>
      </c>
      <c r="J1437" t="s">
        <v>247</v>
      </c>
      <c r="K1437">
        <v>28077</v>
      </c>
      <c r="L1437" t="s">
        <v>57</v>
      </c>
    </row>
    <row r="1438" spans="1:12" x14ac:dyDescent="0.2">
      <c r="A1438" t="str">
        <f t="shared" si="22"/>
        <v>Leake2020</v>
      </c>
      <c r="B1438" t="s">
        <v>826</v>
      </c>
      <c r="C1438">
        <v>2020</v>
      </c>
      <c r="D1438" t="s">
        <v>245</v>
      </c>
      <c r="E1438">
        <v>329</v>
      </c>
      <c r="F1438">
        <v>5146</v>
      </c>
      <c r="G1438">
        <v>-2.2999999999999998</v>
      </c>
      <c r="H1438">
        <v>702</v>
      </c>
      <c r="I1438">
        <v>10.6</v>
      </c>
      <c r="J1438" t="s">
        <v>247</v>
      </c>
      <c r="K1438">
        <v>28079</v>
      </c>
      <c r="L1438" t="s">
        <v>57</v>
      </c>
    </row>
    <row r="1439" spans="1:12" x14ac:dyDescent="0.2">
      <c r="A1439" t="str">
        <f t="shared" si="22"/>
        <v>Lee2020</v>
      </c>
      <c r="B1439" t="s">
        <v>315</v>
      </c>
      <c r="C1439">
        <v>2020</v>
      </c>
      <c r="D1439" t="s">
        <v>245</v>
      </c>
      <c r="E1439">
        <v>2537</v>
      </c>
      <c r="F1439">
        <v>55500</v>
      </c>
      <c r="G1439">
        <v>-0.4</v>
      </c>
      <c r="H1439">
        <v>922</v>
      </c>
      <c r="I1439">
        <v>12.3</v>
      </c>
      <c r="J1439" t="s">
        <v>247</v>
      </c>
      <c r="K1439">
        <v>28081</v>
      </c>
      <c r="L1439" t="s">
        <v>57</v>
      </c>
    </row>
    <row r="1440" spans="1:12" x14ac:dyDescent="0.2">
      <c r="A1440" t="str">
        <f t="shared" si="22"/>
        <v>Leflore2020</v>
      </c>
      <c r="B1440" t="s">
        <v>827</v>
      </c>
      <c r="C1440">
        <v>2020</v>
      </c>
      <c r="D1440" t="s">
        <v>245</v>
      </c>
      <c r="E1440">
        <v>819</v>
      </c>
      <c r="F1440">
        <v>13993</v>
      </c>
      <c r="G1440">
        <v>-4.7</v>
      </c>
      <c r="H1440">
        <v>805</v>
      </c>
      <c r="I1440">
        <v>13.5</v>
      </c>
      <c r="J1440" t="s">
        <v>247</v>
      </c>
      <c r="K1440">
        <v>28083</v>
      </c>
      <c r="L1440" t="s">
        <v>57</v>
      </c>
    </row>
    <row r="1441" spans="1:12" x14ac:dyDescent="0.2">
      <c r="A1441" t="str">
        <f t="shared" si="22"/>
        <v>Lincoln2020</v>
      </c>
      <c r="B1441" t="s">
        <v>519</v>
      </c>
      <c r="C1441">
        <v>2020</v>
      </c>
      <c r="D1441" t="s">
        <v>245</v>
      </c>
      <c r="E1441">
        <v>827</v>
      </c>
      <c r="F1441">
        <v>12402</v>
      </c>
      <c r="G1441">
        <v>2.5</v>
      </c>
      <c r="H1441">
        <v>821</v>
      </c>
      <c r="I1441">
        <v>9.8000000000000007</v>
      </c>
      <c r="J1441" t="s">
        <v>247</v>
      </c>
      <c r="K1441">
        <v>28085</v>
      </c>
      <c r="L1441" t="s">
        <v>57</v>
      </c>
    </row>
    <row r="1442" spans="1:12" x14ac:dyDescent="0.2">
      <c r="A1442" t="str">
        <f t="shared" si="22"/>
        <v>Lowndes2020</v>
      </c>
      <c r="B1442" t="s">
        <v>356</v>
      </c>
      <c r="C1442">
        <v>2020</v>
      </c>
      <c r="D1442" t="s">
        <v>245</v>
      </c>
      <c r="E1442">
        <v>1525</v>
      </c>
      <c r="F1442">
        <v>24100</v>
      </c>
      <c r="G1442">
        <v>-6.8</v>
      </c>
      <c r="H1442">
        <v>957</v>
      </c>
      <c r="I1442">
        <v>10</v>
      </c>
      <c r="J1442" t="s">
        <v>247</v>
      </c>
      <c r="K1442">
        <v>28087</v>
      </c>
      <c r="L1442" t="s">
        <v>57</v>
      </c>
    </row>
    <row r="1443" spans="1:12" x14ac:dyDescent="0.2">
      <c r="A1443" t="str">
        <f t="shared" si="22"/>
        <v>Madison2020</v>
      </c>
      <c r="B1443" t="s">
        <v>313</v>
      </c>
      <c r="C1443">
        <v>2020</v>
      </c>
      <c r="D1443" t="s">
        <v>245</v>
      </c>
      <c r="E1443">
        <v>3563</v>
      </c>
      <c r="F1443">
        <v>54169</v>
      </c>
      <c r="G1443">
        <v>-4.5</v>
      </c>
      <c r="H1443">
        <v>964</v>
      </c>
      <c r="I1443">
        <v>11.6</v>
      </c>
      <c r="J1443" t="s">
        <v>247</v>
      </c>
      <c r="K1443">
        <v>28089</v>
      </c>
      <c r="L1443" t="s">
        <v>57</v>
      </c>
    </row>
    <row r="1444" spans="1:12" x14ac:dyDescent="0.2">
      <c r="A1444" t="str">
        <f t="shared" si="22"/>
        <v>Marion2020</v>
      </c>
      <c r="B1444" t="s">
        <v>399</v>
      </c>
      <c r="C1444">
        <v>2020</v>
      </c>
      <c r="D1444" t="s">
        <v>245</v>
      </c>
      <c r="E1444">
        <v>564</v>
      </c>
      <c r="F1444">
        <v>8046</v>
      </c>
      <c r="G1444">
        <v>1.5</v>
      </c>
      <c r="H1444">
        <v>861</v>
      </c>
      <c r="I1444">
        <v>13.4</v>
      </c>
      <c r="J1444" t="s">
        <v>247</v>
      </c>
      <c r="K1444">
        <v>28091</v>
      </c>
      <c r="L1444" t="s">
        <v>57</v>
      </c>
    </row>
    <row r="1445" spans="1:12" x14ac:dyDescent="0.2">
      <c r="A1445" t="str">
        <f t="shared" si="22"/>
        <v>Marshall2020</v>
      </c>
      <c r="B1445" t="s">
        <v>322</v>
      </c>
      <c r="C1445">
        <v>2020</v>
      </c>
      <c r="D1445" t="s">
        <v>245</v>
      </c>
      <c r="E1445">
        <v>487</v>
      </c>
      <c r="F1445">
        <v>9595</v>
      </c>
      <c r="G1445">
        <v>19.2</v>
      </c>
      <c r="H1445">
        <v>904</v>
      </c>
      <c r="I1445">
        <v>9.3000000000000007</v>
      </c>
      <c r="J1445" t="s">
        <v>247</v>
      </c>
      <c r="K1445">
        <v>28093</v>
      </c>
      <c r="L1445" t="s">
        <v>57</v>
      </c>
    </row>
    <row r="1446" spans="1:12" x14ac:dyDescent="0.2">
      <c r="A1446" t="str">
        <f t="shared" si="22"/>
        <v>Monroe2020</v>
      </c>
      <c r="B1446" t="s">
        <v>443</v>
      </c>
      <c r="C1446">
        <v>2020</v>
      </c>
      <c r="D1446" t="s">
        <v>245</v>
      </c>
      <c r="E1446">
        <v>631</v>
      </c>
      <c r="F1446">
        <v>9871</v>
      </c>
      <c r="G1446">
        <v>-0.1</v>
      </c>
      <c r="H1446">
        <v>896</v>
      </c>
      <c r="I1446">
        <v>6.7</v>
      </c>
      <c r="J1446" t="s">
        <v>247</v>
      </c>
      <c r="K1446">
        <v>28095</v>
      </c>
      <c r="L1446" t="s">
        <v>57</v>
      </c>
    </row>
    <row r="1447" spans="1:12" x14ac:dyDescent="0.2">
      <c r="A1447" t="str">
        <f t="shared" si="22"/>
        <v>Montgomery2020</v>
      </c>
      <c r="B1447" t="s">
        <v>329</v>
      </c>
      <c r="C1447">
        <v>2020</v>
      </c>
      <c r="D1447" t="s">
        <v>245</v>
      </c>
      <c r="E1447">
        <v>225</v>
      </c>
      <c r="F1447">
        <v>2254</v>
      </c>
      <c r="G1447">
        <v>-2.2000000000000002</v>
      </c>
      <c r="H1447">
        <v>683</v>
      </c>
      <c r="I1447">
        <v>1.9</v>
      </c>
      <c r="J1447" t="s">
        <v>247</v>
      </c>
      <c r="K1447">
        <v>28097</v>
      </c>
      <c r="L1447" t="s">
        <v>57</v>
      </c>
    </row>
    <row r="1448" spans="1:12" x14ac:dyDescent="0.2">
      <c r="A1448" t="str">
        <f t="shared" si="22"/>
        <v>Neshoba2020</v>
      </c>
      <c r="B1448" t="s">
        <v>828</v>
      </c>
      <c r="C1448">
        <v>2020</v>
      </c>
      <c r="D1448" t="s">
        <v>245</v>
      </c>
      <c r="E1448">
        <v>553</v>
      </c>
      <c r="F1448">
        <v>11613</v>
      </c>
      <c r="G1448">
        <v>-3.7</v>
      </c>
      <c r="H1448">
        <v>833</v>
      </c>
      <c r="I1448">
        <v>8.3000000000000007</v>
      </c>
      <c r="J1448" t="s">
        <v>247</v>
      </c>
      <c r="K1448">
        <v>28099</v>
      </c>
      <c r="L1448" t="s">
        <v>57</v>
      </c>
    </row>
    <row r="1449" spans="1:12" x14ac:dyDescent="0.2">
      <c r="A1449" t="str">
        <f t="shared" si="22"/>
        <v>Newton2020</v>
      </c>
      <c r="B1449" t="s">
        <v>528</v>
      </c>
      <c r="C1449">
        <v>2020</v>
      </c>
      <c r="D1449" t="s">
        <v>245</v>
      </c>
      <c r="E1449">
        <v>351</v>
      </c>
      <c r="F1449">
        <v>5277</v>
      </c>
      <c r="G1449">
        <v>-8.1</v>
      </c>
      <c r="H1449">
        <v>713</v>
      </c>
      <c r="I1449">
        <v>2.2999999999999998</v>
      </c>
      <c r="J1449" t="s">
        <v>247</v>
      </c>
      <c r="K1449">
        <v>28101</v>
      </c>
      <c r="L1449" t="s">
        <v>57</v>
      </c>
    </row>
    <row r="1450" spans="1:12" x14ac:dyDescent="0.2">
      <c r="A1450" t="str">
        <f t="shared" si="22"/>
        <v>Noxubee2020</v>
      </c>
      <c r="B1450" t="s">
        <v>829</v>
      </c>
      <c r="C1450">
        <v>2020</v>
      </c>
      <c r="D1450" t="s">
        <v>245</v>
      </c>
      <c r="E1450">
        <v>222</v>
      </c>
      <c r="F1450">
        <v>2389</v>
      </c>
      <c r="G1450">
        <v>-3.3</v>
      </c>
      <c r="H1450">
        <v>780</v>
      </c>
      <c r="I1450">
        <v>12.1</v>
      </c>
      <c r="J1450" t="s">
        <v>247</v>
      </c>
      <c r="K1450">
        <v>28103</v>
      </c>
      <c r="L1450" t="s">
        <v>57</v>
      </c>
    </row>
    <row r="1451" spans="1:12" x14ac:dyDescent="0.2">
      <c r="A1451" t="str">
        <f t="shared" si="22"/>
        <v>Oktibbeha2020</v>
      </c>
      <c r="B1451" t="s">
        <v>830</v>
      </c>
      <c r="C1451">
        <v>2020</v>
      </c>
      <c r="D1451" t="s">
        <v>245</v>
      </c>
      <c r="E1451">
        <v>987</v>
      </c>
      <c r="F1451">
        <v>19767</v>
      </c>
      <c r="G1451">
        <v>-3.8</v>
      </c>
      <c r="H1451">
        <v>824</v>
      </c>
      <c r="I1451">
        <v>8.1</v>
      </c>
      <c r="J1451" t="s">
        <v>247</v>
      </c>
      <c r="K1451">
        <v>28105</v>
      </c>
      <c r="L1451" t="s">
        <v>57</v>
      </c>
    </row>
    <row r="1452" spans="1:12" x14ac:dyDescent="0.2">
      <c r="A1452" t="str">
        <f t="shared" si="22"/>
        <v>Panola2020</v>
      </c>
      <c r="B1452" t="s">
        <v>831</v>
      </c>
      <c r="C1452">
        <v>2020</v>
      </c>
      <c r="D1452" t="s">
        <v>245</v>
      </c>
      <c r="E1452">
        <v>631</v>
      </c>
      <c r="F1452">
        <v>10037</v>
      </c>
      <c r="G1452">
        <v>-4</v>
      </c>
      <c r="H1452">
        <v>820</v>
      </c>
      <c r="I1452">
        <v>7</v>
      </c>
      <c r="J1452" t="s">
        <v>247</v>
      </c>
      <c r="K1452">
        <v>28107</v>
      </c>
      <c r="L1452" t="s">
        <v>57</v>
      </c>
    </row>
    <row r="1453" spans="1:12" x14ac:dyDescent="0.2">
      <c r="A1453" t="str">
        <f t="shared" si="22"/>
        <v>Pearl River2020</v>
      </c>
      <c r="B1453" t="s">
        <v>832</v>
      </c>
      <c r="C1453">
        <v>2020</v>
      </c>
      <c r="D1453" t="s">
        <v>245</v>
      </c>
      <c r="E1453">
        <v>873</v>
      </c>
      <c r="F1453">
        <v>10590</v>
      </c>
      <c r="G1453">
        <v>-0.6</v>
      </c>
      <c r="H1453">
        <v>745</v>
      </c>
      <c r="I1453">
        <v>9.1</v>
      </c>
      <c r="J1453" t="s">
        <v>247</v>
      </c>
      <c r="K1453">
        <v>28109</v>
      </c>
      <c r="L1453" t="s">
        <v>57</v>
      </c>
    </row>
    <row r="1454" spans="1:12" x14ac:dyDescent="0.2">
      <c r="A1454" t="str">
        <f t="shared" si="22"/>
        <v>Perry2020</v>
      </c>
      <c r="B1454" t="s">
        <v>445</v>
      </c>
      <c r="C1454">
        <v>2020</v>
      </c>
      <c r="D1454" t="s">
        <v>245</v>
      </c>
      <c r="E1454">
        <v>171</v>
      </c>
      <c r="F1454">
        <v>2158</v>
      </c>
      <c r="G1454">
        <v>-1.6</v>
      </c>
      <c r="H1454">
        <v>892</v>
      </c>
      <c r="I1454">
        <v>4.2</v>
      </c>
      <c r="J1454" t="s">
        <v>247</v>
      </c>
      <c r="K1454">
        <v>28111</v>
      </c>
      <c r="L1454" t="s">
        <v>57</v>
      </c>
    </row>
    <row r="1455" spans="1:12" x14ac:dyDescent="0.2">
      <c r="A1455" t="str">
        <f t="shared" si="22"/>
        <v>Pike2020</v>
      </c>
      <c r="B1455" t="s">
        <v>447</v>
      </c>
      <c r="C1455">
        <v>2020</v>
      </c>
      <c r="D1455" t="s">
        <v>245</v>
      </c>
      <c r="E1455">
        <v>1010</v>
      </c>
      <c r="F1455">
        <v>14811</v>
      </c>
      <c r="G1455">
        <v>0.1</v>
      </c>
      <c r="H1455">
        <v>721</v>
      </c>
      <c r="I1455">
        <v>6</v>
      </c>
      <c r="J1455" t="s">
        <v>247</v>
      </c>
      <c r="K1455">
        <v>28113</v>
      </c>
      <c r="L1455" t="s">
        <v>57</v>
      </c>
    </row>
    <row r="1456" spans="1:12" x14ac:dyDescent="0.2">
      <c r="A1456" t="str">
        <f t="shared" si="22"/>
        <v>Pontotoc2020</v>
      </c>
      <c r="B1456" t="s">
        <v>354</v>
      </c>
      <c r="C1456">
        <v>2020</v>
      </c>
      <c r="D1456" t="s">
        <v>245</v>
      </c>
      <c r="E1456">
        <v>530</v>
      </c>
      <c r="F1456">
        <v>12516</v>
      </c>
      <c r="G1456">
        <v>-3.1</v>
      </c>
      <c r="H1456">
        <v>789</v>
      </c>
      <c r="I1456">
        <v>13</v>
      </c>
      <c r="J1456" t="s">
        <v>247</v>
      </c>
      <c r="K1456">
        <v>28115</v>
      </c>
      <c r="L1456" t="s">
        <v>57</v>
      </c>
    </row>
    <row r="1457" spans="1:12" x14ac:dyDescent="0.2">
      <c r="A1457" t="str">
        <f t="shared" si="22"/>
        <v>Prentiss2020</v>
      </c>
      <c r="B1457" t="s">
        <v>833</v>
      </c>
      <c r="C1457">
        <v>2020</v>
      </c>
      <c r="D1457" t="s">
        <v>245</v>
      </c>
      <c r="E1457">
        <v>538</v>
      </c>
      <c r="F1457">
        <v>7406</v>
      </c>
      <c r="G1457">
        <v>-0.1</v>
      </c>
      <c r="H1457">
        <v>760</v>
      </c>
      <c r="I1457">
        <v>12.3</v>
      </c>
      <c r="J1457" t="s">
        <v>247</v>
      </c>
      <c r="K1457">
        <v>28117</v>
      </c>
      <c r="L1457" t="s">
        <v>57</v>
      </c>
    </row>
    <row r="1458" spans="1:12" x14ac:dyDescent="0.2">
      <c r="A1458" t="str">
        <f t="shared" si="22"/>
        <v>Quitman2020</v>
      </c>
      <c r="B1458" t="s">
        <v>535</v>
      </c>
      <c r="C1458">
        <v>2020</v>
      </c>
      <c r="D1458" t="s">
        <v>245</v>
      </c>
      <c r="E1458">
        <v>134</v>
      </c>
      <c r="F1458">
        <v>984</v>
      </c>
      <c r="G1458">
        <v>-0.3</v>
      </c>
      <c r="H1458">
        <v>661</v>
      </c>
      <c r="I1458">
        <v>-14.7</v>
      </c>
      <c r="J1458" t="s">
        <v>247</v>
      </c>
      <c r="K1458">
        <v>28119</v>
      </c>
      <c r="L1458" t="s">
        <v>57</v>
      </c>
    </row>
    <row r="1459" spans="1:12" x14ac:dyDescent="0.2">
      <c r="A1459" t="str">
        <f t="shared" si="22"/>
        <v>Rankin2020</v>
      </c>
      <c r="B1459" t="s">
        <v>834</v>
      </c>
      <c r="C1459">
        <v>2020</v>
      </c>
      <c r="D1459" t="s">
        <v>245</v>
      </c>
      <c r="E1459">
        <v>4151</v>
      </c>
      <c r="F1459">
        <v>62142</v>
      </c>
      <c r="G1459">
        <v>-2.4</v>
      </c>
      <c r="H1459">
        <v>937</v>
      </c>
      <c r="I1459">
        <v>11.8</v>
      </c>
      <c r="J1459" t="s">
        <v>247</v>
      </c>
      <c r="K1459">
        <v>28121</v>
      </c>
      <c r="L1459" t="s">
        <v>57</v>
      </c>
    </row>
    <row r="1460" spans="1:12" x14ac:dyDescent="0.2">
      <c r="A1460" t="str">
        <f t="shared" si="22"/>
        <v>Scott2020</v>
      </c>
      <c r="B1460" t="s">
        <v>638</v>
      </c>
      <c r="C1460">
        <v>2020</v>
      </c>
      <c r="D1460" t="s">
        <v>245</v>
      </c>
      <c r="E1460">
        <v>518</v>
      </c>
      <c r="F1460">
        <v>13370</v>
      </c>
      <c r="G1460">
        <v>1.3</v>
      </c>
      <c r="H1460">
        <v>778</v>
      </c>
      <c r="I1460">
        <v>11</v>
      </c>
      <c r="J1460" t="s">
        <v>247</v>
      </c>
      <c r="K1460">
        <v>28123</v>
      </c>
      <c r="L1460" t="s">
        <v>57</v>
      </c>
    </row>
    <row r="1461" spans="1:12" x14ac:dyDescent="0.2">
      <c r="A1461" t="str">
        <f t="shared" si="22"/>
        <v>Sharkey2020</v>
      </c>
      <c r="B1461" t="s">
        <v>835</v>
      </c>
      <c r="C1461">
        <v>2020</v>
      </c>
      <c r="D1461" t="s">
        <v>245</v>
      </c>
      <c r="E1461">
        <v>152</v>
      </c>
      <c r="F1461">
        <v>1039</v>
      </c>
      <c r="G1461">
        <v>-4.9000000000000004</v>
      </c>
      <c r="H1461">
        <v>701</v>
      </c>
      <c r="I1461">
        <v>15.1</v>
      </c>
      <c r="J1461" t="s">
        <v>247</v>
      </c>
      <c r="K1461">
        <v>28125</v>
      </c>
      <c r="L1461" t="s">
        <v>57</v>
      </c>
    </row>
    <row r="1462" spans="1:12" x14ac:dyDescent="0.2">
      <c r="A1462" t="str">
        <f t="shared" si="22"/>
        <v>Simpson2020</v>
      </c>
      <c r="B1462" t="s">
        <v>639</v>
      </c>
      <c r="C1462">
        <v>2020</v>
      </c>
      <c r="D1462" t="s">
        <v>245</v>
      </c>
      <c r="E1462">
        <v>465</v>
      </c>
      <c r="F1462">
        <v>6973</v>
      </c>
      <c r="G1462">
        <v>-4.5</v>
      </c>
      <c r="H1462">
        <v>628</v>
      </c>
      <c r="I1462">
        <v>13.4</v>
      </c>
      <c r="J1462" t="s">
        <v>247</v>
      </c>
      <c r="K1462">
        <v>28127</v>
      </c>
      <c r="L1462" t="s">
        <v>57</v>
      </c>
    </row>
    <row r="1463" spans="1:12" x14ac:dyDescent="0.2">
      <c r="A1463" t="str">
        <f t="shared" si="22"/>
        <v>Smith2020</v>
      </c>
      <c r="B1463" t="s">
        <v>746</v>
      </c>
      <c r="C1463">
        <v>2020</v>
      </c>
      <c r="D1463" t="s">
        <v>245</v>
      </c>
      <c r="E1463">
        <v>190</v>
      </c>
      <c r="F1463">
        <v>2807</v>
      </c>
      <c r="G1463">
        <v>0.8</v>
      </c>
      <c r="H1463">
        <v>903</v>
      </c>
      <c r="I1463">
        <v>14</v>
      </c>
      <c r="J1463" t="s">
        <v>247</v>
      </c>
      <c r="K1463">
        <v>28129</v>
      </c>
      <c r="L1463" t="s">
        <v>57</v>
      </c>
    </row>
    <row r="1464" spans="1:12" x14ac:dyDescent="0.2">
      <c r="A1464" t="str">
        <f t="shared" si="22"/>
        <v>Stone2020</v>
      </c>
      <c r="B1464" t="s">
        <v>836</v>
      </c>
      <c r="C1464">
        <v>2020</v>
      </c>
      <c r="D1464" t="s">
        <v>245</v>
      </c>
      <c r="E1464">
        <v>302</v>
      </c>
      <c r="F1464">
        <v>4676</v>
      </c>
      <c r="G1464">
        <v>2.1</v>
      </c>
      <c r="H1464">
        <v>750</v>
      </c>
      <c r="I1464">
        <v>6.8</v>
      </c>
      <c r="J1464" t="s">
        <v>247</v>
      </c>
      <c r="K1464">
        <v>28131</v>
      </c>
      <c r="L1464" t="s">
        <v>57</v>
      </c>
    </row>
    <row r="1465" spans="1:12" x14ac:dyDescent="0.2">
      <c r="A1465" t="str">
        <f t="shared" si="22"/>
        <v>Sunflower2020</v>
      </c>
      <c r="B1465" t="s">
        <v>837</v>
      </c>
      <c r="C1465">
        <v>2020</v>
      </c>
      <c r="D1465" t="s">
        <v>245</v>
      </c>
      <c r="E1465">
        <v>535</v>
      </c>
      <c r="F1465">
        <v>8011</v>
      </c>
      <c r="G1465">
        <v>-0.8</v>
      </c>
      <c r="H1465">
        <v>755</v>
      </c>
      <c r="I1465">
        <v>8</v>
      </c>
      <c r="J1465" t="s">
        <v>247</v>
      </c>
      <c r="K1465">
        <v>28133</v>
      </c>
      <c r="L1465" t="s">
        <v>57</v>
      </c>
    </row>
    <row r="1466" spans="1:12" x14ac:dyDescent="0.2">
      <c r="A1466" t="str">
        <f t="shared" si="22"/>
        <v>Tallahatchie2020</v>
      </c>
      <c r="B1466" t="s">
        <v>838</v>
      </c>
      <c r="C1466">
        <v>2020</v>
      </c>
      <c r="D1466" t="s">
        <v>245</v>
      </c>
      <c r="E1466">
        <v>217</v>
      </c>
      <c r="F1466">
        <v>2540</v>
      </c>
      <c r="G1466">
        <v>-9.3000000000000007</v>
      </c>
      <c r="H1466">
        <v>802</v>
      </c>
      <c r="I1466">
        <v>5</v>
      </c>
      <c r="J1466" t="s">
        <v>247</v>
      </c>
      <c r="K1466">
        <v>28135</v>
      </c>
      <c r="L1466" t="s">
        <v>57</v>
      </c>
    </row>
    <row r="1467" spans="1:12" x14ac:dyDescent="0.2">
      <c r="A1467" t="str">
        <f t="shared" si="22"/>
        <v>Tate2020</v>
      </c>
      <c r="B1467" t="s">
        <v>839</v>
      </c>
      <c r="C1467">
        <v>2020</v>
      </c>
      <c r="D1467" t="s">
        <v>245</v>
      </c>
      <c r="E1467">
        <v>399</v>
      </c>
      <c r="F1467">
        <v>5346</v>
      </c>
      <c r="G1467">
        <v>-3.7</v>
      </c>
      <c r="H1467">
        <v>743</v>
      </c>
      <c r="I1467">
        <v>7.8</v>
      </c>
      <c r="J1467" t="s">
        <v>247</v>
      </c>
      <c r="K1467">
        <v>28137</v>
      </c>
      <c r="L1467" t="s">
        <v>57</v>
      </c>
    </row>
    <row r="1468" spans="1:12" x14ac:dyDescent="0.2">
      <c r="A1468" t="str">
        <f t="shared" si="22"/>
        <v>Tippah2020</v>
      </c>
      <c r="B1468" t="s">
        <v>840</v>
      </c>
      <c r="C1468">
        <v>2020</v>
      </c>
      <c r="D1468" t="s">
        <v>245</v>
      </c>
      <c r="E1468">
        <v>381</v>
      </c>
      <c r="F1468">
        <v>6421</v>
      </c>
      <c r="G1468">
        <v>-4.4000000000000004</v>
      </c>
      <c r="H1468">
        <v>791</v>
      </c>
      <c r="I1468">
        <v>13.2</v>
      </c>
      <c r="J1468" t="s">
        <v>247</v>
      </c>
      <c r="K1468">
        <v>28139</v>
      </c>
      <c r="L1468" t="s">
        <v>57</v>
      </c>
    </row>
    <row r="1469" spans="1:12" x14ac:dyDescent="0.2">
      <c r="A1469" t="str">
        <f t="shared" si="22"/>
        <v>Tishomingo2020</v>
      </c>
      <c r="B1469" t="s">
        <v>841</v>
      </c>
      <c r="C1469">
        <v>2020</v>
      </c>
      <c r="D1469" t="s">
        <v>245</v>
      </c>
      <c r="E1469">
        <v>432</v>
      </c>
      <c r="F1469">
        <v>6288</v>
      </c>
      <c r="G1469">
        <v>-1.4</v>
      </c>
      <c r="H1469">
        <v>819</v>
      </c>
      <c r="I1469">
        <v>14.1</v>
      </c>
      <c r="J1469" t="s">
        <v>247</v>
      </c>
      <c r="K1469">
        <v>28141</v>
      </c>
      <c r="L1469" t="s">
        <v>57</v>
      </c>
    </row>
    <row r="1470" spans="1:12" x14ac:dyDescent="0.2">
      <c r="A1470" t="str">
        <f t="shared" si="22"/>
        <v>Tunica2020</v>
      </c>
      <c r="B1470" t="s">
        <v>842</v>
      </c>
      <c r="C1470">
        <v>2020</v>
      </c>
      <c r="D1470" t="s">
        <v>245</v>
      </c>
      <c r="E1470">
        <v>260</v>
      </c>
      <c r="F1470">
        <v>5974</v>
      </c>
      <c r="G1470">
        <v>-17.600000000000001</v>
      </c>
      <c r="H1470">
        <v>750</v>
      </c>
      <c r="I1470">
        <v>10.6</v>
      </c>
      <c r="J1470" t="s">
        <v>247</v>
      </c>
      <c r="K1470">
        <v>28143</v>
      </c>
      <c r="L1470" t="s">
        <v>57</v>
      </c>
    </row>
    <row r="1471" spans="1:12" x14ac:dyDescent="0.2">
      <c r="A1471" t="str">
        <f t="shared" si="22"/>
        <v>Union2020</v>
      </c>
      <c r="B1471" t="s">
        <v>403</v>
      </c>
      <c r="C1471">
        <v>2020</v>
      </c>
      <c r="D1471" t="s">
        <v>245</v>
      </c>
      <c r="E1471">
        <v>549</v>
      </c>
      <c r="F1471">
        <v>10749</v>
      </c>
      <c r="G1471">
        <v>-6.2</v>
      </c>
      <c r="H1471">
        <v>929</v>
      </c>
      <c r="I1471">
        <v>9.6</v>
      </c>
      <c r="J1471" t="s">
        <v>247</v>
      </c>
      <c r="K1471">
        <v>28145</v>
      </c>
      <c r="L1471" t="s">
        <v>57</v>
      </c>
    </row>
    <row r="1472" spans="1:12" x14ac:dyDescent="0.2">
      <c r="A1472" t="str">
        <f t="shared" si="22"/>
        <v>Walthall2020</v>
      </c>
      <c r="B1472" t="s">
        <v>843</v>
      </c>
      <c r="C1472">
        <v>2020</v>
      </c>
      <c r="D1472" t="s">
        <v>245</v>
      </c>
      <c r="E1472">
        <v>216</v>
      </c>
      <c r="F1472">
        <v>2323</v>
      </c>
      <c r="G1472">
        <v>-0.6</v>
      </c>
      <c r="H1472">
        <v>642</v>
      </c>
      <c r="I1472">
        <v>5.8</v>
      </c>
      <c r="J1472" t="s">
        <v>247</v>
      </c>
      <c r="K1472">
        <v>28147</v>
      </c>
      <c r="L1472" t="s">
        <v>57</v>
      </c>
    </row>
    <row r="1473" spans="1:12" x14ac:dyDescent="0.2">
      <c r="A1473" t="str">
        <f t="shared" si="22"/>
        <v>Warren2020</v>
      </c>
      <c r="B1473" t="s">
        <v>561</v>
      </c>
      <c r="C1473">
        <v>2020</v>
      </c>
      <c r="D1473" t="s">
        <v>245</v>
      </c>
      <c r="E1473">
        <v>1104</v>
      </c>
      <c r="F1473">
        <v>18839</v>
      </c>
      <c r="G1473">
        <v>-4.4000000000000004</v>
      </c>
      <c r="H1473">
        <v>1009</v>
      </c>
      <c r="I1473">
        <v>12.7</v>
      </c>
      <c r="J1473" t="s">
        <v>247</v>
      </c>
      <c r="K1473">
        <v>28149</v>
      </c>
      <c r="L1473" t="s">
        <v>57</v>
      </c>
    </row>
    <row r="1474" spans="1:12" x14ac:dyDescent="0.2">
      <c r="A1474" t="str">
        <f t="shared" si="22"/>
        <v>Washington2020</v>
      </c>
      <c r="B1474" t="s">
        <v>452</v>
      </c>
      <c r="C1474">
        <v>2020</v>
      </c>
      <c r="D1474" t="s">
        <v>245</v>
      </c>
      <c r="E1474">
        <v>1224</v>
      </c>
      <c r="F1474">
        <v>15669</v>
      </c>
      <c r="G1474">
        <v>-4.5</v>
      </c>
      <c r="H1474">
        <v>793</v>
      </c>
      <c r="I1474">
        <v>10.8</v>
      </c>
      <c r="J1474" t="s">
        <v>247</v>
      </c>
      <c r="K1474">
        <v>28151</v>
      </c>
      <c r="L1474" t="s">
        <v>57</v>
      </c>
    </row>
    <row r="1475" spans="1:12" x14ac:dyDescent="0.2">
      <c r="A1475" t="str">
        <f t="shared" si="22"/>
        <v>Wayne2020</v>
      </c>
      <c r="B1475" t="s">
        <v>382</v>
      </c>
      <c r="C1475">
        <v>2020</v>
      </c>
      <c r="D1475" t="s">
        <v>245</v>
      </c>
      <c r="E1475">
        <v>393</v>
      </c>
      <c r="F1475">
        <v>4715</v>
      </c>
      <c r="G1475">
        <v>-5.8</v>
      </c>
      <c r="H1475">
        <v>759</v>
      </c>
      <c r="I1475">
        <v>5.6</v>
      </c>
      <c r="J1475" t="s">
        <v>247</v>
      </c>
      <c r="K1475">
        <v>28153</v>
      </c>
      <c r="L1475" t="s">
        <v>57</v>
      </c>
    </row>
    <row r="1476" spans="1:12" x14ac:dyDescent="0.2">
      <c r="A1476" t="str">
        <f t="shared" si="22"/>
        <v>Webster2020</v>
      </c>
      <c r="B1476" t="s">
        <v>562</v>
      </c>
      <c r="C1476">
        <v>2020</v>
      </c>
      <c r="D1476" t="s">
        <v>245</v>
      </c>
      <c r="E1476">
        <v>194</v>
      </c>
      <c r="F1476">
        <v>1951</v>
      </c>
      <c r="G1476">
        <v>-2.9</v>
      </c>
      <c r="H1476">
        <v>765</v>
      </c>
      <c r="I1476">
        <v>9.1</v>
      </c>
      <c r="J1476" t="s">
        <v>247</v>
      </c>
      <c r="K1476">
        <v>28155</v>
      </c>
      <c r="L1476" t="s">
        <v>57</v>
      </c>
    </row>
    <row r="1477" spans="1:12" x14ac:dyDescent="0.2">
      <c r="A1477" t="str">
        <f t="shared" si="22"/>
        <v>Wilkinson2020</v>
      </c>
      <c r="B1477" t="s">
        <v>567</v>
      </c>
      <c r="C1477">
        <v>2020</v>
      </c>
      <c r="D1477" t="s">
        <v>245</v>
      </c>
      <c r="E1477">
        <v>141</v>
      </c>
      <c r="F1477">
        <v>1554</v>
      </c>
      <c r="G1477">
        <v>-3.4</v>
      </c>
      <c r="H1477">
        <v>679</v>
      </c>
      <c r="I1477">
        <v>11.5</v>
      </c>
      <c r="J1477" t="s">
        <v>247</v>
      </c>
      <c r="K1477">
        <v>28157</v>
      </c>
      <c r="L1477" t="s">
        <v>57</v>
      </c>
    </row>
    <row r="1478" spans="1:12" x14ac:dyDescent="0.2">
      <c r="A1478" t="str">
        <f t="shared" ref="A1478:A1480" si="23">_xlfn.CONCAT(B1478, C1478)</f>
        <v>Winston2020</v>
      </c>
      <c r="B1478" t="s">
        <v>453</v>
      </c>
      <c r="C1478">
        <v>2020</v>
      </c>
      <c r="D1478" t="s">
        <v>245</v>
      </c>
      <c r="E1478">
        <v>347</v>
      </c>
      <c r="F1478">
        <v>4846</v>
      </c>
      <c r="G1478">
        <v>-4.5</v>
      </c>
      <c r="H1478">
        <v>887</v>
      </c>
      <c r="I1478">
        <v>7.6</v>
      </c>
      <c r="J1478" t="s">
        <v>247</v>
      </c>
      <c r="K1478">
        <v>28159</v>
      </c>
      <c r="L1478" t="s">
        <v>57</v>
      </c>
    </row>
    <row r="1479" spans="1:12" x14ac:dyDescent="0.2">
      <c r="A1479" t="str">
        <f t="shared" si="23"/>
        <v>Yalobusha2020</v>
      </c>
      <c r="B1479" t="s">
        <v>844</v>
      </c>
      <c r="C1479">
        <v>2020</v>
      </c>
      <c r="D1479" t="s">
        <v>245</v>
      </c>
      <c r="E1479">
        <v>198</v>
      </c>
      <c r="F1479">
        <v>2825</v>
      </c>
      <c r="G1479">
        <v>2.4</v>
      </c>
      <c r="H1479">
        <v>805</v>
      </c>
      <c r="I1479">
        <v>5.4</v>
      </c>
      <c r="J1479" t="s">
        <v>247</v>
      </c>
      <c r="K1479">
        <v>28161</v>
      </c>
      <c r="L1479" t="s">
        <v>57</v>
      </c>
    </row>
    <row r="1480" spans="1:12" x14ac:dyDescent="0.2">
      <c r="A1480" t="str">
        <f t="shared" si="23"/>
        <v>Yazoo2020</v>
      </c>
      <c r="B1480" t="s">
        <v>845</v>
      </c>
      <c r="C1480">
        <v>2020</v>
      </c>
      <c r="D1480" t="s">
        <v>245</v>
      </c>
      <c r="E1480">
        <v>442</v>
      </c>
      <c r="F1480">
        <v>6093</v>
      </c>
      <c r="G1480">
        <v>-4.7</v>
      </c>
      <c r="H1480">
        <v>923</v>
      </c>
      <c r="I1480">
        <v>13.4</v>
      </c>
      <c r="J1480" t="s">
        <v>247</v>
      </c>
      <c r="K1480">
        <v>28163</v>
      </c>
      <c r="L1480" t="s">
        <v>57</v>
      </c>
    </row>
    <row r="1481" spans="1:12" x14ac:dyDescent="0.2">
      <c r="B1481" t="s">
        <v>257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D991D-BED0-CA48-AD38-91F9424D02F8}">
  <sheetPr codeName="Sheet11">
    <tabColor theme="9"/>
  </sheetPr>
  <dimension ref="A1:L1804"/>
  <sheetViews>
    <sheetView topLeftCell="B550" workbookViewId="0">
      <selection activeCell="A550" sqref="A1:A1048576"/>
    </sheetView>
  </sheetViews>
  <sheetFormatPr baseColWidth="10" defaultRowHeight="16" x14ac:dyDescent="0.2"/>
  <cols>
    <col min="1" max="1" width="15.6640625" hidden="1" customWidth="1"/>
    <col min="2" max="2" width="18.33203125" bestFit="1" customWidth="1"/>
  </cols>
  <sheetData>
    <row r="1" spans="1:12" x14ac:dyDescent="0.2">
      <c r="B1" t="s">
        <v>242</v>
      </c>
      <c r="C1" t="s">
        <v>243</v>
      </c>
    </row>
    <row r="2" spans="1:12" x14ac:dyDescent="0.2">
      <c r="B2" t="s">
        <v>244</v>
      </c>
      <c r="C2" t="s">
        <v>245</v>
      </c>
    </row>
    <row r="3" spans="1:12" x14ac:dyDescent="0.2">
      <c r="B3" t="s">
        <v>246</v>
      </c>
      <c r="C3" t="s">
        <v>247</v>
      </c>
    </row>
    <row r="4" spans="1:12" x14ac:dyDescent="0.2">
      <c r="A4" t="s">
        <v>846</v>
      </c>
      <c r="B4" t="s">
        <v>248</v>
      </c>
      <c r="C4" t="s">
        <v>3</v>
      </c>
      <c r="D4" t="s">
        <v>249</v>
      </c>
      <c r="E4" t="s">
        <v>250</v>
      </c>
      <c r="F4" t="s">
        <v>251</v>
      </c>
      <c r="G4" t="s">
        <v>252</v>
      </c>
      <c r="H4" t="s">
        <v>253</v>
      </c>
      <c r="I4" t="s">
        <v>254</v>
      </c>
      <c r="J4" t="s">
        <v>246</v>
      </c>
      <c r="K4" t="s">
        <v>255</v>
      </c>
      <c r="L4" t="s">
        <v>256</v>
      </c>
    </row>
    <row r="5" spans="1:12" x14ac:dyDescent="0.2">
      <c r="A5" t="str">
        <f>_xlfn.CONCAT(B5, C5)</f>
        <v>Alamance2003</v>
      </c>
      <c r="B5" t="s">
        <v>769</v>
      </c>
      <c r="C5">
        <v>2003</v>
      </c>
      <c r="D5" t="s">
        <v>245</v>
      </c>
      <c r="E5">
        <v>3525</v>
      </c>
      <c r="F5">
        <v>59749</v>
      </c>
      <c r="G5">
        <v>-1.8</v>
      </c>
      <c r="H5">
        <v>581</v>
      </c>
      <c r="I5">
        <v>3</v>
      </c>
      <c r="J5" t="s">
        <v>247</v>
      </c>
      <c r="K5">
        <v>37001</v>
      </c>
      <c r="L5" t="s">
        <v>122</v>
      </c>
    </row>
    <row r="6" spans="1:12" x14ac:dyDescent="0.2">
      <c r="A6" t="str">
        <f t="shared" ref="A6:A69" si="0">_xlfn.CONCAT(B6, C6)</f>
        <v>Alexander2003</v>
      </c>
      <c r="B6" t="s">
        <v>770</v>
      </c>
      <c r="C6">
        <v>2003</v>
      </c>
      <c r="D6" t="s">
        <v>245</v>
      </c>
      <c r="E6">
        <v>593</v>
      </c>
      <c r="F6">
        <v>10231</v>
      </c>
      <c r="G6">
        <v>4.3</v>
      </c>
      <c r="H6">
        <v>523</v>
      </c>
      <c r="I6">
        <v>4.2</v>
      </c>
      <c r="J6" t="s">
        <v>247</v>
      </c>
      <c r="K6">
        <v>37003</v>
      </c>
      <c r="L6" t="s">
        <v>122</v>
      </c>
    </row>
    <row r="7" spans="1:12" x14ac:dyDescent="0.2">
      <c r="A7" t="str">
        <f t="shared" si="0"/>
        <v>Alleghany2003</v>
      </c>
      <c r="B7" t="s">
        <v>648</v>
      </c>
      <c r="C7">
        <v>2003</v>
      </c>
      <c r="D7" t="s">
        <v>245</v>
      </c>
      <c r="E7">
        <v>331</v>
      </c>
      <c r="F7">
        <v>3434</v>
      </c>
      <c r="G7">
        <v>0.7</v>
      </c>
      <c r="H7">
        <v>437</v>
      </c>
      <c r="I7">
        <v>1.2</v>
      </c>
      <c r="J7" t="s">
        <v>247</v>
      </c>
      <c r="K7">
        <v>37005</v>
      </c>
      <c r="L7" t="s">
        <v>122</v>
      </c>
    </row>
    <row r="8" spans="1:12" x14ac:dyDescent="0.2">
      <c r="A8" t="str">
        <f t="shared" si="0"/>
        <v>Anson2003</v>
      </c>
      <c r="B8" t="s">
        <v>771</v>
      </c>
      <c r="C8">
        <v>2003</v>
      </c>
      <c r="D8" t="s">
        <v>245</v>
      </c>
      <c r="E8">
        <v>499</v>
      </c>
      <c r="F8">
        <v>8145</v>
      </c>
      <c r="G8">
        <v>-0.2</v>
      </c>
      <c r="H8">
        <v>528</v>
      </c>
      <c r="I8">
        <v>3.5</v>
      </c>
      <c r="J8" t="s">
        <v>247</v>
      </c>
      <c r="K8">
        <v>37007</v>
      </c>
      <c r="L8" t="s">
        <v>122</v>
      </c>
    </row>
    <row r="9" spans="1:12" x14ac:dyDescent="0.2">
      <c r="A9" t="str">
        <f t="shared" si="0"/>
        <v>Ashe2003</v>
      </c>
      <c r="B9" t="s">
        <v>772</v>
      </c>
      <c r="C9">
        <v>2003</v>
      </c>
      <c r="D9" t="s">
        <v>245</v>
      </c>
      <c r="E9">
        <v>612</v>
      </c>
      <c r="F9">
        <v>8138</v>
      </c>
      <c r="G9">
        <v>-1.1000000000000001</v>
      </c>
      <c r="H9">
        <v>482</v>
      </c>
      <c r="I9">
        <v>-6.6</v>
      </c>
      <c r="J9" t="s">
        <v>247</v>
      </c>
      <c r="K9">
        <v>37009</v>
      </c>
      <c r="L9" t="s">
        <v>122</v>
      </c>
    </row>
    <row r="10" spans="1:12" x14ac:dyDescent="0.2">
      <c r="A10" t="str">
        <f t="shared" si="0"/>
        <v>Avery2003</v>
      </c>
      <c r="B10" t="s">
        <v>773</v>
      </c>
      <c r="C10">
        <v>2003</v>
      </c>
      <c r="D10" t="s">
        <v>245</v>
      </c>
      <c r="E10">
        <v>592</v>
      </c>
      <c r="F10">
        <v>7376</v>
      </c>
      <c r="G10">
        <v>4.3</v>
      </c>
      <c r="H10">
        <v>452</v>
      </c>
      <c r="I10">
        <v>4.9000000000000004</v>
      </c>
      <c r="J10" t="s">
        <v>247</v>
      </c>
      <c r="K10">
        <v>37011</v>
      </c>
      <c r="L10" t="s">
        <v>122</v>
      </c>
    </row>
    <row r="11" spans="1:12" x14ac:dyDescent="0.2">
      <c r="A11" t="str">
        <f t="shared" si="0"/>
        <v>Beaufort2003</v>
      </c>
      <c r="B11" t="s">
        <v>756</v>
      </c>
      <c r="C11">
        <v>2003</v>
      </c>
      <c r="D11" t="s">
        <v>245</v>
      </c>
      <c r="E11">
        <v>1176</v>
      </c>
      <c r="F11">
        <v>16360</v>
      </c>
      <c r="G11">
        <v>0.6</v>
      </c>
      <c r="H11">
        <v>542</v>
      </c>
      <c r="I11">
        <v>3.8</v>
      </c>
      <c r="J11" t="s">
        <v>247</v>
      </c>
      <c r="K11">
        <v>37013</v>
      </c>
      <c r="L11" t="s">
        <v>122</v>
      </c>
    </row>
    <row r="12" spans="1:12" x14ac:dyDescent="0.2">
      <c r="A12" t="str">
        <f t="shared" si="0"/>
        <v>Bertie2003</v>
      </c>
      <c r="B12" t="s">
        <v>774</v>
      </c>
      <c r="C12">
        <v>2003</v>
      </c>
      <c r="D12" t="s">
        <v>245</v>
      </c>
      <c r="E12">
        <v>391</v>
      </c>
      <c r="F12">
        <v>6341</v>
      </c>
      <c r="G12">
        <v>-3.2</v>
      </c>
      <c r="H12">
        <v>447</v>
      </c>
      <c r="I12">
        <v>2.2999999999999998</v>
      </c>
      <c r="J12" t="s">
        <v>247</v>
      </c>
      <c r="K12">
        <v>37015</v>
      </c>
      <c r="L12" t="s">
        <v>122</v>
      </c>
    </row>
    <row r="13" spans="1:12" x14ac:dyDescent="0.2">
      <c r="A13" t="str">
        <f t="shared" si="0"/>
        <v>Bladen2003</v>
      </c>
      <c r="B13" t="s">
        <v>775</v>
      </c>
      <c r="C13">
        <v>2003</v>
      </c>
      <c r="D13" t="s">
        <v>245</v>
      </c>
      <c r="E13">
        <v>608</v>
      </c>
      <c r="F13">
        <v>13087</v>
      </c>
      <c r="G13">
        <v>3.2</v>
      </c>
      <c r="H13">
        <v>497</v>
      </c>
      <c r="I13">
        <v>3.3</v>
      </c>
      <c r="J13" t="s">
        <v>247</v>
      </c>
      <c r="K13">
        <v>37017</v>
      </c>
      <c r="L13" t="s">
        <v>122</v>
      </c>
    </row>
    <row r="14" spans="1:12" x14ac:dyDescent="0.2">
      <c r="A14" t="str">
        <f t="shared" si="0"/>
        <v>Brunswick2003</v>
      </c>
      <c r="B14" t="s">
        <v>655</v>
      </c>
      <c r="C14">
        <v>2003</v>
      </c>
      <c r="D14" t="s">
        <v>245</v>
      </c>
      <c r="E14">
        <v>2037</v>
      </c>
      <c r="F14">
        <v>22782</v>
      </c>
      <c r="G14">
        <v>6</v>
      </c>
      <c r="H14">
        <v>564</v>
      </c>
      <c r="I14">
        <v>6.2</v>
      </c>
      <c r="J14" t="s">
        <v>247</v>
      </c>
      <c r="K14">
        <v>37019</v>
      </c>
      <c r="L14" t="s">
        <v>122</v>
      </c>
    </row>
    <row r="15" spans="1:12" x14ac:dyDescent="0.2">
      <c r="A15" t="str">
        <f t="shared" si="0"/>
        <v>Buncombe2003</v>
      </c>
      <c r="B15" t="s">
        <v>379</v>
      </c>
      <c r="C15">
        <v>2003</v>
      </c>
      <c r="D15" t="s">
        <v>245</v>
      </c>
      <c r="E15">
        <v>6738</v>
      </c>
      <c r="F15">
        <v>106181</v>
      </c>
      <c r="G15">
        <v>0.6</v>
      </c>
      <c r="H15">
        <v>617</v>
      </c>
      <c r="I15">
        <v>4.5999999999999996</v>
      </c>
      <c r="J15" t="s">
        <v>247</v>
      </c>
      <c r="K15">
        <v>37021</v>
      </c>
      <c r="L15" t="s">
        <v>122</v>
      </c>
    </row>
    <row r="16" spans="1:12" x14ac:dyDescent="0.2">
      <c r="A16" t="str">
        <f t="shared" si="0"/>
        <v>Burke2003</v>
      </c>
      <c r="B16" t="s">
        <v>468</v>
      </c>
      <c r="C16">
        <v>2003</v>
      </c>
      <c r="D16" t="s">
        <v>245</v>
      </c>
      <c r="E16">
        <v>1541</v>
      </c>
      <c r="F16">
        <v>32904</v>
      </c>
      <c r="G16">
        <v>-2.7</v>
      </c>
      <c r="H16">
        <v>583</v>
      </c>
      <c r="I16">
        <v>5</v>
      </c>
      <c r="J16" t="s">
        <v>247</v>
      </c>
      <c r="K16">
        <v>37023</v>
      </c>
      <c r="L16" t="s">
        <v>122</v>
      </c>
    </row>
    <row r="17" spans="1:12" x14ac:dyDescent="0.2">
      <c r="A17" t="str">
        <f t="shared" si="0"/>
        <v>Cabarrus2003</v>
      </c>
      <c r="B17" t="s">
        <v>776</v>
      </c>
      <c r="C17">
        <v>2003</v>
      </c>
      <c r="D17" t="s">
        <v>245</v>
      </c>
      <c r="E17">
        <v>3631</v>
      </c>
      <c r="F17">
        <v>57406</v>
      </c>
      <c r="G17">
        <v>-1.4</v>
      </c>
      <c r="H17">
        <v>670</v>
      </c>
      <c r="I17">
        <v>7.7</v>
      </c>
      <c r="J17" t="s">
        <v>247</v>
      </c>
      <c r="K17">
        <v>37025</v>
      </c>
      <c r="L17" t="s">
        <v>122</v>
      </c>
    </row>
    <row r="18" spans="1:12" x14ac:dyDescent="0.2">
      <c r="A18" t="str">
        <f t="shared" si="0"/>
        <v>Caldwell2003</v>
      </c>
      <c r="B18" t="s">
        <v>580</v>
      </c>
      <c r="C18">
        <v>2003</v>
      </c>
      <c r="D18" t="s">
        <v>245</v>
      </c>
      <c r="E18">
        <v>1448</v>
      </c>
      <c r="F18">
        <v>30660</v>
      </c>
      <c r="G18">
        <v>-2.8</v>
      </c>
      <c r="H18">
        <v>578</v>
      </c>
      <c r="I18">
        <v>5.9</v>
      </c>
      <c r="J18" t="s">
        <v>247</v>
      </c>
      <c r="K18">
        <v>37027</v>
      </c>
      <c r="L18" t="s">
        <v>122</v>
      </c>
    </row>
    <row r="19" spans="1:12" x14ac:dyDescent="0.2">
      <c r="A19" t="str">
        <f t="shared" si="0"/>
        <v>Camden2003</v>
      </c>
      <c r="B19" t="s">
        <v>470</v>
      </c>
      <c r="C19">
        <v>2003</v>
      </c>
      <c r="D19" t="s">
        <v>245</v>
      </c>
      <c r="E19">
        <v>194</v>
      </c>
      <c r="F19">
        <v>1650</v>
      </c>
      <c r="G19">
        <v>1.8</v>
      </c>
      <c r="H19">
        <v>541</v>
      </c>
      <c r="I19">
        <v>16.8</v>
      </c>
      <c r="J19" t="s">
        <v>247</v>
      </c>
      <c r="K19">
        <v>37029</v>
      </c>
      <c r="L19" t="s">
        <v>122</v>
      </c>
    </row>
    <row r="20" spans="1:12" x14ac:dyDescent="0.2">
      <c r="A20" t="str">
        <f t="shared" si="0"/>
        <v>Carteret2003</v>
      </c>
      <c r="B20" t="s">
        <v>777</v>
      </c>
      <c r="C20">
        <v>2003</v>
      </c>
      <c r="D20" t="s">
        <v>245</v>
      </c>
      <c r="E20">
        <v>2046</v>
      </c>
      <c r="F20">
        <v>21743</v>
      </c>
      <c r="G20">
        <v>4.5</v>
      </c>
      <c r="H20">
        <v>477</v>
      </c>
      <c r="I20">
        <v>4.8</v>
      </c>
      <c r="J20" t="s">
        <v>247</v>
      </c>
      <c r="K20">
        <v>37031</v>
      </c>
      <c r="L20" t="s">
        <v>122</v>
      </c>
    </row>
    <row r="21" spans="1:12" x14ac:dyDescent="0.2">
      <c r="A21" t="str">
        <f t="shared" si="0"/>
        <v>Caswell2003</v>
      </c>
      <c r="B21" t="s">
        <v>778</v>
      </c>
      <c r="C21">
        <v>2003</v>
      </c>
      <c r="D21" t="s">
        <v>245</v>
      </c>
      <c r="E21">
        <v>260</v>
      </c>
      <c r="F21">
        <v>3128</v>
      </c>
      <c r="G21">
        <v>-9.4</v>
      </c>
      <c r="H21">
        <v>501</v>
      </c>
      <c r="I21">
        <v>3.1</v>
      </c>
      <c r="J21" t="s">
        <v>247</v>
      </c>
      <c r="K21">
        <v>37033</v>
      </c>
      <c r="L21" t="s">
        <v>122</v>
      </c>
    </row>
    <row r="22" spans="1:12" x14ac:dyDescent="0.2">
      <c r="A22" t="str">
        <f t="shared" si="0"/>
        <v>Catawba2003</v>
      </c>
      <c r="B22" t="s">
        <v>779</v>
      </c>
      <c r="C22">
        <v>2003</v>
      </c>
      <c r="D22" t="s">
        <v>245</v>
      </c>
      <c r="E22">
        <v>4302</v>
      </c>
      <c r="F22">
        <v>86901</v>
      </c>
      <c r="G22">
        <v>-3.2</v>
      </c>
      <c r="H22">
        <v>613</v>
      </c>
      <c r="I22">
        <v>3.2</v>
      </c>
      <c r="J22" t="s">
        <v>247</v>
      </c>
      <c r="K22">
        <v>37035</v>
      </c>
      <c r="L22" t="s">
        <v>122</v>
      </c>
    </row>
    <row r="23" spans="1:12" x14ac:dyDescent="0.2">
      <c r="A23" t="str">
        <f t="shared" si="0"/>
        <v>Chatham2003</v>
      </c>
      <c r="B23" t="s">
        <v>474</v>
      </c>
      <c r="C23">
        <v>2003</v>
      </c>
      <c r="D23" t="s">
        <v>245</v>
      </c>
      <c r="E23">
        <v>1162</v>
      </c>
      <c r="F23">
        <v>16035</v>
      </c>
      <c r="G23">
        <v>0</v>
      </c>
      <c r="H23">
        <v>558</v>
      </c>
      <c r="I23">
        <v>7.5</v>
      </c>
      <c r="J23" t="s">
        <v>247</v>
      </c>
      <c r="K23">
        <v>37037</v>
      </c>
      <c r="L23" t="s">
        <v>122</v>
      </c>
    </row>
    <row r="24" spans="1:12" x14ac:dyDescent="0.2">
      <c r="A24" t="str">
        <f t="shared" si="0"/>
        <v>Cherokee2003</v>
      </c>
      <c r="B24" t="s">
        <v>424</v>
      </c>
      <c r="C24">
        <v>2003</v>
      </c>
      <c r="D24" t="s">
        <v>245</v>
      </c>
      <c r="E24">
        <v>673</v>
      </c>
      <c r="F24">
        <v>8174</v>
      </c>
      <c r="G24">
        <v>-2</v>
      </c>
      <c r="H24">
        <v>491</v>
      </c>
      <c r="I24">
        <v>-0.8</v>
      </c>
      <c r="J24" t="s">
        <v>247</v>
      </c>
      <c r="K24">
        <v>37039</v>
      </c>
      <c r="L24" t="s">
        <v>122</v>
      </c>
    </row>
    <row r="25" spans="1:12" x14ac:dyDescent="0.2">
      <c r="A25" t="str">
        <f t="shared" si="0"/>
        <v>Chowan2003</v>
      </c>
      <c r="B25" t="s">
        <v>780</v>
      </c>
      <c r="C25">
        <v>2003</v>
      </c>
      <c r="D25" t="s">
        <v>245</v>
      </c>
      <c r="E25">
        <v>409</v>
      </c>
      <c r="F25">
        <v>5818</v>
      </c>
      <c r="G25">
        <v>5.8</v>
      </c>
      <c r="H25">
        <v>524</v>
      </c>
      <c r="I25">
        <v>2.9</v>
      </c>
      <c r="J25" t="s">
        <v>247</v>
      </c>
      <c r="K25">
        <v>37041</v>
      </c>
      <c r="L25" t="s">
        <v>122</v>
      </c>
    </row>
    <row r="26" spans="1:12" x14ac:dyDescent="0.2">
      <c r="A26" t="str">
        <f t="shared" si="0"/>
        <v>Clay2003</v>
      </c>
      <c r="B26" t="s">
        <v>353</v>
      </c>
      <c r="C26">
        <v>2003</v>
      </c>
      <c r="D26" t="s">
        <v>245</v>
      </c>
      <c r="E26">
        <v>244</v>
      </c>
      <c r="F26">
        <v>1934</v>
      </c>
      <c r="G26">
        <v>5.0999999999999996</v>
      </c>
      <c r="H26">
        <v>487</v>
      </c>
      <c r="I26">
        <v>5.9</v>
      </c>
      <c r="J26" t="s">
        <v>247</v>
      </c>
      <c r="K26">
        <v>37043</v>
      </c>
      <c r="L26" t="s">
        <v>122</v>
      </c>
    </row>
    <row r="27" spans="1:12" x14ac:dyDescent="0.2">
      <c r="A27" t="str">
        <f t="shared" si="0"/>
        <v>Cleveland2003</v>
      </c>
      <c r="B27" t="s">
        <v>781</v>
      </c>
      <c r="C27">
        <v>2003</v>
      </c>
      <c r="D27" t="s">
        <v>245</v>
      </c>
      <c r="E27">
        <v>2064</v>
      </c>
      <c r="F27">
        <v>33369</v>
      </c>
      <c r="G27">
        <v>-2.6</v>
      </c>
      <c r="H27">
        <v>584</v>
      </c>
      <c r="I27">
        <v>5.4</v>
      </c>
      <c r="J27" t="s">
        <v>247</v>
      </c>
      <c r="K27">
        <v>37045</v>
      </c>
      <c r="L27" t="s">
        <v>122</v>
      </c>
    </row>
    <row r="28" spans="1:12" x14ac:dyDescent="0.2">
      <c r="A28" t="str">
        <f t="shared" si="0"/>
        <v>Columbus2003</v>
      </c>
      <c r="B28" t="s">
        <v>782</v>
      </c>
      <c r="C28">
        <v>2003</v>
      </c>
      <c r="D28" t="s">
        <v>245</v>
      </c>
      <c r="E28">
        <v>1184</v>
      </c>
      <c r="F28">
        <v>16990</v>
      </c>
      <c r="G28">
        <v>-0.1</v>
      </c>
      <c r="H28">
        <v>544</v>
      </c>
      <c r="I28">
        <v>0.6</v>
      </c>
      <c r="J28" t="s">
        <v>247</v>
      </c>
      <c r="K28">
        <v>37047</v>
      </c>
      <c r="L28" t="s">
        <v>122</v>
      </c>
    </row>
    <row r="29" spans="1:12" x14ac:dyDescent="0.2">
      <c r="A29" t="str">
        <f t="shared" si="0"/>
        <v>Craven2003</v>
      </c>
      <c r="B29" t="s">
        <v>783</v>
      </c>
      <c r="C29">
        <v>2003</v>
      </c>
      <c r="D29" t="s">
        <v>245</v>
      </c>
      <c r="E29">
        <v>2213</v>
      </c>
      <c r="F29">
        <v>40021</v>
      </c>
      <c r="G29">
        <v>2.5</v>
      </c>
      <c r="H29">
        <v>631</v>
      </c>
      <c r="I29">
        <v>4.5999999999999996</v>
      </c>
      <c r="J29" t="s">
        <v>247</v>
      </c>
      <c r="K29">
        <v>37049</v>
      </c>
      <c r="L29" t="s">
        <v>122</v>
      </c>
    </row>
    <row r="30" spans="1:12" x14ac:dyDescent="0.2">
      <c r="A30" t="str">
        <f t="shared" si="0"/>
        <v>Cumberland2003</v>
      </c>
      <c r="B30" t="s">
        <v>589</v>
      </c>
      <c r="C30">
        <v>2003</v>
      </c>
      <c r="D30" t="s">
        <v>245</v>
      </c>
      <c r="E30">
        <v>5627</v>
      </c>
      <c r="F30">
        <v>110927</v>
      </c>
      <c r="G30">
        <v>0.3</v>
      </c>
      <c r="H30">
        <v>579</v>
      </c>
      <c r="I30">
        <v>3</v>
      </c>
      <c r="J30" t="s">
        <v>247</v>
      </c>
      <c r="K30">
        <v>37051</v>
      </c>
      <c r="L30" t="s">
        <v>122</v>
      </c>
    </row>
    <row r="31" spans="1:12" x14ac:dyDescent="0.2">
      <c r="A31" t="str">
        <f t="shared" si="0"/>
        <v>Currituck2003</v>
      </c>
      <c r="B31" t="s">
        <v>784</v>
      </c>
      <c r="C31">
        <v>2003</v>
      </c>
      <c r="D31" t="s">
        <v>245</v>
      </c>
      <c r="E31">
        <v>547</v>
      </c>
      <c r="F31">
        <v>4807</v>
      </c>
      <c r="G31">
        <v>8</v>
      </c>
      <c r="H31">
        <v>483</v>
      </c>
      <c r="I31">
        <v>4.3</v>
      </c>
      <c r="J31" t="s">
        <v>247</v>
      </c>
      <c r="K31">
        <v>37053</v>
      </c>
      <c r="L31" t="s">
        <v>122</v>
      </c>
    </row>
    <row r="32" spans="1:12" x14ac:dyDescent="0.2">
      <c r="A32" t="str">
        <f t="shared" si="0"/>
        <v>Dare2003</v>
      </c>
      <c r="B32" t="s">
        <v>785</v>
      </c>
      <c r="C32">
        <v>2003</v>
      </c>
      <c r="D32" t="s">
        <v>245</v>
      </c>
      <c r="E32">
        <v>1931</v>
      </c>
      <c r="F32">
        <v>17473</v>
      </c>
      <c r="G32">
        <v>4.5999999999999996</v>
      </c>
      <c r="H32">
        <v>525</v>
      </c>
      <c r="I32">
        <v>7.6</v>
      </c>
      <c r="J32" t="s">
        <v>247</v>
      </c>
      <c r="K32">
        <v>37055</v>
      </c>
      <c r="L32" t="s">
        <v>122</v>
      </c>
    </row>
    <row r="33" spans="1:12" x14ac:dyDescent="0.2">
      <c r="A33" t="str">
        <f t="shared" si="0"/>
        <v>Davidson2003</v>
      </c>
      <c r="B33" t="s">
        <v>721</v>
      </c>
      <c r="C33">
        <v>2003</v>
      </c>
      <c r="D33" t="s">
        <v>245</v>
      </c>
      <c r="E33">
        <v>2878</v>
      </c>
      <c r="F33">
        <v>44199</v>
      </c>
      <c r="G33">
        <v>-4.3</v>
      </c>
      <c r="H33">
        <v>569</v>
      </c>
      <c r="I33">
        <v>3.8</v>
      </c>
      <c r="J33" t="s">
        <v>247</v>
      </c>
      <c r="K33">
        <v>37057</v>
      </c>
      <c r="L33" t="s">
        <v>122</v>
      </c>
    </row>
    <row r="34" spans="1:12" x14ac:dyDescent="0.2">
      <c r="A34" t="str">
        <f t="shared" si="0"/>
        <v>Davie2003</v>
      </c>
      <c r="B34" t="s">
        <v>786</v>
      </c>
      <c r="C34">
        <v>2003</v>
      </c>
      <c r="D34" t="s">
        <v>245</v>
      </c>
      <c r="E34">
        <v>747</v>
      </c>
      <c r="F34">
        <v>9987</v>
      </c>
      <c r="G34">
        <v>-4.8</v>
      </c>
      <c r="H34">
        <v>544</v>
      </c>
      <c r="I34">
        <v>1.9</v>
      </c>
      <c r="J34" t="s">
        <v>247</v>
      </c>
      <c r="K34">
        <v>37059</v>
      </c>
      <c r="L34" t="s">
        <v>122</v>
      </c>
    </row>
    <row r="35" spans="1:12" x14ac:dyDescent="0.2">
      <c r="A35" t="str">
        <f t="shared" si="0"/>
        <v>Duplin2003</v>
      </c>
      <c r="B35" t="s">
        <v>787</v>
      </c>
      <c r="C35">
        <v>2003</v>
      </c>
      <c r="D35" t="s">
        <v>245</v>
      </c>
      <c r="E35">
        <v>1078</v>
      </c>
      <c r="F35">
        <v>20290</v>
      </c>
      <c r="G35">
        <v>-0.3</v>
      </c>
      <c r="H35">
        <v>493</v>
      </c>
      <c r="I35">
        <v>2.5</v>
      </c>
      <c r="J35" t="s">
        <v>247</v>
      </c>
      <c r="K35">
        <v>37061</v>
      </c>
      <c r="L35" t="s">
        <v>122</v>
      </c>
    </row>
    <row r="36" spans="1:12" x14ac:dyDescent="0.2">
      <c r="A36" t="str">
        <f t="shared" si="0"/>
        <v>Durham2003</v>
      </c>
      <c r="B36" t="s">
        <v>788</v>
      </c>
      <c r="C36">
        <v>2003</v>
      </c>
      <c r="D36" t="s">
        <v>245</v>
      </c>
      <c r="E36">
        <v>6164</v>
      </c>
      <c r="F36">
        <v>163802</v>
      </c>
      <c r="G36">
        <v>-0.1</v>
      </c>
      <c r="H36">
        <v>955</v>
      </c>
      <c r="I36">
        <v>4.0999999999999996</v>
      </c>
      <c r="J36" t="s">
        <v>247</v>
      </c>
      <c r="K36">
        <v>37063</v>
      </c>
      <c r="L36" t="s">
        <v>122</v>
      </c>
    </row>
    <row r="37" spans="1:12" x14ac:dyDescent="0.2">
      <c r="A37" t="str">
        <f t="shared" si="0"/>
        <v>Edgecombe2003</v>
      </c>
      <c r="B37" t="s">
        <v>789</v>
      </c>
      <c r="C37">
        <v>2003</v>
      </c>
      <c r="D37" t="s">
        <v>245</v>
      </c>
      <c r="E37">
        <v>1058</v>
      </c>
      <c r="F37">
        <v>22870</v>
      </c>
      <c r="G37">
        <v>-1.5</v>
      </c>
      <c r="H37">
        <v>580</v>
      </c>
      <c r="I37">
        <v>5.3</v>
      </c>
      <c r="J37" t="s">
        <v>247</v>
      </c>
      <c r="K37">
        <v>37065</v>
      </c>
      <c r="L37" t="s">
        <v>122</v>
      </c>
    </row>
    <row r="38" spans="1:12" x14ac:dyDescent="0.2">
      <c r="A38" t="str">
        <f t="shared" si="0"/>
        <v>Forsyth2003</v>
      </c>
      <c r="B38" t="s">
        <v>376</v>
      </c>
      <c r="C38">
        <v>2003</v>
      </c>
      <c r="D38" t="s">
        <v>245</v>
      </c>
      <c r="E38">
        <v>8398</v>
      </c>
      <c r="F38">
        <v>176741</v>
      </c>
      <c r="G38">
        <v>-0.6</v>
      </c>
      <c r="H38">
        <v>730</v>
      </c>
      <c r="I38">
        <v>4.4000000000000004</v>
      </c>
      <c r="J38" t="s">
        <v>247</v>
      </c>
      <c r="K38">
        <v>37067</v>
      </c>
      <c r="L38" t="s">
        <v>122</v>
      </c>
    </row>
    <row r="39" spans="1:12" x14ac:dyDescent="0.2">
      <c r="A39" t="str">
        <f t="shared" si="0"/>
        <v>Franklin2003</v>
      </c>
      <c r="B39" t="s">
        <v>434</v>
      </c>
      <c r="C39">
        <v>2003</v>
      </c>
      <c r="D39" t="s">
        <v>245</v>
      </c>
      <c r="E39">
        <v>938</v>
      </c>
      <c r="F39">
        <v>10099</v>
      </c>
      <c r="G39">
        <v>1.8</v>
      </c>
      <c r="H39">
        <v>601</v>
      </c>
      <c r="I39">
        <v>4.9000000000000004</v>
      </c>
      <c r="J39" t="s">
        <v>247</v>
      </c>
      <c r="K39">
        <v>37069</v>
      </c>
      <c r="L39" t="s">
        <v>122</v>
      </c>
    </row>
    <row r="40" spans="1:12" x14ac:dyDescent="0.2">
      <c r="A40" t="str">
        <f t="shared" si="0"/>
        <v>Gaston2003</v>
      </c>
      <c r="B40" t="s">
        <v>790</v>
      </c>
      <c r="C40">
        <v>2003</v>
      </c>
      <c r="D40" t="s">
        <v>245</v>
      </c>
      <c r="E40">
        <v>3970</v>
      </c>
      <c r="F40">
        <v>69792</v>
      </c>
      <c r="G40">
        <v>0.4</v>
      </c>
      <c r="H40">
        <v>613</v>
      </c>
      <c r="I40">
        <v>1.7</v>
      </c>
      <c r="J40" t="s">
        <v>247</v>
      </c>
      <c r="K40">
        <v>37071</v>
      </c>
      <c r="L40" t="s">
        <v>122</v>
      </c>
    </row>
    <row r="41" spans="1:12" x14ac:dyDescent="0.2">
      <c r="A41" t="str">
        <f t="shared" si="0"/>
        <v>Gates2003</v>
      </c>
      <c r="B41" t="s">
        <v>791</v>
      </c>
      <c r="C41">
        <v>2003</v>
      </c>
      <c r="D41" t="s">
        <v>245</v>
      </c>
      <c r="E41">
        <v>159</v>
      </c>
      <c r="F41">
        <v>1645</v>
      </c>
      <c r="G41">
        <v>-1.4</v>
      </c>
      <c r="H41">
        <v>497</v>
      </c>
      <c r="I41">
        <v>1.4</v>
      </c>
      <c r="J41" t="s">
        <v>247</v>
      </c>
      <c r="K41">
        <v>37073</v>
      </c>
      <c r="L41" t="s">
        <v>122</v>
      </c>
    </row>
    <row r="42" spans="1:12" x14ac:dyDescent="0.2">
      <c r="A42" t="str">
        <f t="shared" si="0"/>
        <v>Graham2003</v>
      </c>
      <c r="B42" t="s">
        <v>792</v>
      </c>
      <c r="C42">
        <v>2003</v>
      </c>
      <c r="D42" t="s">
        <v>245</v>
      </c>
      <c r="E42">
        <v>194</v>
      </c>
      <c r="F42">
        <v>2282</v>
      </c>
      <c r="G42">
        <v>-3.2</v>
      </c>
      <c r="H42">
        <v>473</v>
      </c>
      <c r="I42">
        <v>0.2</v>
      </c>
      <c r="J42" t="s">
        <v>247</v>
      </c>
      <c r="K42">
        <v>37075</v>
      </c>
      <c r="L42" t="s">
        <v>122</v>
      </c>
    </row>
    <row r="43" spans="1:12" x14ac:dyDescent="0.2">
      <c r="A43" t="str">
        <f t="shared" si="0"/>
        <v>Granville2003</v>
      </c>
      <c r="B43" t="s">
        <v>793</v>
      </c>
      <c r="C43">
        <v>2003</v>
      </c>
      <c r="D43" t="s">
        <v>245</v>
      </c>
      <c r="E43">
        <v>841</v>
      </c>
      <c r="F43">
        <v>19248</v>
      </c>
      <c r="G43">
        <v>-2</v>
      </c>
      <c r="H43">
        <v>640</v>
      </c>
      <c r="I43">
        <v>5.6</v>
      </c>
      <c r="J43" t="s">
        <v>247</v>
      </c>
      <c r="K43">
        <v>37077</v>
      </c>
      <c r="L43" t="s">
        <v>122</v>
      </c>
    </row>
    <row r="44" spans="1:12" x14ac:dyDescent="0.2">
      <c r="A44" t="str">
        <f t="shared" si="0"/>
        <v>Greene2003</v>
      </c>
      <c r="B44" t="s">
        <v>436</v>
      </c>
      <c r="C44">
        <v>2003</v>
      </c>
      <c r="D44" t="s">
        <v>245</v>
      </c>
      <c r="E44">
        <v>307</v>
      </c>
      <c r="F44">
        <v>3814</v>
      </c>
      <c r="G44">
        <v>-1.6</v>
      </c>
      <c r="H44">
        <v>485</v>
      </c>
      <c r="I44">
        <v>4.3</v>
      </c>
      <c r="J44" t="s">
        <v>247</v>
      </c>
      <c r="K44">
        <v>37079</v>
      </c>
      <c r="L44" t="s">
        <v>122</v>
      </c>
    </row>
    <row r="45" spans="1:12" x14ac:dyDescent="0.2">
      <c r="A45" t="str">
        <f t="shared" si="0"/>
        <v>Guilford2003</v>
      </c>
      <c r="B45" t="s">
        <v>794</v>
      </c>
      <c r="C45">
        <v>2003</v>
      </c>
      <c r="D45" t="s">
        <v>245</v>
      </c>
      <c r="E45">
        <v>13688</v>
      </c>
      <c r="F45">
        <v>267098</v>
      </c>
      <c r="G45">
        <v>-1.2</v>
      </c>
      <c r="H45">
        <v>704</v>
      </c>
      <c r="I45">
        <v>4.5999999999999996</v>
      </c>
      <c r="J45" t="s">
        <v>247</v>
      </c>
      <c r="K45">
        <v>37081</v>
      </c>
      <c r="L45" t="s">
        <v>122</v>
      </c>
    </row>
    <row r="46" spans="1:12" x14ac:dyDescent="0.2">
      <c r="A46" t="str">
        <f t="shared" si="0"/>
        <v>Halifax2003</v>
      </c>
      <c r="B46" t="s">
        <v>674</v>
      </c>
      <c r="C46">
        <v>2003</v>
      </c>
      <c r="D46" t="s">
        <v>245</v>
      </c>
      <c r="E46">
        <v>1164</v>
      </c>
      <c r="F46">
        <v>17512</v>
      </c>
      <c r="G46">
        <v>-1.3</v>
      </c>
      <c r="H46">
        <v>505</v>
      </c>
      <c r="I46">
        <v>5.9</v>
      </c>
      <c r="J46" t="s">
        <v>247</v>
      </c>
      <c r="K46">
        <v>37083</v>
      </c>
      <c r="L46" t="s">
        <v>122</v>
      </c>
    </row>
    <row r="47" spans="1:12" x14ac:dyDescent="0.2">
      <c r="A47" t="str">
        <f t="shared" si="0"/>
        <v>Harnett2003</v>
      </c>
      <c r="B47" t="s">
        <v>795</v>
      </c>
      <c r="C47">
        <v>2003</v>
      </c>
      <c r="D47" t="s">
        <v>245</v>
      </c>
      <c r="E47">
        <v>1533</v>
      </c>
      <c r="F47">
        <v>22189</v>
      </c>
      <c r="G47">
        <v>0.2</v>
      </c>
      <c r="H47">
        <v>521</v>
      </c>
      <c r="I47">
        <v>5.9</v>
      </c>
      <c r="J47" t="s">
        <v>247</v>
      </c>
      <c r="K47">
        <v>37085</v>
      </c>
      <c r="L47" t="s">
        <v>122</v>
      </c>
    </row>
    <row r="48" spans="1:12" x14ac:dyDescent="0.2">
      <c r="A48" t="str">
        <f t="shared" si="0"/>
        <v>Haywood2003</v>
      </c>
      <c r="B48" t="s">
        <v>731</v>
      </c>
      <c r="C48">
        <v>2003</v>
      </c>
      <c r="D48" t="s">
        <v>245</v>
      </c>
      <c r="E48">
        <v>1412</v>
      </c>
      <c r="F48">
        <v>16616</v>
      </c>
      <c r="G48">
        <v>1.3</v>
      </c>
      <c r="H48">
        <v>532</v>
      </c>
      <c r="I48">
        <v>1.7</v>
      </c>
      <c r="J48" t="s">
        <v>247</v>
      </c>
      <c r="K48">
        <v>37087</v>
      </c>
      <c r="L48" t="s">
        <v>122</v>
      </c>
    </row>
    <row r="49" spans="1:12" x14ac:dyDescent="0.2">
      <c r="A49" t="str">
        <f t="shared" si="0"/>
        <v>Henderson2003</v>
      </c>
      <c r="B49" t="s">
        <v>602</v>
      </c>
      <c r="C49">
        <v>2003</v>
      </c>
      <c r="D49" t="s">
        <v>245</v>
      </c>
      <c r="E49">
        <v>2490</v>
      </c>
      <c r="F49">
        <v>36643</v>
      </c>
      <c r="G49">
        <v>1.8</v>
      </c>
      <c r="H49">
        <v>600</v>
      </c>
      <c r="I49">
        <v>2.6</v>
      </c>
      <c r="J49" t="s">
        <v>247</v>
      </c>
      <c r="K49">
        <v>37089</v>
      </c>
      <c r="L49" t="s">
        <v>122</v>
      </c>
    </row>
    <row r="50" spans="1:12" x14ac:dyDescent="0.2">
      <c r="A50" t="str">
        <f t="shared" si="0"/>
        <v>Hertford2003</v>
      </c>
      <c r="B50" t="s">
        <v>796</v>
      </c>
      <c r="C50">
        <v>2003</v>
      </c>
      <c r="D50" t="s">
        <v>245</v>
      </c>
      <c r="E50">
        <v>569</v>
      </c>
      <c r="F50">
        <v>9481</v>
      </c>
      <c r="G50">
        <v>-5.3</v>
      </c>
      <c r="H50">
        <v>530</v>
      </c>
      <c r="I50">
        <v>12.5</v>
      </c>
      <c r="J50" t="s">
        <v>247</v>
      </c>
      <c r="K50">
        <v>37091</v>
      </c>
      <c r="L50" t="s">
        <v>122</v>
      </c>
    </row>
    <row r="51" spans="1:12" x14ac:dyDescent="0.2">
      <c r="A51" t="str">
        <f t="shared" si="0"/>
        <v>Hoke2003</v>
      </c>
      <c r="B51" t="s">
        <v>797</v>
      </c>
      <c r="C51">
        <v>2003</v>
      </c>
      <c r="D51" t="s">
        <v>245</v>
      </c>
      <c r="E51">
        <v>342</v>
      </c>
      <c r="F51">
        <v>7659</v>
      </c>
      <c r="G51">
        <v>-1.5</v>
      </c>
      <c r="H51">
        <v>471</v>
      </c>
      <c r="I51">
        <v>0.9</v>
      </c>
      <c r="J51" t="s">
        <v>247</v>
      </c>
      <c r="K51">
        <v>37093</v>
      </c>
      <c r="L51" t="s">
        <v>122</v>
      </c>
    </row>
    <row r="52" spans="1:12" x14ac:dyDescent="0.2">
      <c r="A52" t="str">
        <f t="shared" si="0"/>
        <v>Hyde2003</v>
      </c>
      <c r="B52" t="s">
        <v>798</v>
      </c>
      <c r="C52">
        <v>2003</v>
      </c>
      <c r="D52" t="s">
        <v>245</v>
      </c>
      <c r="E52">
        <v>201</v>
      </c>
      <c r="F52">
        <v>1752</v>
      </c>
      <c r="G52">
        <v>-9.4</v>
      </c>
      <c r="H52">
        <v>477</v>
      </c>
      <c r="I52">
        <v>12</v>
      </c>
      <c r="J52" t="s">
        <v>247</v>
      </c>
      <c r="K52">
        <v>37095</v>
      </c>
      <c r="L52" t="s">
        <v>122</v>
      </c>
    </row>
    <row r="53" spans="1:12" x14ac:dyDescent="0.2">
      <c r="A53" t="str">
        <f t="shared" si="0"/>
        <v>Iredell2003</v>
      </c>
      <c r="B53" t="s">
        <v>799</v>
      </c>
      <c r="C53">
        <v>2003</v>
      </c>
      <c r="D53" t="s">
        <v>245</v>
      </c>
      <c r="E53">
        <v>3710</v>
      </c>
      <c r="F53">
        <v>56849</v>
      </c>
      <c r="G53">
        <v>3.2</v>
      </c>
      <c r="H53">
        <v>639</v>
      </c>
      <c r="I53">
        <v>4.8</v>
      </c>
      <c r="J53" t="s">
        <v>247</v>
      </c>
      <c r="K53">
        <v>37097</v>
      </c>
      <c r="L53" t="s">
        <v>122</v>
      </c>
    </row>
    <row r="54" spans="1:12" x14ac:dyDescent="0.2">
      <c r="A54" t="str">
        <f t="shared" si="0"/>
        <v>Jackson2003</v>
      </c>
      <c r="B54" t="s">
        <v>318</v>
      </c>
      <c r="C54">
        <v>2003</v>
      </c>
      <c r="D54" t="s">
        <v>245</v>
      </c>
      <c r="E54">
        <v>998</v>
      </c>
      <c r="F54">
        <v>12616</v>
      </c>
      <c r="G54">
        <v>2</v>
      </c>
      <c r="H54">
        <v>514</v>
      </c>
      <c r="I54">
        <v>3</v>
      </c>
      <c r="J54" t="s">
        <v>247</v>
      </c>
      <c r="K54">
        <v>37099</v>
      </c>
      <c r="L54" t="s">
        <v>122</v>
      </c>
    </row>
    <row r="55" spans="1:12" x14ac:dyDescent="0.2">
      <c r="A55" t="str">
        <f t="shared" si="0"/>
        <v>Johnston2003</v>
      </c>
      <c r="B55" t="s">
        <v>377</v>
      </c>
      <c r="C55">
        <v>2003</v>
      </c>
      <c r="D55" t="s">
        <v>245</v>
      </c>
      <c r="E55">
        <v>2807</v>
      </c>
      <c r="F55">
        <v>37010</v>
      </c>
      <c r="G55">
        <v>3.7</v>
      </c>
      <c r="H55">
        <v>583</v>
      </c>
      <c r="I55">
        <v>1.2</v>
      </c>
      <c r="J55" t="s">
        <v>247</v>
      </c>
      <c r="K55">
        <v>37101</v>
      </c>
      <c r="L55" t="s">
        <v>122</v>
      </c>
    </row>
    <row r="56" spans="1:12" x14ac:dyDescent="0.2">
      <c r="A56" t="str">
        <f t="shared" si="0"/>
        <v>Jones2003</v>
      </c>
      <c r="B56" t="s">
        <v>517</v>
      </c>
      <c r="C56">
        <v>2003</v>
      </c>
      <c r="D56" t="s">
        <v>245</v>
      </c>
      <c r="E56">
        <v>196</v>
      </c>
      <c r="F56">
        <v>1715</v>
      </c>
      <c r="G56">
        <v>4.3</v>
      </c>
      <c r="H56">
        <v>545</v>
      </c>
      <c r="I56">
        <v>0.6</v>
      </c>
      <c r="J56" t="s">
        <v>247</v>
      </c>
      <c r="K56">
        <v>37103</v>
      </c>
      <c r="L56" t="s">
        <v>122</v>
      </c>
    </row>
    <row r="57" spans="1:12" x14ac:dyDescent="0.2">
      <c r="A57" t="str">
        <f t="shared" si="0"/>
        <v>Lee2003</v>
      </c>
      <c r="B57" t="s">
        <v>315</v>
      </c>
      <c r="C57">
        <v>2003</v>
      </c>
      <c r="D57" t="s">
        <v>245</v>
      </c>
      <c r="E57">
        <v>1376</v>
      </c>
      <c r="F57">
        <v>27008</v>
      </c>
      <c r="G57">
        <v>2.5</v>
      </c>
      <c r="H57">
        <v>619</v>
      </c>
      <c r="I57">
        <v>5.5</v>
      </c>
      <c r="J57" t="s">
        <v>247</v>
      </c>
      <c r="K57">
        <v>37105</v>
      </c>
      <c r="L57" t="s">
        <v>122</v>
      </c>
    </row>
    <row r="58" spans="1:12" x14ac:dyDescent="0.2">
      <c r="A58" t="str">
        <f t="shared" si="0"/>
        <v>Lenoir2003</v>
      </c>
      <c r="B58" t="s">
        <v>800</v>
      </c>
      <c r="C58">
        <v>2003</v>
      </c>
      <c r="D58" t="s">
        <v>245</v>
      </c>
      <c r="E58">
        <v>1459</v>
      </c>
      <c r="F58">
        <v>27595</v>
      </c>
      <c r="G58">
        <v>0.3</v>
      </c>
      <c r="H58">
        <v>563</v>
      </c>
      <c r="I58">
        <v>5.2</v>
      </c>
      <c r="J58" t="s">
        <v>247</v>
      </c>
      <c r="K58">
        <v>37107</v>
      </c>
      <c r="L58" t="s">
        <v>122</v>
      </c>
    </row>
    <row r="59" spans="1:12" x14ac:dyDescent="0.2">
      <c r="A59" t="str">
        <f t="shared" si="0"/>
        <v>Lincoln2003</v>
      </c>
      <c r="B59" t="s">
        <v>519</v>
      </c>
      <c r="C59">
        <v>2003</v>
      </c>
      <c r="D59" t="s">
        <v>245</v>
      </c>
      <c r="E59">
        <v>1400</v>
      </c>
      <c r="F59">
        <v>19788</v>
      </c>
      <c r="G59">
        <v>1.5</v>
      </c>
      <c r="H59">
        <v>555</v>
      </c>
      <c r="I59">
        <v>4.0999999999999996</v>
      </c>
      <c r="J59" t="s">
        <v>247</v>
      </c>
      <c r="K59">
        <v>37109</v>
      </c>
      <c r="L59" t="s">
        <v>122</v>
      </c>
    </row>
    <row r="60" spans="1:12" x14ac:dyDescent="0.2">
      <c r="A60" t="str">
        <f t="shared" si="0"/>
        <v>McDowell2003</v>
      </c>
      <c r="B60" t="s">
        <v>801</v>
      </c>
      <c r="C60">
        <v>2003</v>
      </c>
      <c r="D60" t="s">
        <v>245</v>
      </c>
      <c r="E60">
        <v>716</v>
      </c>
      <c r="F60">
        <v>16787</v>
      </c>
      <c r="G60">
        <v>1.2</v>
      </c>
      <c r="H60">
        <v>530</v>
      </c>
      <c r="I60">
        <v>1.5</v>
      </c>
      <c r="J60" t="s">
        <v>247</v>
      </c>
      <c r="K60">
        <v>37111</v>
      </c>
      <c r="L60" t="s">
        <v>122</v>
      </c>
    </row>
    <row r="61" spans="1:12" x14ac:dyDescent="0.2">
      <c r="A61" t="str">
        <f t="shared" si="0"/>
        <v>Macon2003</v>
      </c>
      <c r="B61" t="s">
        <v>441</v>
      </c>
      <c r="C61">
        <v>2003</v>
      </c>
      <c r="D61" t="s">
        <v>245</v>
      </c>
      <c r="E61">
        <v>1178</v>
      </c>
      <c r="F61">
        <v>10746</v>
      </c>
      <c r="G61">
        <v>-1</v>
      </c>
      <c r="H61">
        <v>525</v>
      </c>
      <c r="I61">
        <v>5.8</v>
      </c>
      <c r="J61" t="s">
        <v>247</v>
      </c>
      <c r="K61">
        <v>37113</v>
      </c>
      <c r="L61" t="s">
        <v>122</v>
      </c>
    </row>
    <row r="62" spans="1:12" x14ac:dyDescent="0.2">
      <c r="A62" t="str">
        <f t="shared" si="0"/>
        <v>Madison2003</v>
      </c>
      <c r="B62" t="s">
        <v>313</v>
      </c>
      <c r="C62">
        <v>2003</v>
      </c>
      <c r="D62" t="s">
        <v>245</v>
      </c>
      <c r="E62">
        <v>349</v>
      </c>
      <c r="F62">
        <v>4166</v>
      </c>
      <c r="G62">
        <v>2.8</v>
      </c>
      <c r="H62">
        <v>485</v>
      </c>
      <c r="I62">
        <v>4.5</v>
      </c>
      <c r="J62" t="s">
        <v>247</v>
      </c>
      <c r="K62">
        <v>37115</v>
      </c>
      <c r="L62" t="s">
        <v>122</v>
      </c>
    </row>
    <row r="63" spans="1:12" x14ac:dyDescent="0.2">
      <c r="A63" t="str">
        <f t="shared" si="0"/>
        <v>Martin2003</v>
      </c>
      <c r="B63" t="s">
        <v>620</v>
      </c>
      <c r="C63">
        <v>2003</v>
      </c>
      <c r="D63" t="s">
        <v>245</v>
      </c>
      <c r="E63">
        <v>579</v>
      </c>
      <c r="F63">
        <v>9195</v>
      </c>
      <c r="G63">
        <v>-3.9</v>
      </c>
      <c r="H63">
        <v>558</v>
      </c>
      <c r="I63">
        <v>-1.4</v>
      </c>
      <c r="J63" t="s">
        <v>247</v>
      </c>
      <c r="K63">
        <v>37117</v>
      </c>
      <c r="L63" t="s">
        <v>122</v>
      </c>
    </row>
    <row r="64" spans="1:12" x14ac:dyDescent="0.2">
      <c r="A64" t="str">
        <f t="shared" si="0"/>
        <v>Mecklenburg2003</v>
      </c>
      <c r="B64" t="s">
        <v>686</v>
      </c>
      <c r="C64">
        <v>2003</v>
      </c>
      <c r="D64" t="s">
        <v>245</v>
      </c>
      <c r="E64">
        <v>27466</v>
      </c>
      <c r="F64">
        <v>510084</v>
      </c>
      <c r="G64">
        <v>0</v>
      </c>
      <c r="H64">
        <v>876</v>
      </c>
      <c r="I64">
        <v>5</v>
      </c>
      <c r="J64" t="s">
        <v>247</v>
      </c>
      <c r="K64">
        <v>37119</v>
      </c>
      <c r="L64" t="s">
        <v>122</v>
      </c>
    </row>
    <row r="65" spans="1:12" x14ac:dyDescent="0.2">
      <c r="A65" t="str">
        <f t="shared" si="0"/>
        <v>Mitchell2003</v>
      </c>
      <c r="B65" t="s">
        <v>526</v>
      </c>
      <c r="C65">
        <v>2003</v>
      </c>
      <c r="D65" t="s">
        <v>245</v>
      </c>
      <c r="E65">
        <v>407</v>
      </c>
      <c r="F65">
        <v>5559</v>
      </c>
      <c r="G65">
        <v>0</v>
      </c>
      <c r="H65">
        <v>489</v>
      </c>
      <c r="I65">
        <v>4</v>
      </c>
      <c r="J65" t="s">
        <v>247</v>
      </c>
      <c r="K65">
        <v>37121</v>
      </c>
      <c r="L65" t="s">
        <v>122</v>
      </c>
    </row>
    <row r="66" spans="1:12" x14ac:dyDescent="0.2">
      <c r="A66" t="str">
        <f t="shared" si="0"/>
        <v>Montgomery2003</v>
      </c>
      <c r="B66" t="s">
        <v>329</v>
      </c>
      <c r="C66">
        <v>2003</v>
      </c>
      <c r="D66" t="s">
        <v>245</v>
      </c>
      <c r="E66">
        <v>575</v>
      </c>
      <c r="F66">
        <v>10593</v>
      </c>
      <c r="G66">
        <v>-3.8</v>
      </c>
      <c r="H66">
        <v>528</v>
      </c>
      <c r="I66">
        <v>10</v>
      </c>
      <c r="J66" t="s">
        <v>247</v>
      </c>
      <c r="K66">
        <v>37123</v>
      </c>
      <c r="L66" t="s">
        <v>122</v>
      </c>
    </row>
    <row r="67" spans="1:12" x14ac:dyDescent="0.2">
      <c r="A67" t="str">
        <f t="shared" si="0"/>
        <v>Moore2003</v>
      </c>
      <c r="B67" t="s">
        <v>739</v>
      </c>
      <c r="C67">
        <v>2003</v>
      </c>
      <c r="D67" t="s">
        <v>245</v>
      </c>
      <c r="E67">
        <v>2249</v>
      </c>
      <c r="F67">
        <v>30661</v>
      </c>
      <c r="G67">
        <v>1.4</v>
      </c>
      <c r="H67">
        <v>591</v>
      </c>
      <c r="I67">
        <v>6.3</v>
      </c>
      <c r="J67" t="s">
        <v>247</v>
      </c>
      <c r="K67">
        <v>37125</v>
      </c>
      <c r="L67" t="s">
        <v>122</v>
      </c>
    </row>
    <row r="68" spans="1:12" x14ac:dyDescent="0.2">
      <c r="A68" t="str">
        <f t="shared" si="0"/>
        <v>Nash2003</v>
      </c>
      <c r="B68" t="s">
        <v>802</v>
      </c>
      <c r="C68">
        <v>2003</v>
      </c>
      <c r="D68" t="s">
        <v>245</v>
      </c>
      <c r="E68">
        <v>2328</v>
      </c>
      <c r="F68">
        <v>40797</v>
      </c>
      <c r="G68">
        <v>-0.4</v>
      </c>
      <c r="H68">
        <v>624</v>
      </c>
      <c r="I68">
        <v>3.7</v>
      </c>
      <c r="J68" t="s">
        <v>247</v>
      </c>
      <c r="K68">
        <v>37127</v>
      </c>
      <c r="L68" t="s">
        <v>122</v>
      </c>
    </row>
    <row r="69" spans="1:12" x14ac:dyDescent="0.2">
      <c r="A69" t="str">
        <f t="shared" si="0"/>
        <v>New Hanover2003</v>
      </c>
      <c r="B69" t="s">
        <v>803</v>
      </c>
      <c r="C69">
        <v>2003</v>
      </c>
      <c r="D69" t="s">
        <v>245</v>
      </c>
      <c r="E69">
        <v>6265</v>
      </c>
      <c r="F69">
        <v>89322</v>
      </c>
      <c r="G69">
        <v>1.4</v>
      </c>
      <c r="H69">
        <v>629</v>
      </c>
      <c r="I69">
        <v>4</v>
      </c>
      <c r="J69" t="s">
        <v>247</v>
      </c>
      <c r="K69">
        <v>37129</v>
      </c>
      <c r="L69" t="s">
        <v>122</v>
      </c>
    </row>
    <row r="70" spans="1:12" x14ac:dyDescent="0.2">
      <c r="A70" t="str">
        <f t="shared" ref="A70:A133" si="1">_xlfn.CONCAT(B70, C70)</f>
        <v>Northampton2003</v>
      </c>
      <c r="B70" t="s">
        <v>689</v>
      </c>
      <c r="C70">
        <v>2003</v>
      </c>
      <c r="D70" t="s">
        <v>245</v>
      </c>
      <c r="E70">
        <v>390</v>
      </c>
      <c r="F70">
        <v>5573</v>
      </c>
      <c r="G70">
        <v>10.6</v>
      </c>
      <c r="H70">
        <v>509</v>
      </c>
      <c r="I70">
        <v>4.0999999999999996</v>
      </c>
      <c r="J70" t="s">
        <v>247</v>
      </c>
      <c r="K70">
        <v>37131</v>
      </c>
      <c r="L70" t="s">
        <v>122</v>
      </c>
    </row>
    <row r="71" spans="1:12" x14ac:dyDescent="0.2">
      <c r="A71" t="str">
        <f t="shared" si="1"/>
        <v>Onslow2003</v>
      </c>
      <c r="B71" t="s">
        <v>804</v>
      </c>
      <c r="C71">
        <v>2003</v>
      </c>
      <c r="D71" t="s">
        <v>245</v>
      </c>
      <c r="E71">
        <v>2504</v>
      </c>
      <c r="F71">
        <v>39044</v>
      </c>
      <c r="G71">
        <v>-0.2</v>
      </c>
      <c r="H71">
        <v>462</v>
      </c>
      <c r="I71">
        <v>5.5</v>
      </c>
      <c r="J71" t="s">
        <v>247</v>
      </c>
      <c r="K71">
        <v>37133</v>
      </c>
      <c r="L71" t="s">
        <v>122</v>
      </c>
    </row>
    <row r="72" spans="1:12" x14ac:dyDescent="0.2">
      <c r="A72" t="str">
        <f t="shared" si="1"/>
        <v>Orange2003</v>
      </c>
      <c r="B72" t="s">
        <v>418</v>
      </c>
      <c r="C72">
        <v>2003</v>
      </c>
      <c r="D72" t="s">
        <v>245</v>
      </c>
      <c r="E72">
        <v>3392</v>
      </c>
      <c r="F72">
        <v>59101</v>
      </c>
      <c r="G72">
        <v>0.8</v>
      </c>
      <c r="H72">
        <v>781</v>
      </c>
      <c r="I72">
        <v>6.3</v>
      </c>
      <c r="J72" t="s">
        <v>247</v>
      </c>
      <c r="K72">
        <v>37135</v>
      </c>
      <c r="L72" t="s">
        <v>122</v>
      </c>
    </row>
    <row r="73" spans="1:12" x14ac:dyDescent="0.2">
      <c r="A73" t="str">
        <f t="shared" si="1"/>
        <v>Pamlico2003</v>
      </c>
      <c r="B73" t="s">
        <v>805</v>
      </c>
      <c r="C73">
        <v>2003</v>
      </c>
      <c r="D73" t="s">
        <v>245</v>
      </c>
      <c r="E73">
        <v>267</v>
      </c>
      <c r="F73">
        <v>2730</v>
      </c>
      <c r="G73">
        <v>-1.8</v>
      </c>
      <c r="H73">
        <v>469</v>
      </c>
      <c r="I73">
        <v>7.6</v>
      </c>
      <c r="J73" t="s">
        <v>247</v>
      </c>
      <c r="K73">
        <v>37137</v>
      </c>
      <c r="L73" t="s">
        <v>122</v>
      </c>
    </row>
    <row r="74" spans="1:12" x14ac:dyDescent="0.2">
      <c r="A74" t="str">
        <f t="shared" si="1"/>
        <v>Pasquotank2003</v>
      </c>
      <c r="B74" t="s">
        <v>381</v>
      </c>
      <c r="C74">
        <v>2003</v>
      </c>
      <c r="D74" t="s">
        <v>245</v>
      </c>
      <c r="E74">
        <v>955</v>
      </c>
      <c r="F74">
        <v>16035</v>
      </c>
      <c r="G74">
        <v>4</v>
      </c>
      <c r="H74">
        <v>537</v>
      </c>
      <c r="I74">
        <v>2.7</v>
      </c>
      <c r="J74" t="s">
        <v>247</v>
      </c>
      <c r="K74">
        <v>37139</v>
      </c>
      <c r="L74" t="s">
        <v>122</v>
      </c>
    </row>
    <row r="75" spans="1:12" x14ac:dyDescent="0.2">
      <c r="A75" t="str">
        <f t="shared" si="1"/>
        <v>Pender2003</v>
      </c>
      <c r="B75" t="s">
        <v>806</v>
      </c>
      <c r="C75">
        <v>2003</v>
      </c>
      <c r="D75" t="s">
        <v>245</v>
      </c>
      <c r="E75">
        <v>863</v>
      </c>
      <c r="F75">
        <v>9655</v>
      </c>
      <c r="G75">
        <v>5.6</v>
      </c>
      <c r="H75">
        <v>471</v>
      </c>
      <c r="I75">
        <v>6.6</v>
      </c>
      <c r="J75" t="s">
        <v>247</v>
      </c>
      <c r="K75">
        <v>37141</v>
      </c>
      <c r="L75" t="s">
        <v>122</v>
      </c>
    </row>
    <row r="76" spans="1:12" x14ac:dyDescent="0.2">
      <c r="A76" t="str">
        <f t="shared" si="1"/>
        <v>Perquimans2003</v>
      </c>
      <c r="B76" t="s">
        <v>807</v>
      </c>
      <c r="C76">
        <v>2003</v>
      </c>
      <c r="D76" t="s">
        <v>245</v>
      </c>
      <c r="E76">
        <v>210</v>
      </c>
      <c r="F76">
        <v>2005</v>
      </c>
      <c r="G76">
        <v>3.9</v>
      </c>
      <c r="H76">
        <v>453</v>
      </c>
      <c r="I76">
        <v>6.6</v>
      </c>
      <c r="J76" t="s">
        <v>247</v>
      </c>
      <c r="K76">
        <v>37143</v>
      </c>
      <c r="L76" t="s">
        <v>122</v>
      </c>
    </row>
    <row r="77" spans="1:12" x14ac:dyDescent="0.2">
      <c r="A77" t="str">
        <f t="shared" si="1"/>
        <v>Person2003</v>
      </c>
      <c r="B77" t="s">
        <v>383</v>
      </c>
      <c r="C77">
        <v>2003</v>
      </c>
      <c r="D77" t="s">
        <v>245</v>
      </c>
      <c r="E77">
        <v>798</v>
      </c>
      <c r="F77">
        <v>11893</v>
      </c>
      <c r="G77">
        <v>-0.7</v>
      </c>
      <c r="H77">
        <v>582</v>
      </c>
      <c r="I77">
        <v>5.4</v>
      </c>
      <c r="J77" t="s">
        <v>247</v>
      </c>
      <c r="K77">
        <v>37145</v>
      </c>
      <c r="L77" t="s">
        <v>122</v>
      </c>
    </row>
    <row r="78" spans="1:12" x14ac:dyDescent="0.2">
      <c r="A78" t="str">
        <f t="shared" si="1"/>
        <v>Pitt2003</v>
      </c>
      <c r="B78" t="s">
        <v>808</v>
      </c>
      <c r="C78">
        <v>2003</v>
      </c>
      <c r="D78" t="s">
        <v>245</v>
      </c>
      <c r="E78">
        <v>3415</v>
      </c>
      <c r="F78">
        <v>64675</v>
      </c>
      <c r="G78">
        <v>-2.5</v>
      </c>
      <c r="H78">
        <v>632</v>
      </c>
      <c r="I78">
        <v>6.6</v>
      </c>
      <c r="J78" t="s">
        <v>247</v>
      </c>
      <c r="K78">
        <v>37147</v>
      </c>
      <c r="L78" t="s">
        <v>122</v>
      </c>
    </row>
    <row r="79" spans="1:12" x14ac:dyDescent="0.2">
      <c r="A79" t="str">
        <f t="shared" si="1"/>
        <v>Polk2003</v>
      </c>
      <c r="B79" t="s">
        <v>533</v>
      </c>
      <c r="C79">
        <v>2003</v>
      </c>
      <c r="D79" t="s">
        <v>245</v>
      </c>
      <c r="E79">
        <v>483</v>
      </c>
      <c r="F79">
        <v>4591</v>
      </c>
      <c r="G79">
        <v>5</v>
      </c>
      <c r="H79">
        <v>524</v>
      </c>
      <c r="I79">
        <v>4</v>
      </c>
      <c r="J79" t="s">
        <v>247</v>
      </c>
      <c r="K79">
        <v>37149</v>
      </c>
      <c r="L79" t="s">
        <v>122</v>
      </c>
    </row>
    <row r="80" spans="1:12" x14ac:dyDescent="0.2">
      <c r="A80" t="str">
        <f t="shared" si="1"/>
        <v>Randolph2003</v>
      </c>
      <c r="B80" t="s">
        <v>448</v>
      </c>
      <c r="C80">
        <v>2003</v>
      </c>
      <c r="D80" t="s">
        <v>245</v>
      </c>
      <c r="E80">
        <v>2648</v>
      </c>
      <c r="F80">
        <v>47061</v>
      </c>
      <c r="G80">
        <v>-1</v>
      </c>
      <c r="H80">
        <v>563</v>
      </c>
      <c r="I80">
        <v>2.2000000000000002</v>
      </c>
      <c r="J80" t="s">
        <v>247</v>
      </c>
      <c r="K80">
        <v>37151</v>
      </c>
      <c r="L80" t="s">
        <v>122</v>
      </c>
    </row>
    <row r="81" spans="1:12" x14ac:dyDescent="0.2">
      <c r="A81" t="str">
        <f t="shared" si="1"/>
        <v>Richmond2003</v>
      </c>
      <c r="B81" t="s">
        <v>342</v>
      </c>
      <c r="C81">
        <v>2003</v>
      </c>
      <c r="D81" t="s">
        <v>245</v>
      </c>
      <c r="E81">
        <v>972</v>
      </c>
      <c r="F81">
        <v>14821</v>
      </c>
      <c r="G81">
        <v>-1.3</v>
      </c>
      <c r="H81">
        <v>501</v>
      </c>
      <c r="I81">
        <v>-2.7</v>
      </c>
      <c r="J81" t="s">
        <v>247</v>
      </c>
      <c r="K81">
        <v>37153</v>
      </c>
      <c r="L81" t="s">
        <v>122</v>
      </c>
    </row>
    <row r="82" spans="1:12" x14ac:dyDescent="0.2">
      <c r="A82" t="str">
        <f t="shared" si="1"/>
        <v>Robeson2003</v>
      </c>
      <c r="B82" t="s">
        <v>809</v>
      </c>
      <c r="C82">
        <v>2003</v>
      </c>
      <c r="D82" t="s">
        <v>245</v>
      </c>
      <c r="E82">
        <v>1982</v>
      </c>
      <c r="F82">
        <v>38217</v>
      </c>
      <c r="G82">
        <v>-1.2</v>
      </c>
      <c r="H82">
        <v>520</v>
      </c>
      <c r="I82">
        <v>7.7</v>
      </c>
      <c r="J82" t="s">
        <v>247</v>
      </c>
      <c r="K82">
        <v>37155</v>
      </c>
      <c r="L82" t="s">
        <v>122</v>
      </c>
    </row>
    <row r="83" spans="1:12" x14ac:dyDescent="0.2">
      <c r="A83" t="str">
        <f t="shared" si="1"/>
        <v>Rockingham2003</v>
      </c>
      <c r="B83" t="s">
        <v>380</v>
      </c>
      <c r="C83">
        <v>2003</v>
      </c>
      <c r="D83" t="s">
        <v>245</v>
      </c>
      <c r="E83">
        <v>1772</v>
      </c>
      <c r="F83">
        <v>30568</v>
      </c>
      <c r="G83">
        <v>-3.8</v>
      </c>
      <c r="H83">
        <v>567</v>
      </c>
      <c r="I83">
        <v>5</v>
      </c>
      <c r="J83" t="s">
        <v>247</v>
      </c>
      <c r="K83">
        <v>37157</v>
      </c>
      <c r="L83" t="s">
        <v>122</v>
      </c>
    </row>
    <row r="84" spans="1:12" x14ac:dyDescent="0.2">
      <c r="A84" t="str">
        <f t="shared" si="1"/>
        <v>Rowan2003</v>
      </c>
      <c r="B84" t="s">
        <v>637</v>
      </c>
      <c r="C84">
        <v>2003</v>
      </c>
      <c r="D84" t="s">
        <v>245</v>
      </c>
      <c r="E84">
        <v>2538</v>
      </c>
      <c r="F84">
        <v>46391</v>
      </c>
      <c r="G84">
        <v>-1.9</v>
      </c>
      <c r="H84">
        <v>655</v>
      </c>
      <c r="I84">
        <v>4.5999999999999996</v>
      </c>
      <c r="J84" t="s">
        <v>247</v>
      </c>
      <c r="K84">
        <v>37159</v>
      </c>
      <c r="L84" t="s">
        <v>122</v>
      </c>
    </row>
    <row r="85" spans="1:12" x14ac:dyDescent="0.2">
      <c r="A85" t="str">
        <f t="shared" si="1"/>
        <v>Rutherford2003</v>
      </c>
      <c r="B85" t="s">
        <v>407</v>
      </c>
      <c r="C85">
        <v>2003</v>
      </c>
      <c r="D85" t="s">
        <v>245</v>
      </c>
      <c r="E85">
        <v>1290</v>
      </c>
      <c r="F85">
        <v>22727</v>
      </c>
      <c r="G85">
        <v>-3.2</v>
      </c>
      <c r="H85">
        <v>540</v>
      </c>
      <c r="I85">
        <v>4.2</v>
      </c>
      <c r="J85" t="s">
        <v>247</v>
      </c>
      <c r="K85">
        <v>37161</v>
      </c>
      <c r="L85" t="s">
        <v>122</v>
      </c>
    </row>
    <row r="86" spans="1:12" x14ac:dyDescent="0.2">
      <c r="A86" t="str">
        <f t="shared" si="1"/>
        <v>Sampson2003</v>
      </c>
      <c r="B86" t="s">
        <v>810</v>
      </c>
      <c r="C86">
        <v>2003</v>
      </c>
      <c r="D86" t="s">
        <v>245</v>
      </c>
      <c r="E86">
        <v>1206</v>
      </c>
      <c r="F86">
        <v>18607</v>
      </c>
      <c r="G86">
        <v>1</v>
      </c>
      <c r="H86">
        <v>532</v>
      </c>
      <c r="I86">
        <v>2.7</v>
      </c>
      <c r="J86" t="s">
        <v>247</v>
      </c>
      <c r="K86">
        <v>37163</v>
      </c>
      <c r="L86" t="s">
        <v>122</v>
      </c>
    </row>
    <row r="87" spans="1:12" x14ac:dyDescent="0.2">
      <c r="A87" t="str">
        <f t="shared" si="1"/>
        <v>Scotland2003</v>
      </c>
      <c r="B87" t="s">
        <v>811</v>
      </c>
      <c r="C87">
        <v>2003</v>
      </c>
      <c r="D87" t="s">
        <v>245</v>
      </c>
      <c r="E87">
        <v>735</v>
      </c>
      <c r="F87">
        <v>16740</v>
      </c>
      <c r="G87">
        <v>-3.3</v>
      </c>
      <c r="H87">
        <v>553</v>
      </c>
      <c r="I87">
        <v>9.6999999999999993</v>
      </c>
      <c r="J87" t="s">
        <v>247</v>
      </c>
      <c r="K87">
        <v>37165</v>
      </c>
      <c r="L87" t="s">
        <v>122</v>
      </c>
    </row>
    <row r="88" spans="1:12" x14ac:dyDescent="0.2">
      <c r="A88" t="str">
        <f t="shared" si="1"/>
        <v>Stanly2003</v>
      </c>
      <c r="B88" t="s">
        <v>812</v>
      </c>
      <c r="C88">
        <v>2003</v>
      </c>
      <c r="D88" t="s">
        <v>245</v>
      </c>
      <c r="E88">
        <v>1371</v>
      </c>
      <c r="F88">
        <v>19411</v>
      </c>
      <c r="G88">
        <v>0.3</v>
      </c>
      <c r="H88">
        <v>526</v>
      </c>
      <c r="I88">
        <v>1.9</v>
      </c>
      <c r="J88" t="s">
        <v>247</v>
      </c>
      <c r="K88">
        <v>37167</v>
      </c>
      <c r="L88" t="s">
        <v>122</v>
      </c>
    </row>
    <row r="89" spans="1:12" x14ac:dyDescent="0.2">
      <c r="A89" t="str">
        <f t="shared" si="1"/>
        <v>Stokes2003</v>
      </c>
      <c r="B89" t="s">
        <v>813</v>
      </c>
      <c r="C89">
        <v>2003</v>
      </c>
      <c r="D89" t="s">
        <v>245</v>
      </c>
      <c r="E89">
        <v>646</v>
      </c>
      <c r="F89">
        <v>7144</v>
      </c>
      <c r="G89">
        <v>-0.3</v>
      </c>
      <c r="H89">
        <v>530</v>
      </c>
      <c r="I89">
        <v>5</v>
      </c>
      <c r="J89" t="s">
        <v>247</v>
      </c>
      <c r="K89">
        <v>37169</v>
      </c>
      <c r="L89" t="s">
        <v>122</v>
      </c>
    </row>
    <row r="90" spans="1:12" x14ac:dyDescent="0.2">
      <c r="A90" t="str">
        <f t="shared" si="1"/>
        <v>Surry2003</v>
      </c>
      <c r="B90" t="s">
        <v>707</v>
      </c>
      <c r="C90">
        <v>2003</v>
      </c>
      <c r="D90" t="s">
        <v>245</v>
      </c>
      <c r="E90">
        <v>1861</v>
      </c>
      <c r="F90">
        <v>32459</v>
      </c>
      <c r="G90">
        <v>-1.7</v>
      </c>
      <c r="H90">
        <v>516</v>
      </c>
      <c r="I90">
        <v>3.8</v>
      </c>
      <c r="J90" t="s">
        <v>247</v>
      </c>
      <c r="K90">
        <v>37171</v>
      </c>
      <c r="L90" t="s">
        <v>122</v>
      </c>
    </row>
    <row r="91" spans="1:12" x14ac:dyDescent="0.2">
      <c r="A91" t="str">
        <f t="shared" si="1"/>
        <v>Swain2003</v>
      </c>
      <c r="B91" t="s">
        <v>814</v>
      </c>
      <c r="C91">
        <v>2003</v>
      </c>
      <c r="D91" t="s">
        <v>245</v>
      </c>
      <c r="E91">
        <v>429</v>
      </c>
      <c r="F91">
        <v>7513</v>
      </c>
      <c r="G91">
        <v>8.4</v>
      </c>
      <c r="H91">
        <v>503</v>
      </c>
      <c r="I91">
        <v>-1</v>
      </c>
      <c r="J91" t="s">
        <v>247</v>
      </c>
      <c r="K91">
        <v>37173</v>
      </c>
      <c r="L91" t="s">
        <v>122</v>
      </c>
    </row>
    <row r="92" spans="1:12" x14ac:dyDescent="0.2">
      <c r="A92" t="str">
        <f t="shared" si="1"/>
        <v>Transylvania2003</v>
      </c>
      <c r="B92" t="s">
        <v>815</v>
      </c>
      <c r="C92">
        <v>2003</v>
      </c>
      <c r="D92" t="s">
        <v>245</v>
      </c>
      <c r="E92">
        <v>807</v>
      </c>
      <c r="F92">
        <v>8026</v>
      </c>
      <c r="G92">
        <v>-6.8</v>
      </c>
      <c r="H92">
        <v>544</v>
      </c>
      <c r="I92">
        <v>-2.2000000000000002</v>
      </c>
      <c r="J92" t="s">
        <v>247</v>
      </c>
      <c r="K92">
        <v>37175</v>
      </c>
      <c r="L92" t="s">
        <v>122</v>
      </c>
    </row>
    <row r="93" spans="1:12" x14ac:dyDescent="0.2">
      <c r="A93" t="str">
        <f t="shared" si="1"/>
        <v>Tyrrell2003</v>
      </c>
      <c r="B93" t="s">
        <v>816</v>
      </c>
      <c r="C93">
        <v>2003</v>
      </c>
      <c r="D93" t="s">
        <v>245</v>
      </c>
      <c r="E93">
        <v>101</v>
      </c>
      <c r="F93">
        <v>937</v>
      </c>
      <c r="G93">
        <v>-0.4</v>
      </c>
      <c r="H93">
        <v>467</v>
      </c>
      <c r="I93">
        <v>12.3</v>
      </c>
      <c r="J93" t="s">
        <v>247</v>
      </c>
      <c r="K93">
        <v>37177</v>
      </c>
      <c r="L93" t="s">
        <v>122</v>
      </c>
    </row>
    <row r="94" spans="1:12" x14ac:dyDescent="0.2">
      <c r="A94" t="str">
        <f t="shared" si="1"/>
        <v>Union2003</v>
      </c>
      <c r="B94" t="s">
        <v>403</v>
      </c>
      <c r="C94">
        <v>2003</v>
      </c>
      <c r="D94" t="s">
        <v>245</v>
      </c>
      <c r="E94">
        <v>3511</v>
      </c>
      <c r="F94">
        <v>47523</v>
      </c>
      <c r="G94">
        <v>0.8</v>
      </c>
      <c r="H94">
        <v>633</v>
      </c>
      <c r="I94">
        <v>5.0999999999999996</v>
      </c>
      <c r="J94" t="s">
        <v>247</v>
      </c>
      <c r="K94">
        <v>37179</v>
      </c>
      <c r="L94" t="s">
        <v>122</v>
      </c>
    </row>
    <row r="95" spans="1:12" x14ac:dyDescent="0.2">
      <c r="A95" t="str">
        <f t="shared" si="1"/>
        <v>Vance2003</v>
      </c>
      <c r="B95" t="s">
        <v>817</v>
      </c>
      <c r="C95">
        <v>2003</v>
      </c>
      <c r="D95" t="s">
        <v>245</v>
      </c>
      <c r="E95">
        <v>935</v>
      </c>
      <c r="F95">
        <v>16224</v>
      </c>
      <c r="G95">
        <v>-4.8</v>
      </c>
      <c r="H95">
        <v>528</v>
      </c>
      <c r="I95">
        <v>8</v>
      </c>
      <c r="J95" t="s">
        <v>247</v>
      </c>
      <c r="K95">
        <v>37181</v>
      </c>
      <c r="L95" t="s">
        <v>122</v>
      </c>
    </row>
    <row r="96" spans="1:12" x14ac:dyDescent="0.2">
      <c r="A96" t="str">
        <f t="shared" si="1"/>
        <v>Wake2003</v>
      </c>
      <c r="B96" t="s">
        <v>375</v>
      </c>
      <c r="C96">
        <v>2003</v>
      </c>
      <c r="D96" t="s">
        <v>245</v>
      </c>
      <c r="E96">
        <v>23190</v>
      </c>
      <c r="F96">
        <v>390271</v>
      </c>
      <c r="G96">
        <v>1.4</v>
      </c>
      <c r="H96">
        <v>782</v>
      </c>
      <c r="I96">
        <v>4.5</v>
      </c>
      <c r="J96" t="s">
        <v>247</v>
      </c>
      <c r="K96">
        <v>37183</v>
      </c>
      <c r="L96" t="s">
        <v>122</v>
      </c>
    </row>
    <row r="97" spans="1:12" x14ac:dyDescent="0.2">
      <c r="A97" t="str">
        <f t="shared" si="1"/>
        <v>Warren2003</v>
      </c>
      <c r="B97" t="s">
        <v>561</v>
      </c>
      <c r="C97">
        <v>2003</v>
      </c>
      <c r="D97" t="s">
        <v>245</v>
      </c>
      <c r="E97">
        <v>333</v>
      </c>
      <c r="F97">
        <v>4128</v>
      </c>
      <c r="G97">
        <v>3.3</v>
      </c>
      <c r="H97">
        <v>489</v>
      </c>
      <c r="I97">
        <v>8.4</v>
      </c>
      <c r="J97" t="s">
        <v>247</v>
      </c>
      <c r="K97">
        <v>37185</v>
      </c>
      <c r="L97" t="s">
        <v>122</v>
      </c>
    </row>
    <row r="98" spans="1:12" x14ac:dyDescent="0.2">
      <c r="A98" t="str">
        <f t="shared" si="1"/>
        <v>Washington2003</v>
      </c>
      <c r="B98" t="s">
        <v>452</v>
      </c>
      <c r="C98">
        <v>2003</v>
      </c>
      <c r="D98" t="s">
        <v>245</v>
      </c>
      <c r="E98">
        <v>300</v>
      </c>
      <c r="F98">
        <v>3389</v>
      </c>
      <c r="G98">
        <v>0.3</v>
      </c>
      <c r="H98">
        <v>458</v>
      </c>
      <c r="I98">
        <v>3.6</v>
      </c>
      <c r="J98" t="s">
        <v>247</v>
      </c>
      <c r="K98">
        <v>37187</v>
      </c>
      <c r="L98" t="s">
        <v>122</v>
      </c>
    </row>
    <row r="99" spans="1:12" x14ac:dyDescent="0.2">
      <c r="A99" t="str">
        <f t="shared" si="1"/>
        <v>Watauga2003</v>
      </c>
      <c r="B99" t="s">
        <v>818</v>
      </c>
      <c r="C99">
        <v>2003</v>
      </c>
      <c r="D99" t="s">
        <v>245</v>
      </c>
      <c r="E99">
        <v>1632</v>
      </c>
      <c r="F99">
        <v>21197</v>
      </c>
      <c r="G99">
        <v>3.1</v>
      </c>
      <c r="H99">
        <v>509</v>
      </c>
      <c r="I99">
        <v>1.4</v>
      </c>
      <c r="J99" t="s">
        <v>247</v>
      </c>
      <c r="K99">
        <v>37189</v>
      </c>
      <c r="L99" t="s">
        <v>122</v>
      </c>
    </row>
    <row r="100" spans="1:12" x14ac:dyDescent="0.2">
      <c r="A100" t="str">
        <f t="shared" si="1"/>
        <v>Wayne2003</v>
      </c>
      <c r="B100" t="s">
        <v>382</v>
      </c>
      <c r="C100">
        <v>2003</v>
      </c>
      <c r="D100" t="s">
        <v>245</v>
      </c>
      <c r="E100">
        <v>2368</v>
      </c>
      <c r="F100">
        <v>44051</v>
      </c>
      <c r="G100">
        <v>-2.7</v>
      </c>
      <c r="H100">
        <v>540</v>
      </c>
      <c r="I100">
        <v>4.4000000000000004</v>
      </c>
      <c r="J100" t="s">
        <v>247</v>
      </c>
      <c r="K100">
        <v>37191</v>
      </c>
      <c r="L100" t="s">
        <v>122</v>
      </c>
    </row>
    <row r="101" spans="1:12" x14ac:dyDescent="0.2">
      <c r="A101" t="str">
        <f t="shared" si="1"/>
        <v>Wilkes2003</v>
      </c>
      <c r="B101" t="s">
        <v>566</v>
      </c>
      <c r="C101">
        <v>2003</v>
      </c>
      <c r="D101" t="s">
        <v>245</v>
      </c>
      <c r="E101">
        <v>1350</v>
      </c>
      <c r="F101">
        <v>25028</v>
      </c>
      <c r="G101">
        <v>-2.9</v>
      </c>
      <c r="H101">
        <v>619</v>
      </c>
      <c r="I101">
        <v>9.9</v>
      </c>
      <c r="J101" t="s">
        <v>247</v>
      </c>
      <c r="K101">
        <v>37193</v>
      </c>
      <c r="L101" t="s">
        <v>122</v>
      </c>
    </row>
    <row r="102" spans="1:12" x14ac:dyDescent="0.2">
      <c r="A102" t="str">
        <f t="shared" si="1"/>
        <v>Wilson2003</v>
      </c>
      <c r="B102" t="s">
        <v>378</v>
      </c>
      <c r="C102">
        <v>2003</v>
      </c>
      <c r="D102" t="s">
        <v>245</v>
      </c>
      <c r="E102">
        <v>1923</v>
      </c>
      <c r="F102">
        <v>38854</v>
      </c>
      <c r="G102">
        <v>-0.1</v>
      </c>
      <c r="H102">
        <v>625</v>
      </c>
      <c r="I102">
        <v>3.1</v>
      </c>
      <c r="J102" t="s">
        <v>247</v>
      </c>
      <c r="K102">
        <v>37195</v>
      </c>
      <c r="L102" t="s">
        <v>122</v>
      </c>
    </row>
    <row r="103" spans="1:12" x14ac:dyDescent="0.2">
      <c r="A103" t="str">
        <f t="shared" si="1"/>
        <v>Yadkin2003</v>
      </c>
      <c r="B103" t="s">
        <v>819</v>
      </c>
      <c r="C103">
        <v>2003</v>
      </c>
      <c r="D103" t="s">
        <v>245</v>
      </c>
      <c r="E103">
        <v>698</v>
      </c>
      <c r="F103">
        <v>9481</v>
      </c>
      <c r="G103">
        <v>-0.2</v>
      </c>
      <c r="H103">
        <v>490</v>
      </c>
      <c r="I103">
        <v>1.9</v>
      </c>
      <c r="J103" t="s">
        <v>247</v>
      </c>
      <c r="K103">
        <v>37197</v>
      </c>
      <c r="L103" t="s">
        <v>122</v>
      </c>
    </row>
    <row r="104" spans="1:12" x14ac:dyDescent="0.2">
      <c r="A104" t="str">
        <f t="shared" si="1"/>
        <v>Yancey2003</v>
      </c>
      <c r="B104" t="s">
        <v>820</v>
      </c>
      <c r="C104">
        <v>2003</v>
      </c>
      <c r="D104" t="s">
        <v>245</v>
      </c>
      <c r="E104">
        <v>356</v>
      </c>
      <c r="F104">
        <v>4034</v>
      </c>
      <c r="G104">
        <v>-0.6</v>
      </c>
      <c r="H104">
        <v>480</v>
      </c>
      <c r="I104">
        <v>2.6</v>
      </c>
      <c r="J104" t="s">
        <v>247</v>
      </c>
      <c r="K104">
        <v>37199</v>
      </c>
      <c r="L104" t="s">
        <v>122</v>
      </c>
    </row>
    <row r="105" spans="1:12" x14ac:dyDescent="0.2">
      <c r="A105" t="str">
        <f t="shared" si="1"/>
        <v>Alamance2004</v>
      </c>
      <c r="B105" t="s">
        <v>769</v>
      </c>
      <c r="C105">
        <v>2004</v>
      </c>
      <c r="D105" t="s">
        <v>245</v>
      </c>
      <c r="E105">
        <v>3403</v>
      </c>
      <c r="F105">
        <v>60991</v>
      </c>
      <c r="G105">
        <v>2.1</v>
      </c>
      <c r="H105">
        <v>614</v>
      </c>
      <c r="I105">
        <v>5.7</v>
      </c>
      <c r="J105" t="s">
        <v>247</v>
      </c>
      <c r="K105">
        <v>37001</v>
      </c>
      <c r="L105" t="s">
        <v>122</v>
      </c>
    </row>
    <row r="106" spans="1:12" x14ac:dyDescent="0.2">
      <c r="A106" t="str">
        <f t="shared" si="1"/>
        <v>Alexander2004</v>
      </c>
      <c r="B106" t="s">
        <v>770</v>
      </c>
      <c r="C106">
        <v>2004</v>
      </c>
      <c r="D106" t="s">
        <v>245</v>
      </c>
      <c r="E106">
        <v>596</v>
      </c>
      <c r="F106">
        <v>10261</v>
      </c>
      <c r="G106">
        <v>0.3</v>
      </c>
      <c r="H106">
        <v>542</v>
      </c>
      <c r="I106">
        <v>3.6</v>
      </c>
      <c r="J106" t="s">
        <v>247</v>
      </c>
      <c r="K106">
        <v>37003</v>
      </c>
      <c r="L106" t="s">
        <v>122</v>
      </c>
    </row>
    <row r="107" spans="1:12" x14ac:dyDescent="0.2">
      <c r="A107" t="str">
        <f t="shared" si="1"/>
        <v>Alleghany2004</v>
      </c>
      <c r="B107" t="s">
        <v>648</v>
      </c>
      <c r="C107">
        <v>2004</v>
      </c>
      <c r="D107" t="s">
        <v>245</v>
      </c>
      <c r="E107">
        <v>321</v>
      </c>
      <c r="F107">
        <v>3533</v>
      </c>
      <c r="G107">
        <v>2.9</v>
      </c>
      <c r="H107">
        <v>449</v>
      </c>
      <c r="I107">
        <v>2.7</v>
      </c>
      <c r="J107" t="s">
        <v>247</v>
      </c>
      <c r="K107">
        <v>37005</v>
      </c>
      <c r="L107" t="s">
        <v>122</v>
      </c>
    </row>
    <row r="108" spans="1:12" x14ac:dyDescent="0.2">
      <c r="A108" t="str">
        <f t="shared" si="1"/>
        <v>Anson2004</v>
      </c>
      <c r="B108" t="s">
        <v>771</v>
      </c>
      <c r="C108">
        <v>2004</v>
      </c>
      <c r="D108" t="s">
        <v>245</v>
      </c>
      <c r="E108">
        <v>507</v>
      </c>
      <c r="F108">
        <v>8302</v>
      </c>
      <c r="G108">
        <v>1.9</v>
      </c>
      <c r="H108">
        <v>544</v>
      </c>
      <c r="I108">
        <v>3</v>
      </c>
      <c r="J108" t="s">
        <v>247</v>
      </c>
      <c r="K108">
        <v>37007</v>
      </c>
      <c r="L108" t="s">
        <v>122</v>
      </c>
    </row>
    <row r="109" spans="1:12" x14ac:dyDescent="0.2">
      <c r="A109" t="str">
        <f t="shared" si="1"/>
        <v>Ashe2004</v>
      </c>
      <c r="B109" t="s">
        <v>772</v>
      </c>
      <c r="C109">
        <v>2004</v>
      </c>
      <c r="D109" t="s">
        <v>245</v>
      </c>
      <c r="E109">
        <v>637</v>
      </c>
      <c r="F109">
        <v>8428</v>
      </c>
      <c r="G109">
        <v>3.6</v>
      </c>
      <c r="H109">
        <v>485</v>
      </c>
      <c r="I109">
        <v>0.6</v>
      </c>
      <c r="J109" t="s">
        <v>247</v>
      </c>
      <c r="K109">
        <v>37009</v>
      </c>
      <c r="L109" t="s">
        <v>122</v>
      </c>
    </row>
    <row r="110" spans="1:12" x14ac:dyDescent="0.2">
      <c r="A110" t="str">
        <f t="shared" si="1"/>
        <v>Avery2004</v>
      </c>
      <c r="B110" t="s">
        <v>773</v>
      </c>
      <c r="C110">
        <v>2004</v>
      </c>
      <c r="D110" t="s">
        <v>245</v>
      </c>
      <c r="E110">
        <v>617</v>
      </c>
      <c r="F110">
        <v>7448</v>
      </c>
      <c r="G110">
        <v>1</v>
      </c>
      <c r="H110">
        <v>467</v>
      </c>
      <c r="I110">
        <v>3.3</v>
      </c>
      <c r="J110" t="s">
        <v>247</v>
      </c>
      <c r="K110">
        <v>37011</v>
      </c>
      <c r="L110" t="s">
        <v>122</v>
      </c>
    </row>
    <row r="111" spans="1:12" x14ac:dyDescent="0.2">
      <c r="A111" t="str">
        <f t="shared" si="1"/>
        <v>Beaufort2004</v>
      </c>
      <c r="B111" t="s">
        <v>756</v>
      </c>
      <c r="C111">
        <v>2004</v>
      </c>
      <c r="D111" t="s">
        <v>245</v>
      </c>
      <c r="E111">
        <v>1185</v>
      </c>
      <c r="F111">
        <v>16933</v>
      </c>
      <c r="G111">
        <v>3.5</v>
      </c>
      <c r="H111">
        <v>569</v>
      </c>
      <c r="I111">
        <v>5</v>
      </c>
      <c r="J111" t="s">
        <v>247</v>
      </c>
      <c r="K111">
        <v>37013</v>
      </c>
      <c r="L111" t="s">
        <v>122</v>
      </c>
    </row>
    <row r="112" spans="1:12" x14ac:dyDescent="0.2">
      <c r="A112" t="str">
        <f t="shared" si="1"/>
        <v>Bertie2004</v>
      </c>
      <c r="B112" t="s">
        <v>774</v>
      </c>
      <c r="C112">
        <v>2004</v>
      </c>
      <c r="D112" t="s">
        <v>245</v>
      </c>
      <c r="E112">
        <v>383</v>
      </c>
      <c r="F112">
        <v>6726</v>
      </c>
      <c r="G112">
        <v>6.1</v>
      </c>
      <c r="H112">
        <v>464</v>
      </c>
      <c r="I112">
        <v>3.8</v>
      </c>
      <c r="J112" t="s">
        <v>247</v>
      </c>
      <c r="K112">
        <v>37015</v>
      </c>
      <c r="L112" t="s">
        <v>122</v>
      </c>
    </row>
    <row r="113" spans="1:12" x14ac:dyDescent="0.2">
      <c r="A113" t="str">
        <f t="shared" si="1"/>
        <v>Bladen2004</v>
      </c>
      <c r="B113" t="s">
        <v>775</v>
      </c>
      <c r="C113">
        <v>2004</v>
      </c>
      <c r="D113" t="s">
        <v>245</v>
      </c>
      <c r="E113">
        <v>628</v>
      </c>
      <c r="F113">
        <v>13786</v>
      </c>
      <c r="G113">
        <v>5.3</v>
      </c>
      <c r="H113">
        <v>519</v>
      </c>
      <c r="I113">
        <v>4.4000000000000004</v>
      </c>
      <c r="J113" t="s">
        <v>247</v>
      </c>
      <c r="K113">
        <v>37017</v>
      </c>
      <c r="L113" t="s">
        <v>122</v>
      </c>
    </row>
    <row r="114" spans="1:12" x14ac:dyDescent="0.2">
      <c r="A114" t="str">
        <f t="shared" si="1"/>
        <v>Brunswick2004</v>
      </c>
      <c r="B114" t="s">
        <v>655</v>
      </c>
      <c r="C114">
        <v>2004</v>
      </c>
      <c r="D114" t="s">
        <v>245</v>
      </c>
      <c r="E114">
        <v>2171</v>
      </c>
      <c r="F114">
        <v>23210</v>
      </c>
      <c r="G114">
        <v>1.9</v>
      </c>
      <c r="H114">
        <v>623</v>
      </c>
      <c r="I114">
        <v>10.5</v>
      </c>
      <c r="J114" t="s">
        <v>247</v>
      </c>
      <c r="K114">
        <v>37019</v>
      </c>
      <c r="L114" t="s">
        <v>122</v>
      </c>
    </row>
    <row r="115" spans="1:12" x14ac:dyDescent="0.2">
      <c r="A115" t="str">
        <f t="shared" si="1"/>
        <v>Buncombe2004</v>
      </c>
      <c r="B115" t="s">
        <v>379</v>
      </c>
      <c r="C115">
        <v>2004</v>
      </c>
      <c r="D115" t="s">
        <v>245</v>
      </c>
      <c r="E115">
        <v>6932</v>
      </c>
      <c r="F115">
        <v>109893</v>
      </c>
      <c r="G115">
        <v>3.5</v>
      </c>
      <c r="H115">
        <v>649</v>
      </c>
      <c r="I115">
        <v>5.2</v>
      </c>
      <c r="J115" t="s">
        <v>247</v>
      </c>
      <c r="K115">
        <v>37021</v>
      </c>
      <c r="L115" t="s">
        <v>122</v>
      </c>
    </row>
    <row r="116" spans="1:12" x14ac:dyDescent="0.2">
      <c r="A116" t="str">
        <f t="shared" si="1"/>
        <v>Burke2004</v>
      </c>
      <c r="B116" t="s">
        <v>468</v>
      </c>
      <c r="C116">
        <v>2004</v>
      </c>
      <c r="D116" t="s">
        <v>245</v>
      </c>
      <c r="E116">
        <v>1533</v>
      </c>
      <c r="F116">
        <v>34071</v>
      </c>
      <c r="G116">
        <v>3.5</v>
      </c>
      <c r="H116">
        <v>600</v>
      </c>
      <c r="I116">
        <v>2.9</v>
      </c>
      <c r="J116" t="s">
        <v>247</v>
      </c>
      <c r="K116">
        <v>37023</v>
      </c>
      <c r="L116" t="s">
        <v>122</v>
      </c>
    </row>
    <row r="117" spans="1:12" x14ac:dyDescent="0.2">
      <c r="A117" t="str">
        <f t="shared" si="1"/>
        <v>Cabarrus2004</v>
      </c>
      <c r="B117" t="s">
        <v>776</v>
      </c>
      <c r="C117">
        <v>2004</v>
      </c>
      <c r="D117" t="s">
        <v>245</v>
      </c>
      <c r="E117">
        <v>3692</v>
      </c>
      <c r="F117">
        <v>60017</v>
      </c>
      <c r="G117">
        <v>4.5</v>
      </c>
      <c r="H117">
        <v>688</v>
      </c>
      <c r="I117">
        <v>2.7</v>
      </c>
      <c r="J117" t="s">
        <v>247</v>
      </c>
      <c r="K117">
        <v>37025</v>
      </c>
      <c r="L117" t="s">
        <v>122</v>
      </c>
    </row>
    <row r="118" spans="1:12" x14ac:dyDescent="0.2">
      <c r="A118" t="str">
        <f t="shared" si="1"/>
        <v>Caldwell2004</v>
      </c>
      <c r="B118" t="s">
        <v>580</v>
      </c>
      <c r="C118">
        <v>2004</v>
      </c>
      <c r="D118" t="s">
        <v>245</v>
      </c>
      <c r="E118">
        <v>1417</v>
      </c>
      <c r="F118">
        <v>29828</v>
      </c>
      <c r="G118">
        <v>-2.7</v>
      </c>
      <c r="H118">
        <v>594</v>
      </c>
      <c r="I118">
        <v>2.8</v>
      </c>
      <c r="J118" t="s">
        <v>247</v>
      </c>
      <c r="K118">
        <v>37027</v>
      </c>
      <c r="L118" t="s">
        <v>122</v>
      </c>
    </row>
    <row r="119" spans="1:12" x14ac:dyDescent="0.2">
      <c r="A119" t="str">
        <f t="shared" si="1"/>
        <v>Camden2004</v>
      </c>
      <c r="B119" t="s">
        <v>470</v>
      </c>
      <c r="C119">
        <v>2004</v>
      </c>
      <c r="D119" t="s">
        <v>245</v>
      </c>
      <c r="E119">
        <v>204</v>
      </c>
      <c r="F119">
        <v>1913</v>
      </c>
      <c r="G119">
        <v>15.9</v>
      </c>
      <c r="H119">
        <v>559</v>
      </c>
      <c r="I119">
        <v>3.3</v>
      </c>
      <c r="J119" t="s">
        <v>247</v>
      </c>
      <c r="K119">
        <v>37029</v>
      </c>
      <c r="L119" t="s">
        <v>122</v>
      </c>
    </row>
    <row r="120" spans="1:12" x14ac:dyDescent="0.2">
      <c r="A120" t="str">
        <f t="shared" si="1"/>
        <v>Carteret2004</v>
      </c>
      <c r="B120" t="s">
        <v>777</v>
      </c>
      <c r="C120">
        <v>2004</v>
      </c>
      <c r="D120" t="s">
        <v>245</v>
      </c>
      <c r="E120">
        <v>2091</v>
      </c>
      <c r="F120">
        <v>22064</v>
      </c>
      <c r="G120">
        <v>1.5</v>
      </c>
      <c r="H120">
        <v>499</v>
      </c>
      <c r="I120">
        <v>4.5999999999999996</v>
      </c>
      <c r="J120" t="s">
        <v>247</v>
      </c>
      <c r="K120">
        <v>37031</v>
      </c>
      <c r="L120" t="s">
        <v>122</v>
      </c>
    </row>
    <row r="121" spans="1:12" x14ac:dyDescent="0.2">
      <c r="A121" t="str">
        <f t="shared" si="1"/>
        <v>Caswell2004</v>
      </c>
      <c r="B121" t="s">
        <v>778</v>
      </c>
      <c r="C121">
        <v>2004</v>
      </c>
      <c r="D121" t="s">
        <v>245</v>
      </c>
      <c r="E121">
        <v>270</v>
      </c>
      <c r="F121">
        <v>3074</v>
      </c>
      <c r="G121">
        <v>-1.7</v>
      </c>
      <c r="H121">
        <v>506</v>
      </c>
      <c r="I121">
        <v>1</v>
      </c>
      <c r="J121" t="s">
        <v>247</v>
      </c>
      <c r="K121">
        <v>37033</v>
      </c>
      <c r="L121" t="s">
        <v>122</v>
      </c>
    </row>
    <row r="122" spans="1:12" x14ac:dyDescent="0.2">
      <c r="A122" t="str">
        <f t="shared" si="1"/>
        <v>Catawba2004</v>
      </c>
      <c r="B122" t="s">
        <v>779</v>
      </c>
      <c r="C122">
        <v>2004</v>
      </c>
      <c r="D122" t="s">
        <v>245</v>
      </c>
      <c r="E122">
        <v>4273</v>
      </c>
      <c r="F122">
        <v>88049</v>
      </c>
      <c r="G122">
        <v>1.3</v>
      </c>
      <c r="H122">
        <v>639</v>
      </c>
      <c r="I122">
        <v>4.2</v>
      </c>
      <c r="J122" t="s">
        <v>247</v>
      </c>
      <c r="K122">
        <v>37035</v>
      </c>
      <c r="L122" t="s">
        <v>122</v>
      </c>
    </row>
    <row r="123" spans="1:12" x14ac:dyDescent="0.2">
      <c r="A123" t="str">
        <f t="shared" si="1"/>
        <v>Chatham2004</v>
      </c>
      <c r="B123" t="s">
        <v>474</v>
      </c>
      <c r="C123">
        <v>2004</v>
      </c>
      <c r="D123" t="s">
        <v>245</v>
      </c>
      <c r="E123">
        <v>1177</v>
      </c>
      <c r="F123">
        <v>17197</v>
      </c>
      <c r="G123">
        <v>7.2</v>
      </c>
      <c r="H123">
        <v>574</v>
      </c>
      <c r="I123">
        <v>2.9</v>
      </c>
      <c r="J123" t="s">
        <v>247</v>
      </c>
      <c r="K123">
        <v>37037</v>
      </c>
      <c r="L123" t="s">
        <v>122</v>
      </c>
    </row>
    <row r="124" spans="1:12" x14ac:dyDescent="0.2">
      <c r="A124" t="str">
        <f t="shared" si="1"/>
        <v>Cherokee2004</v>
      </c>
      <c r="B124" t="s">
        <v>424</v>
      </c>
      <c r="C124">
        <v>2004</v>
      </c>
      <c r="D124" t="s">
        <v>245</v>
      </c>
      <c r="E124">
        <v>698</v>
      </c>
      <c r="F124">
        <v>8461</v>
      </c>
      <c r="G124">
        <v>3.5</v>
      </c>
      <c r="H124">
        <v>501</v>
      </c>
      <c r="I124">
        <v>2</v>
      </c>
      <c r="J124" t="s">
        <v>247</v>
      </c>
      <c r="K124">
        <v>37039</v>
      </c>
      <c r="L124" t="s">
        <v>122</v>
      </c>
    </row>
    <row r="125" spans="1:12" x14ac:dyDescent="0.2">
      <c r="A125" t="str">
        <f t="shared" si="1"/>
        <v>Chowan2004</v>
      </c>
      <c r="B125" t="s">
        <v>780</v>
      </c>
      <c r="C125">
        <v>2004</v>
      </c>
      <c r="D125" t="s">
        <v>245</v>
      </c>
      <c r="E125">
        <v>407</v>
      </c>
      <c r="F125">
        <v>5935</v>
      </c>
      <c r="G125">
        <v>2</v>
      </c>
      <c r="H125">
        <v>548</v>
      </c>
      <c r="I125">
        <v>4.5999999999999996</v>
      </c>
      <c r="J125" t="s">
        <v>247</v>
      </c>
      <c r="K125">
        <v>37041</v>
      </c>
      <c r="L125" t="s">
        <v>122</v>
      </c>
    </row>
    <row r="126" spans="1:12" x14ac:dyDescent="0.2">
      <c r="A126" t="str">
        <f t="shared" si="1"/>
        <v>Clay2004</v>
      </c>
      <c r="B126" t="s">
        <v>353</v>
      </c>
      <c r="C126">
        <v>2004</v>
      </c>
      <c r="D126" t="s">
        <v>245</v>
      </c>
      <c r="E126">
        <v>257</v>
      </c>
      <c r="F126">
        <v>2057</v>
      </c>
      <c r="G126">
        <v>6.4</v>
      </c>
      <c r="H126">
        <v>501</v>
      </c>
      <c r="I126">
        <v>2.9</v>
      </c>
      <c r="J126" t="s">
        <v>247</v>
      </c>
      <c r="K126">
        <v>37043</v>
      </c>
      <c r="L126" t="s">
        <v>122</v>
      </c>
    </row>
    <row r="127" spans="1:12" x14ac:dyDescent="0.2">
      <c r="A127" t="str">
        <f t="shared" si="1"/>
        <v>Cleveland2004</v>
      </c>
      <c r="B127" t="s">
        <v>781</v>
      </c>
      <c r="C127">
        <v>2004</v>
      </c>
      <c r="D127" t="s">
        <v>245</v>
      </c>
      <c r="E127">
        <v>2039</v>
      </c>
      <c r="F127">
        <v>33454</v>
      </c>
      <c r="G127">
        <v>0.3</v>
      </c>
      <c r="H127">
        <v>612</v>
      </c>
      <c r="I127">
        <v>4.8</v>
      </c>
      <c r="J127" t="s">
        <v>247</v>
      </c>
      <c r="K127">
        <v>37045</v>
      </c>
      <c r="L127" t="s">
        <v>122</v>
      </c>
    </row>
    <row r="128" spans="1:12" x14ac:dyDescent="0.2">
      <c r="A128" t="str">
        <f t="shared" si="1"/>
        <v>Columbus2004</v>
      </c>
      <c r="B128" t="s">
        <v>782</v>
      </c>
      <c r="C128">
        <v>2004</v>
      </c>
      <c r="D128" t="s">
        <v>245</v>
      </c>
      <c r="E128">
        <v>1176</v>
      </c>
      <c r="F128">
        <v>17138</v>
      </c>
      <c r="G128">
        <v>0.9</v>
      </c>
      <c r="H128">
        <v>566</v>
      </c>
      <c r="I128">
        <v>4</v>
      </c>
      <c r="J128" t="s">
        <v>247</v>
      </c>
      <c r="K128">
        <v>37047</v>
      </c>
      <c r="L128" t="s">
        <v>122</v>
      </c>
    </row>
    <row r="129" spans="1:12" x14ac:dyDescent="0.2">
      <c r="A129" t="str">
        <f t="shared" si="1"/>
        <v>Craven2004</v>
      </c>
      <c r="B129" t="s">
        <v>783</v>
      </c>
      <c r="C129">
        <v>2004</v>
      </c>
      <c r="D129" t="s">
        <v>245</v>
      </c>
      <c r="E129">
        <v>2277</v>
      </c>
      <c r="F129">
        <v>40788</v>
      </c>
      <c r="G129">
        <v>1.9</v>
      </c>
      <c r="H129">
        <v>655</v>
      </c>
      <c r="I129">
        <v>3.8</v>
      </c>
      <c r="J129" t="s">
        <v>247</v>
      </c>
      <c r="K129">
        <v>37049</v>
      </c>
      <c r="L129" t="s">
        <v>122</v>
      </c>
    </row>
    <row r="130" spans="1:12" x14ac:dyDescent="0.2">
      <c r="A130" t="str">
        <f t="shared" si="1"/>
        <v>Cumberland2004</v>
      </c>
      <c r="B130" t="s">
        <v>589</v>
      </c>
      <c r="C130">
        <v>2004</v>
      </c>
      <c r="D130" t="s">
        <v>245</v>
      </c>
      <c r="E130">
        <v>5694</v>
      </c>
      <c r="F130">
        <v>113863</v>
      </c>
      <c r="G130">
        <v>2.6</v>
      </c>
      <c r="H130">
        <v>606</v>
      </c>
      <c r="I130">
        <v>4.7</v>
      </c>
      <c r="J130" t="s">
        <v>247</v>
      </c>
      <c r="K130">
        <v>37051</v>
      </c>
      <c r="L130" t="s">
        <v>122</v>
      </c>
    </row>
    <row r="131" spans="1:12" x14ac:dyDescent="0.2">
      <c r="A131" t="str">
        <f t="shared" si="1"/>
        <v>Currituck2004</v>
      </c>
      <c r="B131" t="s">
        <v>784</v>
      </c>
      <c r="C131">
        <v>2004</v>
      </c>
      <c r="D131" t="s">
        <v>245</v>
      </c>
      <c r="E131">
        <v>574</v>
      </c>
      <c r="F131">
        <v>4940</v>
      </c>
      <c r="G131">
        <v>2.8</v>
      </c>
      <c r="H131">
        <v>519</v>
      </c>
      <c r="I131">
        <v>7.5</v>
      </c>
      <c r="J131" t="s">
        <v>247</v>
      </c>
      <c r="K131">
        <v>37053</v>
      </c>
      <c r="L131" t="s">
        <v>122</v>
      </c>
    </row>
    <row r="132" spans="1:12" x14ac:dyDescent="0.2">
      <c r="A132" t="str">
        <f t="shared" si="1"/>
        <v>Dare2004</v>
      </c>
      <c r="B132" t="s">
        <v>785</v>
      </c>
      <c r="C132">
        <v>2004</v>
      </c>
      <c r="D132" t="s">
        <v>245</v>
      </c>
      <c r="E132">
        <v>1991</v>
      </c>
      <c r="F132">
        <v>17936</v>
      </c>
      <c r="G132">
        <v>2.6</v>
      </c>
      <c r="H132">
        <v>543</v>
      </c>
      <c r="I132">
        <v>3.4</v>
      </c>
      <c r="J132" t="s">
        <v>247</v>
      </c>
      <c r="K132">
        <v>37055</v>
      </c>
      <c r="L132" t="s">
        <v>122</v>
      </c>
    </row>
    <row r="133" spans="1:12" x14ac:dyDescent="0.2">
      <c r="A133" t="str">
        <f t="shared" si="1"/>
        <v>Davidson2004</v>
      </c>
      <c r="B133" t="s">
        <v>721</v>
      </c>
      <c r="C133">
        <v>2004</v>
      </c>
      <c r="D133" t="s">
        <v>245</v>
      </c>
      <c r="E133">
        <v>2940</v>
      </c>
      <c r="F133">
        <v>44621</v>
      </c>
      <c r="G133">
        <v>1</v>
      </c>
      <c r="H133">
        <v>583</v>
      </c>
      <c r="I133">
        <v>2.5</v>
      </c>
      <c r="J133" t="s">
        <v>247</v>
      </c>
      <c r="K133">
        <v>37057</v>
      </c>
      <c r="L133" t="s">
        <v>122</v>
      </c>
    </row>
    <row r="134" spans="1:12" x14ac:dyDescent="0.2">
      <c r="A134" t="str">
        <f t="shared" ref="A134:A197" si="2">_xlfn.CONCAT(B134, C134)</f>
        <v>Davie2004</v>
      </c>
      <c r="B134" t="s">
        <v>786</v>
      </c>
      <c r="C134">
        <v>2004</v>
      </c>
      <c r="D134" t="s">
        <v>245</v>
      </c>
      <c r="E134">
        <v>786</v>
      </c>
      <c r="F134">
        <v>10500</v>
      </c>
      <c r="G134">
        <v>5.0999999999999996</v>
      </c>
      <c r="H134">
        <v>574</v>
      </c>
      <c r="I134">
        <v>5.5</v>
      </c>
      <c r="J134" t="s">
        <v>247</v>
      </c>
      <c r="K134">
        <v>37059</v>
      </c>
      <c r="L134" t="s">
        <v>122</v>
      </c>
    </row>
    <row r="135" spans="1:12" x14ac:dyDescent="0.2">
      <c r="A135" t="str">
        <f t="shared" si="2"/>
        <v>Duplin2004</v>
      </c>
      <c r="B135" t="s">
        <v>787</v>
      </c>
      <c r="C135">
        <v>2004</v>
      </c>
      <c r="D135" t="s">
        <v>245</v>
      </c>
      <c r="E135">
        <v>1070</v>
      </c>
      <c r="F135">
        <v>20655</v>
      </c>
      <c r="G135">
        <v>1.8</v>
      </c>
      <c r="H135">
        <v>509</v>
      </c>
      <c r="I135">
        <v>3.2</v>
      </c>
      <c r="J135" t="s">
        <v>247</v>
      </c>
      <c r="K135">
        <v>37061</v>
      </c>
      <c r="L135" t="s">
        <v>122</v>
      </c>
    </row>
    <row r="136" spans="1:12" x14ac:dyDescent="0.2">
      <c r="A136" t="str">
        <f t="shared" si="2"/>
        <v>Durham2004</v>
      </c>
      <c r="B136" t="s">
        <v>788</v>
      </c>
      <c r="C136">
        <v>2004</v>
      </c>
      <c r="D136" t="s">
        <v>245</v>
      </c>
      <c r="E136">
        <v>6173</v>
      </c>
      <c r="F136">
        <v>169832</v>
      </c>
      <c r="G136">
        <v>3.7</v>
      </c>
      <c r="H136">
        <v>1025</v>
      </c>
      <c r="I136">
        <v>7.3</v>
      </c>
      <c r="J136" t="s">
        <v>247</v>
      </c>
      <c r="K136">
        <v>37063</v>
      </c>
      <c r="L136" t="s">
        <v>122</v>
      </c>
    </row>
    <row r="137" spans="1:12" x14ac:dyDescent="0.2">
      <c r="A137" t="str">
        <f t="shared" si="2"/>
        <v>Edgecombe2004</v>
      </c>
      <c r="B137" t="s">
        <v>789</v>
      </c>
      <c r="C137">
        <v>2004</v>
      </c>
      <c r="D137" t="s">
        <v>245</v>
      </c>
      <c r="E137">
        <v>1027</v>
      </c>
      <c r="F137">
        <v>22638</v>
      </c>
      <c r="G137">
        <v>-1</v>
      </c>
      <c r="H137">
        <v>621</v>
      </c>
      <c r="I137">
        <v>7.1</v>
      </c>
      <c r="J137" t="s">
        <v>247</v>
      </c>
      <c r="K137">
        <v>37065</v>
      </c>
      <c r="L137" t="s">
        <v>122</v>
      </c>
    </row>
    <row r="138" spans="1:12" x14ac:dyDescent="0.2">
      <c r="A138" t="str">
        <f t="shared" si="2"/>
        <v>Forsyth2004</v>
      </c>
      <c r="B138" t="s">
        <v>376</v>
      </c>
      <c r="C138">
        <v>2004</v>
      </c>
      <c r="D138" t="s">
        <v>245</v>
      </c>
      <c r="E138">
        <v>8428</v>
      </c>
      <c r="F138">
        <v>179930</v>
      </c>
      <c r="G138">
        <v>1.8</v>
      </c>
      <c r="H138">
        <v>771</v>
      </c>
      <c r="I138">
        <v>5.6</v>
      </c>
      <c r="J138" t="s">
        <v>247</v>
      </c>
      <c r="K138">
        <v>37067</v>
      </c>
      <c r="L138" t="s">
        <v>122</v>
      </c>
    </row>
    <row r="139" spans="1:12" x14ac:dyDescent="0.2">
      <c r="A139" t="str">
        <f t="shared" si="2"/>
        <v>Franklin2004</v>
      </c>
      <c r="B139" t="s">
        <v>434</v>
      </c>
      <c r="C139">
        <v>2004</v>
      </c>
      <c r="D139" t="s">
        <v>245</v>
      </c>
      <c r="E139">
        <v>953</v>
      </c>
      <c r="F139">
        <v>10534</v>
      </c>
      <c r="G139">
        <v>4.3</v>
      </c>
      <c r="H139">
        <v>643</v>
      </c>
      <c r="I139">
        <v>7</v>
      </c>
      <c r="J139" t="s">
        <v>247</v>
      </c>
      <c r="K139">
        <v>37069</v>
      </c>
      <c r="L139" t="s">
        <v>122</v>
      </c>
    </row>
    <row r="140" spans="1:12" x14ac:dyDescent="0.2">
      <c r="A140" t="str">
        <f t="shared" si="2"/>
        <v>Gaston2004</v>
      </c>
      <c r="B140" t="s">
        <v>790</v>
      </c>
      <c r="C140">
        <v>2004</v>
      </c>
      <c r="D140" t="s">
        <v>245</v>
      </c>
      <c r="E140">
        <v>3979</v>
      </c>
      <c r="F140">
        <v>71230</v>
      </c>
      <c r="G140">
        <v>2.1</v>
      </c>
      <c r="H140">
        <v>643</v>
      </c>
      <c r="I140">
        <v>4.9000000000000004</v>
      </c>
      <c r="J140" t="s">
        <v>247</v>
      </c>
      <c r="K140">
        <v>37071</v>
      </c>
      <c r="L140" t="s">
        <v>122</v>
      </c>
    </row>
    <row r="141" spans="1:12" x14ac:dyDescent="0.2">
      <c r="A141" t="str">
        <f t="shared" si="2"/>
        <v>Gates2004</v>
      </c>
      <c r="B141" t="s">
        <v>791</v>
      </c>
      <c r="C141">
        <v>2004</v>
      </c>
      <c r="D141" t="s">
        <v>245</v>
      </c>
      <c r="E141">
        <v>158</v>
      </c>
      <c r="F141">
        <v>1670</v>
      </c>
      <c r="G141">
        <v>1.5</v>
      </c>
      <c r="H141">
        <v>508</v>
      </c>
      <c r="I141">
        <v>2.2000000000000002</v>
      </c>
      <c r="J141" t="s">
        <v>247</v>
      </c>
      <c r="K141">
        <v>37073</v>
      </c>
      <c r="L141" t="s">
        <v>122</v>
      </c>
    </row>
    <row r="142" spans="1:12" x14ac:dyDescent="0.2">
      <c r="A142" t="str">
        <f t="shared" si="2"/>
        <v>Graham2004</v>
      </c>
      <c r="B142" t="s">
        <v>792</v>
      </c>
      <c r="C142">
        <v>2004</v>
      </c>
      <c r="D142" t="s">
        <v>245</v>
      </c>
      <c r="E142">
        <v>202</v>
      </c>
      <c r="F142">
        <v>2374</v>
      </c>
      <c r="G142">
        <v>4</v>
      </c>
      <c r="H142">
        <v>488</v>
      </c>
      <c r="I142">
        <v>3.2</v>
      </c>
      <c r="J142" t="s">
        <v>247</v>
      </c>
      <c r="K142">
        <v>37075</v>
      </c>
      <c r="L142" t="s">
        <v>122</v>
      </c>
    </row>
    <row r="143" spans="1:12" x14ac:dyDescent="0.2">
      <c r="A143" t="str">
        <f t="shared" si="2"/>
        <v>Granville2004</v>
      </c>
      <c r="B143" t="s">
        <v>793</v>
      </c>
      <c r="C143">
        <v>2004</v>
      </c>
      <c r="D143" t="s">
        <v>245</v>
      </c>
      <c r="E143">
        <v>847</v>
      </c>
      <c r="F143">
        <v>19288</v>
      </c>
      <c r="G143">
        <v>0.2</v>
      </c>
      <c r="H143">
        <v>645</v>
      </c>
      <c r="I143">
        <v>0.8</v>
      </c>
      <c r="J143" t="s">
        <v>247</v>
      </c>
      <c r="K143">
        <v>37077</v>
      </c>
      <c r="L143" t="s">
        <v>122</v>
      </c>
    </row>
    <row r="144" spans="1:12" x14ac:dyDescent="0.2">
      <c r="A144" t="str">
        <f t="shared" si="2"/>
        <v>Greene2004</v>
      </c>
      <c r="B144" t="s">
        <v>436</v>
      </c>
      <c r="C144">
        <v>2004</v>
      </c>
      <c r="D144" t="s">
        <v>245</v>
      </c>
      <c r="E144">
        <v>319</v>
      </c>
      <c r="F144">
        <v>3858</v>
      </c>
      <c r="G144">
        <v>1.2</v>
      </c>
      <c r="H144">
        <v>492</v>
      </c>
      <c r="I144">
        <v>1.4</v>
      </c>
      <c r="J144" t="s">
        <v>247</v>
      </c>
      <c r="K144">
        <v>37079</v>
      </c>
      <c r="L144" t="s">
        <v>122</v>
      </c>
    </row>
    <row r="145" spans="1:12" x14ac:dyDescent="0.2">
      <c r="A145" t="str">
        <f t="shared" si="2"/>
        <v>Guilford2004</v>
      </c>
      <c r="B145" t="s">
        <v>794</v>
      </c>
      <c r="C145">
        <v>2004</v>
      </c>
      <c r="D145" t="s">
        <v>245</v>
      </c>
      <c r="E145">
        <v>13698</v>
      </c>
      <c r="F145">
        <v>271809</v>
      </c>
      <c r="G145">
        <v>1.8</v>
      </c>
      <c r="H145">
        <v>738</v>
      </c>
      <c r="I145">
        <v>4.8</v>
      </c>
      <c r="J145" t="s">
        <v>247</v>
      </c>
      <c r="K145">
        <v>37081</v>
      </c>
      <c r="L145" t="s">
        <v>122</v>
      </c>
    </row>
    <row r="146" spans="1:12" x14ac:dyDescent="0.2">
      <c r="A146" t="str">
        <f t="shared" si="2"/>
        <v>Halifax2004</v>
      </c>
      <c r="B146" t="s">
        <v>674</v>
      </c>
      <c r="C146">
        <v>2004</v>
      </c>
      <c r="D146" t="s">
        <v>245</v>
      </c>
      <c r="E146">
        <v>1172</v>
      </c>
      <c r="F146">
        <v>18108</v>
      </c>
      <c r="G146">
        <v>3.4</v>
      </c>
      <c r="H146">
        <v>531</v>
      </c>
      <c r="I146">
        <v>5.0999999999999996</v>
      </c>
      <c r="J146" t="s">
        <v>247</v>
      </c>
      <c r="K146">
        <v>37083</v>
      </c>
      <c r="L146" t="s">
        <v>122</v>
      </c>
    </row>
    <row r="147" spans="1:12" x14ac:dyDescent="0.2">
      <c r="A147" t="str">
        <f t="shared" si="2"/>
        <v>Harnett2004</v>
      </c>
      <c r="B147" t="s">
        <v>795</v>
      </c>
      <c r="C147">
        <v>2004</v>
      </c>
      <c r="D147" t="s">
        <v>245</v>
      </c>
      <c r="E147">
        <v>1584</v>
      </c>
      <c r="F147">
        <v>23068</v>
      </c>
      <c r="G147">
        <v>4</v>
      </c>
      <c r="H147">
        <v>540</v>
      </c>
      <c r="I147">
        <v>3.6</v>
      </c>
      <c r="J147" t="s">
        <v>247</v>
      </c>
      <c r="K147">
        <v>37085</v>
      </c>
      <c r="L147" t="s">
        <v>122</v>
      </c>
    </row>
    <row r="148" spans="1:12" x14ac:dyDescent="0.2">
      <c r="A148" t="str">
        <f t="shared" si="2"/>
        <v>Haywood2004</v>
      </c>
      <c r="B148" t="s">
        <v>731</v>
      </c>
      <c r="C148">
        <v>2004</v>
      </c>
      <c r="D148" t="s">
        <v>245</v>
      </c>
      <c r="E148">
        <v>1436</v>
      </c>
      <c r="F148">
        <v>16943</v>
      </c>
      <c r="G148">
        <v>2</v>
      </c>
      <c r="H148">
        <v>556</v>
      </c>
      <c r="I148">
        <v>4.5</v>
      </c>
      <c r="J148" t="s">
        <v>247</v>
      </c>
      <c r="K148">
        <v>37087</v>
      </c>
      <c r="L148" t="s">
        <v>122</v>
      </c>
    </row>
    <row r="149" spans="1:12" x14ac:dyDescent="0.2">
      <c r="A149" t="str">
        <f t="shared" si="2"/>
        <v>Henderson2004</v>
      </c>
      <c r="B149" t="s">
        <v>602</v>
      </c>
      <c r="C149">
        <v>2004</v>
      </c>
      <c r="D149" t="s">
        <v>245</v>
      </c>
      <c r="E149">
        <v>2549</v>
      </c>
      <c r="F149">
        <v>35915</v>
      </c>
      <c r="G149">
        <v>-2</v>
      </c>
      <c r="H149">
        <v>628</v>
      </c>
      <c r="I149">
        <v>4.7</v>
      </c>
      <c r="J149" t="s">
        <v>247</v>
      </c>
      <c r="K149">
        <v>37089</v>
      </c>
      <c r="L149" t="s">
        <v>122</v>
      </c>
    </row>
    <row r="150" spans="1:12" x14ac:dyDescent="0.2">
      <c r="A150" t="str">
        <f t="shared" si="2"/>
        <v>Hertford2004</v>
      </c>
      <c r="B150" t="s">
        <v>796</v>
      </c>
      <c r="C150">
        <v>2004</v>
      </c>
      <c r="D150" t="s">
        <v>245</v>
      </c>
      <c r="E150">
        <v>589</v>
      </c>
      <c r="F150">
        <v>9768</v>
      </c>
      <c r="G150">
        <v>3</v>
      </c>
      <c r="H150">
        <v>554</v>
      </c>
      <c r="I150">
        <v>4.5</v>
      </c>
      <c r="J150" t="s">
        <v>247</v>
      </c>
      <c r="K150">
        <v>37091</v>
      </c>
      <c r="L150" t="s">
        <v>122</v>
      </c>
    </row>
    <row r="151" spans="1:12" x14ac:dyDescent="0.2">
      <c r="A151" t="str">
        <f t="shared" si="2"/>
        <v>Hoke2004</v>
      </c>
      <c r="B151" t="s">
        <v>797</v>
      </c>
      <c r="C151">
        <v>2004</v>
      </c>
      <c r="D151" t="s">
        <v>245</v>
      </c>
      <c r="E151">
        <v>350</v>
      </c>
      <c r="F151">
        <v>7674</v>
      </c>
      <c r="G151">
        <v>0.2</v>
      </c>
      <c r="H151">
        <v>486</v>
      </c>
      <c r="I151">
        <v>3.2</v>
      </c>
      <c r="J151" t="s">
        <v>247</v>
      </c>
      <c r="K151">
        <v>37093</v>
      </c>
      <c r="L151" t="s">
        <v>122</v>
      </c>
    </row>
    <row r="152" spans="1:12" x14ac:dyDescent="0.2">
      <c r="A152" t="str">
        <f t="shared" si="2"/>
        <v>Hyde2004</v>
      </c>
      <c r="B152" t="s">
        <v>798</v>
      </c>
      <c r="C152">
        <v>2004</v>
      </c>
      <c r="D152" t="s">
        <v>245</v>
      </c>
      <c r="E152">
        <v>197</v>
      </c>
      <c r="F152">
        <v>1893</v>
      </c>
      <c r="G152">
        <v>8</v>
      </c>
      <c r="H152">
        <v>450</v>
      </c>
      <c r="I152">
        <v>-5.7</v>
      </c>
      <c r="J152" t="s">
        <v>247</v>
      </c>
      <c r="K152">
        <v>37095</v>
      </c>
      <c r="L152" t="s">
        <v>122</v>
      </c>
    </row>
    <row r="153" spans="1:12" x14ac:dyDescent="0.2">
      <c r="A153" t="str">
        <f t="shared" si="2"/>
        <v>Iredell2004</v>
      </c>
      <c r="B153" t="s">
        <v>799</v>
      </c>
      <c r="C153">
        <v>2004</v>
      </c>
      <c r="D153" t="s">
        <v>245</v>
      </c>
      <c r="E153">
        <v>3875</v>
      </c>
      <c r="F153">
        <v>60075</v>
      </c>
      <c r="G153">
        <v>5.7</v>
      </c>
      <c r="H153">
        <v>668</v>
      </c>
      <c r="I153">
        <v>4.5</v>
      </c>
      <c r="J153" t="s">
        <v>247</v>
      </c>
      <c r="K153">
        <v>37097</v>
      </c>
      <c r="L153" t="s">
        <v>122</v>
      </c>
    </row>
    <row r="154" spans="1:12" x14ac:dyDescent="0.2">
      <c r="A154" t="str">
        <f t="shared" si="2"/>
        <v>Jackson2004</v>
      </c>
      <c r="B154" t="s">
        <v>318</v>
      </c>
      <c r="C154">
        <v>2004</v>
      </c>
      <c r="D154" t="s">
        <v>245</v>
      </c>
      <c r="E154">
        <v>1007</v>
      </c>
      <c r="F154">
        <v>12994</v>
      </c>
      <c r="G154">
        <v>3</v>
      </c>
      <c r="H154">
        <v>568</v>
      </c>
      <c r="I154">
        <v>10.5</v>
      </c>
      <c r="J154" t="s">
        <v>247</v>
      </c>
      <c r="K154">
        <v>37099</v>
      </c>
      <c r="L154" t="s">
        <v>122</v>
      </c>
    </row>
    <row r="155" spans="1:12" x14ac:dyDescent="0.2">
      <c r="A155" t="str">
        <f t="shared" si="2"/>
        <v>Johnston2004</v>
      </c>
      <c r="B155" t="s">
        <v>377</v>
      </c>
      <c r="C155">
        <v>2004</v>
      </c>
      <c r="D155" t="s">
        <v>245</v>
      </c>
      <c r="E155">
        <v>2883</v>
      </c>
      <c r="F155">
        <v>39163</v>
      </c>
      <c r="G155">
        <v>5.8</v>
      </c>
      <c r="H155">
        <v>584</v>
      </c>
      <c r="I155">
        <v>0.2</v>
      </c>
      <c r="J155" t="s">
        <v>247</v>
      </c>
      <c r="K155">
        <v>37101</v>
      </c>
      <c r="L155" t="s">
        <v>122</v>
      </c>
    </row>
    <row r="156" spans="1:12" x14ac:dyDescent="0.2">
      <c r="A156" t="str">
        <f t="shared" si="2"/>
        <v>Jones2004</v>
      </c>
      <c r="B156" t="s">
        <v>517</v>
      </c>
      <c r="C156">
        <v>2004</v>
      </c>
      <c r="D156" t="s">
        <v>245</v>
      </c>
      <c r="E156">
        <v>196</v>
      </c>
      <c r="F156">
        <v>1796</v>
      </c>
      <c r="G156">
        <v>4.7</v>
      </c>
      <c r="H156">
        <v>572</v>
      </c>
      <c r="I156">
        <v>5</v>
      </c>
      <c r="J156" t="s">
        <v>247</v>
      </c>
      <c r="K156">
        <v>37103</v>
      </c>
      <c r="L156" t="s">
        <v>122</v>
      </c>
    </row>
    <row r="157" spans="1:12" x14ac:dyDescent="0.2">
      <c r="A157" t="str">
        <f t="shared" si="2"/>
        <v>Lee2004</v>
      </c>
      <c r="B157" t="s">
        <v>315</v>
      </c>
      <c r="C157">
        <v>2004</v>
      </c>
      <c r="D157" t="s">
        <v>245</v>
      </c>
      <c r="E157">
        <v>1408</v>
      </c>
      <c r="F157">
        <v>27776</v>
      </c>
      <c r="G157">
        <v>2.8</v>
      </c>
      <c r="H157">
        <v>663</v>
      </c>
      <c r="I157">
        <v>7.1</v>
      </c>
      <c r="J157" t="s">
        <v>247</v>
      </c>
      <c r="K157">
        <v>37105</v>
      </c>
      <c r="L157" t="s">
        <v>122</v>
      </c>
    </row>
    <row r="158" spans="1:12" x14ac:dyDescent="0.2">
      <c r="A158" t="str">
        <f t="shared" si="2"/>
        <v>Lenoir2004</v>
      </c>
      <c r="B158" t="s">
        <v>800</v>
      </c>
      <c r="C158">
        <v>2004</v>
      </c>
      <c r="D158" t="s">
        <v>245</v>
      </c>
      <c r="E158">
        <v>1448</v>
      </c>
      <c r="F158">
        <v>28462</v>
      </c>
      <c r="G158">
        <v>3.1</v>
      </c>
      <c r="H158">
        <v>600</v>
      </c>
      <c r="I158">
        <v>6.6</v>
      </c>
      <c r="J158" t="s">
        <v>247</v>
      </c>
      <c r="K158">
        <v>37107</v>
      </c>
      <c r="L158" t="s">
        <v>122</v>
      </c>
    </row>
    <row r="159" spans="1:12" x14ac:dyDescent="0.2">
      <c r="A159" t="str">
        <f t="shared" si="2"/>
        <v>Lincoln2004</v>
      </c>
      <c r="B159" t="s">
        <v>519</v>
      </c>
      <c r="C159">
        <v>2004</v>
      </c>
      <c r="D159" t="s">
        <v>245</v>
      </c>
      <c r="E159">
        <v>1434</v>
      </c>
      <c r="F159">
        <v>19689</v>
      </c>
      <c r="G159">
        <v>-0.5</v>
      </c>
      <c r="H159">
        <v>577</v>
      </c>
      <c r="I159">
        <v>4</v>
      </c>
      <c r="J159" t="s">
        <v>247</v>
      </c>
      <c r="K159">
        <v>37109</v>
      </c>
      <c r="L159" t="s">
        <v>122</v>
      </c>
    </row>
    <row r="160" spans="1:12" x14ac:dyDescent="0.2">
      <c r="A160" t="str">
        <f t="shared" si="2"/>
        <v>McDowell2004</v>
      </c>
      <c r="B160" t="s">
        <v>801</v>
      </c>
      <c r="C160">
        <v>2004</v>
      </c>
      <c r="D160" t="s">
        <v>245</v>
      </c>
      <c r="E160">
        <v>738</v>
      </c>
      <c r="F160">
        <v>16296</v>
      </c>
      <c r="G160">
        <v>-2.9</v>
      </c>
      <c r="H160">
        <v>553</v>
      </c>
      <c r="I160">
        <v>4.3</v>
      </c>
      <c r="J160" t="s">
        <v>247</v>
      </c>
      <c r="K160">
        <v>37111</v>
      </c>
      <c r="L160" t="s">
        <v>122</v>
      </c>
    </row>
    <row r="161" spans="1:12" x14ac:dyDescent="0.2">
      <c r="A161" t="str">
        <f t="shared" si="2"/>
        <v>Macon2004</v>
      </c>
      <c r="B161" t="s">
        <v>441</v>
      </c>
      <c r="C161">
        <v>2004</v>
      </c>
      <c r="D161" t="s">
        <v>245</v>
      </c>
      <c r="E161">
        <v>1209</v>
      </c>
      <c r="F161">
        <v>10950</v>
      </c>
      <c r="G161">
        <v>1.9</v>
      </c>
      <c r="H161">
        <v>548</v>
      </c>
      <c r="I161">
        <v>4.4000000000000004</v>
      </c>
      <c r="J161" t="s">
        <v>247</v>
      </c>
      <c r="K161">
        <v>37113</v>
      </c>
      <c r="L161" t="s">
        <v>122</v>
      </c>
    </row>
    <row r="162" spans="1:12" x14ac:dyDescent="0.2">
      <c r="A162" t="str">
        <f t="shared" si="2"/>
        <v>Madison2004</v>
      </c>
      <c r="B162" t="s">
        <v>313</v>
      </c>
      <c r="C162">
        <v>2004</v>
      </c>
      <c r="D162" t="s">
        <v>245</v>
      </c>
      <c r="E162">
        <v>361</v>
      </c>
      <c r="F162">
        <v>4148</v>
      </c>
      <c r="G162">
        <v>-0.4</v>
      </c>
      <c r="H162">
        <v>516</v>
      </c>
      <c r="I162">
        <v>6.4</v>
      </c>
      <c r="J162" t="s">
        <v>247</v>
      </c>
      <c r="K162">
        <v>37115</v>
      </c>
      <c r="L162" t="s">
        <v>122</v>
      </c>
    </row>
    <row r="163" spans="1:12" x14ac:dyDescent="0.2">
      <c r="A163" t="str">
        <f t="shared" si="2"/>
        <v>Martin2004</v>
      </c>
      <c r="B163" t="s">
        <v>620</v>
      </c>
      <c r="C163">
        <v>2004</v>
      </c>
      <c r="D163" t="s">
        <v>245</v>
      </c>
      <c r="E163">
        <v>588</v>
      </c>
      <c r="F163">
        <v>9287</v>
      </c>
      <c r="G163">
        <v>1</v>
      </c>
      <c r="H163">
        <v>576</v>
      </c>
      <c r="I163">
        <v>3.2</v>
      </c>
      <c r="J163" t="s">
        <v>247</v>
      </c>
      <c r="K163">
        <v>37117</v>
      </c>
      <c r="L163" t="s">
        <v>122</v>
      </c>
    </row>
    <row r="164" spans="1:12" x14ac:dyDescent="0.2">
      <c r="A164" t="str">
        <f t="shared" si="2"/>
        <v>Mecklenburg2004</v>
      </c>
      <c r="B164" t="s">
        <v>686</v>
      </c>
      <c r="C164">
        <v>2004</v>
      </c>
      <c r="D164" t="s">
        <v>245</v>
      </c>
      <c r="E164">
        <v>27470</v>
      </c>
      <c r="F164">
        <v>520989</v>
      </c>
      <c r="G164">
        <v>2.1</v>
      </c>
      <c r="H164">
        <v>948</v>
      </c>
      <c r="I164">
        <v>8.1999999999999993</v>
      </c>
      <c r="J164" t="s">
        <v>247</v>
      </c>
      <c r="K164">
        <v>37119</v>
      </c>
      <c r="L164" t="s">
        <v>122</v>
      </c>
    </row>
    <row r="165" spans="1:12" x14ac:dyDescent="0.2">
      <c r="A165" t="str">
        <f t="shared" si="2"/>
        <v>Mitchell2004</v>
      </c>
      <c r="B165" t="s">
        <v>526</v>
      </c>
      <c r="C165">
        <v>2004</v>
      </c>
      <c r="D165" t="s">
        <v>245</v>
      </c>
      <c r="E165">
        <v>415</v>
      </c>
      <c r="F165">
        <v>5798</v>
      </c>
      <c r="G165">
        <v>4.3</v>
      </c>
      <c r="H165">
        <v>499</v>
      </c>
      <c r="I165">
        <v>2</v>
      </c>
      <c r="J165" t="s">
        <v>247</v>
      </c>
      <c r="K165">
        <v>37121</v>
      </c>
      <c r="L165" t="s">
        <v>122</v>
      </c>
    </row>
    <row r="166" spans="1:12" x14ac:dyDescent="0.2">
      <c r="A166" t="str">
        <f t="shared" si="2"/>
        <v>Montgomery2004</v>
      </c>
      <c r="B166" t="s">
        <v>329</v>
      </c>
      <c r="C166">
        <v>2004</v>
      </c>
      <c r="D166" t="s">
        <v>245</v>
      </c>
      <c r="E166">
        <v>571</v>
      </c>
      <c r="F166">
        <v>10956</v>
      </c>
      <c r="G166">
        <v>3.4</v>
      </c>
      <c r="H166">
        <v>555</v>
      </c>
      <c r="I166">
        <v>5.0999999999999996</v>
      </c>
      <c r="J166" t="s">
        <v>247</v>
      </c>
      <c r="K166">
        <v>37123</v>
      </c>
      <c r="L166" t="s">
        <v>122</v>
      </c>
    </row>
    <row r="167" spans="1:12" x14ac:dyDescent="0.2">
      <c r="A167" t="str">
        <f t="shared" si="2"/>
        <v>Moore2004</v>
      </c>
      <c r="B167" t="s">
        <v>739</v>
      </c>
      <c r="C167">
        <v>2004</v>
      </c>
      <c r="D167" t="s">
        <v>245</v>
      </c>
      <c r="E167">
        <v>2293</v>
      </c>
      <c r="F167">
        <v>30774</v>
      </c>
      <c r="G167">
        <v>0.4</v>
      </c>
      <c r="H167">
        <v>611</v>
      </c>
      <c r="I167">
        <v>3.4</v>
      </c>
      <c r="J167" t="s">
        <v>247</v>
      </c>
      <c r="K167">
        <v>37125</v>
      </c>
      <c r="L167" t="s">
        <v>122</v>
      </c>
    </row>
    <row r="168" spans="1:12" x14ac:dyDescent="0.2">
      <c r="A168" t="str">
        <f t="shared" si="2"/>
        <v>Nash2004</v>
      </c>
      <c r="B168" t="s">
        <v>802</v>
      </c>
      <c r="C168">
        <v>2004</v>
      </c>
      <c r="D168" t="s">
        <v>245</v>
      </c>
      <c r="E168">
        <v>2341</v>
      </c>
      <c r="F168">
        <v>41247</v>
      </c>
      <c r="G168">
        <v>1.1000000000000001</v>
      </c>
      <c r="H168">
        <v>645</v>
      </c>
      <c r="I168">
        <v>3.4</v>
      </c>
      <c r="J168" t="s">
        <v>247</v>
      </c>
      <c r="K168">
        <v>37127</v>
      </c>
      <c r="L168" t="s">
        <v>122</v>
      </c>
    </row>
    <row r="169" spans="1:12" x14ac:dyDescent="0.2">
      <c r="A169" t="str">
        <f t="shared" si="2"/>
        <v>New Hanover2004</v>
      </c>
      <c r="B169" t="s">
        <v>803</v>
      </c>
      <c r="C169">
        <v>2004</v>
      </c>
      <c r="D169" t="s">
        <v>245</v>
      </c>
      <c r="E169">
        <v>6472</v>
      </c>
      <c r="F169">
        <v>93586</v>
      </c>
      <c r="G169">
        <v>4.8</v>
      </c>
      <c r="H169">
        <v>655</v>
      </c>
      <c r="I169">
        <v>4.0999999999999996</v>
      </c>
      <c r="J169" t="s">
        <v>247</v>
      </c>
      <c r="K169">
        <v>37129</v>
      </c>
      <c r="L169" t="s">
        <v>122</v>
      </c>
    </row>
    <row r="170" spans="1:12" x14ac:dyDescent="0.2">
      <c r="A170" t="str">
        <f t="shared" si="2"/>
        <v>Northampton2004</v>
      </c>
      <c r="B170" t="s">
        <v>689</v>
      </c>
      <c r="C170">
        <v>2004</v>
      </c>
      <c r="D170" t="s">
        <v>245</v>
      </c>
      <c r="E170">
        <v>381</v>
      </c>
      <c r="F170">
        <v>6325</v>
      </c>
      <c r="G170">
        <v>13.5</v>
      </c>
      <c r="H170">
        <v>526</v>
      </c>
      <c r="I170">
        <v>3.3</v>
      </c>
      <c r="J170" t="s">
        <v>247</v>
      </c>
      <c r="K170">
        <v>37131</v>
      </c>
      <c r="L170" t="s">
        <v>122</v>
      </c>
    </row>
    <row r="171" spans="1:12" x14ac:dyDescent="0.2">
      <c r="A171" t="str">
        <f t="shared" si="2"/>
        <v>Onslow2004</v>
      </c>
      <c r="B171" t="s">
        <v>804</v>
      </c>
      <c r="C171">
        <v>2004</v>
      </c>
      <c r="D171" t="s">
        <v>245</v>
      </c>
      <c r="E171">
        <v>2573</v>
      </c>
      <c r="F171">
        <v>41087</v>
      </c>
      <c r="G171">
        <v>5.2</v>
      </c>
      <c r="H171">
        <v>484</v>
      </c>
      <c r="I171">
        <v>4.8</v>
      </c>
      <c r="J171" t="s">
        <v>247</v>
      </c>
      <c r="K171">
        <v>37133</v>
      </c>
      <c r="L171" t="s">
        <v>122</v>
      </c>
    </row>
    <row r="172" spans="1:12" x14ac:dyDescent="0.2">
      <c r="A172" t="str">
        <f t="shared" si="2"/>
        <v>Orange2004</v>
      </c>
      <c r="B172" t="s">
        <v>418</v>
      </c>
      <c r="C172">
        <v>2004</v>
      </c>
      <c r="D172" t="s">
        <v>245</v>
      </c>
      <c r="E172">
        <v>3351</v>
      </c>
      <c r="F172">
        <v>58484</v>
      </c>
      <c r="G172">
        <v>-1</v>
      </c>
      <c r="H172">
        <v>793</v>
      </c>
      <c r="I172">
        <v>1.5</v>
      </c>
      <c r="J172" t="s">
        <v>247</v>
      </c>
      <c r="K172">
        <v>37135</v>
      </c>
      <c r="L172" t="s">
        <v>122</v>
      </c>
    </row>
    <row r="173" spans="1:12" x14ac:dyDescent="0.2">
      <c r="A173" t="str">
        <f t="shared" si="2"/>
        <v>Pamlico2004</v>
      </c>
      <c r="B173" t="s">
        <v>805</v>
      </c>
      <c r="C173">
        <v>2004</v>
      </c>
      <c r="D173" t="s">
        <v>245</v>
      </c>
      <c r="E173">
        <v>267</v>
      </c>
      <c r="F173">
        <v>2789</v>
      </c>
      <c r="G173">
        <v>2.2000000000000002</v>
      </c>
      <c r="H173">
        <v>478</v>
      </c>
      <c r="I173">
        <v>1.9</v>
      </c>
      <c r="J173" t="s">
        <v>247</v>
      </c>
      <c r="K173">
        <v>37137</v>
      </c>
      <c r="L173" t="s">
        <v>122</v>
      </c>
    </row>
    <row r="174" spans="1:12" x14ac:dyDescent="0.2">
      <c r="A174" t="str">
        <f t="shared" si="2"/>
        <v>Pasquotank2004</v>
      </c>
      <c r="B174" t="s">
        <v>381</v>
      </c>
      <c r="C174">
        <v>2004</v>
      </c>
      <c r="D174" t="s">
        <v>245</v>
      </c>
      <c r="E174">
        <v>963</v>
      </c>
      <c r="F174">
        <v>16991</v>
      </c>
      <c r="G174">
        <v>6</v>
      </c>
      <c r="H174">
        <v>559</v>
      </c>
      <c r="I174">
        <v>4.0999999999999996</v>
      </c>
      <c r="J174" t="s">
        <v>247</v>
      </c>
      <c r="K174">
        <v>37139</v>
      </c>
      <c r="L174" t="s">
        <v>122</v>
      </c>
    </row>
    <row r="175" spans="1:12" x14ac:dyDescent="0.2">
      <c r="A175" t="str">
        <f t="shared" si="2"/>
        <v>Pender2004</v>
      </c>
      <c r="B175" t="s">
        <v>806</v>
      </c>
      <c r="C175">
        <v>2004</v>
      </c>
      <c r="D175" t="s">
        <v>245</v>
      </c>
      <c r="E175">
        <v>895</v>
      </c>
      <c r="F175">
        <v>9843</v>
      </c>
      <c r="G175">
        <v>1.9</v>
      </c>
      <c r="H175">
        <v>501</v>
      </c>
      <c r="I175">
        <v>6.4</v>
      </c>
      <c r="J175" t="s">
        <v>247</v>
      </c>
      <c r="K175">
        <v>37141</v>
      </c>
      <c r="L175" t="s">
        <v>122</v>
      </c>
    </row>
    <row r="176" spans="1:12" x14ac:dyDescent="0.2">
      <c r="A176" t="str">
        <f t="shared" si="2"/>
        <v>Perquimans2004</v>
      </c>
      <c r="B176" t="s">
        <v>807</v>
      </c>
      <c r="C176">
        <v>2004</v>
      </c>
      <c r="D176" t="s">
        <v>245</v>
      </c>
      <c r="E176">
        <v>227</v>
      </c>
      <c r="F176">
        <v>2179</v>
      </c>
      <c r="G176">
        <v>8.6999999999999993</v>
      </c>
      <c r="H176">
        <v>455</v>
      </c>
      <c r="I176">
        <v>0.4</v>
      </c>
      <c r="J176" t="s">
        <v>247</v>
      </c>
      <c r="K176">
        <v>37143</v>
      </c>
      <c r="L176" t="s">
        <v>122</v>
      </c>
    </row>
    <row r="177" spans="1:12" x14ac:dyDescent="0.2">
      <c r="A177" t="str">
        <f t="shared" si="2"/>
        <v>Person2004</v>
      </c>
      <c r="B177" t="s">
        <v>383</v>
      </c>
      <c r="C177">
        <v>2004</v>
      </c>
      <c r="D177" t="s">
        <v>245</v>
      </c>
      <c r="E177">
        <v>789</v>
      </c>
      <c r="F177">
        <v>11639</v>
      </c>
      <c r="G177">
        <v>-2.1</v>
      </c>
      <c r="H177">
        <v>614</v>
      </c>
      <c r="I177">
        <v>5.5</v>
      </c>
      <c r="J177" t="s">
        <v>247</v>
      </c>
      <c r="K177">
        <v>37145</v>
      </c>
      <c r="L177" t="s">
        <v>122</v>
      </c>
    </row>
    <row r="178" spans="1:12" x14ac:dyDescent="0.2">
      <c r="A178" t="str">
        <f t="shared" si="2"/>
        <v>Pitt2004</v>
      </c>
      <c r="B178" t="s">
        <v>808</v>
      </c>
      <c r="C178">
        <v>2004</v>
      </c>
      <c r="D178" t="s">
        <v>245</v>
      </c>
      <c r="E178">
        <v>3471</v>
      </c>
      <c r="F178">
        <v>66767</v>
      </c>
      <c r="G178">
        <v>3.2</v>
      </c>
      <c r="H178">
        <v>634</v>
      </c>
      <c r="I178">
        <v>0.3</v>
      </c>
      <c r="J178" t="s">
        <v>247</v>
      </c>
      <c r="K178">
        <v>37147</v>
      </c>
      <c r="L178" t="s">
        <v>122</v>
      </c>
    </row>
    <row r="179" spans="1:12" x14ac:dyDescent="0.2">
      <c r="A179" t="str">
        <f t="shared" si="2"/>
        <v>Polk2004</v>
      </c>
      <c r="B179" t="s">
        <v>533</v>
      </c>
      <c r="C179">
        <v>2004</v>
      </c>
      <c r="D179" t="s">
        <v>245</v>
      </c>
      <c r="E179">
        <v>486</v>
      </c>
      <c r="F179">
        <v>4831</v>
      </c>
      <c r="G179">
        <v>5.2</v>
      </c>
      <c r="H179">
        <v>515</v>
      </c>
      <c r="I179">
        <v>-1.7</v>
      </c>
      <c r="J179" t="s">
        <v>247</v>
      </c>
      <c r="K179">
        <v>37149</v>
      </c>
      <c r="L179" t="s">
        <v>122</v>
      </c>
    </row>
    <row r="180" spans="1:12" x14ac:dyDescent="0.2">
      <c r="A180" t="str">
        <f t="shared" si="2"/>
        <v>Randolph2004</v>
      </c>
      <c r="B180" t="s">
        <v>448</v>
      </c>
      <c r="C180">
        <v>2004</v>
      </c>
      <c r="D180" t="s">
        <v>245</v>
      </c>
      <c r="E180">
        <v>2679</v>
      </c>
      <c r="F180">
        <v>48241</v>
      </c>
      <c r="G180">
        <v>2.5</v>
      </c>
      <c r="H180">
        <v>583</v>
      </c>
      <c r="I180">
        <v>3.6</v>
      </c>
      <c r="J180" t="s">
        <v>247</v>
      </c>
      <c r="K180">
        <v>37151</v>
      </c>
      <c r="L180" t="s">
        <v>122</v>
      </c>
    </row>
    <row r="181" spans="1:12" x14ac:dyDescent="0.2">
      <c r="A181" t="str">
        <f t="shared" si="2"/>
        <v>Richmond2004</v>
      </c>
      <c r="B181" t="s">
        <v>342</v>
      </c>
      <c r="C181">
        <v>2004</v>
      </c>
      <c r="D181" t="s">
        <v>245</v>
      </c>
      <c r="E181">
        <v>962</v>
      </c>
      <c r="F181">
        <v>14917</v>
      </c>
      <c r="G181">
        <v>0.6</v>
      </c>
      <c r="H181">
        <v>503</v>
      </c>
      <c r="I181">
        <v>0.4</v>
      </c>
      <c r="J181" t="s">
        <v>247</v>
      </c>
      <c r="K181">
        <v>37153</v>
      </c>
      <c r="L181" t="s">
        <v>122</v>
      </c>
    </row>
    <row r="182" spans="1:12" x14ac:dyDescent="0.2">
      <c r="A182" t="str">
        <f t="shared" si="2"/>
        <v>Robeson2004</v>
      </c>
      <c r="B182" t="s">
        <v>809</v>
      </c>
      <c r="C182">
        <v>2004</v>
      </c>
      <c r="D182" t="s">
        <v>245</v>
      </c>
      <c r="E182">
        <v>1957</v>
      </c>
      <c r="F182">
        <v>38719</v>
      </c>
      <c r="G182">
        <v>1.3</v>
      </c>
      <c r="H182">
        <v>529</v>
      </c>
      <c r="I182">
        <v>1.7</v>
      </c>
      <c r="J182" t="s">
        <v>247</v>
      </c>
      <c r="K182">
        <v>37155</v>
      </c>
      <c r="L182" t="s">
        <v>122</v>
      </c>
    </row>
    <row r="183" spans="1:12" x14ac:dyDescent="0.2">
      <c r="A183" t="str">
        <f t="shared" si="2"/>
        <v>Rockingham2004</v>
      </c>
      <c r="B183" t="s">
        <v>380</v>
      </c>
      <c r="C183">
        <v>2004</v>
      </c>
      <c r="D183" t="s">
        <v>245</v>
      </c>
      <c r="E183">
        <v>1774</v>
      </c>
      <c r="F183">
        <v>31012</v>
      </c>
      <c r="G183">
        <v>1.5</v>
      </c>
      <c r="H183">
        <v>584</v>
      </c>
      <c r="I183">
        <v>3</v>
      </c>
      <c r="J183" t="s">
        <v>247</v>
      </c>
      <c r="K183">
        <v>37157</v>
      </c>
      <c r="L183" t="s">
        <v>122</v>
      </c>
    </row>
    <row r="184" spans="1:12" x14ac:dyDescent="0.2">
      <c r="A184" t="str">
        <f t="shared" si="2"/>
        <v>Rowan2004</v>
      </c>
      <c r="B184" t="s">
        <v>637</v>
      </c>
      <c r="C184">
        <v>2004</v>
      </c>
      <c r="D184" t="s">
        <v>245</v>
      </c>
      <c r="E184">
        <v>2559</v>
      </c>
      <c r="F184">
        <v>48439</v>
      </c>
      <c r="G184">
        <v>4.4000000000000004</v>
      </c>
      <c r="H184">
        <v>680</v>
      </c>
      <c r="I184">
        <v>3.8</v>
      </c>
      <c r="J184" t="s">
        <v>247</v>
      </c>
      <c r="K184">
        <v>37159</v>
      </c>
      <c r="L184" t="s">
        <v>122</v>
      </c>
    </row>
    <row r="185" spans="1:12" x14ac:dyDescent="0.2">
      <c r="A185" t="str">
        <f t="shared" si="2"/>
        <v>Rutherford2004</v>
      </c>
      <c r="B185" t="s">
        <v>407</v>
      </c>
      <c r="C185">
        <v>2004</v>
      </c>
      <c r="D185" t="s">
        <v>245</v>
      </c>
      <c r="E185">
        <v>1299</v>
      </c>
      <c r="F185">
        <v>22382</v>
      </c>
      <c r="G185">
        <v>-1.5</v>
      </c>
      <c r="H185">
        <v>542</v>
      </c>
      <c r="I185">
        <v>0.4</v>
      </c>
      <c r="J185" t="s">
        <v>247</v>
      </c>
      <c r="K185">
        <v>37161</v>
      </c>
      <c r="L185" t="s">
        <v>122</v>
      </c>
    </row>
    <row r="186" spans="1:12" x14ac:dyDescent="0.2">
      <c r="A186" t="str">
        <f t="shared" si="2"/>
        <v>Sampson2004</v>
      </c>
      <c r="B186" t="s">
        <v>810</v>
      </c>
      <c r="C186">
        <v>2004</v>
      </c>
      <c r="D186" t="s">
        <v>245</v>
      </c>
      <c r="E186">
        <v>1205</v>
      </c>
      <c r="F186">
        <v>18588</v>
      </c>
      <c r="G186">
        <v>-0.1</v>
      </c>
      <c r="H186">
        <v>576</v>
      </c>
      <c r="I186">
        <v>8.3000000000000007</v>
      </c>
      <c r="J186" t="s">
        <v>247</v>
      </c>
      <c r="K186">
        <v>37163</v>
      </c>
      <c r="L186" t="s">
        <v>122</v>
      </c>
    </row>
    <row r="187" spans="1:12" x14ac:dyDescent="0.2">
      <c r="A187" t="str">
        <f t="shared" si="2"/>
        <v>Scotland2004</v>
      </c>
      <c r="B187" t="s">
        <v>811</v>
      </c>
      <c r="C187">
        <v>2004</v>
      </c>
      <c r="D187" t="s">
        <v>245</v>
      </c>
      <c r="E187">
        <v>732</v>
      </c>
      <c r="F187">
        <v>16250</v>
      </c>
      <c r="G187">
        <v>-2.9</v>
      </c>
      <c r="H187">
        <v>540</v>
      </c>
      <c r="I187">
        <v>-2.4</v>
      </c>
      <c r="J187" t="s">
        <v>247</v>
      </c>
      <c r="K187">
        <v>37165</v>
      </c>
      <c r="L187" t="s">
        <v>122</v>
      </c>
    </row>
    <row r="188" spans="1:12" x14ac:dyDescent="0.2">
      <c r="A188" t="str">
        <f t="shared" si="2"/>
        <v>Stanly2004</v>
      </c>
      <c r="B188" t="s">
        <v>812</v>
      </c>
      <c r="C188">
        <v>2004</v>
      </c>
      <c r="D188" t="s">
        <v>245</v>
      </c>
      <c r="E188">
        <v>1374</v>
      </c>
      <c r="F188">
        <v>19382</v>
      </c>
      <c r="G188">
        <v>-0.1</v>
      </c>
      <c r="H188">
        <v>564</v>
      </c>
      <c r="I188">
        <v>7.2</v>
      </c>
      <c r="J188" t="s">
        <v>247</v>
      </c>
      <c r="K188">
        <v>37167</v>
      </c>
      <c r="L188" t="s">
        <v>122</v>
      </c>
    </row>
    <row r="189" spans="1:12" x14ac:dyDescent="0.2">
      <c r="A189" t="str">
        <f t="shared" si="2"/>
        <v>Stokes2004</v>
      </c>
      <c r="B189" t="s">
        <v>813</v>
      </c>
      <c r="C189">
        <v>2004</v>
      </c>
      <c r="D189" t="s">
        <v>245</v>
      </c>
      <c r="E189">
        <v>673</v>
      </c>
      <c r="F189">
        <v>7352</v>
      </c>
      <c r="G189">
        <v>2.9</v>
      </c>
      <c r="H189">
        <v>523</v>
      </c>
      <c r="I189">
        <v>-1.3</v>
      </c>
      <c r="J189" t="s">
        <v>247</v>
      </c>
      <c r="K189">
        <v>37169</v>
      </c>
      <c r="L189" t="s">
        <v>122</v>
      </c>
    </row>
    <row r="190" spans="1:12" x14ac:dyDescent="0.2">
      <c r="A190" t="str">
        <f t="shared" si="2"/>
        <v>Surry2004</v>
      </c>
      <c r="B190" t="s">
        <v>707</v>
      </c>
      <c r="C190">
        <v>2004</v>
      </c>
      <c r="D190" t="s">
        <v>245</v>
      </c>
      <c r="E190">
        <v>1850</v>
      </c>
      <c r="F190">
        <v>32526</v>
      </c>
      <c r="G190">
        <v>0.2</v>
      </c>
      <c r="H190">
        <v>546</v>
      </c>
      <c r="I190">
        <v>5.8</v>
      </c>
      <c r="J190" t="s">
        <v>247</v>
      </c>
      <c r="K190">
        <v>37171</v>
      </c>
      <c r="L190" t="s">
        <v>122</v>
      </c>
    </row>
    <row r="191" spans="1:12" x14ac:dyDescent="0.2">
      <c r="A191" t="str">
        <f t="shared" si="2"/>
        <v>Swain2004</v>
      </c>
      <c r="B191" t="s">
        <v>814</v>
      </c>
      <c r="C191">
        <v>2004</v>
      </c>
      <c r="D191" t="s">
        <v>245</v>
      </c>
      <c r="E191">
        <v>422</v>
      </c>
      <c r="F191">
        <v>7264</v>
      </c>
      <c r="G191">
        <v>-3.3</v>
      </c>
      <c r="H191">
        <v>507</v>
      </c>
      <c r="I191">
        <v>0.8</v>
      </c>
      <c r="J191" t="s">
        <v>247</v>
      </c>
      <c r="K191">
        <v>37173</v>
      </c>
      <c r="L191" t="s">
        <v>122</v>
      </c>
    </row>
    <row r="192" spans="1:12" x14ac:dyDescent="0.2">
      <c r="A192" t="str">
        <f t="shared" si="2"/>
        <v>Transylvania2004</v>
      </c>
      <c r="B192" t="s">
        <v>815</v>
      </c>
      <c r="C192">
        <v>2004</v>
      </c>
      <c r="D192" t="s">
        <v>245</v>
      </c>
      <c r="E192">
        <v>786</v>
      </c>
      <c r="F192">
        <v>8199</v>
      </c>
      <c r="G192">
        <v>2.2000000000000002</v>
      </c>
      <c r="H192">
        <v>550</v>
      </c>
      <c r="I192">
        <v>1.1000000000000001</v>
      </c>
      <c r="J192" t="s">
        <v>247</v>
      </c>
      <c r="K192">
        <v>37175</v>
      </c>
      <c r="L192" t="s">
        <v>122</v>
      </c>
    </row>
    <row r="193" spans="1:12" x14ac:dyDescent="0.2">
      <c r="A193" t="str">
        <f t="shared" si="2"/>
        <v>Tyrrell2004</v>
      </c>
      <c r="B193" t="s">
        <v>816</v>
      </c>
      <c r="C193">
        <v>2004</v>
      </c>
      <c r="D193" t="s">
        <v>245</v>
      </c>
      <c r="E193">
        <v>97</v>
      </c>
      <c r="F193">
        <v>929</v>
      </c>
      <c r="G193">
        <v>-0.9</v>
      </c>
      <c r="H193">
        <v>451</v>
      </c>
      <c r="I193">
        <v>-3.4</v>
      </c>
      <c r="J193" t="s">
        <v>247</v>
      </c>
      <c r="K193">
        <v>37177</v>
      </c>
      <c r="L193" t="s">
        <v>122</v>
      </c>
    </row>
    <row r="194" spans="1:12" x14ac:dyDescent="0.2">
      <c r="A194" t="str">
        <f t="shared" si="2"/>
        <v>Union2004</v>
      </c>
      <c r="B194" t="s">
        <v>403</v>
      </c>
      <c r="C194">
        <v>2004</v>
      </c>
      <c r="D194" t="s">
        <v>245</v>
      </c>
      <c r="E194">
        <v>3662</v>
      </c>
      <c r="F194">
        <v>49289</v>
      </c>
      <c r="G194">
        <v>3.7</v>
      </c>
      <c r="H194">
        <v>662</v>
      </c>
      <c r="I194">
        <v>4.5999999999999996</v>
      </c>
      <c r="J194" t="s">
        <v>247</v>
      </c>
      <c r="K194">
        <v>37179</v>
      </c>
      <c r="L194" t="s">
        <v>122</v>
      </c>
    </row>
    <row r="195" spans="1:12" x14ac:dyDescent="0.2">
      <c r="A195" t="str">
        <f t="shared" si="2"/>
        <v>Vance2004</v>
      </c>
      <c r="B195" t="s">
        <v>817</v>
      </c>
      <c r="C195">
        <v>2004</v>
      </c>
      <c r="D195" t="s">
        <v>245</v>
      </c>
      <c r="E195">
        <v>945</v>
      </c>
      <c r="F195">
        <v>16560</v>
      </c>
      <c r="G195">
        <v>2.1</v>
      </c>
      <c r="H195">
        <v>530</v>
      </c>
      <c r="I195">
        <v>0.4</v>
      </c>
      <c r="J195" t="s">
        <v>247</v>
      </c>
      <c r="K195">
        <v>37181</v>
      </c>
      <c r="L195" t="s">
        <v>122</v>
      </c>
    </row>
    <row r="196" spans="1:12" x14ac:dyDescent="0.2">
      <c r="A196" t="str">
        <f t="shared" si="2"/>
        <v>Wake2004</v>
      </c>
      <c r="B196" t="s">
        <v>375</v>
      </c>
      <c r="C196">
        <v>2004</v>
      </c>
      <c r="D196" t="s">
        <v>245</v>
      </c>
      <c r="E196">
        <v>23715</v>
      </c>
      <c r="F196">
        <v>400910</v>
      </c>
      <c r="G196">
        <v>2.7</v>
      </c>
      <c r="H196">
        <v>817</v>
      </c>
      <c r="I196">
        <v>4.5</v>
      </c>
      <c r="J196" t="s">
        <v>247</v>
      </c>
      <c r="K196">
        <v>37183</v>
      </c>
      <c r="L196" t="s">
        <v>122</v>
      </c>
    </row>
    <row r="197" spans="1:12" x14ac:dyDescent="0.2">
      <c r="A197" t="str">
        <f t="shared" si="2"/>
        <v>Warren2004</v>
      </c>
      <c r="B197" t="s">
        <v>561</v>
      </c>
      <c r="C197">
        <v>2004</v>
      </c>
      <c r="D197" t="s">
        <v>245</v>
      </c>
      <c r="E197">
        <v>340</v>
      </c>
      <c r="F197">
        <v>4164</v>
      </c>
      <c r="G197">
        <v>0.9</v>
      </c>
      <c r="H197">
        <v>494</v>
      </c>
      <c r="I197">
        <v>1</v>
      </c>
      <c r="J197" t="s">
        <v>247</v>
      </c>
      <c r="K197">
        <v>37185</v>
      </c>
      <c r="L197" t="s">
        <v>122</v>
      </c>
    </row>
    <row r="198" spans="1:12" x14ac:dyDescent="0.2">
      <c r="A198" t="str">
        <f t="shared" ref="A198:A261" si="3">_xlfn.CONCAT(B198, C198)</f>
        <v>Washington2004</v>
      </c>
      <c r="B198" t="s">
        <v>452</v>
      </c>
      <c r="C198">
        <v>2004</v>
      </c>
      <c r="D198" t="s">
        <v>245</v>
      </c>
      <c r="E198">
        <v>292</v>
      </c>
      <c r="F198">
        <v>3479</v>
      </c>
      <c r="G198">
        <v>2.7</v>
      </c>
      <c r="H198">
        <v>451</v>
      </c>
      <c r="I198">
        <v>-1.5</v>
      </c>
      <c r="J198" t="s">
        <v>247</v>
      </c>
      <c r="K198">
        <v>37187</v>
      </c>
      <c r="L198" t="s">
        <v>122</v>
      </c>
    </row>
    <row r="199" spans="1:12" x14ac:dyDescent="0.2">
      <c r="A199" t="str">
        <f t="shared" si="3"/>
        <v>Watauga2004</v>
      </c>
      <c r="B199" t="s">
        <v>818</v>
      </c>
      <c r="C199">
        <v>2004</v>
      </c>
      <c r="D199" t="s">
        <v>245</v>
      </c>
      <c r="E199">
        <v>1642</v>
      </c>
      <c r="F199">
        <v>21039</v>
      </c>
      <c r="G199">
        <v>-0.7</v>
      </c>
      <c r="H199">
        <v>541</v>
      </c>
      <c r="I199">
        <v>6.3</v>
      </c>
      <c r="J199" t="s">
        <v>247</v>
      </c>
      <c r="K199">
        <v>37189</v>
      </c>
      <c r="L199" t="s">
        <v>122</v>
      </c>
    </row>
    <row r="200" spans="1:12" x14ac:dyDescent="0.2">
      <c r="A200" t="str">
        <f t="shared" si="3"/>
        <v>Wayne2004</v>
      </c>
      <c r="B200" t="s">
        <v>382</v>
      </c>
      <c r="C200">
        <v>2004</v>
      </c>
      <c r="D200" t="s">
        <v>245</v>
      </c>
      <c r="E200">
        <v>2381</v>
      </c>
      <c r="F200">
        <v>44249</v>
      </c>
      <c r="G200">
        <v>0.4</v>
      </c>
      <c r="H200">
        <v>567</v>
      </c>
      <c r="I200">
        <v>5</v>
      </c>
      <c r="J200" t="s">
        <v>247</v>
      </c>
      <c r="K200">
        <v>37191</v>
      </c>
      <c r="L200" t="s">
        <v>122</v>
      </c>
    </row>
    <row r="201" spans="1:12" x14ac:dyDescent="0.2">
      <c r="A201" t="str">
        <f t="shared" si="3"/>
        <v>Wilkes2004</v>
      </c>
      <c r="B201" t="s">
        <v>566</v>
      </c>
      <c r="C201">
        <v>2004</v>
      </c>
      <c r="D201" t="s">
        <v>245</v>
      </c>
      <c r="E201">
        <v>1364</v>
      </c>
      <c r="F201">
        <v>25738</v>
      </c>
      <c r="G201">
        <v>2.8</v>
      </c>
      <c r="H201">
        <v>661</v>
      </c>
      <c r="I201">
        <v>6.8</v>
      </c>
      <c r="J201" t="s">
        <v>247</v>
      </c>
      <c r="K201">
        <v>37193</v>
      </c>
      <c r="L201" t="s">
        <v>122</v>
      </c>
    </row>
    <row r="202" spans="1:12" x14ac:dyDescent="0.2">
      <c r="A202" t="str">
        <f t="shared" si="3"/>
        <v>Wilson2004</v>
      </c>
      <c r="B202" t="s">
        <v>378</v>
      </c>
      <c r="C202">
        <v>2004</v>
      </c>
      <c r="D202" t="s">
        <v>245</v>
      </c>
      <c r="E202">
        <v>1920</v>
      </c>
      <c r="F202">
        <v>38760</v>
      </c>
      <c r="G202">
        <v>-0.2</v>
      </c>
      <c r="H202">
        <v>654</v>
      </c>
      <c r="I202">
        <v>4.5999999999999996</v>
      </c>
      <c r="J202" t="s">
        <v>247</v>
      </c>
      <c r="K202">
        <v>37195</v>
      </c>
      <c r="L202" t="s">
        <v>122</v>
      </c>
    </row>
    <row r="203" spans="1:12" x14ac:dyDescent="0.2">
      <c r="A203" t="str">
        <f t="shared" si="3"/>
        <v>Yadkin2004</v>
      </c>
      <c r="B203" t="s">
        <v>819</v>
      </c>
      <c r="C203">
        <v>2004</v>
      </c>
      <c r="D203" t="s">
        <v>245</v>
      </c>
      <c r="E203">
        <v>707</v>
      </c>
      <c r="F203">
        <v>9781</v>
      </c>
      <c r="G203">
        <v>3.2</v>
      </c>
      <c r="H203">
        <v>494</v>
      </c>
      <c r="I203">
        <v>0.8</v>
      </c>
      <c r="J203" t="s">
        <v>247</v>
      </c>
      <c r="K203">
        <v>37197</v>
      </c>
      <c r="L203" t="s">
        <v>122</v>
      </c>
    </row>
    <row r="204" spans="1:12" x14ac:dyDescent="0.2">
      <c r="A204" t="str">
        <f t="shared" si="3"/>
        <v>Yancey2004</v>
      </c>
      <c r="B204" t="s">
        <v>820</v>
      </c>
      <c r="C204">
        <v>2004</v>
      </c>
      <c r="D204" t="s">
        <v>245</v>
      </c>
      <c r="E204">
        <v>366</v>
      </c>
      <c r="F204">
        <v>4014</v>
      </c>
      <c r="G204">
        <v>-0.5</v>
      </c>
      <c r="H204">
        <v>497</v>
      </c>
      <c r="I204">
        <v>3.5</v>
      </c>
      <c r="J204" t="s">
        <v>247</v>
      </c>
      <c r="K204">
        <v>37199</v>
      </c>
      <c r="L204" t="s">
        <v>122</v>
      </c>
    </row>
    <row r="205" spans="1:12" x14ac:dyDescent="0.2">
      <c r="A205" t="str">
        <f t="shared" si="3"/>
        <v>Alamance2005</v>
      </c>
      <c r="B205" t="s">
        <v>769</v>
      </c>
      <c r="C205">
        <v>2005</v>
      </c>
      <c r="D205" t="s">
        <v>245</v>
      </c>
      <c r="E205">
        <v>3365</v>
      </c>
      <c r="F205">
        <v>59287</v>
      </c>
      <c r="G205">
        <v>-2.8</v>
      </c>
      <c r="H205">
        <v>622</v>
      </c>
      <c r="I205">
        <v>1.3</v>
      </c>
      <c r="J205" t="s">
        <v>247</v>
      </c>
      <c r="K205">
        <v>37001</v>
      </c>
      <c r="L205" t="s">
        <v>122</v>
      </c>
    </row>
    <row r="206" spans="1:12" x14ac:dyDescent="0.2">
      <c r="A206" t="str">
        <f t="shared" si="3"/>
        <v>Alexander2005</v>
      </c>
      <c r="B206" t="s">
        <v>770</v>
      </c>
      <c r="C206">
        <v>2005</v>
      </c>
      <c r="D206" t="s">
        <v>245</v>
      </c>
      <c r="E206">
        <v>601</v>
      </c>
      <c r="F206">
        <v>10483</v>
      </c>
      <c r="G206">
        <v>2.2000000000000002</v>
      </c>
      <c r="H206">
        <v>522</v>
      </c>
      <c r="I206">
        <v>-3.7</v>
      </c>
      <c r="J206" t="s">
        <v>247</v>
      </c>
      <c r="K206">
        <v>37003</v>
      </c>
      <c r="L206" t="s">
        <v>122</v>
      </c>
    </row>
    <row r="207" spans="1:12" x14ac:dyDescent="0.2">
      <c r="A207" t="str">
        <f t="shared" si="3"/>
        <v>Alleghany2005</v>
      </c>
      <c r="B207" t="s">
        <v>648</v>
      </c>
      <c r="C207">
        <v>2005</v>
      </c>
      <c r="D207" t="s">
        <v>245</v>
      </c>
      <c r="E207">
        <v>322</v>
      </c>
      <c r="F207">
        <v>3668</v>
      </c>
      <c r="G207">
        <v>3.8</v>
      </c>
      <c r="H207">
        <v>459</v>
      </c>
      <c r="I207">
        <v>2.2000000000000002</v>
      </c>
      <c r="J207" t="s">
        <v>247</v>
      </c>
      <c r="K207">
        <v>37005</v>
      </c>
      <c r="L207" t="s">
        <v>122</v>
      </c>
    </row>
    <row r="208" spans="1:12" x14ac:dyDescent="0.2">
      <c r="A208" t="str">
        <f t="shared" si="3"/>
        <v>Anson2005</v>
      </c>
      <c r="B208" t="s">
        <v>771</v>
      </c>
      <c r="C208">
        <v>2005</v>
      </c>
      <c r="D208" t="s">
        <v>245</v>
      </c>
      <c r="E208">
        <v>509</v>
      </c>
      <c r="F208">
        <v>8324</v>
      </c>
      <c r="G208">
        <v>0.3</v>
      </c>
      <c r="H208">
        <v>559</v>
      </c>
      <c r="I208">
        <v>2.8</v>
      </c>
      <c r="J208" t="s">
        <v>247</v>
      </c>
      <c r="K208">
        <v>37007</v>
      </c>
      <c r="L208" t="s">
        <v>122</v>
      </c>
    </row>
    <row r="209" spans="1:12" x14ac:dyDescent="0.2">
      <c r="A209" t="str">
        <f t="shared" si="3"/>
        <v>Ashe2005</v>
      </c>
      <c r="B209" t="s">
        <v>772</v>
      </c>
      <c r="C209">
        <v>2005</v>
      </c>
      <c r="D209" t="s">
        <v>245</v>
      </c>
      <c r="E209">
        <v>627</v>
      </c>
      <c r="F209">
        <v>8070</v>
      </c>
      <c r="G209">
        <v>-4.2</v>
      </c>
      <c r="H209">
        <v>505</v>
      </c>
      <c r="I209">
        <v>4.0999999999999996</v>
      </c>
      <c r="J209" t="s">
        <v>247</v>
      </c>
      <c r="K209">
        <v>37009</v>
      </c>
      <c r="L209" t="s">
        <v>122</v>
      </c>
    </row>
    <row r="210" spans="1:12" x14ac:dyDescent="0.2">
      <c r="A210" t="str">
        <f t="shared" si="3"/>
        <v>Avery2005</v>
      </c>
      <c r="B210" t="s">
        <v>773</v>
      </c>
      <c r="C210">
        <v>2005</v>
      </c>
      <c r="D210" t="s">
        <v>245</v>
      </c>
      <c r="E210">
        <v>611</v>
      </c>
      <c r="F210">
        <v>7117</v>
      </c>
      <c r="G210">
        <v>-4.4000000000000004</v>
      </c>
      <c r="H210">
        <v>479</v>
      </c>
      <c r="I210">
        <v>2.6</v>
      </c>
      <c r="J210" t="s">
        <v>247</v>
      </c>
      <c r="K210">
        <v>37011</v>
      </c>
      <c r="L210" t="s">
        <v>122</v>
      </c>
    </row>
    <row r="211" spans="1:12" x14ac:dyDescent="0.2">
      <c r="A211" t="str">
        <f t="shared" si="3"/>
        <v>Beaufort2005</v>
      </c>
      <c r="B211" t="s">
        <v>756</v>
      </c>
      <c r="C211">
        <v>2005</v>
      </c>
      <c r="D211" t="s">
        <v>245</v>
      </c>
      <c r="E211">
        <v>1203</v>
      </c>
      <c r="F211">
        <v>17140</v>
      </c>
      <c r="G211">
        <v>1.2</v>
      </c>
      <c r="H211">
        <v>559</v>
      </c>
      <c r="I211">
        <v>-1.8</v>
      </c>
      <c r="J211" t="s">
        <v>247</v>
      </c>
      <c r="K211">
        <v>37013</v>
      </c>
      <c r="L211" t="s">
        <v>122</v>
      </c>
    </row>
    <row r="212" spans="1:12" x14ac:dyDescent="0.2">
      <c r="A212" t="str">
        <f t="shared" si="3"/>
        <v>Bertie2005</v>
      </c>
      <c r="B212" t="s">
        <v>774</v>
      </c>
      <c r="C212">
        <v>2005</v>
      </c>
      <c r="D212" t="s">
        <v>245</v>
      </c>
      <c r="E212">
        <v>385</v>
      </c>
      <c r="F212">
        <v>7191</v>
      </c>
      <c r="G212">
        <v>6.9</v>
      </c>
      <c r="H212">
        <v>458</v>
      </c>
      <c r="I212">
        <v>-1.3</v>
      </c>
      <c r="J212" t="s">
        <v>247</v>
      </c>
      <c r="K212">
        <v>37015</v>
      </c>
      <c r="L212" t="s">
        <v>122</v>
      </c>
    </row>
    <row r="213" spans="1:12" x14ac:dyDescent="0.2">
      <c r="A213" t="str">
        <f t="shared" si="3"/>
        <v>Bladen2005</v>
      </c>
      <c r="B213" t="s">
        <v>775</v>
      </c>
      <c r="C213">
        <v>2005</v>
      </c>
      <c r="D213" t="s">
        <v>245</v>
      </c>
      <c r="E213">
        <v>622</v>
      </c>
      <c r="F213">
        <v>13493</v>
      </c>
      <c r="G213">
        <v>-2.1</v>
      </c>
      <c r="H213">
        <v>524</v>
      </c>
      <c r="I213">
        <v>1</v>
      </c>
      <c r="J213" t="s">
        <v>247</v>
      </c>
      <c r="K213">
        <v>37017</v>
      </c>
      <c r="L213" t="s">
        <v>122</v>
      </c>
    </row>
    <row r="214" spans="1:12" x14ac:dyDescent="0.2">
      <c r="A214" t="str">
        <f t="shared" si="3"/>
        <v>Brunswick2005</v>
      </c>
      <c r="B214" t="s">
        <v>655</v>
      </c>
      <c r="C214">
        <v>2005</v>
      </c>
      <c r="D214" t="s">
        <v>245</v>
      </c>
      <c r="E214">
        <v>2322</v>
      </c>
      <c r="F214">
        <v>25613</v>
      </c>
      <c r="G214">
        <v>10.4</v>
      </c>
      <c r="H214">
        <v>609</v>
      </c>
      <c r="I214">
        <v>-2.2000000000000002</v>
      </c>
      <c r="J214" t="s">
        <v>247</v>
      </c>
      <c r="K214">
        <v>37019</v>
      </c>
      <c r="L214" t="s">
        <v>122</v>
      </c>
    </row>
    <row r="215" spans="1:12" x14ac:dyDescent="0.2">
      <c r="A215" t="str">
        <f t="shared" si="3"/>
        <v>Buncombe2005</v>
      </c>
      <c r="B215" t="s">
        <v>379</v>
      </c>
      <c r="C215">
        <v>2005</v>
      </c>
      <c r="D215" t="s">
        <v>245</v>
      </c>
      <c r="E215">
        <v>7187</v>
      </c>
      <c r="F215">
        <v>111033</v>
      </c>
      <c r="G215">
        <v>1</v>
      </c>
      <c r="H215">
        <v>660</v>
      </c>
      <c r="I215">
        <v>1.7</v>
      </c>
      <c r="J215" t="s">
        <v>247</v>
      </c>
      <c r="K215">
        <v>37021</v>
      </c>
      <c r="L215" t="s">
        <v>122</v>
      </c>
    </row>
    <row r="216" spans="1:12" x14ac:dyDescent="0.2">
      <c r="A216" t="str">
        <f t="shared" si="3"/>
        <v>Burke2005</v>
      </c>
      <c r="B216" t="s">
        <v>468</v>
      </c>
      <c r="C216">
        <v>2005</v>
      </c>
      <c r="D216" t="s">
        <v>245</v>
      </c>
      <c r="E216">
        <v>1543</v>
      </c>
      <c r="F216">
        <v>34090</v>
      </c>
      <c r="G216">
        <v>0.1</v>
      </c>
      <c r="H216">
        <v>596</v>
      </c>
      <c r="I216">
        <v>-0.7</v>
      </c>
      <c r="J216" t="s">
        <v>247</v>
      </c>
      <c r="K216">
        <v>37023</v>
      </c>
      <c r="L216" t="s">
        <v>122</v>
      </c>
    </row>
    <row r="217" spans="1:12" x14ac:dyDescent="0.2">
      <c r="A217" t="str">
        <f t="shared" si="3"/>
        <v>Cabarrus2005</v>
      </c>
      <c r="B217" t="s">
        <v>776</v>
      </c>
      <c r="C217">
        <v>2005</v>
      </c>
      <c r="D217" t="s">
        <v>245</v>
      </c>
      <c r="E217">
        <v>3828</v>
      </c>
      <c r="F217">
        <v>63364</v>
      </c>
      <c r="G217">
        <v>5.6</v>
      </c>
      <c r="H217">
        <v>712</v>
      </c>
      <c r="I217">
        <v>3.5</v>
      </c>
      <c r="J217" t="s">
        <v>247</v>
      </c>
      <c r="K217">
        <v>37025</v>
      </c>
      <c r="L217" t="s">
        <v>122</v>
      </c>
    </row>
    <row r="218" spans="1:12" x14ac:dyDescent="0.2">
      <c r="A218" t="str">
        <f t="shared" si="3"/>
        <v>Caldwell2005</v>
      </c>
      <c r="B218" t="s">
        <v>580</v>
      </c>
      <c r="C218">
        <v>2005</v>
      </c>
      <c r="D218" t="s">
        <v>245</v>
      </c>
      <c r="E218">
        <v>1431</v>
      </c>
      <c r="F218">
        <v>28734</v>
      </c>
      <c r="G218">
        <v>-3.7</v>
      </c>
      <c r="H218">
        <v>568</v>
      </c>
      <c r="I218">
        <v>-4.4000000000000004</v>
      </c>
      <c r="J218" t="s">
        <v>247</v>
      </c>
      <c r="K218">
        <v>37027</v>
      </c>
      <c r="L218" t="s">
        <v>122</v>
      </c>
    </row>
    <row r="219" spans="1:12" x14ac:dyDescent="0.2">
      <c r="A219" t="str">
        <f t="shared" si="3"/>
        <v>Camden2005</v>
      </c>
      <c r="B219" t="s">
        <v>470</v>
      </c>
      <c r="C219">
        <v>2005</v>
      </c>
      <c r="D219" t="s">
        <v>245</v>
      </c>
      <c r="E219">
        <v>208</v>
      </c>
      <c r="F219">
        <v>2098</v>
      </c>
      <c r="G219">
        <v>9.6999999999999993</v>
      </c>
      <c r="H219">
        <v>623</v>
      </c>
      <c r="I219">
        <v>11.4</v>
      </c>
      <c r="J219" t="s">
        <v>247</v>
      </c>
      <c r="K219">
        <v>37029</v>
      </c>
      <c r="L219" t="s">
        <v>122</v>
      </c>
    </row>
    <row r="220" spans="1:12" x14ac:dyDescent="0.2">
      <c r="A220" t="str">
        <f t="shared" si="3"/>
        <v>Carteret2005</v>
      </c>
      <c r="B220" t="s">
        <v>777</v>
      </c>
      <c r="C220">
        <v>2005</v>
      </c>
      <c r="D220" t="s">
        <v>245</v>
      </c>
      <c r="E220">
        <v>2109</v>
      </c>
      <c r="F220">
        <v>22603</v>
      </c>
      <c r="G220">
        <v>2.4</v>
      </c>
      <c r="H220">
        <v>503</v>
      </c>
      <c r="I220">
        <v>0.8</v>
      </c>
      <c r="J220" t="s">
        <v>247</v>
      </c>
      <c r="K220">
        <v>37031</v>
      </c>
      <c r="L220" t="s">
        <v>122</v>
      </c>
    </row>
    <row r="221" spans="1:12" x14ac:dyDescent="0.2">
      <c r="A221" t="str">
        <f t="shared" si="3"/>
        <v>Caswell2005</v>
      </c>
      <c r="B221" t="s">
        <v>778</v>
      </c>
      <c r="C221">
        <v>2005</v>
      </c>
      <c r="D221" t="s">
        <v>245</v>
      </c>
      <c r="E221">
        <v>270</v>
      </c>
      <c r="F221">
        <v>3123</v>
      </c>
      <c r="G221">
        <v>1.6</v>
      </c>
      <c r="H221">
        <v>509</v>
      </c>
      <c r="I221">
        <v>0.6</v>
      </c>
      <c r="J221" t="s">
        <v>247</v>
      </c>
      <c r="K221">
        <v>37033</v>
      </c>
      <c r="L221" t="s">
        <v>122</v>
      </c>
    </row>
    <row r="222" spans="1:12" x14ac:dyDescent="0.2">
      <c r="A222" t="str">
        <f t="shared" si="3"/>
        <v>Catawba2005</v>
      </c>
      <c r="B222" t="s">
        <v>779</v>
      </c>
      <c r="C222">
        <v>2005</v>
      </c>
      <c r="D222" t="s">
        <v>245</v>
      </c>
      <c r="E222">
        <v>4360</v>
      </c>
      <c r="F222">
        <v>87714</v>
      </c>
      <c r="G222">
        <v>-0.4</v>
      </c>
      <c r="H222">
        <v>639</v>
      </c>
      <c r="I222">
        <v>0</v>
      </c>
      <c r="J222" t="s">
        <v>247</v>
      </c>
      <c r="K222">
        <v>37035</v>
      </c>
      <c r="L222" t="s">
        <v>122</v>
      </c>
    </row>
    <row r="223" spans="1:12" x14ac:dyDescent="0.2">
      <c r="A223" t="str">
        <f t="shared" si="3"/>
        <v>Chatham2005</v>
      </c>
      <c r="B223" t="s">
        <v>474</v>
      </c>
      <c r="C223">
        <v>2005</v>
      </c>
      <c r="D223" t="s">
        <v>245</v>
      </c>
      <c r="E223">
        <v>1224</v>
      </c>
      <c r="F223">
        <v>17120</v>
      </c>
      <c r="G223">
        <v>-0.4</v>
      </c>
      <c r="H223">
        <v>559</v>
      </c>
      <c r="I223">
        <v>-2.6</v>
      </c>
      <c r="J223" t="s">
        <v>247</v>
      </c>
      <c r="K223">
        <v>37037</v>
      </c>
      <c r="L223" t="s">
        <v>122</v>
      </c>
    </row>
    <row r="224" spans="1:12" x14ac:dyDescent="0.2">
      <c r="A224" t="str">
        <f t="shared" si="3"/>
        <v>Cherokee2005</v>
      </c>
      <c r="B224" t="s">
        <v>424</v>
      </c>
      <c r="C224">
        <v>2005</v>
      </c>
      <c r="D224" t="s">
        <v>245</v>
      </c>
      <c r="E224">
        <v>738</v>
      </c>
      <c r="F224">
        <v>8883</v>
      </c>
      <c r="G224">
        <v>5</v>
      </c>
      <c r="H224">
        <v>499</v>
      </c>
      <c r="I224">
        <v>-0.4</v>
      </c>
      <c r="J224" t="s">
        <v>247</v>
      </c>
      <c r="K224">
        <v>37039</v>
      </c>
      <c r="L224" t="s">
        <v>122</v>
      </c>
    </row>
    <row r="225" spans="1:12" x14ac:dyDescent="0.2">
      <c r="A225" t="str">
        <f t="shared" si="3"/>
        <v>Chowan2005</v>
      </c>
      <c r="B225" t="s">
        <v>780</v>
      </c>
      <c r="C225">
        <v>2005</v>
      </c>
      <c r="D225" t="s">
        <v>245</v>
      </c>
      <c r="E225">
        <v>422</v>
      </c>
      <c r="F225">
        <v>5936</v>
      </c>
      <c r="G225">
        <v>0</v>
      </c>
      <c r="H225">
        <v>565</v>
      </c>
      <c r="I225">
        <v>3.1</v>
      </c>
      <c r="J225" t="s">
        <v>247</v>
      </c>
      <c r="K225">
        <v>37041</v>
      </c>
      <c r="L225" t="s">
        <v>122</v>
      </c>
    </row>
    <row r="226" spans="1:12" x14ac:dyDescent="0.2">
      <c r="A226" t="str">
        <f t="shared" si="3"/>
        <v>Clay2005</v>
      </c>
      <c r="B226" t="s">
        <v>353</v>
      </c>
      <c r="C226">
        <v>2005</v>
      </c>
      <c r="D226" t="s">
        <v>245</v>
      </c>
      <c r="E226">
        <v>273</v>
      </c>
      <c r="F226">
        <v>2019</v>
      </c>
      <c r="G226">
        <v>-1.8</v>
      </c>
      <c r="H226">
        <v>514</v>
      </c>
      <c r="I226">
        <v>2.6</v>
      </c>
      <c r="J226" t="s">
        <v>247</v>
      </c>
      <c r="K226">
        <v>37043</v>
      </c>
      <c r="L226" t="s">
        <v>122</v>
      </c>
    </row>
    <row r="227" spans="1:12" x14ac:dyDescent="0.2">
      <c r="A227" t="str">
        <f t="shared" si="3"/>
        <v>Cleveland2005</v>
      </c>
      <c r="B227" t="s">
        <v>781</v>
      </c>
      <c r="C227">
        <v>2005</v>
      </c>
      <c r="D227" t="s">
        <v>245</v>
      </c>
      <c r="E227">
        <v>2075</v>
      </c>
      <c r="F227">
        <v>34176</v>
      </c>
      <c r="G227">
        <v>2.2000000000000002</v>
      </c>
      <c r="H227">
        <v>602</v>
      </c>
      <c r="I227">
        <v>-1.6</v>
      </c>
      <c r="J227" t="s">
        <v>247</v>
      </c>
      <c r="K227">
        <v>37045</v>
      </c>
      <c r="L227" t="s">
        <v>122</v>
      </c>
    </row>
    <row r="228" spans="1:12" x14ac:dyDescent="0.2">
      <c r="A228" t="str">
        <f t="shared" si="3"/>
        <v>Columbus2005</v>
      </c>
      <c r="B228" t="s">
        <v>782</v>
      </c>
      <c r="C228">
        <v>2005</v>
      </c>
      <c r="D228" t="s">
        <v>245</v>
      </c>
      <c r="E228">
        <v>1161</v>
      </c>
      <c r="F228">
        <v>16904</v>
      </c>
      <c r="G228">
        <v>-1.4</v>
      </c>
      <c r="H228">
        <v>566</v>
      </c>
      <c r="I228">
        <v>0</v>
      </c>
      <c r="J228" t="s">
        <v>247</v>
      </c>
      <c r="K228">
        <v>37047</v>
      </c>
      <c r="L228" t="s">
        <v>122</v>
      </c>
    </row>
    <row r="229" spans="1:12" x14ac:dyDescent="0.2">
      <c r="A229" t="str">
        <f t="shared" si="3"/>
        <v>Craven2005</v>
      </c>
      <c r="B229" t="s">
        <v>783</v>
      </c>
      <c r="C229">
        <v>2005</v>
      </c>
      <c r="D229" t="s">
        <v>245</v>
      </c>
      <c r="E229">
        <v>2324</v>
      </c>
      <c r="F229">
        <v>41069</v>
      </c>
      <c r="G229">
        <v>0.7</v>
      </c>
      <c r="H229">
        <v>690</v>
      </c>
      <c r="I229">
        <v>5.3</v>
      </c>
      <c r="J229" t="s">
        <v>247</v>
      </c>
      <c r="K229">
        <v>37049</v>
      </c>
      <c r="L229" t="s">
        <v>122</v>
      </c>
    </row>
    <row r="230" spans="1:12" x14ac:dyDescent="0.2">
      <c r="A230" t="str">
        <f t="shared" si="3"/>
        <v>Cumberland2005</v>
      </c>
      <c r="B230" t="s">
        <v>589</v>
      </c>
      <c r="C230">
        <v>2005</v>
      </c>
      <c r="D230" t="s">
        <v>245</v>
      </c>
      <c r="E230">
        <v>5811</v>
      </c>
      <c r="F230">
        <v>116730</v>
      </c>
      <c r="G230">
        <v>2.5</v>
      </c>
      <c r="H230">
        <v>620</v>
      </c>
      <c r="I230">
        <v>2.2999999999999998</v>
      </c>
      <c r="J230" t="s">
        <v>247</v>
      </c>
      <c r="K230">
        <v>37051</v>
      </c>
      <c r="L230" t="s">
        <v>122</v>
      </c>
    </row>
    <row r="231" spans="1:12" x14ac:dyDescent="0.2">
      <c r="A231" t="str">
        <f t="shared" si="3"/>
        <v>Currituck2005</v>
      </c>
      <c r="B231" t="s">
        <v>784</v>
      </c>
      <c r="C231">
        <v>2005</v>
      </c>
      <c r="D231" t="s">
        <v>245</v>
      </c>
      <c r="E231">
        <v>597</v>
      </c>
      <c r="F231">
        <v>5081</v>
      </c>
      <c r="G231">
        <v>2.9</v>
      </c>
      <c r="H231">
        <v>515</v>
      </c>
      <c r="I231">
        <v>-0.8</v>
      </c>
      <c r="J231" t="s">
        <v>247</v>
      </c>
      <c r="K231">
        <v>37053</v>
      </c>
      <c r="L231" t="s">
        <v>122</v>
      </c>
    </row>
    <row r="232" spans="1:12" x14ac:dyDescent="0.2">
      <c r="A232" t="str">
        <f t="shared" si="3"/>
        <v>Dare2005</v>
      </c>
      <c r="B232" t="s">
        <v>785</v>
      </c>
      <c r="C232">
        <v>2005</v>
      </c>
      <c r="D232" t="s">
        <v>245</v>
      </c>
      <c r="E232">
        <v>2036</v>
      </c>
      <c r="F232">
        <v>17700</v>
      </c>
      <c r="G232">
        <v>-1.3</v>
      </c>
      <c r="H232">
        <v>549</v>
      </c>
      <c r="I232">
        <v>1.1000000000000001</v>
      </c>
      <c r="J232" t="s">
        <v>247</v>
      </c>
      <c r="K232">
        <v>37055</v>
      </c>
      <c r="L232" t="s">
        <v>122</v>
      </c>
    </row>
    <row r="233" spans="1:12" x14ac:dyDescent="0.2">
      <c r="A233" t="str">
        <f t="shared" si="3"/>
        <v>Davidson2005</v>
      </c>
      <c r="B233" t="s">
        <v>721</v>
      </c>
      <c r="C233">
        <v>2005</v>
      </c>
      <c r="D233" t="s">
        <v>245</v>
      </c>
      <c r="E233">
        <v>2998</v>
      </c>
      <c r="F233">
        <v>44389</v>
      </c>
      <c r="G233">
        <v>-0.5</v>
      </c>
      <c r="H233">
        <v>583</v>
      </c>
      <c r="I233">
        <v>0</v>
      </c>
      <c r="J233" t="s">
        <v>247</v>
      </c>
      <c r="K233">
        <v>37057</v>
      </c>
      <c r="L233" t="s">
        <v>122</v>
      </c>
    </row>
    <row r="234" spans="1:12" x14ac:dyDescent="0.2">
      <c r="A234" t="str">
        <f t="shared" si="3"/>
        <v>Davie2005</v>
      </c>
      <c r="B234" t="s">
        <v>786</v>
      </c>
      <c r="C234">
        <v>2005</v>
      </c>
      <c r="D234" t="s">
        <v>245</v>
      </c>
      <c r="E234">
        <v>793</v>
      </c>
      <c r="F234">
        <v>10909</v>
      </c>
      <c r="G234">
        <v>3.9</v>
      </c>
      <c r="H234">
        <v>543</v>
      </c>
      <c r="I234">
        <v>-5.4</v>
      </c>
      <c r="J234" t="s">
        <v>247</v>
      </c>
      <c r="K234">
        <v>37059</v>
      </c>
      <c r="L234" t="s">
        <v>122</v>
      </c>
    </row>
    <row r="235" spans="1:12" x14ac:dyDescent="0.2">
      <c r="A235" t="str">
        <f t="shared" si="3"/>
        <v>Duplin2005</v>
      </c>
      <c r="B235" t="s">
        <v>787</v>
      </c>
      <c r="C235">
        <v>2005</v>
      </c>
      <c r="D235" t="s">
        <v>245</v>
      </c>
      <c r="E235">
        <v>1081</v>
      </c>
      <c r="F235">
        <v>19756</v>
      </c>
      <c r="G235">
        <v>-4.4000000000000004</v>
      </c>
      <c r="H235">
        <v>514</v>
      </c>
      <c r="I235">
        <v>1</v>
      </c>
      <c r="J235" t="s">
        <v>247</v>
      </c>
      <c r="K235">
        <v>37061</v>
      </c>
      <c r="L235" t="s">
        <v>122</v>
      </c>
    </row>
    <row r="236" spans="1:12" x14ac:dyDescent="0.2">
      <c r="A236" t="str">
        <f t="shared" si="3"/>
        <v>Durham2005</v>
      </c>
      <c r="B236" t="s">
        <v>788</v>
      </c>
      <c r="C236">
        <v>2005</v>
      </c>
      <c r="D236" t="s">
        <v>245</v>
      </c>
      <c r="E236">
        <v>6311</v>
      </c>
      <c r="F236">
        <v>172578</v>
      </c>
      <c r="G236">
        <v>1.6</v>
      </c>
      <c r="H236">
        <v>1012</v>
      </c>
      <c r="I236">
        <v>-1.3</v>
      </c>
      <c r="J236" t="s">
        <v>247</v>
      </c>
      <c r="K236">
        <v>37063</v>
      </c>
      <c r="L236" t="s">
        <v>122</v>
      </c>
    </row>
    <row r="237" spans="1:12" x14ac:dyDescent="0.2">
      <c r="A237" t="str">
        <f t="shared" si="3"/>
        <v>Edgecombe2005</v>
      </c>
      <c r="B237" t="s">
        <v>789</v>
      </c>
      <c r="C237">
        <v>2005</v>
      </c>
      <c r="D237" t="s">
        <v>245</v>
      </c>
      <c r="E237">
        <v>1012</v>
      </c>
      <c r="F237">
        <v>23052</v>
      </c>
      <c r="G237">
        <v>1.8</v>
      </c>
      <c r="H237">
        <v>652</v>
      </c>
      <c r="I237">
        <v>5</v>
      </c>
      <c r="J237" t="s">
        <v>247</v>
      </c>
      <c r="K237">
        <v>37065</v>
      </c>
      <c r="L237" t="s">
        <v>122</v>
      </c>
    </row>
    <row r="238" spans="1:12" x14ac:dyDescent="0.2">
      <c r="A238" t="str">
        <f t="shared" si="3"/>
        <v>Forsyth2005</v>
      </c>
      <c r="B238" t="s">
        <v>376</v>
      </c>
      <c r="C238">
        <v>2005</v>
      </c>
      <c r="D238" t="s">
        <v>245</v>
      </c>
      <c r="E238">
        <v>8617</v>
      </c>
      <c r="F238">
        <v>184263</v>
      </c>
      <c r="G238">
        <v>2.4</v>
      </c>
      <c r="H238">
        <v>754</v>
      </c>
      <c r="I238">
        <v>-2.2000000000000002</v>
      </c>
      <c r="J238" t="s">
        <v>247</v>
      </c>
      <c r="K238">
        <v>37067</v>
      </c>
      <c r="L238" t="s">
        <v>122</v>
      </c>
    </row>
    <row r="239" spans="1:12" x14ac:dyDescent="0.2">
      <c r="A239" t="str">
        <f t="shared" si="3"/>
        <v>Franklin2005</v>
      </c>
      <c r="B239" t="s">
        <v>434</v>
      </c>
      <c r="C239">
        <v>2005</v>
      </c>
      <c r="D239" t="s">
        <v>245</v>
      </c>
      <c r="E239">
        <v>979</v>
      </c>
      <c r="F239">
        <v>11149</v>
      </c>
      <c r="G239">
        <v>5.8</v>
      </c>
      <c r="H239">
        <v>657</v>
      </c>
      <c r="I239">
        <v>2.2000000000000002</v>
      </c>
      <c r="J239" t="s">
        <v>247</v>
      </c>
      <c r="K239">
        <v>37069</v>
      </c>
      <c r="L239" t="s">
        <v>122</v>
      </c>
    </row>
    <row r="240" spans="1:12" x14ac:dyDescent="0.2">
      <c r="A240" t="str">
        <f t="shared" si="3"/>
        <v>Gaston2005</v>
      </c>
      <c r="B240" t="s">
        <v>790</v>
      </c>
      <c r="C240">
        <v>2005</v>
      </c>
      <c r="D240" t="s">
        <v>245</v>
      </c>
      <c r="E240">
        <v>3973</v>
      </c>
      <c r="F240">
        <v>69831</v>
      </c>
      <c r="G240">
        <v>-2</v>
      </c>
      <c r="H240">
        <v>641</v>
      </c>
      <c r="I240">
        <v>-0.3</v>
      </c>
      <c r="J240" t="s">
        <v>247</v>
      </c>
      <c r="K240">
        <v>37071</v>
      </c>
      <c r="L240" t="s">
        <v>122</v>
      </c>
    </row>
    <row r="241" spans="1:12" x14ac:dyDescent="0.2">
      <c r="A241" t="str">
        <f t="shared" si="3"/>
        <v>Gates2005</v>
      </c>
      <c r="B241" t="s">
        <v>791</v>
      </c>
      <c r="C241">
        <v>2005</v>
      </c>
      <c r="D241" t="s">
        <v>245</v>
      </c>
      <c r="E241">
        <v>158</v>
      </c>
      <c r="F241">
        <v>1660</v>
      </c>
      <c r="G241">
        <v>-0.6</v>
      </c>
      <c r="H241">
        <v>506</v>
      </c>
      <c r="I241">
        <v>-0.4</v>
      </c>
      <c r="J241" t="s">
        <v>247</v>
      </c>
      <c r="K241">
        <v>37073</v>
      </c>
      <c r="L241" t="s">
        <v>122</v>
      </c>
    </row>
    <row r="242" spans="1:12" x14ac:dyDescent="0.2">
      <c r="A242" t="str">
        <f t="shared" si="3"/>
        <v>Graham2005</v>
      </c>
      <c r="B242" t="s">
        <v>792</v>
      </c>
      <c r="C242">
        <v>2005</v>
      </c>
      <c r="D242" t="s">
        <v>245</v>
      </c>
      <c r="E242">
        <v>200</v>
      </c>
      <c r="F242">
        <v>2466</v>
      </c>
      <c r="G242">
        <v>3.9</v>
      </c>
      <c r="H242">
        <v>474</v>
      </c>
      <c r="I242">
        <v>-2.9</v>
      </c>
      <c r="J242" t="s">
        <v>247</v>
      </c>
      <c r="K242">
        <v>37075</v>
      </c>
      <c r="L242" t="s">
        <v>122</v>
      </c>
    </row>
    <row r="243" spans="1:12" x14ac:dyDescent="0.2">
      <c r="A243" t="str">
        <f t="shared" si="3"/>
        <v>Granville2005</v>
      </c>
      <c r="B243" t="s">
        <v>793</v>
      </c>
      <c r="C243">
        <v>2005</v>
      </c>
      <c r="D243" t="s">
        <v>245</v>
      </c>
      <c r="E243">
        <v>839</v>
      </c>
      <c r="F243">
        <v>19040</v>
      </c>
      <c r="G243">
        <v>-1.3</v>
      </c>
      <c r="H243">
        <v>674</v>
      </c>
      <c r="I243">
        <v>4.5</v>
      </c>
      <c r="J243" t="s">
        <v>247</v>
      </c>
      <c r="K243">
        <v>37077</v>
      </c>
      <c r="L243" t="s">
        <v>122</v>
      </c>
    </row>
    <row r="244" spans="1:12" x14ac:dyDescent="0.2">
      <c r="A244" t="str">
        <f t="shared" si="3"/>
        <v>Greene2005</v>
      </c>
      <c r="B244" t="s">
        <v>436</v>
      </c>
      <c r="C244">
        <v>2005</v>
      </c>
      <c r="D244" t="s">
        <v>245</v>
      </c>
      <c r="E244">
        <v>315</v>
      </c>
      <c r="F244">
        <v>3881</v>
      </c>
      <c r="G244">
        <v>0.6</v>
      </c>
      <c r="H244">
        <v>507</v>
      </c>
      <c r="I244">
        <v>3</v>
      </c>
      <c r="J244" t="s">
        <v>247</v>
      </c>
      <c r="K244">
        <v>37079</v>
      </c>
      <c r="L244" t="s">
        <v>122</v>
      </c>
    </row>
    <row r="245" spans="1:12" x14ac:dyDescent="0.2">
      <c r="A245" t="str">
        <f t="shared" si="3"/>
        <v>Guilford2005</v>
      </c>
      <c r="B245" t="s">
        <v>794</v>
      </c>
      <c r="C245">
        <v>2005</v>
      </c>
      <c r="D245" t="s">
        <v>245</v>
      </c>
      <c r="E245">
        <v>13813</v>
      </c>
      <c r="F245">
        <v>275702</v>
      </c>
      <c r="G245">
        <v>1.4</v>
      </c>
      <c r="H245">
        <v>742</v>
      </c>
      <c r="I245">
        <v>0.5</v>
      </c>
      <c r="J245" t="s">
        <v>247</v>
      </c>
      <c r="K245">
        <v>37081</v>
      </c>
      <c r="L245" t="s">
        <v>122</v>
      </c>
    </row>
    <row r="246" spans="1:12" x14ac:dyDescent="0.2">
      <c r="A246" t="str">
        <f t="shared" si="3"/>
        <v>Halifax2005</v>
      </c>
      <c r="B246" t="s">
        <v>674</v>
      </c>
      <c r="C246">
        <v>2005</v>
      </c>
      <c r="D246" t="s">
        <v>245</v>
      </c>
      <c r="E246">
        <v>1161</v>
      </c>
      <c r="F246">
        <v>18115</v>
      </c>
      <c r="G246">
        <v>0</v>
      </c>
      <c r="H246">
        <v>534</v>
      </c>
      <c r="I246">
        <v>0.6</v>
      </c>
      <c r="J246" t="s">
        <v>247</v>
      </c>
      <c r="K246">
        <v>37083</v>
      </c>
      <c r="L246" t="s">
        <v>122</v>
      </c>
    </row>
    <row r="247" spans="1:12" x14ac:dyDescent="0.2">
      <c r="A247" t="str">
        <f t="shared" si="3"/>
        <v>Harnett2005</v>
      </c>
      <c r="B247" t="s">
        <v>795</v>
      </c>
      <c r="C247">
        <v>2005</v>
      </c>
      <c r="D247" t="s">
        <v>245</v>
      </c>
      <c r="E247">
        <v>1610</v>
      </c>
      <c r="F247">
        <v>23562</v>
      </c>
      <c r="G247">
        <v>2.1</v>
      </c>
      <c r="H247">
        <v>555</v>
      </c>
      <c r="I247">
        <v>2.8</v>
      </c>
      <c r="J247" t="s">
        <v>247</v>
      </c>
      <c r="K247">
        <v>37085</v>
      </c>
      <c r="L247" t="s">
        <v>122</v>
      </c>
    </row>
    <row r="248" spans="1:12" x14ac:dyDescent="0.2">
      <c r="A248" t="str">
        <f t="shared" si="3"/>
        <v>Haywood2005</v>
      </c>
      <c r="B248" t="s">
        <v>731</v>
      </c>
      <c r="C248">
        <v>2005</v>
      </c>
      <c r="D248" t="s">
        <v>245</v>
      </c>
      <c r="E248">
        <v>1464</v>
      </c>
      <c r="F248">
        <v>16703</v>
      </c>
      <c r="G248">
        <v>-1.4</v>
      </c>
      <c r="H248">
        <v>576</v>
      </c>
      <c r="I248">
        <v>3.6</v>
      </c>
      <c r="J248" t="s">
        <v>247</v>
      </c>
      <c r="K248">
        <v>37087</v>
      </c>
      <c r="L248" t="s">
        <v>122</v>
      </c>
    </row>
    <row r="249" spans="1:12" x14ac:dyDescent="0.2">
      <c r="A249" t="str">
        <f t="shared" si="3"/>
        <v>Henderson2005</v>
      </c>
      <c r="B249" t="s">
        <v>602</v>
      </c>
      <c r="C249">
        <v>2005</v>
      </c>
      <c r="D249" t="s">
        <v>245</v>
      </c>
      <c r="E249">
        <v>2601</v>
      </c>
      <c r="F249">
        <v>36053</v>
      </c>
      <c r="G249">
        <v>0.4</v>
      </c>
      <c r="H249">
        <v>619</v>
      </c>
      <c r="I249">
        <v>-1.4</v>
      </c>
      <c r="J249" t="s">
        <v>247</v>
      </c>
      <c r="K249">
        <v>37089</v>
      </c>
      <c r="L249" t="s">
        <v>122</v>
      </c>
    </row>
    <row r="250" spans="1:12" x14ac:dyDescent="0.2">
      <c r="A250" t="str">
        <f t="shared" si="3"/>
        <v>Hertford2005</v>
      </c>
      <c r="B250" t="s">
        <v>796</v>
      </c>
      <c r="C250">
        <v>2005</v>
      </c>
      <c r="D250" t="s">
        <v>245</v>
      </c>
      <c r="E250">
        <v>583</v>
      </c>
      <c r="F250">
        <v>9726</v>
      </c>
      <c r="G250">
        <v>-0.4</v>
      </c>
      <c r="H250">
        <v>559</v>
      </c>
      <c r="I250">
        <v>0.9</v>
      </c>
      <c r="J250" t="s">
        <v>247</v>
      </c>
      <c r="K250">
        <v>37091</v>
      </c>
      <c r="L250" t="s">
        <v>122</v>
      </c>
    </row>
    <row r="251" spans="1:12" x14ac:dyDescent="0.2">
      <c r="A251" t="str">
        <f t="shared" si="3"/>
        <v>Hoke2005</v>
      </c>
      <c r="B251" t="s">
        <v>797</v>
      </c>
      <c r="C251">
        <v>2005</v>
      </c>
      <c r="D251" t="s">
        <v>245</v>
      </c>
      <c r="E251">
        <v>372</v>
      </c>
      <c r="F251">
        <v>8077</v>
      </c>
      <c r="G251">
        <v>5.3</v>
      </c>
      <c r="H251">
        <v>491</v>
      </c>
      <c r="I251">
        <v>1</v>
      </c>
      <c r="J251" t="s">
        <v>247</v>
      </c>
      <c r="K251">
        <v>37093</v>
      </c>
      <c r="L251" t="s">
        <v>122</v>
      </c>
    </row>
    <row r="252" spans="1:12" x14ac:dyDescent="0.2">
      <c r="A252" t="str">
        <f t="shared" si="3"/>
        <v>Hyde2005</v>
      </c>
      <c r="B252" t="s">
        <v>798</v>
      </c>
      <c r="C252">
        <v>2005</v>
      </c>
      <c r="D252" t="s">
        <v>245</v>
      </c>
      <c r="E252">
        <v>202</v>
      </c>
      <c r="F252">
        <v>1769</v>
      </c>
      <c r="G252">
        <v>-6.6</v>
      </c>
      <c r="H252">
        <v>471</v>
      </c>
      <c r="I252">
        <v>4.7</v>
      </c>
      <c r="J252" t="s">
        <v>247</v>
      </c>
      <c r="K252">
        <v>37095</v>
      </c>
      <c r="L252" t="s">
        <v>122</v>
      </c>
    </row>
    <row r="253" spans="1:12" x14ac:dyDescent="0.2">
      <c r="A253" t="str">
        <f t="shared" si="3"/>
        <v>Iredell2005</v>
      </c>
      <c r="B253" t="s">
        <v>799</v>
      </c>
      <c r="C253">
        <v>2005</v>
      </c>
      <c r="D253" t="s">
        <v>245</v>
      </c>
      <c r="E253">
        <v>4042</v>
      </c>
      <c r="F253">
        <v>61444</v>
      </c>
      <c r="G253">
        <v>2.2999999999999998</v>
      </c>
      <c r="H253">
        <v>670</v>
      </c>
      <c r="I253">
        <v>0.3</v>
      </c>
      <c r="J253" t="s">
        <v>247</v>
      </c>
      <c r="K253">
        <v>37097</v>
      </c>
      <c r="L253" t="s">
        <v>122</v>
      </c>
    </row>
    <row r="254" spans="1:12" x14ac:dyDescent="0.2">
      <c r="A254" t="str">
        <f t="shared" si="3"/>
        <v>Jackson2005</v>
      </c>
      <c r="B254" t="s">
        <v>318</v>
      </c>
      <c r="C254">
        <v>2005</v>
      </c>
      <c r="D254" t="s">
        <v>245</v>
      </c>
      <c r="E254">
        <v>1034</v>
      </c>
      <c r="F254">
        <v>13724</v>
      </c>
      <c r="G254">
        <v>5.6</v>
      </c>
      <c r="H254">
        <v>560</v>
      </c>
      <c r="I254">
        <v>-1.4</v>
      </c>
      <c r="J254" t="s">
        <v>247</v>
      </c>
      <c r="K254">
        <v>37099</v>
      </c>
      <c r="L254" t="s">
        <v>122</v>
      </c>
    </row>
    <row r="255" spans="1:12" x14ac:dyDescent="0.2">
      <c r="A255" t="str">
        <f t="shared" si="3"/>
        <v>Johnston2005</v>
      </c>
      <c r="B255" t="s">
        <v>377</v>
      </c>
      <c r="C255">
        <v>2005</v>
      </c>
      <c r="D255" t="s">
        <v>245</v>
      </c>
      <c r="E255">
        <v>2981</v>
      </c>
      <c r="F255">
        <v>41612</v>
      </c>
      <c r="G255">
        <v>6.3</v>
      </c>
      <c r="H255">
        <v>625</v>
      </c>
      <c r="I255">
        <v>7</v>
      </c>
      <c r="J255" t="s">
        <v>247</v>
      </c>
      <c r="K255">
        <v>37101</v>
      </c>
      <c r="L255" t="s">
        <v>122</v>
      </c>
    </row>
    <row r="256" spans="1:12" x14ac:dyDescent="0.2">
      <c r="A256" t="str">
        <f t="shared" si="3"/>
        <v>Jones2005</v>
      </c>
      <c r="B256" t="s">
        <v>517</v>
      </c>
      <c r="C256">
        <v>2005</v>
      </c>
      <c r="D256" t="s">
        <v>245</v>
      </c>
      <c r="E256">
        <v>205</v>
      </c>
      <c r="F256">
        <v>1865</v>
      </c>
      <c r="G256">
        <v>3.8</v>
      </c>
      <c r="H256">
        <v>537</v>
      </c>
      <c r="I256">
        <v>-6.1</v>
      </c>
      <c r="J256" t="s">
        <v>247</v>
      </c>
      <c r="K256">
        <v>37103</v>
      </c>
      <c r="L256" t="s">
        <v>122</v>
      </c>
    </row>
    <row r="257" spans="1:12" x14ac:dyDescent="0.2">
      <c r="A257" t="str">
        <f t="shared" si="3"/>
        <v>Lee2005</v>
      </c>
      <c r="B257" t="s">
        <v>315</v>
      </c>
      <c r="C257">
        <v>2005</v>
      </c>
      <c r="D257" t="s">
        <v>245</v>
      </c>
      <c r="E257">
        <v>1419</v>
      </c>
      <c r="F257">
        <v>28119</v>
      </c>
      <c r="G257">
        <v>1.2</v>
      </c>
      <c r="H257">
        <v>672</v>
      </c>
      <c r="I257">
        <v>1.4</v>
      </c>
      <c r="J257" t="s">
        <v>247</v>
      </c>
      <c r="K257">
        <v>37105</v>
      </c>
      <c r="L257" t="s">
        <v>122</v>
      </c>
    </row>
    <row r="258" spans="1:12" x14ac:dyDescent="0.2">
      <c r="A258" t="str">
        <f t="shared" si="3"/>
        <v>Lenoir2005</v>
      </c>
      <c r="B258" t="s">
        <v>800</v>
      </c>
      <c r="C258">
        <v>2005</v>
      </c>
      <c r="D258" t="s">
        <v>245</v>
      </c>
      <c r="E258">
        <v>1442</v>
      </c>
      <c r="F258">
        <v>28738</v>
      </c>
      <c r="G258">
        <v>1</v>
      </c>
      <c r="H258">
        <v>582</v>
      </c>
      <c r="I258">
        <v>-3</v>
      </c>
      <c r="J258" t="s">
        <v>247</v>
      </c>
      <c r="K258">
        <v>37107</v>
      </c>
      <c r="L258" t="s">
        <v>122</v>
      </c>
    </row>
    <row r="259" spans="1:12" x14ac:dyDescent="0.2">
      <c r="A259" t="str">
        <f t="shared" si="3"/>
        <v>Lincoln2005</v>
      </c>
      <c r="B259" t="s">
        <v>519</v>
      </c>
      <c r="C259">
        <v>2005</v>
      </c>
      <c r="D259" t="s">
        <v>245</v>
      </c>
      <c r="E259">
        <v>1498</v>
      </c>
      <c r="F259">
        <v>20387</v>
      </c>
      <c r="G259">
        <v>3.5</v>
      </c>
      <c r="H259">
        <v>590</v>
      </c>
      <c r="I259">
        <v>2.2999999999999998</v>
      </c>
      <c r="J259" t="s">
        <v>247</v>
      </c>
      <c r="K259">
        <v>37109</v>
      </c>
      <c r="L259" t="s">
        <v>122</v>
      </c>
    </row>
    <row r="260" spans="1:12" x14ac:dyDescent="0.2">
      <c r="A260" t="str">
        <f t="shared" si="3"/>
        <v>McDowell2005</v>
      </c>
      <c r="B260" t="s">
        <v>801</v>
      </c>
      <c r="C260">
        <v>2005</v>
      </c>
      <c r="D260" t="s">
        <v>245</v>
      </c>
      <c r="E260">
        <v>720</v>
      </c>
      <c r="F260">
        <v>16366</v>
      </c>
      <c r="G260">
        <v>0.4</v>
      </c>
      <c r="H260">
        <v>527</v>
      </c>
      <c r="I260">
        <v>-4.7</v>
      </c>
      <c r="J260" t="s">
        <v>247</v>
      </c>
      <c r="K260">
        <v>37111</v>
      </c>
      <c r="L260" t="s">
        <v>122</v>
      </c>
    </row>
    <row r="261" spans="1:12" x14ac:dyDescent="0.2">
      <c r="A261" t="str">
        <f t="shared" si="3"/>
        <v>Macon2005</v>
      </c>
      <c r="B261" t="s">
        <v>441</v>
      </c>
      <c r="C261">
        <v>2005</v>
      </c>
      <c r="D261" t="s">
        <v>245</v>
      </c>
      <c r="E261">
        <v>1243</v>
      </c>
      <c r="F261">
        <v>11241</v>
      </c>
      <c r="G261">
        <v>2.7</v>
      </c>
      <c r="H261">
        <v>547</v>
      </c>
      <c r="I261">
        <v>-0.2</v>
      </c>
      <c r="J261" t="s">
        <v>247</v>
      </c>
      <c r="K261">
        <v>37113</v>
      </c>
      <c r="L261" t="s">
        <v>122</v>
      </c>
    </row>
    <row r="262" spans="1:12" x14ac:dyDescent="0.2">
      <c r="A262" t="str">
        <f t="shared" ref="A262:A325" si="4">_xlfn.CONCAT(B262, C262)</f>
        <v>Madison2005</v>
      </c>
      <c r="B262" t="s">
        <v>313</v>
      </c>
      <c r="C262">
        <v>2005</v>
      </c>
      <c r="D262" t="s">
        <v>245</v>
      </c>
      <c r="E262">
        <v>369</v>
      </c>
      <c r="F262">
        <v>4005</v>
      </c>
      <c r="G262">
        <v>-3.4</v>
      </c>
      <c r="H262">
        <v>501</v>
      </c>
      <c r="I262">
        <v>-2.9</v>
      </c>
      <c r="J262" t="s">
        <v>247</v>
      </c>
      <c r="K262">
        <v>37115</v>
      </c>
      <c r="L262" t="s">
        <v>122</v>
      </c>
    </row>
    <row r="263" spans="1:12" x14ac:dyDescent="0.2">
      <c r="A263" t="str">
        <f t="shared" si="4"/>
        <v>Martin2005</v>
      </c>
      <c r="B263" t="s">
        <v>620</v>
      </c>
      <c r="C263">
        <v>2005</v>
      </c>
      <c r="D263" t="s">
        <v>245</v>
      </c>
      <c r="E263">
        <v>588</v>
      </c>
      <c r="F263">
        <v>9428</v>
      </c>
      <c r="G263">
        <v>1.5</v>
      </c>
      <c r="H263">
        <v>563</v>
      </c>
      <c r="I263">
        <v>-2.2999999999999998</v>
      </c>
      <c r="J263" t="s">
        <v>247</v>
      </c>
      <c r="K263">
        <v>37117</v>
      </c>
      <c r="L263" t="s">
        <v>122</v>
      </c>
    </row>
    <row r="264" spans="1:12" x14ac:dyDescent="0.2">
      <c r="A264" t="str">
        <f t="shared" si="4"/>
        <v>Mecklenburg2005</v>
      </c>
      <c r="B264" t="s">
        <v>686</v>
      </c>
      <c r="C264">
        <v>2005</v>
      </c>
      <c r="D264" t="s">
        <v>245</v>
      </c>
      <c r="E264">
        <v>28427</v>
      </c>
      <c r="F264">
        <v>534915</v>
      </c>
      <c r="G264">
        <v>2.7</v>
      </c>
      <c r="H264">
        <v>932</v>
      </c>
      <c r="I264">
        <v>-1.7</v>
      </c>
      <c r="J264" t="s">
        <v>247</v>
      </c>
      <c r="K264">
        <v>37119</v>
      </c>
      <c r="L264" t="s">
        <v>122</v>
      </c>
    </row>
    <row r="265" spans="1:12" x14ac:dyDescent="0.2">
      <c r="A265" t="str">
        <f t="shared" si="4"/>
        <v>Mitchell2005</v>
      </c>
      <c r="B265" t="s">
        <v>526</v>
      </c>
      <c r="C265">
        <v>2005</v>
      </c>
      <c r="D265" t="s">
        <v>245</v>
      </c>
      <c r="E265">
        <v>445</v>
      </c>
      <c r="F265">
        <v>5980</v>
      </c>
      <c r="G265">
        <v>3.1</v>
      </c>
      <c r="H265">
        <v>520</v>
      </c>
      <c r="I265">
        <v>4.2</v>
      </c>
      <c r="J265" t="s">
        <v>247</v>
      </c>
      <c r="K265">
        <v>37121</v>
      </c>
      <c r="L265" t="s">
        <v>122</v>
      </c>
    </row>
    <row r="266" spans="1:12" x14ac:dyDescent="0.2">
      <c r="A266" t="str">
        <f t="shared" si="4"/>
        <v>Montgomery2005</v>
      </c>
      <c r="B266" t="s">
        <v>329</v>
      </c>
      <c r="C266">
        <v>2005</v>
      </c>
      <c r="D266" t="s">
        <v>245</v>
      </c>
      <c r="E266">
        <v>569</v>
      </c>
      <c r="F266">
        <v>10636</v>
      </c>
      <c r="G266">
        <v>-2.9</v>
      </c>
      <c r="H266">
        <v>561</v>
      </c>
      <c r="I266">
        <v>1.1000000000000001</v>
      </c>
      <c r="J266" t="s">
        <v>247</v>
      </c>
      <c r="K266">
        <v>37123</v>
      </c>
      <c r="L266" t="s">
        <v>122</v>
      </c>
    </row>
    <row r="267" spans="1:12" x14ac:dyDescent="0.2">
      <c r="A267" t="str">
        <f t="shared" si="4"/>
        <v>Moore2005</v>
      </c>
      <c r="B267" t="s">
        <v>739</v>
      </c>
      <c r="C267">
        <v>2005</v>
      </c>
      <c r="D267" t="s">
        <v>245</v>
      </c>
      <c r="E267">
        <v>2347</v>
      </c>
      <c r="F267">
        <v>31314</v>
      </c>
      <c r="G267">
        <v>1.8</v>
      </c>
      <c r="H267">
        <v>622</v>
      </c>
      <c r="I267">
        <v>1.8</v>
      </c>
      <c r="J267" t="s">
        <v>247</v>
      </c>
      <c r="K267">
        <v>37125</v>
      </c>
      <c r="L267" t="s">
        <v>122</v>
      </c>
    </row>
    <row r="268" spans="1:12" x14ac:dyDescent="0.2">
      <c r="A268" t="str">
        <f t="shared" si="4"/>
        <v>Nash2005</v>
      </c>
      <c r="B268" t="s">
        <v>802</v>
      </c>
      <c r="C268">
        <v>2005</v>
      </c>
      <c r="D268" t="s">
        <v>245</v>
      </c>
      <c r="E268">
        <v>2331</v>
      </c>
      <c r="F268">
        <v>41069</v>
      </c>
      <c r="G268">
        <v>-0.4</v>
      </c>
      <c r="H268">
        <v>644</v>
      </c>
      <c r="I268">
        <v>-0.2</v>
      </c>
      <c r="J268" t="s">
        <v>247</v>
      </c>
      <c r="K268">
        <v>37127</v>
      </c>
      <c r="L268" t="s">
        <v>122</v>
      </c>
    </row>
    <row r="269" spans="1:12" x14ac:dyDescent="0.2">
      <c r="A269" t="str">
        <f t="shared" si="4"/>
        <v>New Hanover2005</v>
      </c>
      <c r="B269" t="s">
        <v>803</v>
      </c>
      <c r="C269">
        <v>2005</v>
      </c>
      <c r="D269" t="s">
        <v>245</v>
      </c>
      <c r="E269">
        <v>6785</v>
      </c>
      <c r="F269">
        <v>98640</v>
      </c>
      <c r="G269">
        <v>5.4</v>
      </c>
      <c r="H269">
        <v>682</v>
      </c>
      <c r="I269">
        <v>4.0999999999999996</v>
      </c>
      <c r="J269" t="s">
        <v>247</v>
      </c>
      <c r="K269">
        <v>37129</v>
      </c>
      <c r="L269" t="s">
        <v>122</v>
      </c>
    </row>
    <row r="270" spans="1:12" x14ac:dyDescent="0.2">
      <c r="A270" t="str">
        <f t="shared" si="4"/>
        <v>Northampton2005</v>
      </c>
      <c r="B270" t="s">
        <v>689</v>
      </c>
      <c r="C270">
        <v>2005</v>
      </c>
      <c r="D270" t="s">
        <v>245</v>
      </c>
      <c r="E270">
        <v>390</v>
      </c>
      <c r="F270">
        <v>6374</v>
      </c>
      <c r="G270">
        <v>0.8</v>
      </c>
      <c r="H270">
        <v>501</v>
      </c>
      <c r="I270">
        <v>-4.8</v>
      </c>
      <c r="J270" t="s">
        <v>247</v>
      </c>
      <c r="K270">
        <v>37131</v>
      </c>
      <c r="L270" t="s">
        <v>122</v>
      </c>
    </row>
    <row r="271" spans="1:12" x14ac:dyDescent="0.2">
      <c r="A271" t="str">
        <f t="shared" si="4"/>
        <v>Onslow2005</v>
      </c>
      <c r="B271" t="s">
        <v>804</v>
      </c>
      <c r="C271">
        <v>2005</v>
      </c>
      <c r="D271" t="s">
        <v>245</v>
      </c>
      <c r="E271">
        <v>2633</v>
      </c>
      <c r="F271">
        <v>42549</v>
      </c>
      <c r="G271">
        <v>3.6</v>
      </c>
      <c r="H271">
        <v>494</v>
      </c>
      <c r="I271">
        <v>2.1</v>
      </c>
      <c r="J271" t="s">
        <v>247</v>
      </c>
      <c r="K271">
        <v>37133</v>
      </c>
      <c r="L271" t="s">
        <v>122</v>
      </c>
    </row>
    <row r="272" spans="1:12" x14ac:dyDescent="0.2">
      <c r="A272" t="str">
        <f t="shared" si="4"/>
        <v>Orange2005</v>
      </c>
      <c r="B272" t="s">
        <v>418</v>
      </c>
      <c r="C272">
        <v>2005</v>
      </c>
      <c r="D272" t="s">
        <v>245</v>
      </c>
      <c r="E272">
        <v>3424</v>
      </c>
      <c r="F272">
        <v>60424</v>
      </c>
      <c r="G272">
        <v>3.3</v>
      </c>
      <c r="H272">
        <v>780</v>
      </c>
      <c r="I272">
        <v>-1.6</v>
      </c>
      <c r="J272" t="s">
        <v>247</v>
      </c>
      <c r="K272">
        <v>37135</v>
      </c>
      <c r="L272" t="s">
        <v>122</v>
      </c>
    </row>
    <row r="273" spans="1:12" x14ac:dyDescent="0.2">
      <c r="A273" t="str">
        <f t="shared" si="4"/>
        <v>Pamlico2005</v>
      </c>
      <c r="B273" t="s">
        <v>805</v>
      </c>
      <c r="C273">
        <v>2005</v>
      </c>
      <c r="D273" t="s">
        <v>245</v>
      </c>
      <c r="E273">
        <v>282</v>
      </c>
      <c r="F273">
        <v>2874</v>
      </c>
      <c r="G273">
        <v>3</v>
      </c>
      <c r="H273">
        <v>473</v>
      </c>
      <c r="I273">
        <v>-1</v>
      </c>
      <c r="J273" t="s">
        <v>247</v>
      </c>
      <c r="K273">
        <v>37137</v>
      </c>
      <c r="L273" t="s">
        <v>122</v>
      </c>
    </row>
    <row r="274" spans="1:12" x14ac:dyDescent="0.2">
      <c r="A274" t="str">
        <f t="shared" si="4"/>
        <v>Pasquotank2005</v>
      </c>
      <c r="B274" t="s">
        <v>381</v>
      </c>
      <c r="C274">
        <v>2005</v>
      </c>
      <c r="D274" t="s">
        <v>245</v>
      </c>
      <c r="E274">
        <v>997</v>
      </c>
      <c r="F274">
        <v>17124</v>
      </c>
      <c r="G274">
        <v>0.8</v>
      </c>
      <c r="H274">
        <v>575</v>
      </c>
      <c r="I274">
        <v>2.9</v>
      </c>
      <c r="J274" t="s">
        <v>247</v>
      </c>
      <c r="K274">
        <v>37139</v>
      </c>
      <c r="L274" t="s">
        <v>122</v>
      </c>
    </row>
    <row r="275" spans="1:12" x14ac:dyDescent="0.2">
      <c r="A275" t="str">
        <f t="shared" si="4"/>
        <v>Pender2005</v>
      </c>
      <c r="B275" t="s">
        <v>806</v>
      </c>
      <c r="C275">
        <v>2005</v>
      </c>
      <c r="D275" t="s">
        <v>245</v>
      </c>
      <c r="E275">
        <v>969</v>
      </c>
      <c r="F275">
        <v>10348</v>
      </c>
      <c r="G275">
        <v>5.0999999999999996</v>
      </c>
      <c r="H275">
        <v>515</v>
      </c>
      <c r="I275">
        <v>2.8</v>
      </c>
      <c r="J275" t="s">
        <v>247</v>
      </c>
      <c r="K275">
        <v>37141</v>
      </c>
      <c r="L275" t="s">
        <v>122</v>
      </c>
    </row>
    <row r="276" spans="1:12" x14ac:dyDescent="0.2">
      <c r="A276" t="str">
        <f t="shared" si="4"/>
        <v>Perquimans2005</v>
      </c>
      <c r="B276" t="s">
        <v>807</v>
      </c>
      <c r="C276">
        <v>2005</v>
      </c>
      <c r="D276" t="s">
        <v>245</v>
      </c>
      <c r="E276">
        <v>232</v>
      </c>
      <c r="F276">
        <v>2156</v>
      </c>
      <c r="G276">
        <v>-1.1000000000000001</v>
      </c>
      <c r="H276">
        <v>484</v>
      </c>
      <c r="I276">
        <v>6.4</v>
      </c>
      <c r="J276" t="s">
        <v>247</v>
      </c>
      <c r="K276">
        <v>37143</v>
      </c>
      <c r="L276" t="s">
        <v>122</v>
      </c>
    </row>
    <row r="277" spans="1:12" x14ac:dyDescent="0.2">
      <c r="A277" t="str">
        <f t="shared" si="4"/>
        <v>Person2005</v>
      </c>
      <c r="B277" t="s">
        <v>383</v>
      </c>
      <c r="C277">
        <v>2005</v>
      </c>
      <c r="D277" t="s">
        <v>245</v>
      </c>
      <c r="E277">
        <v>787</v>
      </c>
      <c r="F277">
        <v>11904</v>
      </c>
      <c r="G277">
        <v>2.2999999999999998</v>
      </c>
      <c r="H277">
        <v>606</v>
      </c>
      <c r="I277">
        <v>-1.3</v>
      </c>
      <c r="J277" t="s">
        <v>247</v>
      </c>
      <c r="K277">
        <v>37145</v>
      </c>
      <c r="L277" t="s">
        <v>122</v>
      </c>
    </row>
    <row r="278" spans="1:12" x14ac:dyDescent="0.2">
      <c r="A278" t="str">
        <f t="shared" si="4"/>
        <v>Pitt2005</v>
      </c>
      <c r="B278" t="s">
        <v>808</v>
      </c>
      <c r="C278">
        <v>2005</v>
      </c>
      <c r="D278" t="s">
        <v>245</v>
      </c>
      <c r="E278">
        <v>3577</v>
      </c>
      <c r="F278">
        <v>68877</v>
      </c>
      <c r="G278">
        <v>3.2</v>
      </c>
      <c r="H278">
        <v>641</v>
      </c>
      <c r="I278">
        <v>1.1000000000000001</v>
      </c>
      <c r="J278" t="s">
        <v>247</v>
      </c>
      <c r="K278">
        <v>37147</v>
      </c>
      <c r="L278" t="s">
        <v>122</v>
      </c>
    </row>
    <row r="279" spans="1:12" x14ac:dyDescent="0.2">
      <c r="A279" t="str">
        <f t="shared" si="4"/>
        <v>Polk2005</v>
      </c>
      <c r="B279" t="s">
        <v>533</v>
      </c>
      <c r="C279">
        <v>2005</v>
      </c>
      <c r="D279" t="s">
        <v>245</v>
      </c>
      <c r="E279">
        <v>490</v>
      </c>
      <c r="F279">
        <v>4936</v>
      </c>
      <c r="G279">
        <v>2.2000000000000002</v>
      </c>
      <c r="H279">
        <v>516</v>
      </c>
      <c r="I279">
        <v>0.2</v>
      </c>
      <c r="J279" t="s">
        <v>247</v>
      </c>
      <c r="K279">
        <v>37149</v>
      </c>
      <c r="L279" t="s">
        <v>122</v>
      </c>
    </row>
    <row r="280" spans="1:12" x14ac:dyDescent="0.2">
      <c r="A280" t="str">
        <f t="shared" si="4"/>
        <v>Randolph2005</v>
      </c>
      <c r="B280" t="s">
        <v>448</v>
      </c>
      <c r="C280">
        <v>2005</v>
      </c>
      <c r="D280" t="s">
        <v>245</v>
      </c>
      <c r="E280">
        <v>2702</v>
      </c>
      <c r="F280">
        <v>48218</v>
      </c>
      <c r="G280">
        <v>0</v>
      </c>
      <c r="H280">
        <v>588</v>
      </c>
      <c r="I280">
        <v>0.9</v>
      </c>
      <c r="J280" t="s">
        <v>247</v>
      </c>
      <c r="K280">
        <v>37151</v>
      </c>
      <c r="L280" t="s">
        <v>122</v>
      </c>
    </row>
    <row r="281" spans="1:12" x14ac:dyDescent="0.2">
      <c r="A281" t="str">
        <f t="shared" si="4"/>
        <v>Richmond2005</v>
      </c>
      <c r="B281" t="s">
        <v>342</v>
      </c>
      <c r="C281">
        <v>2005</v>
      </c>
      <c r="D281" t="s">
        <v>245</v>
      </c>
      <c r="E281">
        <v>962</v>
      </c>
      <c r="F281">
        <v>15009</v>
      </c>
      <c r="G281">
        <v>0.6</v>
      </c>
      <c r="H281">
        <v>506</v>
      </c>
      <c r="I281">
        <v>0.6</v>
      </c>
      <c r="J281" t="s">
        <v>247</v>
      </c>
      <c r="K281">
        <v>37153</v>
      </c>
      <c r="L281" t="s">
        <v>122</v>
      </c>
    </row>
    <row r="282" spans="1:12" x14ac:dyDescent="0.2">
      <c r="A282" t="str">
        <f t="shared" si="4"/>
        <v>Robeson2005</v>
      </c>
      <c r="B282" t="s">
        <v>809</v>
      </c>
      <c r="C282">
        <v>2005</v>
      </c>
      <c r="D282" t="s">
        <v>245</v>
      </c>
      <c r="E282">
        <v>1985</v>
      </c>
      <c r="F282">
        <v>40054</v>
      </c>
      <c r="G282">
        <v>3.4</v>
      </c>
      <c r="H282">
        <v>526</v>
      </c>
      <c r="I282">
        <v>-0.6</v>
      </c>
      <c r="J282" t="s">
        <v>247</v>
      </c>
      <c r="K282">
        <v>37155</v>
      </c>
      <c r="L282" t="s">
        <v>122</v>
      </c>
    </row>
    <row r="283" spans="1:12" x14ac:dyDescent="0.2">
      <c r="A283" t="str">
        <f t="shared" si="4"/>
        <v>Rockingham2005</v>
      </c>
      <c r="B283" t="s">
        <v>380</v>
      </c>
      <c r="C283">
        <v>2005</v>
      </c>
      <c r="D283" t="s">
        <v>245</v>
      </c>
      <c r="E283">
        <v>1796</v>
      </c>
      <c r="F283">
        <v>30830</v>
      </c>
      <c r="G283">
        <v>-0.6</v>
      </c>
      <c r="H283">
        <v>572</v>
      </c>
      <c r="I283">
        <v>-2.1</v>
      </c>
      <c r="J283" t="s">
        <v>247</v>
      </c>
      <c r="K283">
        <v>37157</v>
      </c>
      <c r="L283" t="s">
        <v>122</v>
      </c>
    </row>
    <row r="284" spans="1:12" x14ac:dyDescent="0.2">
      <c r="A284" t="str">
        <f t="shared" si="4"/>
        <v>Rowan2005</v>
      </c>
      <c r="B284" t="s">
        <v>637</v>
      </c>
      <c r="C284">
        <v>2005</v>
      </c>
      <c r="D284" t="s">
        <v>245</v>
      </c>
      <c r="E284">
        <v>2546</v>
      </c>
      <c r="F284">
        <v>48662</v>
      </c>
      <c r="G284">
        <v>0.5</v>
      </c>
      <c r="H284">
        <v>681</v>
      </c>
      <c r="I284">
        <v>0.1</v>
      </c>
      <c r="J284" t="s">
        <v>247</v>
      </c>
      <c r="K284">
        <v>37159</v>
      </c>
      <c r="L284" t="s">
        <v>122</v>
      </c>
    </row>
    <row r="285" spans="1:12" x14ac:dyDescent="0.2">
      <c r="A285" t="str">
        <f t="shared" si="4"/>
        <v>Rutherford2005</v>
      </c>
      <c r="B285" t="s">
        <v>407</v>
      </c>
      <c r="C285">
        <v>2005</v>
      </c>
      <c r="D285" t="s">
        <v>245</v>
      </c>
      <c r="E285">
        <v>1308</v>
      </c>
      <c r="F285">
        <v>21835</v>
      </c>
      <c r="G285">
        <v>-2.4</v>
      </c>
      <c r="H285">
        <v>535</v>
      </c>
      <c r="I285">
        <v>-1.3</v>
      </c>
      <c r="J285" t="s">
        <v>247</v>
      </c>
      <c r="K285">
        <v>37161</v>
      </c>
      <c r="L285" t="s">
        <v>122</v>
      </c>
    </row>
    <row r="286" spans="1:12" x14ac:dyDescent="0.2">
      <c r="A286" t="str">
        <f t="shared" si="4"/>
        <v>Sampson2005</v>
      </c>
      <c r="B286" t="s">
        <v>810</v>
      </c>
      <c r="C286">
        <v>2005</v>
      </c>
      <c r="D286" t="s">
        <v>245</v>
      </c>
      <c r="E286">
        <v>1235</v>
      </c>
      <c r="F286">
        <v>18538</v>
      </c>
      <c r="G286">
        <v>-0.3</v>
      </c>
      <c r="H286">
        <v>599</v>
      </c>
      <c r="I286">
        <v>4</v>
      </c>
      <c r="J286" t="s">
        <v>247</v>
      </c>
      <c r="K286">
        <v>37163</v>
      </c>
      <c r="L286" t="s">
        <v>122</v>
      </c>
    </row>
    <row r="287" spans="1:12" x14ac:dyDescent="0.2">
      <c r="A287" t="str">
        <f t="shared" si="4"/>
        <v>Scotland2005</v>
      </c>
      <c r="B287" t="s">
        <v>811</v>
      </c>
      <c r="C287">
        <v>2005</v>
      </c>
      <c r="D287" t="s">
        <v>245</v>
      </c>
      <c r="E287">
        <v>733</v>
      </c>
      <c r="F287">
        <v>16037</v>
      </c>
      <c r="G287">
        <v>-1.3</v>
      </c>
      <c r="H287">
        <v>547</v>
      </c>
      <c r="I287">
        <v>1.3</v>
      </c>
      <c r="J287" t="s">
        <v>247</v>
      </c>
      <c r="K287">
        <v>37165</v>
      </c>
      <c r="L287" t="s">
        <v>122</v>
      </c>
    </row>
    <row r="288" spans="1:12" x14ac:dyDescent="0.2">
      <c r="A288" t="str">
        <f t="shared" si="4"/>
        <v>Stanly2005</v>
      </c>
      <c r="B288" t="s">
        <v>812</v>
      </c>
      <c r="C288">
        <v>2005</v>
      </c>
      <c r="D288" t="s">
        <v>245</v>
      </c>
      <c r="E288">
        <v>1363</v>
      </c>
      <c r="F288">
        <v>20075</v>
      </c>
      <c r="G288">
        <v>3.6</v>
      </c>
      <c r="H288">
        <v>577</v>
      </c>
      <c r="I288">
        <v>2.2999999999999998</v>
      </c>
      <c r="J288" t="s">
        <v>247</v>
      </c>
      <c r="K288">
        <v>37167</v>
      </c>
      <c r="L288" t="s">
        <v>122</v>
      </c>
    </row>
    <row r="289" spans="1:12" x14ac:dyDescent="0.2">
      <c r="A289" t="str">
        <f t="shared" si="4"/>
        <v>Stokes2005</v>
      </c>
      <c r="B289" t="s">
        <v>813</v>
      </c>
      <c r="C289">
        <v>2005</v>
      </c>
      <c r="D289" t="s">
        <v>245</v>
      </c>
      <c r="E289">
        <v>691</v>
      </c>
      <c r="F289">
        <v>7511</v>
      </c>
      <c r="G289">
        <v>2.2000000000000002</v>
      </c>
      <c r="H289">
        <v>519</v>
      </c>
      <c r="I289">
        <v>-0.8</v>
      </c>
      <c r="J289" t="s">
        <v>247</v>
      </c>
      <c r="K289">
        <v>37169</v>
      </c>
      <c r="L289" t="s">
        <v>122</v>
      </c>
    </row>
    <row r="290" spans="1:12" x14ac:dyDescent="0.2">
      <c r="A290" t="str">
        <f t="shared" si="4"/>
        <v>Surry2005</v>
      </c>
      <c r="B290" t="s">
        <v>707</v>
      </c>
      <c r="C290">
        <v>2005</v>
      </c>
      <c r="D290" t="s">
        <v>245</v>
      </c>
      <c r="E290">
        <v>1873</v>
      </c>
      <c r="F290">
        <v>31587</v>
      </c>
      <c r="G290">
        <v>-2.9</v>
      </c>
      <c r="H290">
        <v>547</v>
      </c>
      <c r="I290">
        <v>0.2</v>
      </c>
      <c r="J290" t="s">
        <v>247</v>
      </c>
      <c r="K290">
        <v>37171</v>
      </c>
      <c r="L290" t="s">
        <v>122</v>
      </c>
    </row>
    <row r="291" spans="1:12" x14ac:dyDescent="0.2">
      <c r="A291" t="str">
        <f t="shared" si="4"/>
        <v>Swain2005</v>
      </c>
      <c r="B291" t="s">
        <v>814</v>
      </c>
      <c r="C291">
        <v>2005</v>
      </c>
      <c r="D291" t="s">
        <v>245</v>
      </c>
      <c r="E291">
        <v>423</v>
      </c>
      <c r="F291">
        <v>7524</v>
      </c>
      <c r="G291">
        <v>3.6</v>
      </c>
      <c r="H291">
        <v>518</v>
      </c>
      <c r="I291">
        <v>2.2000000000000002</v>
      </c>
      <c r="J291" t="s">
        <v>247</v>
      </c>
      <c r="K291">
        <v>37173</v>
      </c>
      <c r="L291" t="s">
        <v>122</v>
      </c>
    </row>
    <row r="292" spans="1:12" x14ac:dyDescent="0.2">
      <c r="A292" t="str">
        <f t="shared" si="4"/>
        <v>Transylvania2005</v>
      </c>
      <c r="B292" t="s">
        <v>815</v>
      </c>
      <c r="C292">
        <v>2005</v>
      </c>
      <c r="D292" t="s">
        <v>245</v>
      </c>
      <c r="E292">
        <v>811</v>
      </c>
      <c r="F292">
        <v>8547</v>
      </c>
      <c r="G292">
        <v>4.2</v>
      </c>
      <c r="H292">
        <v>551</v>
      </c>
      <c r="I292">
        <v>0.2</v>
      </c>
      <c r="J292" t="s">
        <v>247</v>
      </c>
      <c r="K292">
        <v>37175</v>
      </c>
      <c r="L292" t="s">
        <v>122</v>
      </c>
    </row>
    <row r="293" spans="1:12" x14ac:dyDescent="0.2">
      <c r="A293" t="str">
        <f t="shared" si="4"/>
        <v>Tyrrell2005</v>
      </c>
      <c r="B293" t="s">
        <v>816</v>
      </c>
      <c r="C293">
        <v>2005</v>
      </c>
      <c r="D293" t="s">
        <v>245</v>
      </c>
      <c r="E293">
        <v>100</v>
      </c>
      <c r="F293">
        <v>948</v>
      </c>
      <c r="G293">
        <v>2</v>
      </c>
      <c r="H293">
        <v>473</v>
      </c>
      <c r="I293">
        <v>4.9000000000000004</v>
      </c>
      <c r="J293" t="s">
        <v>247</v>
      </c>
      <c r="K293">
        <v>37177</v>
      </c>
      <c r="L293" t="s">
        <v>122</v>
      </c>
    </row>
    <row r="294" spans="1:12" x14ac:dyDescent="0.2">
      <c r="A294" t="str">
        <f t="shared" si="4"/>
        <v>Union2005</v>
      </c>
      <c r="B294" t="s">
        <v>403</v>
      </c>
      <c r="C294">
        <v>2005</v>
      </c>
      <c r="D294" t="s">
        <v>245</v>
      </c>
      <c r="E294">
        <v>3826</v>
      </c>
      <c r="F294">
        <v>52258</v>
      </c>
      <c r="G294">
        <v>6</v>
      </c>
      <c r="H294">
        <v>672</v>
      </c>
      <c r="I294">
        <v>1.5</v>
      </c>
      <c r="J294" t="s">
        <v>247</v>
      </c>
      <c r="K294">
        <v>37179</v>
      </c>
      <c r="L294" t="s">
        <v>122</v>
      </c>
    </row>
    <row r="295" spans="1:12" x14ac:dyDescent="0.2">
      <c r="A295" t="str">
        <f t="shared" si="4"/>
        <v>Vance2005</v>
      </c>
      <c r="B295" t="s">
        <v>817</v>
      </c>
      <c r="C295">
        <v>2005</v>
      </c>
      <c r="D295" t="s">
        <v>245</v>
      </c>
      <c r="E295">
        <v>916</v>
      </c>
      <c r="F295">
        <v>16506</v>
      </c>
      <c r="G295">
        <v>-0.3</v>
      </c>
      <c r="H295">
        <v>525</v>
      </c>
      <c r="I295">
        <v>-0.9</v>
      </c>
      <c r="J295" t="s">
        <v>247</v>
      </c>
      <c r="K295">
        <v>37181</v>
      </c>
      <c r="L295" t="s">
        <v>122</v>
      </c>
    </row>
    <row r="296" spans="1:12" x14ac:dyDescent="0.2">
      <c r="A296" t="str">
        <f t="shared" si="4"/>
        <v>Wake2005</v>
      </c>
      <c r="B296" t="s">
        <v>375</v>
      </c>
      <c r="C296">
        <v>2005</v>
      </c>
      <c r="D296" t="s">
        <v>245</v>
      </c>
      <c r="E296">
        <v>24630</v>
      </c>
      <c r="F296">
        <v>418173</v>
      </c>
      <c r="G296">
        <v>4.3</v>
      </c>
      <c r="H296">
        <v>826</v>
      </c>
      <c r="I296">
        <v>1.1000000000000001</v>
      </c>
      <c r="J296" t="s">
        <v>247</v>
      </c>
      <c r="K296">
        <v>37183</v>
      </c>
      <c r="L296" t="s">
        <v>122</v>
      </c>
    </row>
    <row r="297" spans="1:12" x14ac:dyDescent="0.2">
      <c r="A297" t="str">
        <f t="shared" si="4"/>
        <v>Warren2005</v>
      </c>
      <c r="B297" t="s">
        <v>561</v>
      </c>
      <c r="C297">
        <v>2005</v>
      </c>
      <c r="D297" t="s">
        <v>245</v>
      </c>
      <c r="E297">
        <v>346</v>
      </c>
      <c r="F297">
        <v>3877</v>
      </c>
      <c r="G297">
        <v>-6.9</v>
      </c>
      <c r="H297">
        <v>502</v>
      </c>
      <c r="I297">
        <v>1.6</v>
      </c>
      <c r="J297" t="s">
        <v>247</v>
      </c>
      <c r="K297">
        <v>37185</v>
      </c>
      <c r="L297" t="s">
        <v>122</v>
      </c>
    </row>
    <row r="298" spans="1:12" x14ac:dyDescent="0.2">
      <c r="A298" t="str">
        <f t="shared" si="4"/>
        <v>Washington2005</v>
      </c>
      <c r="B298" t="s">
        <v>452</v>
      </c>
      <c r="C298">
        <v>2005</v>
      </c>
      <c r="D298" t="s">
        <v>245</v>
      </c>
      <c r="E298">
        <v>288</v>
      </c>
      <c r="F298">
        <v>3504</v>
      </c>
      <c r="G298">
        <v>0.7</v>
      </c>
      <c r="H298">
        <v>442</v>
      </c>
      <c r="I298">
        <v>-2</v>
      </c>
      <c r="J298" t="s">
        <v>247</v>
      </c>
      <c r="K298">
        <v>37187</v>
      </c>
      <c r="L298" t="s">
        <v>122</v>
      </c>
    </row>
    <row r="299" spans="1:12" x14ac:dyDescent="0.2">
      <c r="A299" t="str">
        <f t="shared" si="4"/>
        <v>Watauga2005</v>
      </c>
      <c r="B299" t="s">
        <v>818</v>
      </c>
      <c r="C299">
        <v>2005</v>
      </c>
      <c r="D299" t="s">
        <v>245</v>
      </c>
      <c r="E299">
        <v>1685</v>
      </c>
      <c r="F299">
        <v>21834</v>
      </c>
      <c r="G299">
        <v>3.8</v>
      </c>
      <c r="H299">
        <v>550</v>
      </c>
      <c r="I299">
        <v>1.7</v>
      </c>
      <c r="J299" t="s">
        <v>247</v>
      </c>
      <c r="K299">
        <v>37189</v>
      </c>
      <c r="L299" t="s">
        <v>122</v>
      </c>
    </row>
    <row r="300" spans="1:12" x14ac:dyDescent="0.2">
      <c r="A300" t="str">
        <f t="shared" si="4"/>
        <v>Wayne2005</v>
      </c>
      <c r="B300" t="s">
        <v>382</v>
      </c>
      <c r="C300">
        <v>2005</v>
      </c>
      <c r="D300" t="s">
        <v>245</v>
      </c>
      <c r="E300">
        <v>2388</v>
      </c>
      <c r="F300">
        <v>43961</v>
      </c>
      <c r="G300">
        <v>-0.7</v>
      </c>
      <c r="H300">
        <v>576</v>
      </c>
      <c r="I300">
        <v>1.6</v>
      </c>
      <c r="J300" t="s">
        <v>247</v>
      </c>
      <c r="K300">
        <v>37191</v>
      </c>
      <c r="L300" t="s">
        <v>122</v>
      </c>
    </row>
    <row r="301" spans="1:12" x14ac:dyDescent="0.2">
      <c r="A301" t="str">
        <f t="shared" si="4"/>
        <v>Wilkes2005</v>
      </c>
      <c r="B301" t="s">
        <v>566</v>
      </c>
      <c r="C301">
        <v>2005</v>
      </c>
      <c r="D301" t="s">
        <v>245</v>
      </c>
      <c r="E301">
        <v>1372</v>
      </c>
      <c r="F301">
        <v>25501</v>
      </c>
      <c r="G301">
        <v>-0.9</v>
      </c>
      <c r="H301">
        <v>654</v>
      </c>
      <c r="I301">
        <v>-1.1000000000000001</v>
      </c>
      <c r="J301" t="s">
        <v>247</v>
      </c>
      <c r="K301">
        <v>37193</v>
      </c>
      <c r="L301" t="s">
        <v>122</v>
      </c>
    </row>
    <row r="302" spans="1:12" x14ac:dyDescent="0.2">
      <c r="A302" t="str">
        <f t="shared" si="4"/>
        <v>Wilson2005</v>
      </c>
      <c r="B302" t="s">
        <v>378</v>
      </c>
      <c r="C302">
        <v>2005</v>
      </c>
      <c r="D302" t="s">
        <v>245</v>
      </c>
      <c r="E302">
        <v>1928</v>
      </c>
      <c r="F302">
        <v>39306</v>
      </c>
      <c r="G302">
        <v>1.4</v>
      </c>
      <c r="H302">
        <v>655</v>
      </c>
      <c r="I302">
        <v>0.2</v>
      </c>
      <c r="J302" t="s">
        <v>247</v>
      </c>
      <c r="K302">
        <v>37195</v>
      </c>
      <c r="L302" t="s">
        <v>122</v>
      </c>
    </row>
    <row r="303" spans="1:12" x14ac:dyDescent="0.2">
      <c r="A303" t="str">
        <f t="shared" si="4"/>
        <v>Yadkin2005</v>
      </c>
      <c r="B303" t="s">
        <v>819</v>
      </c>
      <c r="C303">
        <v>2005</v>
      </c>
      <c r="D303" t="s">
        <v>245</v>
      </c>
      <c r="E303">
        <v>703</v>
      </c>
      <c r="F303">
        <v>10670</v>
      </c>
      <c r="G303">
        <v>9.1</v>
      </c>
      <c r="H303">
        <v>501</v>
      </c>
      <c r="I303">
        <v>1.4</v>
      </c>
      <c r="J303" t="s">
        <v>247</v>
      </c>
      <c r="K303">
        <v>37197</v>
      </c>
      <c r="L303" t="s">
        <v>122</v>
      </c>
    </row>
    <row r="304" spans="1:12" x14ac:dyDescent="0.2">
      <c r="A304" t="str">
        <f t="shared" si="4"/>
        <v>Yancey2005</v>
      </c>
      <c r="B304" t="s">
        <v>820</v>
      </c>
      <c r="C304">
        <v>2005</v>
      </c>
      <c r="D304" t="s">
        <v>245</v>
      </c>
      <c r="E304">
        <v>359</v>
      </c>
      <c r="F304">
        <v>3927</v>
      </c>
      <c r="G304">
        <v>-2.2000000000000002</v>
      </c>
      <c r="H304">
        <v>513</v>
      </c>
      <c r="I304">
        <v>3.2</v>
      </c>
      <c r="J304" t="s">
        <v>247</v>
      </c>
      <c r="K304">
        <v>37199</v>
      </c>
      <c r="L304" t="s">
        <v>122</v>
      </c>
    </row>
    <row r="305" spans="1:12" x14ac:dyDescent="0.2">
      <c r="A305" t="str">
        <f t="shared" si="4"/>
        <v>Alamance2006</v>
      </c>
      <c r="B305" t="s">
        <v>769</v>
      </c>
      <c r="C305">
        <v>2006</v>
      </c>
      <c r="D305" t="s">
        <v>245</v>
      </c>
      <c r="E305">
        <v>3405</v>
      </c>
      <c r="F305">
        <v>60175</v>
      </c>
      <c r="G305">
        <v>1.5</v>
      </c>
      <c r="H305">
        <v>697</v>
      </c>
      <c r="I305">
        <v>12.1</v>
      </c>
      <c r="J305" t="s">
        <v>247</v>
      </c>
      <c r="K305">
        <v>37001</v>
      </c>
      <c r="L305" t="s">
        <v>122</v>
      </c>
    </row>
    <row r="306" spans="1:12" x14ac:dyDescent="0.2">
      <c r="A306" t="str">
        <f t="shared" si="4"/>
        <v>Alexander2006</v>
      </c>
      <c r="B306" t="s">
        <v>770</v>
      </c>
      <c r="C306">
        <v>2006</v>
      </c>
      <c r="D306" t="s">
        <v>245</v>
      </c>
      <c r="E306">
        <v>600</v>
      </c>
      <c r="F306">
        <v>10378</v>
      </c>
      <c r="G306">
        <v>-1</v>
      </c>
      <c r="H306">
        <v>531</v>
      </c>
      <c r="I306">
        <v>1.7</v>
      </c>
      <c r="J306" t="s">
        <v>247</v>
      </c>
      <c r="K306">
        <v>37003</v>
      </c>
      <c r="L306" t="s">
        <v>122</v>
      </c>
    </row>
    <row r="307" spans="1:12" x14ac:dyDescent="0.2">
      <c r="A307" t="str">
        <f t="shared" si="4"/>
        <v>Alleghany2006</v>
      </c>
      <c r="B307" t="s">
        <v>648</v>
      </c>
      <c r="C307">
        <v>2006</v>
      </c>
      <c r="D307" t="s">
        <v>245</v>
      </c>
      <c r="E307">
        <v>323</v>
      </c>
      <c r="F307">
        <v>3972</v>
      </c>
      <c r="G307">
        <v>8.3000000000000007</v>
      </c>
      <c r="H307">
        <v>476</v>
      </c>
      <c r="I307">
        <v>3.7</v>
      </c>
      <c r="J307" t="s">
        <v>247</v>
      </c>
      <c r="K307">
        <v>37005</v>
      </c>
      <c r="L307" t="s">
        <v>122</v>
      </c>
    </row>
    <row r="308" spans="1:12" x14ac:dyDescent="0.2">
      <c r="A308" t="str">
        <f t="shared" si="4"/>
        <v>Anson2006</v>
      </c>
      <c r="B308" t="s">
        <v>771</v>
      </c>
      <c r="C308">
        <v>2006</v>
      </c>
      <c r="D308" t="s">
        <v>245</v>
      </c>
      <c r="E308">
        <v>510</v>
      </c>
      <c r="F308">
        <v>8417</v>
      </c>
      <c r="G308">
        <v>1.1000000000000001</v>
      </c>
      <c r="H308">
        <v>575</v>
      </c>
      <c r="I308">
        <v>2.9</v>
      </c>
      <c r="J308" t="s">
        <v>247</v>
      </c>
      <c r="K308">
        <v>37007</v>
      </c>
      <c r="L308" t="s">
        <v>122</v>
      </c>
    </row>
    <row r="309" spans="1:12" x14ac:dyDescent="0.2">
      <c r="A309" t="str">
        <f t="shared" si="4"/>
        <v>Ashe2006</v>
      </c>
      <c r="B309" t="s">
        <v>772</v>
      </c>
      <c r="C309">
        <v>2006</v>
      </c>
      <c r="D309" t="s">
        <v>245</v>
      </c>
      <c r="E309">
        <v>649</v>
      </c>
      <c r="F309">
        <v>8354</v>
      </c>
      <c r="G309">
        <v>3.5</v>
      </c>
      <c r="H309">
        <v>529</v>
      </c>
      <c r="I309">
        <v>4.8</v>
      </c>
      <c r="J309" t="s">
        <v>247</v>
      </c>
      <c r="K309">
        <v>37009</v>
      </c>
      <c r="L309" t="s">
        <v>122</v>
      </c>
    </row>
    <row r="310" spans="1:12" x14ac:dyDescent="0.2">
      <c r="A310" t="str">
        <f t="shared" si="4"/>
        <v>Avery2006</v>
      </c>
      <c r="B310" t="s">
        <v>773</v>
      </c>
      <c r="C310">
        <v>2006</v>
      </c>
      <c r="D310" t="s">
        <v>245</v>
      </c>
      <c r="E310">
        <v>621</v>
      </c>
      <c r="F310">
        <v>7550</v>
      </c>
      <c r="G310">
        <v>6.1</v>
      </c>
      <c r="H310">
        <v>495</v>
      </c>
      <c r="I310">
        <v>3.3</v>
      </c>
      <c r="J310" t="s">
        <v>247</v>
      </c>
      <c r="K310">
        <v>37011</v>
      </c>
      <c r="L310" t="s">
        <v>122</v>
      </c>
    </row>
    <row r="311" spans="1:12" x14ac:dyDescent="0.2">
      <c r="A311" t="str">
        <f t="shared" si="4"/>
        <v>Beaufort2006</v>
      </c>
      <c r="B311" t="s">
        <v>756</v>
      </c>
      <c r="C311">
        <v>2006</v>
      </c>
      <c r="D311" t="s">
        <v>245</v>
      </c>
      <c r="E311">
        <v>1241</v>
      </c>
      <c r="F311">
        <v>17643</v>
      </c>
      <c r="G311">
        <v>2.9</v>
      </c>
      <c r="H311">
        <v>565</v>
      </c>
      <c r="I311">
        <v>1.1000000000000001</v>
      </c>
      <c r="J311" t="s">
        <v>247</v>
      </c>
      <c r="K311">
        <v>37013</v>
      </c>
      <c r="L311" t="s">
        <v>122</v>
      </c>
    </row>
    <row r="312" spans="1:12" x14ac:dyDescent="0.2">
      <c r="A312" t="str">
        <f t="shared" si="4"/>
        <v>Bertie2006</v>
      </c>
      <c r="B312" t="s">
        <v>774</v>
      </c>
      <c r="C312">
        <v>2006</v>
      </c>
      <c r="D312" t="s">
        <v>245</v>
      </c>
      <c r="E312">
        <v>382</v>
      </c>
      <c r="F312">
        <v>7132</v>
      </c>
      <c r="G312">
        <v>-0.8</v>
      </c>
      <c r="H312">
        <v>483</v>
      </c>
      <c r="I312">
        <v>5.5</v>
      </c>
      <c r="J312" t="s">
        <v>247</v>
      </c>
      <c r="K312">
        <v>37015</v>
      </c>
      <c r="L312" t="s">
        <v>122</v>
      </c>
    </row>
    <row r="313" spans="1:12" x14ac:dyDescent="0.2">
      <c r="A313" t="str">
        <f t="shared" si="4"/>
        <v>Bladen2006</v>
      </c>
      <c r="B313" t="s">
        <v>775</v>
      </c>
      <c r="C313">
        <v>2006</v>
      </c>
      <c r="D313" t="s">
        <v>245</v>
      </c>
      <c r="E313">
        <v>622</v>
      </c>
      <c r="F313">
        <v>13421</v>
      </c>
      <c r="G313">
        <v>-0.5</v>
      </c>
      <c r="H313">
        <v>537</v>
      </c>
      <c r="I313">
        <v>2.5</v>
      </c>
      <c r="J313" t="s">
        <v>247</v>
      </c>
      <c r="K313">
        <v>37017</v>
      </c>
      <c r="L313" t="s">
        <v>122</v>
      </c>
    </row>
    <row r="314" spans="1:12" x14ac:dyDescent="0.2">
      <c r="A314" t="str">
        <f t="shared" si="4"/>
        <v>Brunswick2006</v>
      </c>
      <c r="B314" t="s">
        <v>655</v>
      </c>
      <c r="C314">
        <v>2006</v>
      </c>
      <c r="D314" t="s">
        <v>245</v>
      </c>
      <c r="E314">
        <v>2522</v>
      </c>
      <c r="F314">
        <v>27767</v>
      </c>
      <c r="G314">
        <v>8.4</v>
      </c>
      <c r="H314">
        <v>608</v>
      </c>
      <c r="I314">
        <v>-0.2</v>
      </c>
      <c r="J314" t="s">
        <v>247</v>
      </c>
      <c r="K314">
        <v>37019</v>
      </c>
      <c r="L314" t="s">
        <v>122</v>
      </c>
    </row>
    <row r="315" spans="1:12" x14ac:dyDescent="0.2">
      <c r="A315" t="str">
        <f t="shared" si="4"/>
        <v>Buncombe2006</v>
      </c>
      <c r="B315" t="s">
        <v>379</v>
      </c>
      <c r="C315">
        <v>2006</v>
      </c>
      <c r="D315" t="s">
        <v>245</v>
      </c>
      <c r="E315">
        <v>7503</v>
      </c>
      <c r="F315">
        <v>115458</v>
      </c>
      <c r="G315">
        <v>4</v>
      </c>
      <c r="H315">
        <v>689</v>
      </c>
      <c r="I315">
        <v>4.4000000000000004</v>
      </c>
      <c r="J315" t="s">
        <v>247</v>
      </c>
      <c r="K315">
        <v>37021</v>
      </c>
      <c r="L315" t="s">
        <v>122</v>
      </c>
    </row>
    <row r="316" spans="1:12" x14ac:dyDescent="0.2">
      <c r="A316" t="str">
        <f t="shared" si="4"/>
        <v>Burke2006</v>
      </c>
      <c r="B316" t="s">
        <v>468</v>
      </c>
      <c r="C316">
        <v>2006</v>
      </c>
      <c r="D316" t="s">
        <v>245</v>
      </c>
      <c r="E316">
        <v>1573</v>
      </c>
      <c r="F316">
        <v>34319</v>
      </c>
      <c r="G316">
        <v>0.7</v>
      </c>
      <c r="H316">
        <v>612</v>
      </c>
      <c r="I316">
        <v>2.7</v>
      </c>
      <c r="J316" t="s">
        <v>247</v>
      </c>
      <c r="K316">
        <v>37023</v>
      </c>
      <c r="L316" t="s">
        <v>122</v>
      </c>
    </row>
    <row r="317" spans="1:12" x14ac:dyDescent="0.2">
      <c r="A317" t="str">
        <f t="shared" si="4"/>
        <v>Cabarrus2006</v>
      </c>
      <c r="B317" t="s">
        <v>776</v>
      </c>
      <c r="C317">
        <v>2006</v>
      </c>
      <c r="D317" t="s">
        <v>245</v>
      </c>
      <c r="E317">
        <v>3959</v>
      </c>
      <c r="F317">
        <v>66136</v>
      </c>
      <c r="G317">
        <v>4.4000000000000004</v>
      </c>
      <c r="H317">
        <v>719</v>
      </c>
      <c r="I317">
        <v>1</v>
      </c>
      <c r="J317" t="s">
        <v>247</v>
      </c>
      <c r="K317">
        <v>37025</v>
      </c>
      <c r="L317" t="s">
        <v>122</v>
      </c>
    </row>
    <row r="318" spans="1:12" x14ac:dyDescent="0.2">
      <c r="A318" t="str">
        <f t="shared" si="4"/>
        <v>Caldwell2006</v>
      </c>
      <c r="B318" t="s">
        <v>580</v>
      </c>
      <c r="C318">
        <v>2006</v>
      </c>
      <c r="D318" t="s">
        <v>245</v>
      </c>
      <c r="E318">
        <v>1449</v>
      </c>
      <c r="F318">
        <v>27837</v>
      </c>
      <c r="G318">
        <v>-3.1</v>
      </c>
      <c r="H318">
        <v>583</v>
      </c>
      <c r="I318">
        <v>2.6</v>
      </c>
      <c r="J318" t="s">
        <v>247</v>
      </c>
      <c r="K318">
        <v>37027</v>
      </c>
      <c r="L318" t="s">
        <v>122</v>
      </c>
    </row>
    <row r="319" spans="1:12" x14ac:dyDescent="0.2">
      <c r="A319" t="str">
        <f t="shared" si="4"/>
        <v>Camden2006</v>
      </c>
      <c r="B319" t="s">
        <v>470</v>
      </c>
      <c r="C319">
        <v>2006</v>
      </c>
      <c r="D319" t="s">
        <v>245</v>
      </c>
      <c r="E319">
        <v>216</v>
      </c>
      <c r="F319">
        <v>2421</v>
      </c>
      <c r="G319">
        <v>15.4</v>
      </c>
      <c r="H319">
        <v>796</v>
      </c>
      <c r="I319">
        <v>27.8</v>
      </c>
      <c r="J319" t="s">
        <v>247</v>
      </c>
      <c r="K319">
        <v>37029</v>
      </c>
      <c r="L319" t="s">
        <v>122</v>
      </c>
    </row>
    <row r="320" spans="1:12" x14ac:dyDescent="0.2">
      <c r="A320" t="str">
        <f t="shared" si="4"/>
        <v>Carteret2006</v>
      </c>
      <c r="B320" t="s">
        <v>777</v>
      </c>
      <c r="C320">
        <v>2006</v>
      </c>
      <c r="D320" t="s">
        <v>245</v>
      </c>
      <c r="E320">
        <v>2174</v>
      </c>
      <c r="F320">
        <v>22833</v>
      </c>
      <c r="G320">
        <v>1</v>
      </c>
      <c r="H320">
        <v>530</v>
      </c>
      <c r="I320">
        <v>5.4</v>
      </c>
      <c r="J320" t="s">
        <v>247</v>
      </c>
      <c r="K320">
        <v>37031</v>
      </c>
      <c r="L320" t="s">
        <v>122</v>
      </c>
    </row>
    <row r="321" spans="1:12" x14ac:dyDescent="0.2">
      <c r="A321" t="str">
        <f t="shared" si="4"/>
        <v>Caswell2006</v>
      </c>
      <c r="B321" t="s">
        <v>778</v>
      </c>
      <c r="C321">
        <v>2006</v>
      </c>
      <c r="D321" t="s">
        <v>245</v>
      </c>
      <c r="E321">
        <v>273</v>
      </c>
      <c r="F321">
        <v>3177</v>
      </c>
      <c r="G321">
        <v>1.7</v>
      </c>
      <c r="H321">
        <v>542</v>
      </c>
      <c r="I321">
        <v>6.5</v>
      </c>
      <c r="J321" t="s">
        <v>247</v>
      </c>
      <c r="K321">
        <v>37033</v>
      </c>
      <c r="L321" t="s">
        <v>122</v>
      </c>
    </row>
    <row r="322" spans="1:12" x14ac:dyDescent="0.2">
      <c r="A322" t="str">
        <f t="shared" si="4"/>
        <v>Catawba2006</v>
      </c>
      <c r="B322" t="s">
        <v>779</v>
      </c>
      <c r="C322">
        <v>2006</v>
      </c>
      <c r="D322" t="s">
        <v>245</v>
      </c>
      <c r="E322">
        <v>4472</v>
      </c>
      <c r="F322">
        <v>89248</v>
      </c>
      <c r="G322">
        <v>1.7</v>
      </c>
      <c r="H322">
        <v>673</v>
      </c>
      <c r="I322">
        <v>5.3</v>
      </c>
      <c r="J322" t="s">
        <v>247</v>
      </c>
      <c r="K322">
        <v>37035</v>
      </c>
      <c r="L322" t="s">
        <v>122</v>
      </c>
    </row>
    <row r="323" spans="1:12" x14ac:dyDescent="0.2">
      <c r="A323" t="str">
        <f t="shared" si="4"/>
        <v>Chatham2006</v>
      </c>
      <c r="B323" t="s">
        <v>474</v>
      </c>
      <c r="C323">
        <v>2006</v>
      </c>
      <c r="D323" t="s">
        <v>245</v>
      </c>
      <c r="E323">
        <v>1296</v>
      </c>
      <c r="F323">
        <v>17668</v>
      </c>
      <c r="G323">
        <v>3.2</v>
      </c>
      <c r="H323">
        <v>597</v>
      </c>
      <c r="I323">
        <v>6.8</v>
      </c>
      <c r="J323" t="s">
        <v>247</v>
      </c>
      <c r="K323">
        <v>37037</v>
      </c>
      <c r="L323" t="s">
        <v>122</v>
      </c>
    </row>
    <row r="324" spans="1:12" x14ac:dyDescent="0.2">
      <c r="A324" t="str">
        <f t="shared" si="4"/>
        <v>Cherokee2006</v>
      </c>
      <c r="B324" t="s">
        <v>424</v>
      </c>
      <c r="C324">
        <v>2006</v>
      </c>
      <c r="D324" t="s">
        <v>245</v>
      </c>
      <c r="E324">
        <v>811</v>
      </c>
      <c r="F324">
        <v>9229</v>
      </c>
      <c r="G324">
        <v>3.9</v>
      </c>
      <c r="H324">
        <v>524</v>
      </c>
      <c r="I324">
        <v>5</v>
      </c>
      <c r="J324" t="s">
        <v>247</v>
      </c>
      <c r="K324">
        <v>37039</v>
      </c>
      <c r="L324" t="s">
        <v>122</v>
      </c>
    </row>
    <row r="325" spans="1:12" x14ac:dyDescent="0.2">
      <c r="A325" t="str">
        <f t="shared" si="4"/>
        <v>Chowan2006</v>
      </c>
      <c r="B325" t="s">
        <v>780</v>
      </c>
      <c r="C325">
        <v>2006</v>
      </c>
      <c r="D325" t="s">
        <v>245</v>
      </c>
      <c r="E325">
        <v>439</v>
      </c>
      <c r="F325">
        <v>5815</v>
      </c>
      <c r="G325">
        <v>-2</v>
      </c>
      <c r="H325">
        <v>578</v>
      </c>
      <c r="I325">
        <v>2.2999999999999998</v>
      </c>
      <c r="J325" t="s">
        <v>247</v>
      </c>
      <c r="K325">
        <v>37041</v>
      </c>
      <c r="L325" t="s">
        <v>122</v>
      </c>
    </row>
    <row r="326" spans="1:12" x14ac:dyDescent="0.2">
      <c r="A326" t="str">
        <f t="shared" ref="A326:A389" si="5">_xlfn.CONCAT(B326, C326)</f>
        <v>Clay2006</v>
      </c>
      <c r="B326" t="s">
        <v>353</v>
      </c>
      <c r="C326">
        <v>2006</v>
      </c>
      <c r="D326" t="s">
        <v>245</v>
      </c>
      <c r="E326">
        <v>288</v>
      </c>
      <c r="F326">
        <v>2162</v>
      </c>
      <c r="G326">
        <v>7.1</v>
      </c>
      <c r="H326">
        <v>538</v>
      </c>
      <c r="I326">
        <v>4.7</v>
      </c>
      <c r="J326" t="s">
        <v>247</v>
      </c>
      <c r="K326">
        <v>37043</v>
      </c>
      <c r="L326" t="s">
        <v>122</v>
      </c>
    </row>
    <row r="327" spans="1:12" x14ac:dyDescent="0.2">
      <c r="A327" t="str">
        <f t="shared" si="5"/>
        <v>Cleveland2006</v>
      </c>
      <c r="B327" t="s">
        <v>781</v>
      </c>
      <c r="C327">
        <v>2006</v>
      </c>
      <c r="D327" t="s">
        <v>245</v>
      </c>
      <c r="E327">
        <v>2067</v>
      </c>
      <c r="F327">
        <v>34079</v>
      </c>
      <c r="G327">
        <v>-0.3</v>
      </c>
      <c r="H327">
        <v>635</v>
      </c>
      <c r="I327">
        <v>5.5</v>
      </c>
      <c r="J327" t="s">
        <v>247</v>
      </c>
      <c r="K327">
        <v>37045</v>
      </c>
      <c r="L327" t="s">
        <v>122</v>
      </c>
    </row>
    <row r="328" spans="1:12" x14ac:dyDescent="0.2">
      <c r="A328" t="str">
        <f t="shared" si="5"/>
        <v>Columbus2006</v>
      </c>
      <c r="B328" t="s">
        <v>782</v>
      </c>
      <c r="C328">
        <v>2006</v>
      </c>
      <c r="D328" t="s">
        <v>245</v>
      </c>
      <c r="E328">
        <v>1187</v>
      </c>
      <c r="F328">
        <v>17162</v>
      </c>
      <c r="G328">
        <v>1.5</v>
      </c>
      <c r="H328">
        <v>590</v>
      </c>
      <c r="I328">
        <v>4.2</v>
      </c>
      <c r="J328" t="s">
        <v>247</v>
      </c>
      <c r="K328">
        <v>37047</v>
      </c>
      <c r="L328" t="s">
        <v>122</v>
      </c>
    </row>
    <row r="329" spans="1:12" x14ac:dyDescent="0.2">
      <c r="A329" t="str">
        <f t="shared" si="5"/>
        <v>Craven2006</v>
      </c>
      <c r="B329" t="s">
        <v>783</v>
      </c>
      <c r="C329">
        <v>2006</v>
      </c>
      <c r="D329" t="s">
        <v>245</v>
      </c>
      <c r="E329">
        <v>2380</v>
      </c>
      <c r="F329">
        <v>41842</v>
      </c>
      <c r="G329">
        <v>1.9</v>
      </c>
      <c r="H329">
        <v>706</v>
      </c>
      <c r="I329">
        <v>2.2999999999999998</v>
      </c>
      <c r="J329" t="s">
        <v>247</v>
      </c>
      <c r="K329">
        <v>37049</v>
      </c>
      <c r="L329" t="s">
        <v>122</v>
      </c>
    </row>
    <row r="330" spans="1:12" x14ac:dyDescent="0.2">
      <c r="A330" t="str">
        <f t="shared" si="5"/>
        <v>Cumberland2006</v>
      </c>
      <c r="B330" t="s">
        <v>589</v>
      </c>
      <c r="C330">
        <v>2006</v>
      </c>
      <c r="D330" t="s">
        <v>245</v>
      </c>
      <c r="E330">
        <v>5965</v>
      </c>
      <c r="F330">
        <v>118362</v>
      </c>
      <c r="G330">
        <v>1.4</v>
      </c>
      <c r="H330">
        <v>635</v>
      </c>
      <c r="I330">
        <v>2.4</v>
      </c>
      <c r="J330" t="s">
        <v>247</v>
      </c>
      <c r="K330">
        <v>37051</v>
      </c>
      <c r="L330" t="s">
        <v>122</v>
      </c>
    </row>
    <row r="331" spans="1:12" x14ac:dyDescent="0.2">
      <c r="A331" t="str">
        <f t="shared" si="5"/>
        <v>Currituck2006</v>
      </c>
      <c r="B331" t="s">
        <v>784</v>
      </c>
      <c r="C331">
        <v>2006</v>
      </c>
      <c r="D331" t="s">
        <v>245</v>
      </c>
      <c r="E331">
        <v>641</v>
      </c>
      <c r="F331">
        <v>5004</v>
      </c>
      <c r="G331">
        <v>-1.5</v>
      </c>
      <c r="H331">
        <v>569</v>
      </c>
      <c r="I331">
        <v>10.5</v>
      </c>
      <c r="J331" t="s">
        <v>247</v>
      </c>
      <c r="K331">
        <v>37053</v>
      </c>
      <c r="L331" t="s">
        <v>122</v>
      </c>
    </row>
    <row r="332" spans="1:12" x14ac:dyDescent="0.2">
      <c r="A332" t="str">
        <f t="shared" si="5"/>
        <v>Dare2006</v>
      </c>
      <c r="B332" t="s">
        <v>785</v>
      </c>
      <c r="C332">
        <v>2006</v>
      </c>
      <c r="D332" t="s">
        <v>245</v>
      </c>
      <c r="E332">
        <v>2083</v>
      </c>
      <c r="F332">
        <v>17685</v>
      </c>
      <c r="G332">
        <v>-0.1</v>
      </c>
      <c r="H332">
        <v>566</v>
      </c>
      <c r="I332">
        <v>3.1</v>
      </c>
      <c r="J332" t="s">
        <v>247</v>
      </c>
      <c r="K332">
        <v>37055</v>
      </c>
      <c r="L332" t="s">
        <v>122</v>
      </c>
    </row>
    <row r="333" spans="1:12" x14ac:dyDescent="0.2">
      <c r="A333" t="str">
        <f t="shared" si="5"/>
        <v>Davidson2006</v>
      </c>
      <c r="B333" t="s">
        <v>721</v>
      </c>
      <c r="C333">
        <v>2006</v>
      </c>
      <c r="D333" t="s">
        <v>245</v>
      </c>
      <c r="E333">
        <v>3056</v>
      </c>
      <c r="F333">
        <v>45173</v>
      </c>
      <c r="G333">
        <v>1.8</v>
      </c>
      <c r="H333">
        <v>597</v>
      </c>
      <c r="I333">
        <v>2.4</v>
      </c>
      <c r="J333" t="s">
        <v>247</v>
      </c>
      <c r="K333">
        <v>37057</v>
      </c>
      <c r="L333" t="s">
        <v>122</v>
      </c>
    </row>
    <row r="334" spans="1:12" x14ac:dyDescent="0.2">
      <c r="A334" t="str">
        <f t="shared" si="5"/>
        <v>Davie2006</v>
      </c>
      <c r="B334" t="s">
        <v>786</v>
      </c>
      <c r="C334">
        <v>2006</v>
      </c>
      <c r="D334" t="s">
        <v>245</v>
      </c>
      <c r="E334">
        <v>834</v>
      </c>
      <c r="F334">
        <v>11052</v>
      </c>
      <c r="G334">
        <v>1.3</v>
      </c>
      <c r="H334">
        <v>587</v>
      </c>
      <c r="I334">
        <v>8.1</v>
      </c>
      <c r="J334" t="s">
        <v>247</v>
      </c>
      <c r="K334">
        <v>37059</v>
      </c>
      <c r="L334" t="s">
        <v>122</v>
      </c>
    </row>
    <row r="335" spans="1:12" x14ac:dyDescent="0.2">
      <c r="A335" t="str">
        <f t="shared" si="5"/>
        <v>Duplin2006</v>
      </c>
      <c r="B335" t="s">
        <v>787</v>
      </c>
      <c r="C335">
        <v>2006</v>
      </c>
      <c r="D335" t="s">
        <v>245</v>
      </c>
      <c r="E335">
        <v>1107</v>
      </c>
      <c r="F335">
        <v>20688</v>
      </c>
      <c r="G335">
        <v>4.7</v>
      </c>
      <c r="H335">
        <v>530</v>
      </c>
      <c r="I335">
        <v>3.1</v>
      </c>
      <c r="J335" t="s">
        <v>247</v>
      </c>
      <c r="K335">
        <v>37061</v>
      </c>
      <c r="L335" t="s">
        <v>122</v>
      </c>
    </row>
    <row r="336" spans="1:12" x14ac:dyDescent="0.2">
      <c r="A336" t="str">
        <f t="shared" si="5"/>
        <v>Durham2006</v>
      </c>
      <c r="B336" t="s">
        <v>788</v>
      </c>
      <c r="C336">
        <v>2006</v>
      </c>
      <c r="D336" t="s">
        <v>245</v>
      </c>
      <c r="E336">
        <v>6513</v>
      </c>
      <c r="F336">
        <v>182582</v>
      </c>
      <c r="G336">
        <v>5.8</v>
      </c>
      <c r="H336">
        <v>1071</v>
      </c>
      <c r="I336">
        <v>5.8</v>
      </c>
      <c r="J336" t="s">
        <v>247</v>
      </c>
      <c r="K336">
        <v>37063</v>
      </c>
      <c r="L336" t="s">
        <v>122</v>
      </c>
    </row>
    <row r="337" spans="1:12" x14ac:dyDescent="0.2">
      <c r="A337" t="str">
        <f t="shared" si="5"/>
        <v>Edgecombe2006</v>
      </c>
      <c r="B337" t="s">
        <v>789</v>
      </c>
      <c r="C337">
        <v>2006</v>
      </c>
      <c r="D337" t="s">
        <v>245</v>
      </c>
      <c r="E337">
        <v>1009</v>
      </c>
      <c r="F337">
        <v>22870</v>
      </c>
      <c r="G337">
        <v>-0.8</v>
      </c>
      <c r="H337">
        <v>682</v>
      </c>
      <c r="I337">
        <v>4.5999999999999996</v>
      </c>
      <c r="J337" t="s">
        <v>247</v>
      </c>
      <c r="K337">
        <v>37065</v>
      </c>
      <c r="L337" t="s">
        <v>122</v>
      </c>
    </row>
    <row r="338" spans="1:12" x14ac:dyDescent="0.2">
      <c r="A338" t="str">
        <f t="shared" si="5"/>
        <v>Forsyth2006</v>
      </c>
      <c r="B338" t="s">
        <v>376</v>
      </c>
      <c r="C338">
        <v>2006</v>
      </c>
      <c r="D338" t="s">
        <v>245</v>
      </c>
      <c r="E338">
        <v>8865</v>
      </c>
      <c r="F338">
        <v>185034</v>
      </c>
      <c r="G338">
        <v>0.4</v>
      </c>
      <c r="H338">
        <v>790</v>
      </c>
      <c r="I338">
        <v>4.8</v>
      </c>
      <c r="J338" t="s">
        <v>247</v>
      </c>
      <c r="K338">
        <v>37067</v>
      </c>
      <c r="L338" t="s">
        <v>122</v>
      </c>
    </row>
    <row r="339" spans="1:12" x14ac:dyDescent="0.2">
      <c r="A339" t="str">
        <f t="shared" si="5"/>
        <v>Franklin2006</v>
      </c>
      <c r="B339" t="s">
        <v>434</v>
      </c>
      <c r="C339">
        <v>2006</v>
      </c>
      <c r="D339" t="s">
        <v>245</v>
      </c>
      <c r="E339">
        <v>1010</v>
      </c>
      <c r="F339">
        <v>11818</v>
      </c>
      <c r="G339">
        <v>6</v>
      </c>
      <c r="H339">
        <v>681</v>
      </c>
      <c r="I339">
        <v>3.7</v>
      </c>
      <c r="J339" t="s">
        <v>247</v>
      </c>
      <c r="K339">
        <v>37069</v>
      </c>
      <c r="L339" t="s">
        <v>122</v>
      </c>
    </row>
    <row r="340" spans="1:12" x14ac:dyDescent="0.2">
      <c r="A340" t="str">
        <f t="shared" si="5"/>
        <v>Gaston2006</v>
      </c>
      <c r="B340" t="s">
        <v>790</v>
      </c>
      <c r="C340">
        <v>2006</v>
      </c>
      <c r="D340" t="s">
        <v>245</v>
      </c>
      <c r="E340">
        <v>4048</v>
      </c>
      <c r="F340">
        <v>71165</v>
      </c>
      <c r="G340">
        <v>1.9</v>
      </c>
      <c r="H340">
        <v>674</v>
      </c>
      <c r="I340">
        <v>5.0999999999999996</v>
      </c>
      <c r="J340" t="s">
        <v>247</v>
      </c>
      <c r="K340">
        <v>37071</v>
      </c>
      <c r="L340" t="s">
        <v>122</v>
      </c>
    </row>
    <row r="341" spans="1:12" x14ac:dyDescent="0.2">
      <c r="A341" t="str">
        <f t="shared" si="5"/>
        <v>Gates2006</v>
      </c>
      <c r="B341" t="s">
        <v>791</v>
      </c>
      <c r="C341">
        <v>2006</v>
      </c>
      <c r="D341" t="s">
        <v>245</v>
      </c>
      <c r="E341">
        <v>161</v>
      </c>
      <c r="F341">
        <v>1740</v>
      </c>
      <c r="G341">
        <v>4.8</v>
      </c>
      <c r="H341">
        <v>511</v>
      </c>
      <c r="I341">
        <v>1</v>
      </c>
      <c r="J341" t="s">
        <v>247</v>
      </c>
      <c r="K341">
        <v>37073</v>
      </c>
      <c r="L341" t="s">
        <v>122</v>
      </c>
    </row>
    <row r="342" spans="1:12" x14ac:dyDescent="0.2">
      <c r="A342" t="str">
        <f t="shared" si="5"/>
        <v>Graham2006</v>
      </c>
      <c r="B342" t="s">
        <v>792</v>
      </c>
      <c r="C342">
        <v>2006</v>
      </c>
      <c r="D342" t="s">
        <v>245</v>
      </c>
      <c r="E342">
        <v>210</v>
      </c>
      <c r="F342">
        <v>2469</v>
      </c>
      <c r="G342">
        <v>0.1</v>
      </c>
      <c r="H342">
        <v>505</v>
      </c>
      <c r="I342">
        <v>6.5</v>
      </c>
      <c r="J342" t="s">
        <v>247</v>
      </c>
      <c r="K342">
        <v>37075</v>
      </c>
      <c r="L342" t="s">
        <v>122</v>
      </c>
    </row>
    <row r="343" spans="1:12" x14ac:dyDescent="0.2">
      <c r="A343" t="str">
        <f t="shared" si="5"/>
        <v>Granville2006</v>
      </c>
      <c r="B343" t="s">
        <v>793</v>
      </c>
      <c r="C343">
        <v>2006</v>
      </c>
      <c r="D343" t="s">
        <v>245</v>
      </c>
      <c r="E343">
        <v>886</v>
      </c>
      <c r="F343">
        <v>19569</v>
      </c>
      <c r="G343">
        <v>2.8</v>
      </c>
      <c r="H343">
        <v>693</v>
      </c>
      <c r="I343">
        <v>2.8</v>
      </c>
      <c r="J343" t="s">
        <v>247</v>
      </c>
      <c r="K343">
        <v>37077</v>
      </c>
      <c r="L343" t="s">
        <v>122</v>
      </c>
    </row>
    <row r="344" spans="1:12" x14ac:dyDescent="0.2">
      <c r="A344" t="str">
        <f t="shared" si="5"/>
        <v>Greene2006</v>
      </c>
      <c r="B344" t="s">
        <v>436</v>
      </c>
      <c r="C344">
        <v>2006</v>
      </c>
      <c r="D344" t="s">
        <v>245</v>
      </c>
      <c r="E344">
        <v>314</v>
      </c>
      <c r="F344">
        <v>4151</v>
      </c>
      <c r="G344">
        <v>7</v>
      </c>
      <c r="H344">
        <v>540</v>
      </c>
      <c r="I344">
        <v>6.5</v>
      </c>
      <c r="J344" t="s">
        <v>247</v>
      </c>
      <c r="K344">
        <v>37079</v>
      </c>
      <c r="L344" t="s">
        <v>122</v>
      </c>
    </row>
    <row r="345" spans="1:12" x14ac:dyDescent="0.2">
      <c r="A345" t="str">
        <f t="shared" si="5"/>
        <v>Guilford2006</v>
      </c>
      <c r="B345" t="s">
        <v>794</v>
      </c>
      <c r="C345">
        <v>2006</v>
      </c>
      <c r="D345" t="s">
        <v>245</v>
      </c>
      <c r="E345">
        <v>14172</v>
      </c>
      <c r="F345">
        <v>284407</v>
      </c>
      <c r="G345">
        <v>3.2</v>
      </c>
      <c r="H345">
        <v>765</v>
      </c>
      <c r="I345">
        <v>3.1</v>
      </c>
      <c r="J345" t="s">
        <v>247</v>
      </c>
      <c r="K345">
        <v>37081</v>
      </c>
      <c r="L345" t="s">
        <v>122</v>
      </c>
    </row>
    <row r="346" spans="1:12" x14ac:dyDescent="0.2">
      <c r="A346" t="str">
        <f t="shared" si="5"/>
        <v>Halifax2006</v>
      </c>
      <c r="B346" t="s">
        <v>674</v>
      </c>
      <c r="C346">
        <v>2006</v>
      </c>
      <c r="D346" t="s">
        <v>245</v>
      </c>
      <c r="E346">
        <v>1138</v>
      </c>
      <c r="F346">
        <v>18340</v>
      </c>
      <c r="G346">
        <v>1.2</v>
      </c>
      <c r="H346">
        <v>563</v>
      </c>
      <c r="I346">
        <v>5.4</v>
      </c>
      <c r="J346" t="s">
        <v>247</v>
      </c>
      <c r="K346">
        <v>37083</v>
      </c>
      <c r="L346" t="s">
        <v>122</v>
      </c>
    </row>
    <row r="347" spans="1:12" x14ac:dyDescent="0.2">
      <c r="A347" t="str">
        <f t="shared" si="5"/>
        <v>Harnett2006</v>
      </c>
      <c r="B347" t="s">
        <v>795</v>
      </c>
      <c r="C347">
        <v>2006</v>
      </c>
      <c r="D347" t="s">
        <v>245</v>
      </c>
      <c r="E347">
        <v>1652</v>
      </c>
      <c r="F347">
        <v>24202</v>
      </c>
      <c r="G347">
        <v>2.7</v>
      </c>
      <c r="H347">
        <v>579</v>
      </c>
      <c r="I347">
        <v>4.3</v>
      </c>
      <c r="J347" t="s">
        <v>247</v>
      </c>
      <c r="K347">
        <v>37085</v>
      </c>
      <c r="L347" t="s">
        <v>122</v>
      </c>
    </row>
    <row r="348" spans="1:12" x14ac:dyDescent="0.2">
      <c r="A348" t="str">
        <f t="shared" si="5"/>
        <v>Haywood2006</v>
      </c>
      <c r="B348" t="s">
        <v>731</v>
      </c>
      <c r="C348">
        <v>2006</v>
      </c>
      <c r="D348" t="s">
        <v>245</v>
      </c>
      <c r="E348">
        <v>1506</v>
      </c>
      <c r="F348">
        <v>17584</v>
      </c>
      <c r="G348">
        <v>5.3</v>
      </c>
      <c r="H348">
        <v>594</v>
      </c>
      <c r="I348">
        <v>3.1</v>
      </c>
      <c r="J348" t="s">
        <v>247</v>
      </c>
      <c r="K348">
        <v>37087</v>
      </c>
      <c r="L348" t="s">
        <v>122</v>
      </c>
    </row>
    <row r="349" spans="1:12" x14ac:dyDescent="0.2">
      <c r="A349" t="str">
        <f t="shared" si="5"/>
        <v>Henderson2006</v>
      </c>
      <c r="B349" t="s">
        <v>602</v>
      </c>
      <c r="C349">
        <v>2006</v>
      </c>
      <c r="D349" t="s">
        <v>245</v>
      </c>
      <c r="E349">
        <v>2757</v>
      </c>
      <c r="F349">
        <v>36294</v>
      </c>
      <c r="G349">
        <v>0.7</v>
      </c>
      <c r="H349">
        <v>657</v>
      </c>
      <c r="I349">
        <v>6.1</v>
      </c>
      <c r="J349" t="s">
        <v>247</v>
      </c>
      <c r="K349">
        <v>37089</v>
      </c>
      <c r="L349" t="s">
        <v>122</v>
      </c>
    </row>
    <row r="350" spans="1:12" x14ac:dyDescent="0.2">
      <c r="A350" t="str">
        <f t="shared" si="5"/>
        <v>Hertford2006</v>
      </c>
      <c r="B350" t="s">
        <v>796</v>
      </c>
      <c r="C350">
        <v>2006</v>
      </c>
      <c r="D350" t="s">
        <v>245</v>
      </c>
      <c r="E350">
        <v>586</v>
      </c>
      <c r="F350">
        <v>9469</v>
      </c>
      <c r="G350">
        <v>-2.6</v>
      </c>
      <c r="H350">
        <v>593</v>
      </c>
      <c r="I350">
        <v>6.1</v>
      </c>
      <c r="J350" t="s">
        <v>247</v>
      </c>
      <c r="K350">
        <v>37091</v>
      </c>
      <c r="L350" t="s">
        <v>122</v>
      </c>
    </row>
    <row r="351" spans="1:12" x14ac:dyDescent="0.2">
      <c r="A351" t="str">
        <f t="shared" si="5"/>
        <v>Hoke2006</v>
      </c>
      <c r="B351" t="s">
        <v>797</v>
      </c>
      <c r="C351">
        <v>2006</v>
      </c>
      <c r="D351" t="s">
        <v>245</v>
      </c>
      <c r="E351">
        <v>391</v>
      </c>
      <c r="F351">
        <v>8160</v>
      </c>
      <c r="G351">
        <v>1</v>
      </c>
      <c r="H351">
        <v>519</v>
      </c>
      <c r="I351">
        <v>5.7</v>
      </c>
      <c r="J351" t="s">
        <v>247</v>
      </c>
      <c r="K351">
        <v>37093</v>
      </c>
      <c r="L351" t="s">
        <v>122</v>
      </c>
    </row>
    <row r="352" spans="1:12" x14ac:dyDescent="0.2">
      <c r="A352" t="str">
        <f t="shared" si="5"/>
        <v>Hyde2006</v>
      </c>
      <c r="B352" t="s">
        <v>798</v>
      </c>
      <c r="C352">
        <v>2006</v>
      </c>
      <c r="D352" t="s">
        <v>245</v>
      </c>
      <c r="E352">
        <v>200</v>
      </c>
      <c r="F352">
        <v>1823</v>
      </c>
      <c r="G352">
        <v>3.1</v>
      </c>
      <c r="H352">
        <v>491</v>
      </c>
      <c r="I352">
        <v>4.2</v>
      </c>
      <c r="J352" t="s">
        <v>247</v>
      </c>
      <c r="K352">
        <v>37095</v>
      </c>
      <c r="L352" t="s">
        <v>122</v>
      </c>
    </row>
    <row r="353" spans="1:12" x14ac:dyDescent="0.2">
      <c r="A353" t="str">
        <f t="shared" si="5"/>
        <v>Iredell2006</v>
      </c>
      <c r="B353" t="s">
        <v>799</v>
      </c>
      <c r="C353">
        <v>2006</v>
      </c>
      <c r="D353" t="s">
        <v>245</v>
      </c>
      <c r="E353">
        <v>4321</v>
      </c>
      <c r="F353">
        <v>66292</v>
      </c>
      <c r="G353">
        <v>7.9</v>
      </c>
      <c r="H353">
        <v>718</v>
      </c>
      <c r="I353">
        <v>7.2</v>
      </c>
      <c r="J353" t="s">
        <v>247</v>
      </c>
      <c r="K353">
        <v>37097</v>
      </c>
      <c r="L353" t="s">
        <v>122</v>
      </c>
    </row>
    <row r="354" spans="1:12" x14ac:dyDescent="0.2">
      <c r="A354" t="str">
        <f t="shared" si="5"/>
        <v>Jackson2006</v>
      </c>
      <c r="B354" t="s">
        <v>318</v>
      </c>
      <c r="C354">
        <v>2006</v>
      </c>
      <c r="D354" t="s">
        <v>245</v>
      </c>
      <c r="E354">
        <v>1073</v>
      </c>
      <c r="F354">
        <v>14507</v>
      </c>
      <c r="G354">
        <v>5.7</v>
      </c>
      <c r="H354">
        <v>585</v>
      </c>
      <c r="I354">
        <v>4.5</v>
      </c>
      <c r="J354" t="s">
        <v>247</v>
      </c>
      <c r="K354">
        <v>37099</v>
      </c>
      <c r="L354" t="s">
        <v>122</v>
      </c>
    </row>
    <row r="355" spans="1:12" x14ac:dyDescent="0.2">
      <c r="A355" t="str">
        <f t="shared" si="5"/>
        <v>Johnston2006</v>
      </c>
      <c r="B355" t="s">
        <v>377</v>
      </c>
      <c r="C355">
        <v>2006</v>
      </c>
      <c r="D355" t="s">
        <v>245</v>
      </c>
      <c r="E355">
        <v>3134</v>
      </c>
      <c r="F355">
        <v>45080</v>
      </c>
      <c r="G355">
        <v>8.3000000000000007</v>
      </c>
      <c r="H355">
        <v>686</v>
      </c>
      <c r="I355">
        <v>9.8000000000000007</v>
      </c>
      <c r="J355" t="s">
        <v>247</v>
      </c>
      <c r="K355">
        <v>37101</v>
      </c>
      <c r="L355" t="s">
        <v>122</v>
      </c>
    </row>
    <row r="356" spans="1:12" x14ac:dyDescent="0.2">
      <c r="A356" t="str">
        <f t="shared" si="5"/>
        <v>Jones2006</v>
      </c>
      <c r="B356" t="s">
        <v>517</v>
      </c>
      <c r="C356">
        <v>2006</v>
      </c>
      <c r="D356" t="s">
        <v>245</v>
      </c>
      <c r="E356">
        <v>208</v>
      </c>
      <c r="F356">
        <v>1788</v>
      </c>
      <c r="G356">
        <v>-4.0999999999999996</v>
      </c>
      <c r="H356">
        <v>573</v>
      </c>
      <c r="I356">
        <v>6.7</v>
      </c>
      <c r="J356" t="s">
        <v>247</v>
      </c>
      <c r="K356">
        <v>37103</v>
      </c>
      <c r="L356" t="s">
        <v>122</v>
      </c>
    </row>
    <row r="357" spans="1:12" x14ac:dyDescent="0.2">
      <c r="A357" t="str">
        <f t="shared" si="5"/>
        <v>Lee2006</v>
      </c>
      <c r="B357" t="s">
        <v>315</v>
      </c>
      <c r="C357">
        <v>2006</v>
      </c>
      <c r="D357" t="s">
        <v>245</v>
      </c>
      <c r="E357">
        <v>1429</v>
      </c>
      <c r="F357">
        <v>27653</v>
      </c>
      <c r="G357">
        <v>-1.7</v>
      </c>
      <c r="H357">
        <v>699</v>
      </c>
      <c r="I357">
        <v>4</v>
      </c>
      <c r="J357" t="s">
        <v>247</v>
      </c>
      <c r="K357">
        <v>37105</v>
      </c>
      <c r="L357" t="s">
        <v>122</v>
      </c>
    </row>
    <row r="358" spans="1:12" x14ac:dyDescent="0.2">
      <c r="A358" t="str">
        <f t="shared" si="5"/>
        <v>Lenoir2006</v>
      </c>
      <c r="B358" t="s">
        <v>800</v>
      </c>
      <c r="C358">
        <v>2006</v>
      </c>
      <c r="D358" t="s">
        <v>245</v>
      </c>
      <c r="E358">
        <v>1443</v>
      </c>
      <c r="F358">
        <v>27946</v>
      </c>
      <c r="G358">
        <v>-2.8</v>
      </c>
      <c r="H358">
        <v>611</v>
      </c>
      <c r="I358">
        <v>5</v>
      </c>
      <c r="J358" t="s">
        <v>247</v>
      </c>
      <c r="K358">
        <v>37107</v>
      </c>
      <c r="L358" t="s">
        <v>122</v>
      </c>
    </row>
    <row r="359" spans="1:12" x14ac:dyDescent="0.2">
      <c r="A359" t="str">
        <f t="shared" si="5"/>
        <v>Lincoln2006</v>
      </c>
      <c r="B359" t="s">
        <v>519</v>
      </c>
      <c r="C359">
        <v>2006</v>
      </c>
      <c r="D359" t="s">
        <v>245</v>
      </c>
      <c r="E359">
        <v>1598</v>
      </c>
      <c r="F359">
        <v>21443</v>
      </c>
      <c r="G359">
        <v>5.2</v>
      </c>
      <c r="H359">
        <v>597</v>
      </c>
      <c r="I359">
        <v>1.2</v>
      </c>
      <c r="J359" t="s">
        <v>247</v>
      </c>
      <c r="K359">
        <v>37109</v>
      </c>
      <c r="L359" t="s">
        <v>122</v>
      </c>
    </row>
    <row r="360" spans="1:12" x14ac:dyDescent="0.2">
      <c r="A360" t="str">
        <f t="shared" si="5"/>
        <v>McDowell2006</v>
      </c>
      <c r="B360" t="s">
        <v>801</v>
      </c>
      <c r="C360">
        <v>2006</v>
      </c>
      <c r="D360" t="s">
        <v>245</v>
      </c>
      <c r="E360">
        <v>735</v>
      </c>
      <c r="F360">
        <v>16396</v>
      </c>
      <c r="G360">
        <v>0.2</v>
      </c>
      <c r="H360">
        <v>547</v>
      </c>
      <c r="I360">
        <v>3.8</v>
      </c>
      <c r="J360" t="s">
        <v>247</v>
      </c>
      <c r="K360">
        <v>37111</v>
      </c>
      <c r="L360" t="s">
        <v>122</v>
      </c>
    </row>
    <row r="361" spans="1:12" x14ac:dyDescent="0.2">
      <c r="A361" t="str">
        <f t="shared" si="5"/>
        <v>Macon2006</v>
      </c>
      <c r="B361" t="s">
        <v>441</v>
      </c>
      <c r="C361">
        <v>2006</v>
      </c>
      <c r="D361" t="s">
        <v>245</v>
      </c>
      <c r="E361">
        <v>1271</v>
      </c>
      <c r="F361">
        <v>11518</v>
      </c>
      <c r="G361">
        <v>2.5</v>
      </c>
      <c r="H361">
        <v>571</v>
      </c>
      <c r="I361">
        <v>4.4000000000000004</v>
      </c>
      <c r="J361" t="s">
        <v>247</v>
      </c>
      <c r="K361">
        <v>37113</v>
      </c>
      <c r="L361" t="s">
        <v>122</v>
      </c>
    </row>
    <row r="362" spans="1:12" x14ac:dyDescent="0.2">
      <c r="A362" t="str">
        <f t="shared" si="5"/>
        <v>Madison2006</v>
      </c>
      <c r="B362" t="s">
        <v>313</v>
      </c>
      <c r="C362">
        <v>2006</v>
      </c>
      <c r="D362" t="s">
        <v>245</v>
      </c>
      <c r="E362">
        <v>382</v>
      </c>
      <c r="F362">
        <v>4139</v>
      </c>
      <c r="G362">
        <v>3.3</v>
      </c>
      <c r="H362">
        <v>520</v>
      </c>
      <c r="I362">
        <v>3.8</v>
      </c>
      <c r="J362" t="s">
        <v>247</v>
      </c>
      <c r="K362">
        <v>37115</v>
      </c>
      <c r="L362" t="s">
        <v>122</v>
      </c>
    </row>
    <row r="363" spans="1:12" x14ac:dyDescent="0.2">
      <c r="A363" t="str">
        <f t="shared" si="5"/>
        <v>Martin2006</v>
      </c>
      <c r="B363" t="s">
        <v>620</v>
      </c>
      <c r="C363">
        <v>2006</v>
      </c>
      <c r="D363" t="s">
        <v>245</v>
      </c>
      <c r="E363">
        <v>588</v>
      </c>
      <c r="F363">
        <v>9127</v>
      </c>
      <c r="G363">
        <v>-3.2</v>
      </c>
      <c r="H363">
        <v>559</v>
      </c>
      <c r="I363">
        <v>-0.7</v>
      </c>
      <c r="J363" t="s">
        <v>247</v>
      </c>
      <c r="K363">
        <v>37117</v>
      </c>
      <c r="L363" t="s">
        <v>122</v>
      </c>
    </row>
    <row r="364" spans="1:12" x14ac:dyDescent="0.2">
      <c r="A364" t="str">
        <f t="shared" si="5"/>
        <v>Mecklenburg2006</v>
      </c>
      <c r="B364" t="s">
        <v>686</v>
      </c>
      <c r="C364">
        <v>2006</v>
      </c>
      <c r="D364" t="s">
        <v>245</v>
      </c>
      <c r="E364">
        <v>29764</v>
      </c>
      <c r="F364">
        <v>561810</v>
      </c>
      <c r="G364">
        <v>5</v>
      </c>
      <c r="H364">
        <v>970</v>
      </c>
      <c r="I364">
        <v>4.0999999999999996</v>
      </c>
      <c r="J364" t="s">
        <v>247</v>
      </c>
      <c r="K364">
        <v>37119</v>
      </c>
      <c r="L364" t="s">
        <v>122</v>
      </c>
    </row>
    <row r="365" spans="1:12" x14ac:dyDescent="0.2">
      <c r="A365" t="str">
        <f t="shared" si="5"/>
        <v>Mitchell2006</v>
      </c>
      <c r="B365" t="s">
        <v>526</v>
      </c>
      <c r="C365">
        <v>2006</v>
      </c>
      <c r="D365" t="s">
        <v>245</v>
      </c>
      <c r="E365">
        <v>447</v>
      </c>
      <c r="F365">
        <v>5739</v>
      </c>
      <c r="G365">
        <v>-4</v>
      </c>
      <c r="H365">
        <v>538</v>
      </c>
      <c r="I365">
        <v>3.5</v>
      </c>
      <c r="J365" t="s">
        <v>247</v>
      </c>
      <c r="K365">
        <v>37121</v>
      </c>
      <c r="L365" t="s">
        <v>122</v>
      </c>
    </row>
    <row r="366" spans="1:12" x14ac:dyDescent="0.2">
      <c r="A366" t="str">
        <f t="shared" si="5"/>
        <v>Montgomery2006</v>
      </c>
      <c r="B366" t="s">
        <v>329</v>
      </c>
      <c r="C366">
        <v>2006</v>
      </c>
      <c r="D366" t="s">
        <v>245</v>
      </c>
      <c r="E366">
        <v>577</v>
      </c>
      <c r="F366">
        <v>10278</v>
      </c>
      <c r="G366">
        <v>-3.4</v>
      </c>
      <c r="H366">
        <v>579</v>
      </c>
      <c r="I366">
        <v>3.2</v>
      </c>
      <c r="J366" t="s">
        <v>247</v>
      </c>
      <c r="K366">
        <v>37123</v>
      </c>
      <c r="L366" t="s">
        <v>122</v>
      </c>
    </row>
    <row r="367" spans="1:12" x14ac:dyDescent="0.2">
      <c r="A367" t="str">
        <f t="shared" si="5"/>
        <v>Moore2006</v>
      </c>
      <c r="B367" t="s">
        <v>739</v>
      </c>
      <c r="C367">
        <v>2006</v>
      </c>
      <c r="D367" t="s">
        <v>245</v>
      </c>
      <c r="E367">
        <v>2415</v>
      </c>
      <c r="F367">
        <v>32179</v>
      </c>
      <c r="G367">
        <v>2.8</v>
      </c>
      <c r="H367">
        <v>637</v>
      </c>
      <c r="I367">
        <v>2.4</v>
      </c>
      <c r="J367" t="s">
        <v>247</v>
      </c>
      <c r="K367">
        <v>37125</v>
      </c>
      <c r="L367" t="s">
        <v>122</v>
      </c>
    </row>
    <row r="368" spans="1:12" x14ac:dyDescent="0.2">
      <c r="A368" t="str">
        <f t="shared" si="5"/>
        <v>Nash2006</v>
      </c>
      <c r="B368" t="s">
        <v>802</v>
      </c>
      <c r="C368">
        <v>2006</v>
      </c>
      <c r="D368" t="s">
        <v>245</v>
      </c>
      <c r="E368">
        <v>2398</v>
      </c>
      <c r="F368">
        <v>42534</v>
      </c>
      <c r="G368">
        <v>3.6</v>
      </c>
      <c r="H368">
        <v>636</v>
      </c>
      <c r="I368">
        <v>-1.2</v>
      </c>
      <c r="J368" t="s">
        <v>247</v>
      </c>
      <c r="K368">
        <v>37127</v>
      </c>
      <c r="L368" t="s">
        <v>122</v>
      </c>
    </row>
    <row r="369" spans="1:12" x14ac:dyDescent="0.2">
      <c r="A369" t="str">
        <f t="shared" si="5"/>
        <v>New Hanover2006</v>
      </c>
      <c r="B369" t="s">
        <v>803</v>
      </c>
      <c r="C369">
        <v>2006</v>
      </c>
      <c r="D369" t="s">
        <v>245</v>
      </c>
      <c r="E369">
        <v>7119</v>
      </c>
      <c r="F369">
        <v>102674</v>
      </c>
      <c r="G369">
        <v>4.0999999999999996</v>
      </c>
      <c r="H369">
        <v>708</v>
      </c>
      <c r="I369">
        <v>3.8</v>
      </c>
      <c r="J369" t="s">
        <v>247</v>
      </c>
      <c r="K369">
        <v>37129</v>
      </c>
      <c r="L369" t="s">
        <v>122</v>
      </c>
    </row>
    <row r="370" spans="1:12" x14ac:dyDescent="0.2">
      <c r="A370" t="str">
        <f t="shared" si="5"/>
        <v>Northampton2006</v>
      </c>
      <c r="B370" t="s">
        <v>689</v>
      </c>
      <c r="C370">
        <v>2006</v>
      </c>
      <c r="D370" t="s">
        <v>245</v>
      </c>
      <c r="E370">
        <v>387</v>
      </c>
      <c r="F370">
        <v>6109</v>
      </c>
      <c r="G370">
        <v>-4.2</v>
      </c>
      <c r="H370">
        <v>518</v>
      </c>
      <c r="I370">
        <v>3.4</v>
      </c>
      <c r="J370" t="s">
        <v>247</v>
      </c>
      <c r="K370">
        <v>37131</v>
      </c>
      <c r="L370" t="s">
        <v>122</v>
      </c>
    </row>
    <row r="371" spans="1:12" x14ac:dyDescent="0.2">
      <c r="A371" t="str">
        <f t="shared" si="5"/>
        <v>Onslow2006</v>
      </c>
      <c r="B371" t="s">
        <v>804</v>
      </c>
      <c r="C371">
        <v>2006</v>
      </c>
      <c r="D371" t="s">
        <v>245</v>
      </c>
      <c r="E371">
        <v>2736</v>
      </c>
      <c r="F371">
        <v>44197</v>
      </c>
      <c r="G371">
        <v>3.9</v>
      </c>
      <c r="H371">
        <v>518</v>
      </c>
      <c r="I371">
        <v>4.9000000000000004</v>
      </c>
      <c r="J371" t="s">
        <v>247</v>
      </c>
      <c r="K371">
        <v>37133</v>
      </c>
      <c r="L371" t="s">
        <v>122</v>
      </c>
    </row>
    <row r="372" spans="1:12" x14ac:dyDescent="0.2">
      <c r="A372" t="str">
        <f t="shared" si="5"/>
        <v>Orange2006</v>
      </c>
      <c r="B372" t="s">
        <v>418</v>
      </c>
      <c r="C372">
        <v>2006</v>
      </c>
      <c r="D372" t="s">
        <v>245</v>
      </c>
      <c r="E372">
        <v>3500</v>
      </c>
      <c r="F372">
        <v>61623</v>
      </c>
      <c r="G372">
        <v>2</v>
      </c>
      <c r="H372">
        <v>830</v>
      </c>
      <c r="I372">
        <v>6.4</v>
      </c>
      <c r="J372" t="s">
        <v>247</v>
      </c>
      <c r="K372">
        <v>37135</v>
      </c>
      <c r="L372" t="s">
        <v>122</v>
      </c>
    </row>
    <row r="373" spans="1:12" x14ac:dyDescent="0.2">
      <c r="A373" t="str">
        <f t="shared" si="5"/>
        <v>Pamlico2006</v>
      </c>
      <c r="B373" t="s">
        <v>805</v>
      </c>
      <c r="C373">
        <v>2006</v>
      </c>
      <c r="D373" t="s">
        <v>245</v>
      </c>
      <c r="E373">
        <v>294</v>
      </c>
      <c r="F373">
        <v>2985</v>
      </c>
      <c r="G373">
        <v>3.9</v>
      </c>
      <c r="H373">
        <v>508</v>
      </c>
      <c r="I373">
        <v>7.4</v>
      </c>
      <c r="J373" t="s">
        <v>247</v>
      </c>
      <c r="K373">
        <v>37137</v>
      </c>
      <c r="L373" t="s">
        <v>122</v>
      </c>
    </row>
    <row r="374" spans="1:12" x14ac:dyDescent="0.2">
      <c r="A374" t="str">
        <f t="shared" si="5"/>
        <v>Pasquotank2006</v>
      </c>
      <c r="B374" t="s">
        <v>381</v>
      </c>
      <c r="C374">
        <v>2006</v>
      </c>
      <c r="D374" t="s">
        <v>245</v>
      </c>
      <c r="E374">
        <v>1022</v>
      </c>
      <c r="F374">
        <v>17332</v>
      </c>
      <c r="G374">
        <v>1.2</v>
      </c>
      <c r="H374">
        <v>606</v>
      </c>
      <c r="I374">
        <v>5.4</v>
      </c>
      <c r="J374" t="s">
        <v>247</v>
      </c>
      <c r="K374">
        <v>37139</v>
      </c>
      <c r="L374" t="s">
        <v>122</v>
      </c>
    </row>
    <row r="375" spans="1:12" x14ac:dyDescent="0.2">
      <c r="A375" t="str">
        <f t="shared" si="5"/>
        <v>Pender2006</v>
      </c>
      <c r="B375" t="s">
        <v>806</v>
      </c>
      <c r="C375">
        <v>2006</v>
      </c>
      <c r="D375" t="s">
        <v>245</v>
      </c>
      <c r="E375">
        <v>1035</v>
      </c>
      <c r="F375">
        <v>10537</v>
      </c>
      <c r="G375">
        <v>1.8</v>
      </c>
      <c r="H375">
        <v>555</v>
      </c>
      <c r="I375">
        <v>7.8</v>
      </c>
      <c r="J375" t="s">
        <v>247</v>
      </c>
      <c r="K375">
        <v>37141</v>
      </c>
      <c r="L375" t="s">
        <v>122</v>
      </c>
    </row>
    <row r="376" spans="1:12" x14ac:dyDescent="0.2">
      <c r="A376" t="str">
        <f t="shared" si="5"/>
        <v>Perquimans2006</v>
      </c>
      <c r="B376" t="s">
        <v>807</v>
      </c>
      <c r="C376">
        <v>2006</v>
      </c>
      <c r="D376" t="s">
        <v>245</v>
      </c>
      <c r="E376">
        <v>246</v>
      </c>
      <c r="F376">
        <v>2123</v>
      </c>
      <c r="G376">
        <v>-1.5</v>
      </c>
      <c r="H376">
        <v>512</v>
      </c>
      <c r="I376">
        <v>5.8</v>
      </c>
      <c r="J376" t="s">
        <v>247</v>
      </c>
      <c r="K376">
        <v>37143</v>
      </c>
      <c r="L376" t="s">
        <v>122</v>
      </c>
    </row>
    <row r="377" spans="1:12" x14ac:dyDescent="0.2">
      <c r="A377" t="str">
        <f t="shared" si="5"/>
        <v>Person2006</v>
      </c>
      <c r="B377" t="s">
        <v>383</v>
      </c>
      <c r="C377">
        <v>2006</v>
      </c>
      <c r="D377" t="s">
        <v>245</v>
      </c>
      <c r="E377">
        <v>776</v>
      </c>
      <c r="F377">
        <v>11556</v>
      </c>
      <c r="G377">
        <v>-2.9</v>
      </c>
      <c r="H377">
        <v>629</v>
      </c>
      <c r="I377">
        <v>3.8</v>
      </c>
      <c r="J377" t="s">
        <v>247</v>
      </c>
      <c r="K377">
        <v>37145</v>
      </c>
      <c r="L377" t="s">
        <v>122</v>
      </c>
    </row>
    <row r="378" spans="1:12" x14ac:dyDescent="0.2">
      <c r="A378" t="str">
        <f t="shared" si="5"/>
        <v>Pitt2006</v>
      </c>
      <c r="B378" t="s">
        <v>808</v>
      </c>
      <c r="C378">
        <v>2006</v>
      </c>
      <c r="D378" t="s">
        <v>245</v>
      </c>
      <c r="E378">
        <v>3646</v>
      </c>
      <c r="F378">
        <v>71328</v>
      </c>
      <c r="G378">
        <v>3.6</v>
      </c>
      <c r="H378">
        <v>657</v>
      </c>
      <c r="I378">
        <v>2.5</v>
      </c>
      <c r="J378" t="s">
        <v>247</v>
      </c>
      <c r="K378">
        <v>37147</v>
      </c>
      <c r="L378" t="s">
        <v>122</v>
      </c>
    </row>
    <row r="379" spans="1:12" x14ac:dyDescent="0.2">
      <c r="A379" t="str">
        <f t="shared" si="5"/>
        <v>Polk2006</v>
      </c>
      <c r="B379" t="s">
        <v>533</v>
      </c>
      <c r="C379">
        <v>2006</v>
      </c>
      <c r="D379" t="s">
        <v>245</v>
      </c>
      <c r="E379">
        <v>513</v>
      </c>
      <c r="F379">
        <v>5116</v>
      </c>
      <c r="G379">
        <v>3.6</v>
      </c>
      <c r="H379">
        <v>547</v>
      </c>
      <c r="I379">
        <v>6</v>
      </c>
      <c r="J379" t="s">
        <v>247</v>
      </c>
      <c r="K379">
        <v>37149</v>
      </c>
      <c r="L379" t="s">
        <v>122</v>
      </c>
    </row>
    <row r="380" spans="1:12" x14ac:dyDescent="0.2">
      <c r="A380" t="str">
        <f t="shared" si="5"/>
        <v>Randolph2006</v>
      </c>
      <c r="B380" t="s">
        <v>448</v>
      </c>
      <c r="C380">
        <v>2006</v>
      </c>
      <c r="D380" t="s">
        <v>245</v>
      </c>
      <c r="E380">
        <v>2700</v>
      </c>
      <c r="F380">
        <v>48989</v>
      </c>
      <c r="G380">
        <v>1.6</v>
      </c>
      <c r="H380">
        <v>604</v>
      </c>
      <c r="I380">
        <v>2.7</v>
      </c>
      <c r="J380" t="s">
        <v>247</v>
      </c>
      <c r="K380">
        <v>37151</v>
      </c>
      <c r="L380" t="s">
        <v>122</v>
      </c>
    </row>
    <row r="381" spans="1:12" x14ac:dyDescent="0.2">
      <c r="A381" t="str">
        <f t="shared" si="5"/>
        <v>Richmond2006</v>
      </c>
      <c r="B381" t="s">
        <v>342</v>
      </c>
      <c r="C381">
        <v>2006</v>
      </c>
      <c r="D381" t="s">
        <v>245</v>
      </c>
      <c r="E381">
        <v>936</v>
      </c>
      <c r="F381">
        <v>15256</v>
      </c>
      <c r="G381">
        <v>1.6</v>
      </c>
      <c r="H381">
        <v>521</v>
      </c>
      <c r="I381">
        <v>3</v>
      </c>
      <c r="J381" t="s">
        <v>247</v>
      </c>
      <c r="K381">
        <v>37153</v>
      </c>
      <c r="L381" t="s">
        <v>122</v>
      </c>
    </row>
    <row r="382" spans="1:12" x14ac:dyDescent="0.2">
      <c r="A382" t="str">
        <f t="shared" si="5"/>
        <v>Robeson2006</v>
      </c>
      <c r="B382" t="s">
        <v>809</v>
      </c>
      <c r="C382">
        <v>2006</v>
      </c>
      <c r="D382" t="s">
        <v>245</v>
      </c>
      <c r="E382">
        <v>1969</v>
      </c>
      <c r="F382">
        <v>40974</v>
      </c>
      <c r="G382">
        <v>2.2999999999999998</v>
      </c>
      <c r="H382">
        <v>551</v>
      </c>
      <c r="I382">
        <v>4.8</v>
      </c>
      <c r="J382" t="s">
        <v>247</v>
      </c>
      <c r="K382">
        <v>37155</v>
      </c>
      <c r="L382" t="s">
        <v>122</v>
      </c>
    </row>
    <row r="383" spans="1:12" x14ac:dyDescent="0.2">
      <c r="A383" t="str">
        <f t="shared" si="5"/>
        <v>Rockingham2006</v>
      </c>
      <c r="B383" t="s">
        <v>380</v>
      </c>
      <c r="C383">
        <v>2006</v>
      </c>
      <c r="D383" t="s">
        <v>245</v>
      </c>
      <c r="E383">
        <v>1817</v>
      </c>
      <c r="F383">
        <v>30238</v>
      </c>
      <c r="G383">
        <v>-1.9</v>
      </c>
      <c r="H383">
        <v>598</v>
      </c>
      <c r="I383">
        <v>4.5</v>
      </c>
      <c r="J383" t="s">
        <v>247</v>
      </c>
      <c r="K383">
        <v>37157</v>
      </c>
      <c r="L383" t="s">
        <v>122</v>
      </c>
    </row>
    <row r="384" spans="1:12" x14ac:dyDescent="0.2">
      <c r="A384" t="str">
        <f t="shared" si="5"/>
        <v>Rowan2006</v>
      </c>
      <c r="B384" t="s">
        <v>637</v>
      </c>
      <c r="C384">
        <v>2006</v>
      </c>
      <c r="D384" t="s">
        <v>245</v>
      </c>
      <c r="E384">
        <v>2630</v>
      </c>
      <c r="F384">
        <v>49586</v>
      </c>
      <c r="G384">
        <v>1.9</v>
      </c>
      <c r="H384">
        <v>714</v>
      </c>
      <c r="I384">
        <v>4.8</v>
      </c>
      <c r="J384" t="s">
        <v>247</v>
      </c>
      <c r="K384">
        <v>37159</v>
      </c>
      <c r="L384" t="s">
        <v>122</v>
      </c>
    </row>
    <row r="385" spans="1:12" x14ac:dyDescent="0.2">
      <c r="A385" t="str">
        <f t="shared" si="5"/>
        <v>Rutherford2006</v>
      </c>
      <c r="B385" t="s">
        <v>407</v>
      </c>
      <c r="C385">
        <v>2006</v>
      </c>
      <c r="D385" t="s">
        <v>245</v>
      </c>
      <c r="E385">
        <v>1332</v>
      </c>
      <c r="F385">
        <v>22956</v>
      </c>
      <c r="G385">
        <v>5.0999999999999996</v>
      </c>
      <c r="H385">
        <v>559</v>
      </c>
      <c r="I385">
        <v>4.5</v>
      </c>
      <c r="J385" t="s">
        <v>247</v>
      </c>
      <c r="K385">
        <v>37161</v>
      </c>
      <c r="L385" t="s">
        <v>122</v>
      </c>
    </row>
    <row r="386" spans="1:12" x14ac:dyDescent="0.2">
      <c r="A386" t="str">
        <f t="shared" si="5"/>
        <v>Sampson2006</v>
      </c>
      <c r="B386" t="s">
        <v>810</v>
      </c>
      <c r="C386">
        <v>2006</v>
      </c>
      <c r="D386" t="s">
        <v>245</v>
      </c>
      <c r="E386">
        <v>1229</v>
      </c>
      <c r="F386">
        <v>19135</v>
      </c>
      <c r="G386">
        <v>3.2</v>
      </c>
      <c r="H386">
        <v>612</v>
      </c>
      <c r="I386">
        <v>2.2000000000000002</v>
      </c>
      <c r="J386" t="s">
        <v>247</v>
      </c>
      <c r="K386">
        <v>37163</v>
      </c>
      <c r="L386" t="s">
        <v>122</v>
      </c>
    </row>
    <row r="387" spans="1:12" x14ac:dyDescent="0.2">
      <c r="A387" t="str">
        <f t="shared" si="5"/>
        <v>Scotland2006</v>
      </c>
      <c r="B387" t="s">
        <v>811</v>
      </c>
      <c r="C387">
        <v>2006</v>
      </c>
      <c r="D387" t="s">
        <v>245</v>
      </c>
      <c r="E387">
        <v>721</v>
      </c>
      <c r="F387">
        <v>15419</v>
      </c>
      <c r="G387">
        <v>-3.9</v>
      </c>
      <c r="H387">
        <v>569</v>
      </c>
      <c r="I387">
        <v>4</v>
      </c>
      <c r="J387" t="s">
        <v>247</v>
      </c>
      <c r="K387">
        <v>37165</v>
      </c>
      <c r="L387" t="s">
        <v>122</v>
      </c>
    </row>
    <row r="388" spans="1:12" x14ac:dyDescent="0.2">
      <c r="A388" t="str">
        <f t="shared" si="5"/>
        <v>Stanly2006</v>
      </c>
      <c r="B388" t="s">
        <v>812</v>
      </c>
      <c r="C388">
        <v>2006</v>
      </c>
      <c r="D388" t="s">
        <v>245</v>
      </c>
      <c r="E388">
        <v>1399</v>
      </c>
      <c r="F388">
        <v>19808</v>
      </c>
      <c r="G388">
        <v>-1.3</v>
      </c>
      <c r="H388">
        <v>585</v>
      </c>
      <c r="I388">
        <v>1.4</v>
      </c>
      <c r="J388" t="s">
        <v>247</v>
      </c>
      <c r="K388">
        <v>37167</v>
      </c>
      <c r="L388" t="s">
        <v>122</v>
      </c>
    </row>
    <row r="389" spans="1:12" x14ac:dyDescent="0.2">
      <c r="A389" t="str">
        <f t="shared" si="5"/>
        <v>Stokes2006</v>
      </c>
      <c r="B389" t="s">
        <v>813</v>
      </c>
      <c r="C389">
        <v>2006</v>
      </c>
      <c r="D389" t="s">
        <v>245</v>
      </c>
      <c r="E389">
        <v>705</v>
      </c>
      <c r="F389">
        <v>7499</v>
      </c>
      <c r="G389">
        <v>-0.2</v>
      </c>
      <c r="H389">
        <v>550</v>
      </c>
      <c r="I389">
        <v>6</v>
      </c>
      <c r="J389" t="s">
        <v>247</v>
      </c>
      <c r="K389">
        <v>37169</v>
      </c>
      <c r="L389" t="s">
        <v>122</v>
      </c>
    </row>
    <row r="390" spans="1:12" x14ac:dyDescent="0.2">
      <c r="A390" t="str">
        <f t="shared" ref="A390:A453" si="6">_xlfn.CONCAT(B390, C390)</f>
        <v>Surry2006</v>
      </c>
      <c r="B390" t="s">
        <v>707</v>
      </c>
      <c r="C390">
        <v>2006</v>
      </c>
      <c r="D390" t="s">
        <v>245</v>
      </c>
      <c r="E390">
        <v>1857</v>
      </c>
      <c r="F390">
        <v>32193</v>
      </c>
      <c r="G390">
        <v>1.9</v>
      </c>
      <c r="H390">
        <v>593</v>
      </c>
      <c r="I390">
        <v>8.4</v>
      </c>
      <c r="J390" t="s">
        <v>247</v>
      </c>
      <c r="K390">
        <v>37171</v>
      </c>
      <c r="L390" t="s">
        <v>122</v>
      </c>
    </row>
    <row r="391" spans="1:12" x14ac:dyDescent="0.2">
      <c r="A391" t="str">
        <f t="shared" si="6"/>
        <v>Swain2006</v>
      </c>
      <c r="B391" t="s">
        <v>814</v>
      </c>
      <c r="C391">
        <v>2006</v>
      </c>
      <c r="D391" t="s">
        <v>245</v>
      </c>
      <c r="E391">
        <v>445</v>
      </c>
      <c r="F391">
        <v>7798</v>
      </c>
      <c r="G391">
        <v>3.6</v>
      </c>
      <c r="H391">
        <v>542</v>
      </c>
      <c r="I391">
        <v>4.5999999999999996</v>
      </c>
      <c r="J391" t="s">
        <v>247</v>
      </c>
      <c r="K391">
        <v>37173</v>
      </c>
      <c r="L391" t="s">
        <v>122</v>
      </c>
    </row>
    <row r="392" spans="1:12" x14ac:dyDescent="0.2">
      <c r="A392" t="str">
        <f t="shared" si="6"/>
        <v>Transylvania2006</v>
      </c>
      <c r="B392" t="s">
        <v>815</v>
      </c>
      <c r="C392">
        <v>2006</v>
      </c>
      <c r="D392" t="s">
        <v>245</v>
      </c>
      <c r="E392">
        <v>845</v>
      </c>
      <c r="F392">
        <v>9106</v>
      </c>
      <c r="G392">
        <v>6.5</v>
      </c>
      <c r="H392">
        <v>573</v>
      </c>
      <c r="I392">
        <v>4</v>
      </c>
      <c r="J392" t="s">
        <v>247</v>
      </c>
      <c r="K392">
        <v>37175</v>
      </c>
      <c r="L392" t="s">
        <v>122</v>
      </c>
    </row>
    <row r="393" spans="1:12" x14ac:dyDescent="0.2">
      <c r="A393" t="str">
        <f t="shared" si="6"/>
        <v>Tyrrell2006</v>
      </c>
      <c r="B393" t="s">
        <v>816</v>
      </c>
      <c r="C393">
        <v>2006</v>
      </c>
      <c r="D393" t="s">
        <v>245</v>
      </c>
      <c r="E393">
        <v>105</v>
      </c>
      <c r="F393">
        <v>1153</v>
      </c>
      <c r="G393">
        <v>21.6</v>
      </c>
      <c r="H393">
        <v>497</v>
      </c>
      <c r="I393">
        <v>5.0999999999999996</v>
      </c>
      <c r="J393" t="s">
        <v>247</v>
      </c>
      <c r="K393">
        <v>37177</v>
      </c>
      <c r="L393" t="s">
        <v>122</v>
      </c>
    </row>
    <row r="394" spans="1:12" x14ac:dyDescent="0.2">
      <c r="A394" t="str">
        <f t="shared" si="6"/>
        <v>Union2006</v>
      </c>
      <c r="B394" t="s">
        <v>403</v>
      </c>
      <c r="C394">
        <v>2006</v>
      </c>
      <c r="D394" t="s">
        <v>245</v>
      </c>
      <c r="E394">
        <v>4122</v>
      </c>
      <c r="F394">
        <v>56439</v>
      </c>
      <c r="G394">
        <v>8</v>
      </c>
      <c r="H394">
        <v>703</v>
      </c>
      <c r="I394">
        <v>4.5999999999999996</v>
      </c>
      <c r="J394" t="s">
        <v>247</v>
      </c>
      <c r="K394">
        <v>37179</v>
      </c>
      <c r="L394" t="s">
        <v>122</v>
      </c>
    </row>
    <row r="395" spans="1:12" x14ac:dyDescent="0.2">
      <c r="A395" t="str">
        <f t="shared" si="6"/>
        <v>Vance2006</v>
      </c>
      <c r="B395" t="s">
        <v>817</v>
      </c>
      <c r="C395">
        <v>2006</v>
      </c>
      <c r="D395" t="s">
        <v>245</v>
      </c>
      <c r="E395">
        <v>933</v>
      </c>
      <c r="F395">
        <v>15678</v>
      </c>
      <c r="G395">
        <v>-5</v>
      </c>
      <c r="H395">
        <v>562</v>
      </c>
      <c r="I395">
        <v>7</v>
      </c>
      <c r="J395" t="s">
        <v>247</v>
      </c>
      <c r="K395">
        <v>37181</v>
      </c>
      <c r="L395" t="s">
        <v>122</v>
      </c>
    </row>
    <row r="396" spans="1:12" x14ac:dyDescent="0.2">
      <c r="A396" t="str">
        <f t="shared" si="6"/>
        <v>Wake2006</v>
      </c>
      <c r="B396" t="s">
        <v>375</v>
      </c>
      <c r="C396">
        <v>2006</v>
      </c>
      <c r="D396" t="s">
        <v>245</v>
      </c>
      <c r="E396">
        <v>25995</v>
      </c>
      <c r="F396">
        <v>442960</v>
      </c>
      <c r="G396">
        <v>5.9</v>
      </c>
      <c r="H396">
        <v>865</v>
      </c>
      <c r="I396">
        <v>4.7</v>
      </c>
      <c r="J396" t="s">
        <v>247</v>
      </c>
      <c r="K396">
        <v>37183</v>
      </c>
      <c r="L396" t="s">
        <v>122</v>
      </c>
    </row>
    <row r="397" spans="1:12" x14ac:dyDescent="0.2">
      <c r="A397" t="str">
        <f t="shared" si="6"/>
        <v>Warren2006</v>
      </c>
      <c r="B397" t="s">
        <v>561</v>
      </c>
      <c r="C397">
        <v>2006</v>
      </c>
      <c r="D397" t="s">
        <v>245</v>
      </c>
      <c r="E397">
        <v>346</v>
      </c>
      <c r="F397">
        <v>3850</v>
      </c>
      <c r="G397">
        <v>-0.7</v>
      </c>
      <c r="H397">
        <v>533</v>
      </c>
      <c r="I397">
        <v>6.2</v>
      </c>
      <c r="J397" t="s">
        <v>247</v>
      </c>
      <c r="K397">
        <v>37185</v>
      </c>
      <c r="L397" t="s">
        <v>122</v>
      </c>
    </row>
    <row r="398" spans="1:12" x14ac:dyDescent="0.2">
      <c r="A398" t="str">
        <f t="shared" si="6"/>
        <v>Washington2006</v>
      </c>
      <c r="B398" t="s">
        <v>452</v>
      </c>
      <c r="C398">
        <v>2006</v>
      </c>
      <c r="D398" t="s">
        <v>245</v>
      </c>
      <c r="E398">
        <v>281</v>
      </c>
      <c r="F398">
        <v>3427</v>
      </c>
      <c r="G398">
        <v>-2.2000000000000002</v>
      </c>
      <c r="H398">
        <v>469</v>
      </c>
      <c r="I398">
        <v>6.1</v>
      </c>
      <c r="J398" t="s">
        <v>247</v>
      </c>
      <c r="K398">
        <v>37187</v>
      </c>
      <c r="L398" t="s">
        <v>122</v>
      </c>
    </row>
    <row r="399" spans="1:12" x14ac:dyDescent="0.2">
      <c r="A399" t="str">
        <f t="shared" si="6"/>
        <v>Watauga2006</v>
      </c>
      <c r="B399" t="s">
        <v>818</v>
      </c>
      <c r="C399">
        <v>2006</v>
      </c>
      <c r="D399" t="s">
        <v>245</v>
      </c>
      <c r="E399">
        <v>1740</v>
      </c>
      <c r="F399">
        <v>22264</v>
      </c>
      <c r="G399">
        <v>2</v>
      </c>
      <c r="H399">
        <v>577</v>
      </c>
      <c r="I399">
        <v>4.9000000000000004</v>
      </c>
      <c r="J399" t="s">
        <v>247</v>
      </c>
      <c r="K399">
        <v>37189</v>
      </c>
      <c r="L399" t="s">
        <v>122</v>
      </c>
    </row>
    <row r="400" spans="1:12" x14ac:dyDescent="0.2">
      <c r="A400" t="str">
        <f t="shared" si="6"/>
        <v>Wayne2006</v>
      </c>
      <c r="B400" t="s">
        <v>382</v>
      </c>
      <c r="C400">
        <v>2006</v>
      </c>
      <c r="D400" t="s">
        <v>245</v>
      </c>
      <c r="E400">
        <v>2381</v>
      </c>
      <c r="F400">
        <v>44961</v>
      </c>
      <c r="G400">
        <v>2.2999999999999998</v>
      </c>
      <c r="H400">
        <v>597</v>
      </c>
      <c r="I400">
        <v>3.6</v>
      </c>
      <c r="J400" t="s">
        <v>247</v>
      </c>
      <c r="K400">
        <v>37191</v>
      </c>
      <c r="L400" t="s">
        <v>122</v>
      </c>
    </row>
    <row r="401" spans="1:12" x14ac:dyDescent="0.2">
      <c r="A401" t="str">
        <f t="shared" si="6"/>
        <v>Wilkes2006</v>
      </c>
      <c r="B401" t="s">
        <v>566</v>
      </c>
      <c r="C401">
        <v>2006</v>
      </c>
      <c r="D401" t="s">
        <v>245</v>
      </c>
      <c r="E401">
        <v>1369</v>
      </c>
      <c r="F401">
        <v>24297</v>
      </c>
      <c r="G401">
        <v>-4.7</v>
      </c>
      <c r="H401">
        <v>624</v>
      </c>
      <c r="I401">
        <v>-4.5999999999999996</v>
      </c>
      <c r="J401" t="s">
        <v>247</v>
      </c>
      <c r="K401">
        <v>37193</v>
      </c>
      <c r="L401" t="s">
        <v>122</v>
      </c>
    </row>
    <row r="402" spans="1:12" x14ac:dyDescent="0.2">
      <c r="A402" t="str">
        <f t="shared" si="6"/>
        <v>Wilson2006</v>
      </c>
      <c r="B402" t="s">
        <v>378</v>
      </c>
      <c r="C402">
        <v>2006</v>
      </c>
      <c r="D402" t="s">
        <v>245</v>
      </c>
      <c r="E402">
        <v>1915</v>
      </c>
      <c r="F402">
        <v>39988</v>
      </c>
      <c r="G402">
        <v>1.7</v>
      </c>
      <c r="H402">
        <v>689</v>
      </c>
      <c r="I402">
        <v>5.2</v>
      </c>
      <c r="J402" t="s">
        <v>247</v>
      </c>
      <c r="K402">
        <v>37195</v>
      </c>
      <c r="L402" t="s">
        <v>122</v>
      </c>
    </row>
    <row r="403" spans="1:12" x14ac:dyDescent="0.2">
      <c r="A403" t="str">
        <f t="shared" si="6"/>
        <v>Yadkin2006</v>
      </c>
      <c r="B403" t="s">
        <v>819</v>
      </c>
      <c r="C403">
        <v>2006</v>
      </c>
      <c r="D403" t="s">
        <v>245</v>
      </c>
      <c r="E403">
        <v>707</v>
      </c>
      <c r="F403">
        <v>10151</v>
      </c>
      <c r="G403">
        <v>-4.9000000000000004</v>
      </c>
      <c r="H403">
        <v>517</v>
      </c>
      <c r="I403">
        <v>3.2</v>
      </c>
      <c r="J403" t="s">
        <v>247</v>
      </c>
      <c r="K403">
        <v>37197</v>
      </c>
      <c r="L403" t="s">
        <v>122</v>
      </c>
    </row>
    <row r="404" spans="1:12" x14ac:dyDescent="0.2">
      <c r="A404" t="str">
        <f t="shared" si="6"/>
        <v>Yancey2006</v>
      </c>
      <c r="B404" t="s">
        <v>820</v>
      </c>
      <c r="C404">
        <v>2006</v>
      </c>
      <c r="D404" t="s">
        <v>245</v>
      </c>
      <c r="E404">
        <v>374</v>
      </c>
      <c r="F404">
        <v>4035</v>
      </c>
      <c r="G404">
        <v>2.8</v>
      </c>
      <c r="H404">
        <v>533</v>
      </c>
      <c r="I404">
        <v>3.9</v>
      </c>
      <c r="J404" t="s">
        <v>247</v>
      </c>
      <c r="K404">
        <v>37199</v>
      </c>
      <c r="L404" t="s">
        <v>122</v>
      </c>
    </row>
    <row r="405" spans="1:12" x14ac:dyDescent="0.2">
      <c r="A405" t="str">
        <f t="shared" si="6"/>
        <v>Alamance2007</v>
      </c>
      <c r="B405" t="s">
        <v>769</v>
      </c>
      <c r="C405">
        <v>2007</v>
      </c>
      <c r="D405" t="s">
        <v>245</v>
      </c>
      <c r="E405">
        <v>3513</v>
      </c>
      <c r="F405">
        <v>61006</v>
      </c>
      <c r="G405">
        <v>1.4</v>
      </c>
      <c r="H405">
        <v>656</v>
      </c>
      <c r="I405">
        <v>-5.9</v>
      </c>
      <c r="J405" t="s">
        <v>247</v>
      </c>
      <c r="K405">
        <v>37001</v>
      </c>
      <c r="L405" t="s">
        <v>122</v>
      </c>
    </row>
    <row r="406" spans="1:12" x14ac:dyDescent="0.2">
      <c r="A406" t="str">
        <f t="shared" si="6"/>
        <v>Alexander2007</v>
      </c>
      <c r="B406" t="s">
        <v>770</v>
      </c>
      <c r="C406">
        <v>2007</v>
      </c>
      <c r="D406" t="s">
        <v>245</v>
      </c>
      <c r="E406">
        <v>643</v>
      </c>
      <c r="F406">
        <v>10309</v>
      </c>
      <c r="G406">
        <v>-0.7</v>
      </c>
      <c r="H406">
        <v>570</v>
      </c>
      <c r="I406">
        <v>7.3</v>
      </c>
      <c r="J406" t="s">
        <v>247</v>
      </c>
      <c r="K406">
        <v>37003</v>
      </c>
      <c r="L406" t="s">
        <v>122</v>
      </c>
    </row>
    <row r="407" spans="1:12" x14ac:dyDescent="0.2">
      <c r="A407" t="str">
        <f t="shared" si="6"/>
        <v>Alleghany2007</v>
      </c>
      <c r="B407" t="s">
        <v>648</v>
      </c>
      <c r="C407">
        <v>2007</v>
      </c>
      <c r="D407" t="s">
        <v>245</v>
      </c>
      <c r="E407">
        <v>335</v>
      </c>
      <c r="F407">
        <v>3984</v>
      </c>
      <c r="G407">
        <v>0.3</v>
      </c>
      <c r="H407">
        <v>481</v>
      </c>
      <c r="I407">
        <v>1.1000000000000001</v>
      </c>
      <c r="J407" t="s">
        <v>247</v>
      </c>
      <c r="K407">
        <v>37005</v>
      </c>
      <c r="L407" t="s">
        <v>122</v>
      </c>
    </row>
    <row r="408" spans="1:12" x14ac:dyDescent="0.2">
      <c r="A408" t="str">
        <f t="shared" si="6"/>
        <v>Anson2007</v>
      </c>
      <c r="B408" t="s">
        <v>771</v>
      </c>
      <c r="C408">
        <v>2007</v>
      </c>
      <c r="D408" t="s">
        <v>245</v>
      </c>
      <c r="E408">
        <v>522</v>
      </c>
      <c r="F408">
        <v>8114</v>
      </c>
      <c r="G408">
        <v>-3.6</v>
      </c>
      <c r="H408">
        <v>620</v>
      </c>
      <c r="I408">
        <v>7.8</v>
      </c>
      <c r="J408" t="s">
        <v>247</v>
      </c>
      <c r="K408">
        <v>37007</v>
      </c>
      <c r="L408" t="s">
        <v>122</v>
      </c>
    </row>
    <row r="409" spans="1:12" x14ac:dyDescent="0.2">
      <c r="A409" t="str">
        <f t="shared" si="6"/>
        <v>Ashe2007</v>
      </c>
      <c r="B409" t="s">
        <v>772</v>
      </c>
      <c r="C409">
        <v>2007</v>
      </c>
      <c r="D409" t="s">
        <v>245</v>
      </c>
      <c r="E409">
        <v>687</v>
      </c>
      <c r="F409">
        <v>8267</v>
      </c>
      <c r="G409">
        <v>-1</v>
      </c>
      <c r="H409">
        <v>581</v>
      </c>
      <c r="I409">
        <v>9.8000000000000007</v>
      </c>
      <c r="J409" t="s">
        <v>247</v>
      </c>
      <c r="K409">
        <v>37009</v>
      </c>
      <c r="L409" t="s">
        <v>122</v>
      </c>
    </row>
    <row r="410" spans="1:12" x14ac:dyDescent="0.2">
      <c r="A410" t="str">
        <f t="shared" si="6"/>
        <v>Avery2007</v>
      </c>
      <c r="B410" t="s">
        <v>773</v>
      </c>
      <c r="C410">
        <v>2007</v>
      </c>
      <c r="D410" t="s">
        <v>245</v>
      </c>
      <c r="E410">
        <v>667</v>
      </c>
      <c r="F410">
        <v>7401</v>
      </c>
      <c r="G410">
        <v>-2</v>
      </c>
      <c r="H410">
        <v>522</v>
      </c>
      <c r="I410">
        <v>5.5</v>
      </c>
      <c r="J410" t="s">
        <v>247</v>
      </c>
      <c r="K410">
        <v>37011</v>
      </c>
      <c r="L410" t="s">
        <v>122</v>
      </c>
    </row>
    <row r="411" spans="1:12" x14ac:dyDescent="0.2">
      <c r="A411" t="str">
        <f t="shared" si="6"/>
        <v>Beaufort2007</v>
      </c>
      <c r="B411" t="s">
        <v>756</v>
      </c>
      <c r="C411">
        <v>2007</v>
      </c>
      <c r="D411" t="s">
        <v>245</v>
      </c>
      <c r="E411">
        <v>1282</v>
      </c>
      <c r="F411">
        <v>17911</v>
      </c>
      <c r="G411">
        <v>1.5</v>
      </c>
      <c r="H411">
        <v>581</v>
      </c>
      <c r="I411">
        <v>2.8</v>
      </c>
      <c r="J411" t="s">
        <v>247</v>
      </c>
      <c r="K411">
        <v>37013</v>
      </c>
      <c r="L411" t="s">
        <v>122</v>
      </c>
    </row>
    <row r="412" spans="1:12" x14ac:dyDescent="0.2">
      <c r="A412" t="str">
        <f t="shared" si="6"/>
        <v>Bertie2007</v>
      </c>
      <c r="B412" t="s">
        <v>774</v>
      </c>
      <c r="C412">
        <v>2007</v>
      </c>
      <c r="D412" t="s">
        <v>245</v>
      </c>
      <c r="E412">
        <v>392</v>
      </c>
      <c r="F412">
        <v>7098</v>
      </c>
      <c r="G412">
        <v>-0.5</v>
      </c>
      <c r="H412">
        <v>528</v>
      </c>
      <c r="I412">
        <v>9.3000000000000007</v>
      </c>
      <c r="J412" t="s">
        <v>247</v>
      </c>
      <c r="K412">
        <v>37015</v>
      </c>
      <c r="L412" t="s">
        <v>122</v>
      </c>
    </row>
    <row r="413" spans="1:12" x14ac:dyDescent="0.2">
      <c r="A413" t="str">
        <f t="shared" si="6"/>
        <v>Bladen2007</v>
      </c>
      <c r="B413" t="s">
        <v>775</v>
      </c>
      <c r="C413">
        <v>2007</v>
      </c>
      <c r="D413" t="s">
        <v>245</v>
      </c>
      <c r="E413">
        <v>620</v>
      </c>
      <c r="F413">
        <v>13555</v>
      </c>
      <c r="G413">
        <v>1</v>
      </c>
      <c r="H413">
        <v>556</v>
      </c>
      <c r="I413">
        <v>3.5</v>
      </c>
      <c r="J413" t="s">
        <v>247</v>
      </c>
      <c r="K413">
        <v>37017</v>
      </c>
      <c r="L413" t="s">
        <v>122</v>
      </c>
    </row>
    <row r="414" spans="1:12" x14ac:dyDescent="0.2">
      <c r="A414" t="str">
        <f t="shared" si="6"/>
        <v>Brunswick2007</v>
      </c>
      <c r="B414" t="s">
        <v>655</v>
      </c>
      <c r="C414">
        <v>2007</v>
      </c>
      <c r="D414" t="s">
        <v>245</v>
      </c>
      <c r="E414">
        <v>2719</v>
      </c>
      <c r="F414">
        <v>27581</v>
      </c>
      <c r="G414">
        <v>-0.7</v>
      </c>
      <c r="H414">
        <v>626</v>
      </c>
      <c r="I414">
        <v>3</v>
      </c>
      <c r="J414" t="s">
        <v>247</v>
      </c>
      <c r="K414">
        <v>37019</v>
      </c>
      <c r="L414" t="s">
        <v>122</v>
      </c>
    </row>
    <row r="415" spans="1:12" x14ac:dyDescent="0.2">
      <c r="A415" t="str">
        <f t="shared" si="6"/>
        <v>Buncombe2007</v>
      </c>
      <c r="B415" t="s">
        <v>379</v>
      </c>
      <c r="C415">
        <v>2007</v>
      </c>
      <c r="D415" t="s">
        <v>245</v>
      </c>
      <c r="E415">
        <v>8101</v>
      </c>
      <c r="F415">
        <v>118617</v>
      </c>
      <c r="G415">
        <v>2.7</v>
      </c>
      <c r="H415">
        <v>712</v>
      </c>
      <c r="I415">
        <v>3.3</v>
      </c>
      <c r="J415" t="s">
        <v>247</v>
      </c>
      <c r="K415">
        <v>37021</v>
      </c>
      <c r="L415" t="s">
        <v>122</v>
      </c>
    </row>
    <row r="416" spans="1:12" x14ac:dyDescent="0.2">
      <c r="A416" t="str">
        <f t="shared" si="6"/>
        <v>Burke2007</v>
      </c>
      <c r="B416" t="s">
        <v>468</v>
      </c>
      <c r="C416">
        <v>2007</v>
      </c>
      <c r="D416" t="s">
        <v>245</v>
      </c>
      <c r="E416">
        <v>1598</v>
      </c>
      <c r="F416">
        <v>32879</v>
      </c>
      <c r="G416">
        <v>-4.2</v>
      </c>
      <c r="H416">
        <v>636</v>
      </c>
      <c r="I416">
        <v>3.9</v>
      </c>
      <c r="J416" t="s">
        <v>247</v>
      </c>
      <c r="K416">
        <v>37023</v>
      </c>
      <c r="L416" t="s">
        <v>122</v>
      </c>
    </row>
    <row r="417" spans="1:12" x14ac:dyDescent="0.2">
      <c r="A417" t="str">
        <f t="shared" si="6"/>
        <v>Cabarrus2007</v>
      </c>
      <c r="B417" t="s">
        <v>776</v>
      </c>
      <c r="C417">
        <v>2007</v>
      </c>
      <c r="D417" t="s">
        <v>245</v>
      </c>
      <c r="E417">
        <v>4319</v>
      </c>
      <c r="F417">
        <v>69639</v>
      </c>
      <c r="G417">
        <v>5.3</v>
      </c>
      <c r="H417">
        <v>736</v>
      </c>
      <c r="I417">
        <v>2.4</v>
      </c>
      <c r="J417" t="s">
        <v>247</v>
      </c>
      <c r="K417">
        <v>37025</v>
      </c>
      <c r="L417" t="s">
        <v>122</v>
      </c>
    </row>
    <row r="418" spans="1:12" x14ac:dyDescent="0.2">
      <c r="A418" t="str">
        <f t="shared" si="6"/>
        <v>Caldwell2007</v>
      </c>
      <c r="B418" t="s">
        <v>580</v>
      </c>
      <c r="C418">
        <v>2007</v>
      </c>
      <c r="D418" t="s">
        <v>245</v>
      </c>
      <c r="E418">
        <v>1476</v>
      </c>
      <c r="F418">
        <v>27059</v>
      </c>
      <c r="G418">
        <v>-2.8</v>
      </c>
      <c r="H418">
        <v>614</v>
      </c>
      <c r="I418">
        <v>5.3</v>
      </c>
      <c r="J418" t="s">
        <v>247</v>
      </c>
      <c r="K418">
        <v>37027</v>
      </c>
      <c r="L418" t="s">
        <v>122</v>
      </c>
    </row>
    <row r="419" spans="1:12" x14ac:dyDescent="0.2">
      <c r="A419" t="str">
        <f t="shared" si="6"/>
        <v>Camden2007</v>
      </c>
      <c r="B419" t="s">
        <v>470</v>
      </c>
      <c r="C419">
        <v>2007</v>
      </c>
      <c r="D419" t="s">
        <v>245</v>
      </c>
      <c r="E419">
        <v>221</v>
      </c>
      <c r="F419">
        <v>2223</v>
      </c>
      <c r="G419">
        <v>-8.1999999999999993</v>
      </c>
      <c r="H419">
        <v>780</v>
      </c>
      <c r="I419">
        <v>-2</v>
      </c>
      <c r="J419" t="s">
        <v>247</v>
      </c>
      <c r="K419">
        <v>37029</v>
      </c>
      <c r="L419" t="s">
        <v>122</v>
      </c>
    </row>
    <row r="420" spans="1:12" x14ac:dyDescent="0.2">
      <c r="A420" t="str">
        <f t="shared" si="6"/>
        <v>Carteret2007</v>
      </c>
      <c r="B420" t="s">
        <v>777</v>
      </c>
      <c r="C420">
        <v>2007</v>
      </c>
      <c r="D420" t="s">
        <v>245</v>
      </c>
      <c r="E420">
        <v>2299</v>
      </c>
      <c r="F420">
        <v>22884</v>
      </c>
      <c r="G420">
        <v>0.2</v>
      </c>
      <c r="H420">
        <v>558</v>
      </c>
      <c r="I420">
        <v>5.3</v>
      </c>
      <c r="J420" t="s">
        <v>247</v>
      </c>
      <c r="K420">
        <v>37031</v>
      </c>
      <c r="L420" t="s">
        <v>122</v>
      </c>
    </row>
    <row r="421" spans="1:12" x14ac:dyDescent="0.2">
      <c r="A421" t="str">
        <f t="shared" si="6"/>
        <v>Caswell2007</v>
      </c>
      <c r="B421" t="s">
        <v>778</v>
      </c>
      <c r="C421">
        <v>2007</v>
      </c>
      <c r="D421" t="s">
        <v>245</v>
      </c>
      <c r="E421">
        <v>277</v>
      </c>
      <c r="F421">
        <v>3214</v>
      </c>
      <c r="G421">
        <v>1.2</v>
      </c>
      <c r="H421">
        <v>561</v>
      </c>
      <c r="I421">
        <v>3.5</v>
      </c>
      <c r="J421" t="s">
        <v>247</v>
      </c>
      <c r="K421">
        <v>37033</v>
      </c>
      <c r="L421" t="s">
        <v>122</v>
      </c>
    </row>
    <row r="422" spans="1:12" x14ac:dyDescent="0.2">
      <c r="A422" t="str">
        <f t="shared" si="6"/>
        <v>Catawba2007</v>
      </c>
      <c r="B422" t="s">
        <v>779</v>
      </c>
      <c r="C422">
        <v>2007</v>
      </c>
      <c r="D422" t="s">
        <v>245</v>
      </c>
      <c r="E422">
        <v>4626</v>
      </c>
      <c r="F422">
        <v>88324</v>
      </c>
      <c r="G422">
        <v>-1</v>
      </c>
      <c r="H422">
        <v>688</v>
      </c>
      <c r="I422">
        <v>2.2000000000000002</v>
      </c>
      <c r="J422" t="s">
        <v>247</v>
      </c>
      <c r="K422">
        <v>37035</v>
      </c>
      <c r="L422" t="s">
        <v>122</v>
      </c>
    </row>
    <row r="423" spans="1:12" x14ac:dyDescent="0.2">
      <c r="A423" t="str">
        <f t="shared" si="6"/>
        <v>Chatham2007</v>
      </c>
      <c r="B423" t="s">
        <v>474</v>
      </c>
      <c r="C423">
        <v>2007</v>
      </c>
      <c r="D423" t="s">
        <v>245</v>
      </c>
      <c r="E423">
        <v>1351</v>
      </c>
      <c r="F423">
        <v>17372</v>
      </c>
      <c r="G423">
        <v>-1.7</v>
      </c>
      <c r="H423">
        <v>634</v>
      </c>
      <c r="I423">
        <v>6.2</v>
      </c>
      <c r="J423" t="s">
        <v>247</v>
      </c>
      <c r="K423">
        <v>37037</v>
      </c>
      <c r="L423" t="s">
        <v>122</v>
      </c>
    </row>
    <row r="424" spans="1:12" x14ac:dyDescent="0.2">
      <c r="A424" t="str">
        <f t="shared" si="6"/>
        <v>Cherokee2007</v>
      </c>
      <c r="B424" t="s">
        <v>424</v>
      </c>
      <c r="C424">
        <v>2007</v>
      </c>
      <c r="D424" t="s">
        <v>245</v>
      </c>
      <c r="E424">
        <v>812</v>
      </c>
      <c r="F424">
        <v>8385</v>
      </c>
      <c r="G424">
        <v>-9.1</v>
      </c>
      <c r="H424">
        <v>565</v>
      </c>
      <c r="I424">
        <v>7.8</v>
      </c>
      <c r="J424" t="s">
        <v>247</v>
      </c>
      <c r="K424">
        <v>37039</v>
      </c>
      <c r="L424" t="s">
        <v>122</v>
      </c>
    </row>
    <row r="425" spans="1:12" x14ac:dyDescent="0.2">
      <c r="A425" t="str">
        <f t="shared" si="6"/>
        <v>Chowan2007</v>
      </c>
      <c r="B425" t="s">
        <v>780</v>
      </c>
      <c r="C425">
        <v>2007</v>
      </c>
      <c r="D425" t="s">
        <v>245</v>
      </c>
      <c r="E425">
        <v>442</v>
      </c>
      <c r="F425">
        <v>5606</v>
      </c>
      <c r="G425">
        <v>-3.6</v>
      </c>
      <c r="H425">
        <v>616</v>
      </c>
      <c r="I425">
        <v>6.6</v>
      </c>
      <c r="J425" t="s">
        <v>247</v>
      </c>
      <c r="K425">
        <v>37041</v>
      </c>
      <c r="L425" t="s">
        <v>122</v>
      </c>
    </row>
    <row r="426" spans="1:12" x14ac:dyDescent="0.2">
      <c r="A426" t="str">
        <f t="shared" si="6"/>
        <v>Clay2007</v>
      </c>
      <c r="B426" t="s">
        <v>353</v>
      </c>
      <c r="C426">
        <v>2007</v>
      </c>
      <c r="D426" t="s">
        <v>245</v>
      </c>
      <c r="E426">
        <v>301</v>
      </c>
      <c r="F426">
        <v>2265</v>
      </c>
      <c r="G426">
        <v>4.8</v>
      </c>
      <c r="H426">
        <v>529</v>
      </c>
      <c r="I426">
        <v>-1.7</v>
      </c>
      <c r="J426" t="s">
        <v>247</v>
      </c>
      <c r="K426">
        <v>37043</v>
      </c>
      <c r="L426" t="s">
        <v>122</v>
      </c>
    </row>
    <row r="427" spans="1:12" x14ac:dyDescent="0.2">
      <c r="A427" t="str">
        <f t="shared" si="6"/>
        <v>Cleveland2007</v>
      </c>
      <c r="B427" t="s">
        <v>781</v>
      </c>
      <c r="C427">
        <v>2007</v>
      </c>
      <c r="D427" t="s">
        <v>245</v>
      </c>
      <c r="E427">
        <v>2112</v>
      </c>
      <c r="F427">
        <v>34791</v>
      </c>
      <c r="G427">
        <v>2.1</v>
      </c>
      <c r="H427">
        <v>648</v>
      </c>
      <c r="I427">
        <v>2</v>
      </c>
      <c r="J427" t="s">
        <v>247</v>
      </c>
      <c r="K427">
        <v>37045</v>
      </c>
      <c r="L427" t="s">
        <v>122</v>
      </c>
    </row>
    <row r="428" spans="1:12" x14ac:dyDescent="0.2">
      <c r="A428" t="str">
        <f t="shared" si="6"/>
        <v>Columbus2007</v>
      </c>
      <c r="B428" t="s">
        <v>782</v>
      </c>
      <c r="C428">
        <v>2007</v>
      </c>
      <c r="D428" t="s">
        <v>245</v>
      </c>
      <c r="E428">
        <v>1210</v>
      </c>
      <c r="F428">
        <v>17491</v>
      </c>
      <c r="G428">
        <v>1.9</v>
      </c>
      <c r="H428">
        <v>600</v>
      </c>
      <c r="I428">
        <v>1.7</v>
      </c>
      <c r="J428" t="s">
        <v>247</v>
      </c>
      <c r="K428">
        <v>37047</v>
      </c>
      <c r="L428" t="s">
        <v>122</v>
      </c>
    </row>
    <row r="429" spans="1:12" x14ac:dyDescent="0.2">
      <c r="A429" t="str">
        <f t="shared" si="6"/>
        <v>Craven2007</v>
      </c>
      <c r="B429" t="s">
        <v>783</v>
      </c>
      <c r="C429">
        <v>2007</v>
      </c>
      <c r="D429" t="s">
        <v>245</v>
      </c>
      <c r="E429">
        <v>2526</v>
      </c>
      <c r="F429">
        <v>42020</v>
      </c>
      <c r="G429">
        <v>0.4</v>
      </c>
      <c r="H429">
        <v>757</v>
      </c>
      <c r="I429">
        <v>7.2</v>
      </c>
      <c r="J429" t="s">
        <v>247</v>
      </c>
      <c r="K429">
        <v>37049</v>
      </c>
      <c r="L429" t="s">
        <v>122</v>
      </c>
    </row>
    <row r="430" spans="1:12" x14ac:dyDescent="0.2">
      <c r="A430" t="str">
        <f t="shared" si="6"/>
        <v>Cumberland2007</v>
      </c>
      <c r="B430" t="s">
        <v>589</v>
      </c>
      <c r="C430">
        <v>2007</v>
      </c>
      <c r="D430" t="s">
        <v>245</v>
      </c>
      <c r="E430">
        <v>6245</v>
      </c>
      <c r="F430">
        <v>120616</v>
      </c>
      <c r="G430">
        <v>1.9</v>
      </c>
      <c r="H430">
        <v>677</v>
      </c>
      <c r="I430">
        <v>6.6</v>
      </c>
      <c r="J430" t="s">
        <v>247</v>
      </c>
      <c r="K430">
        <v>37051</v>
      </c>
      <c r="L430" t="s">
        <v>122</v>
      </c>
    </row>
    <row r="431" spans="1:12" x14ac:dyDescent="0.2">
      <c r="A431" t="str">
        <f t="shared" si="6"/>
        <v>Currituck2007</v>
      </c>
      <c r="B431" t="s">
        <v>784</v>
      </c>
      <c r="C431">
        <v>2007</v>
      </c>
      <c r="D431" t="s">
        <v>245</v>
      </c>
      <c r="E431">
        <v>682</v>
      </c>
      <c r="F431">
        <v>5149</v>
      </c>
      <c r="G431">
        <v>2.9</v>
      </c>
      <c r="H431">
        <v>594</v>
      </c>
      <c r="I431">
        <v>4.4000000000000004</v>
      </c>
      <c r="J431" t="s">
        <v>247</v>
      </c>
      <c r="K431">
        <v>37053</v>
      </c>
      <c r="L431" t="s">
        <v>122</v>
      </c>
    </row>
    <row r="432" spans="1:12" x14ac:dyDescent="0.2">
      <c r="A432" t="str">
        <f t="shared" si="6"/>
        <v>Dare2007</v>
      </c>
      <c r="B432" t="s">
        <v>785</v>
      </c>
      <c r="C432">
        <v>2007</v>
      </c>
      <c r="D432" t="s">
        <v>245</v>
      </c>
      <c r="E432">
        <v>2084</v>
      </c>
      <c r="F432">
        <v>17570</v>
      </c>
      <c r="G432">
        <v>-0.7</v>
      </c>
      <c r="H432">
        <v>590</v>
      </c>
      <c r="I432">
        <v>4.2</v>
      </c>
      <c r="J432" t="s">
        <v>247</v>
      </c>
      <c r="K432">
        <v>37055</v>
      </c>
      <c r="L432" t="s">
        <v>122</v>
      </c>
    </row>
    <row r="433" spans="1:12" x14ac:dyDescent="0.2">
      <c r="A433" t="str">
        <f t="shared" si="6"/>
        <v>Davidson2007</v>
      </c>
      <c r="B433" t="s">
        <v>721</v>
      </c>
      <c r="C433">
        <v>2007</v>
      </c>
      <c r="D433" t="s">
        <v>245</v>
      </c>
      <c r="E433">
        <v>3171</v>
      </c>
      <c r="F433">
        <v>44208</v>
      </c>
      <c r="G433">
        <v>-2.1</v>
      </c>
      <c r="H433">
        <v>624</v>
      </c>
      <c r="I433">
        <v>4.5</v>
      </c>
      <c r="J433" t="s">
        <v>247</v>
      </c>
      <c r="K433">
        <v>37057</v>
      </c>
      <c r="L433" t="s">
        <v>122</v>
      </c>
    </row>
    <row r="434" spans="1:12" x14ac:dyDescent="0.2">
      <c r="A434" t="str">
        <f t="shared" si="6"/>
        <v>Davie2007</v>
      </c>
      <c r="B434" t="s">
        <v>786</v>
      </c>
      <c r="C434">
        <v>2007</v>
      </c>
      <c r="D434" t="s">
        <v>245</v>
      </c>
      <c r="E434">
        <v>891</v>
      </c>
      <c r="F434">
        <v>11117</v>
      </c>
      <c r="G434">
        <v>0.6</v>
      </c>
      <c r="H434">
        <v>606</v>
      </c>
      <c r="I434">
        <v>3.2</v>
      </c>
      <c r="J434" t="s">
        <v>247</v>
      </c>
      <c r="K434">
        <v>37059</v>
      </c>
      <c r="L434" t="s">
        <v>122</v>
      </c>
    </row>
    <row r="435" spans="1:12" x14ac:dyDescent="0.2">
      <c r="A435" t="str">
        <f t="shared" si="6"/>
        <v>Duplin2007</v>
      </c>
      <c r="B435" t="s">
        <v>787</v>
      </c>
      <c r="C435">
        <v>2007</v>
      </c>
      <c r="D435" t="s">
        <v>245</v>
      </c>
      <c r="E435">
        <v>1150</v>
      </c>
      <c r="F435">
        <v>20712</v>
      </c>
      <c r="G435">
        <v>0.1</v>
      </c>
      <c r="H435">
        <v>556</v>
      </c>
      <c r="I435">
        <v>4.9000000000000004</v>
      </c>
      <c r="J435" t="s">
        <v>247</v>
      </c>
      <c r="K435">
        <v>37061</v>
      </c>
      <c r="L435" t="s">
        <v>122</v>
      </c>
    </row>
    <row r="436" spans="1:12" x14ac:dyDescent="0.2">
      <c r="A436" t="str">
        <f t="shared" si="6"/>
        <v>Durham2007</v>
      </c>
      <c r="B436" t="s">
        <v>788</v>
      </c>
      <c r="C436">
        <v>2007</v>
      </c>
      <c r="D436" t="s">
        <v>245</v>
      </c>
      <c r="E436">
        <v>6967</v>
      </c>
      <c r="F436">
        <v>186346</v>
      </c>
      <c r="G436">
        <v>2.1</v>
      </c>
      <c r="H436">
        <v>1150</v>
      </c>
      <c r="I436">
        <v>7.4</v>
      </c>
      <c r="J436" t="s">
        <v>247</v>
      </c>
      <c r="K436">
        <v>37063</v>
      </c>
      <c r="L436" t="s">
        <v>122</v>
      </c>
    </row>
    <row r="437" spans="1:12" x14ac:dyDescent="0.2">
      <c r="A437" t="str">
        <f t="shared" si="6"/>
        <v>Edgecombe2007</v>
      </c>
      <c r="B437" t="s">
        <v>789</v>
      </c>
      <c r="C437">
        <v>2007</v>
      </c>
      <c r="D437" t="s">
        <v>245</v>
      </c>
      <c r="E437">
        <v>984</v>
      </c>
      <c r="F437">
        <v>21038</v>
      </c>
      <c r="G437">
        <v>-8</v>
      </c>
      <c r="H437">
        <v>727</v>
      </c>
      <c r="I437">
        <v>6.6</v>
      </c>
      <c r="J437" t="s">
        <v>247</v>
      </c>
      <c r="K437">
        <v>37065</v>
      </c>
      <c r="L437" t="s">
        <v>122</v>
      </c>
    </row>
    <row r="438" spans="1:12" x14ac:dyDescent="0.2">
      <c r="A438" t="str">
        <f t="shared" si="6"/>
        <v>Forsyth2007</v>
      </c>
      <c r="B438" t="s">
        <v>376</v>
      </c>
      <c r="C438">
        <v>2007</v>
      </c>
      <c r="D438" t="s">
        <v>245</v>
      </c>
      <c r="E438">
        <v>9234</v>
      </c>
      <c r="F438">
        <v>189793</v>
      </c>
      <c r="G438">
        <v>2.6</v>
      </c>
      <c r="H438">
        <v>804</v>
      </c>
      <c r="I438">
        <v>1.8</v>
      </c>
      <c r="J438" t="s">
        <v>247</v>
      </c>
      <c r="K438">
        <v>37067</v>
      </c>
      <c r="L438" t="s">
        <v>122</v>
      </c>
    </row>
    <row r="439" spans="1:12" x14ac:dyDescent="0.2">
      <c r="A439" t="str">
        <f t="shared" si="6"/>
        <v>Franklin2007</v>
      </c>
      <c r="B439" t="s">
        <v>434</v>
      </c>
      <c r="C439">
        <v>2007</v>
      </c>
      <c r="D439" t="s">
        <v>245</v>
      </c>
      <c r="E439">
        <v>1079</v>
      </c>
      <c r="F439">
        <v>12240</v>
      </c>
      <c r="G439">
        <v>3.6</v>
      </c>
      <c r="H439">
        <v>706</v>
      </c>
      <c r="I439">
        <v>3.7</v>
      </c>
      <c r="J439" t="s">
        <v>247</v>
      </c>
      <c r="K439">
        <v>37069</v>
      </c>
      <c r="L439" t="s">
        <v>122</v>
      </c>
    </row>
    <row r="440" spans="1:12" x14ac:dyDescent="0.2">
      <c r="A440" t="str">
        <f t="shared" si="6"/>
        <v>Gaston2007</v>
      </c>
      <c r="B440" t="s">
        <v>790</v>
      </c>
      <c r="C440">
        <v>2007</v>
      </c>
      <c r="D440" t="s">
        <v>245</v>
      </c>
      <c r="E440">
        <v>4246</v>
      </c>
      <c r="F440">
        <v>71474</v>
      </c>
      <c r="G440">
        <v>0.4</v>
      </c>
      <c r="H440">
        <v>687</v>
      </c>
      <c r="I440">
        <v>1.9</v>
      </c>
      <c r="J440" t="s">
        <v>247</v>
      </c>
      <c r="K440">
        <v>37071</v>
      </c>
      <c r="L440" t="s">
        <v>122</v>
      </c>
    </row>
    <row r="441" spans="1:12" x14ac:dyDescent="0.2">
      <c r="A441" t="str">
        <f t="shared" si="6"/>
        <v>Gates2007</v>
      </c>
      <c r="B441" t="s">
        <v>791</v>
      </c>
      <c r="C441">
        <v>2007</v>
      </c>
      <c r="D441" t="s">
        <v>245</v>
      </c>
      <c r="E441">
        <v>163</v>
      </c>
      <c r="F441">
        <v>1507</v>
      </c>
      <c r="G441">
        <v>-13.4</v>
      </c>
      <c r="H441">
        <v>566</v>
      </c>
      <c r="I441">
        <v>10.8</v>
      </c>
      <c r="J441" t="s">
        <v>247</v>
      </c>
      <c r="K441">
        <v>37073</v>
      </c>
      <c r="L441" t="s">
        <v>122</v>
      </c>
    </row>
    <row r="442" spans="1:12" x14ac:dyDescent="0.2">
      <c r="A442" t="str">
        <f t="shared" si="6"/>
        <v>Graham2007</v>
      </c>
      <c r="B442" t="s">
        <v>792</v>
      </c>
      <c r="C442">
        <v>2007</v>
      </c>
      <c r="D442" t="s">
        <v>245</v>
      </c>
      <c r="E442">
        <v>227</v>
      </c>
      <c r="F442">
        <v>2954</v>
      </c>
      <c r="G442">
        <v>19.600000000000001</v>
      </c>
      <c r="H442">
        <v>494</v>
      </c>
      <c r="I442">
        <v>-2.2000000000000002</v>
      </c>
      <c r="J442" t="s">
        <v>247</v>
      </c>
      <c r="K442">
        <v>37075</v>
      </c>
      <c r="L442" t="s">
        <v>122</v>
      </c>
    </row>
    <row r="443" spans="1:12" x14ac:dyDescent="0.2">
      <c r="A443" t="str">
        <f t="shared" si="6"/>
        <v>Granville2007</v>
      </c>
      <c r="B443" t="s">
        <v>793</v>
      </c>
      <c r="C443">
        <v>2007</v>
      </c>
      <c r="D443" t="s">
        <v>245</v>
      </c>
      <c r="E443">
        <v>948</v>
      </c>
      <c r="F443">
        <v>20083</v>
      </c>
      <c r="G443">
        <v>2.6</v>
      </c>
      <c r="H443">
        <v>722</v>
      </c>
      <c r="I443">
        <v>4.2</v>
      </c>
      <c r="J443" t="s">
        <v>247</v>
      </c>
      <c r="K443">
        <v>37077</v>
      </c>
      <c r="L443" t="s">
        <v>122</v>
      </c>
    </row>
    <row r="444" spans="1:12" x14ac:dyDescent="0.2">
      <c r="A444" t="str">
        <f t="shared" si="6"/>
        <v>Greene2007</v>
      </c>
      <c r="B444" t="s">
        <v>436</v>
      </c>
      <c r="C444">
        <v>2007</v>
      </c>
      <c r="D444" t="s">
        <v>245</v>
      </c>
      <c r="E444">
        <v>332</v>
      </c>
      <c r="F444">
        <v>4594</v>
      </c>
      <c r="G444">
        <v>10.7</v>
      </c>
      <c r="H444">
        <v>568</v>
      </c>
      <c r="I444">
        <v>5.2</v>
      </c>
      <c r="J444" t="s">
        <v>247</v>
      </c>
      <c r="K444">
        <v>37079</v>
      </c>
      <c r="L444" t="s">
        <v>122</v>
      </c>
    </row>
    <row r="445" spans="1:12" x14ac:dyDescent="0.2">
      <c r="A445" t="str">
        <f t="shared" si="6"/>
        <v>Guilford2007</v>
      </c>
      <c r="B445" t="s">
        <v>794</v>
      </c>
      <c r="C445">
        <v>2007</v>
      </c>
      <c r="D445" t="s">
        <v>245</v>
      </c>
      <c r="E445">
        <v>14860</v>
      </c>
      <c r="F445">
        <v>286336</v>
      </c>
      <c r="G445">
        <v>0.7</v>
      </c>
      <c r="H445">
        <v>781</v>
      </c>
      <c r="I445">
        <v>2.1</v>
      </c>
      <c r="J445" t="s">
        <v>247</v>
      </c>
      <c r="K445">
        <v>37081</v>
      </c>
      <c r="L445" t="s">
        <v>122</v>
      </c>
    </row>
    <row r="446" spans="1:12" x14ac:dyDescent="0.2">
      <c r="A446" t="str">
        <f t="shared" si="6"/>
        <v>Halifax2007</v>
      </c>
      <c r="B446" t="s">
        <v>674</v>
      </c>
      <c r="C446">
        <v>2007</v>
      </c>
      <c r="D446" t="s">
        <v>245</v>
      </c>
      <c r="E446">
        <v>1174</v>
      </c>
      <c r="F446">
        <v>18173</v>
      </c>
      <c r="G446">
        <v>-0.9</v>
      </c>
      <c r="H446">
        <v>565</v>
      </c>
      <c r="I446">
        <v>0.4</v>
      </c>
      <c r="J446" t="s">
        <v>247</v>
      </c>
      <c r="K446">
        <v>37083</v>
      </c>
      <c r="L446" t="s">
        <v>122</v>
      </c>
    </row>
    <row r="447" spans="1:12" x14ac:dyDescent="0.2">
      <c r="A447" t="str">
        <f t="shared" si="6"/>
        <v>Harnett2007</v>
      </c>
      <c r="B447" t="s">
        <v>795</v>
      </c>
      <c r="C447">
        <v>2007</v>
      </c>
      <c r="D447" t="s">
        <v>245</v>
      </c>
      <c r="E447">
        <v>1773</v>
      </c>
      <c r="F447">
        <v>24924</v>
      </c>
      <c r="G447">
        <v>3</v>
      </c>
      <c r="H447">
        <v>589</v>
      </c>
      <c r="I447">
        <v>1.7</v>
      </c>
      <c r="J447" t="s">
        <v>247</v>
      </c>
      <c r="K447">
        <v>37085</v>
      </c>
      <c r="L447" t="s">
        <v>122</v>
      </c>
    </row>
    <row r="448" spans="1:12" x14ac:dyDescent="0.2">
      <c r="A448" t="str">
        <f t="shared" si="6"/>
        <v>Haywood2007</v>
      </c>
      <c r="B448" t="s">
        <v>731</v>
      </c>
      <c r="C448">
        <v>2007</v>
      </c>
      <c r="D448" t="s">
        <v>245</v>
      </c>
      <c r="E448">
        <v>1585</v>
      </c>
      <c r="F448">
        <v>17583</v>
      </c>
      <c r="G448">
        <v>0</v>
      </c>
      <c r="H448">
        <v>625</v>
      </c>
      <c r="I448">
        <v>5.2</v>
      </c>
      <c r="J448" t="s">
        <v>247</v>
      </c>
      <c r="K448">
        <v>37087</v>
      </c>
      <c r="L448" t="s">
        <v>122</v>
      </c>
    </row>
    <row r="449" spans="1:12" x14ac:dyDescent="0.2">
      <c r="A449" t="str">
        <f t="shared" si="6"/>
        <v>Henderson2007</v>
      </c>
      <c r="B449" t="s">
        <v>602</v>
      </c>
      <c r="C449">
        <v>2007</v>
      </c>
      <c r="D449" t="s">
        <v>245</v>
      </c>
      <c r="E449">
        <v>2942</v>
      </c>
      <c r="F449">
        <v>36833</v>
      </c>
      <c r="G449">
        <v>1.5</v>
      </c>
      <c r="H449">
        <v>664</v>
      </c>
      <c r="I449">
        <v>1.1000000000000001</v>
      </c>
      <c r="J449" t="s">
        <v>247</v>
      </c>
      <c r="K449">
        <v>37089</v>
      </c>
      <c r="L449" t="s">
        <v>122</v>
      </c>
    </row>
    <row r="450" spans="1:12" x14ac:dyDescent="0.2">
      <c r="A450" t="str">
        <f t="shared" si="6"/>
        <v>Hertford2007</v>
      </c>
      <c r="B450" t="s">
        <v>796</v>
      </c>
      <c r="C450">
        <v>2007</v>
      </c>
      <c r="D450" t="s">
        <v>245</v>
      </c>
      <c r="E450">
        <v>597</v>
      </c>
      <c r="F450">
        <v>9765</v>
      </c>
      <c r="G450">
        <v>3.1</v>
      </c>
      <c r="H450">
        <v>607</v>
      </c>
      <c r="I450">
        <v>2.4</v>
      </c>
      <c r="J450" t="s">
        <v>247</v>
      </c>
      <c r="K450">
        <v>37091</v>
      </c>
      <c r="L450" t="s">
        <v>122</v>
      </c>
    </row>
    <row r="451" spans="1:12" x14ac:dyDescent="0.2">
      <c r="A451" t="str">
        <f t="shared" si="6"/>
        <v>Hoke2007</v>
      </c>
      <c r="B451" t="s">
        <v>797</v>
      </c>
      <c r="C451">
        <v>2007</v>
      </c>
      <c r="D451" t="s">
        <v>245</v>
      </c>
      <c r="E451">
        <v>441</v>
      </c>
      <c r="F451">
        <v>8828</v>
      </c>
      <c r="G451">
        <v>8.1999999999999993</v>
      </c>
      <c r="H451">
        <v>529</v>
      </c>
      <c r="I451">
        <v>1.9</v>
      </c>
      <c r="J451" t="s">
        <v>247</v>
      </c>
      <c r="K451">
        <v>37093</v>
      </c>
      <c r="L451" t="s">
        <v>122</v>
      </c>
    </row>
    <row r="452" spans="1:12" x14ac:dyDescent="0.2">
      <c r="A452" t="str">
        <f t="shared" si="6"/>
        <v>Hyde2007</v>
      </c>
      <c r="B452" t="s">
        <v>798</v>
      </c>
      <c r="C452">
        <v>2007</v>
      </c>
      <c r="D452" t="s">
        <v>245</v>
      </c>
      <c r="E452">
        <v>211</v>
      </c>
      <c r="F452">
        <v>1786</v>
      </c>
      <c r="G452">
        <v>-2</v>
      </c>
      <c r="H452">
        <v>518</v>
      </c>
      <c r="I452">
        <v>5.5</v>
      </c>
      <c r="J452" t="s">
        <v>247</v>
      </c>
      <c r="K452">
        <v>37095</v>
      </c>
      <c r="L452" t="s">
        <v>122</v>
      </c>
    </row>
    <row r="453" spans="1:12" x14ac:dyDescent="0.2">
      <c r="A453" t="str">
        <f t="shared" si="6"/>
        <v>Iredell2007</v>
      </c>
      <c r="B453" t="s">
        <v>799</v>
      </c>
      <c r="C453">
        <v>2007</v>
      </c>
      <c r="D453" t="s">
        <v>245</v>
      </c>
      <c r="E453">
        <v>4768</v>
      </c>
      <c r="F453">
        <v>67578</v>
      </c>
      <c r="G453">
        <v>1.9</v>
      </c>
      <c r="H453">
        <v>740</v>
      </c>
      <c r="I453">
        <v>3.1</v>
      </c>
      <c r="J453" t="s">
        <v>247</v>
      </c>
      <c r="K453">
        <v>37097</v>
      </c>
      <c r="L453" t="s">
        <v>122</v>
      </c>
    </row>
    <row r="454" spans="1:12" x14ac:dyDescent="0.2">
      <c r="A454" t="str">
        <f t="shared" ref="A454:A517" si="7">_xlfn.CONCAT(B454, C454)</f>
        <v>Jackson2007</v>
      </c>
      <c r="B454" t="s">
        <v>318</v>
      </c>
      <c r="C454">
        <v>2007</v>
      </c>
      <c r="D454" t="s">
        <v>245</v>
      </c>
      <c r="E454">
        <v>1118</v>
      </c>
      <c r="F454">
        <v>14543</v>
      </c>
      <c r="G454">
        <v>0.2</v>
      </c>
      <c r="H454">
        <v>610</v>
      </c>
      <c r="I454">
        <v>4.3</v>
      </c>
      <c r="J454" t="s">
        <v>247</v>
      </c>
      <c r="K454">
        <v>37099</v>
      </c>
      <c r="L454" t="s">
        <v>122</v>
      </c>
    </row>
    <row r="455" spans="1:12" x14ac:dyDescent="0.2">
      <c r="A455" t="str">
        <f t="shared" si="7"/>
        <v>Johnston2007</v>
      </c>
      <c r="B455" t="s">
        <v>377</v>
      </c>
      <c r="C455">
        <v>2007</v>
      </c>
      <c r="D455" t="s">
        <v>245</v>
      </c>
      <c r="E455">
        <v>3310</v>
      </c>
      <c r="F455">
        <v>44878</v>
      </c>
      <c r="G455">
        <v>-0.4</v>
      </c>
      <c r="H455">
        <v>665</v>
      </c>
      <c r="I455">
        <v>-3.1</v>
      </c>
      <c r="J455" t="s">
        <v>247</v>
      </c>
      <c r="K455">
        <v>37101</v>
      </c>
      <c r="L455" t="s">
        <v>122</v>
      </c>
    </row>
    <row r="456" spans="1:12" x14ac:dyDescent="0.2">
      <c r="A456" t="str">
        <f t="shared" si="7"/>
        <v>Jones2007</v>
      </c>
      <c r="B456" t="s">
        <v>517</v>
      </c>
      <c r="C456">
        <v>2007</v>
      </c>
      <c r="D456" t="s">
        <v>245</v>
      </c>
      <c r="E456">
        <v>205</v>
      </c>
      <c r="F456">
        <v>1637</v>
      </c>
      <c r="G456">
        <v>-8.4</v>
      </c>
      <c r="H456">
        <v>595</v>
      </c>
      <c r="I456">
        <v>3.8</v>
      </c>
      <c r="J456" t="s">
        <v>247</v>
      </c>
      <c r="K456">
        <v>37103</v>
      </c>
      <c r="L456" t="s">
        <v>122</v>
      </c>
    </row>
    <row r="457" spans="1:12" x14ac:dyDescent="0.2">
      <c r="A457" t="str">
        <f t="shared" si="7"/>
        <v>Lee2007</v>
      </c>
      <c r="B457" t="s">
        <v>315</v>
      </c>
      <c r="C457">
        <v>2007</v>
      </c>
      <c r="D457" t="s">
        <v>245</v>
      </c>
      <c r="E457">
        <v>1445</v>
      </c>
      <c r="F457">
        <v>27585</v>
      </c>
      <c r="G457">
        <v>-0.2</v>
      </c>
      <c r="H457">
        <v>724</v>
      </c>
      <c r="I457">
        <v>3.6</v>
      </c>
      <c r="J457" t="s">
        <v>247</v>
      </c>
      <c r="K457">
        <v>37105</v>
      </c>
      <c r="L457" t="s">
        <v>122</v>
      </c>
    </row>
    <row r="458" spans="1:12" x14ac:dyDescent="0.2">
      <c r="A458" t="str">
        <f t="shared" si="7"/>
        <v>Lenoir2007</v>
      </c>
      <c r="B458" t="s">
        <v>800</v>
      </c>
      <c r="C458">
        <v>2007</v>
      </c>
      <c r="D458" t="s">
        <v>245</v>
      </c>
      <c r="E458">
        <v>1485</v>
      </c>
      <c r="F458">
        <v>28102</v>
      </c>
      <c r="G458">
        <v>0.6</v>
      </c>
      <c r="H458">
        <v>621</v>
      </c>
      <c r="I458">
        <v>1.6</v>
      </c>
      <c r="J458" t="s">
        <v>247</v>
      </c>
      <c r="K458">
        <v>37107</v>
      </c>
      <c r="L458" t="s">
        <v>122</v>
      </c>
    </row>
    <row r="459" spans="1:12" x14ac:dyDescent="0.2">
      <c r="A459" t="str">
        <f t="shared" si="7"/>
        <v>Lincoln2007</v>
      </c>
      <c r="B459" t="s">
        <v>519</v>
      </c>
      <c r="C459">
        <v>2007</v>
      </c>
      <c r="D459" t="s">
        <v>245</v>
      </c>
      <c r="E459">
        <v>1712</v>
      </c>
      <c r="F459">
        <v>22605</v>
      </c>
      <c r="G459">
        <v>5.4</v>
      </c>
      <c r="H459">
        <v>629</v>
      </c>
      <c r="I459">
        <v>5.4</v>
      </c>
      <c r="J459" t="s">
        <v>247</v>
      </c>
      <c r="K459">
        <v>37109</v>
      </c>
      <c r="L459" t="s">
        <v>122</v>
      </c>
    </row>
    <row r="460" spans="1:12" x14ac:dyDescent="0.2">
      <c r="A460" t="str">
        <f t="shared" si="7"/>
        <v>McDowell2007</v>
      </c>
      <c r="B460" t="s">
        <v>801</v>
      </c>
      <c r="C460">
        <v>2007</v>
      </c>
      <c r="D460" t="s">
        <v>245</v>
      </c>
      <c r="E460">
        <v>756</v>
      </c>
      <c r="F460">
        <v>16663</v>
      </c>
      <c r="G460">
        <v>1.6</v>
      </c>
      <c r="H460">
        <v>569</v>
      </c>
      <c r="I460">
        <v>4</v>
      </c>
      <c r="J460" t="s">
        <v>247</v>
      </c>
      <c r="K460">
        <v>37111</v>
      </c>
      <c r="L460" t="s">
        <v>122</v>
      </c>
    </row>
    <row r="461" spans="1:12" x14ac:dyDescent="0.2">
      <c r="A461" t="str">
        <f t="shared" si="7"/>
        <v>Macon2007</v>
      </c>
      <c r="B461" t="s">
        <v>441</v>
      </c>
      <c r="C461">
        <v>2007</v>
      </c>
      <c r="D461" t="s">
        <v>245</v>
      </c>
      <c r="E461">
        <v>1359</v>
      </c>
      <c r="F461">
        <v>11923</v>
      </c>
      <c r="G461">
        <v>3.5</v>
      </c>
      <c r="H461">
        <v>579</v>
      </c>
      <c r="I461">
        <v>1.4</v>
      </c>
      <c r="J461" t="s">
        <v>247</v>
      </c>
      <c r="K461">
        <v>37113</v>
      </c>
      <c r="L461" t="s">
        <v>122</v>
      </c>
    </row>
    <row r="462" spans="1:12" x14ac:dyDescent="0.2">
      <c r="A462" t="str">
        <f t="shared" si="7"/>
        <v>Madison2007</v>
      </c>
      <c r="B462" t="s">
        <v>313</v>
      </c>
      <c r="C462">
        <v>2007</v>
      </c>
      <c r="D462" t="s">
        <v>245</v>
      </c>
      <c r="E462">
        <v>427</v>
      </c>
      <c r="F462">
        <v>4280</v>
      </c>
      <c r="G462">
        <v>3.4</v>
      </c>
      <c r="H462">
        <v>508</v>
      </c>
      <c r="I462">
        <v>-2.2999999999999998</v>
      </c>
      <c r="J462" t="s">
        <v>247</v>
      </c>
      <c r="K462">
        <v>37115</v>
      </c>
      <c r="L462" t="s">
        <v>122</v>
      </c>
    </row>
    <row r="463" spans="1:12" x14ac:dyDescent="0.2">
      <c r="A463" t="str">
        <f t="shared" si="7"/>
        <v>Martin2007</v>
      </c>
      <c r="B463" t="s">
        <v>620</v>
      </c>
      <c r="C463">
        <v>2007</v>
      </c>
      <c r="D463" t="s">
        <v>245</v>
      </c>
      <c r="E463">
        <v>575</v>
      </c>
      <c r="F463">
        <v>8837</v>
      </c>
      <c r="G463">
        <v>-3.2</v>
      </c>
      <c r="H463">
        <v>582</v>
      </c>
      <c r="I463">
        <v>4.0999999999999996</v>
      </c>
      <c r="J463" t="s">
        <v>247</v>
      </c>
      <c r="K463">
        <v>37117</v>
      </c>
      <c r="L463" t="s">
        <v>122</v>
      </c>
    </row>
    <row r="464" spans="1:12" x14ac:dyDescent="0.2">
      <c r="A464" t="str">
        <f t="shared" si="7"/>
        <v>Mecklenburg2007</v>
      </c>
      <c r="B464" t="s">
        <v>686</v>
      </c>
      <c r="C464">
        <v>2007</v>
      </c>
      <c r="D464" t="s">
        <v>245</v>
      </c>
      <c r="E464">
        <v>32590</v>
      </c>
      <c r="F464">
        <v>578920</v>
      </c>
      <c r="G464">
        <v>3</v>
      </c>
      <c r="H464">
        <v>1000</v>
      </c>
      <c r="I464">
        <v>3.1</v>
      </c>
      <c r="J464" t="s">
        <v>247</v>
      </c>
      <c r="K464">
        <v>37119</v>
      </c>
      <c r="L464" t="s">
        <v>122</v>
      </c>
    </row>
    <row r="465" spans="1:12" x14ac:dyDescent="0.2">
      <c r="A465" t="str">
        <f t="shared" si="7"/>
        <v>Mitchell2007</v>
      </c>
      <c r="B465" t="s">
        <v>526</v>
      </c>
      <c r="C465">
        <v>2007</v>
      </c>
      <c r="D465" t="s">
        <v>245</v>
      </c>
      <c r="E465">
        <v>454</v>
      </c>
      <c r="F465">
        <v>5578</v>
      </c>
      <c r="G465">
        <v>-2.8</v>
      </c>
      <c r="H465">
        <v>556</v>
      </c>
      <c r="I465">
        <v>3.3</v>
      </c>
      <c r="J465" t="s">
        <v>247</v>
      </c>
      <c r="K465">
        <v>37121</v>
      </c>
      <c r="L465" t="s">
        <v>122</v>
      </c>
    </row>
    <row r="466" spans="1:12" x14ac:dyDescent="0.2">
      <c r="A466" t="str">
        <f t="shared" si="7"/>
        <v>Montgomery2007</v>
      </c>
      <c r="B466" t="s">
        <v>329</v>
      </c>
      <c r="C466">
        <v>2007</v>
      </c>
      <c r="D466" t="s">
        <v>245</v>
      </c>
      <c r="E466">
        <v>590</v>
      </c>
      <c r="F466">
        <v>10012</v>
      </c>
      <c r="G466">
        <v>-2.6</v>
      </c>
      <c r="H466">
        <v>581</v>
      </c>
      <c r="I466">
        <v>0.3</v>
      </c>
      <c r="J466" t="s">
        <v>247</v>
      </c>
      <c r="K466">
        <v>37123</v>
      </c>
      <c r="L466" t="s">
        <v>122</v>
      </c>
    </row>
    <row r="467" spans="1:12" x14ac:dyDescent="0.2">
      <c r="A467" t="str">
        <f t="shared" si="7"/>
        <v>Moore2007</v>
      </c>
      <c r="B467" t="s">
        <v>739</v>
      </c>
      <c r="C467">
        <v>2007</v>
      </c>
      <c r="D467" t="s">
        <v>245</v>
      </c>
      <c r="E467">
        <v>2506</v>
      </c>
      <c r="F467">
        <v>32423</v>
      </c>
      <c r="G467">
        <v>0.8</v>
      </c>
      <c r="H467">
        <v>662</v>
      </c>
      <c r="I467">
        <v>3.9</v>
      </c>
      <c r="J467" t="s">
        <v>247</v>
      </c>
      <c r="K467">
        <v>37125</v>
      </c>
      <c r="L467" t="s">
        <v>122</v>
      </c>
    </row>
    <row r="468" spans="1:12" x14ac:dyDescent="0.2">
      <c r="A468" t="str">
        <f t="shared" si="7"/>
        <v>Nash2007</v>
      </c>
      <c r="B468" t="s">
        <v>802</v>
      </c>
      <c r="C468">
        <v>2007</v>
      </c>
      <c r="D468" t="s">
        <v>245</v>
      </c>
      <c r="E468">
        <v>2475</v>
      </c>
      <c r="F468">
        <v>43454</v>
      </c>
      <c r="G468">
        <v>2.2000000000000002</v>
      </c>
      <c r="H468">
        <v>662</v>
      </c>
      <c r="I468">
        <v>4.0999999999999996</v>
      </c>
      <c r="J468" t="s">
        <v>247</v>
      </c>
      <c r="K468">
        <v>37127</v>
      </c>
      <c r="L468" t="s">
        <v>122</v>
      </c>
    </row>
    <row r="469" spans="1:12" x14ac:dyDescent="0.2">
      <c r="A469" t="str">
        <f t="shared" si="7"/>
        <v>New Hanover2007</v>
      </c>
      <c r="B469" t="s">
        <v>803</v>
      </c>
      <c r="C469">
        <v>2007</v>
      </c>
      <c r="D469" t="s">
        <v>245</v>
      </c>
      <c r="E469">
        <v>7542</v>
      </c>
      <c r="F469">
        <v>106218</v>
      </c>
      <c r="G469">
        <v>3.5</v>
      </c>
      <c r="H469">
        <v>738</v>
      </c>
      <c r="I469">
        <v>4.2</v>
      </c>
      <c r="J469" t="s">
        <v>247</v>
      </c>
      <c r="K469">
        <v>37129</v>
      </c>
      <c r="L469" t="s">
        <v>122</v>
      </c>
    </row>
    <row r="470" spans="1:12" x14ac:dyDescent="0.2">
      <c r="A470" t="str">
        <f t="shared" si="7"/>
        <v>Northampton2007</v>
      </c>
      <c r="B470" t="s">
        <v>689</v>
      </c>
      <c r="C470">
        <v>2007</v>
      </c>
      <c r="D470" t="s">
        <v>245</v>
      </c>
      <c r="E470">
        <v>394</v>
      </c>
      <c r="F470">
        <v>5955</v>
      </c>
      <c r="G470">
        <v>-2.5</v>
      </c>
      <c r="H470">
        <v>564</v>
      </c>
      <c r="I470">
        <v>8.9</v>
      </c>
      <c r="J470" t="s">
        <v>247</v>
      </c>
      <c r="K470">
        <v>37131</v>
      </c>
      <c r="L470" t="s">
        <v>122</v>
      </c>
    </row>
    <row r="471" spans="1:12" x14ac:dyDescent="0.2">
      <c r="A471" t="str">
        <f t="shared" si="7"/>
        <v>Onslow2007</v>
      </c>
      <c r="B471" t="s">
        <v>804</v>
      </c>
      <c r="C471">
        <v>2007</v>
      </c>
      <c r="D471" t="s">
        <v>245</v>
      </c>
      <c r="E471">
        <v>2907</v>
      </c>
      <c r="F471">
        <v>46070</v>
      </c>
      <c r="G471">
        <v>4.2</v>
      </c>
      <c r="H471">
        <v>543</v>
      </c>
      <c r="I471">
        <v>4.8</v>
      </c>
      <c r="J471" t="s">
        <v>247</v>
      </c>
      <c r="K471">
        <v>37133</v>
      </c>
      <c r="L471" t="s">
        <v>122</v>
      </c>
    </row>
    <row r="472" spans="1:12" x14ac:dyDescent="0.2">
      <c r="A472" t="str">
        <f t="shared" si="7"/>
        <v>Orange2007</v>
      </c>
      <c r="B472" t="s">
        <v>418</v>
      </c>
      <c r="C472">
        <v>2007</v>
      </c>
      <c r="D472" t="s">
        <v>245</v>
      </c>
      <c r="E472">
        <v>3685</v>
      </c>
      <c r="F472">
        <v>62797</v>
      </c>
      <c r="G472">
        <v>1.9</v>
      </c>
      <c r="H472">
        <v>899</v>
      </c>
      <c r="I472">
        <v>8.3000000000000007</v>
      </c>
      <c r="J472" t="s">
        <v>247</v>
      </c>
      <c r="K472">
        <v>37135</v>
      </c>
      <c r="L472" t="s">
        <v>122</v>
      </c>
    </row>
    <row r="473" spans="1:12" x14ac:dyDescent="0.2">
      <c r="A473" t="str">
        <f t="shared" si="7"/>
        <v>Pamlico2007</v>
      </c>
      <c r="B473" t="s">
        <v>805</v>
      </c>
      <c r="C473">
        <v>2007</v>
      </c>
      <c r="D473" t="s">
        <v>245</v>
      </c>
      <c r="E473">
        <v>313</v>
      </c>
      <c r="F473">
        <v>3057</v>
      </c>
      <c r="G473">
        <v>2.4</v>
      </c>
      <c r="H473">
        <v>531</v>
      </c>
      <c r="I473">
        <v>4.5</v>
      </c>
      <c r="J473" t="s">
        <v>247</v>
      </c>
      <c r="K473">
        <v>37137</v>
      </c>
      <c r="L473" t="s">
        <v>122</v>
      </c>
    </row>
    <row r="474" spans="1:12" x14ac:dyDescent="0.2">
      <c r="A474" t="str">
        <f t="shared" si="7"/>
        <v>Pasquotank2007</v>
      </c>
      <c r="B474" t="s">
        <v>381</v>
      </c>
      <c r="C474">
        <v>2007</v>
      </c>
      <c r="D474" t="s">
        <v>245</v>
      </c>
      <c r="E474">
        <v>1083</v>
      </c>
      <c r="F474">
        <v>18242</v>
      </c>
      <c r="G474">
        <v>5.3</v>
      </c>
      <c r="H474">
        <v>622</v>
      </c>
      <c r="I474">
        <v>2.6</v>
      </c>
      <c r="J474" t="s">
        <v>247</v>
      </c>
      <c r="K474">
        <v>37139</v>
      </c>
      <c r="L474" t="s">
        <v>122</v>
      </c>
    </row>
    <row r="475" spans="1:12" x14ac:dyDescent="0.2">
      <c r="A475" t="str">
        <f t="shared" si="7"/>
        <v>Pender2007</v>
      </c>
      <c r="B475" t="s">
        <v>806</v>
      </c>
      <c r="C475">
        <v>2007</v>
      </c>
      <c r="D475" t="s">
        <v>245</v>
      </c>
      <c r="E475">
        <v>1078</v>
      </c>
      <c r="F475">
        <v>10557</v>
      </c>
      <c r="G475">
        <v>0.2</v>
      </c>
      <c r="H475">
        <v>573</v>
      </c>
      <c r="I475">
        <v>3.2</v>
      </c>
      <c r="J475" t="s">
        <v>247</v>
      </c>
      <c r="K475">
        <v>37141</v>
      </c>
      <c r="L475" t="s">
        <v>122</v>
      </c>
    </row>
    <row r="476" spans="1:12" x14ac:dyDescent="0.2">
      <c r="A476" t="str">
        <f t="shared" si="7"/>
        <v>Perquimans2007</v>
      </c>
      <c r="B476" t="s">
        <v>807</v>
      </c>
      <c r="C476">
        <v>2007</v>
      </c>
      <c r="D476" t="s">
        <v>245</v>
      </c>
      <c r="E476">
        <v>248</v>
      </c>
      <c r="F476">
        <v>2113</v>
      </c>
      <c r="G476">
        <v>-0.5</v>
      </c>
      <c r="H476">
        <v>524</v>
      </c>
      <c r="I476">
        <v>2.2999999999999998</v>
      </c>
      <c r="J476" t="s">
        <v>247</v>
      </c>
      <c r="K476">
        <v>37143</v>
      </c>
      <c r="L476" t="s">
        <v>122</v>
      </c>
    </row>
    <row r="477" spans="1:12" x14ac:dyDescent="0.2">
      <c r="A477" t="str">
        <f t="shared" si="7"/>
        <v>Person2007</v>
      </c>
      <c r="B477" t="s">
        <v>383</v>
      </c>
      <c r="C477">
        <v>2007</v>
      </c>
      <c r="D477" t="s">
        <v>245</v>
      </c>
      <c r="E477">
        <v>788</v>
      </c>
      <c r="F477">
        <v>11042</v>
      </c>
      <c r="G477">
        <v>-4.4000000000000004</v>
      </c>
      <c r="H477">
        <v>648</v>
      </c>
      <c r="I477">
        <v>3</v>
      </c>
      <c r="J477" t="s">
        <v>247</v>
      </c>
      <c r="K477">
        <v>37145</v>
      </c>
      <c r="L477" t="s">
        <v>122</v>
      </c>
    </row>
    <row r="478" spans="1:12" x14ac:dyDescent="0.2">
      <c r="A478" t="str">
        <f t="shared" si="7"/>
        <v>Pitt2007</v>
      </c>
      <c r="B478" t="s">
        <v>808</v>
      </c>
      <c r="C478">
        <v>2007</v>
      </c>
      <c r="D478" t="s">
        <v>245</v>
      </c>
      <c r="E478">
        <v>3822</v>
      </c>
      <c r="F478">
        <v>74884</v>
      </c>
      <c r="G478">
        <v>5</v>
      </c>
      <c r="H478">
        <v>689</v>
      </c>
      <c r="I478">
        <v>4.9000000000000004</v>
      </c>
      <c r="J478" t="s">
        <v>247</v>
      </c>
      <c r="K478">
        <v>37147</v>
      </c>
      <c r="L478" t="s">
        <v>122</v>
      </c>
    </row>
    <row r="479" spans="1:12" x14ac:dyDescent="0.2">
      <c r="A479" t="str">
        <f t="shared" si="7"/>
        <v>Polk2007</v>
      </c>
      <c r="B479" t="s">
        <v>533</v>
      </c>
      <c r="C479">
        <v>2007</v>
      </c>
      <c r="D479" t="s">
        <v>245</v>
      </c>
      <c r="E479">
        <v>565</v>
      </c>
      <c r="F479">
        <v>5214</v>
      </c>
      <c r="G479">
        <v>1.9</v>
      </c>
      <c r="H479">
        <v>570</v>
      </c>
      <c r="I479">
        <v>4.2</v>
      </c>
      <c r="J479" t="s">
        <v>247</v>
      </c>
      <c r="K479">
        <v>37149</v>
      </c>
      <c r="L479" t="s">
        <v>122</v>
      </c>
    </row>
    <row r="480" spans="1:12" x14ac:dyDescent="0.2">
      <c r="A480" t="str">
        <f t="shared" si="7"/>
        <v>Randolph2007</v>
      </c>
      <c r="B480" t="s">
        <v>448</v>
      </c>
      <c r="C480">
        <v>2007</v>
      </c>
      <c r="D480" t="s">
        <v>245</v>
      </c>
      <c r="E480">
        <v>2784</v>
      </c>
      <c r="F480">
        <v>49776</v>
      </c>
      <c r="G480">
        <v>1.6</v>
      </c>
      <c r="H480">
        <v>616</v>
      </c>
      <c r="I480">
        <v>2</v>
      </c>
      <c r="J480" t="s">
        <v>247</v>
      </c>
      <c r="K480">
        <v>37151</v>
      </c>
      <c r="L480" t="s">
        <v>122</v>
      </c>
    </row>
    <row r="481" spans="1:12" x14ac:dyDescent="0.2">
      <c r="A481" t="str">
        <f t="shared" si="7"/>
        <v>Richmond2007</v>
      </c>
      <c r="B481" t="s">
        <v>342</v>
      </c>
      <c r="C481">
        <v>2007</v>
      </c>
      <c r="D481" t="s">
        <v>245</v>
      </c>
      <c r="E481">
        <v>957</v>
      </c>
      <c r="F481">
        <v>15162</v>
      </c>
      <c r="G481">
        <v>-0.6</v>
      </c>
      <c r="H481">
        <v>534</v>
      </c>
      <c r="I481">
        <v>2.5</v>
      </c>
      <c r="J481" t="s">
        <v>247</v>
      </c>
      <c r="K481">
        <v>37153</v>
      </c>
      <c r="L481" t="s">
        <v>122</v>
      </c>
    </row>
    <row r="482" spans="1:12" x14ac:dyDescent="0.2">
      <c r="A482" t="str">
        <f t="shared" si="7"/>
        <v>Robeson2007</v>
      </c>
      <c r="B482" t="s">
        <v>809</v>
      </c>
      <c r="C482">
        <v>2007</v>
      </c>
      <c r="D482" t="s">
        <v>245</v>
      </c>
      <c r="E482">
        <v>2032</v>
      </c>
      <c r="F482">
        <v>43718</v>
      </c>
      <c r="G482">
        <v>6.7</v>
      </c>
      <c r="H482">
        <v>554</v>
      </c>
      <c r="I482">
        <v>0.5</v>
      </c>
      <c r="J482" t="s">
        <v>247</v>
      </c>
      <c r="K482">
        <v>37155</v>
      </c>
      <c r="L482" t="s">
        <v>122</v>
      </c>
    </row>
    <row r="483" spans="1:12" x14ac:dyDescent="0.2">
      <c r="A483" t="str">
        <f t="shared" si="7"/>
        <v>Rockingham2007</v>
      </c>
      <c r="B483" t="s">
        <v>380</v>
      </c>
      <c r="C483">
        <v>2007</v>
      </c>
      <c r="D483" t="s">
        <v>245</v>
      </c>
      <c r="E483">
        <v>1878</v>
      </c>
      <c r="F483">
        <v>30111</v>
      </c>
      <c r="G483">
        <v>-0.4</v>
      </c>
      <c r="H483">
        <v>617</v>
      </c>
      <c r="I483">
        <v>3.2</v>
      </c>
      <c r="J483" t="s">
        <v>247</v>
      </c>
      <c r="K483">
        <v>37157</v>
      </c>
      <c r="L483" t="s">
        <v>122</v>
      </c>
    </row>
    <row r="484" spans="1:12" x14ac:dyDescent="0.2">
      <c r="A484" t="str">
        <f t="shared" si="7"/>
        <v>Rowan2007</v>
      </c>
      <c r="B484" t="s">
        <v>637</v>
      </c>
      <c r="C484">
        <v>2007</v>
      </c>
      <c r="D484" t="s">
        <v>245</v>
      </c>
      <c r="E484">
        <v>2734</v>
      </c>
      <c r="F484">
        <v>49104</v>
      </c>
      <c r="G484">
        <v>-1</v>
      </c>
      <c r="H484">
        <v>726</v>
      </c>
      <c r="I484">
        <v>1.7</v>
      </c>
      <c r="J484" t="s">
        <v>247</v>
      </c>
      <c r="K484">
        <v>37159</v>
      </c>
      <c r="L484" t="s">
        <v>122</v>
      </c>
    </row>
    <row r="485" spans="1:12" x14ac:dyDescent="0.2">
      <c r="A485" t="str">
        <f t="shared" si="7"/>
        <v>Rutherford2007</v>
      </c>
      <c r="B485" t="s">
        <v>407</v>
      </c>
      <c r="C485">
        <v>2007</v>
      </c>
      <c r="D485" t="s">
        <v>245</v>
      </c>
      <c r="E485">
        <v>1378</v>
      </c>
      <c r="F485">
        <v>23408</v>
      </c>
      <c r="G485">
        <v>2</v>
      </c>
      <c r="H485">
        <v>563</v>
      </c>
      <c r="I485">
        <v>0.7</v>
      </c>
      <c r="J485" t="s">
        <v>247</v>
      </c>
      <c r="K485">
        <v>37161</v>
      </c>
      <c r="L485" t="s">
        <v>122</v>
      </c>
    </row>
    <row r="486" spans="1:12" x14ac:dyDescent="0.2">
      <c r="A486" t="str">
        <f t="shared" si="7"/>
        <v>Sampson2007</v>
      </c>
      <c r="B486" t="s">
        <v>810</v>
      </c>
      <c r="C486">
        <v>2007</v>
      </c>
      <c r="D486" t="s">
        <v>245</v>
      </c>
      <c r="E486">
        <v>1257</v>
      </c>
      <c r="F486">
        <v>20068</v>
      </c>
      <c r="G486">
        <v>4.9000000000000004</v>
      </c>
      <c r="H486">
        <v>643</v>
      </c>
      <c r="I486">
        <v>5.0999999999999996</v>
      </c>
      <c r="J486" t="s">
        <v>247</v>
      </c>
      <c r="K486">
        <v>37163</v>
      </c>
      <c r="L486" t="s">
        <v>122</v>
      </c>
    </row>
    <row r="487" spans="1:12" x14ac:dyDescent="0.2">
      <c r="A487" t="str">
        <f t="shared" si="7"/>
        <v>Scotland2007</v>
      </c>
      <c r="B487" t="s">
        <v>811</v>
      </c>
      <c r="C487">
        <v>2007</v>
      </c>
      <c r="D487" t="s">
        <v>245</v>
      </c>
      <c r="E487">
        <v>740</v>
      </c>
      <c r="F487">
        <v>14180</v>
      </c>
      <c r="G487">
        <v>-8</v>
      </c>
      <c r="H487">
        <v>589</v>
      </c>
      <c r="I487">
        <v>3.5</v>
      </c>
      <c r="J487" t="s">
        <v>247</v>
      </c>
      <c r="K487">
        <v>37165</v>
      </c>
      <c r="L487" t="s">
        <v>122</v>
      </c>
    </row>
    <row r="488" spans="1:12" x14ac:dyDescent="0.2">
      <c r="A488" t="str">
        <f t="shared" si="7"/>
        <v>Stanly2007</v>
      </c>
      <c r="B488" t="s">
        <v>812</v>
      </c>
      <c r="C488">
        <v>2007</v>
      </c>
      <c r="D488" t="s">
        <v>245</v>
      </c>
      <c r="E488">
        <v>1446</v>
      </c>
      <c r="F488">
        <v>19783</v>
      </c>
      <c r="G488">
        <v>-0.1</v>
      </c>
      <c r="H488">
        <v>603</v>
      </c>
      <c r="I488">
        <v>3.1</v>
      </c>
      <c r="J488" t="s">
        <v>247</v>
      </c>
      <c r="K488">
        <v>37167</v>
      </c>
      <c r="L488" t="s">
        <v>122</v>
      </c>
    </row>
    <row r="489" spans="1:12" x14ac:dyDescent="0.2">
      <c r="A489" t="str">
        <f t="shared" si="7"/>
        <v>Stokes2007</v>
      </c>
      <c r="B489" t="s">
        <v>813</v>
      </c>
      <c r="C489">
        <v>2007</v>
      </c>
      <c r="D489" t="s">
        <v>245</v>
      </c>
      <c r="E489">
        <v>719</v>
      </c>
      <c r="F489">
        <v>7389</v>
      </c>
      <c r="G489">
        <v>-1.5</v>
      </c>
      <c r="H489">
        <v>541</v>
      </c>
      <c r="I489">
        <v>-1.6</v>
      </c>
      <c r="J489" t="s">
        <v>247</v>
      </c>
      <c r="K489">
        <v>37169</v>
      </c>
      <c r="L489" t="s">
        <v>122</v>
      </c>
    </row>
    <row r="490" spans="1:12" x14ac:dyDescent="0.2">
      <c r="A490" t="str">
        <f t="shared" si="7"/>
        <v>Surry2007</v>
      </c>
      <c r="B490" t="s">
        <v>707</v>
      </c>
      <c r="C490">
        <v>2007</v>
      </c>
      <c r="D490" t="s">
        <v>245</v>
      </c>
      <c r="E490">
        <v>1887</v>
      </c>
      <c r="F490">
        <v>31363</v>
      </c>
      <c r="G490">
        <v>-2.6</v>
      </c>
      <c r="H490">
        <v>582</v>
      </c>
      <c r="I490">
        <v>-1.9</v>
      </c>
      <c r="J490" t="s">
        <v>247</v>
      </c>
      <c r="K490">
        <v>37171</v>
      </c>
      <c r="L490" t="s">
        <v>122</v>
      </c>
    </row>
    <row r="491" spans="1:12" x14ac:dyDescent="0.2">
      <c r="A491" t="str">
        <f t="shared" si="7"/>
        <v>Swain2007</v>
      </c>
      <c r="B491" t="s">
        <v>814</v>
      </c>
      <c r="C491">
        <v>2007</v>
      </c>
      <c r="D491" t="s">
        <v>245</v>
      </c>
      <c r="E491">
        <v>442</v>
      </c>
      <c r="F491">
        <v>7628</v>
      </c>
      <c r="G491">
        <v>-2.2000000000000002</v>
      </c>
      <c r="H491">
        <v>564</v>
      </c>
      <c r="I491">
        <v>4.0999999999999996</v>
      </c>
      <c r="J491" t="s">
        <v>247</v>
      </c>
      <c r="K491">
        <v>37173</v>
      </c>
      <c r="L491" t="s">
        <v>122</v>
      </c>
    </row>
    <row r="492" spans="1:12" x14ac:dyDescent="0.2">
      <c r="A492" t="str">
        <f t="shared" si="7"/>
        <v>Transylvania2007</v>
      </c>
      <c r="B492" t="s">
        <v>815</v>
      </c>
      <c r="C492">
        <v>2007</v>
      </c>
      <c r="D492" t="s">
        <v>245</v>
      </c>
      <c r="E492">
        <v>937</v>
      </c>
      <c r="F492">
        <v>9348</v>
      </c>
      <c r="G492">
        <v>2.7</v>
      </c>
      <c r="H492">
        <v>610</v>
      </c>
      <c r="I492">
        <v>6.5</v>
      </c>
      <c r="J492" t="s">
        <v>247</v>
      </c>
      <c r="K492">
        <v>37175</v>
      </c>
      <c r="L492" t="s">
        <v>122</v>
      </c>
    </row>
    <row r="493" spans="1:12" x14ac:dyDescent="0.2">
      <c r="A493" t="str">
        <f t="shared" si="7"/>
        <v>Tyrrell2007</v>
      </c>
      <c r="B493" t="s">
        <v>816</v>
      </c>
      <c r="C493">
        <v>2007</v>
      </c>
      <c r="D493" t="s">
        <v>245</v>
      </c>
      <c r="E493">
        <v>99</v>
      </c>
      <c r="F493">
        <v>1037</v>
      </c>
      <c r="G493">
        <v>-10.1</v>
      </c>
      <c r="H493">
        <v>505</v>
      </c>
      <c r="I493">
        <v>1.6</v>
      </c>
      <c r="J493" t="s">
        <v>247</v>
      </c>
      <c r="K493">
        <v>37177</v>
      </c>
      <c r="L493" t="s">
        <v>122</v>
      </c>
    </row>
    <row r="494" spans="1:12" x14ac:dyDescent="0.2">
      <c r="A494" t="str">
        <f t="shared" si="7"/>
        <v>Union2007</v>
      </c>
      <c r="B494" t="s">
        <v>403</v>
      </c>
      <c r="C494">
        <v>2007</v>
      </c>
      <c r="D494" t="s">
        <v>245</v>
      </c>
      <c r="E494">
        <v>4592</v>
      </c>
      <c r="F494">
        <v>59436</v>
      </c>
      <c r="G494">
        <v>5.3</v>
      </c>
      <c r="H494">
        <v>727</v>
      </c>
      <c r="I494">
        <v>3.4</v>
      </c>
      <c r="J494" t="s">
        <v>247</v>
      </c>
      <c r="K494">
        <v>37179</v>
      </c>
      <c r="L494" t="s">
        <v>122</v>
      </c>
    </row>
    <row r="495" spans="1:12" x14ac:dyDescent="0.2">
      <c r="A495" t="str">
        <f t="shared" si="7"/>
        <v>Vance2007</v>
      </c>
      <c r="B495" t="s">
        <v>817</v>
      </c>
      <c r="C495">
        <v>2007</v>
      </c>
      <c r="D495" t="s">
        <v>245</v>
      </c>
      <c r="E495">
        <v>948</v>
      </c>
      <c r="F495">
        <v>16557</v>
      </c>
      <c r="G495">
        <v>5.6</v>
      </c>
      <c r="H495">
        <v>596</v>
      </c>
      <c r="I495">
        <v>6</v>
      </c>
      <c r="J495" t="s">
        <v>247</v>
      </c>
      <c r="K495">
        <v>37181</v>
      </c>
      <c r="L495" t="s">
        <v>122</v>
      </c>
    </row>
    <row r="496" spans="1:12" x14ac:dyDescent="0.2">
      <c r="A496" t="str">
        <f t="shared" si="7"/>
        <v>Wake2007</v>
      </c>
      <c r="B496" t="s">
        <v>375</v>
      </c>
      <c r="C496">
        <v>2007</v>
      </c>
      <c r="D496" t="s">
        <v>245</v>
      </c>
      <c r="E496">
        <v>28402</v>
      </c>
      <c r="F496">
        <v>460427</v>
      </c>
      <c r="G496">
        <v>3.9</v>
      </c>
      <c r="H496">
        <v>894</v>
      </c>
      <c r="I496">
        <v>3.4</v>
      </c>
      <c r="J496" t="s">
        <v>247</v>
      </c>
      <c r="K496">
        <v>37183</v>
      </c>
      <c r="L496" t="s">
        <v>122</v>
      </c>
    </row>
    <row r="497" spans="1:12" x14ac:dyDescent="0.2">
      <c r="A497" t="str">
        <f t="shared" si="7"/>
        <v>Warren2007</v>
      </c>
      <c r="B497" t="s">
        <v>561</v>
      </c>
      <c r="C497">
        <v>2007</v>
      </c>
      <c r="D497" t="s">
        <v>245</v>
      </c>
      <c r="E497">
        <v>340</v>
      </c>
      <c r="F497">
        <v>3712</v>
      </c>
      <c r="G497">
        <v>-3.6</v>
      </c>
      <c r="H497">
        <v>515</v>
      </c>
      <c r="I497">
        <v>-3.4</v>
      </c>
      <c r="J497" t="s">
        <v>247</v>
      </c>
      <c r="K497">
        <v>37185</v>
      </c>
      <c r="L497" t="s">
        <v>122</v>
      </c>
    </row>
    <row r="498" spans="1:12" x14ac:dyDescent="0.2">
      <c r="A498" t="str">
        <f t="shared" si="7"/>
        <v>Washington2007</v>
      </c>
      <c r="B498" t="s">
        <v>452</v>
      </c>
      <c r="C498">
        <v>2007</v>
      </c>
      <c r="D498" t="s">
        <v>245</v>
      </c>
      <c r="E498">
        <v>291</v>
      </c>
      <c r="F498">
        <v>3567</v>
      </c>
      <c r="G498">
        <v>4.0999999999999996</v>
      </c>
      <c r="H498">
        <v>466</v>
      </c>
      <c r="I498">
        <v>-0.6</v>
      </c>
      <c r="J498" t="s">
        <v>247</v>
      </c>
      <c r="K498">
        <v>37187</v>
      </c>
      <c r="L498" t="s">
        <v>122</v>
      </c>
    </row>
    <row r="499" spans="1:12" x14ac:dyDescent="0.2">
      <c r="A499" t="str">
        <f t="shared" si="7"/>
        <v>Watauga2007</v>
      </c>
      <c r="B499" t="s">
        <v>818</v>
      </c>
      <c r="C499">
        <v>2007</v>
      </c>
      <c r="D499" t="s">
        <v>245</v>
      </c>
      <c r="E499">
        <v>1805</v>
      </c>
      <c r="F499">
        <v>22754</v>
      </c>
      <c r="G499">
        <v>2.2000000000000002</v>
      </c>
      <c r="H499">
        <v>600</v>
      </c>
      <c r="I499">
        <v>4</v>
      </c>
      <c r="J499" t="s">
        <v>247</v>
      </c>
      <c r="K499">
        <v>37189</v>
      </c>
      <c r="L499" t="s">
        <v>122</v>
      </c>
    </row>
    <row r="500" spans="1:12" x14ac:dyDescent="0.2">
      <c r="A500" t="str">
        <f t="shared" si="7"/>
        <v>Wayne2007</v>
      </c>
      <c r="B500" t="s">
        <v>382</v>
      </c>
      <c r="C500">
        <v>2007</v>
      </c>
      <c r="D500" t="s">
        <v>245</v>
      </c>
      <c r="E500">
        <v>2450</v>
      </c>
      <c r="F500">
        <v>46179</v>
      </c>
      <c r="G500">
        <v>2.7</v>
      </c>
      <c r="H500">
        <v>618</v>
      </c>
      <c r="I500">
        <v>3.5</v>
      </c>
      <c r="J500" t="s">
        <v>247</v>
      </c>
      <c r="K500">
        <v>37191</v>
      </c>
      <c r="L500" t="s">
        <v>122</v>
      </c>
    </row>
    <row r="501" spans="1:12" x14ac:dyDescent="0.2">
      <c r="A501" t="str">
        <f t="shared" si="7"/>
        <v>Wilkes2007</v>
      </c>
      <c r="B501" t="s">
        <v>566</v>
      </c>
      <c r="C501">
        <v>2007</v>
      </c>
      <c r="D501" t="s">
        <v>245</v>
      </c>
      <c r="E501">
        <v>1414</v>
      </c>
      <c r="F501">
        <v>23591</v>
      </c>
      <c r="G501">
        <v>-2.9</v>
      </c>
      <c r="H501">
        <v>581</v>
      </c>
      <c r="I501">
        <v>-6.9</v>
      </c>
      <c r="J501" t="s">
        <v>247</v>
      </c>
      <c r="K501">
        <v>37193</v>
      </c>
      <c r="L501" t="s">
        <v>122</v>
      </c>
    </row>
    <row r="502" spans="1:12" x14ac:dyDescent="0.2">
      <c r="A502" t="str">
        <f t="shared" si="7"/>
        <v>Wilson2007</v>
      </c>
      <c r="B502" t="s">
        <v>378</v>
      </c>
      <c r="C502">
        <v>2007</v>
      </c>
      <c r="D502" t="s">
        <v>245</v>
      </c>
      <c r="E502">
        <v>1971</v>
      </c>
      <c r="F502">
        <v>41024</v>
      </c>
      <c r="G502">
        <v>2.6</v>
      </c>
      <c r="H502">
        <v>721</v>
      </c>
      <c r="I502">
        <v>4.5999999999999996</v>
      </c>
      <c r="J502" t="s">
        <v>247</v>
      </c>
      <c r="K502">
        <v>37195</v>
      </c>
      <c r="L502" t="s">
        <v>122</v>
      </c>
    </row>
    <row r="503" spans="1:12" x14ac:dyDescent="0.2">
      <c r="A503" t="str">
        <f t="shared" si="7"/>
        <v>Yadkin2007</v>
      </c>
      <c r="B503" t="s">
        <v>819</v>
      </c>
      <c r="C503">
        <v>2007</v>
      </c>
      <c r="D503" t="s">
        <v>245</v>
      </c>
      <c r="E503">
        <v>718</v>
      </c>
      <c r="F503">
        <v>9683</v>
      </c>
      <c r="G503">
        <v>-4.5999999999999996</v>
      </c>
      <c r="H503">
        <v>566</v>
      </c>
      <c r="I503">
        <v>9.5</v>
      </c>
      <c r="J503" t="s">
        <v>247</v>
      </c>
      <c r="K503">
        <v>37197</v>
      </c>
      <c r="L503" t="s">
        <v>122</v>
      </c>
    </row>
    <row r="504" spans="1:12" x14ac:dyDescent="0.2">
      <c r="A504" t="str">
        <f t="shared" si="7"/>
        <v>Yancey2007</v>
      </c>
      <c r="B504" t="s">
        <v>820</v>
      </c>
      <c r="C504">
        <v>2007</v>
      </c>
      <c r="D504" t="s">
        <v>245</v>
      </c>
      <c r="E504">
        <v>390</v>
      </c>
      <c r="F504">
        <v>4094</v>
      </c>
      <c r="G504">
        <v>1.5</v>
      </c>
      <c r="H504">
        <v>534</v>
      </c>
      <c r="I504">
        <v>0.2</v>
      </c>
      <c r="J504" t="s">
        <v>247</v>
      </c>
      <c r="K504">
        <v>37199</v>
      </c>
      <c r="L504" t="s">
        <v>122</v>
      </c>
    </row>
    <row r="505" spans="1:12" x14ac:dyDescent="0.2">
      <c r="A505" t="str">
        <f t="shared" si="7"/>
        <v>Alamance2008</v>
      </c>
      <c r="B505" t="s">
        <v>769</v>
      </c>
      <c r="C505">
        <v>2008</v>
      </c>
      <c r="D505" t="s">
        <v>245</v>
      </c>
      <c r="E505">
        <v>3512</v>
      </c>
      <c r="F505">
        <v>58863</v>
      </c>
      <c r="G505">
        <v>-3.5</v>
      </c>
      <c r="H505">
        <v>682</v>
      </c>
      <c r="I505">
        <v>4</v>
      </c>
      <c r="J505" t="s">
        <v>247</v>
      </c>
      <c r="K505">
        <v>37001</v>
      </c>
      <c r="L505" t="s">
        <v>122</v>
      </c>
    </row>
    <row r="506" spans="1:12" x14ac:dyDescent="0.2">
      <c r="A506" t="str">
        <f t="shared" si="7"/>
        <v>Alexander2008</v>
      </c>
      <c r="B506" t="s">
        <v>770</v>
      </c>
      <c r="C506">
        <v>2008</v>
      </c>
      <c r="D506" t="s">
        <v>245</v>
      </c>
      <c r="E506">
        <v>612</v>
      </c>
      <c r="F506">
        <v>9433</v>
      </c>
      <c r="G506">
        <v>-8.5</v>
      </c>
      <c r="H506">
        <v>554</v>
      </c>
      <c r="I506">
        <v>-2.8</v>
      </c>
      <c r="J506" t="s">
        <v>247</v>
      </c>
      <c r="K506">
        <v>37003</v>
      </c>
      <c r="L506" t="s">
        <v>122</v>
      </c>
    </row>
    <row r="507" spans="1:12" x14ac:dyDescent="0.2">
      <c r="A507" t="str">
        <f t="shared" si="7"/>
        <v>Alleghany2008</v>
      </c>
      <c r="B507" t="s">
        <v>648</v>
      </c>
      <c r="C507">
        <v>2008</v>
      </c>
      <c r="D507" t="s">
        <v>245</v>
      </c>
      <c r="E507">
        <v>346</v>
      </c>
      <c r="F507">
        <v>3490</v>
      </c>
      <c r="G507">
        <v>-12.4</v>
      </c>
      <c r="H507">
        <v>523</v>
      </c>
      <c r="I507">
        <v>8.6999999999999993</v>
      </c>
      <c r="J507" t="s">
        <v>247</v>
      </c>
      <c r="K507">
        <v>37005</v>
      </c>
      <c r="L507" t="s">
        <v>122</v>
      </c>
    </row>
    <row r="508" spans="1:12" x14ac:dyDescent="0.2">
      <c r="A508" t="str">
        <f t="shared" si="7"/>
        <v>Anson2008</v>
      </c>
      <c r="B508" t="s">
        <v>771</v>
      </c>
      <c r="C508">
        <v>2008</v>
      </c>
      <c r="D508" t="s">
        <v>245</v>
      </c>
      <c r="E508">
        <v>516</v>
      </c>
      <c r="F508">
        <v>8111</v>
      </c>
      <c r="G508">
        <v>0</v>
      </c>
      <c r="H508">
        <v>622</v>
      </c>
      <c r="I508">
        <v>0.3</v>
      </c>
      <c r="J508" t="s">
        <v>247</v>
      </c>
      <c r="K508">
        <v>37007</v>
      </c>
      <c r="L508" t="s">
        <v>122</v>
      </c>
    </row>
    <row r="509" spans="1:12" x14ac:dyDescent="0.2">
      <c r="A509" t="str">
        <f t="shared" si="7"/>
        <v>Ashe2008</v>
      </c>
      <c r="B509" t="s">
        <v>772</v>
      </c>
      <c r="C509">
        <v>2008</v>
      </c>
      <c r="D509" t="s">
        <v>245</v>
      </c>
      <c r="E509">
        <v>682</v>
      </c>
      <c r="F509">
        <v>7914</v>
      </c>
      <c r="G509">
        <v>-4.3</v>
      </c>
      <c r="H509">
        <v>577</v>
      </c>
      <c r="I509">
        <v>-0.7</v>
      </c>
      <c r="J509" t="s">
        <v>247</v>
      </c>
      <c r="K509">
        <v>37009</v>
      </c>
      <c r="L509" t="s">
        <v>122</v>
      </c>
    </row>
    <row r="510" spans="1:12" x14ac:dyDescent="0.2">
      <c r="A510" t="str">
        <f t="shared" si="7"/>
        <v>Avery2008</v>
      </c>
      <c r="B510" t="s">
        <v>773</v>
      </c>
      <c r="C510">
        <v>2008</v>
      </c>
      <c r="D510" t="s">
        <v>245</v>
      </c>
      <c r="E510">
        <v>684</v>
      </c>
      <c r="F510">
        <v>8057</v>
      </c>
      <c r="G510">
        <v>8.9</v>
      </c>
      <c r="H510">
        <v>565</v>
      </c>
      <c r="I510">
        <v>8.1999999999999993</v>
      </c>
      <c r="J510" t="s">
        <v>247</v>
      </c>
      <c r="K510">
        <v>37011</v>
      </c>
      <c r="L510" t="s">
        <v>122</v>
      </c>
    </row>
    <row r="511" spans="1:12" x14ac:dyDescent="0.2">
      <c r="A511" t="str">
        <f t="shared" si="7"/>
        <v>Beaufort2008</v>
      </c>
      <c r="B511" t="s">
        <v>756</v>
      </c>
      <c r="C511">
        <v>2008</v>
      </c>
      <c r="D511" t="s">
        <v>245</v>
      </c>
      <c r="E511">
        <v>1327</v>
      </c>
      <c r="F511">
        <v>17088</v>
      </c>
      <c r="G511">
        <v>-4.5999999999999996</v>
      </c>
      <c r="H511">
        <v>617</v>
      </c>
      <c r="I511">
        <v>6.2</v>
      </c>
      <c r="J511" t="s">
        <v>247</v>
      </c>
      <c r="K511">
        <v>37013</v>
      </c>
      <c r="L511" t="s">
        <v>122</v>
      </c>
    </row>
    <row r="512" spans="1:12" x14ac:dyDescent="0.2">
      <c r="A512" t="str">
        <f t="shared" si="7"/>
        <v>Bertie2008</v>
      </c>
      <c r="B512" t="s">
        <v>774</v>
      </c>
      <c r="C512">
        <v>2008</v>
      </c>
      <c r="D512" t="s">
        <v>245</v>
      </c>
      <c r="E512">
        <v>399</v>
      </c>
      <c r="F512">
        <v>7148</v>
      </c>
      <c r="G512">
        <v>0.7</v>
      </c>
      <c r="H512">
        <v>553</v>
      </c>
      <c r="I512">
        <v>4.7</v>
      </c>
      <c r="J512" t="s">
        <v>247</v>
      </c>
      <c r="K512">
        <v>37015</v>
      </c>
      <c r="L512" t="s">
        <v>122</v>
      </c>
    </row>
    <row r="513" spans="1:12" x14ac:dyDescent="0.2">
      <c r="A513" t="str">
        <f t="shared" si="7"/>
        <v>Bladen2008</v>
      </c>
      <c r="B513" t="s">
        <v>775</v>
      </c>
      <c r="C513">
        <v>2008</v>
      </c>
      <c r="D513" t="s">
        <v>245</v>
      </c>
      <c r="E513">
        <v>620</v>
      </c>
      <c r="F513">
        <v>12795</v>
      </c>
      <c r="G513">
        <v>-5.6</v>
      </c>
      <c r="H513">
        <v>583</v>
      </c>
      <c r="I513">
        <v>4.9000000000000004</v>
      </c>
      <c r="J513" t="s">
        <v>247</v>
      </c>
      <c r="K513">
        <v>37017</v>
      </c>
      <c r="L513" t="s">
        <v>122</v>
      </c>
    </row>
    <row r="514" spans="1:12" x14ac:dyDescent="0.2">
      <c r="A514" t="str">
        <f t="shared" si="7"/>
        <v>Brunswick2008</v>
      </c>
      <c r="B514" t="s">
        <v>655</v>
      </c>
      <c r="C514">
        <v>2008</v>
      </c>
      <c r="D514" t="s">
        <v>245</v>
      </c>
      <c r="E514">
        <v>2678</v>
      </c>
      <c r="F514">
        <v>27388</v>
      </c>
      <c r="G514">
        <v>-0.7</v>
      </c>
      <c r="H514">
        <v>654</v>
      </c>
      <c r="I514">
        <v>4.5</v>
      </c>
      <c r="J514" t="s">
        <v>247</v>
      </c>
      <c r="K514">
        <v>37019</v>
      </c>
      <c r="L514" t="s">
        <v>122</v>
      </c>
    </row>
    <row r="515" spans="1:12" x14ac:dyDescent="0.2">
      <c r="A515" t="str">
        <f t="shared" si="7"/>
        <v>Buncombe2008</v>
      </c>
      <c r="B515" t="s">
        <v>379</v>
      </c>
      <c r="C515">
        <v>2008</v>
      </c>
      <c r="D515" t="s">
        <v>245</v>
      </c>
      <c r="E515">
        <v>8182</v>
      </c>
      <c r="F515">
        <v>115436</v>
      </c>
      <c r="G515">
        <v>-2.7</v>
      </c>
      <c r="H515">
        <v>726</v>
      </c>
      <c r="I515">
        <v>2</v>
      </c>
      <c r="J515" t="s">
        <v>247</v>
      </c>
      <c r="K515">
        <v>37021</v>
      </c>
      <c r="L515" t="s">
        <v>122</v>
      </c>
    </row>
    <row r="516" spans="1:12" x14ac:dyDescent="0.2">
      <c r="A516" t="str">
        <f t="shared" si="7"/>
        <v>Burke2008</v>
      </c>
      <c r="B516" t="s">
        <v>468</v>
      </c>
      <c r="C516">
        <v>2008</v>
      </c>
      <c r="D516" t="s">
        <v>245</v>
      </c>
      <c r="E516">
        <v>1574</v>
      </c>
      <c r="F516">
        <v>30595</v>
      </c>
      <c r="G516">
        <v>-6.9</v>
      </c>
      <c r="H516">
        <v>656</v>
      </c>
      <c r="I516">
        <v>3.1</v>
      </c>
      <c r="J516" t="s">
        <v>247</v>
      </c>
      <c r="K516">
        <v>37023</v>
      </c>
      <c r="L516" t="s">
        <v>122</v>
      </c>
    </row>
    <row r="517" spans="1:12" x14ac:dyDescent="0.2">
      <c r="A517" t="str">
        <f t="shared" si="7"/>
        <v>Cabarrus2008</v>
      </c>
      <c r="B517" t="s">
        <v>776</v>
      </c>
      <c r="C517">
        <v>2008</v>
      </c>
      <c r="D517" t="s">
        <v>245</v>
      </c>
      <c r="E517">
        <v>4416</v>
      </c>
      <c r="F517">
        <v>66690</v>
      </c>
      <c r="G517">
        <v>-4.2</v>
      </c>
      <c r="H517">
        <v>739</v>
      </c>
      <c r="I517">
        <v>0.4</v>
      </c>
      <c r="J517" t="s">
        <v>247</v>
      </c>
      <c r="K517">
        <v>37025</v>
      </c>
      <c r="L517" t="s">
        <v>122</v>
      </c>
    </row>
    <row r="518" spans="1:12" x14ac:dyDescent="0.2">
      <c r="A518" t="str">
        <f t="shared" ref="A518:A581" si="8">_xlfn.CONCAT(B518, C518)</f>
        <v>Caldwell2008</v>
      </c>
      <c r="B518" t="s">
        <v>580</v>
      </c>
      <c r="C518">
        <v>2008</v>
      </c>
      <c r="D518" t="s">
        <v>245</v>
      </c>
      <c r="E518">
        <v>1482</v>
      </c>
      <c r="F518">
        <v>26358</v>
      </c>
      <c r="G518">
        <v>-2.6</v>
      </c>
      <c r="H518">
        <v>599</v>
      </c>
      <c r="I518">
        <v>-2.4</v>
      </c>
      <c r="J518" t="s">
        <v>247</v>
      </c>
      <c r="K518">
        <v>37027</v>
      </c>
      <c r="L518" t="s">
        <v>122</v>
      </c>
    </row>
    <row r="519" spans="1:12" x14ac:dyDescent="0.2">
      <c r="A519" t="str">
        <f t="shared" si="8"/>
        <v>Camden2008</v>
      </c>
      <c r="B519" t="s">
        <v>470</v>
      </c>
      <c r="C519">
        <v>2008</v>
      </c>
      <c r="D519" t="s">
        <v>245</v>
      </c>
      <c r="E519">
        <v>227</v>
      </c>
      <c r="F519">
        <v>2179</v>
      </c>
      <c r="G519">
        <v>-2</v>
      </c>
      <c r="H519">
        <v>734</v>
      </c>
      <c r="I519">
        <v>-5.9</v>
      </c>
      <c r="J519" t="s">
        <v>247</v>
      </c>
      <c r="K519">
        <v>37029</v>
      </c>
      <c r="L519" t="s">
        <v>122</v>
      </c>
    </row>
    <row r="520" spans="1:12" x14ac:dyDescent="0.2">
      <c r="A520" t="str">
        <f t="shared" si="8"/>
        <v>Carteret2008</v>
      </c>
      <c r="B520" t="s">
        <v>777</v>
      </c>
      <c r="C520">
        <v>2008</v>
      </c>
      <c r="D520" t="s">
        <v>245</v>
      </c>
      <c r="E520">
        <v>2289</v>
      </c>
      <c r="F520">
        <v>22274</v>
      </c>
      <c r="G520">
        <v>-2.7</v>
      </c>
      <c r="H520">
        <v>569</v>
      </c>
      <c r="I520">
        <v>2</v>
      </c>
      <c r="J520" t="s">
        <v>247</v>
      </c>
      <c r="K520">
        <v>37031</v>
      </c>
      <c r="L520" t="s">
        <v>122</v>
      </c>
    </row>
    <row r="521" spans="1:12" x14ac:dyDescent="0.2">
      <c r="A521" t="str">
        <f t="shared" si="8"/>
        <v>Caswell2008</v>
      </c>
      <c r="B521" t="s">
        <v>778</v>
      </c>
      <c r="C521">
        <v>2008</v>
      </c>
      <c r="D521" t="s">
        <v>245</v>
      </c>
      <c r="E521">
        <v>283</v>
      </c>
      <c r="F521">
        <v>3249</v>
      </c>
      <c r="G521">
        <v>1.1000000000000001</v>
      </c>
      <c r="H521">
        <v>592</v>
      </c>
      <c r="I521">
        <v>5.5</v>
      </c>
      <c r="J521" t="s">
        <v>247</v>
      </c>
      <c r="K521">
        <v>37033</v>
      </c>
      <c r="L521" t="s">
        <v>122</v>
      </c>
    </row>
    <row r="522" spans="1:12" x14ac:dyDescent="0.2">
      <c r="A522" t="str">
        <f t="shared" si="8"/>
        <v>Catawba2008</v>
      </c>
      <c r="B522" t="s">
        <v>779</v>
      </c>
      <c r="C522">
        <v>2008</v>
      </c>
      <c r="D522" t="s">
        <v>245</v>
      </c>
      <c r="E522">
        <v>4616</v>
      </c>
      <c r="F522">
        <v>83838</v>
      </c>
      <c r="G522">
        <v>-5.0999999999999996</v>
      </c>
      <c r="H522">
        <v>696</v>
      </c>
      <c r="I522">
        <v>1.2</v>
      </c>
      <c r="J522" t="s">
        <v>247</v>
      </c>
      <c r="K522">
        <v>37035</v>
      </c>
      <c r="L522" t="s">
        <v>122</v>
      </c>
    </row>
    <row r="523" spans="1:12" x14ac:dyDescent="0.2">
      <c r="A523" t="str">
        <f t="shared" si="8"/>
        <v>Chatham2008</v>
      </c>
      <c r="B523" t="s">
        <v>474</v>
      </c>
      <c r="C523">
        <v>2008</v>
      </c>
      <c r="D523" t="s">
        <v>245</v>
      </c>
      <c r="E523">
        <v>1388</v>
      </c>
      <c r="F523">
        <v>15967</v>
      </c>
      <c r="G523">
        <v>-8.1</v>
      </c>
      <c r="H523">
        <v>632</v>
      </c>
      <c r="I523">
        <v>-0.3</v>
      </c>
      <c r="J523" t="s">
        <v>247</v>
      </c>
      <c r="K523">
        <v>37037</v>
      </c>
      <c r="L523" t="s">
        <v>122</v>
      </c>
    </row>
    <row r="524" spans="1:12" x14ac:dyDescent="0.2">
      <c r="A524" t="str">
        <f t="shared" si="8"/>
        <v>Cherokee2008</v>
      </c>
      <c r="B524" t="s">
        <v>424</v>
      </c>
      <c r="C524">
        <v>2008</v>
      </c>
      <c r="D524" t="s">
        <v>245</v>
      </c>
      <c r="E524">
        <v>801</v>
      </c>
      <c r="F524">
        <v>7887</v>
      </c>
      <c r="G524">
        <v>-5.9</v>
      </c>
      <c r="H524">
        <v>571</v>
      </c>
      <c r="I524">
        <v>1.1000000000000001</v>
      </c>
      <c r="J524" t="s">
        <v>247</v>
      </c>
      <c r="K524">
        <v>37039</v>
      </c>
      <c r="L524" t="s">
        <v>122</v>
      </c>
    </row>
    <row r="525" spans="1:12" x14ac:dyDescent="0.2">
      <c r="A525" t="str">
        <f t="shared" si="8"/>
        <v>Chowan2008</v>
      </c>
      <c r="B525" t="s">
        <v>780</v>
      </c>
      <c r="C525">
        <v>2008</v>
      </c>
      <c r="D525" t="s">
        <v>245</v>
      </c>
      <c r="E525">
        <v>439</v>
      </c>
      <c r="F525">
        <v>4987</v>
      </c>
      <c r="G525">
        <v>-11</v>
      </c>
      <c r="H525">
        <v>643</v>
      </c>
      <c r="I525">
        <v>4.4000000000000004</v>
      </c>
      <c r="J525" t="s">
        <v>247</v>
      </c>
      <c r="K525">
        <v>37041</v>
      </c>
      <c r="L525" t="s">
        <v>122</v>
      </c>
    </row>
    <row r="526" spans="1:12" x14ac:dyDescent="0.2">
      <c r="A526" t="str">
        <f t="shared" si="8"/>
        <v>Clay2008</v>
      </c>
      <c r="B526" t="s">
        <v>353</v>
      </c>
      <c r="C526">
        <v>2008</v>
      </c>
      <c r="D526" t="s">
        <v>245</v>
      </c>
      <c r="E526">
        <v>306</v>
      </c>
      <c r="F526">
        <v>1965</v>
      </c>
      <c r="G526">
        <v>-13.2</v>
      </c>
      <c r="H526">
        <v>533</v>
      </c>
      <c r="I526">
        <v>0.8</v>
      </c>
      <c r="J526" t="s">
        <v>247</v>
      </c>
      <c r="K526">
        <v>37043</v>
      </c>
      <c r="L526" t="s">
        <v>122</v>
      </c>
    </row>
    <row r="527" spans="1:12" x14ac:dyDescent="0.2">
      <c r="A527" t="str">
        <f t="shared" si="8"/>
        <v>Cleveland2008</v>
      </c>
      <c r="B527" t="s">
        <v>781</v>
      </c>
      <c r="C527">
        <v>2008</v>
      </c>
      <c r="D527" t="s">
        <v>245</v>
      </c>
      <c r="E527">
        <v>2106</v>
      </c>
      <c r="F527">
        <v>33075</v>
      </c>
      <c r="G527">
        <v>-4.9000000000000004</v>
      </c>
      <c r="H527">
        <v>650</v>
      </c>
      <c r="I527">
        <v>0.3</v>
      </c>
      <c r="J527" t="s">
        <v>247</v>
      </c>
      <c r="K527">
        <v>37045</v>
      </c>
      <c r="L527" t="s">
        <v>122</v>
      </c>
    </row>
    <row r="528" spans="1:12" x14ac:dyDescent="0.2">
      <c r="A528" t="str">
        <f t="shared" si="8"/>
        <v>Columbus2008</v>
      </c>
      <c r="B528" t="s">
        <v>782</v>
      </c>
      <c r="C528">
        <v>2008</v>
      </c>
      <c r="D528" t="s">
        <v>245</v>
      </c>
      <c r="E528">
        <v>1204</v>
      </c>
      <c r="F528">
        <v>16561</v>
      </c>
      <c r="G528">
        <v>-5.3</v>
      </c>
      <c r="H528">
        <v>594</v>
      </c>
      <c r="I528">
        <v>-1</v>
      </c>
      <c r="J528" t="s">
        <v>247</v>
      </c>
      <c r="K528">
        <v>37047</v>
      </c>
      <c r="L528" t="s">
        <v>122</v>
      </c>
    </row>
    <row r="529" spans="1:12" x14ac:dyDescent="0.2">
      <c r="A529" t="str">
        <f t="shared" si="8"/>
        <v>Craven2008</v>
      </c>
      <c r="B529" t="s">
        <v>783</v>
      </c>
      <c r="C529">
        <v>2008</v>
      </c>
      <c r="D529" t="s">
        <v>245</v>
      </c>
      <c r="E529">
        <v>2542</v>
      </c>
      <c r="F529">
        <v>40422</v>
      </c>
      <c r="G529">
        <v>-3.8</v>
      </c>
      <c r="H529">
        <v>748</v>
      </c>
      <c r="I529">
        <v>-1.2</v>
      </c>
      <c r="J529" t="s">
        <v>247</v>
      </c>
      <c r="K529">
        <v>37049</v>
      </c>
      <c r="L529" t="s">
        <v>122</v>
      </c>
    </row>
    <row r="530" spans="1:12" x14ac:dyDescent="0.2">
      <c r="A530" t="str">
        <f t="shared" si="8"/>
        <v>Cumberland2008</v>
      </c>
      <c r="B530" t="s">
        <v>589</v>
      </c>
      <c r="C530">
        <v>2008</v>
      </c>
      <c r="D530" t="s">
        <v>245</v>
      </c>
      <c r="E530">
        <v>6308</v>
      </c>
      <c r="F530">
        <v>121721</v>
      </c>
      <c r="G530">
        <v>0.9</v>
      </c>
      <c r="H530">
        <v>711</v>
      </c>
      <c r="I530">
        <v>5</v>
      </c>
      <c r="J530" t="s">
        <v>247</v>
      </c>
      <c r="K530">
        <v>37051</v>
      </c>
      <c r="L530" t="s">
        <v>122</v>
      </c>
    </row>
    <row r="531" spans="1:12" x14ac:dyDescent="0.2">
      <c r="A531" t="str">
        <f t="shared" si="8"/>
        <v>Currituck2008</v>
      </c>
      <c r="B531" t="s">
        <v>784</v>
      </c>
      <c r="C531">
        <v>2008</v>
      </c>
      <c r="D531" t="s">
        <v>245</v>
      </c>
      <c r="E531">
        <v>696</v>
      </c>
      <c r="F531">
        <v>5082</v>
      </c>
      <c r="G531">
        <v>-1.3</v>
      </c>
      <c r="H531">
        <v>624</v>
      </c>
      <c r="I531">
        <v>5.0999999999999996</v>
      </c>
      <c r="J531" t="s">
        <v>247</v>
      </c>
      <c r="K531">
        <v>37053</v>
      </c>
      <c r="L531" t="s">
        <v>122</v>
      </c>
    </row>
    <row r="532" spans="1:12" x14ac:dyDescent="0.2">
      <c r="A532" t="str">
        <f t="shared" si="8"/>
        <v>Dare2008</v>
      </c>
      <c r="B532" t="s">
        <v>785</v>
      </c>
      <c r="C532">
        <v>2008</v>
      </c>
      <c r="D532" t="s">
        <v>245</v>
      </c>
      <c r="E532">
        <v>2048</v>
      </c>
      <c r="F532">
        <v>16729</v>
      </c>
      <c r="G532">
        <v>-4.8</v>
      </c>
      <c r="H532">
        <v>593</v>
      </c>
      <c r="I532">
        <v>0.5</v>
      </c>
      <c r="J532" t="s">
        <v>247</v>
      </c>
      <c r="K532">
        <v>37055</v>
      </c>
      <c r="L532" t="s">
        <v>122</v>
      </c>
    </row>
    <row r="533" spans="1:12" x14ac:dyDescent="0.2">
      <c r="A533" t="str">
        <f t="shared" si="8"/>
        <v>Davidson2008</v>
      </c>
      <c r="B533" t="s">
        <v>721</v>
      </c>
      <c r="C533">
        <v>2008</v>
      </c>
      <c r="D533" t="s">
        <v>245</v>
      </c>
      <c r="E533">
        <v>3107</v>
      </c>
      <c r="F533">
        <v>41595</v>
      </c>
      <c r="G533">
        <v>-5.9</v>
      </c>
      <c r="H533">
        <v>639</v>
      </c>
      <c r="I533">
        <v>2.4</v>
      </c>
      <c r="J533" t="s">
        <v>247</v>
      </c>
      <c r="K533">
        <v>37057</v>
      </c>
      <c r="L533" t="s">
        <v>122</v>
      </c>
    </row>
    <row r="534" spans="1:12" x14ac:dyDescent="0.2">
      <c r="A534" t="str">
        <f t="shared" si="8"/>
        <v>Davie2008</v>
      </c>
      <c r="B534" t="s">
        <v>786</v>
      </c>
      <c r="C534">
        <v>2008</v>
      </c>
      <c r="D534" t="s">
        <v>245</v>
      </c>
      <c r="E534">
        <v>896</v>
      </c>
      <c r="F534">
        <v>10357</v>
      </c>
      <c r="G534">
        <v>-6.8</v>
      </c>
      <c r="H534">
        <v>593</v>
      </c>
      <c r="I534">
        <v>-2.1</v>
      </c>
      <c r="J534" t="s">
        <v>247</v>
      </c>
      <c r="K534">
        <v>37059</v>
      </c>
      <c r="L534" t="s">
        <v>122</v>
      </c>
    </row>
    <row r="535" spans="1:12" x14ac:dyDescent="0.2">
      <c r="A535" t="str">
        <f t="shared" si="8"/>
        <v>Duplin2008</v>
      </c>
      <c r="B535" t="s">
        <v>787</v>
      </c>
      <c r="C535">
        <v>2008</v>
      </c>
      <c r="D535" t="s">
        <v>245</v>
      </c>
      <c r="E535">
        <v>1148</v>
      </c>
      <c r="F535">
        <v>20005</v>
      </c>
      <c r="G535">
        <v>-3.4</v>
      </c>
      <c r="H535">
        <v>569</v>
      </c>
      <c r="I535">
        <v>2.2999999999999998</v>
      </c>
      <c r="J535" t="s">
        <v>247</v>
      </c>
      <c r="K535">
        <v>37061</v>
      </c>
      <c r="L535" t="s">
        <v>122</v>
      </c>
    </row>
    <row r="536" spans="1:12" x14ac:dyDescent="0.2">
      <c r="A536" t="str">
        <f t="shared" si="8"/>
        <v>Durham2008</v>
      </c>
      <c r="B536" t="s">
        <v>788</v>
      </c>
      <c r="C536">
        <v>2008</v>
      </c>
      <c r="D536" t="s">
        <v>245</v>
      </c>
      <c r="E536">
        <v>7107</v>
      </c>
      <c r="F536">
        <v>184780</v>
      </c>
      <c r="G536">
        <v>-0.8</v>
      </c>
      <c r="H536">
        <v>1131</v>
      </c>
      <c r="I536">
        <v>-1.7</v>
      </c>
      <c r="J536" t="s">
        <v>247</v>
      </c>
      <c r="K536">
        <v>37063</v>
      </c>
      <c r="L536" t="s">
        <v>122</v>
      </c>
    </row>
    <row r="537" spans="1:12" x14ac:dyDescent="0.2">
      <c r="A537" t="str">
        <f t="shared" si="8"/>
        <v>Edgecombe2008</v>
      </c>
      <c r="B537" t="s">
        <v>789</v>
      </c>
      <c r="C537">
        <v>2008</v>
      </c>
      <c r="D537" t="s">
        <v>245</v>
      </c>
      <c r="E537">
        <v>964</v>
      </c>
      <c r="F537">
        <v>19955</v>
      </c>
      <c r="G537">
        <v>-5.0999999999999996</v>
      </c>
      <c r="H537">
        <v>729</v>
      </c>
      <c r="I537">
        <v>0.3</v>
      </c>
      <c r="J537" t="s">
        <v>247</v>
      </c>
      <c r="K537">
        <v>37065</v>
      </c>
      <c r="L537" t="s">
        <v>122</v>
      </c>
    </row>
    <row r="538" spans="1:12" x14ac:dyDescent="0.2">
      <c r="A538" t="str">
        <f t="shared" si="8"/>
        <v>Forsyth2008</v>
      </c>
      <c r="B538" t="s">
        <v>376</v>
      </c>
      <c r="C538">
        <v>2008</v>
      </c>
      <c r="D538" t="s">
        <v>245</v>
      </c>
      <c r="E538">
        <v>9244</v>
      </c>
      <c r="F538">
        <v>184800</v>
      </c>
      <c r="G538">
        <v>-2.6</v>
      </c>
      <c r="H538">
        <v>826</v>
      </c>
      <c r="I538">
        <v>2.7</v>
      </c>
      <c r="J538" t="s">
        <v>247</v>
      </c>
      <c r="K538">
        <v>37067</v>
      </c>
      <c r="L538" t="s">
        <v>122</v>
      </c>
    </row>
    <row r="539" spans="1:12" x14ac:dyDescent="0.2">
      <c r="A539" t="str">
        <f t="shared" si="8"/>
        <v>Franklin2008</v>
      </c>
      <c r="B539" t="s">
        <v>434</v>
      </c>
      <c r="C539">
        <v>2008</v>
      </c>
      <c r="D539" t="s">
        <v>245</v>
      </c>
      <c r="E539">
        <v>1083</v>
      </c>
      <c r="F539">
        <v>11337</v>
      </c>
      <c r="G539">
        <v>-7.4</v>
      </c>
      <c r="H539">
        <v>680</v>
      </c>
      <c r="I539">
        <v>-3.7</v>
      </c>
      <c r="J539" t="s">
        <v>247</v>
      </c>
      <c r="K539">
        <v>37069</v>
      </c>
      <c r="L539" t="s">
        <v>122</v>
      </c>
    </row>
    <row r="540" spans="1:12" x14ac:dyDescent="0.2">
      <c r="A540" t="str">
        <f t="shared" si="8"/>
        <v>Gaston2008</v>
      </c>
      <c r="B540" t="s">
        <v>790</v>
      </c>
      <c r="C540">
        <v>2008</v>
      </c>
      <c r="D540" t="s">
        <v>245</v>
      </c>
      <c r="E540">
        <v>4267</v>
      </c>
      <c r="F540">
        <v>67458</v>
      </c>
      <c r="G540">
        <v>-5.6</v>
      </c>
      <c r="H540">
        <v>687</v>
      </c>
      <c r="I540">
        <v>0</v>
      </c>
      <c r="J540" t="s">
        <v>247</v>
      </c>
      <c r="K540">
        <v>37071</v>
      </c>
      <c r="L540" t="s">
        <v>122</v>
      </c>
    </row>
    <row r="541" spans="1:12" x14ac:dyDescent="0.2">
      <c r="A541" t="str">
        <f t="shared" si="8"/>
        <v>Gates2008</v>
      </c>
      <c r="B541" t="s">
        <v>791</v>
      </c>
      <c r="C541">
        <v>2008</v>
      </c>
      <c r="D541" t="s">
        <v>245</v>
      </c>
      <c r="E541">
        <v>158</v>
      </c>
      <c r="F541">
        <v>1517</v>
      </c>
      <c r="G541">
        <v>0.7</v>
      </c>
      <c r="H541">
        <v>612</v>
      </c>
      <c r="I541">
        <v>8.1</v>
      </c>
      <c r="J541" t="s">
        <v>247</v>
      </c>
      <c r="K541">
        <v>37073</v>
      </c>
      <c r="L541" t="s">
        <v>122</v>
      </c>
    </row>
    <row r="542" spans="1:12" x14ac:dyDescent="0.2">
      <c r="A542" t="str">
        <f t="shared" si="8"/>
        <v>Graham2008</v>
      </c>
      <c r="B542" t="s">
        <v>792</v>
      </c>
      <c r="C542">
        <v>2008</v>
      </c>
      <c r="D542" t="s">
        <v>245</v>
      </c>
      <c r="E542">
        <v>249</v>
      </c>
      <c r="F542">
        <v>2350</v>
      </c>
      <c r="G542">
        <v>-20.399999999999999</v>
      </c>
      <c r="H542">
        <v>524</v>
      </c>
      <c r="I542">
        <v>6.1</v>
      </c>
      <c r="J542" t="s">
        <v>247</v>
      </c>
      <c r="K542">
        <v>37075</v>
      </c>
      <c r="L542" t="s">
        <v>122</v>
      </c>
    </row>
    <row r="543" spans="1:12" x14ac:dyDescent="0.2">
      <c r="A543" t="str">
        <f t="shared" si="8"/>
        <v>Granville2008</v>
      </c>
      <c r="B543" t="s">
        <v>793</v>
      </c>
      <c r="C543">
        <v>2008</v>
      </c>
      <c r="D543" t="s">
        <v>245</v>
      </c>
      <c r="E543">
        <v>944</v>
      </c>
      <c r="F543">
        <v>19832</v>
      </c>
      <c r="G543">
        <v>-1.2</v>
      </c>
      <c r="H543">
        <v>750</v>
      </c>
      <c r="I543">
        <v>3.9</v>
      </c>
      <c r="J543" t="s">
        <v>247</v>
      </c>
      <c r="K543">
        <v>37077</v>
      </c>
      <c r="L543" t="s">
        <v>122</v>
      </c>
    </row>
    <row r="544" spans="1:12" x14ac:dyDescent="0.2">
      <c r="A544" t="str">
        <f t="shared" si="8"/>
        <v>Greene2008</v>
      </c>
      <c r="B544" t="s">
        <v>436</v>
      </c>
      <c r="C544">
        <v>2008</v>
      </c>
      <c r="D544" t="s">
        <v>245</v>
      </c>
      <c r="E544">
        <v>331</v>
      </c>
      <c r="F544">
        <v>4331</v>
      </c>
      <c r="G544">
        <v>-5.7</v>
      </c>
      <c r="H544">
        <v>577</v>
      </c>
      <c r="I544">
        <v>1.6</v>
      </c>
      <c r="J544" t="s">
        <v>247</v>
      </c>
      <c r="K544">
        <v>37079</v>
      </c>
      <c r="L544" t="s">
        <v>122</v>
      </c>
    </row>
    <row r="545" spans="1:12" x14ac:dyDescent="0.2">
      <c r="A545" t="str">
        <f t="shared" si="8"/>
        <v>Guilford2008</v>
      </c>
      <c r="B545" t="s">
        <v>794</v>
      </c>
      <c r="C545">
        <v>2008</v>
      </c>
      <c r="D545" t="s">
        <v>245</v>
      </c>
      <c r="E545">
        <v>14761</v>
      </c>
      <c r="F545">
        <v>275508</v>
      </c>
      <c r="G545">
        <v>-3.8</v>
      </c>
      <c r="H545">
        <v>797</v>
      </c>
      <c r="I545">
        <v>2</v>
      </c>
      <c r="J545" t="s">
        <v>247</v>
      </c>
      <c r="K545">
        <v>37081</v>
      </c>
      <c r="L545" t="s">
        <v>122</v>
      </c>
    </row>
    <row r="546" spans="1:12" x14ac:dyDescent="0.2">
      <c r="A546" t="str">
        <f t="shared" si="8"/>
        <v>Halifax2008</v>
      </c>
      <c r="B546" t="s">
        <v>674</v>
      </c>
      <c r="C546">
        <v>2008</v>
      </c>
      <c r="D546" t="s">
        <v>245</v>
      </c>
      <c r="E546">
        <v>1173</v>
      </c>
      <c r="F546">
        <v>17595</v>
      </c>
      <c r="G546">
        <v>-3.2</v>
      </c>
      <c r="H546">
        <v>581</v>
      </c>
      <c r="I546">
        <v>2.8</v>
      </c>
      <c r="J546" t="s">
        <v>247</v>
      </c>
      <c r="K546">
        <v>37083</v>
      </c>
      <c r="L546" t="s">
        <v>122</v>
      </c>
    </row>
    <row r="547" spans="1:12" x14ac:dyDescent="0.2">
      <c r="A547" t="str">
        <f t="shared" si="8"/>
        <v>Harnett2008</v>
      </c>
      <c r="B547" t="s">
        <v>795</v>
      </c>
      <c r="C547">
        <v>2008</v>
      </c>
      <c r="D547" t="s">
        <v>245</v>
      </c>
      <c r="E547">
        <v>1749</v>
      </c>
      <c r="F547">
        <v>23324</v>
      </c>
      <c r="G547">
        <v>-6.4</v>
      </c>
      <c r="H547">
        <v>625</v>
      </c>
      <c r="I547">
        <v>6.1</v>
      </c>
      <c r="J547" t="s">
        <v>247</v>
      </c>
      <c r="K547">
        <v>37085</v>
      </c>
      <c r="L547" t="s">
        <v>122</v>
      </c>
    </row>
    <row r="548" spans="1:12" x14ac:dyDescent="0.2">
      <c r="A548" t="str">
        <f t="shared" si="8"/>
        <v>Haywood2008</v>
      </c>
      <c r="B548" t="s">
        <v>731</v>
      </c>
      <c r="C548">
        <v>2008</v>
      </c>
      <c r="D548" t="s">
        <v>245</v>
      </c>
      <c r="E548">
        <v>1573</v>
      </c>
      <c r="F548">
        <v>16918</v>
      </c>
      <c r="G548">
        <v>-3.8</v>
      </c>
      <c r="H548">
        <v>626</v>
      </c>
      <c r="I548">
        <v>0.2</v>
      </c>
      <c r="J548" t="s">
        <v>247</v>
      </c>
      <c r="K548">
        <v>37087</v>
      </c>
      <c r="L548" t="s">
        <v>122</v>
      </c>
    </row>
    <row r="549" spans="1:12" x14ac:dyDescent="0.2">
      <c r="A549" t="str">
        <f t="shared" si="8"/>
        <v>Henderson2008</v>
      </c>
      <c r="B549" t="s">
        <v>602</v>
      </c>
      <c r="C549">
        <v>2008</v>
      </c>
      <c r="D549" t="s">
        <v>245</v>
      </c>
      <c r="E549">
        <v>2981</v>
      </c>
      <c r="F549">
        <v>34795</v>
      </c>
      <c r="G549">
        <v>-5.5</v>
      </c>
      <c r="H549">
        <v>677</v>
      </c>
      <c r="I549">
        <v>2</v>
      </c>
      <c r="J549" t="s">
        <v>247</v>
      </c>
      <c r="K549">
        <v>37089</v>
      </c>
      <c r="L549" t="s">
        <v>122</v>
      </c>
    </row>
    <row r="550" spans="1:12" x14ac:dyDescent="0.2">
      <c r="A550" t="str">
        <f t="shared" si="8"/>
        <v>Hertford2008</v>
      </c>
      <c r="B550" t="s">
        <v>796</v>
      </c>
      <c r="C550">
        <v>2008</v>
      </c>
      <c r="D550" t="s">
        <v>245</v>
      </c>
      <c r="E550">
        <v>585</v>
      </c>
      <c r="F550">
        <v>9545</v>
      </c>
      <c r="G550">
        <v>-2.2999999999999998</v>
      </c>
      <c r="H550">
        <v>633</v>
      </c>
      <c r="I550">
        <v>4.3</v>
      </c>
      <c r="J550" t="s">
        <v>247</v>
      </c>
      <c r="K550">
        <v>37091</v>
      </c>
      <c r="L550" t="s">
        <v>122</v>
      </c>
    </row>
    <row r="551" spans="1:12" x14ac:dyDescent="0.2">
      <c r="A551" t="str">
        <f t="shared" si="8"/>
        <v>Hoke2008</v>
      </c>
      <c r="B551" t="s">
        <v>797</v>
      </c>
      <c r="C551">
        <v>2008</v>
      </c>
      <c r="D551" t="s">
        <v>245</v>
      </c>
      <c r="E551">
        <v>453</v>
      </c>
      <c r="F551">
        <v>8397</v>
      </c>
      <c r="G551">
        <v>-4.9000000000000004</v>
      </c>
      <c r="H551">
        <v>594</v>
      </c>
      <c r="I551">
        <v>12.3</v>
      </c>
      <c r="J551" t="s">
        <v>247</v>
      </c>
      <c r="K551">
        <v>37093</v>
      </c>
      <c r="L551" t="s">
        <v>122</v>
      </c>
    </row>
    <row r="552" spans="1:12" x14ac:dyDescent="0.2">
      <c r="A552" t="str">
        <f t="shared" si="8"/>
        <v>Hyde2008</v>
      </c>
      <c r="B552" t="s">
        <v>798</v>
      </c>
      <c r="C552">
        <v>2008</v>
      </c>
      <c r="D552" t="s">
        <v>245</v>
      </c>
      <c r="E552">
        <v>217</v>
      </c>
      <c r="F552">
        <v>1875</v>
      </c>
      <c r="G552">
        <v>5</v>
      </c>
      <c r="H552">
        <v>551</v>
      </c>
      <c r="I552">
        <v>6.4</v>
      </c>
      <c r="J552" t="s">
        <v>247</v>
      </c>
      <c r="K552">
        <v>37095</v>
      </c>
      <c r="L552" t="s">
        <v>122</v>
      </c>
    </row>
    <row r="553" spans="1:12" x14ac:dyDescent="0.2">
      <c r="A553" t="str">
        <f t="shared" si="8"/>
        <v>Iredell2008</v>
      </c>
      <c r="B553" t="s">
        <v>799</v>
      </c>
      <c r="C553">
        <v>2008</v>
      </c>
      <c r="D553" t="s">
        <v>245</v>
      </c>
      <c r="E553">
        <v>4882</v>
      </c>
      <c r="F553">
        <v>64653</v>
      </c>
      <c r="G553">
        <v>-4.3</v>
      </c>
      <c r="H553">
        <v>766</v>
      </c>
      <c r="I553">
        <v>3.5</v>
      </c>
      <c r="J553" t="s">
        <v>247</v>
      </c>
      <c r="K553">
        <v>37097</v>
      </c>
      <c r="L553" t="s">
        <v>122</v>
      </c>
    </row>
    <row r="554" spans="1:12" x14ac:dyDescent="0.2">
      <c r="A554" t="str">
        <f t="shared" si="8"/>
        <v>Jackson2008</v>
      </c>
      <c r="B554" t="s">
        <v>318</v>
      </c>
      <c r="C554">
        <v>2008</v>
      </c>
      <c r="D554" t="s">
        <v>245</v>
      </c>
      <c r="E554">
        <v>1116</v>
      </c>
      <c r="F554">
        <v>13169</v>
      </c>
      <c r="G554">
        <v>-9.4</v>
      </c>
      <c r="H554">
        <v>634</v>
      </c>
      <c r="I554">
        <v>3.9</v>
      </c>
      <c r="J554" t="s">
        <v>247</v>
      </c>
      <c r="K554">
        <v>37099</v>
      </c>
      <c r="L554" t="s">
        <v>122</v>
      </c>
    </row>
    <row r="555" spans="1:12" x14ac:dyDescent="0.2">
      <c r="A555" t="str">
        <f t="shared" si="8"/>
        <v>Johnston2008</v>
      </c>
      <c r="B555" t="s">
        <v>377</v>
      </c>
      <c r="C555">
        <v>2008</v>
      </c>
      <c r="D555" t="s">
        <v>245</v>
      </c>
      <c r="E555">
        <v>3379</v>
      </c>
      <c r="F555">
        <v>43579</v>
      </c>
      <c r="G555">
        <v>-2.9</v>
      </c>
      <c r="H555">
        <v>677</v>
      </c>
      <c r="I555">
        <v>1.8</v>
      </c>
      <c r="J555" t="s">
        <v>247</v>
      </c>
      <c r="K555">
        <v>37101</v>
      </c>
      <c r="L555" t="s">
        <v>122</v>
      </c>
    </row>
    <row r="556" spans="1:12" x14ac:dyDescent="0.2">
      <c r="A556" t="str">
        <f t="shared" si="8"/>
        <v>Jones2008</v>
      </c>
      <c r="B556" t="s">
        <v>517</v>
      </c>
      <c r="C556">
        <v>2008</v>
      </c>
      <c r="D556" t="s">
        <v>245</v>
      </c>
      <c r="E556">
        <v>208</v>
      </c>
      <c r="F556">
        <v>1687</v>
      </c>
      <c r="G556">
        <v>3.1</v>
      </c>
      <c r="H556">
        <v>587</v>
      </c>
      <c r="I556">
        <v>-1.3</v>
      </c>
      <c r="J556" t="s">
        <v>247</v>
      </c>
      <c r="K556">
        <v>37103</v>
      </c>
      <c r="L556" t="s">
        <v>122</v>
      </c>
    </row>
    <row r="557" spans="1:12" x14ac:dyDescent="0.2">
      <c r="A557" t="str">
        <f t="shared" si="8"/>
        <v>Lee2008</v>
      </c>
      <c r="B557" t="s">
        <v>315</v>
      </c>
      <c r="C557">
        <v>2008</v>
      </c>
      <c r="D557" t="s">
        <v>245</v>
      </c>
      <c r="E557">
        <v>1422</v>
      </c>
      <c r="F557">
        <v>25363</v>
      </c>
      <c r="G557">
        <v>-8.1</v>
      </c>
      <c r="H557">
        <v>747</v>
      </c>
      <c r="I557">
        <v>3.2</v>
      </c>
      <c r="J557" t="s">
        <v>247</v>
      </c>
      <c r="K557">
        <v>37105</v>
      </c>
      <c r="L557" t="s">
        <v>122</v>
      </c>
    </row>
    <row r="558" spans="1:12" x14ac:dyDescent="0.2">
      <c r="A558" t="str">
        <f t="shared" si="8"/>
        <v>Lenoir2008</v>
      </c>
      <c r="B558" t="s">
        <v>800</v>
      </c>
      <c r="C558">
        <v>2008</v>
      </c>
      <c r="D558" t="s">
        <v>245</v>
      </c>
      <c r="E558">
        <v>1486</v>
      </c>
      <c r="F558">
        <v>26696</v>
      </c>
      <c r="G558">
        <v>-5</v>
      </c>
      <c r="H558">
        <v>646</v>
      </c>
      <c r="I558">
        <v>4</v>
      </c>
      <c r="J558" t="s">
        <v>247</v>
      </c>
      <c r="K558">
        <v>37107</v>
      </c>
      <c r="L558" t="s">
        <v>122</v>
      </c>
    </row>
    <row r="559" spans="1:12" x14ac:dyDescent="0.2">
      <c r="A559" t="str">
        <f t="shared" si="8"/>
        <v>Lincoln2008</v>
      </c>
      <c r="B559" t="s">
        <v>519</v>
      </c>
      <c r="C559">
        <v>2008</v>
      </c>
      <c r="D559" t="s">
        <v>245</v>
      </c>
      <c r="E559">
        <v>1743</v>
      </c>
      <c r="F559">
        <v>21276</v>
      </c>
      <c r="G559">
        <v>-5.9</v>
      </c>
      <c r="H559">
        <v>639</v>
      </c>
      <c r="I559">
        <v>1.6</v>
      </c>
      <c r="J559" t="s">
        <v>247</v>
      </c>
      <c r="K559">
        <v>37109</v>
      </c>
      <c r="L559" t="s">
        <v>122</v>
      </c>
    </row>
    <row r="560" spans="1:12" x14ac:dyDescent="0.2">
      <c r="A560" t="str">
        <f t="shared" si="8"/>
        <v>McDowell2008</v>
      </c>
      <c r="B560" t="s">
        <v>801</v>
      </c>
      <c r="C560">
        <v>2008</v>
      </c>
      <c r="D560" t="s">
        <v>245</v>
      </c>
      <c r="E560">
        <v>761</v>
      </c>
      <c r="F560">
        <v>15095</v>
      </c>
      <c r="G560">
        <v>-9.4</v>
      </c>
      <c r="H560">
        <v>583</v>
      </c>
      <c r="I560">
        <v>2.5</v>
      </c>
      <c r="J560" t="s">
        <v>247</v>
      </c>
      <c r="K560">
        <v>37111</v>
      </c>
      <c r="L560" t="s">
        <v>122</v>
      </c>
    </row>
    <row r="561" spans="1:12" x14ac:dyDescent="0.2">
      <c r="A561" t="str">
        <f t="shared" si="8"/>
        <v>Macon2008</v>
      </c>
      <c r="B561" t="s">
        <v>441</v>
      </c>
      <c r="C561">
        <v>2008</v>
      </c>
      <c r="D561" t="s">
        <v>245</v>
      </c>
      <c r="E561">
        <v>1362</v>
      </c>
      <c r="F561">
        <v>11320</v>
      </c>
      <c r="G561">
        <v>-5.0999999999999996</v>
      </c>
      <c r="H561">
        <v>583</v>
      </c>
      <c r="I561">
        <v>0.7</v>
      </c>
      <c r="J561" t="s">
        <v>247</v>
      </c>
      <c r="K561">
        <v>37113</v>
      </c>
      <c r="L561" t="s">
        <v>122</v>
      </c>
    </row>
    <row r="562" spans="1:12" x14ac:dyDescent="0.2">
      <c r="A562" t="str">
        <f t="shared" si="8"/>
        <v>Madison2008</v>
      </c>
      <c r="B562" t="s">
        <v>313</v>
      </c>
      <c r="C562">
        <v>2008</v>
      </c>
      <c r="D562" t="s">
        <v>245</v>
      </c>
      <c r="E562">
        <v>414</v>
      </c>
      <c r="F562">
        <v>4241</v>
      </c>
      <c r="G562">
        <v>-0.9</v>
      </c>
      <c r="H562">
        <v>528</v>
      </c>
      <c r="I562">
        <v>3.9</v>
      </c>
      <c r="J562" t="s">
        <v>247</v>
      </c>
      <c r="K562">
        <v>37115</v>
      </c>
      <c r="L562" t="s">
        <v>122</v>
      </c>
    </row>
    <row r="563" spans="1:12" x14ac:dyDescent="0.2">
      <c r="A563" t="str">
        <f t="shared" si="8"/>
        <v>Martin2008</v>
      </c>
      <c r="B563" t="s">
        <v>620</v>
      </c>
      <c r="C563">
        <v>2008</v>
      </c>
      <c r="D563" t="s">
        <v>245</v>
      </c>
      <c r="E563">
        <v>563</v>
      </c>
      <c r="F563">
        <v>8976</v>
      </c>
      <c r="G563">
        <v>1.6</v>
      </c>
      <c r="H563">
        <v>590</v>
      </c>
      <c r="I563">
        <v>1.4</v>
      </c>
      <c r="J563" t="s">
        <v>247</v>
      </c>
      <c r="K563">
        <v>37117</v>
      </c>
      <c r="L563" t="s">
        <v>122</v>
      </c>
    </row>
    <row r="564" spans="1:12" x14ac:dyDescent="0.2">
      <c r="A564" t="str">
        <f t="shared" si="8"/>
        <v>Mecklenburg2008</v>
      </c>
      <c r="B564" t="s">
        <v>686</v>
      </c>
      <c r="C564">
        <v>2008</v>
      </c>
      <c r="D564" t="s">
        <v>245</v>
      </c>
      <c r="E564">
        <v>33156</v>
      </c>
      <c r="F564">
        <v>566849</v>
      </c>
      <c r="G564">
        <v>-2.1</v>
      </c>
      <c r="H564">
        <v>1015</v>
      </c>
      <c r="I564">
        <v>1.5</v>
      </c>
      <c r="J564" t="s">
        <v>247</v>
      </c>
      <c r="K564">
        <v>37119</v>
      </c>
      <c r="L564" t="s">
        <v>122</v>
      </c>
    </row>
    <row r="565" spans="1:12" x14ac:dyDescent="0.2">
      <c r="A565" t="str">
        <f t="shared" si="8"/>
        <v>Mitchell2008</v>
      </c>
      <c r="B565" t="s">
        <v>526</v>
      </c>
      <c r="C565">
        <v>2008</v>
      </c>
      <c r="D565" t="s">
        <v>245</v>
      </c>
      <c r="E565">
        <v>441</v>
      </c>
      <c r="F565">
        <v>5315</v>
      </c>
      <c r="G565">
        <v>-4.7</v>
      </c>
      <c r="H565">
        <v>578</v>
      </c>
      <c r="I565">
        <v>4</v>
      </c>
      <c r="J565" t="s">
        <v>247</v>
      </c>
      <c r="K565">
        <v>37121</v>
      </c>
      <c r="L565" t="s">
        <v>122</v>
      </c>
    </row>
    <row r="566" spans="1:12" x14ac:dyDescent="0.2">
      <c r="A566" t="str">
        <f t="shared" si="8"/>
        <v>Montgomery2008</v>
      </c>
      <c r="B566" t="s">
        <v>329</v>
      </c>
      <c r="C566">
        <v>2008</v>
      </c>
      <c r="D566" t="s">
        <v>245</v>
      </c>
      <c r="E566">
        <v>583</v>
      </c>
      <c r="F566">
        <v>9234</v>
      </c>
      <c r="G566">
        <v>-7.8</v>
      </c>
      <c r="H566">
        <v>595</v>
      </c>
      <c r="I566">
        <v>2.4</v>
      </c>
      <c r="J566" t="s">
        <v>247</v>
      </c>
      <c r="K566">
        <v>37123</v>
      </c>
      <c r="L566" t="s">
        <v>122</v>
      </c>
    </row>
    <row r="567" spans="1:12" x14ac:dyDescent="0.2">
      <c r="A567" t="str">
        <f t="shared" si="8"/>
        <v>Moore2008</v>
      </c>
      <c r="B567" t="s">
        <v>739</v>
      </c>
      <c r="C567">
        <v>2008</v>
      </c>
      <c r="D567" t="s">
        <v>245</v>
      </c>
      <c r="E567">
        <v>2556</v>
      </c>
      <c r="F567">
        <v>31424</v>
      </c>
      <c r="G567">
        <v>-3.1</v>
      </c>
      <c r="H567">
        <v>704</v>
      </c>
      <c r="I567">
        <v>6.3</v>
      </c>
      <c r="J567" t="s">
        <v>247</v>
      </c>
      <c r="K567">
        <v>37125</v>
      </c>
      <c r="L567" t="s">
        <v>122</v>
      </c>
    </row>
    <row r="568" spans="1:12" x14ac:dyDescent="0.2">
      <c r="A568" t="str">
        <f t="shared" si="8"/>
        <v>Nash2008</v>
      </c>
      <c r="B568" t="s">
        <v>802</v>
      </c>
      <c r="C568">
        <v>2008</v>
      </c>
      <c r="D568" t="s">
        <v>245</v>
      </c>
      <c r="E568">
        <v>2410</v>
      </c>
      <c r="F568">
        <v>43498</v>
      </c>
      <c r="G568">
        <v>0.1</v>
      </c>
      <c r="H568">
        <v>671</v>
      </c>
      <c r="I568">
        <v>1.4</v>
      </c>
      <c r="J568" t="s">
        <v>247</v>
      </c>
      <c r="K568">
        <v>37127</v>
      </c>
      <c r="L568" t="s">
        <v>122</v>
      </c>
    </row>
    <row r="569" spans="1:12" x14ac:dyDescent="0.2">
      <c r="A569" t="str">
        <f t="shared" si="8"/>
        <v>New Hanover2008</v>
      </c>
      <c r="B569" t="s">
        <v>803</v>
      </c>
      <c r="C569">
        <v>2008</v>
      </c>
      <c r="D569" t="s">
        <v>245</v>
      </c>
      <c r="E569">
        <v>7495</v>
      </c>
      <c r="F569">
        <v>101306</v>
      </c>
      <c r="G569">
        <v>-4.5999999999999996</v>
      </c>
      <c r="H569">
        <v>755</v>
      </c>
      <c r="I569">
        <v>2.2999999999999998</v>
      </c>
      <c r="J569" t="s">
        <v>247</v>
      </c>
      <c r="K569">
        <v>37129</v>
      </c>
      <c r="L569" t="s">
        <v>122</v>
      </c>
    </row>
    <row r="570" spans="1:12" x14ac:dyDescent="0.2">
      <c r="A570" t="str">
        <f t="shared" si="8"/>
        <v>Northampton2008</v>
      </c>
      <c r="B570" t="s">
        <v>689</v>
      </c>
      <c r="C570">
        <v>2008</v>
      </c>
      <c r="D570" t="s">
        <v>245</v>
      </c>
      <c r="E570">
        <v>395</v>
      </c>
      <c r="F570">
        <v>5573</v>
      </c>
      <c r="G570">
        <v>-6.4</v>
      </c>
      <c r="H570">
        <v>558</v>
      </c>
      <c r="I570">
        <v>-1.1000000000000001</v>
      </c>
      <c r="J570" t="s">
        <v>247</v>
      </c>
      <c r="K570">
        <v>37131</v>
      </c>
      <c r="L570" t="s">
        <v>122</v>
      </c>
    </row>
    <row r="571" spans="1:12" x14ac:dyDescent="0.2">
      <c r="A571" t="str">
        <f t="shared" si="8"/>
        <v>Onslow2008</v>
      </c>
      <c r="B571" t="s">
        <v>804</v>
      </c>
      <c r="C571">
        <v>2008</v>
      </c>
      <c r="D571" t="s">
        <v>245</v>
      </c>
      <c r="E571">
        <v>2900</v>
      </c>
      <c r="F571">
        <v>46473</v>
      </c>
      <c r="G571">
        <v>0.9</v>
      </c>
      <c r="H571">
        <v>567</v>
      </c>
      <c r="I571">
        <v>4.4000000000000004</v>
      </c>
      <c r="J571" t="s">
        <v>247</v>
      </c>
      <c r="K571">
        <v>37133</v>
      </c>
      <c r="L571" t="s">
        <v>122</v>
      </c>
    </row>
    <row r="572" spans="1:12" x14ac:dyDescent="0.2">
      <c r="A572" t="str">
        <f t="shared" si="8"/>
        <v>Orange2008</v>
      </c>
      <c r="B572" t="s">
        <v>418</v>
      </c>
      <c r="C572">
        <v>2008</v>
      </c>
      <c r="D572" t="s">
        <v>245</v>
      </c>
      <c r="E572">
        <v>3716</v>
      </c>
      <c r="F572">
        <v>63398</v>
      </c>
      <c r="G572">
        <v>1</v>
      </c>
      <c r="H572">
        <v>904</v>
      </c>
      <c r="I572">
        <v>0.6</v>
      </c>
      <c r="J572" t="s">
        <v>247</v>
      </c>
      <c r="K572">
        <v>37135</v>
      </c>
      <c r="L572" t="s">
        <v>122</v>
      </c>
    </row>
    <row r="573" spans="1:12" x14ac:dyDescent="0.2">
      <c r="A573" t="str">
        <f t="shared" si="8"/>
        <v>Pamlico2008</v>
      </c>
      <c r="B573" t="s">
        <v>805</v>
      </c>
      <c r="C573">
        <v>2008</v>
      </c>
      <c r="D573" t="s">
        <v>245</v>
      </c>
      <c r="E573">
        <v>318</v>
      </c>
      <c r="F573">
        <v>2963</v>
      </c>
      <c r="G573">
        <v>-3.1</v>
      </c>
      <c r="H573">
        <v>545</v>
      </c>
      <c r="I573">
        <v>2.6</v>
      </c>
      <c r="J573" t="s">
        <v>247</v>
      </c>
      <c r="K573">
        <v>37137</v>
      </c>
      <c r="L573" t="s">
        <v>122</v>
      </c>
    </row>
    <row r="574" spans="1:12" x14ac:dyDescent="0.2">
      <c r="A574" t="str">
        <f t="shared" si="8"/>
        <v>Pasquotank2008</v>
      </c>
      <c r="B574" t="s">
        <v>381</v>
      </c>
      <c r="C574">
        <v>2008</v>
      </c>
      <c r="D574" t="s">
        <v>245</v>
      </c>
      <c r="E574">
        <v>1064</v>
      </c>
      <c r="F574">
        <v>17625</v>
      </c>
      <c r="G574">
        <v>-3.4</v>
      </c>
      <c r="H574">
        <v>649</v>
      </c>
      <c r="I574">
        <v>4.3</v>
      </c>
      <c r="J574" t="s">
        <v>247</v>
      </c>
      <c r="K574">
        <v>37139</v>
      </c>
      <c r="L574" t="s">
        <v>122</v>
      </c>
    </row>
    <row r="575" spans="1:12" x14ac:dyDescent="0.2">
      <c r="A575" t="str">
        <f t="shared" si="8"/>
        <v>Pender2008</v>
      </c>
      <c r="B575" t="s">
        <v>806</v>
      </c>
      <c r="C575">
        <v>2008</v>
      </c>
      <c r="D575" t="s">
        <v>245</v>
      </c>
      <c r="E575">
        <v>1067</v>
      </c>
      <c r="F575">
        <v>10215</v>
      </c>
      <c r="G575">
        <v>-3.2</v>
      </c>
      <c r="H575">
        <v>593</v>
      </c>
      <c r="I575">
        <v>3.5</v>
      </c>
      <c r="J575" t="s">
        <v>247</v>
      </c>
      <c r="K575">
        <v>37141</v>
      </c>
      <c r="L575" t="s">
        <v>122</v>
      </c>
    </row>
    <row r="576" spans="1:12" x14ac:dyDescent="0.2">
      <c r="A576" t="str">
        <f t="shared" si="8"/>
        <v>Perquimans2008</v>
      </c>
      <c r="B576" t="s">
        <v>807</v>
      </c>
      <c r="C576">
        <v>2008</v>
      </c>
      <c r="D576" t="s">
        <v>245</v>
      </c>
      <c r="E576">
        <v>248</v>
      </c>
      <c r="F576">
        <v>2022</v>
      </c>
      <c r="G576">
        <v>-4.3</v>
      </c>
      <c r="H576">
        <v>535</v>
      </c>
      <c r="I576">
        <v>2.1</v>
      </c>
      <c r="J576" t="s">
        <v>247</v>
      </c>
      <c r="K576">
        <v>37143</v>
      </c>
      <c r="L576" t="s">
        <v>122</v>
      </c>
    </row>
    <row r="577" spans="1:12" x14ac:dyDescent="0.2">
      <c r="A577" t="str">
        <f t="shared" si="8"/>
        <v>Person2008</v>
      </c>
      <c r="B577" t="s">
        <v>383</v>
      </c>
      <c r="C577">
        <v>2008</v>
      </c>
      <c r="D577" t="s">
        <v>245</v>
      </c>
      <c r="E577">
        <v>809</v>
      </c>
      <c r="F577">
        <v>10457</v>
      </c>
      <c r="G577">
        <v>-5.3</v>
      </c>
      <c r="H577">
        <v>635</v>
      </c>
      <c r="I577">
        <v>-2</v>
      </c>
      <c r="J577" t="s">
        <v>247</v>
      </c>
      <c r="K577">
        <v>37145</v>
      </c>
      <c r="L577" t="s">
        <v>122</v>
      </c>
    </row>
    <row r="578" spans="1:12" x14ac:dyDescent="0.2">
      <c r="A578" t="str">
        <f t="shared" si="8"/>
        <v>Pitt2008</v>
      </c>
      <c r="B578" t="s">
        <v>808</v>
      </c>
      <c r="C578">
        <v>2008</v>
      </c>
      <c r="D578" t="s">
        <v>245</v>
      </c>
      <c r="E578">
        <v>3850</v>
      </c>
      <c r="F578">
        <v>72632</v>
      </c>
      <c r="G578">
        <v>-3</v>
      </c>
      <c r="H578">
        <v>721</v>
      </c>
      <c r="I578">
        <v>4.5999999999999996</v>
      </c>
      <c r="J578" t="s">
        <v>247</v>
      </c>
      <c r="K578">
        <v>37147</v>
      </c>
      <c r="L578" t="s">
        <v>122</v>
      </c>
    </row>
    <row r="579" spans="1:12" x14ac:dyDescent="0.2">
      <c r="A579" t="str">
        <f t="shared" si="8"/>
        <v>Polk2008</v>
      </c>
      <c r="B579" t="s">
        <v>533</v>
      </c>
      <c r="C579">
        <v>2008</v>
      </c>
      <c r="D579" t="s">
        <v>245</v>
      </c>
      <c r="E579">
        <v>566</v>
      </c>
      <c r="F579">
        <v>4948</v>
      </c>
      <c r="G579">
        <v>-5.0999999999999996</v>
      </c>
      <c r="H579">
        <v>599</v>
      </c>
      <c r="I579">
        <v>5.0999999999999996</v>
      </c>
      <c r="J579" t="s">
        <v>247</v>
      </c>
      <c r="K579">
        <v>37149</v>
      </c>
      <c r="L579" t="s">
        <v>122</v>
      </c>
    </row>
    <row r="580" spans="1:12" x14ac:dyDescent="0.2">
      <c r="A580" t="str">
        <f t="shared" si="8"/>
        <v>Randolph2008</v>
      </c>
      <c r="B580" t="s">
        <v>448</v>
      </c>
      <c r="C580">
        <v>2008</v>
      </c>
      <c r="D580" t="s">
        <v>245</v>
      </c>
      <c r="E580">
        <v>2788</v>
      </c>
      <c r="F580">
        <v>46282</v>
      </c>
      <c r="G580">
        <v>-7</v>
      </c>
      <c r="H580">
        <v>615</v>
      </c>
      <c r="I580">
        <v>-0.2</v>
      </c>
      <c r="J580" t="s">
        <v>247</v>
      </c>
      <c r="K580">
        <v>37151</v>
      </c>
      <c r="L580" t="s">
        <v>122</v>
      </c>
    </row>
    <row r="581" spans="1:12" x14ac:dyDescent="0.2">
      <c r="A581" t="str">
        <f t="shared" si="8"/>
        <v>Richmond2008</v>
      </c>
      <c r="B581" t="s">
        <v>342</v>
      </c>
      <c r="C581">
        <v>2008</v>
      </c>
      <c r="D581" t="s">
        <v>245</v>
      </c>
      <c r="E581">
        <v>951</v>
      </c>
      <c r="F581">
        <v>14589</v>
      </c>
      <c r="G581">
        <v>-3.8</v>
      </c>
      <c r="H581">
        <v>571</v>
      </c>
      <c r="I581">
        <v>6.9</v>
      </c>
      <c r="J581" t="s">
        <v>247</v>
      </c>
      <c r="K581">
        <v>37153</v>
      </c>
      <c r="L581" t="s">
        <v>122</v>
      </c>
    </row>
    <row r="582" spans="1:12" x14ac:dyDescent="0.2">
      <c r="A582" t="str">
        <f t="shared" ref="A582:A645" si="9">_xlfn.CONCAT(B582, C582)</f>
        <v>Robeson2008</v>
      </c>
      <c r="B582" t="s">
        <v>809</v>
      </c>
      <c r="C582">
        <v>2008</v>
      </c>
      <c r="D582" t="s">
        <v>245</v>
      </c>
      <c r="E582">
        <v>2020</v>
      </c>
      <c r="F582">
        <v>41707</v>
      </c>
      <c r="G582">
        <v>-4.5999999999999996</v>
      </c>
      <c r="H582">
        <v>563</v>
      </c>
      <c r="I582">
        <v>1.6</v>
      </c>
      <c r="J582" t="s">
        <v>247</v>
      </c>
      <c r="K582">
        <v>37155</v>
      </c>
      <c r="L582" t="s">
        <v>122</v>
      </c>
    </row>
    <row r="583" spans="1:12" x14ac:dyDescent="0.2">
      <c r="A583" t="str">
        <f t="shared" si="9"/>
        <v>Rockingham2008</v>
      </c>
      <c r="B583" t="s">
        <v>380</v>
      </c>
      <c r="C583">
        <v>2008</v>
      </c>
      <c r="D583" t="s">
        <v>245</v>
      </c>
      <c r="E583">
        <v>1860</v>
      </c>
      <c r="F583">
        <v>28531</v>
      </c>
      <c r="G583">
        <v>-5.2</v>
      </c>
      <c r="H583">
        <v>618</v>
      </c>
      <c r="I583">
        <v>0.2</v>
      </c>
      <c r="J583" t="s">
        <v>247</v>
      </c>
      <c r="K583">
        <v>37157</v>
      </c>
      <c r="L583" t="s">
        <v>122</v>
      </c>
    </row>
    <row r="584" spans="1:12" x14ac:dyDescent="0.2">
      <c r="A584" t="str">
        <f t="shared" si="9"/>
        <v>Rowan2008</v>
      </c>
      <c r="B584" t="s">
        <v>637</v>
      </c>
      <c r="C584">
        <v>2008</v>
      </c>
      <c r="D584" t="s">
        <v>245</v>
      </c>
      <c r="E584">
        <v>2735</v>
      </c>
      <c r="F584">
        <v>47665</v>
      </c>
      <c r="G584">
        <v>-2.9</v>
      </c>
      <c r="H584">
        <v>762</v>
      </c>
      <c r="I584">
        <v>5</v>
      </c>
      <c r="J584" t="s">
        <v>247</v>
      </c>
      <c r="K584">
        <v>37159</v>
      </c>
      <c r="L584" t="s">
        <v>122</v>
      </c>
    </row>
    <row r="585" spans="1:12" x14ac:dyDescent="0.2">
      <c r="A585" t="str">
        <f t="shared" si="9"/>
        <v>Rutherford2008</v>
      </c>
      <c r="B585" t="s">
        <v>407</v>
      </c>
      <c r="C585">
        <v>2008</v>
      </c>
      <c r="D585" t="s">
        <v>245</v>
      </c>
      <c r="E585">
        <v>1368</v>
      </c>
      <c r="F585">
        <v>22547</v>
      </c>
      <c r="G585">
        <v>-3.7</v>
      </c>
      <c r="H585">
        <v>566</v>
      </c>
      <c r="I585">
        <v>0.5</v>
      </c>
      <c r="J585" t="s">
        <v>247</v>
      </c>
      <c r="K585">
        <v>37161</v>
      </c>
      <c r="L585" t="s">
        <v>122</v>
      </c>
    </row>
    <row r="586" spans="1:12" x14ac:dyDescent="0.2">
      <c r="A586" t="str">
        <f t="shared" si="9"/>
        <v>Sampson2008</v>
      </c>
      <c r="B586" t="s">
        <v>810</v>
      </c>
      <c r="C586">
        <v>2008</v>
      </c>
      <c r="D586" t="s">
        <v>245</v>
      </c>
      <c r="E586">
        <v>1254</v>
      </c>
      <c r="F586">
        <v>20057</v>
      </c>
      <c r="G586">
        <v>-0.1</v>
      </c>
      <c r="H586">
        <v>608</v>
      </c>
      <c r="I586">
        <v>-5.4</v>
      </c>
      <c r="J586" t="s">
        <v>247</v>
      </c>
      <c r="K586">
        <v>37163</v>
      </c>
      <c r="L586" t="s">
        <v>122</v>
      </c>
    </row>
    <row r="587" spans="1:12" x14ac:dyDescent="0.2">
      <c r="A587" t="str">
        <f t="shared" si="9"/>
        <v>Scotland2008</v>
      </c>
      <c r="B587" t="s">
        <v>811</v>
      </c>
      <c r="C587">
        <v>2008</v>
      </c>
      <c r="D587" t="s">
        <v>245</v>
      </c>
      <c r="E587">
        <v>749</v>
      </c>
      <c r="F587">
        <v>13750</v>
      </c>
      <c r="G587">
        <v>-3</v>
      </c>
      <c r="H587">
        <v>620</v>
      </c>
      <c r="I587">
        <v>5.3</v>
      </c>
      <c r="J587" t="s">
        <v>247</v>
      </c>
      <c r="K587">
        <v>37165</v>
      </c>
      <c r="L587" t="s">
        <v>122</v>
      </c>
    </row>
    <row r="588" spans="1:12" x14ac:dyDescent="0.2">
      <c r="A588" t="str">
        <f t="shared" si="9"/>
        <v>Stanly2008</v>
      </c>
      <c r="B588" t="s">
        <v>812</v>
      </c>
      <c r="C588">
        <v>2008</v>
      </c>
      <c r="D588" t="s">
        <v>245</v>
      </c>
      <c r="E588">
        <v>1435</v>
      </c>
      <c r="F588">
        <v>18942</v>
      </c>
      <c r="G588">
        <v>-4.3</v>
      </c>
      <c r="H588">
        <v>607</v>
      </c>
      <c r="I588">
        <v>0.7</v>
      </c>
      <c r="J588" t="s">
        <v>247</v>
      </c>
      <c r="K588">
        <v>37167</v>
      </c>
      <c r="L588" t="s">
        <v>122</v>
      </c>
    </row>
    <row r="589" spans="1:12" x14ac:dyDescent="0.2">
      <c r="A589" t="str">
        <f t="shared" si="9"/>
        <v>Stokes2008</v>
      </c>
      <c r="B589" t="s">
        <v>813</v>
      </c>
      <c r="C589">
        <v>2008</v>
      </c>
      <c r="D589" t="s">
        <v>245</v>
      </c>
      <c r="E589">
        <v>705</v>
      </c>
      <c r="F589">
        <v>7305</v>
      </c>
      <c r="G589">
        <v>-1.1000000000000001</v>
      </c>
      <c r="H589">
        <v>552</v>
      </c>
      <c r="I589">
        <v>2</v>
      </c>
      <c r="J589" t="s">
        <v>247</v>
      </c>
      <c r="K589">
        <v>37169</v>
      </c>
      <c r="L589" t="s">
        <v>122</v>
      </c>
    </row>
    <row r="590" spans="1:12" x14ac:dyDescent="0.2">
      <c r="A590" t="str">
        <f t="shared" si="9"/>
        <v>Surry2008</v>
      </c>
      <c r="B590" t="s">
        <v>707</v>
      </c>
      <c r="C590">
        <v>2008</v>
      </c>
      <c r="D590" t="s">
        <v>245</v>
      </c>
      <c r="E590">
        <v>1843</v>
      </c>
      <c r="F590">
        <v>29837</v>
      </c>
      <c r="G590">
        <v>-4.9000000000000004</v>
      </c>
      <c r="H590">
        <v>610</v>
      </c>
      <c r="I590">
        <v>4.8</v>
      </c>
      <c r="J590" t="s">
        <v>247</v>
      </c>
      <c r="K590">
        <v>37171</v>
      </c>
      <c r="L590" t="s">
        <v>122</v>
      </c>
    </row>
    <row r="591" spans="1:12" x14ac:dyDescent="0.2">
      <c r="A591" t="str">
        <f t="shared" si="9"/>
        <v>Swain2008</v>
      </c>
      <c r="B591" t="s">
        <v>814</v>
      </c>
      <c r="C591">
        <v>2008</v>
      </c>
      <c r="D591" t="s">
        <v>245</v>
      </c>
      <c r="E591">
        <v>425</v>
      </c>
      <c r="F591">
        <v>7566</v>
      </c>
      <c r="G591">
        <v>-0.8</v>
      </c>
      <c r="H591">
        <v>585</v>
      </c>
      <c r="I591">
        <v>3.7</v>
      </c>
      <c r="J591" t="s">
        <v>247</v>
      </c>
      <c r="K591">
        <v>37173</v>
      </c>
      <c r="L591" t="s">
        <v>122</v>
      </c>
    </row>
    <row r="592" spans="1:12" x14ac:dyDescent="0.2">
      <c r="A592" t="str">
        <f t="shared" si="9"/>
        <v>Transylvania2008</v>
      </c>
      <c r="B592" t="s">
        <v>815</v>
      </c>
      <c r="C592">
        <v>2008</v>
      </c>
      <c r="D592" t="s">
        <v>245</v>
      </c>
      <c r="E592">
        <v>948</v>
      </c>
      <c r="F592">
        <v>9065</v>
      </c>
      <c r="G592">
        <v>-3</v>
      </c>
      <c r="H592">
        <v>610</v>
      </c>
      <c r="I592">
        <v>0</v>
      </c>
      <c r="J592" t="s">
        <v>247</v>
      </c>
      <c r="K592">
        <v>37175</v>
      </c>
      <c r="L592" t="s">
        <v>122</v>
      </c>
    </row>
    <row r="593" spans="1:12" x14ac:dyDescent="0.2">
      <c r="A593" t="str">
        <f t="shared" si="9"/>
        <v>Tyrrell2008</v>
      </c>
      <c r="B593" t="s">
        <v>816</v>
      </c>
      <c r="C593">
        <v>2008</v>
      </c>
      <c r="D593" t="s">
        <v>245</v>
      </c>
      <c r="E593">
        <v>103</v>
      </c>
      <c r="F593">
        <v>1130</v>
      </c>
      <c r="G593">
        <v>9</v>
      </c>
      <c r="H593">
        <v>503</v>
      </c>
      <c r="I593">
        <v>-0.4</v>
      </c>
      <c r="J593" t="s">
        <v>247</v>
      </c>
      <c r="K593">
        <v>37177</v>
      </c>
      <c r="L593" t="s">
        <v>122</v>
      </c>
    </row>
    <row r="594" spans="1:12" x14ac:dyDescent="0.2">
      <c r="A594" t="str">
        <f t="shared" si="9"/>
        <v>Union2008</v>
      </c>
      <c r="B594" t="s">
        <v>403</v>
      </c>
      <c r="C594">
        <v>2008</v>
      </c>
      <c r="D594" t="s">
        <v>245</v>
      </c>
      <c r="E594">
        <v>4673</v>
      </c>
      <c r="F594">
        <v>55932</v>
      </c>
      <c r="G594">
        <v>-5.9</v>
      </c>
      <c r="H594">
        <v>713</v>
      </c>
      <c r="I594">
        <v>-1.9</v>
      </c>
      <c r="J594" t="s">
        <v>247</v>
      </c>
      <c r="K594">
        <v>37179</v>
      </c>
      <c r="L594" t="s">
        <v>122</v>
      </c>
    </row>
    <row r="595" spans="1:12" x14ac:dyDescent="0.2">
      <c r="A595" t="str">
        <f t="shared" si="9"/>
        <v>Vance2008</v>
      </c>
      <c r="B595" t="s">
        <v>817</v>
      </c>
      <c r="C595">
        <v>2008</v>
      </c>
      <c r="D595" t="s">
        <v>245</v>
      </c>
      <c r="E595">
        <v>942</v>
      </c>
      <c r="F595">
        <v>16006</v>
      </c>
      <c r="G595">
        <v>-3.3</v>
      </c>
      <c r="H595">
        <v>589</v>
      </c>
      <c r="I595">
        <v>-1.2</v>
      </c>
      <c r="J595" t="s">
        <v>247</v>
      </c>
      <c r="K595">
        <v>37181</v>
      </c>
      <c r="L595" t="s">
        <v>122</v>
      </c>
    </row>
    <row r="596" spans="1:12" x14ac:dyDescent="0.2">
      <c r="A596" t="str">
        <f t="shared" si="9"/>
        <v>Wake2008</v>
      </c>
      <c r="B596" t="s">
        <v>375</v>
      </c>
      <c r="C596">
        <v>2008</v>
      </c>
      <c r="D596" t="s">
        <v>245</v>
      </c>
      <c r="E596">
        <v>28968</v>
      </c>
      <c r="F596">
        <v>448378</v>
      </c>
      <c r="G596">
        <v>-2.6</v>
      </c>
      <c r="H596">
        <v>917</v>
      </c>
      <c r="I596">
        <v>2.6</v>
      </c>
      <c r="J596" t="s">
        <v>247</v>
      </c>
      <c r="K596">
        <v>37183</v>
      </c>
      <c r="L596" t="s">
        <v>122</v>
      </c>
    </row>
    <row r="597" spans="1:12" x14ac:dyDescent="0.2">
      <c r="A597" t="str">
        <f t="shared" si="9"/>
        <v>Warren2008</v>
      </c>
      <c r="B597" t="s">
        <v>561</v>
      </c>
      <c r="C597">
        <v>2008</v>
      </c>
      <c r="D597" t="s">
        <v>245</v>
      </c>
      <c r="E597">
        <v>337</v>
      </c>
      <c r="F597">
        <v>3668</v>
      </c>
      <c r="G597">
        <v>-1.2</v>
      </c>
      <c r="H597">
        <v>551</v>
      </c>
      <c r="I597">
        <v>7</v>
      </c>
      <c r="J597" t="s">
        <v>247</v>
      </c>
      <c r="K597">
        <v>37185</v>
      </c>
      <c r="L597" t="s">
        <v>122</v>
      </c>
    </row>
    <row r="598" spans="1:12" x14ac:dyDescent="0.2">
      <c r="A598" t="str">
        <f t="shared" si="9"/>
        <v>Washington2008</v>
      </c>
      <c r="B598" t="s">
        <v>452</v>
      </c>
      <c r="C598">
        <v>2008</v>
      </c>
      <c r="D598" t="s">
        <v>245</v>
      </c>
      <c r="E598">
        <v>289</v>
      </c>
      <c r="F598">
        <v>3303</v>
      </c>
      <c r="G598">
        <v>-7.4</v>
      </c>
      <c r="H598">
        <v>493</v>
      </c>
      <c r="I598">
        <v>5.8</v>
      </c>
      <c r="J598" t="s">
        <v>247</v>
      </c>
      <c r="K598">
        <v>37187</v>
      </c>
      <c r="L598" t="s">
        <v>122</v>
      </c>
    </row>
    <row r="599" spans="1:12" x14ac:dyDescent="0.2">
      <c r="A599" t="str">
        <f t="shared" si="9"/>
        <v>Watauga2008</v>
      </c>
      <c r="B599" t="s">
        <v>818</v>
      </c>
      <c r="C599">
        <v>2008</v>
      </c>
      <c r="D599" t="s">
        <v>245</v>
      </c>
      <c r="E599">
        <v>1806</v>
      </c>
      <c r="F599">
        <v>21383</v>
      </c>
      <c r="G599">
        <v>-6</v>
      </c>
      <c r="H599">
        <v>611</v>
      </c>
      <c r="I599">
        <v>1.8</v>
      </c>
      <c r="J599" t="s">
        <v>247</v>
      </c>
      <c r="K599">
        <v>37189</v>
      </c>
      <c r="L599" t="s">
        <v>122</v>
      </c>
    </row>
    <row r="600" spans="1:12" x14ac:dyDescent="0.2">
      <c r="A600" t="str">
        <f t="shared" si="9"/>
        <v>Wayne2008</v>
      </c>
      <c r="B600" t="s">
        <v>382</v>
      </c>
      <c r="C600">
        <v>2008</v>
      </c>
      <c r="D600" t="s">
        <v>245</v>
      </c>
      <c r="E600">
        <v>2418</v>
      </c>
      <c r="F600">
        <v>45333</v>
      </c>
      <c r="G600">
        <v>-1.8</v>
      </c>
      <c r="H600">
        <v>620</v>
      </c>
      <c r="I600">
        <v>0.3</v>
      </c>
      <c r="J600" t="s">
        <v>247</v>
      </c>
      <c r="K600">
        <v>37191</v>
      </c>
      <c r="L600" t="s">
        <v>122</v>
      </c>
    </row>
    <row r="601" spans="1:12" x14ac:dyDescent="0.2">
      <c r="A601" t="str">
        <f t="shared" si="9"/>
        <v>Wilkes2008</v>
      </c>
      <c r="B601" t="s">
        <v>566</v>
      </c>
      <c r="C601">
        <v>2008</v>
      </c>
      <c r="D601" t="s">
        <v>245</v>
      </c>
      <c r="E601">
        <v>1374</v>
      </c>
      <c r="F601">
        <v>21987</v>
      </c>
      <c r="G601">
        <v>-6.8</v>
      </c>
      <c r="H601">
        <v>602</v>
      </c>
      <c r="I601">
        <v>3.6</v>
      </c>
      <c r="J601" t="s">
        <v>247</v>
      </c>
      <c r="K601">
        <v>37193</v>
      </c>
      <c r="L601" t="s">
        <v>122</v>
      </c>
    </row>
    <row r="602" spans="1:12" x14ac:dyDescent="0.2">
      <c r="A602" t="str">
        <f t="shared" si="9"/>
        <v>Wilson2008</v>
      </c>
      <c r="B602" t="s">
        <v>378</v>
      </c>
      <c r="C602">
        <v>2008</v>
      </c>
      <c r="D602" t="s">
        <v>245</v>
      </c>
      <c r="E602">
        <v>1985</v>
      </c>
      <c r="F602">
        <v>38646</v>
      </c>
      <c r="G602">
        <v>-5.8</v>
      </c>
      <c r="H602">
        <v>718</v>
      </c>
      <c r="I602">
        <v>-0.4</v>
      </c>
      <c r="J602" t="s">
        <v>247</v>
      </c>
      <c r="K602">
        <v>37195</v>
      </c>
      <c r="L602" t="s">
        <v>122</v>
      </c>
    </row>
    <row r="603" spans="1:12" x14ac:dyDescent="0.2">
      <c r="A603" t="str">
        <f t="shared" si="9"/>
        <v>Yadkin2008</v>
      </c>
      <c r="B603" t="s">
        <v>819</v>
      </c>
      <c r="C603">
        <v>2008</v>
      </c>
      <c r="D603" t="s">
        <v>245</v>
      </c>
      <c r="E603">
        <v>717</v>
      </c>
      <c r="F603">
        <v>9431</v>
      </c>
      <c r="G603">
        <v>-2.6</v>
      </c>
      <c r="H603">
        <v>561</v>
      </c>
      <c r="I603">
        <v>-0.9</v>
      </c>
      <c r="J603" t="s">
        <v>247</v>
      </c>
      <c r="K603">
        <v>37197</v>
      </c>
      <c r="L603" t="s">
        <v>122</v>
      </c>
    </row>
    <row r="604" spans="1:12" x14ac:dyDescent="0.2">
      <c r="A604" t="str">
        <f t="shared" si="9"/>
        <v>Yancey2008</v>
      </c>
      <c r="B604" t="s">
        <v>820</v>
      </c>
      <c r="C604">
        <v>2008</v>
      </c>
      <c r="D604" t="s">
        <v>245</v>
      </c>
      <c r="E604">
        <v>395</v>
      </c>
      <c r="F604">
        <v>3886</v>
      </c>
      <c r="G604">
        <v>-5.0999999999999996</v>
      </c>
      <c r="H604">
        <v>554</v>
      </c>
      <c r="I604">
        <v>3.7</v>
      </c>
      <c r="J604" t="s">
        <v>247</v>
      </c>
      <c r="K604">
        <v>37199</v>
      </c>
      <c r="L604" t="s">
        <v>122</v>
      </c>
    </row>
    <row r="605" spans="1:12" x14ac:dyDescent="0.2">
      <c r="A605" t="str">
        <f t="shared" si="9"/>
        <v>Alamance2009</v>
      </c>
      <c r="B605" t="s">
        <v>769</v>
      </c>
      <c r="C605">
        <v>2009</v>
      </c>
      <c r="D605" t="s">
        <v>245</v>
      </c>
      <c r="E605">
        <v>3490</v>
      </c>
      <c r="F605">
        <v>55653</v>
      </c>
      <c r="G605">
        <v>-5.5</v>
      </c>
      <c r="H605">
        <v>686</v>
      </c>
      <c r="I605">
        <v>0.6</v>
      </c>
      <c r="J605" t="s">
        <v>247</v>
      </c>
      <c r="K605">
        <v>37001</v>
      </c>
      <c r="L605" t="s">
        <v>122</v>
      </c>
    </row>
    <row r="606" spans="1:12" x14ac:dyDescent="0.2">
      <c r="A606" t="str">
        <f t="shared" si="9"/>
        <v>Alexander2009</v>
      </c>
      <c r="B606" t="s">
        <v>770</v>
      </c>
      <c r="C606">
        <v>2009</v>
      </c>
      <c r="D606" t="s">
        <v>245</v>
      </c>
      <c r="E606">
        <v>609</v>
      </c>
      <c r="F606">
        <v>8747</v>
      </c>
      <c r="G606">
        <v>-7.3</v>
      </c>
      <c r="H606">
        <v>574</v>
      </c>
      <c r="I606">
        <v>3.6</v>
      </c>
      <c r="J606" t="s">
        <v>247</v>
      </c>
      <c r="K606">
        <v>37003</v>
      </c>
      <c r="L606" t="s">
        <v>122</v>
      </c>
    </row>
    <row r="607" spans="1:12" x14ac:dyDescent="0.2">
      <c r="A607" t="str">
        <f t="shared" si="9"/>
        <v>Alleghany2009</v>
      </c>
      <c r="B607" t="s">
        <v>648</v>
      </c>
      <c r="C607">
        <v>2009</v>
      </c>
      <c r="D607" t="s">
        <v>245</v>
      </c>
      <c r="E607">
        <v>353</v>
      </c>
      <c r="F607">
        <v>3453</v>
      </c>
      <c r="G607">
        <v>-1.1000000000000001</v>
      </c>
      <c r="H607">
        <v>507</v>
      </c>
      <c r="I607">
        <v>-3.1</v>
      </c>
      <c r="J607" t="s">
        <v>247</v>
      </c>
      <c r="K607">
        <v>37005</v>
      </c>
      <c r="L607" t="s">
        <v>122</v>
      </c>
    </row>
    <row r="608" spans="1:12" x14ac:dyDescent="0.2">
      <c r="A608" t="str">
        <f t="shared" si="9"/>
        <v>Anson2009</v>
      </c>
      <c r="B608" t="s">
        <v>771</v>
      </c>
      <c r="C608">
        <v>2009</v>
      </c>
      <c r="D608" t="s">
        <v>245</v>
      </c>
      <c r="E608">
        <v>486</v>
      </c>
      <c r="F608">
        <v>7257</v>
      </c>
      <c r="G608">
        <v>-10.5</v>
      </c>
      <c r="H608">
        <v>620</v>
      </c>
      <c r="I608">
        <v>-0.3</v>
      </c>
      <c r="J608" t="s">
        <v>247</v>
      </c>
      <c r="K608">
        <v>37007</v>
      </c>
      <c r="L608" t="s">
        <v>122</v>
      </c>
    </row>
    <row r="609" spans="1:12" x14ac:dyDescent="0.2">
      <c r="A609" t="str">
        <f t="shared" si="9"/>
        <v>Ashe2009</v>
      </c>
      <c r="B609" t="s">
        <v>772</v>
      </c>
      <c r="C609">
        <v>2009</v>
      </c>
      <c r="D609" t="s">
        <v>245</v>
      </c>
      <c r="E609">
        <v>642</v>
      </c>
      <c r="F609">
        <v>7562</v>
      </c>
      <c r="G609">
        <v>-4.4000000000000004</v>
      </c>
      <c r="H609">
        <v>578</v>
      </c>
      <c r="I609">
        <v>0.2</v>
      </c>
      <c r="J609" t="s">
        <v>247</v>
      </c>
      <c r="K609">
        <v>37009</v>
      </c>
      <c r="L609" t="s">
        <v>122</v>
      </c>
    </row>
    <row r="610" spans="1:12" x14ac:dyDescent="0.2">
      <c r="A610" t="str">
        <f t="shared" si="9"/>
        <v>Avery2009</v>
      </c>
      <c r="B610" t="s">
        <v>773</v>
      </c>
      <c r="C610">
        <v>2009</v>
      </c>
      <c r="D610" t="s">
        <v>245</v>
      </c>
      <c r="E610">
        <v>651</v>
      </c>
      <c r="F610">
        <v>7914</v>
      </c>
      <c r="G610">
        <v>-1.8</v>
      </c>
      <c r="H610">
        <v>593</v>
      </c>
      <c r="I610">
        <v>5</v>
      </c>
      <c r="J610" t="s">
        <v>247</v>
      </c>
      <c r="K610">
        <v>37011</v>
      </c>
      <c r="L610" t="s">
        <v>122</v>
      </c>
    </row>
    <row r="611" spans="1:12" x14ac:dyDescent="0.2">
      <c r="A611" t="str">
        <f t="shared" si="9"/>
        <v>Beaufort2009</v>
      </c>
      <c r="B611" t="s">
        <v>756</v>
      </c>
      <c r="C611">
        <v>2009</v>
      </c>
      <c r="D611" t="s">
        <v>245</v>
      </c>
      <c r="E611">
        <v>1316</v>
      </c>
      <c r="F611">
        <v>16191</v>
      </c>
      <c r="G611">
        <v>-5.2</v>
      </c>
      <c r="H611">
        <v>658</v>
      </c>
      <c r="I611">
        <v>6.6</v>
      </c>
      <c r="J611" t="s">
        <v>247</v>
      </c>
      <c r="K611">
        <v>37013</v>
      </c>
      <c r="L611" t="s">
        <v>122</v>
      </c>
    </row>
    <row r="612" spans="1:12" x14ac:dyDescent="0.2">
      <c r="A612" t="str">
        <f t="shared" si="9"/>
        <v>Bertie2009</v>
      </c>
      <c r="B612" t="s">
        <v>774</v>
      </c>
      <c r="C612">
        <v>2009</v>
      </c>
      <c r="D612" t="s">
        <v>245</v>
      </c>
      <c r="E612">
        <v>396</v>
      </c>
      <c r="F612">
        <v>7092</v>
      </c>
      <c r="G612">
        <v>-0.8</v>
      </c>
      <c r="H612">
        <v>576</v>
      </c>
      <c r="I612">
        <v>4.2</v>
      </c>
      <c r="J612" t="s">
        <v>247</v>
      </c>
      <c r="K612">
        <v>37015</v>
      </c>
      <c r="L612" t="s">
        <v>122</v>
      </c>
    </row>
    <row r="613" spans="1:12" x14ac:dyDescent="0.2">
      <c r="A613" t="str">
        <f t="shared" si="9"/>
        <v>Bladen2009</v>
      </c>
      <c r="B613" t="s">
        <v>775</v>
      </c>
      <c r="C613">
        <v>2009</v>
      </c>
      <c r="D613" t="s">
        <v>245</v>
      </c>
      <c r="E613">
        <v>626</v>
      </c>
      <c r="F613">
        <v>12888</v>
      </c>
      <c r="G613">
        <v>0.7</v>
      </c>
      <c r="H613">
        <v>623</v>
      </c>
      <c r="I613">
        <v>6.9</v>
      </c>
      <c r="J613" t="s">
        <v>247</v>
      </c>
      <c r="K613">
        <v>37017</v>
      </c>
      <c r="L613" t="s">
        <v>122</v>
      </c>
    </row>
    <row r="614" spans="1:12" x14ac:dyDescent="0.2">
      <c r="A614" t="str">
        <f t="shared" si="9"/>
        <v>Brunswick2009</v>
      </c>
      <c r="B614" t="s">
        <v>655</v>
      </c>
      <c r="C614">
        <v>2009</v>
      </c>
      <c r="D614" t="s">
        <v>245</v>
      </c>
      <c r="E614">
        <v>2549</v>
      </c>
      <c r="F614">
        <v>26311</v>
      </c>
      <c r="G614">
        <v>-3.9</v>
      </c>
      <c r="H614">
        <v>688</v>
      </c>
      <c r="I614">
        <v>5.2</v>
      </c>
      <c r="J614" t="s">
        <v>247</v>
      </c>
      <c r="K614">
        <v>37019</v>
      </c>
      <c r="L614" t="s">
        <v>122</v>
      </c>
    </row>
    <row r="615" spans="1:12" x14ac:dyDescent="0.2">
      <c r="A615" t="str">
        <f t="shared" si="9"/>
        <v>Buncombe2009</v>
      </c>
      <c r="B615" t="s">
        <v>379</v>
      </c>
      <c r="C615">
        <v>2009</v>
      </c>
      <c r="D615" t="s">
        <v>245</v>
      </c>
      <c r="E615">
        <v>7833</v>
      </c>
      <c r="F615">
        <v>110782</v>
      </c>
      <c r="G615">
        <v>-4</v>
      </c>
      <c r="H615">
        <v>746</v>
      </c>
      <c r="I615">
        <v>2.8</v>
      </c>
      <c r="J615" t="s">
        <v>247</v>
      </c>
      <c r="K615">
        <v>37021</v>
      </c>
      <c r="L615" t="s">
        <v>122</v>
      </c>
    </row>
    <row r="616" spans="1:12" x14ac:dyDescent="0.2">
      <c r="A616" t="str">
        <f t="shared" si="9"/>
        <v>Burke2009</v>
      </c>
      <c r="B616" t="s">
        <v>468</v>
      </c>
      <c r="C616">
        <v>2009</v>
      </c>
      <c r="D616" t="s">
        <v>245</v>
      </c>
      <c r="E616">
        <v>1555</v>
      </c>
      <c r="F616">
        <v>28110</v>
      </c>
      <c r="G616">
        <v>-8.1</v>
      </c>
      <c r="H616">
        <v>652</v>
      </c>
      <c r="I616">
        <v>-0.6</v>
      </c>
      <c r="J616" t="s">
        <v>247</v>
      </c>
      <c r="K616">
        <v>37023</v>
      </c>
      <c r="L616" t="s">
        <v>122</v>
      </c>
    </row>
    <row r="617" spans="1:12" x14ac:dyDescent="0.2">
      <c r="A617" t="str">
        <f t="shared" si="9"/>
        <v>Cabarrus2009</v>
      </c>
      <c r="B617" t="s">
        <v>776</v>
      </c>
      <c r="C617">
        <v>2009</v>
      </c>
      <c r="D617" t="s">
        <v>245</v>
      </c>
      <c r="E617">
        <v>4290</v>
      </c>
      <c r="F617">
        <v>62855</v>
      </c>
      <c r="G617">
        <v>-5.8</v>
      </c>
      <c r="H617">
        <v>730</v>
      </c>
      <c r="I617">
        <v>-1.2</v>
      </c>
      <c r="J617" t="s">
        <v>247</v>
      </c>
      <c r="K617">
        <v>37025</v>
      </c>
      <c r="L617" t="s">
        <v>122</v>
      </c>
    </row>
    <row r="618" spans="1:12" x14ac:dyDescent="0.2">
      <c r="A618" t="str">
        <f t="shared" si="9"/>
        <v>Caldwell2009</v>
      </c>
      <c r="B618" t="s">
        <v>580</v>
      </c>
      <c r="C618">
        <v>2009</v>
      </c>
      <c r="D618" t="s">
        <v>245</v>
      </c>
      <c r="E618">
        <v>1481</v>
      </c>
      <c r="F618">
        <v>24316</v>
      </c>
      <c r="G618">
        <v>-7.7</v>
      </c>
      <c r="H618">
        <v>621</v>
      </c>
      <c r="I618">
        <v>3.7</v>
      </c>
      <c r="J618" t="s">
        <v>247</v>
      </c>
      <c r="K618">
        <v>37027</v>
      </c>
      <c r="L618" t="s">
        <v>122</v>
      </c>
    </row>
    <row r="619" spans="1:12" x14ac:dyDescent="0.2">
      <c r="A619" t="str">
        <f t="shared" si="9"/>
        <v>Camden2009</v>
      </c>
      <c r="B619" t="s">
        <v>470</v>
      </c>
      <c r="C619">
        <v>2009</v>
      </c>
      <c r="D619" t="s">
        <v>245</v>
      </c>
      <c r="E619">
        <v>222</v>
      </c>
      <c r="F619">
        <v>2206</v>
      </c>
      <c r="G619">
        <v>1.2</v>
      </c>
      <c r="H619">
        <v>777</v>
      </c>
      <c r="I619">
        <v>5.9</v>
      </c>
      <c r="J619" t="s">
        <v>247</v>
      </c>
      <c r="K619">
        <v>37029</v>
      </c>
      <c r="L619" t="s">
        <v>122</v>
      </c>
    </row>
    <row r="620" spans="1:12" x14ac:dyDescent="0.2">
      <c r="A620" t="str">
        <f t="shared" si="9"/>
        <v>Carteret2009</v>
      </c>
      <c r="B620" t="s">
        <v>777</v>
      </c>
      <c r="C620">
        <v>2009</v>
      </c>
      <c r="D620" t="s">
        <v>245</v>
      </c>
      <c r="E620">
        <v>2230</v>
      </c>
      <c r="F620">
        <v>21568</v>
      </c>
      <c r="G620">
        <v>-3.2</v>
      </c>
      <c r="H620">
        <v>592</v>
      </c>
      <c r="I620">
        <v>4</v>
      </c>
      <c r="J620" t="s">
        <v>247</v>
      </c>
      <c r="K620">
        <v>37031</v>
      </c>
      <c r="L620" t="s">
        <v>122</v>
      </c>
    </row>
    <row r="621" spans="1:12" x14ac:dyDescent="0.2">
      <c r="A621" t="str">
        <f t="shared" si="9"/>
        <v>Caswell2009</v>
      </c>
      <c r="B621" t="s">
        <v>778</v>
      </c>
      <c r="C621">
        <v>2009</v>
      </c>
      <c r="D621" t="s">
        <v>245</v>
      </c>
      <c r="E621">
        <v>278</v>
      </c>
      <c r="F621">
        <v>3026</v>
      </c>
      <c r="G621">
        <v>-6.9</v>
      </c>
      <c r="H621">
        <v>602</v>
      </c>
      <c r="I621">
        <v>1.7</v>
      </c>
      <c r="J621" t="s">
        <v>247</v>
      </c>
      <c r="K621">
        <v>37033</v>
      </c>
      <c r="L621" t="s">
        <v>122</v>
      </c>
    </row>
    <row r="622" spans="1:12" x14ac:dyDescent="0.2">
      <c r="A622" t="str">
        <f t="shared" si="9"/>
        <v>Catawba2009</v>
      </c>
      <c r="B622" t="s">
        <v>779</v>
      </c>
      <c r="C622">
        <v>2009</v>
      </c>
      <c r="D622" t="s">
        <v>245</v>
      </c>
      <c r="E622">
        <v>4419</v>
      </c>
      <c r="F622">
        <v>77392</v>
      </c>
      <c r="G622">
        <v>-7.7</v>
      </c>
      <c r="H622">
        <v>724</v>
      </c>
      <c r="I622">
        <v>4</v>
      </c>
      <c r="J622" t="s">
        <v>247</v>
      </c>
      <c r="K622">
        <v>37035</v>
      </c>
      <c r="L622" t="s">
        <v>122</v>
      </c>
    </row>
    <row r="623" spans="1:12" x14ac:dyDescent="0.2">
      <c r="A623" t="str">
        <f t="shared" si="9"/>
        <v>Chatham2009</v>
      </c>
      <c r="B623" t="s">
        <v>474</v>
      </c>
      <c r="C623">
        <v>2009</v>
      </c>
      <c r="D623" t="s">
        <v>245</v>
      </c>
      <c r="E623">
        <v>1357</v>
      </c>
      <c r="F623">
        <v>14852</v>
      </c>
      <c r="G623">
        <v>-7</v>
      </c>
      <c r="H623">
        <v>645</v>
      </c>
      <c r="I623">
        <v>2.1</v>
      </c>
      <c r="J623" t="s">
        <v>247</v>
      </c>
      <c r="K623">
        <v>37037</v>
      </c>
      <c r="L623" t="s">
        <v>122</v>
      </c>
    </row>
    <row r="624" spans="1:12" x14ac:dyDescent="0.2">
      <c r="A624" t="str">
        <f t="shared" si="9"/>
        <v>Cherokee2009</v>
      </c>
      <c r="B624" t="s">
        <v>424</v>
      </c>
      <c r="C624">
        <v>2009</v>
      </c>
      <c r="D624" t="s">
        <v>245</v>
      </c>
      <c r="E624">
        <v>746</v>
      </c>
      <c r="F624">
        <v>7330</v>
      </c>
      <c r="G624">
        <v>-7.1</v>
      </c>
      <c r="H624">
        <v>593</v>
      </c>
      <c r="I624">
        <v>3.9</v>
      </c>
      <c r="J624" t="s">
        <v>247</v>
      </c>
      <c r="K624">
        <v>37039</v>
      </c>
      <c r="L624" t="s">
        <v>122</v>
      </c>
    </row>
    <row r="625" spans="1:12" x14ac:dyDescent="0.2">
      <c r="A625" t="str">
        <f t="shared" si="9"/>
        <v>Chowan2009</v>
      </c>
      <c r="B625" t="s">
        <v>780</v>
      </c>
      <c r="C625">
        <v>2009</v>
      </c>
      <c r="D625" t="s">
        <v>245</v>
      </c>
      <c r="E625">
        <v>445</v>
      </c>
      <c r="F625">
        <v>4966</v>
      </c>
      <c r="G625">
        <v>-0.4</v>
      </c>
      <c r="H625">
        <v>649</v>
      </c>
      <c r="I625">
        <v>0.9</v>
      </c>
      <c r="J625" t="s">
        <v>247</v>
      </c>
      <c r="K625">
        <v>37041</v>
      </c>
      <c r="L625" t="s">
        <v>122</v>
      </c>
    </row>
    <row r="626" spans="1:12" x14ac:dyDescent="0.2">
      <c r="A626" t="str">
        <f t="shared" si="9"/>
        <v>Clay2009</v>
      </c>
      <c r="B626" t="s">
        <v>353</v>
      </c>
      <c r="C626">
        <v>2009</v>
      </c>
      <c r="D626" t="s">
        <v>245</v>
      </c>
      <c r="E626">
        <v>288</v>
      </c>
      <c r="F626">
        <v>1938</v>
      </c>
      <c r="G626">
        <v>-1.4</v>
      </c>
      <c r="H626">
        <v>527</v>
      </c>
      <c r="I626">
        <v>-1.1000000000000001</v>
      </c>
      <c r="J626" t="s">
        <v>247</v>
      </c>
      <c r="K626">
        <v>37043</v>
      </c>
      <c r="L626" t="s">
        <v>122</v>
      </c>
    </row>
    <row r="627" spans="1:12" x14ac:dyDescent="0.2">
      <c r="A627" t="str">
        <f t="shared" si="9"/>
        <v>Cleveland2009</v>
      </c>
      <c r="B627" t="s">
        <v>781</v>
      </c>
      <c r="C627">
        <v>2009</v>
      </c>
      <c r="D627" t="s">
        <v>245</v>
      </c>
      <c r="E627">
        <v>2039</v>
      </c>
      <c r="F627">
        <v>30046</v>
      </c>
      <c r="G627">
        <v>-9.1999999999999993</v>
      </c>
      <c r="H627">
        <v>667</v>
      </c>
      <c r="I627">
        <v>2.6</v>
      </c>
      <c r="J627" t="s">
        <v>247</v>
      </c>
      <c r="K627">
        <v>37045</v>
      </c>
      <c r="L627" t="s">
        <v>122</v>
      </c>
    </row>
    <row r="628" spans="1:12" x14ac:dyDescent="0.2">
      <c r="A628" t="str">
        <f t="shared" si="9"/>
        <v>Columbus2009</v>
      </c>
      <c r="B628" t="s">
        <v>782</v>
      </c>
      <c r="C628">
        <v>2009</v>
      </c>
      <c r="D628" t="s">
        <v>245</v>
      </c>
      <c r="E628">
        <v>1182</v>
      </c>
      <c r="F628">
        <v>16023</v>
      </c>
      <c r="G628">
        <v>-3.2</v>
      </c>
      <c r="H628">
        <v>622</v>
      </c>
      <c r="I628">
        <v>4.7</v>
      </c>
      <c r="J628" t="s">
        <v>247</v>
      </c>
      <c r="K628">
        <v>37047</v>
      </c>
      <c r="L628" t="s">
        <v>122</v>
      </c>
    </row>
    <row r="629" spans="1:12" x14ac:dyDescent="0.2">
      <c r="A629" t="str">
        <f t="shared" si="9"/>
        <v>Craven2009</v>
      </c>
      <c r="B629" t="s">
        <v>783</v>
      </c>
      <c r="C629">
        <v>2009</v>
      </c>
      <c r="D629" t="s">
        <v>245</v>
      </c>
      <c r="E629">
        <v>2489</v>
      </c>
      <c r="F629">
        <v>38734</v>
      </c>
      <c r="G629">
        <v>-4.2</v>
      </c>
      <c r="H629">
        <v>783</v>
      </c>
      <c r="I629">
        <v>4.7</v>
      </c>
      <c r="J629" t="s">
        <v>247</v>
      </c>
      <c r="K629">
        <v>37049</v>
      </c>
      <c r="L629" t="s">
        <v>122</v>
      </c>
    </row>
    <row r="630" spans="1:12" x14ac:dyDescent="0.2">
      <c r="A630" t="str">
        <f t="shared" si="9"/>
        <v>Cumberland2009</v>
      </c>
      <c r="B630" t="s">
        <v>589</v>
      </c>
      <c r="C630">
        <v>2009</v>
      </c>
      <c r="D630" t="s">
        <v>245</v>
      </c>
      <c r="E630">
        <v>6213</v>
      </c>
      <c r="F630">
        <v>119626</v>
      </c>
      <c r="G630">
        <v>-1.7</v>
      </c>
      <c r="H630">
        <v>749</v>
      </c>
      <c r="I630">
        <v>5.3</v>
      </c>
      <c r="J630" t="s">
        <v>247</v>
      </c>
      <c r="K630">
        <v>37051</v>
      </c>
      <c r="L630" t="s">
        <v>122</v>
      </c>
    </row>
    <row r="631" spans="1:12" x14ac:dyDescent="0.2">
      <c r="A631" t="str">
        <f t="shared" si="9"/>
        <v>Currituck2009</v>
      </c>
      <c r="B631" t="s">
        <v>784</v>
      </c>
      <c r="C631">
        <v>2009</v>
      </c>
      <c r="D631" t="s">
        <v>245</v>
      </c>
      <c r="E631">
        <v>645</v>
      </c>
      <c r="F631">
        <v>4602</v>
      </c>
      <c r="G631">
        <v>-9.4</v>
      </c>
      <c r="H631">
        <v>691</v>
      </c>
      <c r="I631">
        <v>10.7</v>
      </c>
      <c r="J631" t="s">
        <v>247</v>
      </c>
      <c r="K631">
        <v>37053</v>
      </c>
      <c r="L631" t="s">
        <v>122</v>
      </c>
    </row>
    <row r="632" spans="1:12" x14ac:dyDescent="0.2">
      <c r="A632" t="str">
        <f t="shared" si="9"/>
        <v>Dare2009</v>
      </c>
      <c r="B632" t="s">
        <v>785</v>
      </c>
      <c r="C632">
        <v>2009</v>
      </c>
      <c r="D632" t="s">
        <v>245</v>
      </c>
      <c r="E632">
        <v>2002</v>
      </c>
      <c r="F632">
        <v>15998</v>
      </c>
      <c r="G632">
        <v>-4.4000000000000004</v>
      </c>
      <c r="H632">
        <v>582</v>
      </c>
      <c r="I632">
        <v>-1.9</v>
      </c>
      <c r="J632" t="s">
        <v>247</v>
      </c>
      <c r="K632">
        <v>37055</v>
      </c>
      <c r="L632" t="s">
        <v>122</v>
      </c>
    </row>
    <row r="633" spans="1:12" x14ac:dyDescent="0.2">
      <c r="A633" t="str">
        <f t="shared" si="9"/>
        <v>Davidson2009</v>
      </c>
      <c r="B633" t="s">
        <v>721</v>
      </c>
      <c r="C633">
        <v>2009</v>
      </c>
      <c r="D633" t="s">
        <v>245</v>
      </c>
      <c r="E633">
        <v>2932</v>
      </c>
      <c r="F633">
        <v>39058</v>
      </c>
      <c r="G633">
        <v>-6.1</v>
      </c>
      <c r="H633">
        <v>650</v>
      </c>
      <c r="I633">
        <v>1.7</v>
      </c>
      <c r="J633" t="s">
        <v>247</v>
      </c>
      <c r="K633">
        <v>37057</v>
      </c>
      <c r="L633" t="s">
        <v>122</v>
      </c>
    </row>
    <row r="634" spans="1:12" x14ac:dyDescent="0.2">
      <c r="A634" t="str">
        <f t="shared" si="9"/>
        <v>Davie2009</v>
      </c>
      <c r="B634" t="s">
        <v>786</v>
      </c>
      <c r="C634">
        <v>2009</v>
      </c>
      <c r="D634" t="s">
        <v>245</v>
      </c>
      <c r="E634">
        <v>911</v>
      </c>
      <c r="F634">
        <v>9674</v>
      </c>
      <c r="G634">
        <v>-6.6</v>
      </c>
      <c r="H634">
        <v>604</v>
      </c>
      <c r="I634">
        <v>1.9</v>
      </c>
      <c r="J634" t="s">
        <v>247</v>
      </c>
      <c r="K634">
        <v>37059</v>
      </c>
      <c r="L634" t="s">
        <v>122</v>
      </c>
    </row>
    <row r="635" spans="1:12" x14ac:dyDescent="0.2">
      <c r="A635" t="str">
        <f t="shared" si="9"/>
        <v>Duplin2009</v>
      </c>
      <c r="B635" t="s">
        <v>787</v>
      </c>
      <c r="C635">
        <v>2009</v>
      </c>
      <c r="D635" t="s">
        <v>245</v>
      </c>
      <c r="E635">
        <v>1121</v>
      </c>
      <c r="F635">
        <v>19734</v>
      </c>
      <c r="G635">
        <v>-1.4</v>
      </c>
      <c r="H635">
        <v>601</v>
      </c>
      <c r="I635">
        <v>5.6</v>
      </c>
      <c r="J635" t="s">
        <v>247</v>
      </c>
      <c r="K635">
        <v>37061</v>
      </c>
      <c r="L635" t="s">
        <v>122</v>
      </c>
    </row>
    <row r="636" spans="1:12" x14ac:dyDescent="0.2">
      <c r="A636" t="str">
        <f t="shared" si="9"/>
        <v>Durham2009</v>
      </c>
      <c r="B636" t="s">
        <v>788</v>
      </c>
      <c r="C636">
        <v>2009</v>
      </c>
      <c r="D636" t="s">
        <v>245</v>
      </c>
      <c r="E636">
        <v>7061</v>
      </c>
      <c r="F636">
        <v>177431</v>
      </c>
      <c r="G636">
        <v>-4</v>
      </c>
      <c r="H636">
        <v>1238</v>
      </c>
      <c r="I636">
        <v>9.5</v>
      </c>
      <c r="J636" t="s">
        <v>247</v>
      </c>
      <c r="K636">
        <v>37063</v>
      </c>
      <c r="L636" t="s">
        <v>122</v>
      </c>
    </row>
    <row r="637" spans="1:12" x14ac:dyDescent="0.2">
      <c r="A637" t="str">
        <f t="shared" si="9"/>
        <v>Edgecombe2009</v>
      </c>
      <c r="B637" t="s">
        <v>789</v>
      </c>
      <c r="C637">
        <v>2009</v>
      </c>
      <c r="D637" t="s">
        <v>245</v>
      </c>
      <c r="E637">
        <v>950</v>
      </c>
      <c r="F637">
        <v>19249</v>
      </c>
      <c r="G637">
        <v>-3.5</v>
      </c>
      <c r="H637">
        <v>743</v>
      </c>
      <c r="I637">
        <v>1.9</v>
      </c>
      <c r="J637" t="s">
        <v>247</v>
      </c>
      <c r="K637">
        <v>37065</v>
      </c>
      <c r="L637" t="s">
        <v>122</v>
      </c>
    </row>
    <row r="638" spans="1:12" x14ac:dyDescent="0.2">
      <c r="A638" t="str">
        <f t="shared" si="9"/>
        <v>Forsyth2009</v>
      </c>
      <c r="B638" t="s">
        <v>376</v>
      </c>
      <c r="C638">
        <v>2009</v>
      </c>
      <c r="D638" t="s">
        <v>245</v>
      </c>
      <c r="E638">
        <v>8993</v>
      </c>
      <c r="F638">
        <v>175354</v>
      </c>
      <c r="G638">
        <v>-5.0999999999999996</v>
      </c>
      <c r="H638">
        <v>847</v>
      </c>
      <c r="I638">
        <v>2.5</v>
      </c>
      <c r="J638" t="s">
        <v>247</v>
      </c>
      <c r="K638">
        <v>37067</v>
      </c>
      <c r="L638" t="s">
        <v>122</v>
      </c>
    </row>
    <row r="639" spans="1:12" x14ac:dyDescent="0.2">
      <c r="A639" t="str">
        <f t="shared" si="9"/>
        <v>Franklin2009</v>
      </c>
      <c r="B639" t="s">
        <v>434</v>
      </c>
      <c r="C639">
        <v>2009</v>
      </c>
      <c r="D639" t="s">
        <v>245</v>
      </c>
      <c r="E639">
        <v>1067</v>
      </c>
      <c r="F639">
        <v>11540</v>
      </c>
      <c r="G639">
        <v>1.8</v>
      </c>
      <c r="H639">
        <v>712</v>
      </c>
      <c r="I639">
        <v>4.7</v>
      </c>
      <c r="J639" t="s">
        <v>247</v>
      </c>
      <c r="K639">
        <v>37069</v>
      </c>
      <c r="L639" t="s">
        <v>122</v>
      </c>
    </row>
    <row r="640" spans="1:12" x14ac:dyDescent="0.2">
      <c r="A640" t="str">
        <f t="shared" si="9"/>
        <v>Gaston2009</v>
      </c>
      <c r="B640" t="s">
        <v>790</v>
      </c>
      <c r="C640">
        <v>2009</v>
      </c>
      <c r="D640" t="s">
        <v>245</v>
      </c>
      <c r="E640">
        <v>4113</v>
      </c>
      <c r="F640">
        <v>63430</v>
      </c>
      <c r="G640">
        <v>-6</v>
      </c>
      <c r="H640">
        <v>703</v>
      </c>
      <c r="I640">
        <v>2.2999999999999998</v>
      </c>
      <c r="J640" t="s">
        <v>247</v>
      </c>
      <c r="K640">
        <v>37071</v>
      </c>
      <c r="L640" t="s">
        <v>122</v>
      </c>
    </row>
    <row r="641" spans="1:12" x14ac:dyDescent="0.2">
      <c r="A641" t="str">
        <f t="shared" si="9"/>
        <v>Gates2009</v>
      </c>
      <c r="B641" t="s">
        <v>791</v>
      </c>
      <c r="C641">
        <v>2009</v>
      </c>
      <c r="D641" t="s">
        <v>245</v>
      </c>
      <c r="E641">
        <v>170</v>
      </c>
      <c r="F641">
        <v>1546</v>
      </c>
      <c r="G641">
        <v>1.9</v>
      </c>
      <c r="H641">
        <v>601</v>
      </c>
      <c r="I641">
        <v>-1.8</v>
      </c>
      <c r="J641" t="s">
        <v>247</v>
      </c>
      <c r="K641">
        <v>37073</v>
      </c>
      <c r="L641" t="s">
        <v>122</v>
      </c>
    </row>
    <row r="642" spans="1:12" x14ac:dyDescent="0.2">
      <c r="A642" t="str">
        <f t="shared" si="9"/>
        <v>Graham2009</v>
      </c>
      <c r="B642" t="s">
        <v>792</v>
      </c>
      <c r="C642">
        <v>2009</v>
      </c>
      <c r="D642" t="s">
        <v>245</v>
      </c>
      <c r="E642">
        <v>202</v>
      </c>
      <c r="F642">
        <v>1942</v>
      </c>
      <c r="G642">
        <v>-17.399999999999999</v>
      </c>
      <c r="H642">
        <v>547</v>
      </c>
      <c r="I642">
        <v>4.4000000000000004</v>
      </c>
      <c r="J642" t="s">
        <v>247</v>
      </c>
      <c r="K642">
        <v>37075</v>
      </c>
      <c r="L642" t="s">
        <v>122</v>
      </c>
    </row>
    <row r="643" spans="1:12" x14ac:dyDescent="0.2">
      <c r="A643" t="str">
        <f t="shared" si="9"/>
        <v>Granville2009</v>
      </c>
      <c r="B643" t="s">
        <v>793</v>
      </c>
      <c r="C643">
        <v>2009</v>
      </c>
      <c r="D643" t="s">
        <v>245</v>
      </c>
      <c r="E643">
        <v>909</v>
      </c>
      <c r="F643">
        <v>18851</v>
      </c>
      <c r="G643">
        <v>-4.9000000000000004</v>
      </c>
      <c r="H643">
        <v>768</v>
      </c>
      <c r="I643">
        <v>2.4</v>
      </c>
      <c r="J643" t="s">
        <v>247</v>
      </c>
      <c r="K643">
        <v>37077</v>
      </c>
      <c r="L643" t="s">
        <v>122</v>
      </c>
    </row>
    <row r="644" spans="1:12" x14ac:dyDescent="0.2">
      <c r="A644" t="str">
        <f t="shared" si="9"/>
        <v>Greene2009</v>
      </c>
      <c r="B644" t="s">
        <v>436</v>
      </c>
      <c r="C644">
        <v>2009</v>
      </c>
      <c r="D644" t="s">
        <v>245</v>
      </c>
      <c r="E644">
        <v>331</v>
      </c>
      <c r="F644">
        <v>4202</v>
      </c>
      <c r="G644">
        <v>-3</v>
      </c>
      <c r="H644">
        <v>586</v>
      </c>
      <c r="I644">
        <v>1.6</v>
      </c>
      <c r="J644" t="s">
        <v>247</v>
      </c>
      <c r="K644">
        <v>37079</v>
      </c>
      <c r="L644" t="s">
        <v>122</v>
      </c>
    </row>
    <row r="645" spans="1:12" x14ac:dyDescent="0.2">
      <c r="A645" t="str">
        <f t="shared" si="9"/>
        <v>Guilford2009</v>
      </c>
      <c r="B645" t="s">
        <v>794</v>
      </c>
      <c r="C645">
        <v>2009</v>
      </c>
      <c r="D645" t="s">
        <v>245</v>
      </c>
      <c r="E645">
        <v>14265</v>
      </c>
      <c r="F645">
        <v>260310</v>
      </c>
      <c r="G645">
        <v>-5.5</v>
      </c>
      <c r="H645">
        <v>823</v>
      </c>
      <c r="I645">
        <v>3.3</v>
      </c>
      <c r="J645" t="s">
        <v>247</v>
      </c>
      <c r="K645">
        <v>37081</v>
      </c>
      <c r="L645" t="s">
        <v>122</v>
      </c>
    </row>
    <row r="646" spans="1:12" x14ac:dyDescent="0.2">
      <c r="A646" t="str">
        <f t="shared" ref="A646:A709" si="10">_xlfn.CONCAT(B646, C646)</f>
        <v>Halifax2009</v>
      </c>
      <c r="B646" t="s">
        <v>674</v>
      </c>
      <c r="C646">
        <v>2009</v>
      </c>
      <c r="D646" t="s">
        <v>245</v>
      </c>
      <c r="E646">
        <v>1141</v>
      </c>
      <c r="F646">
        <v>17204</v>
      </c>
      <c r="G646">
        <v>-2.2000000000000002</v>
      </c>
      <c r="H646">
        <v>591</v>
      </c>
      <c r="I646">
        <v>1.7</v>
      </c>
      <c r="J646" t="s">
        <v>247</v>
      </c>
      <c r="K646">
        <v>37083</v>
      </c>
      <c r="L646" t="s">
        <v>122</v>
      </c>
    </row>
    <row r="647" spans="1:12" x14ac:dyDescent="0.2">
      <c r="A647" t="str">
        <f t="shared" si="10"/>
        <v>Harnett2009</v>
      </c>
      <c r="B647" t="s">
        <v>795</v>
      </c>
      <c r="C647">
        <v>2009</v>
      </c>
      <c r="D647" t="s">
        <v>245</v>
      </c>
      <c r="E647">
        <v>1727</v>
      </c>
      <c r="F647">
        <v>22117</v>
      </c>
      <c r="G647">
        <v>-5.2</v>
      </c>
      <c r="H647">
        <v>619</v>
      </c>
      <c r="I647">
        <v>-1</v>
      </c>
      <c r="J647" t="s">
        <v>247</v>
      </c>
      <c r="K647">
        <v>37085</v>
      </c>
      <c r="L647" t="s">
        <v>122</v>
      </c>
    </row>
    <row r="648" spans="1:12" x14ac:dyDescent="0.2">
      <c r="A648" t="str">
        <f t="shared" si="10"/>
        <v>Haywood2009</v>
      </c>
      <c r="B648" t="s">
        <v>731</v>
      </c>
      <c r="C648">
        <v>2009</v>
      </c>
      <c r="D648" t="s">
        <v>245</v>
      </c>
      <c r="E648">
        <v>1491</v>
      </c>
      <c r="F648">
        <v>16355</v>
      </c>
      <c r="G648">
        <v>-3.3</v>
      </c>
      <c r="H648">
        <v>637</v>
      </c>
      <c r="I648">
        <v>1.8</v>
      </c>
      <c r="J648" t="s">
        <v>247</v>
      </c>
      <c r="K648">
        <v>37087</v>
      </c>
      <c r="L648" t="s">
        <v>122</v>
      </c>
    </row>
    <row r="649" spans="1:12" x14ac:dyDescent="0.2">
      <c r="A649" t="str">
        <f t="shared" si="10"/>
        <v>Henderson2009</v>
      </c>
      <c r="B649" t="s">
        <v>602</v>
      </c>
      <c r="C649">
        <v>2009</v>
      </c>
      <c r="D649" t="s">
        <v>245</v>
      </c>
      <c r="E649">
        <v>2896</v>
      </c>
      <c r="F649">
        <v>32920</v>
      </c>
      <c r="G649">
        <v>-5.4</v>
      </c>
      <c r="H649">
        <v>682</v>
      </c>
      <c r="I649">
        <v>0.7</v>
      </c>
      <c r="J649" t="s">
        <v>247</v>
      </c>
      <c r="K649">
        <v>37089</v>
      </c>
      <c r="L649" t="s">
        <v>122</v>
      </c>
    </row>
    <row r="650" spans="1:12" x14ac:dyDescent="0.2">
      <c r="A650" t="str">
        <f t="shared" si="10"/>
        <v>Hertford2009</v>
      </c>
      <c r="B650" t="s">
        <v>796</v>
      </c>
      <c r="C650">
        <v>2009</v>
      </c>
      <c r="D650" t="s">
        <v>245</v>
      </c>
      <c r="E650">
        <v>564</v>
      </c>
      <c r="F650">
        <v>9723</v>
      </c>
      <c r="G650">
        <v>1.9</v>
      </c>
      <c r="H650">
        <v>627</v>
      </c>
      <c r="I650">
        <v>-0.9</v>
      </c>
      <c r="J650" t="s">
        <v>247</v>
      </c>
      <c r="K650">
        <v>37091</v>
      </c>
      <c r="L650" t="s">
        <v>122</v>
      </c>
    </row>
    <row r="651" spans="1:12" x14ac:dyDescent="0.2">
      <c r="A651" t="str">
        <f t="shared" si="10"/>
        <v>Hoke2009</v>
      </c>
      <c r="B651" t="s">
        <v>797</v>
      </c>
      <c r="C651">
        <v>2009</v>
      </c>
      <c r="D651" t="s">
        <v>245</v>
      </c>
      <c r="E651">
        <v>443</v>
      </c>
      <c r="F651">
        <v>8002</v>
      </c>
      <c r="G651">
        <v>-4.7</v>
      </c>
      <c r="H651">
        <v>576</v>
      </c>
      <c r="I651">
        <v>-3</v>
      </c>
      <c r="J651" t="s">
        <v>247</v>
      </c>
      <c r="K651">
        <v>37093</v>
      </c>
      <c r="L651" t="s">
        <v>122</v>
      </c>
    </row>
    <row r="652" spans="1:12" x14ac:dyDescent="0.2">
      <c r="A652" t="str">
        <f t="shared" si="10"/>
        <v>Hyde2009</v>
      </c>
      <c r="B652" t="s">
        <v>798</v>
      </c>
      <c r="C652">
        <v>2009</v>
      </c>
      <c r="D652" t="s">
        <v>245</v>
      </c>
      <c r="E652">
        <v>209</v>
      </c>
      <c r="F652">
        <v>1805</v>
      </c>
      <c r="G652">
        <v>-3.7</v>
      </c>
      <c r="H652">
        <v>570</v>
      </c>
      <c r="I652">
        <v>3.4</v>
      </c>
      <c r="J652" t="s">
        <v>247</v>
      </c>
      <c r="K652">
        <v>37095</v>
      </c>
      <c r="L652" t="s">
        <v>122</v>
      </c>
    </row>
    <row r="653" spans="1:12" x14ac:dyDescent="0.2">
      <c r="A653" t="str">
        <f t="shared" si="10"/>
        <v>Iredell2009</v>
      </c>
      <c r="B653" t="s">
        <v>799</v>
      </c>
      <c r="C653">
        <v>2009</v>
      </c>
      <c r="D653" t="s">
        <v>245</v>
      </c>
      <c r="E653">
        <v>4749</v>
      </c>
      <c r="F653">
        <v>60330</v>
      </c>
      <c r="G653">
        <v>-6.7</v>
      </c>
      <c r="H653">
        <v>772</v>
      </c>
      <c r="I653">
        <v>0.8</v>
      </c>
      <c r="J653" t="s">
        <v>247</v>
      </c>
      <c r="K653">
        <v>37097</v>
      </c>
      <c r="L653" t="s">
        <v>122</v>
      </c>
    </row>
    <row r="654" spans="1:12" x14ac:dyDescent="0.2">
      <c r="A654" t="str">
        <f t="shared" si="10"/>
        <v>Jackson2009</v>
      </c>
      <c r="B654" t="s">
        <v>318</v>
      </c>
      <c r="C654">
        <v>2009</v>
      </c>
      <c r="D654" t="s">
        <v>245</v>
      </c>
      <c r="E654">
        <v>1077</v>
      </c>
      <c r="F654">
        <v>12297</v>
      </c>
      <c r="G654">
        <v>-6.6</v>
      </c>
      <c r="H654">
        <v>642</v>
      </c>
      <c r="I654">
        <v>1.3</v>
      </c>
      <c r="J654" t="s">
        <v>247</v>
      </c>
      <c r="K654">
        <v>37099</v>
      </c>
      <c r="L654" t="s">
        <v>122</v>
      </c>
    </row>
    <row r="655" spans="1:12" x14ac:dyDescent="0.2">
      <c r="A655" t="str">
        <f t="shared" si="10"/>
        <v>Johnston2009</v>
      </c>
      <c r="B655" t="s">
        <v>377</v>
      </c>
      <c r="C655">
        <v>2009</v>
      </c>
      <c r="D655" t="s">
        <v>245</v>
      </c>
      <c r="E655">
        <v>3251</v>
      </c>
      <c r="F655">
        <v>42020</v>
      </c>
      <c r="G655">
        <v>-3.6</v>
      </c>
      <c r="H655">
        <v>717</v>
      </c>
      <c r="I655">
        <v>5.9</v>
      </c>
      <c r="J655" t="s">
        <v>247</v>
      </c>
      <c r="K655">
        <v>37101</v>
      </c>
      <c r="L655" t="s">
        <v>122</v>
      </c>
    </row>
    <row r="656" spans="1:12" x14ac:dyDescent="0.2">
      <c r="A656" t="str">
        <f t="shared" si="10"/>
        <v>Jones2009</v>
      </c>
      <c r="B656" t="s">
        <v>517</v>
      </c>
      <c r="C656">
        <v>2009</v>
      </c>
      <c r="D656" t="s">
        <v>245</v>
      </c>
      <c r="E656">
        <v>220</v>
      </c>
      <c r="F656">
        <v>1739</v>
      </c>
      <c r="G656">
        <v>3.1</v>
      </c>
      <c r="H656">
        <v>579</v>
      </c>
      <c r="I656">
        <v>-1.4</v>
      </c>
      <c r="J656" t="s">
        <v>247</v>
      </c>
      <c r="K656">
        <v>37103</v>
      </c>
      <c r="L656" t="s">
        <v>122</v>
      </c>
    </row>
    <row r="657" spans="1:12" x14ac:dyDescent="0.2">
      <c r="A657" t="str">
        <f t="shared" si="10"/>
        <v>Lee2009</v>
      </c>
      <c r="B657" t="s">
        <v>315</v>
      </c>
      <c r="C657">
        <v>2009</v>
      </c>
      <c r="D657" t="s">
        <v>245</v>
      </c>
      <c r="E657">
        <v>1384</v>
      </c>
      <c r="F657">
        <v>25134</v>
      </c>
      <c r="G657">
        <v>-0.9</v>
      </c>
      <c r="H657">
        <v>798</v>
      </c>
      <c r="I657">
        <v>6.8</v>
      </c>
      <c r="J657" t="s">
        <v>247</v>
      </c>
      <c r="K657">
        <v>37105</v>
      </c>
      <c r="L657" t="s">
        <v>122</v>
      </c>
    </row>
    <row r="658" spans="1:12" x14ac:dyDescent="0.2">
      <c r="A658" t="str">
        <f t="shared" si="10"/>
        <v>Lenoir2009</v>
      </c>
      <c r="B658" t="s">
        <v>800</v>
      </c>
      <c r="C658">
        <v>2009</v>
      </c>
      <c r="D658" t="s">
        <v>245</v>
      </c>
      <c r="E658">
        <v>1436</v>
      </c>
      <c r="F658">
        <v>25541</v>
      </c>
      <c r="G658">
        <v>-4.3</v>
      </c>
      <c r="H658">
        <v>670</v>
      </c>
      <c r="I658">
        <v>3.7</v>
      </c>
      <c r="J658" t="s">
        <v>247</v>
      </c>
      <c r="K658">
        <v>37107</v>
      </c>
      <c r="L658" t="s">
        <v>122</v>
      </c>
    </row>
    <row r="659" spans="1:12" x14ac:dyDescent="0.2">
      <c r="A659" t="str">
        <f t="shared" si="10"/>
        <v>Lincoln2009</v>
      </c>
      <c r="B659" t="s">
        <v>519</v>
      </c>
      <c r="C659">
        <v>2009</v>
      </c>
      <c r="D659" t="s">
        <v>245</v>
      </c>
      <c r="E659">
        <v>1663</v>
      </c>
      <c r="F659">
        <v>19596</v>
      </c>
      <c r="G659">
        <v>-7.9</v>
      </c>
      <c r="H659">
        <v>648</v>
      </c>
      <c r="I659">
        <v>1.4</v>
      </c>
      <c r="J659" t="s">
        <v>247</v>
      </c>
      <c r="K659">
        <v>37109</v>
      </c>
      <c r="L659" t="s">
        <v>122</v>
      </c>
    </row>
    <row r="660" spans="1:12" x14ac:dyDescent="0.2">
      <c r="A660" t="str">
        <f t="shared" si="10"/>
        <v>McDowell2009</v>
      </c>
      <c r="B660" t="s">
        <v>801</v>
      </c>
      <c r="C660">
        <v>2009</v>
      </c>
      <c r="D660" t="s">
        <v>245</v>
      </c>
      <c r="E660">
        <v>744</v>
      </c>
      <c r="F660">
        <v>14454</v>
      </c>
      <c r="G660">
        <v>-4.2</v>
      </c>
      <c r="H660">
        <v>616</v>
      </c>
      <c r="I660">
        <v>5.7</v>
      </c>
      <c r="J660" t="s">
        <v>247</v>
      </c>
      <c r="K660">
        <v>37111</v>
      </c>
      <c r="L660" t="s">
        <v>122</v>
      </c>
    </row>
    <row r="661" spans="1:12" x14ac:dyDescent="0.2">
      <c r="A661" t="str">
        <f t="shared" si="10"/>
        <v>Macon2009</v>
      </c>
      <c r="B661" t="s">
        <v>441</v>
      </c>
      <c r="C661">
        <v>2009</v>
      </c>
      <c r="D661" t="s">
        <v>245</v>
      </c>
      <c r="E661">
        <v>1299</v>
      </c>
      <c r="F661">
        <v>10440</v>
      </c>
      <c r="G661">
        <v>-7.8</v>
      </c>
      <c r="H661">
        <v>601</v>
      </c>
      <c r="I661">
        <v>3.1</v>
      </c>
      <c r="J661" t="s">
        <v>247</v>
      </c>
      <c r="K661">
        <v>37113</v>
      </c>
      <c r="L661" t="s">
        <v>122</v>
      </c>
    </row>
    <row r="662" spans="1:12" x14ac:dyDescent="0.2">
      <c r="A662" t="str">
        <f t="shared" si="10"/>
        <v>Madison2009</v>
      </c>
      <c r="B662" t="s">
        <v>313</v>
      </c>
      <c r="C662">
        <v>2009</v>
      </c>
      <c r="D662" t="s">
        <v>245</v>
      </c>
      <c r="E662">
        <v>380</v>
      </c>
      <c r="F662">
        <v>4114</v>
      </c>
      <c r="G662">
        <v>-3</v>
      </c>
      <c r="H662">
        <v>540</v>
      </c>
      <c r="I662">
        <v>2.2999999999999998</v>
      </c>
      <c r="J662" t="s">
        <v>247</v>
      </c>
      <c r="K662">
        <v>37115</v>
      </c>
      <c r="L662" t="s">
        <v>122</v>
      </c>
    </row>
    <row r="663" spans="1:12" x14ac:dyDescent="0.2">
      <c r="A663" t="str">
        <f t="shared" si="10"/>
        <v>Martin2009</v>
      </c>
      <c r="B663" t="s">
        <v>620</v>
      </c>
      <c r="C663">
        <v>2009</v>
      </c>
      <c r="D663" t="s">
        <v>245</v>
      </c>
      <c r="E663">
        <v>557</v>
      </c>
      <c r="F663">
        <v>8410</v>
      </c>
      <c r="G663">
        <v>-6.3</v>
      </c>
      <c r="H663">
        <v>617</v>
      </c>
      <c r="I663">
        <v>4.5999999999999996</v>
      </c>
      <c r="J663" t="s">
        <v>247</v>
      </c>
      <c r="K663">
        <v>37117</v>
      </c>
      <c r="L663" t="s">
        <v>122</v>
      </c>
    </row>
    <row r="664" spans="1:12" x14ac:dyDescent="0.2">
      <c r="A664" t="str">
        <f t="shared" si="10"/>
        <v>Mecklenburg2009</v>
      </c>
      <c r="B664" t="s">
        <v>686</v>
      </c>
      <c r="C664">
        <v>2009</v>
      </c>
      <c r="D664" t="s">
        <v>245</v>
      </c>
      <c r="E664">
        <v>32157</v>
      </c>
      <c r="F664">
        <v>536706</v>
      </c>
      <c r="G664">
        <v>-5.3</v>
      </c>
      <c r="H664">
        <v>1039</v>
      </c>
      <c r="I664">
        <v>2.4</v>
      </c>
      <c r="J664" t="s">
        <v>247</v>
      </c>
      <c r="K664">
        <v>37119</v>
      </c>
      <c r="L664" t="s">
        <v>122</v>
      </c>
    </row>
    <row r="665" spans="1:12" x14ac:dyDescent="0.2">
      <c r="A665" t="str">
        <f t="shared" si="10"/>
        <v>Mitchell2009</v>
      </c>
      <c r="B665" t="s">
        <v>526</v>
      </c>
      <c r="C665">
        <v>2009</v>
      </c>
      <c r="D665" t="s">
        <v>245</v>
      </c>
      <c r="E665">
        <v>442</v>
      </c>
      <c r="F665">
        <v>5183</v>
      </c>
      <c r="G665">
        <v>-2.5</v>
      </c>
      <c r="H665">
        <v>582</v>
      </c>
      <c r="I665">
        <v>0.7</v>
      </c>
      <c r="J665" t="s">
        <v>247</v>
      </c>
      <c r="K665">
        <v>37121</v>
      </c>
      <c r="L665" t="s">
        <v>122</v>
      </c>
    </row>
    <row r="666" spans="1:12" x14ac:dyDescent="0.2">
      <c r="A666" t="str">
        <f t="shared" si="10"/>
        <v>Montgomery2009</v>
      </c>
      <c r="B666" t="s">
        <v>329</v>
      </c>
      <c r="C666">
        <v>2009</v>
      </c>
      <c r="D666" t="s">
        <v>245</v>
      </c>
      <c r="E666">
        <v>550</v>
      </c>
      <c r="F666">
        <v>8520</v>
      </c>
      <c r="G666">
        <v>-7.7</v>
      </c>
      <c r="H666">
        <v>612</v>
      </c>
      <c r="I666">
        <v>2.9</v>
      </c>
      <c r="J666" t="s">
        <v>247</v>
      </c>
      <c r="K666">
        <v>37123</v>
      </c>
      <c r="L666" t="s">
        <v>122</v>
      </c>
    </row>
    <row r="667" spans="1:12" x14ac:dyDescent="0.2">
      <c r="A667" t="str">
        <f t="shared" si="10"/>
        <v>Moore2009</v>
      </c>
      <c r="B667" t="s">
        <v>739</v>
      </c>
      <c r="C667">
        <v>2009</v>
      </c>
      <c r="D667" t="s">
        <v>245</v>
      </c>
      <c r="E667">
        <v>2468</v>
      </c>
      <c r="F667">
        <v>30136</v>
      </c>
      <c r="G667">
        <v>-4.0999999999999996</v>
      </c>
      <c r="H667">
        <v>722</v>
      </c>
      <c r="I667">
        <v>2.6</v>
      </c>
      <c r="J667" t="s">
        <v>247</v>
      </c>
      <c r="K667">
        <v>37125</v>
      </c>
      <c r="L667" t="s">
        <v>122</v>
      </c>
    </row>
    <row r="668" spans="1:12" x14ac:dyDescent="0.2">
      <c r="A668" t="str">
        <f t="shared" si="10"/>
        <v>Nash2009</v>
      </c>
      <c r="B668" t="s">
        <v>802</v>
      </c>
      <c r="C668">
        <v>2009</v>
      </c>
      <c r="D668" t="s">
        <v>245</v>
      </c>
      <c r="E668">
        <v>2379</v>
      </c>
      <c r="F668">
        <v>41058</v>
      </c>
      <c r="G668">
        <v>-5.6</v>
      </c>
      <c r="H668">
        <v>694</v>
      </c>
      <c r="I668">
        <v>3.4</v>
      </c>
      <c r="J668" t="s">
        <v>247</v>
      </c>
      <c r="K668">
        <v>37127</v>
      </c>
      <c r="L668" t="s">
        <v>122</v>
      </c>
    </row>
    <row r="669" spans="1:12" x14ac:dyDescent="0.2">
      <c r="A669" t="str">
        <f t="shared" si="10"/>
        <v>New Hanover2009</v>
      </c>
      <c r="B669" t="s">
        <v>803</v>
      </c>
      <c r="C669">
        <v>2009</v>
      </c>
      <c r="D669" t="s">
        <v>245</v>
      </c>
      <c r="E669">
        <v>7262</v>
      </c>
      <c r="F669">
        <v>94998</v>
      </c>
      <c r="G669">
        <v>-6.2</v>
      </c>
      <c r="H669">
        <v>800</v>
      </c>
      <c r="I669">
        <v>6</v>
      </c>
      <c r="J669" t="s">
        <v>247</v>
      </c>
      <c r="K669">
        <v>37129</v>
      </c>
      <c r="L669" t="s">
        <v>122</v>
      </c>
    </row>
    <row r="670" spans="1:12" x14ac:dyDescent="0.2">
      <c r="A670" t="str">
        <f t="shared" si="10"/>
        <v>Northampton2009</v>
      </c>
      <c r="B670" t="s">
        <v>689</v>
      </c>
      <c r="C670">
        <v>2009</v>
      </c>
      <c r="D670" t="s">
        <v>245</v>
      </c>
      <c r="E670">
        <v>387</v>
      </c>
      <c r="F670">
        <v>5426</v>
      </c>
      <c r="G670">
        <v>-2.6</v>
      </c>
      <c r="H670">
        <v>597</v>
      </c>
      <c r="I670">
        <v>7</v>
      </c>
      <c r="J670" t="s">
        <v>247</v>
      </c>
      <c r="K670">
        <v>37131</v>
      </c>
      <c r="L670" t="s">
        <v>122</v>
      </c>
    </row>
    <row r="671" spans="1:12" x14ac:dyDescent="0.2">
      <c r="A671" t="str">
        <f t="shared" si="10"/>
        <v>Onslow2009</v>
      </c>
      <c r="B671" t="s">
        <v>804</v>
      </c>
      <c r="C671">
        <v>2009</v>
      </c>
      <c r="D671" t="s">
        <v>245</v>
      </c>
      <c r="E671">
        <v>2830</v>
      </c>
      <c r="F671">
        <v>46171</v>
      </c>
      <c r="G671">
        <v>-0.6</v>
      </c>
      <c r="H671">
        <v>608</v>
      </c>
      <c r="I671">
        <v>7.2</v>
      </c>
      <c r="J671" t="s">
        <v>247</v>
      </c>
      <c r="K671">
        <v>37133</v>
      </c>
      <c r="L671" t="s">
        <v>122</v>
      </c>
    </row>
    <row r="672" spans="1:12" x14ac:dyDescent="0.2">
      <c r="A672" t="str">
        <f t="shared" si="10"/>
        <v>Orange2009</v>
      </c>
      <c r="B672" t="s">
        <v>418</v>
      </c>
      <c r="C672">
        <v>2009</v>
      </c>
      <c r="D672" t="s">
        <v>245</v>
      </c>
      <c r="E672">
        <v>3697</v>
      </c>
      <c r="F672">
        <v>60925</v>
      </c>
      <c r="G672">
        <v>-3.9</v>
      </c>
      <c r="H672">
        <v>913</v>
      </c>
      <c r="I672">
        <v>1</v>
      </c>
      <c r="J672" t="s">
        <v>247</v>
      </c>
      <c r="K672">
        <v>37135</v>
      </c>
      <c r="L672" t="s">
        <v>122</v>
      </c>
    </row>
    <row r="673" spans="1:12" x14ac:dyDescent="0.2">
      <c r="A673" t="str">
        <f t="shared" si="10"/>
        <v>Pamlico2009</v>
      </c>
      <c r="B673" t="s">
        <v>805</v>
      </c>
      <c r="C673">
        <v>2009</v>
      </c>
      <c r="D673" t="s">
        <v>245</v>
      </c>
      <c r="E673">
        <v>322</v>
      </c>
      <c r="F673">
        <v>2896</v>
      </c>
      <c r="G673">
        <v>-2.2999999999999998</v>
      </c>
      <c r="H673">
        <v>554</v>
      </c>
      <c r="I673">
        <v>1.7</v>
      </c>
      <c r="J673" t="s">
        <v>247</v>
      </c>
      <c r="K673">
        <v>37137</v>
      </c>
      <c r="L673" t="s">
        <v>122</v>
      </c>
    </row>
    <row r="674" spans="1:12" x14ac:dyDescent="0.2">
      <c r="A674" t="str">
        <f t="shared" si="10"/>
        <v>Pasquotank2009</v>
      </c>
      <c r="B674" t="s">
        <v>381</v>
      </c>
      <c r="C674">
        <v>2009</v>
      </c>
      <c r="D674" t="s">
        <v>245</v>
      </c>
      <c r="E674">
        <v>1026</v>
      </c>
      <c r="F674">
        <v>16295</v>
      </c>
      <c r="G674">
        <v>-7.5</v>
      </c>
      <c r="H674">
        <v>655</v>
      </c>
      <c r="I674">
        <v>0.9</v>
      </c>
      <c r="J674" t="s">
        <v>247</v>
      </c>
      <c r="K674">
        <v>37139</v>
      </c>
      <c r="L674" t="s">
        <v>122</v>
      </c>
    </row>
    <row r="675" spans="1:12" x14ac:dyDescent="0.2">
      <c r="A675" t="str">
        <f t="shared" si="10"/>
        <v>Pender2009</v>
      </c>
      <c r="B675" t="s">
        <v>806</v>
      </c>
      <c r="C675">
        <v>2009</v>
      </c>
      <c r="D675" t="s">
        <v>245</v>
      </c>
      <c r="E675">
        <v>1031</v>
      </c>
      <c r="F675">
        <v>9487</v>
      </c>
      <c r="G675">
        <v>-7.1</v>
      </c>
      <c r="H675">
        <v>613</v>
      </c>
      <c r="I675">
        <v>3.4</v>
      </c>
      <c r="J675" t="s">
        <v>247</v>
      </c>
      <c r="K675">
        <v>37141</v>
      </c>
      <c r="L675" t="s">
        <v>122</v>
      </c>
    </row>
    <row r="676" spans="1:12" x14ac:dyDescent="0.2">
      <c r="A676" t="str">
        <f t="shared" si="10"/>
        <v>Perquimans2009</v>
      </c>
      <c r="B676" t="s">
        <v>807</v>
      </c>
      <c r="C676">
        <v>2009</v>
      </c>
      <c r="D676" t="s">
        <v>245</v>
      </c>
      <c r="E676">
        <v>237</v>
      </c>
      <c r="F676">
        <v>1966</v>
      </c>
      <c r="G676">
        <v>-2.8</v>
      </c>
      <c r="H676">
        <v>541</v>
      </c>
      <c r="I676">
        <v>1.1000000000000001</v>
      </c>
      <c r="J676" t="s">
        <v>247</v>
      </c>
      <c r="K676">
        <v>37143</v>
      </c>
      <c r="L676" t="s">
        <v>122</v>
      </c>
    </row>
    <row r="677" spans="1:12" x14ac:dyDescent="0.2">
      <c r="A677" t="str">
        <f t="shared" si="10"/>
        <v>Person2009</v>
      </c>
      <c r="B677" t="s">
        <v>383</v>
      </c>
      <c r="C677">
        <v>2009</v>
      </c>
      <c r="D677" t="s">
        <v>245</v>
      </c>
      <c r="E677">
        <v>772</v>
      </c>
      <c r="F677">
        <v>9926</v>
      </c>
      <c r="G677">
        <v>-5.0999999999999996</v>
      </c>
      <c r="H677">
        <v>664</v>
      </c>
      <c r="I677">
        <v>4.5999999999999996</v>
      </c>
      <c r="J677" t="s">
        <v>247</v>
      </c>
      <c r="K677">
        <v>37145</v>
      </c>
      <c r="L677" t="s">
        <v>122</v>
      </c>
    </row>
    <row r="678" spans="1:12" x14ac:dyDescent="0.2">
      <c r="A678" t="str">
        <f t="shared" si="10"/>
        <v>Pitt2009</v>
      </c>
      <c r="B678" t="s">
        <v>808</v>
      </c>
      <c r="C678">
        <v>2009</v>
      </c>
      <c r="D678" t="s">
        <v>245</v>
      </c>
      <c r="E678">
        <v>3814</v>
      </c>
      <c r="F678">
        <v>69930</v>
      </c>
      <c r="G678">
        <v>-3.7</v>
      </c>
      <c r="H678">
        <v>751</v>
      </c>
      <c r="I678">
        <v>4.2</v>
      </c>
      <c r="J678" t="s">
        <v>247</v>
      </c>
      <c r="K678">
        <v>37147</v>
      </c>
      <c r="L678" t="s">
        <v>122</v>
      </c>
    </row>
    <row r="679" spans="1:12" x14ac:dyDescent="0.2">
      <c r="A679" t="str">
        <f t="shared" si="10"/>
        <v>Polk2009</v>
      </c>
      <c r="B679" t="s">
        <v>533</v>
      </c>
      <c r="C679">
        <v>2009</v>
      </c>
      <c r="D679" t="s">
        <v>245</v>
      </c>
      <c r="E679">
        <v>551</v>
      </c>
      <c r="F679">
        <v>4775</v>
      </c>
      <c r="G679">
        <v>-3.5</v>
      </c>
      <c r="H679">
        <v>612</v>
      </c>
      <c r="I679">
        <v>2.2000000000000002</v>
      </c>
      <c r="J679" t="s">
        <v>247</v>
      </c>
      <c r="K679">
        <v>37149</v>
      </c>
      <c r="L679" t="s">
        <v>122</v>
      </c>
    </row>
    <row r="680" spans="1:12" x14ac:dyDescent="0.2">
      <c r="A680" t="str">
        <f t="shared" si="10"/>
        <v>Randolph2009</v>
      </c>
      <c r="B680" t="s">
        <v>448</v>
      </c>
      <c r="C680">
        <v>2009</v>
      </c>
      <c r="D680" t="s">
        <v>245</v>
      </c>
      <c r="E680">
        <v>2670</v>
      </c>
      <c r="F680">
        <v>43642</v>
      </c>
      <c r="G680">
        <v>-5.7</v>
      </c>
      <c r="H680">
        <v>639</v>
      </c>
      <c r="I680">
        <v>3.9</v>
      </c>
      <c r="J680" t="s">
        <v>247</v>
      </c>
      <c r="K680">
        <v>37151</v>
      </c>
      <c r="L680" t="s">
        <v>122</v>
      </c>
    </row>
    <row r="681" spans="1:12" x14ac:dyDescent="0.2">
      <c r="A681" t="str">
        <f t="shared" si="10"/>
        <v>Richmond2009</v>
      </c>
      <c r="B681" t="s">
        <v>342</v>
      </c>
      <c r="C681">
        <v>2009</v>
      </c>
      <c r="D681" t="s">
        <v>245</v>
      </c>
      <c r="E681">
        <v>917</v>
      </c>
      <c r="F681">
        <v>13765</v>
      </c>
      <c r="G681">
        <v>-5.6</v>
      </c>
      <c r="H681">
        <v>595</v>
      </c>
      <c r="I681">
        <v>4.2</v>
      </c>
      <c r="J681" t="s">
        <v>247</v>
      </c>
      <c r="K681">
        <v>37153</v>
      </c>
      <c r="L681" t="s">
        <v>122</v>
      </c>
    </row>
    <row r="682" spans="1:12" x14ac:dyDescent="0.2">
      <c r="A682" t="str">
        <f t="shared" si="10"/>
        <v>Robeson2009</v>
      </c>
      <c r="B682" t="s">
        <v>809</v>
      </c>
      <c r="C682">
        <v>2009</v>
      </c>
      <c r="D682" t="s">
        <v>245</v>
      </c>
      <c r="E682">
        <v>1985</v>
      </c>
      <c r="F682">
        <v>39739</v>
      </c>
      <c r="G682">
        <v>-4.7</v>
      </c>
      <c r="H682">
        <v>590</v>
      </c>
      <c r="I682">
        <v>4.8</v>
      </c>
      <c r="J682" t="s">
        <v>247</v>
      </c>
      <c r="K682">
        <v>37155</v>
      </c>
      <c r="L682" t="s">
        <v>122</v>
      </c>
    </row>
    <row r="683" spans="1:12" x14ac:dyDescent="0.2">
      <c r="A683" t="str">
        <f t="shared" si="10"/>
        <v>Rockingham2009</v>
      </c>
      <c r="B683" t="s">
        <v>380</v>
      </c>
      <c r="C683">
        <v>2009</v>
      </c>
      <c r="D683" t="s">
        <v>245</v>
      </c>
      <c r="E683">
        <v>1768</v>
      </c>
      <c r="F683">
        <v>27255</v>
      </c>
      <c r="G683">
        <v>-4.5</v>
      </c>
      <c r="H683">
        <v>636</v>
      </c>
      <c r="I683">
        <v>2.9</v>
      </c>
      <c r="J683" t="s">
        <v>247</v>
      </c>
      <c r="K683">
        <v>37157</v>
      </c>
      <c r="L683" t="s">
        <v>122</v>
      </c>
    </row>
    <row r="684" spans="1:12" x14ac:dyDescent="0.2">
      <c r="A684" t="str">
        <f t="shared" si="10"/>
        <v>Rowan2009</v>
      </c>
      <c r="B684" t="s">
        <v>637</v>
      </c>
      <c r="C684">
        <v>2009</v>
      </c>
      <c r="D684" t="s">
        <v>245</v>
      </c>
      <c r="E684">
        <v>2646</v>
      </c>
      <c r="F684">
        <v>44916</v>
      </c>
      <c r="G684">
        <v>-5.8</v>
      </c>
      <c r="H684">
        <v>762</v>
      </c>
      <c r="I684">
        <v>0</v>
      </c>
      <c r="J684" t="s">
        <v>247</v>
      </c>
      <c r="K684">
        <v>37159</v>
      </c>
      <c r="L684" t="s">
        <v>122</v>
      </c>
    </row>
    <row r="685" spans="1:12" x14ac:dyDescent="0.2">
      <c r="A685" t="str">
        <f t="shared" si="10"/>
        <v>Rutherford2009</v>
      </c>
      <c r="B685" t="s">
        <v>407</v>
      </c>
      <c r="C685">
        <v>2009</v>
      </c>
      <c r="D685" t="s">
        <v>245</v>
      </c>
      <c r="E685">
        <v>1334</v>
      </c>
      <c r="F685">
        <v>18604</v>
      </c>
      <c r="G685">
        <v>-17.5</v>
      </c>
      <c r="H685">
        <v>593</v>
      </c>
      <c r="I685">
        <v>4.8</v>
      </c>
      <c r="J685" t="s">
        <v>247</v>
      </c>
      <c r="K685">
        <v>37161</v>
      </c>
      <c r="L685" t="s">
        <v>122</v>
      </c>
    </row>
    <row r="686" spans="1:12" x14ac:dyDescent="0.2">
      <c r="A686" t="str">
        <f t="shared" si="10"/>
        <v>Sampson2009</v>
      </c>
      <c r="B686" t="s">
        <v>810</v>
      </c>
      <c r="C686">
        <v>2009</v>
      </c>
      <c r="D686" t="s">
        <v>245</v>
      </c>
      <c r="E686">
        <v>1209</v>
      </c>
      <c r="F686">
        <v>18641</v>
      </c>
      <c r="G686">
        <v>-7.1</v>
      </c>
      <c r="H686">
        <v>636</v>
      </c>
      <c r="I686">
        <v>4.5999999999999996</v>
      </c>
      <c r="J686" t="s">
        <v>247</v>
      </c>
      <c r="K686">
        <v>37163</v>
      </c>
      <c r="L686" t="s">
        <v>122</v>
      </c>
    </row>
    <row r="687" spans="1:12" x14ac:dyDescent="0.2">
      <c r="A687" t="str">
        <f t="shared" si="10"/>
        <v>Scotland2009</v>
      </c>
      <c r="B687" t="s">
        <v>811</v>
      </c>
      <c r="C687">
        <v>2009</v>
      </c>
      <c r="D687" t="s">
        <v>245</v>
      </c>
      <c r="E687">
        <v>717</v>
      </c>
      <c r="F687">
        <v>12727</v>
      </c>
      <c r="G687">
        <v>-7.4</v>
      </c>
      <c r="H687">
        <v>626</v>
      </c>
      <c r="I687">
        <v>1</v>
      </c>
      <c r="J687" t="s">
        <v>247</v>
      </c>
      <c r="K687">
        <v>37165</v>
      </c>
      <c r="L687" t="s">
        <v>122</v>
      </c>
    </row>
    <row r="688" spans="1:12" x14ac:dyDescent="0.2">
      <c r="A688" t="str">
        <f t="shared" si="10"/>
        <v>Stanly2009</v>
      </c>
      <c r="B688" t="s">
        <v>812</v>
      </c>
      <c r="C688">
        <v>2009</v>
      </c>
      <c r="D688" t="s">
        <v>245</v>
      </c>
      <c r="E688">
        <v>1426</v>
      </c>
      <c r="F688">
        <v>18251</v>
      </c>
      <c r="G688">
        <v>-3.6</v>
      </c>
      <c r="H688">
        <v>616</v>
      </c>
      <c r="I688">
        <v>1.5</v>
      </c>
      <c r="J688" t="s">
        <v>247</v>
      </c>
      <c r="K688">
        <v>37167</v>
      </c>
      <c r="L688" t="s">
        <v>122</v>
      </c>
    </row>
    <row r="689" spans="1:12" x14ac:dyDescent="0.2">
      <c r="A689" t="str">
        <f t="shared" si="10"/>
        <v>Stokes2009</v>
      </c>
      <c r="B689" t="s">
        <v>813</v>
      </c>
      <c r="C689">
        <v>2009</v>
      </c>
      <c r="D689" t="s">
        <v>245</v>
      </c>
      <c r="E689">
        <v>679</v>
      </c>
      <c r="F689">
        <v>7009</v>
      </c>
      <c r="G689">
        <v>-4.0999999999999996</v>
      </c>
      <c r="H689">
        <v>568</v>
      </c>
      <c r="I689">
        <v>2.9</v>
      </c>
      <c r="J689" t="s">
        <v>247</v>
      </c>
      <c r="K689">
        <v>37169</v>
      </c>
      <c r="L689" t="s">
        <v>122</v>
      </c>
    </row>
    <row r="690" spans="1:12" x14ac:dyDescent="0.2">
      <c r="A690" t="str">
        <f t="shared" si="10"/>
        <v>Surry2009</v>
      </c>
      <c r="B690" t="s">
        <v>707</v>
      </c>
      <c r="C690">
        <v>2009</v>
      </c>
      <c r="D690" t="s">
        <v>245</v>
      </c>
      <c r="E690">
        <v>1801</v>
      </c>
      <c r="F690">
        <v>27857</v>
      </c>
      <c r="G690">
        <v>-6.6</v>
      </c>
      <c r="H690">
        <v>617</v>
      </c>
      <c r="I690">
        <v>1.1000000000000001</v>
      </c>
      <c r="J690" t="s">
        <v>247</v>
      </c>
      <c r="K690">
        <v>37171</v>
      </c>
      <c r="L690" t="s">
        <v>122</v>
      </c>
    </row>
    <row r="691" spans="1:12" x14ac:dyDescent="0.2">
      <c r="A691" t="str">
        <f t="shared" si="10"/>
        <v>Swain2009</v>
      </c>
      <c r="B691" t="s">
        <v>814</v>
      </c>
      <c r="C691">
        <v>2009</v>
      </c>
      <c r="D691" t="s">
        <v>245</v>
      </c>
      <c r="E691">
        <v>420</v>
      </c>
      <c r="F691">
        <v>7515</v>
      </c>
      <c r="G691">
        <v>-0.7</v>
      </c>
      <c r="H691">
        <v>615</v>
      </c>
      <c r="I691">
        <v>5.0999999999999996</v>
      </c>
      <c r="J691" t="s">
        <v>247</v>
      </c>
      <c r="K691">
        <v>37173</v>
      </c>
      <c r="L691" t="s">
        <v>122</v>
      </c>
    </row>
    <row r="692" spans="1:12" x14ac:dyDescent="0.2">
      <c r="A692" t="str">
        <f t="shared" si="10"/>
        <v>Transylvania2009</v>
      </c>
      <c r="B692" t="s">
        <v>815</v>
      </c>
      <c r="C692">
        <v>2009</v>
      </c>
      <c r="D692" t="s">
        <v>245</v>
      </c>
      <c r="E692">
        <v>903</v>
      </c>
      <c r="F692">
        <v>8484</v>
      </c>
      <c r="G692">
        <v>-6.4</v>
      </c>
      <c r="H692">
        <v>601</v>
      </c>
      <c r="I692">
        <v>-1.5</v>
      </c>
      <c r="J692" t="s">
        <v>247</v>
      </c>
      <c r="K692">
        <v>37175</v>
      </c>
      <c r="L692" t="s">
        <v>122</v>
      </c>
    </row>
    <row r="693" spans="1:12" x14ac:dyDescent="0.2">
      <c r="A693" t="str">
        <f t="shared" si="10"/>
        <v>Tyrrell2009</v>
      </c>
      <c r="B693" t="s">
        <v>816</v>
      </c>
      <c r="C693">
        <v>2009</v>
      </c>
      <c r="D693" t="s">
        <v>245</v>
      </c>
      <c r="E693">
        <v>95</v>
      </c>
      <c r="F693">
        <v>1019</v>
      </c>
      <c r="G693">
        <v>-9.8000000000000007</v>
      </c>
      <c r="H693">
        <v>534</v>
      </c>
      <c r="I693">
        <v>6.2</v>
      </c>
      <c r="J693" t="s">
        <v>247</v>
      </c>
      <c r="K693">
        <v>37177</v>
      </c>
      <c r="L693" t="s">
        <v>122</v>
      </c>
    </row>
    <row r="694" spans="1:12" x14ac:dyDescent="0.2">
      <c r="A694" t="str">
        <f t="shared" si="10"/>
        <v>Union2009</v>
      </c>
      <c r="B694" t="s">
        <v>403</v>
      </c>
      <c r="C694">
        <v>2009</v>
      </c>
      <c r="D694" t="s">
        <v>245</v>
      </c>
      <c r="E694">
        <v>4543</v>
      </c>
      <c r="F694">
        <v>52070</v>
      </c>
      <c r="G694">
        <v>-6.9</v>
      </c>
      <c r="H694">
        <v>716</v>
      </c>
      <c r="I694">
        <v>0.4</v>
      </c>
      <c r="J694" t="s">
        <v>247</v>
      </c>
      <c r="K694">
        <v>37179</v>
      </c>
      <c r="L694" t="s">
        <v>122</v>
      </c>
    </row>
    <row r="695" spans="1:12" x14ac:dyDescent="0.2">
      <c r="A695" t="str">
        <f t="shared" si="10"/>
        <v>Vance2009</v>
      </c>
      <c r="B695" t="s">
        <v>817</v>
      </c>
      <c r="C695">
        <v>2009</v>
      </c>
      <c r="D695" t="s">
        <v>245</v>
      </c>
      <c r="E695">
        <v>902</v>
      </c>
      <c r="F695">
        <v>15065</v>
      </c>
      <c r="G695">
        <v>-5.9</v>
      </c>
      <c r="H695">
        <v>626</v>
      </c>
      <c r="I695">
        <v>6.3</v>
      </c>
      <c r="J695" t="s">
        <v>247</v>
      </c>
      <c r="K695">
        <v>37181</v>
      </c>
      <c r="L695" t="s">
        <v>122</v>
      </c>
    </row>
    <row r="696" spans="1:12" x14ac:dyDescent="0.2">
      <c r="A696" t="str">
        <f t="shared" si="10"/>
        <v>Wake2009</v>
      </c>
      <c r="B696" t="s">
        <v>375</v>
      </c>
      <c r="C696">
        <v>2009</v>
      </c>
      <c r="D696" t="s">
        <v>245</v>
      </c>
      <c r="E696">
        <v>28357</v>
      </c>
      <c r="F696">
        <v>431419</v>
      </c>
      <c r="G696">
        <v>-3.8</v>
      </c>
      <c r="H696">
        <v>928</v>
      </c>
      <c r="I696">
        <v>1.2</v>
      </c>
      <c r="J696" t="s">
        <v>247</v>
      </c>
      <c r="K696">
        <v>37183</v>
      </c>
      <c r="L696" t="s">
        <v>122</v>
      </c>
    </row>
    <row r="697" spans="1:12" x14ac:dyDescent="0.2">
      <c r="A697" t="str">
        <f t="shared" si="10"/>
        <v>Warren2009</v>
      </c>
      <c r="B697" t="s">
        <v>561</v>
      </c>
      <c r="C697">
        <v>2009</v>
      </c>
      <c r="D697" t="s">
        <v>245</v>
      </c>
      <c r="E697">
        <v>333</v>
      </c>
      <c r="F697">
        <v>3528</v>
      </c>
      <c r="G697">
        <v>-3.8</v>
      </c>
      <c r="H697">
        <v>572</v>
      </c>
      <c r="I697">
        <v>3.8</v>
      </c>
      <c r="J697" t="s">
        <v>247</v>
      </c>
      <c r="K697">
        <v>37185</v>
      </c>
      <c r="L697" t="s">
        <v>122</v>
      </c>
    </row>
    <row r="698" spans="1:12" x14ac:dyDescent="0.2">
      <c r="A698" t="str">
        <f t="shared" si="10"/>
        <v>Washington2009</v>
      </c>
      <c r="B698" t="s">
        <v>452</v>
      </c>
      <c r="C698">
        <v>2009</v>
      </c>
      <c r="D698" t="s">
        <v>245</v>
      </c>
      <c r="E698">
        <v>285</v>
      </c>
      <c r="F698">
        <v>3292</v>
      </c>
      <c r="G698">
        <v>-0.3</v>
      </c>
      <c r="H698">
        <v>492</v>
      </c>
      <c r="I698">
        <v>-0.2</v>
      </c>
      <c r="J698" t="s">
        <v>247</v>
      </c>
      <c r="K698">
        <v>37187</v>
      </c>
      <c r="L698" t="s">
        <v>122</v>
      </c>
    </row>
    <row r="699" spans="1:12" x14ac:dyDescent="0.2">
      <c r="A699" t="str">
        <f t="shared" si="10"/>
        <v>Watauga2009</v>
      </c>
      <c r="B699" t="s">
        <v>818</v>
      </c>
      <c r="C699">
        <v>2009</v>
      </c>
      <c r="D699" t="s">
        <v>245</v>
      </c>
      <c r="E699">
        <v>1738</v>
      </c>
      <c r="F699">
        <v>20486</v>
      </c>
      <c r="G699">
        <v>-4.2</v>
      </c>
      <c r="H699">
        <v>624</v>
      </c>
      <c r="I699">
        <v>2.1</v>
      </c>
      <c r="J699" t="s">
        <v>247</v>
      </c>
      <c r="K699">
        <v>37189</v>
      </c>
      <c r="L699" t="s">
        <v>122</v>
      </c>
    </row>
    <row r="700" spans="1:12" x14ac:dyDescent="0.2">
      <c r="A700" t="str">
        <f t="shared" si="10"/>
        <v>Wayne2009</v>
      </c>
      <c r="B700" t="s">
        <v>382</v>
      </c>
      <c r="C700">
        <v>2009</v>
      </c>
      <c r="D700" t="s">
        <v>245</v>
      </c>
      <c r="E700">
        <v>2398</v>
      </c>
      <c r="F700">
        <v>43638</v>
      </c>
      <c r="G700">
        <v>-3.7</v>
      </c>
      <c r="H700">
        <v>646</v>
      </c>
      <c r="I700">
        <v>4.2</v>
      </c>
      <c r="J700" t="s">
        <v>247</v>
      </c>
      <c r="K700">
        <v>37191</v>
      </c>
      <c r="L700" t="s">
        <v>122</v>
      </c>
    </row>
    <row r="701" spans="1:12" x14ac:dyDescent="0.2">
      <c r="A701" t="str">
        <f t="shared" si="10"/>
        <v>Wilkes2009</v>
      </c>
      <c r="B701" t="s">
        <v>566</v>
      </c>
      <c r="C701">
        <v>2009</v>
      </c>
      <c r="D701" t="s">
        <v>245</v>
      </c>
      <c r="E701">
        <v>1343</v>
      </c>
      <c r="F701">
        <v>20923</v>
      </c>
      <c r="G701">
        <v>-4.8</v>
      </c>
      <c r="H701">
        <v>618</v>
      </c>
      <c r="I701">
        <v>2.7</v>
      </c>
      <c r="J701" t="s">
        <v>247</v>
      </c>
      <c r="K701">
        <v>37193</v>
      </c>
      <c r="L701" t="s">
        <v>122</v>
      </c>
    </row>
    <row r="702" spans="1:12" x14ac:dyDescent="0.2">
      <c r="A702" t="str">
        <f t="shared" si="10"/>
        <v>Wilson2009</v>
      </c>
      <c r="B702" t="s">
        <v>378</v>
      </c>
      <c r="C702">
        <v>2009</v>
      </c>
      <c r="D702" t="s">
        <v>245</v>
      </c>
      <c r="E702">
        <v>1912</v>
      </c>
      <c r="F702">
        <v>36974</v>
      </c>
      <c r="G702">
        <v>-4.3</v>
      </c>
      <c r="H702">
        <v>736</v>
      </c>
      <c r="I702">
        <v>2.5</v>
      </c>
      <c r="J702" t="s">
        <v>247</v>
      </c>
      <c r="K702">
        <v>37195</v>
      </c>
      <c r="L702" t="s">
        <v>122</v>
      </c>
    </row>
    <row r="703" spans="1:12" x14ac:dyDescent="0.2">
      <c r="A703" t="str">
        <f t="shared" si="10"/>
        <v>Yadkin2009</v>
      </c>
      <c r="B703" t="s">
        <v>819</v>
      </c>
      <c r="C703">
        <v>2009</v>
      </c>
      <c r="D703" t="s">
        <v>245</v>
      </c>
      <c r="E703">
        <v>703</v>
      </c>
      <c r="F703">
        <v>8970</v>
      </c>
      <c r="G703">
        <v>-4.9000000000000004</v>
      </c>
      <c r="H703">
        <v>594</v>
      </c>
      <c r="I703">
        <v>5.9</v>
      </c>
      <c r="J703" t="s">
        <v>247</v>
      </c>
      <c r="K703">
        <v>37197</v>
      </c>
      <c r="L703" t="s">
        <v>122</v>
      </c>
    </row>
    <row r="704" spans="1:12" x14ac:dyDescent="0.2">
      <c r="A704" t="str">
        <f t="shared" si="10"/>
        <v>Yancey2009</v>
      </c>
      <c r="B704" t="s">
        <v>820</v>
      </c>
      <c r="C704">
        <v>2009</v>
      </c>
      <c r="D704" t="s">
        <v>245</v>
      </c>
      <c r="E704">
        <v>390</v>
      </c>
      <c r="F704">
        <v>3741</v>
      </c>
      <c r="G704">
        <v>-3.7</v>
      </c>
      <c r="H704">
        <v>556</v>
      </c>
      <c r="I704">
        <v>0.4</v>
      </c>
      <c r="J704" t="s">
        <v>247</v>
      </c>
      <c r="K704">
        <v>37199</v>
      </c>
      <c r="L704" t="s">
        <v>122</v>
      </c>
    </row>
    <row r="705" spans="1:12" x14ac:dyDescent="0.2">
      <c r="A705" t="str">
        <f t="shared" si="10"/>
        <v>Alamance2010</v>
      </c>
      <c r="B705" t="s">
        <v>769</v>
      </c>
      <c r="C705">
        <v>2010</v>
      </c>
      <c r="D705" t="s">
        <v>245</v>
      </c>
      <c r="E705">
        <v>3450</v>
      </c>
      <c r="F705">
        <v>56809</v>
      </c>
      <c r="G705">
        <v>2.1</v>
      </c>
      <c r="H705">
        <v>697</v>
      </c>
      <c r="I705">
        <v>1.6</v>
      </c>
      <c r="J705" t="s">
        <v>247</v>
      </c>
      <c r="K705">
        <v>37001</v>
      </c>
      <c r="L705" t="s">
        <v>122</v>
      </c>
    </row>
    <row r="706" spans="1:12" x14ac:dyDescent="0.2">
      <c r="A706" t="str">
        <f t="shared" si="10"/>
        <v>Alexander2010</v>
      </c>
      <c r="B706" t="s">
        <v>770</v>
      </c>
      <c r="C706">
        <v>2010</v>
      </c>
      <c r="D706" t="s">
        <v>245</v>
      </c>
      <c r="E706">
        <v>603</v>
      </c>
      <c r="F706">
        <v>8696</v>
      </c>
      <c r="G706">
        <v>-0.6</v>
      </c>
      <c r="H706">
        <v>578</v>
      </c>
      <c r="I706">
        <v>0.7</v>
      </c>
      <c r="J706" t="s">
        <v>247</v>
      </c>
      <c r="K706">
        <v>37003</v>
      </c>
      <c r="L706" t="s">
        <v>122</v>
      </c>
    </row>
    <row r="707" spans="1:12" x14ac:dyDescent="0.2">
      <c r="A707" t="str">
        <f t="shared" si="10"/>
        <v>Alleghany2010</v>
      </c>
      <c r="B707" t="s">
        <v>648</v>
      </c>
      <c r="C707">
        <v>2010</v>
      </c>
      <c r="D707" t="s">
        <v>245</v>
      </c>
      <c r="E707">
        <v>342</v>
      </c>
      <c r="F707">
        <v>3121</v>
      </c>
      <c r="G707">
        <v>-9.6</v>
      </c>
      <c r="H707">
        <v>548</v>
      </c>
      <c r="I707">
        <v>8.1</v>
      </c>
      <c r="J707" t="s">
        <v>247</v>
      </c>
      <c r="K707">
        <v>37005</v>
      </c>
      <c r="L707" t="s">
        <v>122</v>
      </c>
    </row>
    <row r="708" spans="1:12" x14ac:dyDescent="0.2">
      <c r="A708" t="str">
        <f t="shared" si="10"/>
        <v>Anson2010</v>
      </c>
      <c r="B708" t="s">
        <v>771</v>
      </c>
      <c r="C708">
        <v>2010</v>
      </c>
      <c r="D708" t="s">
        <v>245</v>
      </c>
      <c r="E708">
        <v>484</v>
      </c>
      <c r="F708">
        <v>7561</v>
      </c>
      <c r="G708">
        <v>4.2</v>
      </c>
      <c r="H708">
        <v>622</v>
      </c>
      <c r="I708">
        <v>0.3</v>
      </c>
      <c r="J708" t="s">
        <v>247</v>
      </c>
      <c r="K708">
        <v>37007</v>
      </c>
      <c r="L708" t="s">
        <v>122</v>
      </c>
    </row>
    <row r="709" spans="1:12" x14ac:dyDescent="0.2">
      <c r="A709" t="str">
        <f t="shared" si="10"/>
        <v>Ashe2010</v>
      </c>
      <c r="B709" t="s">
        <v>772</v>
      </c>
      <c r="C709">
        <v>2010</v>
      </c>
      <c r="D709" t="s">
        <v>245</v>
      </c>
      <c r="E709">
        <v>656</v>
      </c>
      <c r="F709">
        <v>7376</v>
      </c>
      <c r="G709">
        <v>-2.5</v>
      </c>
      <c r="H709">
        <v>586</v>
      </c>
      <c r="I709">
        <v>1.4</v>
      </c>
      <c r="J709" t="s">
        <v>247</v>
      </c>
      <c r="K709">
        <v>37009</v>
      </c>
      <c r="L709" t="s">
        <v>122</v>
      </c>
    </row>
    <row r="710" spans="1:12" x14ac:dyDescent="0.2">
      <c r="A710" t="str">
        <f t="shared" ref="A710:A773" si="11">_xlfn.CONCAT(B710, C710)</f>
        <v>Avery2010</v>
      </c>
      <c r="B710" t="s">
        <v>773</v>
      </c>
      <c r="C710">
        <v>2010</v>
      </c>
      <c r="D710" t="s">
        <v>245</v>
      </c>
      <c r="E710">
        <v>634</v>
      </c>
      <c r="F710">
        <v>6685</v>
      </c>
      <c r="G710">
        <v>-15.5</v>
      </c>
      <c r="H710">
        <v>538</v>
      </c>
      <c r="I710">
        <v>-9.3000000000000007</v>
      </c>
      <c r="J710" t="s">
        <v>247</v>
      </c>
      <c r="K710">
        <v>37011</v>
      </c>
      <c r="L710" t="s">
        <v>122</v>
      </c>
    </row>
    <row r="711" spans="1:12" x14ac:dyDescent="0.2">
      <c r="A711" t="str">
        <f t="shared" si="11"/>
        <v>Beaufort2010</v>
      </c>
      <c r="B711" t="s">
        <v>756</v>
      </c>
      <c r="C711">
        <v>2010</v>
      </c>
      <c r="D711" t="s">
        <v>245</v>
      </c>
      <c r="E711">
        <v>1283</v>
      </c>
      <c r="F711">
        <v>16357</v>
      </c>
      <c r="G711">
        <v>1</v>
      </c>
      <c r="H711">
        <v>657</v>
      </c>
      <c r="I711">
        <v>-0.2</v>
      </c>
      <c r="J711" t="s">
        <v>247</v>
      </c>
      <c r="K711">
        <v>37013</v>
      </c>
      <c r="L711" t="s">
        <v>122</v>
      </c>
    </row>
    <row r="712" spans="1:12" x14ac:dyDescent="0.2">
      <c r="A712" t="str">
        <f t="shared" si="11"/>
        <v>Bertie2010</v>
      </c>
      <c r="B712" t="s">
        <v>774</v>
      </c>
      <c r="C712">
        <v>2010</v>
      </c>
      <c r="D712" t="s">
        <v>245</v>
      </c>
      <c r="E712">
        <v>387</v>
      </c>
      <c r="F712">
        <v>6547</v>
      </c>
      <c r="G712">
        <v>-7.7</v>
      </c>
      <c r="H712">
        <v>612</v>
      </c>
      <c r="I712">
        <v>6.3</v>
      </c>
      <c r="J712" t="s">
        <v>247</v>
      </c>
      <c r="K712">
        <v>37015</v>
      </c>
      <c r="L712" t="s">
        <v>122</v>
      </c>
    </row>
    <row r="713" spans="1:12" x14ac:dyDescent="0.2">
      <c r="A713" t="str">
        <f t="shared" si="11"/>
        <v>Bladen2010</v>
      </c>
      <c r="B713" t="s">
        <v>775</v>
      </c>
      <c r="C713">
        <v>2010</v>
      </c>
      <c r="D713" t="s">
        <v>245</v>
      </c>
      <c r="E713">
        <v>645</v>
      </c>
      <c r="F713">
        <v>12607</v>
      </c>
      <c r="G713">
        <v>-2.2000000000000002</v>
      </c>
      <c r="H713">
        <v>639</v>
      </c>
      <c r="I713">
        <v>2.6</v>
      </c>
      <c r="J713" t="s">
        <v>247</v>
      </c>
      <c r="K713">
        <v>37017</v>
      </c>
      <c r="L713" t="s">
        <v>122</v>
      </c>
    </row>
    <row r="714" spans="1:12" x14ac:dyDescent="0.2">
      <c r="A714" t="str">
        <f t="shared" si="11"/>
        <v>Brunswick2010</v>
      </c>
      <c r="B714" t="s">
        <v>655</v>
      </c>
      <c r="C714">
        <v>2010</v>
      </c>
      <c r="D714" t="s">
        <v>245</v>
      </c>
      <c r="E714">
        <v>2564</v>
      </c>
      <c r="F714">
        <v>26219</v>
      </c>
      <c r="G714">
        <v>-0.3</v>
      </c>
      <c r="H714">
        <v>691</v>
      </c>
      <c r="I714">
        <v>0.4</v>
      </c>
      <c r="J714" t="s">
        <v>247</v>
      </c>
      <c r="K714">
        <v>37019</v>
      </c>
      <c r="L714" t="s">
        <v>122</v>
      </c>
    </row>
    <row r="715" spans="1:12" x14ac:dyDescent="0.2">
      <c r="A715" t="str">
        <f t="shared" si="11"/>
        <v>Buncombe2010</v>
      </c>
      <c r="B715" t="s">
        <v>379</v>
      </c>
      <c r="C715">
        <v>2010</v>
      </c>
      <c r="D715" t="s">
        <v>245</v>
      </c>
      <c r="E715">
        <v>7867</v>
      </c>
      <c r="F715">
        <v>111880</v>
      </c>
      <c r="G715">
        <v>1</v>
      </c>
      <c r="H715">
        <v>747</v>
      </c>
      <c r="I715">
        <v>0.1</v>
      </c>
      <c r="J715" t="s">
        <v>247</v>
      </c>
      <c r="K715">
        <v>37021</v>
      </c>
      <c r="L715" t="s">
        <v>122</v>
      </c>
    </row>
    <row r="716" spans="1:12" x14ac:dyDescent="0.2">
      <c r="A716" t="str">
        <f t="shared" si="11"/>
        <v>Burke2010</v>
      </c>
      <c r="B716" t="s">
        <v>468</v>
      </c>
      <c r="C716">
        <v>2010</v>
      </c>
      <c r="D716" t="s">
        <v>245</v>
      </c>
      <c r="E716">
        <v>1540</v>
      </c>
      <c r="F716">
        <v>28145</v>
      </c>
      <c r="G716">
        <v>0.1</v>
      </c>
      <c r="H716">
        <v>669</v>
      </c>
      <c r="I716">
        <v>2.6</v>
      </c>
      <c r="J716" t="s">
        <v>247</v>
      </c>
      <c r="K716">
        <v>37023</v>
      </c>
      <c r="L716" t="s">
        <v>122</v>
      </c>
    </row>
    <row r="717" spans="1:12" x14ac:dyDescent="0.2">
      <c r="A717" t="str">
        <f t="shared" si="11"/>
        <v>Cabarrus2010</v>
      </c>
      <c r="B717" t="s">
        <v>776</v>
      </c>
      <c r="C717">
        <v>2010</v>
      </c>
      <c r="D717" t="s">
        <v>245</v>
      </c>
      <c r="E717">
        <v>4234</v>
      </c>
      <c r="F717">
        <v>62331</v>
      </c>
      <c r="G717">
        <v>-0.8</v>
      </c>
      <c r="H717">
        <v>717</v>
      </c>
      <c r="I717">
        <v>-1.8</v>
      </c>
      <c r="J717" t="s">
        <v>247</v>
      </c>
      <c r="K717">
        <v>37025</v>
      </c>
      <c r="L717" t="s">
        <v>122</v>
      </c>
    </row>
    <row r="718" spans="1:12" x14ac:dyDescent="0.2">
      <c r="A718" t="str">
        <f t="shared" si="11"/>
        <v>Caldwell2010</v>
      </c>
      <c r="B718" t="s">
        <v>580</v>
      </c>
      <c r="C718">
        <v>2010</v>
      </c>
      <c r="D718" t="s">
        <v>245</v>
      </c>
      <c r="E718">
        <v>1438</v>
      </c>
      <c r="F718">
        <v>24534</v>
      </c>
      <c r="G718">
        <v>0.9</v>
      </c>
      <c r="H718">
        <v>615</v>
      </c>
      <c r="I718">
        <v>-1</v>
      </c>
      <c r="J718" t="s">
        <v>247</v>
      </c>
      <c r="K718">
        <v>37027</v>
      </c>
      <c r="L718" t="s">
        <v>122</v>
      </c>
    </row>
    <row r="719" spans="1:12" x14ac:dyDescent="0.2">
      <c r="A719" t="str">
        <f t="shared" si="11"/>
        <v>Camden2010</v>
      </c>
      <c r="B719" t="s">
        <v>470</v>
      </c>
      <c r="C719">
        <v>2010</v>
      </c>
      <c r="D719" t="s">
        <v>245</v>
      </c>
      <c r="E719">
        <v>235</v>
      </c>
      <c r="F719">
        <v>2209</v>
      </c>
      <c r="G719">
        <v>0.1</v>
      </c>
      <c r="H719">
        <v>946</v>
      </c>
      <c r="I719">
        <v>21.8</v>
      </c>
      <c r="J719" t="s">
        <v>247</v>
      </c>
      <c r="K719">
        <v>37029</v>
      </c>
      <c r="L719" t="s">
        <v>122</v>
      </c>
    </row>
    <row r="720" spans="1:12" x14ac:dyDescent="0.2">
      <c r="A720" t="str">
        <f t="shared" si="11"/>
        <v>Carteret2010</v>
      </c>
      <c r="B720" t="s">
        <v>777</v>
      </c>
      <c r="C720">
        <v>2010</v>
      </c>
      <c r="D720" t="s">
        <v>245</v>
      </c>
      <c r="E720">
        <v>2227</v>
      </c>
      <c r="F720">
        <v>21306</v>
      </c>
      <c r="G720">
        <v>-1.2</v>
      </c>
      <c r="H720">
        <v>599</v>
      </c>
      <c r="I720">
        <v>1.2</v>
      </c>
      <c r="J720" t="s">
        <v>247</v>
      </c>
      <c r="K720">
        <v>37031</v>
      </c>
      <c r="L720" t="s">
        <v>122</v>
      </c>
    </row>
    <row r="721" spans="1:12" x14ac:dyDescent="0.2">
      <c r="A721" t="str">
        <f t="shared" si="11"/>
        <v>Caswell2010</v>
      </c>
      <c r="B721" t="s">
        <v>778</v>
      </c>
      <c r="C721">
        <v>2010</v>
      </c>
      <c r="D721" t="s">
        <v>245</v>
      </c>
      <c r="E721">
        <v>279</v>
      </c>
      <c r="F721">
        <v>3144</v>
      </c>
      <c r="G721">
        <v>3.9</v>
      </c>
      <c r="H721">
        <v>604</v>
      </c>
      <c r="I721">
        <v>0.3</v>
      </c>
      <c r="J721" t="s">
        <v>247</v>
      </c>
      <c r="K721">
        <v>37033</v>
      </c>
      <c r="L721" t="s">
        <v>122</v>
      </c>
    </row>
    <row r="722" spans="1:12" x14ac:dyDescent="0.2">
      <c r="A722" t="str">
        <f t="shared" si="11"/>
        <v>Catawba2010</v>
      </c>
      <c r="B722" t="s">
        <v>779</v>
      </c>
      <c r="C722">
        <v>2010</v>
      </c>
      <c r="D722" t="s">
        <v>245</v>
      </c>
      <c r="E722">
        <v>4391</v>
      </c>
      <c r="F722">
        <v>78490</v>
      </c>
      <c r="G722">
        <v>1.4</v>
      </c>
      <c r="H722">
        <v>732</v>
      </c>
      <c r="I722">
        <v>1.1000000000000001</v>
      </c>
      <c r="J722" t="s">
        <v>247</v>
      </c>
      <c r="K722">
        <v>37035</v>
      </c>
      <c r="L722" t="s">
        <v>122</v>
      </c>
    </row>
    <row r="723" spans="1:12" x14ac:dyDescent="0.2">
      <c r="A723" t="str">
        <f t="shared" si="11"/>
        <v>Chatham2010</v>
      </c>
      <c r="B723" t="s">
        <v>474</v>
      </c>
      <c r="C723">
        <v>2010</v>
      </c>
      <c r="D723" t="s">
        <v>245</v>
      </c>
      <c r="E723">
        <v>1365</v>
      </c>
      <c r="F723">
        <v>14797</v>
      </c>
      <c r="G723">
        <v>-0.4</v>
      </c>
      <c r="H723">
        <v>669</v>
      </c>
      <c r="I723">
        <v>3.7</v>
      </c>
      <c r="J723" t="s">
        <v>247</v>
      </c>
      <c r="K723">
        <v>37037</v>
      </c>
      <c r="L723" t="s">
        <v>122</v>
      </c>
    </row>
    <row r="724" spans="1:12" x14ac:dyDescent="0.2">
      <c r="A724" t="str">
        <f t="shared" si="11"/>
        <v>Cherokee2010</v>
      </c>
      <c r="B724" t="s">
        <v>424</v>
      </c>
      <c r="C724">
        <v>2010</v>
      </c>
      <c r="D724" t="s">
        <v>245</v>
      </c>
      <c r="E724">
        <v>734</v>
      </c>
      <c r="F724">
        <v>7703</v>
      </c>
      <c r="G724">
        <v>5.0999999999999996</v>
      </c>
      <c r="H724">
        <v>598</v>
      </c>
      <c r="I724">
        <v>0.8</v>
      </c>
      <c r="J724" t="s">
        <v>247</v>
      </c>
      <c r="K724">
        <v>37039</v>
      </c>
      <c r="L724" t="s">
        <v>122</v>
      </c>
    </row>
    <row r="725" spans="1:12" x14ac:dyDescent="0.2">
      <c r="A725" t="str">
        <f t="shared" si="11"/>
        <v>Chowan2010</v>
      </c>
      <c r="B725" t="s">
        <v>780</v>
      </c>
      <c r="C725">
        <v>2010</v>
      </c>
      <c r="D725" t="s">
        <v>245</v>
      </c>
      <c r="E725">
        <v>447</v>
      </c>
      <c r="F725">
        <v>4863</v>
      </c>
      <c r="G725">
        <v>-2.1</v>
      </c>
      <c r="H725">
        <v>647</v>
      </c>
      <c r="I725">
        <v>-0.3</v>
      </c>
      <c r="J725" t="s">
        <v>247</v>
      </c>
      <c r="K725">
        <v>37041</v>
      </c>
      <c r="L725" t="s">
        <v>122</v>
      </c>
    </row>
    <row r="726" spans="1:12" x14ac:dyDescent="0.2">
      <c r="A726" t="str">
        <f t="shared" si="11"/>
        <v>Clay2010</v>
      </c>
      <c r="B726" t="s">
        <v>353</v>
      </c>
      <c r="C726">
        <v>2010</v>
      </c>
      <c r="D726" t="s">
        <v>245</v>
      </c>
      <c r="E726">
        <v>271</v>
      </c>
      <c r="F726">
        <v>1896</v>
      </c>
      <c r="G726">
        <v>-2.2000000000000002</v>
      </c>
      <c r="H726">
        <v>537</v>
      </c>
      <c r="I726">
        <v>1.9</v>
      </c>
      <c r="J726" t="s">
        <v>247</v>
      </c>
      <c r="K726">
        <v>37043</v>
      </c>
      <c r="L726" t="s">
        <v>122</v>
      </c>
    </row>
    <row r="727" spans="1:12" x14ac:dyDescent="0.2">
      <c r="A727" t="str">
        <f t="shared" si="11"/>
        <v>Cleveland2010</v>
      </c>
      <c r="B727" t="s">
        <v>781</v>
      </c>
      <c r="C727">
        <v>2010</v>
      </c>
      <c r="D727" t="s">
        <v>245</v>
      </c>
      <c r="E727">
        <v>2012</v>
      </c>
      <c r="F727">
        <v>31183</v>
      </c>
      <c r="G727">
        <v>3.8</v>
      </c>
      <c r="H727">
        <v>673</v>
      </c>
      <c r="I727">
        <v>0.9</v>
      </c>
      <c r="J727" t="s">
        <v>247</v>
      </c>
      <c r="K727">
        <v>37045</v>
      </c>
      <c r="L727" t="s">
        <v>122</v>
      </c>
    </row>
    <row r="728" spans="1:12" x14ac:dyDescent="0.2">
      <c r="A728" t="str">
        <f t="shared" si="11"/>
        <v>Columbus2010</v>
      </c>
      <c r="B728" t="s">
        <v>782</v>
      </c>
      <c r="C728">
        <v>2010</v>
      </c>
      <c r="D728" t="s">
        <v>245</v>
      </c>
      <c r="E728">
        <v>1169</v>
      </c>
      <c r="F728">
        <v>15922</v>
      </c>
      <c r="G728">
        <v>-0.6</v>
      </c>
      <c r="H728">
        <v>632</v>
      </c>
      <c r="I728">
        <v>1.6</v>
      </c>
      <c r="J728" t="s">
        <v>247</v>
      </c>
      <c r="K728">
        <v>37047</v>
      </c>
      <c r="L728" t="s">
        <v>122</v>
      </c>
    </row>
    <row r="729" spans="1:12" x14ac:dyDescent="0.2">
      <c r="A729" t="str">
        <f t="shared" si="11"/>
        <v>Craven2010</v>
      </c>
      <c r="B729" t="s">
        <v>783</v>
      </c>
      <c r="C729">
        <v>2010</v>
      </c>
      <c r="D729" t="s">
        <v>245</v>
      </c>
      <c r="E729">
        <v>2452</v>
      </c>
      <c r="F729">
        <v>37852</v>
      </c>
      <c r="G729">
        <v>-2.2999999999999998</v>
      </c>
      <c r="H729">
        <v>804</v>
      </c>
      <c r="I729">
        <v>2.7</v>
      </c>
      <c r="J729" t="s">
        <v>247</v>
      </c>
      <c r="K729">
        <v>37049</v>
      </c>
      <c r="L729" t="s">
        <v>122</v>
      </c>
    </row>
    <row r="730" spans="1:12" x14ac:dyDescent="0.2">
      <c r="A730" t="str">
        <f t="shared" si="11"/>
        <v>Cumberland2010</v>
      </c>
      <c r="B730" t="s">
        <v>589</v>
      </c>
      <c r="C730">
        <v>2010</v>
      </c>
      <c r="D730" t="s">
        <v>245</v>
      </c>
      <c r="E730">
        <v>6244</v>
      </c>
      <c r="F730">
        <v>119289</v>
      </c>
      <c r="G730">
        <v>-0.3</v>
      </c>
      <c r="H730">
        <v>768</v>
      </c>
      <c r="I730">
        <v>2.5</v>
      </c>
      <c r="J730" t="s">
        <v>247</v>
      </c>
      <c r="K730">
        <v>37051</v>
      </c>
      <c r="L730" t="s">
        <v>122</v>
      </c>
    </row>
    <row r="731" spans="1:12" x14ac:dyDescent="0.2">
      <c r="A731" t="str">
        <f t="shared" si="11"/>
        <v>Currituck2010</v>
      </c>
      <c r="B731" t="s">
        <v>784</v>
      </c>
      <c r="C731">
        <v>2010</v>
      </c>
      <c r="D731" t="s">
        <v>245</v>
      </c>
      <c r="E731">
        <v>638</v>
      </c>
      <c r="F731">
        <v>4734</v>
      </c>
      <c r="G731">
        <v>2.9</v>
      </c>
      <c r="H731">
        <v>671</v>
      </c>
      <c r="I731">
        <v>-2.9</v>
      </c>
      <c r="J731" t="s">
        <v>247</v>
      </c>
      <c r="K731">
        <v>37053</v>
      </c>
      <c r="L731" t="s">
        <v>122</v>
      </c>
    </row>
    <row r="732" spans="1:12" x14ac:dyDescent="0.2">
      <c r="A732" t="str">
        <f t="shared" si="11"/>
        <v>Dare2010</v>
      </c>
      <c r="B732" t="s">
        <v>785</v>
      </c>
      <c r="C732">
        <v>2010</v>
      </c>
      <c r="D732" t="s">
        <v>245</v>
      </c>
      <c r="E732">
        <v>1989</v>
      </c>
      <c r="F732">
        <v>15777</v>
      </c>
      <c r="G732">
        <v>-1.4</v>
      </c>
      <c r="H732">
        <v>597</v>
      </c>
      <c r="I732">
        <v>2.6</v>
      </c>
      <c r="J732" t="s">
        <v>247</v>
      </c>
      <c r="K732">
        <v>37055</v>
      </c>
      <c r="L732" t="s">
        <v>122</v>
      </c>
    </row>
    <row r="733" spans="1:12" x14ac:dyDescent="0.2">
      <c r="A733" t="str">
        <f t="shared" si="11"/>
        <v>Davidson2010</v>
      </c>
      <c r="B733" t="s">
        <v>721</v>
      </c>
      <c r="C733">
        <v>2010</v>
      </c>
      <c r="D733" t="s">
        <v>245</v>
      </c>
      <c r="E733">
        <v>2874</v>
      </c>
      <c r="F733">
        <v>39821</v>
      </c>
      <c r="G733">
        <v>2</v>
      </c>
      <c r="H733">
        <v>655</v>
      </c>
      <c r="I733">
        <v>0.8</v>
      </c>
      <c r="J733" t="s">
        <v>247</v>
      </c>
      <c r="K733">
        <v>37057</v>
      </c>
      <c r="L733" t="s">
        <v>122</v>
      </c>
    </row>
    <row r="734" spans="1:12" x14ac:dyDescent="0.2">
      <c r="A734" t="str">
        <f t="shared" si="11"/>
        <v>Davie2010</v>
      </c>
      <c r="B734" t="s">
        <v>786</v>
      </c>
      <c r="C734">
        <v>2010</v>
      </c>
      <c r="D734" t="s">
        <v>245</v>
      </c>
      <c r="E734">
        <v>912</v>
      </c>
      <c r="F734">
        <v>9466</v>
      </c>
      <c r="G734">
        <v>-2.2000000000000002</v>
      </c>
      <c r="H734">
        <v>626</v>
      </c>
      <c r="I734">
        <v>3.6</v>
      </c>
      <c r="J734" t="s">
        <v>247</v>
      </c>
      <c r="K734">
        <v>37059</v>
      </c>
      <c r="L734" t="s">
        <v>122</v>
      </c>
    </row>
    <row r="735" spans="1:12" x14ac:dyDescent="0.2">
      <c r="A735" t="str">
        <f t="shared" si="11"/>
        <v>Duplin2010</v>
      </c>
      <c r="B735" t="s">
        <v>787</v>
      </c>
      <c r="C735">
        <v>2010</v>
      </c>
      <c r="D735" t="s">
        <v>245</v>
      </c>
      <c r="E735">
        <v>1145</v>
      </c>
      <c r="F735">
        <v>19697</v>
      </c>
      <c r="G735">
        <v>-0.2</v>
      </c>
      <c r="H735">
        <v>624</v>
      </c>
      <c r="I735">
        <v>3.8</v>
      </c>
      <c r="J735" t="s">
        <v>247</v>
      </c>
      <c r="K735">
        <v>37061</v>
      </c>
      <c r="L735" t="s">
        <v>122</v>
      </c>
    </row>
    <row r="736" spans="1:12" x14ac:dyDescent="0.2">
      <c r="A736" t="str">
        <f t="shared" si="11"/>
        <v>Durham2010</v>
      </c>
      <c r="B736" t="s">
        <v>788</v>
      </c>
      <c r="C736">
        <v>2010</v>
      </c>
      <c r="D736" t="s">
        <v>245</v>
      </c>
      <c r="E736">
        <v>7212</v>
      </c>
      <c r="F736">
        <v>179652</v>
      </c>
      <c r="G736">
        <v>1.3</v>
      </c>
      <c r="H736">
        <v>1282</v>
      </c>
      <c r="I736">
        <v>3.6</v>
      </c>
      <c r="J736" t="s">
        <v>247</v>
      </c>
      <c r="K736">
        <v>37063</v>
      </c>
      <c r="L736" t="s">
        <v>122</v>
      </c>
    </row>
    <row r="737" spans="1:12" x14ac:dyDescent="0.2">
      <c r="A737" t="str">
        <f t="shared" si="11"/>
        <v>Edgecombe2010</v>
      </c>
      <c r="B737" t="s">
        <v>789</v>
      </c>
      <c r="C737">
        <v>2010</v>
      </c>
      <c r="D737" t="s">
        <v>245</v>
      </c>
      <c r="E737">
        <v>948</v>
      </c>
      <c r="F737">
        <v>19226</v>
      </c>
      <c r="G737">
        <v>-0.1</v>
      </c>
      <c r="H737">
        <v>719</v>
      </c>
      <c r="I737">
        <v>-3.2</v>
      </c>
      <c r="J737" t="s">
        <v>247</v>
      </c>
      <c r="K737">
        <v>37065</v>
      </c>
      <c r="L737" t="s">
        <v>122</v>
      </c>
    </row>
    <row r="738" spans="1:12" x14ac:dyDescent="0.2">
      <c r="A738" t="str">
        <f t="shared" si="11"/>
        <v>Forsyth2010</v>
      </c>
      <c r="B738" t="s">
        <v>376</v>
      </c>
      <c r="C738">
        <v>2010</v>
      </c>
      <c r="D738" t="s">
        <v>245</v>
      </c>
      <c r="E738">
        <v>9013</v>
      </c>
      <c r="F738">
        <v>174842</v>
      </c>
      <c r="G738">
        <v>-0.3</v>
      </c>
      <c r="H738">
        <v>878</v>
      </c>
      <c r="I738">
        <v>3.7</v>
      </c>
      <c r="J738" t="s">
        <v>247</v>
      </c>
      <c r="K738">
        <v>37067</v>
      </c>
      <c r="L738" t="s">
        <v>122</v>
      </c>
    </row>
    <row r="739" spans="1:12" x14ac:dyDescent="0.2">
      <c r="A739" t="str">
        <f t="shared" si="11"/>
        <v>Franklin2010</v>
      </c>
      <c r="B739" t="s">
        <v>434</v>
      </c>
      <c r="C739">
        <v>2010</v>
      </c>
      <c r="D739" t="s">
        <v>245</v>
      </c>
      <c r="E739">
        <v>1119</v>
      </c>
      <c r="F739">
        <v>11721</v>
      </c>
      <c r="G739">
        <v>1.6</v>
      </c>
      <c r="H739">
        <v>697</v>
      </c>
      <c r="I739">
        <v>-2.1</v>
      </c>
      <c r="J739" t="s">
        <v>247</v>
      </c>
      <c r="K739">
        <v>37069</v>
      </c>
      <c r="L739" t="s">
        <v>122</v>
      </c>
    </row>
    <row r="740" spans="1:12" x14ac:dyDescent="0.2">
      <c r="A740" t="str">
        <f t="shared" si="11"/>
        <v>Gaston2010</v>
      </c>
      <c r="B740" t="s">
        <v>790</v>
      </c>
      <c r="C740">
        <v>2010</v>
      </c>
      <c r="D740" t="s">
        <v>245</v>
      </c>
      <c r="E740">
        <v>4097</v>
      </c>
      <c r="F740">
        <v>64510</v>
      </c>
      <c r="G740">
        <v>1.7</v>
      </c>
      <c r="H740">
        <v>707</v>
      </c>
      <c r="I740">
        <v>0.6</v>
      </c>
      <c r="J740" t="s">
        <v>247</v>
      </c>
      <c r="K740">
        <v>37071</v>
      </c>
      <c r="L740" t="s">
        <v>122</v>
      </c>
    </row>
    <row r="741" spans="1:12" x14ac:dyDescent="0.2">
      <c r="A741" t="str">
        <f t="shared" si="11"/>
        <v>Gates2010</v>
      </c>
      <c r="B741" t="s">
        <v>791</v>
      </c>
      <c r="C741">
        <v>2010</v>
      </c>
      <c r="D741" t="s">
        <v>245</v>
      </c>
      <c r="E741">
        <v>169</v>
      </c>
      <c r="F741">
        <v>1427</v>
      </c>
      <c r="G741">
        <v>-7.7</v>
      </c>
      <c r="H741">
        <v>597</v>
      </c>
      <c r="I741">
        <v>-0.7</v>
      </c>
      <c r="J741" t="s">
        <v>247</v>
      </c>
      <c r="K741">
        <v>37073</v>
      </c>
      <c r="L741" t="s">
        <v>122</v>
      </c>
    </row>
    <row r="742" spans="1:12" x14ac:dyDescent="0.2">
      <c r="A742" t="str">
        <f t="shared" si="11"/>
        <v>Graham2010</v>
      </c>
      <c r="B742" t="s">
        <v>792</v>
      </c>
      <c r="C742">
        <v>2010</v>
      </c>
      <c r="D742" t="s">
        <v>245</v>
      </c>
      <c r="E742">
        <v>203</v>
      </c>
      <c r="F742">
        <v>2169</v>
      </c>
      <c r="G742">
        <v>11.7</v>
      </c>
      <c r="H742">
        <v>585</v>
      </c>
      <c r="I742">
        <v>6.9</v>
      </c>
      <c r="J742" t="s">
        <v>247</v>
      </c>
      <c r="K742">
        <v>37075</v>
      </c>
      <c r="L742" t="s">
        <v>122</v>
      </c>
    </row>
    <row r="743" spans="1:12" x14ac:dyDescent="0.2">
      <c r="A743" t="str">
        <f t="shared" si="11"/>
        <v>Granville2010</v>
      </c>
      <c r="B743" t="s">
        <v>793</v>
      </c>
      <c r="C743">
        <v>2010</v>
      </c>
      <c r="D743" t="s">
        <v>245</v>
      </c>
      <c r="E743">
        <v>901</v>
      </c>
      <c r="F743">
        <v>19252</v>
      </c>
      <c r="G743">
        <v>2.1</v>
      </c>
      <c r="H743">
        <v>778</v>
      </c>
      <c r="I743">
        <v>1.3</v>
      </c>
      <c r="J743" t="s">
        <v>247</v>
      </c>
      <c r="K743">
        <v>37077</v>
      </c>
      <c r="L743" t="s">
        <v>122</v>
      </c>
    </row>
    <row r="744" spans="1:12" x14ac:dyDescent="0.2">
      <c r="A744" t="str">
        <f t="shared" si="11"/>
        <v>Greene2010</v>
      </c>
      <c r="B744" t="s">
        <v>436</v>
      </c>
      <c r="C744">
        <v>2010</v>
      </c>
      <c r="D744" t="s">
        <v>245</v>
      </c>
      <c r="E744">
        <v>318</v>
      </c>
      <c r="F744">
        <v>4266</v>
      </c>
      <c r="G744">
        <v>1.5</v>
      </c>
      <c r="H744">
        <v>590</v>
      </c>
      <c r="I744">
        <v>0.7</v>
      </c>
      <c r="J744" t="s">
        <v>247</v>
      </c>
      <c r="K744">
        <v>37079</v>
      </c>
      <c r="L744" t="s">
        <v>122</v>
      </c>
    </row>
    <row r="745" spans="1:12" x14ac:dyDescent="0.2">
      <c r="A745" t="str">
        <f t="shared" si="11"/>
        <v>Guilford2010</v>
      </c>
      <c r="B745" t="s">
        <v>794</v>
      </c>
      <c r="C745">
        <v>2010</v>
      </c>
      <c r="D745" t="s">
        <v>245</v>
      </c>
      <c r="E745">
        <v>14214</v>
      </c>
      <c r="F745">
        <v>262603</v>
      </c>
      <c r="G745">
        <v>0.9</v>
      </c>
      <c r="H745">
        <v>839</v>
      </c>
      <c r="I745">
        <v>1.9</v>
      </c>
      <c r="J745" t="s">
        <v>247</v>
      </c>
      <c r="K745">
        <v>37081</v>
      </c>
      <c r="L745" t="s">
        <v>122</v>
      </c>
    </row>
    <row r="746" spans="1:12" x14ac:dyDescent="0.2">
      <c r="A746" t="str">
        <f t="shared" si="11"/>
        <v>Halifax2010</v>
      </c>
      <c r="B746" t="s">
        <v>674</v>
      </c>
      <c r="C746">
        <v>2010</v>
      </c>
      <c r="D746" t="s">
        <v>245</v>
      </c>
      <c r="E746">
        <v>1126</v>
      </c>
      <c r="F746">
        <v>16874</v>
      </c>
      <c r="G746">
        <v>-1.9</v>
      </c>
      <c r="H746">
        <v>609</v>
      </c>
      <c r="I746">
        <v>3</v>
      </c>
      <c r="J746" t="s">
        <v>247</v>
      </c>
      <c r="K746">
        <v>37083</v>
      </c>
      <c r="L746" t="s">
        <v>122</v>
      </c>
    </row>
    <row r="747" spans="1:12" x14ac:dyDescent="0.2">
      <c r="A747" t="str">
        <f t="shared" si="11"/>
        <v>Harnett2010</v>
      </c>
      <c r="B747" t="s">
        <v>795</v>
      </c>
      <c r="C747">
        <v>2010</v>
      </c>
      <c r="D747" t="s">
        <v>245</v>
      </c>
      <c r="E747">
        <v>1706</v>
      </c>
      <c r="F747">
        <v>21524</v>
      </c>
      <c r="G747">
        <v>-2.7</v>
      </c>
      <c r="H747">
        <v>613</v>
      </c>
      <c r="I747">
        <v>-1</v>
      </c>
      <c r="J747" t="s">
        <v>247</v>
      </c>
      <c r="K747">
        <v>37085</v>
      </c>
      <c r="L747" t="s">
        <v>122</v>
      </c>
    </row>
    <row r="748" spans="1:12" x14ac:dyDescent="0.2">
      <c r="A748" t="str">
        <f t="shared" si="11"/>
        <v>Haywood2010</v>
      </c>
      <c r="B748" t="s">
        <v>731</v>
      </c>
      <c r="C748">
        <v>2010</v>
      </c>
      <c r="D748" t="s">
        <v>245</v>
      </c>
      <c r="E748">
        <v>1503</v>
      </c>
      <c r="F748">
        <v>16514</v>
      </c>
      <c r="G748">
        <v>1</v>
      </c>
      <c r="H748">
        <v>644</v>
      </c>
      <c r="I748">
        <v>1.1000000000000001</v>
      </c>
      <c r="J748" t="s">
        <v>247</v>
      </c>
      <c r="K748">
        <v>37087</v>
      </c>
      <c r="L748" t="s">
        <v>122</v>
      </c>
    </row>
    <row r="749" spans="1:12" x14ac:dyDescent="0.2">
      <c r="A749" t="str">
        <f t="shared" si="11"/>
        <v>Henderson2010</v>
      </c>
      <c r="B749" t="s">
        <v>602</v>
      </c>
      <c r="C749">
        <v>2010</v>
      </c>
      <c r="D749" t="s">
        <v>245</v>
      </c>
      <c r="E749">
        <v>2877</v>
      </c>
      <c r="F749">
        <v>33461</v>
      </c>
      <c r="G749">
        <v>1.6</v>
      </c>
      <c r="H749">
        <v>700</v>
      </c>
      <c r="I749">
        <v>2.6</v>
      </c>
      <c r="J749" t="s">
        <v>247</v>
      </c>
      <c r="K749">
        <v>37089</v>
      </c>
      <c r="L749" t="s">
        <v>122</v>
      </c>
    </row>
    <row r="750" spans="1:12" x14ac:dyDescent="0.2">
      <c r="A750" t="str">
        <f t="shared" si="11"/>
        <v>Hertford2010</v>
      </c>
      <c r="B750" t="s">
        <v>796</v>
      </c>
      <c r="C750">
        <v>2010</v>
      </c>
      <c r="D750" t="s">
        <v>245</v>
      </c>
      <c r="E750">
        <v>555</v>
      </c>
      <c r="F750">
        <v>9114</v>
      </c>
      <c r="G750">
        <v>-6.3</v>
      </c>
      <c r="H750">
        <v>668</v>
      </c>
      <c r="I750">
        <v>6.5</v>
      </c>
      <c r="J750" t="s">
        <v>247</v>
      </c>
      <c r="K750">
        <v>37091</v>
      </c>
      <c r="L750" t="s">
        <v>122</v>
      </c>
    </row>
    <row r="751" spans="1:12" x14ac:dyDescent="0.2">
      <c r="A751" t="str">
        <f t="shared" si="11"/>
        <v>Hoke2010</v>
      </c>
      <c r="B751" t="s">
        <v>797</v>
      </c>
      <c r="C751">
        <v>2010</v>
      </c>
      <c r="D751" t="s">
        <v>245</v>
      </c>
      <c r="E751">
        <v>445</v>
      </c>
      <c r="F751">
        <v>8130</v>
      </c>
      <c r="G751">
        <v>1.6</v>
      </c>
      <c r="H751">
        <v>560</v>
      </c>
      <c r="I751">
        <v>-2.8</v>
      </c>
      <c r="J751" t="s">
        <v>247</v>
      </c>
      <c r="K751">
        <v>37093</v>
      </c>
      <c r="L751" t="s">
        <v>122</v>
      </c>
    </row>
    <row r="752" spans="1:12" x14ac:dyDescent="0.2">
      <c r="A752" t="str">
        <f t="shared" si="11"/>
        <v>Hyde2010</v>
      </c>
      <c r="B752" t="s">
        <v>798</v>
      </c>
      <c r="C752">
        <v>2010</v>
      </c>
      <c r="D752" t="s">
        <v>245</v>
      </c>
      <c r="E752">
        <v>221</v>
      </c>
      <c r="F752">
        <v>2065</v>
      </c>
      <c r="G752">
        <v>14.4</v>
      </c>
      <c r="H752">
        <v>529</v>
      </c>
      <c r="I752">
        <v>-7.2</v>
      </c>
      <c r="J752" t="s">
        <v>247</v>
      </c>
      <c r="K752">
        <v>37095</v>
      </c>
      <c r="L752" t="s">
        <v>122</v>
      </c>
    </row>
    <row r="753" spans="1:12" x14ac:dyDescent="0.2">
      <c r="A753" t="str">
        <f t="shared" si="11"/>
        <v>Iredell2010</v>
      </c>
      <c r="B753" t="s">
        <v>799</v>
      </c>
      <c r="C753">
        <v>2010</v>
      </c>
      <c r="D753" t="s">
        <v>245</v>
      </c>
      <c r="E753">
        <v>4766</v>
      </c>
      <c r="F753">
        <v>61752</v>
      </c>
      <c r="G753">
        <v>2.4</v>
      </c>
      <c r="H753">
        <v>792</v>
      </c>
      <c r="I753">
        <v>2.6</v>
      </c>
      <c r="J753" t="s">
        <v>247</v>
      </c>
      <c r="K753">
        <v>37097</v>
      </c>
      <c r="L753" t="s">
        <v>122</v>
      </c>
    </row>
    <row r="754" spans="1:12" x14ac:dyDescent="0.2">
      <c r="A754" t="str">
        <f t="shared" si="11"/>
        <v>Jackson2010</v>
      </c>
      <c r="B754" t="s">
        <v>318</v>
      </c>
      <c r="C754">
        <v>2010</v>
      </c>
      <c r="D754" t="s">
        <v>245</v>
      </c>
      <c r="E754">
        <v>1100</v>
      </c>
      <c r="F754">
        <v>12190</v>
      </c>
      <c r="G754">
        <v>-0.9</v>
      </c>
      <c r="H754">
        <v>634</v>
      </c>
      <c r="I754">
        <v>-1.2</v>
      </c>
      <c r="J754" t="s">
        <v>247</v>
      </c>
      <c r="K754">
        <v>37099</v>
      </c>
      <c r="L754" t="s">
        <v>122</v>
      </c>
    </row>
    <row r="755" spans="1:12" x14ac:dyDescent="0.2">
      <c r="A755" t="str">
        <f t="shared" si="11"/>
        <v>Johnston2010</v>
      </c>
      <c r="B755" t="s">
        <v>377</v>
      </c>
      <c r="C755">
        <v>2010</v>
      </c>
      <c r="D755" t="s">
        <v>245</v>
      </c>
      <c r="E755">
        <v>3175</v>
      </c>
      <c r="F755">
        <v>42301</v>
      </c>
      <c r="G755">
        <v>0.7</v>
      </c>
      <c r="H755">
        <v>669</v>
      </c>
      <c r="I755">
        <v>-6.7</v>
      </c>
      <c r="J755" t="s">
        <v>247</v>
      </c>
      <c r="K755">
        <v>37101</v>
      </c>
      <c r="L755" t="s">
        <v>122</v>
      </c>
    </row>
    <row r="756" spans="1:12" x14ac:dyDescent="0.2">
      <c r="A756" t="str">
        <f t="shared" si="11"/>
        <v>Jones2010</v>
      </c>
      <c r="B756" t="s">
        <v>517</v>
      </c>
      <c r="C756">
        <v>2010</v>
      </c>
      <c r="D756" t="s">
        <v>245</v>
      </c>
      <c r="E756">
        <v>245</v>
      </c>
      <c r="F756">
        <v>1611</v>
      </c>
      <c r="G756">
        <v>-7.4</v>
      </c>
      <c r="H756">
        <v>628</v>
      </c>
      <c r="I756">
        <v>8.5</v>
      </c>
      <c r="J756" t="s">
        <v>247</v>
      </c>
      <c r="K756">
        <v>37103</v>
      </c>
      <c r="L756" t="s">
        <v>122</v>
      </c>
    </row>
    <row r="757" spans="1:12" x14ac:dyDescent="0.2">
      <c r="A757" t="str">
        <f t="shared" si="11"/>
        <v>Lee2010</v>
      </c>
      <c r="B757" t="s">
        <v>315</v>
      </c>
      <c r="C757">
        <v>2010</v>
      </c>
      <c r="D757" t="s">
        <v>245</v>
      </c>
      <c r="E757">
        <v>1387</v>
      </c>
      <c r="F757">
        <v>25298</v>
      </c>
      <c r="G757">
        <v>0.7</v>
      </c>
      <c r="H757">
        <v>789</v>
      </c>
      <c r="I757">
        <v>-1.1000000000000001</v>
      </c>
      <c r="J757" t="s">
        <v>247</v>
      </c>
      <c r="K757">
        <v>37105</v>
      </c>
      <c r="L757" t="s">
        <v>122</v>
      </c>
    </row>
    <row r="758" spans="1:12" x14ac:dyDescent="0.2">
      <c r="A758" t="str">
        <f t="shared" si="11"/>
        <v>Lenoir2010</v>
      </c>
      <c r="B758" t="s">
        <v>800</v>
      </c>
      <c r="C758">
        <v>2010</v>
      </c>
      <c r="D758" t="s">
        <v>245</v>
      </c>
      <c r="E758">
        <v>1428</v>
      </c>
      <c r="F758">
        <v>25663</v>
      </c>
      <c r="G758">
        <v>0.5</v>
      </c>
      <c r="H758">
        <v>668</v>
      </c>
      <c r="I758">
        <v>-0.3</v>
      </c>
      <c r="J758" t="s">
        <v>247</v>
      </c>
      <c r="K758">
        <v>37107</v>
      </c>
      <c r="L758" t="s">
        <v>122</v>
      </c>
    </row>
    <row r="759" spans="1:12" x14ac:dyDescent="0.2">
      <c r="A759" t="str">
        <f t="shared" si="11"/>
        <v>Lincoln2010</v>
      </c>
      <c r="B759" t="s">
        <v>519</v>
      </c>
      <c r="C759">
        <v>2010</v>
      </c>
      <c r="D759" t="s">
        <v>245</v>
      </c>
      <c r="E759">
        <v>1660</v>
      </c>
      <c r="F759">
        <v>19529</v>
      </c>
      <c r="G759">
        <v>-0.3</v>
      </c>
      <c r="H759">
        <v>678</v>
      </c>
      <c r="I759">
        <v>4.5999999999999996</v>
      </c>
      <c r="J759" t="s">
        <v>247</v>
      </c>
      <c r="K759">
        <v>37109</v>
      </c>
      <c r="L759" t="s">
        <v>122</v>
      </c>
    </row>
    <row r="760" spans="1:12" x14ac:dyDescent="0.2">
      <c r="A760" t="str">
        <f t="shared" si="11"/>
        <v>McDowell2010</v>
      </c>
      <c r="B760" t="s">
        <v>801</v>
      </c>
      <c r="C760">
        <v>2010</v>
      </c>
      <c r="D760" t="s">
        <v>245</v>
      </c>
      <c r="E760">
        <v>742</v>
      </c>
      <c r="F760">
        <v>14509</v>
      </c>
      <c r="G760">
        <v>0.4</v>
      </c>
      <c r="H760">
        <v>606</v>
      </c>
      <c r="I760">
        <v>-1.6</v>
      </c>
      <c r="J760" t="s">
        <v>247</v>
      </c>
      <c r="K760">
        <v>37111</v>
      </c>
      <c r="L760" t="s">
        <v>122</v>
      </c>
    </row>
    <row r="761" spans="1:12" x14ac:dyDescent="0.2">
      <c r="A761" t="str">
        <f t="shared" si="11"/>
        <v>Macon2010</v>
      </c>
      <c r="B761" t="s">
        <v>441</v>
      </c>
      <c r="C761">
        <v>2010</v>
      </c>
      <c r="D761" t="s">
        <v>245</v>
      </c>
      <c r="E761">
        <v>1241</v>
      </c>
      <c r="F761">
        <v>10349</v>
      </c>
      <c r="G761">
        <v>-0.9</v>
      </c>
      <c r="H761">
        <v>610</v>
      </c>
      <c r="I761">
        <v>1.5</v>
      </c>
      <c r="J761" t="s">
        <v>247</v>
      </c>
      <c r="K761">
        <v>37113</v>
      </c>
      <c r="L761" t="s">
        <v>122</v>
      </c>
    </row>
    <row r="762" spans="1:12" x14ac:dyDescent="0.2">
      <c r="A762" t="str">
        <f t="shared" si="11"/>
        <v>Madison2010</v>
      </c>
      <c r="B762" t="s">
        <v>313</v>
      </c>
      <c r="C762">
        <v>2010</v>
      </c>
      <c r="D762" t="s">
        <v>245</v>
      </c>
      <c r="E762">
        <v>375</v>
      </c>
      <c r="F762">
        <v>4069</v>
      </c>
      <c r="G762">
        <v>-1.1000000000000001</v>
      </c>
      <c r="H762">
        <v>539</v>
      </c>
      <c r="I762">
        <v>-0.2</v>
      </c>
      <c r="J762" t="s">
        <v>247</v>
      </c>
      <c r="K762">
        <v>37115</v>
      </c>
      <c r="L762" t="s">
        <v>122</v>
      </c>
    </row>
    <row r="763" spans="1:12" x14ac:dyDescent="0.2">
      <c r="A763" t="str">
        <f t="shared" si="11"/>
        <v>Martin2010</v>
      </c>
      <c r="B763" t="s">
        <v>620</v>
      </c>
      <c r="C763">
        <v>2010</v>
      </c>
      <c r="D763" t="s">
        <v>245</v>
      </c>
      <c r="E763">
        <v>545</v>
      </c>
      <c r="F763">
        <v>7223</v>
      </c>
      <c r="G763">
        <v>-14.1</v>
      </c>
      <c r="H763">
        <v>551</v>
      </c>
      <c r="I763">
        <v>-10.7</v>
      </c>
      <c r="J763" t="s">
        <v>247</v>
      </c>
      <c r="K763">
        <v>37117</v>
      </c>
      <c r="L763" t="s">
        <v>122</v>
      </c>
    </row>
    <row r="764" spans="1:12" x14ac:dyDescent="0.2">
      <c r="A764" t="str">
        <f t="shared" si="11"/>
        <v>Mecklenburg2010</v>
      </c>
      <c r="B764" t="s">
        <v>686</v>
      </c>
      <c r="C764">
        <v>2010</v>
      </c>
      <c r="D764" t="s">
        <v>245</v>
      </c>
      <c r="E764">
        <v>32228</v>
      </c>
      <c r="F764">
        <v>548267</v>
      </c>
      <c r="G764">
        <v>2.2000000000000002</v>
      </c>
      <c r="H764">
        <v>1085</v>
      </c>
      <c r="I764">
        <v>4.4000000000000004</v>
      </c>
      <c r="J764" t="s">
        <v>247</v>
      </c>
      <c r="K764">
        <v>37119</v>
      </c>
      <c r="L764" t="s">
        <v>122</v>
      </c>
    </row>
    <row r="765" spans="1:12" x14ac:dyDescent="0.2">
      <c r="A765" t="str">
        <f t="shared" si="11"/>
        <v>Mitchell2010</v>
      </c>
      <c r="B765" t="s">
        <v>526</v>
      </c>
      <c r="C765">
        <v>2010</v>
      </c>
      <c r="D765" t="s">
        <v>245</v>
      </c>
      <c r="E765">
        <v>438</v>
      </c>
      <c r="F765">
        <v>4986</v>
      </c>
      <c r="G765">
        <v>-3.8</v>
      </c>
      <c r="H765">
        <v>612</v>
      </c>
      <c r="I765">
        <v>5.2</v>
      </c>
      <c r="J765" t="s">
        <v>247</v>
      </c>
      <c r="K765">
        <v>37121</v>
      </c>
      <c r="L765" t="s">
        <v>122</v>
      </c>
    </row>
    <row r="766" spans="1:12" x14ac:dyDescent="0.2">
      <c r="A766" t="str">
        <f t="shared" si="11"/>
        <v>Montgomery2010</v>
      </c>
      <c r="B766" t="s">
        <v>329</v>
      </c>
      <c r="C766">
        <v>2010</v>
      </c>
      <c r="D766" t="s">
        <v>245</v>
      </c>
      <c r="E766">
        <v>550</v>
      </c>
      <c r="F766">
        <v>8452</v>
      </c>
      <c r="G766">
        <v>-0.8</v>
      </c>
      <c r="H766">
        <v>620</v>
      </c>
      <c r="I766">
        <v>1.3</v>
      </c>
      <c r="J766" t="s">
        <v>247</v>
      </c>
      <c r="K766">
        <v>37123</v>
      </c>
      <c r="L766" t="s">
        <v>122</v>
      </c>
    </row>
    <row r="767" spans="1:12" x14ac:dyDescent="0.2">
      <c r="A767" t="str">
        <f t="shared" si="11"/>
        <v>Moore2010</v>
      </c>
      <c r="B767" t="s">
        <v>739</v>
      </c>
      <c r="C767">
        <v>2010</v>
      </c>
      <c r="D767" t="s">
        <v>245</v>
      </c>
      <c r="E767">
        <v>2479</v>
      </c>
      <c r="F767">
        <v>30743</v>
      </c>
      <c r="G767">
        <v>2</v>
      </c>
      <c r="H767">
        <v>740</v>
      </c>
      <c r="I767">
        <v>2.5</v>
      </c>
      <c r="J767" t="s">
        <v>247</v>
      </c>
      <c r="K767">
        <v>37125</v>
      </c>
      <c r="L767" t="s">
        <v>122</v>
      </c>
    </row>
    <row r="768" spans="1:12" x14ac:dyDescent="0.2">
      <c r="A768" t="str">
        <f t="shared" si="11"/>
        <v>Nash2010</v>
      </c>
      <c r="B768" t="s">
        <v>802</v>
      </c>
      <c r="C768">
        <v>2010</v>
      </c>
      <c r="D768" t="s">
        <v>245</v>
      </c>
      <c r="E768">
        <v>2395</v>
      </c>
      <c r="F768">
        <v>41761</v>
      </c>
      <c r="G768">
        <v>1.7</v>
      </c>
      <c r="H768">
        <v>694</v>
      </c>
      <c r="I768">
        <v>0</v>
      </c>
      <c r="J768" t="s">
        <v>247</v>
      </c>
      <c r="K768">
        <v>37127</v>
      </c>
      <c r="L768" t="s">
        <v>122</v>
      </c>
    </row>
    <row r="769" spans="1:12" x14ac:dyDescent="0.2">
      <c r="A769" t="str">
        <f t="shared" si="11"/>
        <v>New Hanover2010</v>
      </c>
      <c r="B769" t="s">
        <v>803</v>
      </c>
      <c r="C769">
        <v>2010</v>
      </c>
      <c r="D769" t="s">
        <v>245</v>
      </c>
      <c r="E769">
        <v>7262</v>
      </c>
      <c r="F769">
        <v>95124</v>
      </c>
      <c r="G769">
        <v>0.1</v>
      </c>
      <c r="H769">
        <v>804</v>
      </c>
      <c r="I769">
        <v>0.5</v>
      </c>
      <c r="J769" t="s">
        <v>247</v>
      </c>
      <c r="K769">
        <v>37129</v>
      </c>
      <c r="L769" t="s">
        <v>122</v>
      </c>
    </row>
    <row r="770" spans="1:12" x14ac:dyDescent="0.2">
      <c r="A770" t="str">
        <f t="shared" si="11"/>
        <v>Northampton2010</v>
      </c>
      <c r="B770" t="s">
        <v>689</v>
      </c>
      <c r="C770">
        <v>2010</v>
      </c>
      <c r="D770" t="s">
        <v>245</v>
      </c>
      <c r="E770">
        <v>379</v>
      </c>
      <c r="F770">
        <v>5139</v>
      </c>
      <c r="G770">
        <v>-5.3</v>
      </c>
      <c r="H770">
        <v>587</v>
      </c>
      <c r="I770">
        <v>-1.7</v>
      </c>
      <c r="J770" t="s">
        <v>247</v>
      </c>
      <c r="K770">
        <v>37131</v>
      </c>
      <c r="L770" t="s">
        <v>122</v>
      </c>
    </row>
    <row r="771" spans="1:12" x14ac:dyDescent="0.2">
      <c r="A771" t="str">
        <f t="shared" si="11"/>
        <v>Onslow2010</v>
      </c>
      <c r="B771" t="s">
        <v>804</v>
      </c>
      <c r="C771">
        <v>2010</v>
      </c>
      <c r="D771" t="s">
        <v>245</v>
      </c>
      <c r="E771">
        <v>2895</v>
      </c>
      <c r="F771">
        <v>47086</v>
      </c>
      <c r="G771">
        <v>2</v>
      </c>
      <c r="H771">
        <v>628</v>
      </c>
      <c r="I771">
        <v>3.3</v>
      </c>
      <c r="J771" t="s">
        <v>247</v>
      </c>
      <c r="K771">
        <v>37133</v>
      </c>
      <c r="L771" t="s">
        <v>122</v>
      </c>
    </row>
    <row r="772" spans="1:12" x14ac:dyDescent="0.2">
      <c r="A772" t="str">
        <f t="shared" si="11"/>
        <v>Orange2010</v>
      </c>
      <c r="B772" t="s">
        <v>418</v>
      </c>
      <c r="C772">
        <v>2010</v>
      </c>
      <c r="D772" t="s">
        <v>245</v>
      </c>
      <c r="E772">
        <v>3739</v>
      </c>
      <c r="F772">
        <v>61757</v>
      </c>
      <c r="G772">
        <v>1.4</v>
      </c>
      <c r="H772">
        <v>954</v>
      </c>
      <c r="I772">
        <v>4.5</v>
      </c>
      <c r="J772" t="s">
        <v>247</v>
      </c>
      <c r="K772">
        <v>37135</v>
      </c>
      <c r="L772" t="s">
        <v>122</v>
      </c>
    </row>
    <row r="773" spans="1:12" x14ac:dyDescent="0.2">
      <c r="A773" t="str">
        <f t="shared" si="11"/>
        <v>Pamlico2010</v>
      </c>
      <c r="B773" t="s">
        <v>805</v>
      </c>
      <c r="C773">
        <v>2010</v>
      </c>
      <c r="D773" t="s">
        <v>245</v>
      </c>
      <c r="E773">
        <v>323</v>
      </c>
      <c r="F773">
        <v>2996</v>
      </c>
      <c r="G773">
        <v>3.5</v>
      </c>
      <c r="H773">
        <v>573</v>
      </c>
      <c r="I773">
        <v>3.4</v>
      </c>
      <c r="J773" t="s">
        <v>247</v>
      </c>
      <c r="K773">
        <v>37137</v>
      </c>
      <c r="L773" t="s">
        <v>122</v>
      </c>
    </row>
    <row r="774" spans="1:12" x14ac:dyDescent="0.2">
      <c r="A774" t="str">
        <f t="shared" ref="A774:A837" si="12">_xlfn.CONCAT(B774, C774)</f>
        <v>Pasquotank2010</v>
      </c>
      <c r="B774" t="s">
        <v>381</v>
      </c>
      <c r="C774">
        <v>2010</v>
      </c>
      <c r="D774" t="s">
        <v>245</v>
      </c>
      <c r="E774">
        <v>1008</v>
      </c>
      <c r="F774">
        <v>16100</v>
      </c>
      <c r="G774">
        <v>-1.2</v>
      </c>
      <c r="H774">
        <v>677</v>
      </c>
      <c r="I774">
        <v>3.4</v>
      </c>
      <c r="J774" t="s">
        <v>247</v>
      </c>
      <c r="K774">
        <v>37139</v>
      </c>
      <c r="L774" t="s">
        <v>122</v>
      </c>
    </row>
    <row r="775" spans="1:12" x14ac:dyDescent="0.2">
      <c r="A775" t="str">
        <f t="shared" si="12"/>
        <v>Pender2010</v>
      </c>
      <c r="B775" t="s">
        <v>806</v>
      </c>
      <c r="C775">
        <v>2010</v>
      </c>
      <c r="D775" t="s">
        <v>245</v>
      </c>
      <c r="E775">
        <v>1032</v>
      </c>
      <c r="F775">
        <v>9438</v>
      </c>
      <c r="G775">
        <v>-0.5</v>
      </c>
      <c r="H775">
        <v>618</v>
      </c>
      <c r="I775">
        <v>0.8</v>
      </c>
      <c r="J775" t="s">
        <v>247</v>
      </c>
      <c r="K775">
        <v>37141</v>
      </c>
      <c r="L775" t="s">
        <v>122</v>
      </c>
    </row>
    <row r="776" spans="1:12" x14ac:dyDescent="0.2">
      <c r="A776" t="str">
        <f t="shared" si="12"/>
        <v>Perquimans2010</v>
      </c>
      <c r="B776" t="s">
        <v>807</v>
      </c>
      <c r="C776">
        <v>2010</v>
      </c>
      <c r="D776" t="s">
        <v>245</v>
      </c>
      <c r="E776">
        <v>240</v>
      </c>
      <c r="F776">
        <v>1863</v>
      </c>
      <c r="G776">
        <v>-5.2</v>
      </c>
      <c r="H776">
        <v>549</v>
      </c>
      <c r="I776">
        <v>1.5</v>
      </c>
      <c r="J776" t="s">
        <v>247</v>
      </c>
      <c r="K776">
        <v>37143</v>
      </c>
      <c r="L776" t="s">
        <v>122</v>
      </c>
    </row>
    <row r="777" spans="1:12" x14ac:dyDescent="0.2">
      <c r="A777" t="str">
        <f t="shared" si="12"/>
        <v>Person2010</v>
      </c>
      <c r="B777" t="s">
        <v>383</v>
      </c>
      <c r="C777">
        <v>2010</v>
      </c>
      <c r="D777" t="s">
        <v>245</v>
      </c>
      <c r="E777">
        <v>758</v>
      </c>
      <c r="F777">
        <v>9956</v>
      </c>
      <c r="G777">
        <v>0.3</v>
      </c>
      <c r="H777">
        <v>663</v>
      </c>
      <c r="I777">
        <v>-0.2</v>
      </c>
      <c r="J777" t="s">
        <v>247</v>
      </c>
      <c r="K777">
        <v>37145</v>
      </c>
      <c r="L777" t="s">
        <v>122</v>
      </c>
    </row>
    <row r="778" spans="1:12" x14ac:dyDescent="0.2">
      <c r="A778" t="str">
        <f t="shared" si="12"/>
        <v>Pitt2010</v>
      </c>
      <c r="B778" t="s">
        <v>808</v>
      </c>
      <c r="C778">
        <v>2010</v>
      </c>
      <c r="D778" t="s">
        <v>245</v>
      </c>
      <c r="E778">
        <v>3818</v>
      </c>
      <c r="F778">
        <v>70297</v>
      </c>
      <c r="G778">
        <v>0.5</v>
      </c>
      <c r="H778">
        <v>765</v>
      </c>
      <c r="I778">
        <v>1.9</v>
      </c>
      <c r="J778" t="s">
        <v>247</v>
      </c>
      <c r="K778">
        <v>37147</v>
      </c>
      <c r="L778" t="s">
        <v>122</v>
      </c>
    </row>
    <row r="779" spans="1:12" x14ac:dyDescent="0.2">
      <c r="A779" t="str">
        <f t="shared" si="12"/>
        <v>Polk2010</v>
      </c>
      <c r="B779" t="s">
        <v>533</v>
      </c>
      <c r="C779">
        <v>2010</v>
      </c>
      <c r="D779" t="s">
        <v>245</v>
      </c>
      <c r="E779">
        <v>554</v>
      </c>
      <c r="F779">
        <v>4762</v>
      </c>
      <c r="G779">
        <v>-0.3</v>
      </c>
      <c r="H779">
        <v>617</v>
      </c>
      <c r="I779">
        <v>0.8</v>
      </c>
      <c r="J779" t="s">
        <v>247</v>
      </c>
      <c r="K779">
        <v>37149</v>
      </c>
      <c r="L779" t="s">
        <v>122</v>
      </c>
    </row>
    <row r="780" spans="1:12" x14ac:dyDescent="0.2">
      <c r="A780" t="str">
        <f t="shared" si="12"/>
        <v>Randolph2010</v>
      </c>
      <c r="B780" t="s">
        <v>448</v>
      </c>
      <c r="C780">
        <v>2010</v>
      </c>
      <c r="D780" t="s">
        <v>245</v>
      </c>
      <c r="E780">
        <v>2682</v>
      </c>
      <c r="F780">
        <v>44566</v>
      </c>
      <c r="G780">
        <v>2.1</v>
      </c>
      <c r="H780">
        <v>640</v>
      </c>
      <c r="I780">
        <v>0.2</v>
      </c>
      <c r="J780" t="s">
        <v>247</v>
      </c>
      <c r="K780">
        <v>37151</v>
      </c>
      <c r="L780" t="s">
        <v>122</v>
      </c>
    </row>
    <row r="781" spans="1:12" x14ac:dyDescent="0.2">
      <c r="A781" t="str">
        <f t="shared" si="12"/>
        <v>Richmond2010</v>
      </c>
      <c r="B781" t="s">
        <v>342</v>
      </c>
      <c r="C781">
        <v>2010</v>
      </c>
      <c r="D781" t="s">
        <v>245</v>
      </c>
      <c r="E781">
        <v>912</v>
      </c>
      <c r="F781">
        <v>13772</v>
      </c>
      <c r="G781">
        <v>0.1</v>
      </c>
      <c r="H781">
        <v>618</v>
      </c>
      <c r="I781">
        <v>3.9</v>
      </c>
      <c r="J781" t="s">
        <v>247</v>
      </c>
      <c r="K781">
        <v>37153</v>
      </c>
      <c r="L781" t="s">
        <v>122</v>
      </c>
    </row>
    <row r="782" spans="1:12" x14ac:dyDescent="0.2">
      <c r="A782" t="str">
        <f t="shared" si="12"/>
        <v>Robeson2010</v>
      </c>
      <c r="B782" t="s">
        <v>809</v>
      </c>
      <c r="C782">
        <v>2010</v>
      </c>
      <c r="D782" t="s">
        <v>245</v>
      </c>
      <c r="E782">
        <v>1995</v>
      </c>
      <c r="F782">
        <v>39780</v>
      </c>
      <c r="G782">
        <v>0.1</v>
      </c>
      <c r="H782">
        <v>582</v>
      </c>
      <c r="I782">
        <v>-1.4</v>
      </c>
      <c r="J782" t="s">
        <v>247</v>
      </c>
      <c r="K782">
        <v>37155</v>
      </c>
      <c r="L782" t="s">
        <v>122</v>
      </c>
    </row>
    <row r="783" spans="1:12" x14ac:dyDescent="0.2">
      <c r="A783" t="str">
        <f t="shared" si="12"/>
        <v>Rockingham2010</v>
      </c>
      <c r="B783" t="s">
        <v>380</v>
      </c>
      <c r="C783">
        <v>2010</v>
      </c>
      <c r="D783" t="s">
        <v>245</v>
      </c>
      <c r="E783">
        <v>1778</v>
      </c>
      <c r="F783">
        <v>26589</v>
      </c>
      <c r="G783">
        <v>-2.4</v>
      </c>
      <c r="H783">
        <v>656</v>
      </c>
      <c r="I783">
        <v>3.1</v>
      </c>
      <c r="J783" t="s">
        <v>247</v>
      </c>
      <c r="K783">
        <v>37157</v>
      </c>
      <c r="L783" t="s">
        <v>122</v>
      </c>
    </row>
    <row r="784" spans="1:12" x14ac:dyDescent="0.2">
      <c r="A784" t="str">
        <f t="shared" si="12"/>
        <v>Rowan2010</v>
      </c>
      <c r="B784" t="s">
        <v>637</v>
      </c>
      <c r="C784">
        <v>2010</v>
      </c>
      <c r="D784" t="s">
        <v>245</v>
      </c>
      <c r="E784">
        <v>2584</v>
      </c>
      <c r="F784">
        <v>44051</v>
      </c>
      <c r="G784">
        <v>-1.9</v>
      </c>
      <c r="H784">
        <v>760</v>
      </c>
      <c r="I784">
        <v>-0.3</v>
      </c>
      <c r="J784" t="s">
        <v>247</v>
      </c>
      <c r="K784">
        <v>37159</v>
      </c>
      <c r="L784" t="s">
        <v>122</v>
      </c>
    </row>
    <row r="785" spans="1:12" x14ac:dyDescent="0.2">
      <c r="A785" t="str">
        <f t="shared" si="12"/>
        <v>Rutherford2010</v>
      </c>
      <c r="B785" t="s">
        <v>407</v>
      </c>
      <c r="C785">
        <v>2010</v>
      </c>
      <c r="D785" t="s">
        <v>245</v>
      </c>
      <c r="E785">
        <v>1331</v>
      </c>
      <c r="F785">
        <v>17720</v>
      </c>
      <c r="G785">
        <v>-4.8</v>
      </c>
      <c r="H785">
        <v>611</v>
      </c>
      <c r="I785">
        <v>3</v>
      </c>
      <c r="J785" t="s">
        <v>247</v>
      </c>
      <c r="K785">
        <v>37161</v>
      </c>
      <c r="L785" t="s">
        <v>122</v>
      </c>
    </row>
    <row r="786" spans="1:12" x14ac:dyDescent="0.2">
      <c r="A786" t="str">
        <f t="shared" si="12"/>
        <v>Sampson2010</v>
      </c>
      <c r="B786" t="s">
        <v>810</v>
      </c>
      <c r="C786">
        <v>2010</v>
      </c>
      <c r="D786" t="s">
        <v>245</v>
      </c>
      <c r="E786">
        <v>1187</v>
      </c>
      <c r="F786">
        <v>18702</v>
      </c>
      <c r="G786">
        <v>0.3</v>
      </c>
      <c r="H786">
        <v>648</v>
      </c>
      <c r="I786">
        <v>1.9</v>
      </c>
      <c r="J786" t="s">
        <v>247</v>
      </c>
      <c r="K786">
        <v>37163</v>
      </c>
      <c r="L786" t="s">
        <v>122</v>
      </c>
    </row>
    <row r="787" spans="1:12" x14ac:dyDescent="0.2">
      <c r="A787" t="str">
        <f t="shared" si="12"/>
        <v>Scotland2010</v>
      </c>
      <c r="B787" t="s">
        <v>811</v>
      </c>
      <c r="C787">
        <v>2010</v>
      </c>
      <c r="D787" t="s">
        <v>245</v>
      </c>
      <c r="E787">
        <v>700</v>
      </c>
      <c r="F787">
        <v>12247</v>
      </c>
      <c r="G787">
        <v>-3.8</v>
      </c>
      <c r="H787">
        <v>634</v>
      </c>
      <c r="I787">
        <v>1.3</v>
      </c>
      <c r="J787" t="s">
        <v>247</v>
      </c>
      <c r="K787">
        <v>37165</v>
      </c>
      <c r="L787" t="s">
        <v>122</v>
      </c>
    </row>
    <row r="788" spans="1:12" x14ac:dyDescent="0.2">
      <c r="A788" t="str">
        <f t="shared" si="12"/>
        <v>Stanly2010</v>
      </c>
      <c r="B788" t="s">
        <v>812</v>
      </c>
      <c r="C788">
        <v>2010</v>
      </c>
      <c r="D788" t="s">
        <v>245</v>
      </c>
      <c r="E788">
        <v>1422</v>
      </c>
      <c r="F788">
        <v>18219</v>
      </c>
      <c r="G788">
        <v>-0.2</v>
      </c>
      <c r="H788">
        <v>619</v>
      </c>
      <c r="I788">
        <v>0.5</v>
      </c>
      <c r="J788" t="s">
        <v>247</v>
      </c>
      <c r="K788">
        <v>37167</v>
      </c>
      <c r="L788" t="s">
        <v>122</v>
      </c>
    </row>
    <row r="789" spans="1:12" x14ac:dyDescent="0.2">
      <c r="A789" t="str">
        <f t="shared" si="12"/>
        <v>Stokes2010</v>
      </c>
      <c r="B789" t="s">
        <v>813</v>
      </c>
      <c r="C789">
        <v>2010</v>
      </c>
      <c r="D789" t="s">
        <v>245</v>
      </c>
      <c r="E789">
        <v>670</v>
      </c>
      <c r="F789">
        <v>6795</v>
      </c>
      <c r="G789">
        <v>-3.1</v>
      </c>
      <c r="H789">
        <v>576</v>
      </c>
      <c r="I789">
        <v>1.4</v>
      </c>
      <c r="J789" t="s">
        <v>247</v>
      </c>
      <c r="K789">
        <v>37169</v>
      </c>
      <c r="L789" t="s">
        <v>122</v>
      </c>
    </row>
    <row r="790" spans="1:12" x14ac:dyDescent="0.2">
      <c r="A790" t="str">
        <f t="shared" si="12"/>
        <v>Surry2010</v>
      </c>
      <c r="B790" t="s">
        <v>707</v>
      </c>
      <c r="C790">
        <v>2010</v>
      </c>
      <c r="D790" t="s">
        <v>245</v>
      </c>
      <c r="E790">
        <v>1806</v>
      </c>
      <c r="F790">
        <v>27644</v>
      </c>
      <c r="G790">
        <v>-0.8</v>
      </c>
      <c r="H790">
        <v>598</v>
      </c>
      <c r="I790">
        <v>-3.1</v>
      </c>
      <c r="J790" t="s">
        <v>247</v>
      </c>
      <c r="K790">
        <v>37171</v>
      </c>
      <c r="L790" t="s">
        <v>122</v>
      </c>
    </row>
    <row r="791" spans="1:12" x14ac:dyDescent="0.2">
      <c r="A791" t="str">
        <f t="shared" si="12"/>
        <v>Swain2010</v>
      </c>
      <c r="B791" t="s">
        <v>814</v>
      </c>
      <c r="C791">
        <v>2010</v>
      </c>
      <c r="D791" t="s">
        <v>245</v>
      </c>
      <c r="E791">
        <v>432</v>
      </c>
      <c r="F791">
        <v>7686</v>
      </c>
      <c r="G791">
        <v>2.2999999999999998</v>
      </c>
      <c r="H791">
        <v>628</v>
      </c>
      <c r="I791">
        <v>2.1</v>
      </c>
      <c r="J791" t="s">
        <v>247</v>
      </c>
      <c r="K791">
        <v>37173</v>
      </c>
      <c r="L791" t="s">
        <v>122</v>
      </c>
    </row>
    <row r="792" spans="1:12" x14ac:dyDescent="0.2">
      <c r="A792" t="str">
        <f t="shared" si="12"/>
        <v>Transylvania2010</v>
      </c>
      <c r="B792" t="s">
        <v>815</v>
      </c>
      <c r="C792">
        <v>2010</v>
      </c>
      <c r="D792" t="s">
        <v>245</v>
      </c>
      <c r="E792">
        <v>880</v>
      </c>
      <c r="F792">
        <v>8016</v>
      </c>
      <c r="G792">
        <v>-5.5</v>
      </c>
      <c r="H792">
        <v>613</v>
      </c>
      <c r="I792">
        <v>2</v>
      </c>
      <c r="J792" t="s">
        <v>247</v>
      </c>
      <c r="K792">
        <v>37175</v>
      </c>
      <c r="L792" t="s">
        <v>122</v>
      </c>
    </row>
    <row r="793" spans="1:12" x14ac:dyDescent="0.2">
      <c r="A793" t="str">
        <f t="shared" si="12"/>
        <v>Tyrrell2010</v>
      </c>
      <c r="B793" t="s">
        <v>816</v>
      </c>
      <c r="C793">
        <v>2010</v>
      </c>
      <c r="D793" t="s">
        <v>245</v>
      </c>
      <c r="E793">
        <v>100</v>
      </c>
      <c r="F793">
        <v>1044</v>
      </c>
      <c r="G793">
        <v>2.5</v>
      </c>
      <c r="H793">
        <v>535</v>
      </c>
      <c r="I793">
        <v>0.2</v>
      </c>
      <c r="J793" t="s">
        <v>247</v>
      </c>
      <c r="K793">
        <v>37177</v>
      </c>
      <c r="L793" t="s">
        <v>122</v>
      </c>
    </row>
    <row r="794" spans="1:12" x14ac:dyDescent="0.2">
      <c r="A794" t="str">
        <f t="shared" si="12"/>
        <v>Union2010</v>
      </c>
      <c r="B794" t="s">
        <v>403</v>
      </c>
      <c r="C794">
        <v>2010</v>
      </c>
      <c r="D794" t="s">
        <v>245</v>
      </c>
      <c r="E794">
        <v>4531</v>
      </c>
      <c r="F794">
        <v>51522</v>
      </c>
      <c r="G794">
        <v>-1.1000000000000001</v>
      </c>
      <c r="H794">
        <v>727</v>
      </c>
      <c r="I794">
        <v>1.5</v>
      </c>
      <c r="J794" t="s">
        <v>247</v>
      </c>
      <c r="K794">
        <v>37179</v>
      </c>
      <c r="L794" t="s">
        <v>122</v>
      </c>
    </row>
    <row r="795" spans="1:12" x14ac:dyDescent="0.2">
      <c r="A795" t="str">
        <f t="shared" si="12"/>
        <v>Vance2010</v>
      </c>
      <c r="B795" t="s">
        <v>817</v>
      </c>
      <c r="C795">
        <v>2010</v>
      </c>
      <c r="D795" t="s">
        <v>245</v>
      </c>
      <c r="E795">
        <v>930</v>
      </c>
      <c r="F795">
        <v>14995</v>
      </c>
      <c r="G795">
        <v>-0.5</v>
      </c>
      <c r="H795">
        <v>627</v>
      </c>
      <c r="I795">
        <v>0.2</v>
      </c>
      <c r="J795" t="s">
        <v>247</v>
      </c>
      <c r="K795">
        <v>37181</v>
      </c>
      <c r="L795" t="s">
        <v>122</v>
      </c>
    </row>
    <row r="796" spans="1:12" x14ac:dyDescent="0.2">
      <c r="A796" t="str">
        <f t="shared" si="12"/>
        <v>Wake2010</v>
      </c>
      <c r="B796" t="s">
        <v>375</v>
      </c>
      <c r="C796">
        <v>2010</v>
      </c>
      <c r="D796" t="s">
        <v>245</v>
      </c>
      <c r="E796">
        <v>28761</v>
      </c>
      <c r="F796">
        <v>438436</v>
      </c>
      <c r="G796">
        <v>1.6</v>
      </c>
      <c r="H796">
        <v>962</v>
      </c>
      <c r="I796">
        <v>3.7</v>
      </c>
      <c r="J796" t="s">
        <v>247</v>
      </c>
      <c r="K796">
        <v>37183</v>
      </c>
      <c r="L796" t="s">
        <v>122</v>
      </c>
    </row>
    <row r="797" spans="1:12" x14ac:dyDescent="0.2">
      <c r="A797" t="str">
        <f t="shared" si="12"/>
        <v>Warren2010</v>
      </c>
      <c r="B797" t="s">
        <v>561</v>
      </c>
      <c r="C797">
        <v>2010</v>
      </c>
      <c r="D797" t="s">
        <v>245</v>
      </c>
      <c r="E797">
        <v>327</v>
      </c>
      <c r="F797">
        <v>3326</v>
      </c>
      <c r="G797">
        <v>-5.7</v>
      </c>
      <c r="H797">
        <v>620</v>
      </c>
      <c r="I797">
        <v>8.4</v>
      </c>
      <c r="J797" t="s">
        <v>247</v>
      </c>
      <c r="K797">
        <v>37185</v>
      </c>
      <c r="L797" t="s">
        <v>122</v>
      </c>
    </row>
    <row r="798" spans="1:12" x14ac:dyDescent="0.2">
      <c r="A798" t="str">
        <f t="shared" si="12"/>
        <v>Washington2010</v>
      </c>
      <c r="B798" t="s">
        <v>452</v>
      </c>
      <c r="C798">
        <v>2010</v>
      </c>
      <c r="D798" t="s">
        <v>245</v>
      </c>
      <c r="E798">
        <v>288</v>
      </c>
      <c r="F798">
        <v>3842</v>
      </c>
      <c r="G798">
        <v>16.7</v>
      </c>
      <c r="H798">
        <v>709</v>
      </c>
      <c r="I798">
        <v>44.1</v>
      </c>
      <c r="J798" t="s">
        <v>247</v>
      </c>
      <c r="K798">
        <v>37187</v>
      </c>
      <c r="L798" t="s">
        <v>122</v>
      </c>
    </row>
    <row r="799" spans="1:12" x14ac:dyDescent="0.2">
      <c r="A799" t="str">
        <f t="shared" si="12"/>
        <v>Watauga2010</v>
      </c>
      <c r="B799" t="s">
        <v>818</v>
      </c>
      <c r="C799">
        <v>2010</v>
      </c>
      <c r="D799" t="s">
        <v>245</v>
      </c>
      <c r="E799">
        <v>1694</v>
      </c>
      <c r="F799">
        <v>21368</v>
      </c>
      <c r="G799">
        <v>4.3</v>
      </c>
      <c r="H799">
        <v>638</v>
      </c>
      <c r="I799">
        <v>2.2000000000000002</v>
      </c>
      <c r="J799" t="s">
        <v>247</v>
      </c>
      <c r="K799">
        <v>37189</v>
      </c>
      <c r="L799" t="s">
        <v>122</v>
      </c>
    </row>
    <row r="800" spans="1:12" x14ac:dyDescent="0.2">
      <c r="A800" t="str">
        <f t="shared" si="12"/>
        <v>Wayne2010</v>
      </c>
      <c r="B800" t="s">
        <v>382</v>
      </c>
      <c r="C800">
        <v>2010</v>
      </c>
      <c r="D800" t="s">
        <v>245</v>
      </c>
      <c r="E800">
        <v>2339</v>
      </c>
      <c r="F800">
        <v>42296</v>
      </c>
      <c r="G800">
        <v>-3.1</v>
      </c>
      <c r="H800">
        <v>665</v>
      </c>
      <c r="I800">
        <v>2.9</v>
      </c>
      <c r="J800" t="s">
        <v>247</v>
      </c>
      <c r="K800">
        <v>37191</v>
      </c>
      <c r="L800" t="s">
        <v>122</v>
      </c>
    </row>
    <row r="801" spans="1:12" x14ac:dyDescent="0.2">
      <c r="A801" t="str">
        <f t="shared" si="12"/>
        <v>Wilkes2010</v>
      </c>
      <c r="B801" t="s">
        <v>566</v>
      </c>
      <c r="C801">
        <v>2010</v>
      </c>
      <c r="D801" t="s">
        <v>245</v>
      </c>
      <c r="E801">
        <v>1339</v>
      </c>
      <c r="F801">
        <v>20786</v>
      </c>
      <c r="G801">
        <v>-0.7</v>
      </c>
      <c r="H801">
        <v>631</v>
      </c>
      <c r="I801">
        <v>2.1</v>
      </c>
      <c r="J801" t="s">
        <v>247</v>
      </c>
      <c r="K801">
        <v>37193</v>
      </c>
      <c r="L801" t="s">
        <v>122</v>
      </c>
    </row>
    <row r="802" spans="1:12" x14ac:dyDescent="0.2">
      <c r="A802" t="str">
        <f t="shared" si="12"/>
        <v>Wilson2010</v>
      </c>
      <c r="B802" t="s">
        <v>378</v>
      </c>
      <c r="C802">
        <v>2010</v>
      </c>
      <c r="D802" t="s">
        <v>245</v>
      </c>
      <c r="E802">
        <v>1919</v>
      </c>
      <c r="F802">
        <v>36828</v>
      </c>
      <c r="G802">
        <v>-0.4</v>
      </c>
      <c r="H802">
        <v>755</v>
      </c>
      <c r="I802">
        <v>2.6</v>
      </c>
      <c r="J802" t="s">
        <v>247</v>
      </c>
      <c r="K802">
        <v>37195</v>
      </c>
      <c r="L802" t="s">
        <v>122</v>
      </c>
    </row>
    <row r="803" spans="1:12" x14ac:dyDescent="0.2">
      <c r="A803" t="str">
        <f t="shared" si="12"/>
        <v>Yadkin2010</v>
      </c>
      <c r="B803" t="s">
        <v>819</v>
      </c>
      <c r="C803">
        <v>2010</v>
      </c>
      <c r="D803" t="s">
        <v>245</v>
      </c>
      <c r="E803">
        <v>709</v>
      </c>
      <c r="F803">
        <v>9177</v>
      </c>
      <c r="G803">
        <v>2.2999999999999998</v>
      </c>
      <c r="H803">
        <v>602</v>
      </c>
      <c r="I803">
        <v>1.3</v>
      </c>
      <c r="J803" t="s">
        <v>247</v>
      </c>
      <c r="K803">
        <v>37197</v>
      </c>
      <c r="L803" t="s">
        <v>122</v>
      </c>
    </row>
    <row r="804" spans="1:12" x14ac:dyDescent="0.2">
      <c r="A804" t="str">
        <f t="shared" si="12"/>
        <v>Yancey2010</v>
      </c>
      <c r="B804" t="s">
        <v>820</v>
      </c>
      <c r="C804">
        <v>2010</v>
      </c>
      <c r="D804" t="s">
        <v>245</v>
      </c>
      <c r="E804">
        <v>382</v>
      </c>
      <c r="F804">
        <v>3562</v>
      </c>
      <c r="G804">
        <v>-4.8</v>
      </c>
      <c r="H804">
        <v>577</v>
      </c>
      <c r="I804">
        <v>3.8</v>
      </c>
      <c r="J804" t="s">
        <v>247</v>
      </c>
      <c r="K804">
        <v>37199</v>
      </c>
      <c r="L804" t="s">
        <v>122</v>
      </c>
    </row>
    <row r="805" spans="1:12" x14ac:dyDescent="0.2">
      <c r="A805" t="str">
        <f t="shared" si="12"/>
        <v>Alamance2011</v>
      </c>
      <c r="B805" t="s">
        <v>769</v>
      </c>
      <c r="C805">
        <v>2011</v>
      </c>
      <c r="D805" t="s">
        <v>245</v>
      </c>
      <c r="E805">
        <v>3448</v>
      </c>
      <c r="F805">
        <v>57445</v>
      </c>
      <c r="G805">
        <v>1.1000000000000001</v>
      </c>
      <c r="H805">
        <v>675</v>
      </c>
      <c r="I805">
        <v>-3.2</v>
      </c>
      <c r="J805" t="s">
        <v>247</v>
      </c>
      <c r="K805">
        <v>37001</v>
      </c>
      <c r="L805" t="s">
        <v>122</v>
      </c>
    </row>
    <row r="806" spans="1:12" x14ac:dyDescent="0.2">
      <c r="A806" t="str">
        <f t="shared" si="12"/>
        <v>Alexander2011</v>
      </c>
      <c r="B806" t="s">
        <v>770</v>
      </c>
      <c r="C806">
        <v>2011</v>
      </c>
      <c r="D806" t="s">
        <v>245</v>
      </c>
      <c r="E806">
        <v>603</v>
      </c>
      <c r="F806">
        <v>8981</v>
      </c>
      <c r="G806">
        <v>3.3</v>
      </c>
      <c r="H806">
        <v>569</v>
      </c>
      <c r="I806">
        <v>-1.6</v>
      </c>
      <c r="J806" t="s">
        <v>247</v>
      </c>
      <c r="K806">
        <v>37003</v>
      </c>
      <c r="L806" t="s">
        <v>122</v>
      </c>
    </row>
    <row r="807" spans="1:12" x14ac:dyDescent="0.2">
      <c r="A807" t="str">
        <f t="shared" si="12"/>
        <v>Alleghany2011</v>
      </c>
      <c r="B807" t="s">
        <v>648</v>
      </c>
      <c r="C807">
        <v>2011</v>
      </c>
      <c r="D807" t="s">
        <v>245</v>
      </c>
      <c r="E807">
        <v>348</v>
      </c>
      <c r="F807">
        <v>3162</v>
      </c>
      <c r="G807">
        <v>1.3</v>
      </c>
      <c r="H807">
        <v>535</v>
      </c>
      <c r="I807">
        <v>-2.4</v>
      </c>
      <c r="J807" t="s">
        <v>247</v>
      </c>
      <c r="K807">
        <v>37005</v>
      </c>
      <c r="L807" t="s">
        <v>122</v>
      </c>
    </row>
    <row r="808" spans="1:12" x14ac:dyDescent="0.2">
      <c r="A808" t="str">
        <f t="shared" si="12"/>
        <v>Anson2011</v>
      </c>
      <c r="B808" t="s">
        <v>771</v>
      </c>
      <c r="C808">
        <v>2011</v>
      </c>
      <c r="D808" t="s">
        <v>245</v>
      </c>
      <c r="E808">
        <v>487</v>
      </c>
      <c r="F808">
        <v>7711</v>
      </c>
      <c r="G808">
        <v>2</v>
      </c>
      <c r="H808">
        <v>616</v>
      </c>
      <c r="I808">
        <v>-1</v>
      </c>
      <c r="J808" t="s">
        <v>247</v>
      </c>
      <c r="K808">
        <v>37007</v>
      </c>
      <c r="L808" t="s">
        <v>122</v>
      </c>
    </row>
    <row r="809" spans="1:12" x14ac:dyDescent="0.2">
      <c r="A809" t="str">
        <f t="shared" si="12"/>
        <v>Ashe2011</v>
      </c>
      <c r="B809" t="s">
        <v>772</v>
      </c>
      <c r="C809">
        <v>2011</v>
      </c>
      <c r="D809" t="s">
        <v>245</v>
      </c>
      <c r="E809">
        <v>629</v>
      </c>
      <c r="F809">
        <v>7261</v>
      </c>
      <c r="G809">
        <v>-1.6</v>
      </c>
      <c r="H809">
        <v>590</v>
      </c>
      <c r="I809">
        <v>0.7</v>
      </c>
      <c r="J809" t="s">
        <v>247</v>
      </c>
      <c r="K809">
        <v>37009</v>
      </c>
      <c r="L809" t="s">
        <v>122</v>
      </c>
    </row>
    <row r="810" spans="1:12" x14ac:dyDescent="0.2">
      <c r="A810" t="str">
        <f t="shared" si="12"/>
        <v>Avery2011</v>
      </c>
      <c r="B810" t="s">
        <v>773</v>
      </c>
      <c r="C810">
        <v>2011</v>
      </c>
      <c r="D810" t="s">
        <v>245</v>
      </c>
      <c r="E810">
        <v>633</v>
      </c>
      <c r="F810">
        <v>6322</v>
      </c>
      <c r="G810">
        <v>-5.4</v>
      </c>
      <c r="H810">
        <v>538</v>
      </c>
      <c r="I810">
        <v>0</v>
      </c>
      <c r="J810" t="s">
        <v>247</v>
      </c>
      <c r="K810">
        <v>37011</v>
      </c>
      <c r="L810" t="s">
        <v>122</v>
      </c>
    </row>
    <row r="811" spans="1:12" x14ac:dyDescent="0.2">
      <c r="A811" t="str">
        <f t="shared" si="12"/>
        <v>Beaufort2011</v>
      </c>
      <c r="B811" t="s">
        <v>756</v>
      </c>
      <c r="C811">
        <v>2011</v>
      </c>
      <c r="D811" t="s">
        <v>245</v>
      </c>
      <c r="E811">
        <v>1254</v>
      </c>
      <c r="F811">
        <v>16211</v>
      </c>
      <c r="G811">
        <v>-0.9</v>
      </c>
      <c r="H811">
        <v>641</v>
      </c>
      <c r="I811">
        <v>-2.4</v>
      </c>
      <c r="J811" t="s">
        <v>247</v>
      </c>
      <c r="K811">
        <v>37013</v>
      </c>
      <c r="L811" t="s">
        <v>122</v>
      </c>
    </row>
    <row r="812" spans="1:12" x14ac:dyDescent="0.2">
      <c r="A812" t="str">
        <f t="shared" si="12"/>
        <v>Bertie2011</v>
      </c>
      <c r="B812" t="s">
        <v>774</v>
      </c>
      <c r="C812">
        <v>2011</v>
      </c>
      <c r="D812" t="s">
        <v>245</v>
      </c>
      <c r="E812">
        <v>369</v>
      </c>
      <c r="F812">
        <v>6569</v>
      </c>
      <c r="G812">
        <v>0.3</v>
      </c>
      <c r="H812">
        <v>598</v>
      </c>
      <c r="I812">
        <v>-2.2999999999999998</v>
      </c>
      <c r="J812" t="s">
        <v>247</v>
      </c>
      <c r="K812">
        <v>37015</v>
      </c>
      <c r="L812" t="s">
        <v>122</v>
      </c>
    </row>
    <row r="813" spans="1:12" x14ac:dyDescent="0.2">
      <c r="A813" t="str">
        <f t="shared" si="12"/>
        <v>Bladen2011</v>
      </c>
      <c r="B813" t="s">
        <v>775</v>
      </c>
      <c r="C813">
        <v>2011</v>
      </c>
      <c r="D813" t="s">
        <v>245</v>
      </c>
      <c r="E813">
        <v>635</v>
      </c>
      <c r="F813">
        <v>12268</v>
      </c>
      <c r="G813">
        <v>-2.7</v>
      </c>
      <c r="H813">
        <v>635</v>
      </c>
      <c r="I813">
        <v>-0.6</v>
      </c>
      <c r="J813" t="s">
        <v>247</v>
      </c>
      <c r="K813">
        <v>37017</v>
      </c>
      <c r="L813" t="s">
        <v>122</v>
      </c>
    </row>
    <row r="814" spans="1:12" x14ac:dyDescent="0.2">
      <c r="A814" t="str">
        <f t="shared" si="12"/>
        <v>Brunswick2011</v>
      </c>
      <c r="B814" t="s">
        <v>655</v>
      </c>
      <c r="C814">
        <v>2011</v>
      </c>
      <c r="D814" t="s">
        <v>245</v>
      </c>
      <c r="E814">
        <v>2572</v>
      </c>
      <c r="F814">
        <v>26729</v>
      </c>
      <c r="G814">
        <v>1.9</v>
      </c>
      <c r="H814">
        <v>679</v>
      </c>
      <c r="I814">
        <v>-1.7</v>
      </c>
      <c r="J814" t="s">
        <v>247</v>
      </c>
      <c r="K814">
        <v>37019</v>
      </c>
      <c r="L814" t="s">
        <v>122</v>
      </c>
    </row>
    <row r="815" spans="1:12" x14ac:dyDescent="0.2">
      <c r="A815" t="str">
        <f t="shared" si="12"/>
        <v>Buncombe2011</v>
      </c>
      <c r="B815" t="s">
        <v>379</v>
      </c>
      <c r="C815">
        <v>2011</v>
      </c>
      <c r="D815" t="s">
        <v>245</v>
      </c>
      <c r="E815">
        <v>7987</v>
      </c>
      <c r="F815">
        <v>113305</v>
      </c>
      <c r="G815">
        <v>1.3</v>
      </c>
      <c r="H815">
        <v>734</v>
      </c>
      <c r="I815">
        <v>-1.7</v>
      </c>
      <c r="J815" t="s">
        <v>247</v>
      </c>
      <c r="K815">
        <v>37021</v>
      </c>
      <c r="L815" t="s">
        <v>122</v>
      </c>
    </row>
    <row r="816" spans="1:12" x14ac:dyDescent="0.2">
      <c r="A816" t="str">
        <f t="shared" si="12"/>
        <v>Burke2011</v>
      </c>
      <c r="B816" t="s">
        <v>468</v>
      </c>
      <c r="C816">
        <v>2011</v>
      </c>
      <c r="D816" t="s">
        <v>245</v>
      </c>
      <c r="E816">
        <v>1547</v>
      </c>
      <c r="F816">
        <v>28385</v>
      </c>
      <c r="G816">
        <v>0.9</v>
      </c>
      <c r="H816">
        <v>659</v>
      </c>
      <c r="I816">
        <v>-1.5</v>
      </c>
      <c r="J816" t="s">
        <v>247</v>
      </c>
      <c r="K816">
        <v>37023</v>
      </c>
      <c r="L816" t="s">
        <v>122</v>
      </c>
    </row>
    <row r="817" spans="1:12" x14ac:dyDescent="0.2">
      <c r="A817" t="str">
        <f t="shared" si="12"/>
        <v>Cabarrus2011</v>
      </c>
      <c r="B817" t="s">
        <v>776</v>
      </c>
      <c r="C817">
        <v>2011</v>
      </c>
      <c r="D817" t="s">
        <v>245</v>
      </c>
      <c r="E817">
        <v>4194</v>
      </c>
      <c r="F817">
        <v>63368</v>
      </c>
      <c r="G817">
        <v>1.7</v>
      </c>
      <c r="H817">
        <v>679</v>
      </c>
      <c r="I817">
        <v>-5.3</v>
      </c>
      <c r="J817" t="s">
        <v>247</v>
      </c>
      <c r="K817">
        <v>37025</v>
      </c>
      <c r="L817" t="s">
        <v>122</v>
      </c>
    </row>
    <row r="818" spans="1:12" x14ac:dyDescent="0.2">
      <c r="A818" t="str">
        <f t="shared" si="12"/>
        <v>Caldwell2011</v>
      </c>
      <c r="B818" t="s">
        <v>580</v>
      </c>
      <c r="C818">
        <v>2011</v>
      </c>
      <c r="D818" t="s">
        <v>245</v>
      </c>
      <c r="E818">
        <v>1427</v>
      </c>
      <c r="F818">
        <v>23991</v>
      </c>
      <c r="G818">
        <v>-2.2000000000000002</v>
      </c>
      <c r="H818">
        <v>620</v>
      </c>
      <c r="I818">
        <v>0.8</v>
      </c>
      <c r="J818" t="s">
        <v>247</v>
      </c>
      <c r="K818">
        <v>37027</v>
      </c>
      <c r="L818" t="s">
        <v>122</v>
      </c>
    </row>
    <row r="819" spans="1:12" x14ac:dyDescent="0.2">
      <c r="A819" t="str">
        <f t="shared" si="12"/>
        <v>Camden2011</v>
      </c>
      <c r="B819" t="s">
        <v>470</v>
      </c>
      <c r="C819">
        <v>2011</v>
      </c>
      <c r="D819" t="s">
        <v>245</v>
      </c>
      <c r="E819">
        <v>253</v>
      </c>
      <c r="F819">
        <v>2196</v>
      </c>
      <c r="G819">
        <v>-0.6</v>
      </c>
      <c r="H819">
        <v>768</v>
      </c>
      <c r="I819">
        <v>-18.8</v>
      </c>
      <c r="J819" t="s">
        <v>247</v>
      </c>
      <c r="K819">
        <v>37029</v>
      </c>
      <c r="L819" t="s">
        <v>122</v>
      </c>
    </row>
    <row r="820" spans="1:12" x14ac:dyDescent="0.2">
      <c r="A820" t="str">
        <f t="shared" si="12"/>
        <v>Carteret2011</v>
      </c>
      <c r="B820" t="s">
        <v>777</v>
      </c>
      <c r="C820">
        <v>2011</v>
      </c>
      <c r="D820" t="s">
        <v>245</v>
      </c>
      <c r="E820">
        <v>2237</v>
      </c>
      <c r="F820">
        <v>20901</v>
      </c>
      <c r="G820">
        <v>-1.9</v>
      </c>
      <c r="H820">
        <v>592</v>
      </c>
      <c r="I820">
        <v>-1.2</v>
      </c>
      <c r="J820" t="s">
        <v>247</v>
      </c>
      <c r="K820">
        <v>37031</v>
      </c>
      <c r="L820" t="s">
        <v>122</v>
      </c>
    </row>
    <row r="821" spans="1:12" x14ac:dyDescent="0.2">
      <c r="A821" t="str">
        <f t="shared" si="12"/>
        <v>Caswell2011</v>
      </c>
      <c r="B821" t="s">
        <v>778</v>
      </c>
      <c r="C821">
        <v>2011</v>
      </c>
      <c r="D821" t="s">
        <v>245</v>
      </c>
      <c r="E821">
        <v>289</v>
      </c>
      <c r="F821">
        <v>3122</v>
      </c>
      <c r="G821">
        <v>-0.7</v>
      </c>
      <c r="H821">
        <v>582</v>
      </c>
      <c r="I821">
        <v>-3.6</v>
      </c>
      <c r="J821" t="s">
        <v>247</v>
      </c>
      <c r="K821">
        <v>37033</v>
      </c>
      <c r="L821" t="s">
        <v>122</v>
      </c>
    </row>
    <row r="822" spans="1:12" x14ac:dyDescent="0.2">
      <c r="A822" t="str">
        <f t="shared" si="12"/>
        <v>Catawba2011</v>
      </c>
      <c r="B822" t="s">
        <v>779</v>
      </c>
      <c r="C822">
        <v>2011</v>
      </c>
      <c r="D822" t="s">
        <v>245</v>
      </c>
      <c r="E822">
        <v>4391</v>
      </c>
      <c r="F822">
        <v>79168</v>
      </c>
      <c r="G822">
        <v>0.9</v>
      </c>
      <c r="H822">
        <v>730</v>
      </c>
      <c r="I822">
        <v>-0.3</v>
      </c>
      <c r="J822" t="s">
        <v>247</v>
      </c>
      <c r="K822">
        <v>37035</v>
      </c>
      <c r="L822" t="s">
        <v>122</v>
      </c>
    </row>
    <row r="823" spans="1:12" x14ac:dyDescent="0.2">
      <c r="A823" t="str">
        <f t="shared" si="12"/>
        <v>Chatham2011</v>
      </c>
      <c r="B823" t="s">
        <v>474</v>
      </c>
      <c r="C823">
        <v>2011</v>
      </c>
      <c r="D823" t="s">
        <v>245</v>
      </c>
      <c r="E823">
        <v>1352</v>
      </c>
      <c r="F823">
        <v>13524</v>
      </c>
      <c r="G823">
        <v>-8.6</v>
      </c>
      <c r="H823">
        <v>673</v>
      </c>
      <c r="I823">
        <v>0.6</v>
      </c>
      <c r="J823" t="s">
        <v>247</v>
      </c>
      <c r="K823">
        <v>37037</v>
      </c>
      <c r="L823" t="s">
        <v>122</v>
      </c>
    </row>
    <row r="824" spans="1:12" x14ac:dyDescent="0.2">
      <c r="A824" t="str">
        <f t="shared" si="12"/>
        <v>Cherokee2011</v>
      </c>
      <c r="B824" t="s">
        <v>424</v>
      </c>
      <c r="C824">
        <v>2011</v>
      </c>
      <c r="D824" t="s">
        <v>245</v>
      </c>
      <c r="E824">
        <v>723</v>
      </c>
      <c r="F824">
        <v>7668</v>
      </c>
      <c r="G824">
        <v>-0.5</v>
      </c>
      <c r="H824">
        <v>572</v>
      </c>
      <c r="I824">
        <v>-4.3</v>
      </c>
      <c r="J824" t="s">
        <v>247</v>
      </c>
      <c r="K824">
        <v>37039</v>
      </c>
      <c r="L824" t="s">
        <v>122</v>
      </c>
    </row>
    <row r="825" spans="1:12" x14ac:dyDescent="0.2">
      <c r="A825" t="str">
        <f t="shared" si="12"/>
        <v>Chowan2011</v>
      </c>
      <c r="B825" t="s">
        <v>780</v>
      </c>
      <c r="C825">
        <v>2011</v>
      </c>
      <c r="D825" t="s">
        <v>245</v>
      </c>
      <c r="E825">
        <v>436</v>
      </c>
      <c r="F825">
        <v>4671</v>
      </c>
      <c r="G825">
        <v>-3.9</v>
      </c>
      <c r="H825">
        <v>686</v>
      </c>
      <c r="I825">
        <v>6</v>
      </c>
      <c r="J825" t="s">
        <v>247</v>
      </c>
      <c r="K825">
        <v>37041</v>
      </c>
      <c r="L825" t="s">
        <v>122</v>
      </c>
    </row>
    <row r="826" spans="1:12" x14ac:dyDescent="0.2">
      <c r="A826" t="str">
        <f t="shared" si="12"/>
        <v>Clay2011</v>
      </c>
      <c r="B826" t="s">
        <v>353</v>
      </c>
      <c r="C826">
        <v>2011</v>
      </c>
      <c r="D826" t="s">
        <v>245</v>
      </c>
      <c r="E826">
        <v>267</v>
      </c>
      <c r="F826">
        <v>1936</v>
      </c>
      <c r="G826">
        <v>2.1</v>
      </c>
      <c r="H826">
        <v>556</v>
      </c>
      <c r="I826">
        <v>3.5</v>
      </c>
      <c r="J826" t="s">
        <v>247</v>
      </c>
      <c r="K826">
        <v>37043</v>
      </c>
      <c r="L826" t="s">
        <v>122</v>
      </c>
    </row>
    <row r="827" spans="1:12" x14ac:dyDescent="0.2">
      <c r="A827" t="str">
        <f t="shared" si="12"/>
        <v>Cleveland2011</v>
      </c>
      <c r="B827" t="s">
        <v>781</v>
      </c>
      <c r="C827">
        <v>2011</v>
      </c>
      <c r="D827" t="s">
        <v>245</v>
      </c>
      <c r="E827">
        <v>2034</v>
      </c>
      <c r="F827">
        <v>32477</v>
      </c>
      <c r="G827">
        <v>4.0999999999999996</v>
      </c>
      <c r="H827">
        <v>657</v>
      </c>
      <c r="I827">
        <v>-2.4</v>
      </c>
      <c r="J827" t="s">
        <v>247</v>
      </c>
      <c r="K827">
        <v>37045</v>
      </c>
      <c r="L827" t="s">
        <v>122</v>
      </c>
    </row>
    <row r="828" spans="1:12" x14ac:dyDescent="0.2">
      <c r="A828" t="str">
        <f t="shared" si="12"/>
        <v>Columbus2011</v>
      </c>
      <c r="B828" t="s">
        <v>782</v>
      </c>
      <c r="C828">
        <v>2011</v>
      </c>
      <c r="D828" t="s">
        <v>245</v>
      </c>
      <c r="E828">
        <v>1134</v>
      </c>
      <c r="F828">
        <v>15433</v>
      </c>
      <c r="G828">
        <v>-3.1</v>
      </c>
      <c r="H828">
        <v>612</v>
      </c>
      <c r="I828">
        <v>-3.2</v>
      </c>
      <c r="J828" t="s">
        <v>247</v>
      </c>
      <c r="K828">
        <v>37047</v>
      </c>
      <c r="L828" t="s">
        <v>122</v>
      </c>
    </row>
    <row r="829" spans="1:12" x14ac:dyDescent="0.2">
      <c r="A829" t="str">
        <f t="shared" si="12"/>
        <v>Craven2011</v>
      </c>
      <c r="B829" t="s">
        <v>783</v>
      </c>
      <c r="C829">
        <v>2011</v>
      </c>
      <c r="D829" t="s">
        <v>245</v>
      </c>
      <c r="E829">
        <v>2359</v>
      </c>
      <c r="F829">
        <v>37968</v>
      </c>
      <c r="G829">
        <v>0.3</v>
      </c>
      <c r="H829">
        <v>782</v>
      </c>
      <c r="I829">
        <v>-2.7</v>
      </c>
      <c r="J829" t="s">
        <v>247</v>
      </c>
      <c r="K829">
        <v>37049</v>
      </c>
      <c r="L829" t="s">
        <v>122</v>
      </c>
    </row>
    <row r="830" spans="1:12" x14ac:dyDescent="0.2">
      <c r="A830" t="str">
        <f t="shared" si="12"/>
        <v>Cumberland2011</v>
      </c>
      <c r="B830" t="s">
        <v>589</v>
      </c>
      <c r="C830">
        <v>2011</v>
      </c>
      <c r="D830" t="s">
        <v>245</v>
      </c>
      <c r="E830">
        <v>6325</v>
      </c>
      <c r="F830">
        <v>120396</v>
      </c>
      <c r="G830">
        <v>0.9</v>
      </c>
      <c r="H830">
        <v>771</v>
      </c>
      <c r="I830">
        <v>0.4</v>
      </c>
      <c r="J830" t="s">
        <v>247</v>
      </c>
      <c r="K830">
        <v>37051</v>
      </c>
      <c r="L830" t="s">
        <v>122</v>
      </c>
    </row>
    <row r="831" spans="1:12" x14ac:dyDescent="0.2">
      <c r="A831" t="str">
        <f t="shared" si="12"/>
        <v>Currituck2011</v>
      </c>
      <c r="B831" t="s">
        <v>784</v>
      </c>
      <c r="C831">
        <v>2011</v>
      </c>
      <c r="D831" t="s">
        <v>245</v>
      </c>
      <c r="E831">
        <v>637</v>
      </c>
      <c r="F831">
        <v>4600</v>
      </c>
      <c r="G831">
        <v>-2.8</v>
      </c>
      <c r="H831">
        <v>569</v>
      </c>
      <c r="I831">
        <v>-15.2</v>
      </c>
      <c r="J831" t="s">
        <v>247</v>
      </c>
      <c r="K831">
        <v>37053</v>
      </c>
      <c r="L831" t="s">
        <v>122</v>
      </c>
    </row>
    <row r="832" spans="1:12" x14ac:dyDescent="0.2">
      <c r="A832" t="str">
        <f t="shared" si="12"/>
        <v>Dare2011</v>
      </c>
      <c r="B832" t="s">
        <v>785</v>
      </c>
      <c r="C832">
        <v>2011</v>
      </c>
      <c r="D832" t="s">
        <v>245</v>
      </c>
      <c r="E832">
        <v>1977</v>
      </c>
      <c r="F832">
        <v>15334</v>
      </c>
      <c r="G832">
        <v>-2.8</v>
      </c>
      <c r="H832">
        <v>608</v>
      </c>
      <c r="I832">
        <v>1.8</v>
      </c>
      <c r="J832" t="s">
        <v>247</v>
      </c>
      <c r="K832">
        <v>37055</v>
      </c>
      <c r="L832" t="s">
        <v>122</v>
      </c>
    </row>
    <row r="833" spans="1:12" x14ac:dyDescent="0.2">
      <c r="A833" t="str">
        <f t="shared" si="12"/>
        <v>Davidson2011</v>
      </c>
      <c r="B833" t="s">
        <v>721</v>
      </c>
      <c r="C833">
        <v>2011</v>
      </c>
      <c r="D833" t="s">
        <v>245</v>
      </c>
      <c r="E833">
        <v>2850</v>
      </c>
      <c r="F833">
        <v>39761</v>
      </c>
      <c r="G833">
        <v>-0.2</v>
      </c>
      <c r="H833">
        <v>644</v>
      </c>
      <c r="I833">
        <v>-1.7</v>
      </c>
      <c r="J833" t="s">
        <v>247</v>
      </c>
      <c r="K833">
        <v>37057</v>
      </c>
      <c r="L833" t="s">
        <v>122</v>
      </c>
    </row>
    <row r="834" spans="1:12" x14ac:dyDescent="0.2">
      <c r="A834" t="str">
        <f t="shared" si="12"/>
        <v>Davie2011</v>
      </c>
      <c r="B834" t="s">
        <v>786</v>
      </c>
      <c r="C834">
        <v>2011</v>
      </c>
      <c r="D834" t="s">
        <v>245</v>
      </c>
      <c r="E834">
        <v>885</v>
      </c>
      <c r="F834">
        <v>9354</v>
      </c>
      <c r="G834">
        <v>-1.2</v>
      </c>
      <c r="H834">
        <v>617</v>
      </c>
      <c r="I834">
        <v>-1.4</v>
      </c>
      <c r="J834" t="s">
        <v>247</v>
      </c>
      <c r="K834">
        <v>37059</v>
      </c>
      <c r="L834" t="s">
        <v>122</v>
      </c>
    </row>
    <row r="835" spans="1:12" x14ac:dyDescent="0.2">
      <c r="A835" t="str">
        <f t="shared" si="12"/>
        <v>Duplin2011</v>
      </c>
      <c r="B835" t="s">
        <v>787</v>
      </c>
      <c r="C835">
        <v>2011</v>
      </c>
      <c r="D835" t="s">
        <v>245</v>
      </c>
      <c r="E835">
        <v>1155</v>
      </c>
      <c r="F835">
        <v>19157</v>
      </c>
      <c r="G835">
        <v>-2.7</v>
      </c>
      <c r="H835">
        <v>613</v>
      </c>
      <c r="I835">
        <v>-1.8</v>
      </c>
      <c r="J835" t="s">
        <v>247</v>
      </c>
      <c r="K835">
        <v>37061</v>
      </c>
      <c r="L835" t="s">
        <v>122</v>
      </c>
    </row>
    <row r="836" spans="1:12" x14ac:dyDescent="0.2">
      <c r="A836" t="str">
        <f t="shared" si="12"/>
        <v>Durham2011</v>
      </c>
      <c r="B836" t="s">
        <v>788</v>
      </c>
      <c r="C836">
        <v>2011</v>
      </c>
      <c r="D836" t="s">
        <v>245</v>
      </c>
      <c r="E836">
        <v>7295</v>
      </c>
      <c r="F836">
        <v>182298</v>
      </c>
      <c r="G836">
        <v>1.5</v>
      </c>
      <c r="H836">
        <v>1205</v>
      </c>
      <c r="I836">
        <v>-6</v>
      </c>
      <c r="J836" t="s">
        <v>247</v>
      </c>
      <c r="K836">
        <v>37063</v>
      </c>
      <c r="L836" t="s">
        <v>122</v>
      </c>
    </row>
    <row r="837" spans="1:12" x14ac:dyDescent="0.2">
      <c r="A837" t="str">
        <f t="shared" si="12"/>
        <v>Edgecombe2011</v>
      </c>
      <c r="B837" t="s">
        <v>789</v>
      </c>
      <c r="C837">
        <v>2011</v>
      </c>
      <c r="D837" t="s">
        <v>245</v>
      </c>
      <c r="E837">
        <v>969</v>
      </c>
      <c r="F837">
        <v>18334</v>
      </c>
      <c r="G837">
        <v>-4.5999999999999996</v>
      </c>
      <c r="H837">
        <v>728</v>
      </c>
      <c r="I837">
        <v>1.3</v>
      </c>
      <c r="J837" t="s">
        <v>247</v>
      </c>
      <c r="K837">
        <v>37065</v>
      </c>
      <c r="L837" t="s">
        <v>122</v>
      </c>
    </row>
    <row r="838" spans="1:12" x14ac:dyDescent="0.2">
      <c r="A838" t="str">
        <f t="shared" ref="A838:A901" si="13">_xlfn.CONCAT(B838, C838)</f>
        <v>Forsyth2011</v>
      </c>
      <c r="B838" t="s">
        <v>376</v>
      </c>
      <c r="C838">
        <v>2011</v>
      </c>
      <c r="D838" t="s">
        <v>245</v>
      </c>
      <c r="E838">
        <v>9018</v>
      </c>
      <c r="F838">
        <v>174593</v>
      </c>
      <c r="G838">
        <v>-0.1</v>
      </c>
      <c r="H838">
        <v>853</v>
      </c>
      <c r="I838">
        <v>-2.8</v>
      </c>
      <c r="J838" t="s">
        <v>247</v>
      </c>
      <c r="K838">
        <v>37067</v>
      </c>
      <c r="L838" t="s">
        <v>122</v>
      </c>
    </row>
    <row r="839" spans="1:12" x14ac:dyDescent="0.2">
      <c r="A839" t="str">
        <f t="shared" si="13"/>
        <v>Franklin2011</v>
      </c>
      <c r="B839" t="s">
        <v>434</v>
      </c>
      <c r="C839">
        <v>2011</v>
      </c>
      <c r="D839" t="s">
        <v>245</v>
      </c>
      <c r="E839">
        <v>1105</v>
      </c>
      <c r="F839">
        <v>11975</v>
      </c>
      <c r="G839">
        <v>2.2000000000000002</v>
      </c>
      <c r="H839">
        <v>664</v>
      </c>
      <c r="I839">
        <v>-4.7</v>
      </c>
      <c r="J839" t="s">
        <v>247</v>
      </c>
      <c r="K839">
        <v>37069</v>
      </c>
      <c r="L839" t="s">
        <v>122</v>
      </c>
    </row>
    <row r="840" spans="1:12" x14ac:dyDescent="0.2">
      <c r="A840" t="str">
        <f t="shared" si="13"/>
        <v>Gaston2011</v>
      </c>
      <c r="B840" t="s">
        <v>790</v>
      </c>
      <c r="C840">
        <v>2011</v>
      </c>
      <c r="D840" t="s">
        <v>245</v>
      </c>
      <c r="E840">
        <v>4163</v>
      </c>
      <c r="F840">
        <v>66327</v>
      </c>
      <c r="G840">
        <v>2.8</v>
      </c>
      <c r="H840">
        <v>709</v>
      </c>
      <c r="I840">
        <v>0.3</v>
      </c>
      <c r="J840" t="s">
        <v>247</v>
      </c>
      <c r="K840">
        <v>37071</v>
      </c>
      <c r="L840" t="s">
        <v>122</v>
      </c>
    </row>
    <row r="841" spans="1:12" x14ac:dyDescent="0.2">
      <c r="A841" t="str">
        <f t="shared" si="13"/>
        <v>Gates2011</v>
      </c>
      <c r="B841" t="s">
        <v>791</v>
      </c>
      <c r="C841">
        <v>2011</v>
      </c>
      <c r="D841" t="s">
        <v>245</v>
      </c>
      <c r="E841">
        <v>177</v>
      </c>
      <c r="F841">
        <v>1416</v>
      </c>
      <c r="G841">
        <v>-0.8</v>
      </c>
      <c r="H841">
        <v>582</v>
      </c>
      <c r="I841">
        <v>-2.5</v>
      </c>
      <c r="J841" t="s">
        <v>247</v>
      </c>
      <c r="K841">
        <v>37073</v>
      </c>
      <c r="L841" t="s">
        <v>122</v>
      </c>
    </row>
    <row r="842" spans="1:12" x14ac:dyDescent="0.2">
      <c r="A842" t="str">
        <f t="shared" si="13"/>
        <v>Graham2011</v>
      </c>
      <c r="B842" t="s">
        <v>792</v>
      </c>
      <c r="C842">
        <v>2011</v>
      </c>
      <c r="D842" t="s">
        <v>245</v>
      </c>
      <c r="E842">
        <v>201</v>
      </c>
      <c r="F842">
        <v>2027</v>
      </c>
      <c r="G842">
        <v>-6.5</v>
      </c>
      <c r="H842">
        <v>604</v>
      </c>
      <c r="I842">
        <v>3.2</v>
      </c>
      <c r="J842" t="s">
        <v>247</v>
      </c>
      <c r="K842">
        <v>37075</v>
      </c>
      <c r="L842" t="s">
        <v>122</v>
      </c>
    </row>
    <row r="843" spans="1:12" x14ac:dyDescent="0.2">
      <c r="A843" t="str">
        <f t="shared" si="13"/>
        <v>Granville2011</v>
      </c>
      <c r="B843" t="s">
        <v>793</v>
      </c>
      <c r="C843">
        <v>2011</v>
      </c>
      <c r="D843" t="s">
        <v>245</v>
      </c>
      <c r="E843">
        <v>893</v>
      </c>
      <c r="F843">
        <v>20049</v>
      </c>
      <c r="G843">
        <v>4.0999999999999996</v>
      </c>
      <c r="H843">
        <v>768</v>
      </c>
      <c r="I843">
        <v>-1.3</v>
      </c>
      <c r="J843" t="s">
        <v>247</v>
      </c>
      <c r="K843">
        <v>37077</v>
      </c>
      <c r="L843" t="s">
        <v>122</v>
      </c>
    </row>
    <row r="844" spans="1:12" x14ac:dyDescent="0.2">
      <c r="A844" t="str">
        <f t="shared" si="13"/>
        <v>Greene2011</v>
      </c>
      <c r="B844" t="s">
        <v>436</v>
      </c>
      <c r="C844">
        <v>2011</v>
      </c>
      <c r="D844" t="s">
        <v>245</v>
      </c>
      <c r="E844">
        <v>325</v>
      </c>
      <c r="F844">
        <v>4523</v>
      </c>
      <c r="G844">
        <v>6</v>
      </c>
      <c r="H844">
        <v>568</v>
      </c>
      <c r="I844">
        <v>-3.7</v>
      </c>
      <c r="J844" t="s">
        <v>247</v>
      </c>
      <c r="K844">
        <v>37079</v>
      </c>
      <c r="L844" t="s">
        <v>122</v>
      </c>
    </row>
    <row r="845" spans="1:12" x14ac:dyDescent="0.2">
      <c r="A845" t="str">
        <f t="shared" si="13"/>
        <v>Guilford2011</v>
      </c>
      <c r="B845" t="s">
        <v>794</v>
      </c>
      <c r="C845">
        <v>2011</v>
      </c>
      <c r="D845" t="s">
        <v>245</v>
      </c>
      <c r="E845">
        <v>14172</v>
      </c>
      <c r="F845">
        <v>265084</v>
      </c>
      <c r="G845">
        <v>0.9</v>
      </c>
      <c r="H845">
        <v>822</v>
      </c>
      <c r="I845">
        <v>-2</v>
      </c>
      <c r="J845" t="s">
        <v>247</v>
      </c>
      <c r="K845">
        <v>37081</v>
      </c>
      <c r="L845" t="s">
        <v>122</v>
      </c>
    </row>
    <row r="846" spans="1:12" x14ac:dyDescent="0.2">
      <c r="A846" t="str">
        <f t="shared" si="13"/>
        <v>Halifax2011</v>
      </c>
      <c r="B846" t="s">
        <v>674</v>
      </c>
      <c r="C846">
        <v>2011</v>
      </c>
      <c r="D846" t="s">
        <v>245</v>
      </c>
      <c r="E846">
        <v>1098</v>
      </c>
      <c r="F846">
        <v>16561</v>
      </c>
      <c r="G846">
        <v>-1.9</v>
      </c>
      <c r="H846">
        <v>597</v>
      </c>
      <c r="I846">
        <v>-2</v>
      </c>
      <c r="J846" t="s">
        <v>247</v>
      </c>
      <c r="K846">
        <v>37083</v>
      </c>
      <c r="L846" t="s">
        <v>122</v>
      </c>
    </row>
    <row r="847" spans="1:12" x14ac:dyDescent="0.2">
      <c r="A847" t="str">
        <f t="shared" si="13"/>
        <v>Harnett2011</v>
      </c>
      <c r="B847" t="s">
        <v>795</v>
      </c>
      <c r="C847">
        <v>2011</v>
      </c>
      <c r="D847" t="s">
        <v>245</v>
      </c>
      <c r="E847">
        <v>1695</v>
      </c>
      <c r="F847">
        <v>21799</v>
      </c>
      <c r="G847">
        <v>1.3</v>
      </c>
      <c r="H847">
        <v>606</v>
      </c>
      <c r="I847">
        <v>-1.1000000000000001</v>
      </c>
      <c r="J847" t="s">
        <v>247</v>
      </c>
      <c r="K847">
        <v>37085</v>
      </c>
      <c r="L847" t="s">
        <v>122</v>
      </c>
    </row>
    <row r="848" spans="1:12" x14ac:dyDescent="0.2">
      <c r="A848" t="str">
        <f t="shared" si="13"/>
        <v>Haywood2011</v>
      </c>
      <c r="B848" t="s">
        <v>731</v>
      </c>
      <c r="C848">
        <v>2011</v>
      </c>
      <c r="D848" t="s">
        <v>245</v>
      </c>
      <c r="E848">
        <v>1485</v>
      </c>
      <c r="F848">
        <v>16497</v>
      </c>
      <c r="G848">
        <v>-0.1</v>
      </c>
      <c r="H848">
        <v>631</v>
      </c>
      <c r="I848">
        <v>-2</v>
      </c>
      <c r="J848" t="s">
        <v>247</v>
      </c>
      <c r="K848">
        <v>37087</v>
      </c>
      <c r="L848" t="s">
        <v>122</v>
      </c>
    </row>
    <row r="849" spans="1:12" x14ac:dyDescent="0.2">
      <c r="A849" t="str">
        <f t="shared" si="13"/>
        <v>Henderson2011</v>
      </c>
      <c r="B849" t="s">
        <v>602</v>
      </c>
      <c r="C849">
        <v>2011</v>
      </c>
      <c r="D849" t="s">
        <v>245</v>
      </c>
      <c r="E849">
        <v>2883</v>
      </c>
      <c r="F849">
        <v>33735</v>
      </c>
      <c r="G849">
        <v>0.8</v>
      </c>
      <c r="H849">
        <v>680</v>
      </c>
      <c r="I849">
        <v>-2.9</v>
      </c>
      <c r="J849" t="s">
        <v>247</v>
      </c>
      <c r="K849">
        <v>37089</v>
      </c>
      <c r="L849" t="s">
        <v>122</v>
      </c>
    </row>
    <row r="850" spans="1:12" x14ac:dyDescent="0.2">
      <c r="A850" t="str">
        <f t="shared" si="13"/>
        <v>Hertford2011</v>
      </c>
      <c r="B850" t="s">
        <v>796</v>
      </c>
      <c r="C850">
        <v>2011</v>
      </c>
      <c r="D850" t="s">
        <v>245</v>
      </c>
      <c r="E850">
        <v>539</v>
      </c>
      <c r="F850">
        <v>9003</v>
      </c>
      <c r="G850">
        <v>-1.2</v>
      </c>
      <c r="H850">
        <v>654</v>
      </c>
      <c r="I850">
        <v>-2.1</v>
      </c>
      <c r="J850" t="s">
        <v>247</v>
      </c>
      <c r="K850">
        <v>37091</v>
      </c>
      <c r="L850" t="s">
        <v>122</v>
      </c>
    </row>
    <row r="851" spans="1:12" x14ac:dyDescent="0.2">
      <c r="A851" t="str">
        <f t="shared" si="13"/>
        <v>Hoke2011</v>
      </c>
      <c r="B851" t="s">
        <v>797</v>
      </c>
      <c r="C851">
        <v>2011</v>
      </c>
      <c r="D851" t="s">
        <v>245</v>
      </c>
      <c r="E851">
        <v>428</v>
      </c>
      <c r="F851">
        <v>7698</v>
      </c>
      <c r="G851">
        <v>-5.3</v>
      </c>
      <c r="H851">
        <v>539</v>
      </c>
      <c r="I851">
        <v>-3.8</v>
      </c>
      <c r="J851" t="s">
        <v>247</v>
      </c>
      <c r="K851">
        <v>37093</v>
      </c>
      <c r="L851" t="s">
        <v>122</v>
      </c>
    </row>
    <row r="852" spans="1:12" x14ac:dyDescent="0.2">
      <c r="A852" t="str">
        <f t="shared" si="13"/>
        <v>Hyde2011</v>
      </c>
      <c r="B852" t="s">
        <v>798</v>
      </c>
      <c r="C852">
        <v>2011</v>
      </c>
      <c r="D852" t="s">
        <v>245</v>
      </c>
      <c r="E852">
        <v>208</v>
      </c>
      <c r="F852">
        <v>1761</v>
      </c>
      <c r="G852">
        <v>-14.7</v>
      </c>
      <c r="H852">
        <v>586</v>
      </c>
      <c r="I852">
        <v>10.8</v>
      </c>
      <c r="J852" t="s">
        <v>247</v>
      </c>
      <c r="K852">
        <v>37095</v>
      </c>
      <c r="L852" t="s">
        <v>122</v>
      </c>
    </row>
    <row r="853" spans="1:12" x14ac:dyDescent="0.2">
      <c r="A853" t="str">
        <f t="shared" si="13"/>
        <v>Iredell2011</v>
      </c>
      <c r="B853" t="s">
        <v>799</v>
      </c>
      <c r="C853">
        <v>2011</v>
      </c>
      <c r="D853" t="s">
        <v>245</v>
      </c>
      <c r="E853">
        <v>4887</v>
      </c>
      <c r="F853">
        <v>63886</v>
      </c>
      <c r="G853">
        <v>3.5</v>
      </c>
      <c r="H853">
        <v>792</v>
      </c>
      <c r="I853">
        <v>0</v>
      </c>
      <c r="J853" t="s">
        <v>247</v>
      </c>
      <c r="K853">
        <v>37097</v>
      </c>
      <c r="L853" t="s">
        <v>122</v>
      </c>
    </row>
    <row r="854" spans="1:12" x14ac:dyDescent="0.2">
      <c r="A854" t="str">
        <f t="shared" si="13"/>
        <v>Jackson2011</v>
      </c>
      <c r="B854" t="s">
        <v>318</v>
      </c>
      <c r="C854">
        <v>2011</v>
      </c>
      <c r="D854" t="s">
        <v>245</v>
      </c>
      <c r="E854">
        <v>1084</v>
      </c>
      <c r="F854">
        <v>11620</v>
      </c>
      <c r="G854">
        <v>-4.7</v>
      </c>
      <c r="H854">
        <v>628</v>
      </c>
      <c r="I854">
        <v>-0.9</v>
      </c>
      <c r="J854" t="s">
        <v>247</v>
      </c>
      <c r="K854">
        <v>37099</v>
      </c>
      <c r="L854" t="s">
        <v>122</v>
      </c>
    </row>
    <row r="855" spans="1:12" x14ac:dyDescent="0.2">
      <c r="A855" t="str">
        <f t="shared" si="13"/>
        <v>Johnston2011</v>
      </c>
      <c r="B855" t="s">
        <v>377</v>
      </c>
      <c r="C855">
        <v>2011</v>
      </c>
      <c r="D855" t="s">
        <v>245</v>
      </c>
      <c r="E855">
        <v>3181</v>
      </c>
      <c r="F855">
        <v>42526</v>
      </c>
      <c r="G855">
        <v>0.5</v>
      </c>
      <c r="H855">
        <v>662</v>
      </c>
      <c r="I855">
        <v>-1</v>
      </c>
      <c r="J855" t="s">
        <v>247</v>
      </c>
      <c r="K855">
        <v>37101</v>
      </c>
      <c r="L855" t="s">
        <v>122</v>
      </c>
    </row>
    <row r="856" spans="1:12" x14ac:dyDescent="0.2">
      <c r="A856" t="str">
        <f t="shared" si="13"/>
        <v>Jones2011</v>
      </c>
      <c r="B856" t="s">
        <v>517</v>
      </c>
      <c r="C856">
        <v>2011</v>
      </c>
      <c r="D856" t="s">
        <v>245</v>
      </c>
      <c r="E856">
        <v>291</v>
      </c>
      <c r="F856">
        <v>1885</v>
      </c>
      <c r="G856">
        <v>17</v>
      </c>
      <c r="H856">
        <v>617</v>
      </c>
      <c r="I856">
        <v>-1.8</v>
      </c>
      <c r="J856" t="s">
        <v>247</v>
      </c>
      <c r="K856">
        <v>37103</v>
      </c>
      <c r="L856" t="s">
        <v>122</v>
      </c>
    </row>
    <row r="857" spans="1:12" x14ac:dyDescent="0.2">
      <c r="A857" t="str">
        <f t="shared" si="13"/>
        <v>Lee2011</v>
      </c>
      <c r="B857" t="s">
        <v>315</v>
      </c>
      <c r="C857">
        <v>2011</v>
      </c>
      <c r="D857" t="s">
        <v>245</v>
      </c>
      <c r="E857">
        <v>1367</v>
      </c>
      <c r="F857">
        <v>24887</v>
      </c>
      <c r="G857">
        <v>-1.6</v>
      </c>
      <c r="H857">
        <v>749</v>
      </c>
      <c r="I857">
        <v>-5.0999999999999996</v>
      </c>
      <c r="J857" t="s">
        <v>247</v>
      </c>
      <c r="K857">
        <v>37105</v>
      </c>
      <c r="L857" t="s">
        <v>122</v>
      </c>
    </row>
    <row r="858" spans="1:12" x14ac:dyDescent="0.2">
      <c r="A858" t="str">
        <f t="shared" si="13"/>
        <v>Lenoir2011</v>
      </c>
      <c r="B858" t="s">
        <v>800</v>
      </c>
      <c r="C858">
        <v>2011</v>
      </c>
      <c r="D858" t="s">
        <v>245</v>
      </c>
      <c r="E858">
        <v>1435</v>
      </c>
      <c r="F858">
        <v>26831</v>
      </c>
      <c r="G858">
        <v>4.5999999999999996</v>
      </c>
      <c r="H858">
        <v>642</v>
      </c>
      <c r="I858">
        <v>-3.9</v>
      </c>
      <c r="J858" t="s">
        <v>247</v>
      </c>
      <c r="K858">
        <v>37107</v>
      </c>
      <c r="L858" t="s">
        <v>122</v>
      </c>
    </row>
    <row r="859" spans="1:12" x14ac:dyDescent="0.2">
      <c r="A859" t="str">
        <f t="shared" si="13"/>
        <v>Lincoln2011</v>
      </c>
      <c r="B859" t="s">
        <v>519</v>
      </c>
      <c r="C859">
        <v>2011</v>
      </c>
      <c r="D859" t="s">
        <v>245</v>
      </c>
      <c r="E859">
        <v>1656</v>
      </c>
      <c r="F859">
        <v>19705</v>
      </c>
      <c r="G859">
        <v>0.9</v>
      </c>
      <c r="H859">
        <v>656</v>
      </c>
      <c r="I859">
        <v>-3.2</v>
      </c>
      <c r="J859" t="s">
        <v>247</v>
      </c>
      <c r="K859">
        <v>37109</v>
      </c>
      <c r="L859" t="s">
        <v>122</v>
      </c>
    </row>
    <row r="860" spans="1:12" x14ac:dyDescent="0.2">
      <c r="A860" t="str">
        <f t="shared" si="13"/>
        <v>McDowell2011</v>
      </c>
      <c r="B860" t="s">
        <v>801</v>
      </c>
      <c r="C860">
        <v>2011</v>
      </c>
      <c r="D860" t="s">
        <v>245</v>
      </c>
      <c r="E860">
        <v>755</v>
      </c>
      <c r="F860">
        <v>14825</v>
      </c>
      <c r="G860">
        <v>2.2000000000000002</v>
      </c>
      <c r="H860">
        <v>582</v>
      </c>
      <c r="I860">
        <v>-4</v>
      </c>
      <c r="J860" t="s">
        <v>247</v>
      </c>
      <c r="K860">
        <v>37111</v>
      </c>
      <c r="L860" t="s">
        <v>122</v>
      </c>
    </row>
    <row r="861" spans="1:12" x14ac:dyDescent="0.2">
      <c r="A861" t="str">
        <f t="shared" si="13"/>
        <v>Macon2011</v>
      </c>
      <c r="B861" t="s">
        <v>441</v>
      </c>
      <c r="C861">
        <v>2011</v>
      </c>
      <c r="D861" t="s">
        <v>245</v>
      </c>
      <c r="E861">
        <v>1193</v>
      </c>
      <c r="F861">
        <v>10452</v>
      </c>
      <c r="G861">
        <v>1</v>
      </c>
      <c r="H861">
        <v>602</v>
      </c>
      <c r="I861">
        <v>-1.3</v>
      </c>
      <c r="J861" t="s">
        <v>247</v>
      </c>
      <c r="K861">
        <v>37113</v>
      </c>
      <c r="L861" t="s">
        <v>122</v>
      </c>
    </row>
    <row r="862" spans="1:12" x14ac:dyDescent="0.2">
      <c r="A862" t="str">
        <f t="shared" si="13"/>
        <v>Madison2011</v>
      </c>
      <c r="B862" t="s">
        <v>313</v>
      </c>
      <c r="C862">
        <v>2011</v>
      </c>
      <c r="D862" t="s">
        <v>245</v>
      </c>
      <c r="E862">
        <v>373</v>
      </c>
      <c r="F862">
        <v>3798</v>
      </c>
      <c r="G862">
        <v>-6.7</v>
      </c>
      <c r="H862">
        <v>521</v>
      </c>
      <c r="I862">
        <v>-3.3</v>
      </c>
      <c r="J862" t="s">
        <v>247</v>
      </c>
      <c r="K862">
        <v>37115</v>
      </c>
      <c r="L862" t="s">
        <v>122</v>
      </c>
    </row>
    <row r="863" spans="1:12" x14ac:dyDescent="0.2">
      <c r="A863" t="str">
        <f t="shared" si="13"/>
        <v>Martin2011</v>
      </c>
      <c r="B863" t="s">
        <v>620</v>
      </c>
      <c r="C863">
        <v>2011</v>
      </c>
      <c r="D863" t="s">
        <v>245</v>
      </c>
      <c r="E863">
        <v>551</v>
      </c>
      <c r="F863">
        <v>7571</v>
      </c>
      <c r="G863">
        <v>4.8</v>
      </c>
      <c r="H863">
        <v>603</v>
      </c>
      <c r="I863">
        <v>9.4</v>
      </c>
      <c r="J863" t="s">
        <v>247</v>
      </c>
      <c r="K863">
        <v>37117</v>
      </c>
      <c r="L863" t="s">
        <v>122</v>
      </c>
    </row>
    <row r="864" spans="1:12" x14ac:dyDescent="0.2">
      <c r="A864" t="str">
        <f t="shared" si="13"/>
        <v>Mecklenburg2011</v>
      </c>
      <c r="B864" t="s">
        <v>686</v>
      </c>
      <c r="C864">
        <v>2011</v>
      </c>
      <c r="D864" t="s">
        <v>245</v>
      </c>
      <c r="E864">
        <v>32746</v>
      </c>
      <c r="F864">
        <v>565690</v>
      </c>
      <c r="G864">
        <v>3.2</v>
      </c>
      <c r="H864">
        <v>1047</v>
      </c>
      <c r="I864">
        <v>-3.5</v>
      </c>
      <c r="J864" t="s">
        <v>247</v>
      </c>
      <c r="K864">
        <v>37119</v>
      </c>
      <c r="L864" t="s">
        <v>122</v>
      </c>
    </row>
    <row r="865" spans="1:12" x14ac:dyDescent="0.2">
      <c r="A865" t="str">
        <f t="shared" si="13"/>
        <v>Mitchell2011</v>
      </c>
      <c r="B865" t="s">
        <v>526</v>
      </c>
      <c r="C865">
        <v>2011</v>
      </c>
      <c r="D865" t="s">
        <v>245</v>
      </c>
      <c r="E865">
        <v>421</v>
      </c>
      <c r="F865">
        <v>5079</v>
      </c>
      <c r="G865">
        <v>1.9</v>
      </c>
      <c r="H865">
        <v>599</v>
      </c>
      <c r="I865">
        <v>-2.1</v>
      </c>
      <c r="J865" t="s">
        <v>247</v>
      </c>
      <c r="K865">
        <v>37121</v>
      </c>
      <c r="L865" t="s">
        <v>122</v>
      </c>
    </row>
    <row r="866" spans="1:12" x14ac:dyDescent="0.2">
      <c r="A866" t="str">
        <f t="shared" si="13"/>
        <v>Montgomery2011</v>
      </c>
      <c r="B866" t="s">
        <v>329</v>
      </c>
      <c r="C866">
        <v>2011</v>
      </c>
      <c r="D866" t="s">
        <v>245</v>
      </c>
      <c r="E866">
        <v>555</v>
      </c>
      <c r="F866">
        <v>8548</v>
      </c>
      <c r="G866">
        <v>1.1000000000000001</v>
      </c>
      <c r="H866">
        <v>622</v>
      </c>
      <c r="I866">
        <v>0.3</v>
      </c>
      <c r="J866" t="s">
        <v>247</v>
      </c>
      <c r="K866">
        <v>37123</v>
      </c>
      <c r="L866" t="s">
        <v>122</v>
      </c>
    </row>
    <row r="867" spans="1:12" x14ac:dyDescent="0.2">
      <c r="A867" t="str">
        <f t="shared" si="13"/>
        <v>Moore2011</v>
      </c>
      <c r="B867" t="s">
        <v>739</v>
      </c>
      <c r="C867">
        <v>2011</v>
      </c>
      <c r="D867" t="s">
        <v>245</v>
      </c>
      <c r="E867">
        <v>2521</v>
      </c>
      <c r="F867">
        <v>31166</v>
      </c>
      <c r="G867">
        <v>1.4</v>
      </c>
      <c r="H867">
        <v>725</v>
      </c>
      <c r="I867">
        <v>-2</v>
      </c>
      <c r="J867" t="s">
        <v>247</v>
      </c>
      <c r="K867">
        <v>37125</v>
      </c>
      <c r="L867" t="s">
        <v>122</v>
      </c>
    </row>
    <row r="868" spans="1:12" x14ac:dyDescent="0.2">
      <c r="A868" t="str">
        <f t="shared" si="13"/>
        <v>Nash2011</v>
      </c>
      <c r="B868" t="s">
        <v>802</v>
      </c>
      <c r="C868">
        <v>2011</v>
      </c>
      <c r="D868" t="s">
        <v>245</v>
      </c>
      <c r="E868">
        <v>2396</v>
      </c>
      <c r="F868">
        <v>40966</v>
      </c>
      <c r="G868">
        <v>-1.9</v>
      </c>
      <c r="H868">
        <v>695</v>
      </c>
      <c r="I868">
        <v>0.1</v>
      </c>
      <c r="J868" t="s">
        <v>247</v>
      </c>
      <c r="K868">
        <v>37127</v>
      </c>
      <c r="L868" t="s">
        <v>122</v>
      </c>
    </row>
    <row r="869" spans="1:12" x14ac:dyDescent="0.2">
      <c r="A869" t="str">
        <f t="shared" si="13"/>
        <v>New Hanover2011</v>
      </c>
      <c r="B869" t="s">
        <v>803</v>
      </c>
      <c r="C869">
        <v>2011</v>
      </c>
      <c r="D869" t="s">
        <v>245</v>
      </c>
      <c r="E869">
        <v>7350</v>
      </c>
      <c r="F869">
        <v>96716</v>
      </c>
      <c r="G869">
        <v>1.7</v>
      </c>
      <c r="H869">
        <v>790</v>
      </c>
      <c r="I869">
        <v>-1.7</v>
      </c>
      <c r="J869" t="s">
        <v>247</v>
      </c>
      <c r="K869">
        <v>37129</v>
      </c>
      <c r="L869" t="s">
        <v>122</v>
      </c>
    </row>
    <row r="870" spans="1:12" x14ac:dyDescent="0.2">
      <c r="A870" t="str">
        <f t="shared" si="13"/>
        <v>Northampton2011</v>
      </c>
      <c r="B870" t="s">
        <v>689</v>
      </c>
      <c r="C870">
        <v>2011</v>
      </c>
      <c r="D870" t="s">
        <v>245</v>
      </c>
      <c r="E870">
        <v>377</v>
      </c>
      <c r="F870">
        <v>5044</v>
      </c>
      <c r="G870">
        <v>-1.8</v>
      </c>
      <c r="H870">
        <v>617</v>
      </c>
      <c r="I870">
        <v>5.0999999999999996</v>
      </c>
      <c r="J870" t="s">
        <v>247</v>
      </c>
      <c r="K870">
        <v>37131</v>
      </c>
      <c r="L870" t="s">
        <v>122</v>
      </c>
    </row>
    <row r="871" spans="1:12" x14ac:dyDescent="0.2">
      <c r="A871" t="str">
        <f t="shared" si="13"/>
        <v>Onslow2011</v>
      </c>
      <c r="B871" t="s">
        <v>804</v>
      </c>
      <c r="C871">
        <v>2011</v>
      </c>
      <c r="D871" t="s">
        <v>245</v>
      </c>
      <c r="E871">
        <v>2919</v>
      </c>
      <c r="F871">
        <v>47288</v>
      </c>
      <c r="G871">
        <v>0.4</v>
      </c>
      <c r="H871">
        <v>602</v>
      </c>
      <c r="I871">
        <v>-4.0999999999999996</v>
      </c>
      <c r="J871" t="s">
        <v>247</v>
      </c>
      <c r="K871">
        <v>37133</v>
      </c>
      <c r="L871" t="s">
        <v>122</v>
      </c>
    </row>
    <row r="872" spans="1:12" x14ac:dyDescent="0.2">
      <c r="A872" t="str">
        <f t="shared" si="13"/>
        <v>Orange2011</v>
      </c>
      <c r="B872" t="s">
        <v>418</v>
      </c>
      <c r="C872">
        <v>2011</v>
      </c>
      <c r="D872" t="s">
        <v>245</v>
      </c>
      <c r="E872">
        <v>3782</v>
      </c>
      <c r="F872">
        <v>61850</v>
      </c>
      <c r="G872">
        <v>0.2</v>
      </c>
      <c r="H872">
        <v>946</v>
      </c>
      <c r="I872">
        <v>-0.8</v>
      </c>
      <c r="J872" t="s">
        <v>247</v>
      </c>
      <c r="K872">
        <v>37135</v>
      </c>
      <c r="L872" t="s">
        <v>122</v>
      </c>
    </row>
    <row r="873" spans="1:12" x14ac:dyDescent="0.2">
      <c r="A873" t="str">
        <f t="shared" si="13"/>
        <v>Pamlico2011</v>
      </c>
      <c r="B873" t="s">
        <v>805</v>
      </c>
      <c r="C873">
        <v>2011</v>
      </c>
      <c r="D873" t="s">
        <v>245</v>
      </c>
      <c r="E873">
        <v>325</v>
      </c>
      <c r="F873">
        <v>3053</v>
      </c>
      <c r="G873">
        <v>1.9</v>
      </c>
      <c r="H873">
        <v>584</v>
      </c>
      <c r="I873">
        <v>1.9</v>
      </c>
      <c r="J873" t="s">
        <v>247</v>
      </c>
      <c r="K873">
        <v>37137</v>
      </c>
      <c r="L873" t="s">
        <v>122</v>
      </c>
    </row>
    <row r="874" spans="1:12" x14ac:dyDescent="0.2">
      <c r="A874" t="str">
        <f t="shared" si="13"/>
        <v>Pasquotank2011</v>
      </c>
      <c r="B874" t="s">
        <v>381</v>
      </c>
      <c r="C874">
        <v>2011</v>
      </c>
      <c r="D874" t="s">
        <v>245</v>
      </c>
      <c r="E874">
        <v>976</v>
      </c>
      <c r="F874">
        <v>15758</v>
      </c>
      <c r="G874">
        <v>-2.1</v>
      </c>
      <c r="H874">
        <v>668</v>
      </c>
      <c r="I874">
        <v>-1.3</v>
      </c>
      <c r="J874" t="s">
        <v>247</v>
      </c>
      <c r="K874">
        <v>37139</v>
      </c>
      <c r="L874" t="s">
        <v>122</v>
      </c>
    </row>
    <row r="875" spans="1:12" x14ac:dyDescent="0.2">
      <c r="A875" t="str">
        <f t="shared" si="13"/>
        <v>Pender2011</v>
      </c>
      <c r="B875" t="s">
        <v>806</v>
      </c>
      <c r="C875">
        <v>2011</v>
      </c>
      <c r="D875" t="s">
        <v>245</v>
      </c>
      <c r="E875">
        <v>1038</v>
      </c>
      <c r="F875">
        <v>9170</v>
      </c>
      <c r="G875">
        <v>-2.8</v>
      </c>
      <c r="H875">
        <v>617</v>
      </c>
      <c r="I875">
        <v>-0.2</v>
      </c>
      <c r="J875" t="s">
        <v>247</v>
      </c>
      <c r="K875">
        <v>37141</v>
      </c>
      <c r="L875" t="s">
        <v>122</v>
      </c>
    </row>
    <row r="876" spans="1:12" x14ac:dyDescent="0.2">
      <c r="A876" t="str">
        <f t="shared" si="13"/>
        <v>Perquimans2011</v>
      </c>
      <c r="B876" t="s">
        <v>807</v>
      </c>
      <c r="C876">
        <v>2011</v>
      </c>
      <c r="D876" t="s">
        <v>245</v>
      </c>
      <c r="E876">
        <v>229</v>
      </c>
      <c r="F876">
        <v>1803</v>
      </c>
      <c r="G876">
        <v>-3.2</v>
      </c>
      <c r="H876">
        <v>542</v>
      </c>
      <c r="I876">
        <v>-1.3</v>
      </c>
      <c r="J876" t="s">
        <v>247</v>
      </c>
      <c r="K876">
        <v>37143</v>
      </c>
      <c r="L876" t="s">
        <v>122</v>
      </c>
    </row>
    <row r="877" spans="1:12" x14ac:dyDescent="0.2">
      <c r="A877" t="str">
        <f t="shared" si="13"/>
        <v>Person2011</v>
      </c>
      <c r="B877" t="s">
        <v>383</v>
      </c>
      <c r="C877">
        <v>2011</v>
      </c>
      <c r="D877" t="s">
        <v>245</v>
      </c>
      <c r="E877">
        <v>762</v>
      </c>
      <c r="F877">
        <v>9904</v>
      </c>
      <c r="G877">
        <v>-0.5</v>
      </c>
      <c r="H877">
        <v>641</v>
      </c>
      <c r="I877">
        <v>-3.3</v>
      </c>
      <c r="J877" t="s">
        <v>247</v>
      </c>
      <c r="K877">
        <v>37145</v>
      </c>
      <c r="L877" t="s">
        <v>122</v>
      </c>
    </row>
    <row r="878" spans="1:12" x14ac:dyDescent="0.2">
      <c r="A878" t="str">
        <f t="shared" si="13"/>
        <v>Pitt2011</v>
      </c>
      <c r="B878" t="s">
        <v>808</v>
      </c>
      <c r="C878">
        <v>2011</v>
      </c>
      <c r="D878" t="s">
        <v>245</v>
      </c>
      <c r="E878">
        <v>3843</v>
      </c>
      <c r="F878">
        <v>71284</v>
      </c>
      <c r="G878">
        <v>1.4</v>
      </c>
      <c r="H878">
        <v>774</v>
      </c>
      <c r="I878">
        <v>1.2</v>
      </c>
      <c r="J878" t="s">
        <v>247</v>
      </c>
      <c r="K878">
        <v>37147</v>
      </c>
      <c r="L878" t="s">
        <v>122</v>
      </c>
    </row>
    <row r="879" spans="1:12" x14ac:dyDescent="0.2">
      <c r="A879" t="str">
        <f t="shared" si="13"/>
        <v>Polk2011</v>
      </c>
      <c r="B879" t="s">
        <v>533</v>
      </c>
      <c r="C879">
        <v>2011</v>
      </c>
      <c r="D879" t="s">
        <v>245</v>
      </c>
      <c r="E879">
        <v>554</v>
      </c>
      <c r="F879">
        <v>4695</v>
      </c>
      <c r="G879">
        <v>-1.4</v>
      </c>
      <c r="H879">
        <v>613</v>
      </c>
      <c r="I879">
        <v>-0.6</v>
      </c>
      <c r="J879" t="s">
        <v>247</v>
      </c>
      <c r="K879">
        <v>37149</v>
      </c>
      <c r="L879" t="s">
        <v>122</v>
      </c>
    </row>
    <row r="880" spans="1:12" x14ac:dyDescent="0.2">
      <c r="A880" t="str">
        <f t="shared" si="13"/>
        <v>Randolph2011</v>
      </c>
      <c r="B880" t="s">
        <v>448</v>
      </c>
      <c r="C880">
        <v>2011</v>
      </c>
      <c r="D880" t="s">
        <v>245</v>
      </c>
      <c r="E880">
        <v>2685</v>
      </c>
      <c r="F880">
        <v>45024</v>
      </c>
      <c r="G880">
        <v>1</v>
      </c>
      <c r="H880">
        <v>629</v>
      </c>
      <c r="I880">
        <v>-1.7</v>
      </c>
      <c r="J880" t="s">
        <v>247</v>
      </c>
      <c r="K880">
        <v>37151</v>
      </c>
      <c r="L880" t="s">
        <v>122</v>
      </c>
    </row>
    <row r="881" spans="1:12" x14ac:dyDescent="0.2">
      <c r="A881" t="str">
        <f t="shared" si="13"/>
        <v>Richmond2011</v>
      </c>
      <c r="B881" t="s">
        <v>342</v>
      </c>
      <c r="C881">
        <v>2011</v>
      </c>
      <c r="D881" t="s">
        <v>245</v>
      </c>
      <c r="E881">
        <v>893</v>
      </c>
      <c r="F881">
        <v>13589</v>
      </c>
      <c r="G881">
        <v>-1.3</v>
      </c>
      <c r="H881">
        <v>590</v>
      </c>
      <c r="I881">
        <v>-4.5</v>
      </c>
      <c r="J881" t="s">
        <v>247</v>
      </c>
      <c r="K881">
        <v>37153</v>
      </c>
      <c r="L881" t="s">
        <v>122</v>
      </c>
    </row>
    <row r="882" spans="1:12" x14ac:dyDescent="0.2">
      <c r="A882" t="str">
        <f t="shared" si="13"/>
        <v>Robeson2011</v>
      </c>
      <c r="B882" t="s">
        <v>809</v>
      </c>
      <c r="C882">
        <v>2011</v>
      </c>
      <c r="D882" t="s">
        <v>245</v>
      </c>
      <c r="E882">
        <v>2059</v>
      </c>
      <c r="F882">
        <v>39051</v>
      </c>
      <c r="G882">
        <v>-1.8</v>
      </c>
      <c r="H882">
        <v>577</v>
      </c>
      <c r="I882">
        <v>-0.9</v>
      </c>
      <c r="J882" t="s">
        <v>247</v>
      </c>
      <c r="K882">
        <v>37155</v>
      </c>
      <c r="L882" t="s">
        <v>122</v>
      </c>
    </row>
    <row r="883" spans="1:12" x14ac:dyDescent="0.2">
      <c r="A883" t="str">
        <f t="shared" si="13"/>
        <v>Rockingham2011</v>
      </c>
      <c r="B883" t="s">
        <v>380</v>
      </c>
      <c r="C883">
        <v>2011</v>
      </c>
      <c r="D883" t="s">
        <v>245</v>
      </c>
      <c r="E883">
        <v>1758</v>
      </c>
      <c r="F883">
        <v>26472</v>
      </c>
      <c r="G883">
        <v>-0.4</v>
      </c>
      <c r="H883">
        <v>636</v>
      </c>
      <c r="I883">
        <v>-3</v>
      </c>
      <c r="J883" t="s">
        <v>247</v>
      </c>
      <c r="K883">
        <v>37157</v>
      </c>
      <c r="L883" t="s">
        <v>122</v>
      </c>
    </row>
    <row r="884" spans="1:12" x14ac:dyDescent="0.2">
      <c r="A884" t="str">
        <f t="shared" si="13"/>
        <v>Rowan2011</v>
      </c>
      <c r="B884" t="s">
        <v>637</v>
      </c>
      <c r="C884">
        <v>2011</v>
      </c>
      <c r="D884" t="s">
        <v>245</v>
      </c>
      <c r="E884">
        <v>2652</v>
      </c>
      <c r="F884">
        <v>45463</v>
      </c>
      <c r="G884">
        <v>3.2</v>
      </c>
      <c r="H884">
        <v>742</v>
      </c>
      <c r="I884">
        <v>-2.4</v>
      </c>
      <c r="J884" t="s">
        <v>247</v>
      </c>
      <c r="K884">
        <v>37159</v>
      </c>
      <c r="L884" t="s">
        <v>122</v>
      </c>
    </row>
    <row r="885" spans="1:12" x14ac:dyDescent="0.2">
      <c r="A885" t="str">
        <f t="shared" si="13"/>
        <v>Rutherford2011</v>
      </c>
      <c r="B885" t="s">
        <v>407</v>
      </c>
      <c r="C885">
        <v>2011</v>
      </c>
      <c r="D885" t="s">
        <v>245</v>
      </c>
      <c r="E885">
        <v>1359</v>
      </c>
      <c r="F885">
        <v>17766</v>
      </c>
      <c r="G885">
        <v>0.3</v>
      </c>
      <c r="H885">
        <v>609</v>
      </c>
      <c r="I885">
        <v>-0.3</v>
      </c>
      <c r="J885" t="s">
        <v>247</v>
      </c>
      <c r="K885">
        <v>37161</v>
      </c>
      <c r="L885" t="s">
        <v>122</v>
      </c>
    </row>
    <row r="886" spans="1:12" x14ac:dyDescent="0.2">
      <c r="A886" t="str">
        <f t="shared" si="13"/>
        <v>Sampson2011</v>
      </c>
      <c r="B886" t="s">
        <v>810</v>
      </c>
      <c r="C886">
        <v>2011</v>
      </c>
      <c r="D886" t="s">
        <v>245</v>
      </c>
      <c r="E886">
        <v>1191</v>
      </c>
      <c r="F886">
        <v>18626</v>
      </c>
      <c r="G886">
        <v>-0.4</v>
      </c>
      <c r="H886">
        <v>641</v>
      </c>
      <c r="I886">
        <v>-1.1000000000000001</v>
      </c>
      <c r="J886" t="s">
        <v>247</v>
      </c>
      <c r="K886">
        <v>37163</v>
      </c>
      <c r="L886" t="s">
        <v>122</v>
      </c>
    </row>
    <row r="887" spans="1:12" x14ac:dyDescent="0.2">
      <c r="A887" t="str">
        <f t="shared" si="13"/>
        <v>Scotland2011</v>
      </c>
      <c r="B887" t="s">
        <v>811</v>
      </c>
      <c r="C887">
        <v>2011</v>
      </c>
      <c r="D887" t="s">
        <v>245</v>
      </c>
      <c r="E887">
        <v>703</v>
      </c>
      <c r="F887">
        <v>11600</v>
      </c>
      <c r="G887">
        <v>-5.3</v>
      </c>
      <c r="H887">
        <v>637</v>
      </c>
      <c r="I887">
        <v>0.5</v>
      </c>
      <c r="J887" t="s">
        <v>247</v>
      </c>
      <c r="K887">
        <v>37165</v>
      </c>
      <c r="L887" t="s">
        <v>122</v>
      </c>
    </row>
    <row r="888" spans="1:12" x14ac:dyDescent="0.2">
      <c r="A888" t="str">
        <f t="shared" si="13"/>
        <v>Stanly2011</v>
      </c>
      <c r="B888" t="s">
        <v>812</v>
      </c>
      <c r="C888">
        <v>2011</v>
      </c>
      <c r="D888" t="s">
        <v>245</v>
      </c>
      <c r="E888">
        <v>1414</v>
      </c>
      <c r="F888">
        <v>18256</v>
      </c>
      <c r="G888">
        <v>0.2</v>
      </c>
      <c r="H888">
        <v>601</v>
      </c>
      <c r="I888">
        <v>-2.9</v>
      </c>
      <c r="J888" t="s">
        <v>247</v>
      </c>
      <c r="K888">
        <v>37167</v>
      </c>
      <c r="L888" t="s">
        <v>122</v>
      </c>
    </row>
    <row r="889" spans="1:12" x14ac:dyDescent="0.2">
      <c r="A889" t="str">
        <f t="shared" si="13"/>
        <v>Stokes2011</v>
      </c>
      <c r="B889" t="s">
        <v>813</v>
      </c>
      <c r="C889">
        <v>2011</v>
      </c>
      <c r="D889" t="s">
        <v>245</v>
      </c>
      <c r="E889">
        <v>673</v>
      </c>
      <c r="F889">
        <v>6819</v>
      </c>
      <c r="G889">
        <v>0.4</v>
      </c>
      <c r="H889">
        <v>568</v>
      </c>
      <c r="I889">
        <v>-1.4</v>
      </c>
      <c r="J889" t="s">
        <v>247</v>
      </c>
      <c r="K889">
        <v>37169</v>
      </c>
      <c r="L889" t="s">
        <v>122</v>
      </c>
    </row>
    <row r="890" spans="1:12" x14ac:dyDescent="0.2">
      <c r="A890" t="str">
        <f t="shared" si="13"/>
        <v>Surry2011</v>
      </c>
      <c r="B890" t="s">
        <v>707</v>
      </c>
      <c r="C890">
        <v>2011</v>
      </c>
      <c r="D890" t="s">
        <v>245</v>
      </c>
      <c r="E890">
        <v>1803</v>
      </c>
      <c r="F890">
        <v>27582</v>
      </c>
      <c r="G890">
        <v>-0.2</v>
      </c>
      <c r="H890">
        <v>605</v>
      </c>
      <c r="I890">
        <v>1.2</v>
      </c>
      <c r="J890" t="s">
        <v>247</v>
      </c>
      <c r="K890">
        <v>37171</v>
      </c>
      <c r="L890" t="s">
        <v>122</v>
      </c>
    </row>
    <row r="891" spans="1:12" x14ac:dyDescent="0.2">
      <c r="A891" t="str">
        <f t="shared" si="13"/>
        <v>Swain2011</v>
      </c>
      <c r="B891" t="s">
        <v>814</v>
      </c>
      <c r="C891">
        <v>2011</v>
      </c>
      <c r="D891" t="s">
        <v>245</v>
      </c>
      <c r="E891">
        <v>429</v>
      </c>
      <c r="F891">
        <v>7881</v>
      </c>
      <c r="G891">
        <v>2.5</v>
      </c>
      <c r="H891">
        <v>605</v>
      </c>
      <c r="I891">
        <v>-3.7</v>
      </c>
      <c r="J891" t="s">
        <v>247</v>
      </c>
      <c r="K891">
        <v>37173</v>
      </c>
      <c r="L891" t="s">
        <v>122</v>
      </c>
    </row>
    <row r="892" spans="1:12" x14ac:dyDescent="0.2">
      <c r="A892" t="str">
        <f t="shared" si="13"/>
        <v>Transylvania2011</v>
      </c>
      <c r="B892" t="s">
        <v>815</v>
      </c>
      <c r="C892">
        <v>2011</v>
      </c>
      <c r="D892" t="s">
        <v>245</v>
      </c>
      <c r="E892">
        <v>869</v>
      </c>
      <c r="F892">
        <v>7790</v>
      </c>
      <c r="G892">
        <v>-2.8</v>
      </c>
      <c r="H892">
        <v>610</v>
      </c>
      <c r="I892">
        <v>-0.5</v>
      </c>
      <c r="J892" t="s">
        <v>247</v>
      </c>
      <c r="K892">
        <v>37175</v>
      </c>
      <c r="L892" t="s">
        <v>122</v>
      </c>
    </row>
    <row r="893" spans="1:12" x14ac:dyDescent="0.2">
      <c r="A893" t="str">
        <f t="shared" si="13"/>
        <v>Tyrrell2011</v>
      </c>
      <c r="B893" t="s">
        <v>816</v>
      </c>
      <c r="C893">
        <v>2011</v>
      </c>
      <c r="D893" t="s">
        <v>245</v>
      </c>
      <c r="E893">
        <v>106</v>
      </c>
      <c r="F893">
        <v>1152</v>
      </c>
      <c r="G893">
        <v>10.3</v>
      </c>
      <c r="H893">
        <v>506</v>
      </c>
      <c r="I893">
        <v>-5.4</v>
      </c>
      <c r="J893" t="s">
        <v>247</v>
      </c>
      <c r="K893">
        <v>37177</v>
      </c>
      <c r="L893" t="s">
        <v>122</v>
      </c>
    </row>
    <row r="894" spans="1:12" x14ac:dyDescent="0.2">
      <c r="A894" t="str">
        <f t="shared" si="13"/>
        <v>Union2011</v>
      </c>
      <c r="B894" t="s">
        <v>403</v>
      </c>
      <c r="C894">
        <v>2011</v>
      </c>
      <c r="D894" t="s">
        <v>245</v>
      </c>
      <c r="E894">
        <v>4599</v>
      </c>
      <c r="F894">
        <v>52740</v>
      </c>
      <c r="G894">
        <v>2.4</v>
      </c>
      <c r="H894">
        <v>717</v>
      </c>
      <c r="I894">
        <v>-1.4</v>
      </c>
      <c r="J894" t="s">
        <v>247</v>
      </c>
      <c r="K894">
        <v>37179</v>
      </c>
      <c r="L894" t="s">
        <v>122</v>
      </c>
    </row>
    <row r="895" spans="1:12" x14ac:dyDescent="0.2">
      <c r="A895" t="str">
        <f t="shared" si="13"/>
        <v>Vance2011</v>
      </c>
      <c r="B895" t="s">
        <v>817</v>
      </c>
      <c r="C895">
        <v>2011</v>
      </c>
      <c r="D895" t="s">
        <v>245</v>
      </c>
      <c r="E895">
        <v>874</v>
      </c>
      <c r="F895">
        <v>14298</v>
      </c>
      <c r="G895">
        <v>-4.5999999999999996</v>
      </c>
      <c r="H895">
        <v>629</v>
      </c>
      <c r="I895">
        <v>0.3</v>
      </c>
      <c r="J895" t="s">
        <v>247</v>
      </c>
      <c r="K895">
        <v>37181</v>
      </c>
      <c r="L895" t="s">
        <v>122</v>
      </c>
    </row>
    <row r="896" spans="1:12" x14ac:dyDescent="0.2">
      <c r="A896" t="str">
        <f t="shared" si="13"/>
        <v>Wake2011</v>
      </c>
      <c r="B896" t="s">
        <v>375</v>
      </c>
      <c r="C896">
        <v>2011</v>
      </c>
      <c r="D896" t="s">
        <v>245</v>
      </c>
      <c r="E896">
        <v>29580</v>
      </c>
      <c r="F896">
        <v>448376</v>
      </c>
      <c r="G896">
        <v>2.2999999999999998</v>
      </c>
      <c r="H896">
        <v>944</v>
      </c>
      <c r="I896">
        <v>-1.9</v>
      </c>
      <c r="J896" t="s">
        <v>247</v>
      </c>
      <c r="K896">
        <v>37183</v>
      </c>
      <c r="L896" t="s">
        <v>122</v>
      </c>
    </row>
    <row r="897" spans="1:12" x14ac:dyDescent="0.2">
      <c r="A897" t="str">
        <f t="shared" si="13"/>
        <v>Warren2011</v>
      </c>
      <c r="B897" t="s">
        <v>561</v>
      </c>
      <c r="C897">
        <v>2011</v>
      </c>
      <c r="D897" t="s">
        <v>245</v>
      </c>
      <c r="E897">
        <v>325</v>
      </c>
      <c r="F897">
        <v>3494</v>
      </c>
      <c r="G897">
        <v>5.0999999999999996</v>
      </c>
      <c r="H897">
        <v>605</v>
      </c>
      <c r="I897">
        <v>-2.4</v>
      </c>
      <c r="J897" t="s">
        <v>247</v>
      </c>
      <c r="K897">
        <v>37185</v>
      </c>
      <c r="L897" t="s">
        <v>122</v>
      </c>
    </row>
    <row r="898" spans="1:12" x14ac:dyDescent="0.2">
      <c r="A898" t="str">
        <f t="shared" si="13"/>
        <v>Washington2011</v>
      </c>
      <c r="B898" t="s">
        <v>452</v>
      </c>
      <c r="C898">
        <v>2011</v>
      </c>
      <c r="D898" t="s">
        <v>245</v>
      </c>
      <c r="E898">
        <v>275</v>
      </c>
      <c r="F898">
        <v>3140</v>
      </c>
      <c r="G898">
        <v>-18.3</v>
      </c>
      <c r="H898">
        <v>557</v>
      </c>
      <c r="I898">
        <v>-21.4</v>
      </c>
      <c r="J898" t="s">
        <v>247</v>
      </c>
      <c r="K898">
        <v>37187</v>
      </c>
      <c r="L898" t="s">
        <v>122</v>
      </c>
    </row>
    <row r="899" spans="1:12" x14ac:dyDescent="0.2">
      <c r="A899" t="str">
        <f t="shared" si="13"/>
        <v>Watauga2011</v>
      </c>
      <c r="B899" t="s">
        <v>818</v>
      </c>
      <c r="C899">
        <v>2011</v>
      </c>
      <c r="D899" t="s">
        <v>245</v>
      </c>
      <c r="E899">
        <v>1672</v>
      </c>
      <c r="F899">
        <v>21410</v>
      </c>
      <c r="G899">
        <v>0.2</v>
      </c>
      <c r="H899">
        <v>638</v>
      </c>
      <c r="I899">
        <v>0</v>
      </c>
      <c r="J899" t="s">
        <v>247</v>
      </c>
      <c r="K899">
        <v>37189</v>
      </c>
      <c r="L899" t="s">
        <v>122</v>
      </c>
    </row>
    <row r="900" spans="1:12" x14ac:dyDescent="0.2">
      <c r="A900" t="str">
        <f t="shared" si="13"/>
        <v>Wayne2011</v>
      </c>
      <c r="B900" t="s">
        <v>382</v>
      </c>
      <c r="C900">
        <v>2011</v>
      </c>
      <c r="D900" t="s">
        <v>245</v>
      </c>
      <c r="E900">
        <v>2337</v>
      </c>
      <c r="F900">
        <v>43739</v>
      </c>
      <c r="G900">
        <v>3.4</v>
      </c>
      <c r="H900">
        <v>665</v>
      </c>
      <c r="I900">
        <v>0</v>
      </c>
      <c r="J900" t="s">
        <v>247</v>
      </c>
      <c r="K900">
        <v>37191</v>
      </c>
      <c r="L900" t="s">
        <v>122</v>
      </c>
    </row>
    <row r="901" spans="1:12" x14ac:dyDescent="0.2">
      <c r="A901" t="str">
        <f t="shared" si="13"/>
        <v>Wilkes2011</v>
      </c>
      <c r="B901" t="s">
        <v>566</v>
      </c>
      <c r="C901">
        <v>2011</v>
      </c>
      <c r="D901" t="s">
        <v>245</v>
      </c>
      <c r="E901">
        <v>1363</v>
      </c>
      <c r="F901">
        <v>21191</v>
      </c>
      <c r="G901">
        <v>1.9</v>
      </c>
      <c r="H901">
        <v>616</v>
      </c>
      <c r="I901">
        <v>-2.4</v>
      </c>
      <c r="J901" t="s">
        <v>247</v>
      </c>
      <c r="K901">
        <v>37193</v>
      </c>
      <c r="L901" t="s">
        <v>122</v>
      </c>
    </row>
    <row r="902" spans="1:12" x14ac:dyDescent="0.2">
      <c r="A902" t="str">
        <f t="shared" ref="A902:A965" si="14">_xlfn.CONCAT(B902, C902)</f>
        <v>Wilson2011</v>
      </c>
      <c r="B902" t="s">
        <v>378</v>
      </c>
      <c r="C902">
        <v>2011</v>
      </c>
      <c r="D902" t="s">
        <v>245</v>
      </c>
      <c r="E902">
        <v>1907</v>
      </c>
      <c r="F902">
        <v>36984</v>
      </c>
      <c r="G902">
        <v>0.4</v>
      </c>
      <c r="H902">
        <v>743</v>
      </c>
      <c r="I902">
        <v>-1.6</v>
      </c>
      <c r="J902" t="s">
        <v>247</v>
      </c>
      <c r="K902">
        <v>37195</v>
      </c>
      <c r="L902" t="s">
        <v>122</v>
      </c>
    </row>
    <row r="903" spans="1:12" x14ac:dyDescent="0.2">
      <c r="A903" t="str">
        <f t="shared" si="14"/>
        <v>Yadkin2011</v>
      </c>
      <c r="B903" t="s">
        <v>819</v>
      </c>
      <c r="C903">
        <v>2011</v>
      </c>
      <c r="D903" t="s">
        <v>245</v>
      </c>
      <c r="E903">
        <v>700</v>
      </c>
      <c r="F903">
        <v>9953</v>
      </c>
      <c r="G903">
        <v>8.5</v>
      </c>
      <c r="H903">
        <v>574</v>
      </c>
      <c r="I903">
        <v>-4.7</v>
      </c>
      <c r="J903" t="s">
        <v>247</v>
      </c>
      <c r="K903">
        <v>37197</v>
      </c>
      <c r="L903" t="s">
        <v>122</v>
      </c>
    </row>
    <row r="904" spans="1:12" x14ac:dyDescent="0.2">
      <c r="A904" t="str">
        <f t="shared" si="14"/>
        <v>Yancey2011</v>
      </c>
      <c r="B904" t="s">
        <v>820</v>
      </c>
      <c r="C904">
        <v>2011</v>
      </c>
      <c r="D904" t="s">
        <v>245</v>
      </c>
      <c r="E904">
        <v>377</v>
      </c>
      <c r="F904">
        <v>3773</v>
      </c>
      <c r="G904">
        <v>5.9</v>
      </c>
      <c r="H904">
        <v>584</v>
      </c>
      <c r="I904">
        <v>1.2</v>
      </c>
      <c r="J904" t="s">
        <v>247</v>
      </c>
      <c r="K904">
        <v>37199</v>
      </c>
      <c r="L904" t="s">
        <v>122</v>
      </c>
    </row>
    <row r="905" spans="1:12" x14ac:dyDescent="0.2">
      <c r="A905" t="str">
        <f t="shared" si="14"/>
        <v>Alamance2012</v>
      </c>
      <c r="B905" t="s">
        <v>769</v>
      </c>
      <c r="C905">
        <v>2012</v>
      </c>
      <c r="D905" t="s">
        <v>245</v>
      </c>
      <c r="E905">
        <v>3427</v>
      </c>
      <c r="F905">
        <v>58586</v>
      </c>
      <c r="G905">
        <v>2</v>
      </c>
      <c r="H905">
        <v>692</v>
      </c>
      <c r="I905">
        <v>2.5</v>
      </c>
      <c r="J905" t="s">
        <v>247</v>
      </c>
      <c r="K905">
        <v>37001</v>
      </c>
      <c r="L905" t="s">
        <v>122</v>
      </c>
    </row>
    <row r="906" spans="1:12" x14ac:dyDescent="0.2">
      <c r="A906" t="str">
        <f t="shared" si="14"/>
        <v>Alexander2012</v>
      </c>
      <c r="B906" t="s">
        <v>770</v>
      </c>
      <c r="C906">
        <v>2012</v>
      </c>
      <c r="D906" t="s">
        <v>245</v>
      </c>
      <c r="E906">
        <v>600</v>
      </c>
      <c r="F906">
        <v>8966</v>
      </c>
      <c r="G906">
        <v>-0.2</v>
      </c>
      <c r="H906">
        <v>576</v>
      </c>
      <c r="I906">
        <v>1.2</v>
      </c>
      <c r="J906" t="s">
        <v>247</v>
      </c>
      <c r="K906">
        <v>37003</v>
      </c>
      <c r="L906" t="s">
        <v>122</v>
      </c>
    </row>
    <row r="907" spans="1:12" x14ac:dyDescent="0.2">
      <c r="A907" t="str">
        <f t="shared" si="14"/>
        <v>Alleghany2012</v>
      </c>
      <c r="B907" t="s">
        <v>648</v>
      </c>
      <c r="C907">
        <v>2012</v>
      </c>
      <c r="D907" t="s">
        <v>245</v>
      </c>
      <c r="E907">
        <v>326</v>
      </c>
      <c r="F907">
        <v>3186</v>
      </c>
      <c r="G907">
        <v>0.8</v>
      </c>
      <c r="H907">
        <v>542</v>
      </c>
      <c r="I907">
        <v>1.3</v>
      </c>
      <c r="J907" t="s">
        <v>247</v>
      </c>
      <c r="K907">
        <v>37005</v>
      </c>
      <c r="L907" t="s">
        <v>122</v>
      </c>
    </row>
    <row r="908" spans="1:12" x14ac:dyDescent="0.2">
      <c r="A908" t="str">
        <f t="shared" si="14"/>
        <v>Anson2012</v>
      </c>
      <c r="B908" t="s">
        <v>771</v>
      </c>
      <c r="C908">
        <v>2012</v>
      </c>
      <c r="D908" t="s">
        <v>245</v>
      </c>
      <c r="E908">
        <v>484</v>
      </c>
      <c r="F908">
        <v>7744</v>
      </c>
      <c r="G908">
        <v>0.4</v>
      </c>
      <c r="H908">
        <v>619</v>
      </c>
      <c r="I908">
        <v>0.5</v>
      </c>
      <c r="J908" t="s">
        <v>247</v>
      </c>
      <c r="K908">
        <v>37007</v>
      </c>
      <c r="L908" t="s">
        <v>122</v>
      </c>
    </row>
    <row r="909" spans="1:12" x14ac:dyDescent="0.2">
      <c r="A909" t="str">
        <f t="shared" si="14"/>
        <v>Ashe2012</v>
      </c>
      <c r="B909" t="s">
        <v>772</v>
      </c>
      <c r="C909">
        <v>2012</v>
      </c>
      <c r="D909" t="s">
        <v>245</v>
      </c>
      <c r="E909">
        <v>627</v>
      </c>
      <c r="F909">
        <v>7100</v>
      </c>
      <c r="G909">
        <v>-2.2000000000000002</v>
      </c>
      <c r="H909">
        <v>615</v>
      </c>
      <c r="I909">
        <v>4.2</v>
      </c>
      <c r="J909" t="s">
        <v>247</v>
      </c>
      <c r="K909">
        <v>37009</v>
      </c>
      <c r="L909" t="s">
        <v>122</v>
      </c>
    </row>
    <row r="910" spans="1:12" x14ac:dyDescent="0.2">
      <c r="A910" t="str">
        <f t="shared" si="14"/>
        <v>Avery2012</v>
      </c>
      <c r="B910" t="s">
        <v>773</v>
      </c>
      <c r="C910">
        <v>2012</v>
      </c>
      <c r="D910" t="s">
        <v>245</v>
      </c>
      <c r="E910">
        <v>641</v>
      </c>
      <c r="F910">
        <v>6409</v>
      </c>
      <c r="G910">
        <v>1.4</v>
      </c>
      <c r="H910">
        <v>561</v>
      </c>
      <c r="I910">
        <v>4.3</v>
      </c>
      <c r="J910" t="s">
        <v>247</v>
      </c>
      <c r="K910">
        <v>37011</v>
      </c>
      <c r="L910" t="s">
        <v>122</v>
      </c>
    </row>
    <row r="911" spans="1:12" x14ac:dyDescent="0.2">
      <c r="A911" t="str">
        <f t="shared" si="14"/>
        <v>Beaufort2012</v>
      </c>
      <c r="B911" t="s">
        <v>756</v>
      </c>
      <c r="C911">
        <v>2012</v>
      </c>
      <c r="D911" t="s">
        <v>245</v>
      </c>
      <c r="E911">
        <v>1211</v>
      </c>
      <c r="F911">
        <v>15871</v>
      </c>
      <c r="G911">
        <v>-2.1</v>
      </c>
      <c r="H911">
        <v>658</v>
      </c>
      <c r="I911">
        <v>2.7</v>
      </c>
      <c r="J911" t="s">
        <v>247</v>
      </c>
      <c r="K911">
        <v>37013</v>
      </c>
      <c r="L911" t="s">
        <v>122</v>
      </c>
    </row>
    <row r="912" spans="1:12" x14ac:dyDescent="0.2">
      <c r="A912" t="str">
        <f t="shared" si="14"/>
        <v>Bertie2012</v>
      </c>
      <c r="B912" t="s">
        <v>774</v>
      </c>
      <c r="C912">
        <v>2012</v>
      </c>
      <c r="D912" t="s">
        <v>245</v>
      </c>
      <c r="E912">
        <v>360</v>
      </c>
      <c r="F912">
        <v>6154</v>
      </c>
      <c r="G912">
        <v>-6.3</v>
      </c>
      <c r="H912">
        <v>568</v>
      </c>
      <c r="I912">
        <v>-5</v>
      </c>
      <c r="J912" t="s">
        <v>247</v>
      </c>
      <c r="K912">
        <v>37015</v>
      </c>
      <c r="L912" t="s">
        <v>122</v>
      </c>
    </row>
    <row r="913" spans="1:12" x14ac:dyDescent="0.2">
      <c r="A913" t="str">
        <f t="shared" si="14"/>
        <v>Bladen2012</v>
      </c>
      <c r="B913" t="s">
        <v>775</v>
      </c>
      <c r="C913">
        <v>2012</v>
      </c>
      <c r="D913" t="s">
        <v>245</v>
      </c>
      <c r="E913">
        <v>642</v>
      </c>
      <c r="F913">
        <v>12082</v>
      </c>
      <c r="G913">
        <v>-1.5</v>
      </c>
      <c r="H913">
        <v>666</v>
      </c>
      <c r="I913">
        <v>4.9000000000000004</v>
      </c>
      <c r="J913" t="s">
        <v>247</v>
      </c>
      <c r="K913">
        <v>37017</v>
      </c>
      <c r="L913" t="s">
        <v>122</v>
      </c>
    </row>
    <row r="914" spans="1:12" x14ac:dyDescent="0.2">
      <c r="A914" t="str">
        <f t="shared" si="14"/>
        <v>Brunswick2012</v>
      </c>
      <c r="B914" t="s">
        <v>655</v>
      </c>
      <c r="C914">
        <v>2012</v>
      </c>
      <c r="D914" t="s">
        <v>245</v>
      </c>
      <c r="E914">
        <v>2558</v>
      </c>
      <c r="F914">
        <v>27628</v>
      </c>
      <c r="G914">
        <v>3.4</v>
      </c>
      <c r="H914">
        <v>677</v>
      </c>
      <c r="I914">
        <v>-0.3</v>
      </c>
      <c r="J914" t="s">
        <v>247</v>
      </c>
      <c r="K914">
        <v>37019</v>
      </c>
      <c r="L914" t="s">
        <v>122</v>
      </c>
    </row>
    <row r="915" spans="1:12" x14ac:dyDescent="0.2">
      <c r="A915" t="str">
        <f t="shared" si="14"/>
        <v>Buncombe2012</v>
      </c>
      <c r="B915" t="s">
        <v>379</v>
      </c>
      <c r="C915">
        <v>2012</v>
      </c>
      <c r="D915" t="s">
        <v>245</v>
      </c>
      <c r="E915">
        <v>8096</v>
      </c>
      <c r="F915">
        <v>116282</v>
      </c>
      <c r="G915">
        <v>2.6</v>
      </c>
      <c r="H915">
        <v>752</v>
      </c>
      <c r="I915">
        <v>2.5</v>
      </c>
      <c r="J915" t="s">
        <v>247</v>
      </c>
      <c r="K915">
        <v>37021</v>
      </c>
      <c r="L915" t="s">
        <v>122</v>
      </c>
    </row>
    <row r="916" spans="1:12" x14ac:dyDescent="0.2">
      <c r="A916" t="str">
        <f t="shared" si="14"/>
        <v>Burke2012</v>
      </c>
      <c r="B916" t="s">
        <v>468</v>
      </c>
      <c r="C916">
        <v>2012</v>
      </c>
      <c r="D916" t="s">
        <v>245</v>
      </c>
      <c r="E916">
        <v>1550</v>
      </c>
      <c r="F916">
        <v>29081</v>
      </c>
      <c r="G916">
        <v>2.5</v>
      </c>
      <c r="H916">
        <v>673</v>
      </c>
      <c r="I916">
        <v>2.1</v>
      </c>
      <c r="J916" t="s">
        <v>247</v>
      </c>
      <c r="K916">
        <v>37023</v>
      </c>
      <c r="L916" t="s">
        <v>122</v>
      </c>
    </row>
    <row r="917" spans="1:12" x14ac:dyDescent="0.2">
      <c r="A917" t="str">
        <f t="shared" si="14"/>
        <v>Cabarrus2012</v>
      </c>
      <c r="B917" t="s">
        <v>776</v>
      </c>
      <c r="C917">
        <v>2012</v>
      </c>
      <c r="D917" t="s">
        <v>245</v>
      </c>
      <c r="E917">
        <v>4230</v>
      </c>
      <c r="F917">
        <v>65768</v>
      </c>
      <c r="G917">
        <v>3.8</v>
      </c>
      <c r="H917">
        <v>705</v>
      </c>
      <c r="I917">
        <v>3.8</v>
      </c>
      <c r="J917" t="s">
        <v>247</v>
      </c>
      <c r="K917">
        <v>37025</v>
      </c>
      <c r="L917" t="s">
        <v>122</v>
      </c>
    </row>
    <row r="918" spans="1:12" x14ac:dyDescent="0.2">
      <c r="A918" t="str">
        <f t="shared" si="14"/>
        <v>Caldwell2012</v>
      </c>
      <c r="B918" t="s">
        <v>580</v>
      </c>
      <c r="C918">
        <v>2012</v>
      </c>
      <c r="D918" t="s">
        <v>245</v>
      </c>
      <c r="E918">
        <v>1404</v>
      </c>
      <c r="F918">
        <v>23342</v>
      </c>
      <c r="G918">
        <v>-2.7</v>
      </c>
      <c r="H918">
        <v>640</v>
      </c>
      <c r="I918">
        <v>3.2</v>
      </c>
      <c r="J918" t="s">
        <v>247</v>
      </c>
      <c r="K918">
        <v>37027</v>
      </c>
      <c r="L918" t="s">
        <v>122</v>
      </c>
    </row>
    <row r="919" spans="1:12" x14ac:dyDescent="0.2">
      <c r="A919" t="str">
        <f t="shared" si="14"/>
        <v>Camden2012</v>
      </c>
      <c r="B919" t="s">
        <v>470</v>
      </c>
      <c r="C919">
        <v>2012</v>
      </c>
      <c r="D919" t="s">
        <v>245</v>
      </c>
      <c r="E919">
        <v>220</v>
      </c>
      <c r="F919">
        <v>2068</v>
      </c>
      <c r="G919">
        <v>-5.8</v>
      </c>
      <c r="H919">
        <v>896</v>
      </c>
      <c r="I919">
        <v>16.7</v>
      </c>
      <c r="J919" t="s">
        <v>247</v>
      </c>
      <c r="K919">
        <v>37029</v>
      </c>
      <c r="L919" t="s">
        <v>122</v>
      </c>
    </row>
    <row r="920" spans="1:12" x14ac:dyDescent="0.2">
      <c r="A920" t="str">
        <f t="shared" si="14"/>
        <v>Carteret2012</v>
      </c>
      <c r="B920" t="s">
        <v>777</v>
      </c>
      <c r="C920">
        <v>2012</v>
      </c>
      <c r="D920" t="s">
        <v>245</v>
      </c>
      <c r="E920">
        <v>2159</v>
      </c>
      <c r="F920">
        <v>21713</v>
      </c>
      <c r="G920">
        <v>3.9</v>
      </c>
      <c r="H920">
        <v>602</v>
      </c>
      <c r="I920">
        <v>1.7</v>
      </c>
      <c r="J920" t="s">
        <v>247</v>
      </c>
      <c r="K920">
        <v>37031</v>
      </c>
      <c r="L920" t="s">
        <v>122</v>
      </c>
    </row>
    <row r="921" spans="1:12" x14ac:dyDescent="0.2">
      <c r="A921" t="str">
        <f t="shared" si="14"/>
        <v>Caswell2012</v>
      </c>
      <c r="B921" t="s">
        <v>778</v>
      </c>
      <c r="C921">
        <v>2012</v>
      </c>
      <c r="D921" t="s">
        <v>245</v>
      </c>
      <c r="E921">
        <v>289</v>
      </c>
      <c r="F921">
        <v>3102</v>
      </c>
      <c r="G921">
        <v>-0.6</v>
      </c>
      <c r="H921">
        <v>582</v>
      </c>
      <c r="I921">
        <v>0</v>
      </c>
      <c r="J921" t="s">
        <v>247</v>
      </c>
      <c r="K921">
        <v>37033</v>
      </c>
      <c r="L921" t="s">
        <v>122</v>
      </c>
    </row>
    <row r="922" spans="1:12" x14ac:dyDescent="0.2">
      <c r="A922" t="str">
        <f t="shared" si="14"/>
        <v>Catawba2012</v>
      </c>
      <c r="B922" t="s">
        <v>779</v>
      </c>
      <c r="C922">
        <v>2012</v>
      </c>
      <c r="D922" t="s">
        <v>245</v>
      </c>
      <c r="E922">
        <v>4385</v>
      </c>
      <c r="F922">
        <v>79289</v>
      </c>
      <c r="G922">
        <v>0.2</v>
      </c>
      <c r="H922">
        <v>733</v>
      </c>
      <c r="I922">
        <v>0.4</v>
      </c>
      <c r="J922" t="s">
        <v>247</v>
      </c>
      <c r="K922">
        <v>37035</v>
      </c>
      <c r="L922" t="s">
        <v>122</v>
      </c>
    </row>
    <row r="923" spans="1:12" x14ac:dyDescent="0.2">
      <c r="A923" t="str">
        <f t="shared" si="14"/>
        <v>Chatham2012</v>
      </c>
      <c r="B923" t="s">
        <v>474</v>
      </c>
      <c r="C923">
        <v>2012</v>
      </c>
      <c r="D923" t="s">
        <v>245</v>
      </c>
      <c r="E923">
        <v>1346</v>
      </c>
      <c r="F923">
        <v>14181</v>
      </c>
      <c r="G923">
        <v>4.9000000000000004</v>
      </c>
      <c r="H923">
        <v>674</v>
      </c>
      <c r="I923">
        <v>0.1</v>
      </c>
      <c r="J923" t="s">
        <v>247</v>
      </c>
      <c r="K923">
        <v>37037</v>
      </c>
      <c r="L923" t="s">
        <v>122</v>
      </c>
    </row>
    <row r="924" spans="1:12" x14ac:dyDescent="0.2">
      <c r="A924" t="str">
        <f t="shared" si="14"/>
        <v>Cherokee2012</v>
      </c>
      <c r="B924" t="s">
        <v>424</v>
      </c>
      <c r="C924">
        <v>2012</v>
      </c>
      <c r="D924" t="s">
        <v>245</v>
      </c>
      <c r="E924">
        <v>729</v>
      </c>
      <c r="F924">
        <v>7617</v>
      </c>
      <c r="G924">
        <v>-0.7</v>
      </c>
      <c r="H924">
        <v>589</v>
      </c>
      <c r="I924">
        <v>3</v>
      </c>
      <c r="J924" t="s">
        <v>247</v>
      </c>
      <c r="K924">
        <v>37039</v>
      </c>
      <c r="L924" t="s">
        <v>122</v>
      </c>
    </row>
    <row r="925" spans="1:12" x14ac:dyDescent="0.2">
      <c r="A925" t="str">
        <f t="shared" si="14"/>
        <v>Chowan2012</v>
      </c>
      <c r="B925" t="s">
        <v>780</v>
      </c>
      <c r="C925">
        <v>2012</v>
      </c>
      <c r="D925" t="s">
        <v>245</v>
      </c>
      <c r="E925">
        <v>431</v>
      </c>
      <c r="F925">
        <v>4719</v>
      </c>
      <c r="G925">
        <v>1</v>
      </c>
      <c r="H925">
        <v>679</v>
      </c>
      <c r="I925">
        <v>-1</v>
      </c>
      <c r="J925" t="s">
        <v>247</v>
      </c>
      <c r="K925">
        <v>37041</v>
      </c>
      <c r="L925" t="s">
        <v>122</v>
      </c>
    </row>
    <row r="926" spans="1:12" x14ac:dyDescent="0.2">
      <c r="A926" t="str">
        <f t="shared" si="14"/>
        <v>Clay2012</v>
      </c>
      <c r="B926" t="s">
        <v>353</v>
      </c>
      <c r="C926">
        <v>2012</v>
      </c>
      <c r="D926" t="s">
        <v>245</v>
      </c>
      <c r="E926">
        <v>267</v>
      </c>
      <c r="F926">
        <v>1963</v>
      </c>
      <c r="G926">
        <v>1.4</v>
      </c>
      <c r="H926">
        <v>539</v>
      </c>
      <c r="I926">
        <v>-3.1</v>
      </c>
      <c r="J926" t="s">
        <v>247</v>
      </c>
      <c r="K926">
        <v>37043</v>
      </c>
      <c r="L926" t="s">
        <v>122</v>
      </c>
    </row>
    <row r="927" spans="1:12" x14ac:dyDescent="0.2">
      <c r="A927" t="str">
        <f t="shared" si="14"/>
        <v>Cleveland2012</v>
      </c>
      <c r="B927" t="s">
        <v>781</v>
      </c>
      <c r="C927">
        <v>2012</v>
      </c>
      <c r="D927" t="s">
        <v>245</v>
      </c>
      <c r="E927">
        <v>2042</v>
      </c>
      <c r="F927">
        <v>32019</v>
      </c>
      <c r="G927">
        <v>-1.4</v>
      </c>
      <c r="H927">
        <v>672</v>
      </c>
      <c r="I927">
        <v>2.2999999999999998</v>
      </c>
      <c r="J927" t="s">
        <v>247</v>
      </c>
      <c r="K927">
        <v>37045</v>
      </c>
      <c r="L927" t="s">
        <v>122</v>
      </c>
    </row>
    <row r="928" spans="1:12" x14ac:dyDescent="0.2">
      <c r="A928" t="str">
        <f t="shared" si="14"/>
        <v>Columbus2012</v>
      </c>
      <c r="B928" t="s">
        <v>782</v>
      </c>
      <c r="C928">
        <v>2012</v>
      </c>
      <c r="D928" t="s">
        <v>245</v>
      </c>
      <c r="E928">
        <v>1139</v>
      </c>
      <c r="F928">
        <v>15406</v>
      </c>
      <c r="G928">
        <v>-0.2</v>
      </c>
      <c r="H928">
        <v>628</v>
      </c>
      <c r="I928">
        <v>2.6</v>
      </c>
      <c r="J928" t="s">
        <v>247</v>
      </c>
      <c r="K928">
        <v>37047</v>
      </c>
      <c r="L928" t="s">
        <v>122</v>
      </c>
    </row>
    <row r="929" spans="1:12" x14ac:dyDescent="0.2">
      <c r="A929" t="str">
        <f t="shared" si="14"/>
        <v>Craven2012</v>
      </c>
      <c r="B929" t="s">
        <v>783</v>
      </c>
      <c r="C929">
        <v>2012</v>
      </c>
      <c r="D929" t="s">
        <v>245</v>
      </c>
      <c r="E929">
        <v>2365</v>
      </c>
      <c r="F929">
        <v>38441</v>
      </c>
      <c r="G929">
        <v>1.2</v>
      </c>
      <c r="H929">
        <v>804</v>
      </c>
      <c r="I929">
        <v>2.8</v>
      </c>
      <c r="J929" t="s">
        <v>247</v>
      </c>
      <c r="K929">
        <v>37049</v>
      </c>
      <c r="L929" t="s">
        <v>122</v>
      </c>
    </row>
    <row r="930" spans="1:12" x14ac:dyDescent="0.2">
      <c r="A930" t="str">
        <f t="shared" si="14"/>
        <v>Cumberland2012</v>
      </c>
      <c r="B930" t="s">
        <v>589</v>
      </c>
      <c r="C930">
        <v>2012</v>
      </c>
      <c r="D930" t="s">
        <v>245</v>
      </c>
      <c r="E930">
        <v>6314</v>
      </c>
      <c r="F930">
        <v>118551</v>
      </c>
      <c r="G930">
        <v>-1.5</v>
      </c>
      <c r="H930">
        <v>770</v>
      </c>
      <c r="I930">
        <v>-0.1</v>
      </c>
      <c r="J930" t="s">
        <v>247</v>
      </c>
      <c r="K930">
        <v>37051</v>
      </c>
      <c r="L930" t="s">
        <v>122</v>
      </c>
    </row>
    <row r="931" spans="1:12" x14ac:dyDescent="0.2">
      <c r="A931" t="str">
        <f t="shared" si="14"/>
        <v>Currituck2012</v>
      </c>
      <c r="B931" t="s">
        <v>784</v>
      </c>
      <c r="C931">
        <v>2012</v>
      </c>
      <c r="D931" t="s">
        <v>245</v>
      </c>
      <c r="E931">
        <v>647</v>
      </c>
      <c r="F931">
        <v>4803</v>
      </c>
      <c r="G931">
        <v>4.4000000000000004</v>
      </c>
      <c r="H931">
        <v>594</v>
      </c>
      <c r="I931">
        <v>4.4000000000000004</v>
      </c>
      <c r="J931" t="s">
        <v>247</v>
      </c>
      <c r="K931">
        <v>37053</v>
      </c>
      <c r="L931" t="s">
        <v>122</v>
      </c>
    </row>
    <row r="932" spans="1:12" x14ac:dyDescent="0.2">
      <c r="A932" t="str">
        <f t="shared" si="14"/>
        <v>Dare2012</v>
      </c>
      <c r="B932" t="s">
        <v>785</v>
      </c>
      <c r="C932">
        <v>2012</v>
      </c>
      <c r="D932" t="s">
        <v>245</v>
      </c>
      <c r="E932">
        <v>1994</v>
      </c>
      <c r="F932">
        <v>16179</v>
      </c>
      <c r="G932">
        <v>5.5</v>
      </c>
      <c r="H932">
        <v>601</v>
      </c>
      <c r="I932">
        <v>-1.2</v>
      </c>
      <c r="J932" t="s">
        <v>247</v>
      </c>
      <c r="K932">
        <v>37055</v>
      </c>
      <c r="L932" t="s">
        <v>122</v>
      </c>
    </row>
    <row r="933" spans="1:12" x14ac:dyDescent="0.2">
      <c r="A933" t="str">
        <f t="shared" si="14"/>
        <v>Davidson2012</v>
      </c>
      <c r="B933" t="s">
        <v>721</v>
      </c>
      <c r="C933">
        <v>2012</v>
      </c>
      <c r="D933" t="s">
        <v>245</v>
      </c>
      <c r="E933">
        <v>2828</v>
      </c>
      <c r="F933">
        <v>41204</v>
      </c>
      <c r="G933">
        <v>3.6</v>
      </c>
      <c r="H933">
        <v>664</v>
      </c>
      <c r="I933">
        <v>3.1</v>
      </c>
      <c r="J933" t="s">
        <v>247</v>
      </c>
      <c r="K933">
        <v>37057</v>
      </c>
      <c r="L933" t="s">
        <v>122</v>
      </c>
    </row>
    <row r="934" spans="1:12" x14ac:dyDescent="0.2">
      <c r="A934" t="str">
        <f t="shared" si="14"/>
        <v>Davie2012</v>
      </c>
      <c r="B934" t="s">
        <v>786</v>
      </c>
      <c r="C934">
        <v>2012</v>
      </c>
      <c r="D934" t="s">
        <v>245</v>
      </c>
      <c r="E934">
        <v>878</v>
      </c>
      <c r="F934">
        <v>9911</v>
      </c>
      <c r="G934">
        <v>6</v>
      </c>
      <c r="H934">
        <v>649</v>
      </c>
      <c r="I934">
        <v>5.2</v>
      </c>
      <c r="J934" t="s">
        <v>247</v>
      </c>
      <c r="K934">
        <v>37059</v>
      </c>
      <c r="L934" t="s">
        <v>122</v>
      </c>
    </row>
    <row r="935" spans="1:12" x14ac:dyDescent="0.2">
      <c r="A935" t="str">
        <f t="shared" si="14"/>
        <v>Duplin2012</v>
      </c>
      <c r="B935" t="s">
        <v>787</v>
      </c>
      <c r="C935">
        <v>2012</v>
      </c>
      <c r="D935" t="s">
        <v>245</v>
      </c>
      <c r="E935">
        <v>1149</v>
      </c>
      <c r="F935">
        <v>19780</v>
      </c>
      <c r="G935">
        <v>3.3</v>
      </c>
      <c r="H935">
        <v>623</v>
      </c>
      <c r="I935">
        <v>1.6</v>
      </c>
      <c r="J935" t="s">
        <v>247</v>
      </c>
      <c r="K935">
        <v>37061</v>
      </c>
      <c r="L935" t="s">
        <v>122</v>
      </c>
    </row>
    <row r="936" spans="1:12" x14ac:dyDescent="0.2">
      <c r="A936" t="str">
        <f t="shared" si="14"/>
        <v>Durham2012</v>
      </c>
      <c r="B936" t="s">
        <v>788</v>
      </c>
      <c r="C936">
        <v>2012</v>
      </c>
      <c r="D936" t="s">
        <v>245</v>
      </c>
      <c r="E936">
        <v>7410</v>
      </c>
      <c r="F936">
        <v>188564</v>
      </c>
      <c r="G936">
        <v>3.4</v>
      </c>
      <c r="H936">
        <v>1230</v>
      </c>
      <c r="I936">
        <v>2.1</v>
      </c>
      <c r="J936" t="s">
        <v>247</v>
      </c>
      <c r="K936">
        <v>37063</v>
      </c>
      <c r="L936" t="s">
        <v>122</v>
      </c>
    </row>
    <row r="937" spans="1:12" x14ac:dyDescent="0.2">
      <c r="A937" t="str">
        <f t="shared" si="14"/>
        <v>Edgecombe2012</v>
      </c>
      <c r="B937" t="s">
        <v>789</v>
      </c>
      <c r="C937">
        <v>2012</v>
      </c>
      <c r="D937" t="s">
        <v>245</v>
      </c>
      <c r="E937">
        <v>967</v>
      </c>
      <c r="F937">
        <v>18170</v>
      </c>
      <c r="G937">
        <v>-0.9</v>
      </c>
      <c r="H937">
        <v>658</v>
      </c>
      <c r="I937">
        <v>-9.6</v>
      </c>
      <c r="J937" t="s">
        <v>247</v>
      </c>
      <c r="K937">
        <v>37065</v>
      </c>
      <c r="L937" t="s">
        <v>122</v>
      </c>
    </row>
    <row r="938" spans="1:12" x14ac:dyDescent="0.2">
      <c r="A938" t="str">
        <f t="shared" si="14"/>
        <v>Forsyth2012</v>
      </c>
      <c r="B938" t="s">
        <v>376</v>
      </c>
      <c r="C938">
        <v>2012</v>
      </c>
      <c r="D938" t="s">
        <v>245</v>
      </c>
      <c r="E938">
        <v>9011</v>
      </c>
      <c r="F938">
        <v>177259</v>
      </c>
      <c r="G938">
        <v>1.5</v>
      </c>
      <c r="H938">
        <v>883</v>
      </c>
      <c r="I938">
        <v>3.5</v>
      </c>
      <c r="J938" t="s">
        <v>247</v>
      </c>
      <c r="K938">
        <v>37067</v>
      </c>
      <c r="L938" t="s">
        <v>122</v>
      </c>
    </row>
    <row r="939" spans="1:12" x14ac:dyDescent="0.2">
      <c r="A939" t="str">
        <f t="shared" si="14"/>
        <v>Franklin2012</v>
      </c>
      <c r="B939" t="s">
        <v>434</v>
      </c>
      <c r="C939">
        <v>2012</v>
      </c>
      <c r="D939" t="s">
        <v>245</v>
      </c>
      <c r="E939">
        <v>1086</v>
      </c>
      <c r="F939">
        <v>12209</v>
      </c>
      <c r="G939">
        <v>2</v>
      </c>
      <c r="H939">
        <v>677</v>
      </c>
      <c r="I939">
        <v>2</v>
      </c>
      <c r="J939" t="s">
        <v>247</v>
      </c>
      <c r="K939">
        <v>37069</v>
      </c>
      <c r="L939" t="s">
        <v>122</v>
      </c>
    </row>
    <row r="940" spans="1:12" x14ac:dyDescent="0.2">
      <c r="A940" t="str">
        <f t="shared" si="14"/>
        <v>Gaston2012</v>
      </c>
      <c r="B940" t="s">
        <v>790</v>
      </c>
      <c r="C940">
        <v>2012</v>
      </c>
      <c r="D940" t="s">
        <v>245</v>
      </c>
      <c r="E940">
        <v>4120</v>
      </c>
      <c r="F940">
        <v>66363</v>
      </c>
      <c r="G940">
        <v>0.1</v>
      </c>
      <c r="H940">
        <v>719</v>
      </c>
      <c r="I940">
        <v>1.4</v>
      </c>
      <c r="J940" t="s">
        <v>247</v>
      </c>
      <c r="K940">
        <v>37071</v>
      </c>
      <c r="L940" t="s">
        <v>122</v>
      </c>
    </row>
    <row r="941" spans="1:12" x14ac:dyDescent="0.2">
      <c r="A941" t="str">
        <f t="shared" si="14"/>
        <v>Gates2012</v>
      </c>
      <c r="B941" t="s">
        <v>791</v>
      </c>
      <c r="C941">
        <v>2012</v>
      </c>
      <c r="D941" t="s">
        <v>245</v>
      </c>
      <c r="E941">
        <v>173</v>
      </c>
      <c r="F941">
        <v>1495</v>
      </c>
      <c r="G941">
        <v>5.6</v>
      </c>
      <c r="H941">
        <v>600</v>
      </c>
      <c r="I941">
        <v>3.1</v>
      </c>
      <c r="J941" t="s">
        <v>247</v>
      </c>
      <c r="K941">
        <v>37073</v>
      </c>
      <c r="L941" t="s">
        <v>122</v>
      </c>
    </row>
    <row r="942" spans="1:12" x14ac:dyDescent="0.2">
      <c r="A942" t="str">
        <f t="shared" si="14"/>
        <v>Graham2012</v>
      </c>
      <c r="B942" t="s">
        <v>792</v>
      </c>
      <c r="C942">
        <v>2012</v>
      </c>
      <c r="D942" t="s">
        <v>245</v>
      </c>
      <c r="E942">
        <v>211</v>
      </c>
      <c r="F942">
        <v>2119</v>
      </c>
      <c r="G942">
        <v>4.5</v>
      </c>
      <c r="H942">
        <v>591</v>
      </c>
      <c r="I942">
        <v>-2.2000000000000002</v>
      </c>
      <c r="J942" t="s">
        <v>247</v>
      </c>
      <c r="K942">
        <v>37075</v>
      </c>
      <c r="L942" t="s">
        <v>122</v>
      </c>
    </row>
    <row r="943" spans="1:12" x14ac:dyDescent="0.2">
      <c r="A943" t="str">
        <f t="shared" si="14"/>
        <v>Granville2012</v>
      </c>
      <c r="B943" t="s">
        <v>793</v>
      </c>
      <c r="C943">
        <v>2012</v>
      </c>
      <c r="D943" t="s">
        <v>245</v>
      </c>
      <c r="E943">
        <v>925</v>
      </c>
      <c r="F943">
        <v>20443</v>
      </c>
      <c r="G943">
        <v>2</v>
      </c>
      <c r="H943">
        <v>777</v>
      </c>
      <c r="I943">
        <v>1.2</v>
      </c>
      <c r="J943" t="s">
        <v>247</v>
      </c>
      <c r="K943">
        <v>37077</v>
      </c>
      <c r="L943" t="s">
        <v>122</v>
      </c>
    </row>
    <row r="944" spans="1:12" x14ac:dyDescent="0.2">
      <c r="A944" t="str">
        <f t="shared" si="14"/>
        <v>Greene2012</v>
      </c>
      <c r="B944" t="s">
        <v>436</v>
      </c>
      <c r="C944">
        <v>2012</v>
      </c>
      <c r="D944" t="s">
        <v>245</v>
      </c>
      <c r="E944">
        <v>335</v>
      </c>
      <c r="F944">
        <v>4328</v>
      </c>
      <c r="G944">
        <v>-4.3</v>
      </c>
      <c r="H944">
        <v>589</v>
      </c>
      <c r="I944">
        <v>3.7</v>
      </c>
      <c r="J944" t="s">
        <v>247</v>
      </c>
      <c r="K944">
        <v>37079</v>
      </c>
      <c r="L944" t="s">
        <v>122</v>
      </c>
    </row>
    <row r="945" spans="1:12" x14ac:dyDescent="0.2">
      <c r="A945" t="str">
        <f t="shared" si="14"/>
        <v>Guilford2012</v>
      </c>
      <c r="B945" t="s">
        <v>794</v>
      </c>
      <c r="C945">
        <v>2012</v>
      </c>
      <c r="D945" t="s">
        <v>245</v>
      </c>
      <c r="E945">
        <v>14184</v>
      </c>
      <c r="F945">
        <v>267784</v>
      </c>
      <c r="G945">
        <v>1</v>
      </c>
      <c r="H945">
        <v>861</v>
      </c>
      <c r="I945">
        <v>4.7</v>
      </c>
      <c r="J945" t="s">
        <v>247</v>
      </c>
      <c r="K945">
        <v>37081</v>
      </c>
      <c r="L945" t="s">
        <v>122</v>
      </c>
    </row>
    <row r="946" spans="1:12" x14ac:dyDescent="0.2">
      <c r="A946" t="str">
        <f t="shared" si="14"/>
        <v>Halifax2012</v>
      </c>
      <c r="B946" t="s">
        <v>674</v>
      </c>
      <c r="C946">
        <v>2012</v>
      </c>
      <c r="D946" t="s">
        <v>245</v>
      </c>
      <c r="E946">
        <v>1075</v>
      </c>
      <c r="F946">
        <v>16250</v>
      </c>
      <c r="G946">
        <v>-1.9</v>
      </c>
      <c r="H946">
        <v>621</v>
      </c>
      <c r="I946">
        <v>4</v>
      </c>
      <c r="J946" t="s">
        <v>247</v>
      </c>
      <c r="K946">
        <v>37083</v>
      </c>
      <c r="L946" t="s">
        <v>122</v>
      </c>
    </row>
    <row r="947" spans="1:12" x14ac:dyDescent="0.2">
      <c r="A947" t="str">
        <f t="shared" si="14"/>
        <v>Harnett2012</v>
      </c>
      <c r="B947" t="s">
        <v>795</v>
      </c>
      <c r="C947">
        <v>2012</v>
      </c>
      <c r="D947" t="s">
        <v>245</v>
      </c>
      <c r="E947">
        <v>1689</v>
      </c>
      <c r="F947">
        <v>22284</v>
      </c>
      <c r="G947">
        <v>2.2000000000000002</v>
      </c>
      <c r="H947">
        <v>621</v>
      </c>
      <c r="I947">
        <v>2.5</v>
      </c>
      <c r="J947" t="s">
        <v>247</v>
      </c>
      <c r="K947">
        <v>37085</v>
      </c>
      <c r="L947" t="s">
        <v>122</v>
      </c>
    </row>
    <row r="948" spans="1:12" x14ac:dyDescent="0.2">
      <c r="A948" t="str">
        <f t="shared" si="14"/>
        <v>Haywood2012</v>
      </c>
      <c r="B948" t="s">
        <v>731</v>
      </c>
      <c r="C948">
        <v>2012</v>
      </c>
      <c r="D948" t="s">
        <v>245</v>
      </c>
      <c r="E948">
        <v>1492</v>
      </c>
      <c r="F948">
        <v>16284</v>
      </c>
      <c r="G948">
        <v>-1.3</v>
      </c>
      <c r="H948">
        <v>667</v>
      </c>
      <c r="I948">
        <v>5.7</v>
      </c>
      <c r="J948" t="s">
        <v>247</v>
      </c>
      <c r="K948">
        <v>37087</v>
      </c>
      <c r="L948" t="s">
        <v>122</v>
      </c>
    </row>
    <row r="949" spans="1:12" x14ac:dyDescent="0.2">
      <c r="A949" t="str">
        <f t="shared" si="14"/>
        <v>Henderson2012</v>
      </c>
      <c r="B949" t="s">
        <v>602</v>
      </c>
      <c r="C949">
        <v>2012</v>
      </c>
      <c r="D949" t="s">
        <v>245</v>
      </c>
      <c r="E949">
        <v>2851</v>
      </c>
      <c r="F949">
        <v>33954</v>
      </c>
      <c r="G949">
        <v>0.6</v>
      </c>
      <c r="H949">
        <v>692</v>
      </c>
      <c r="I949">
        <v>1.8</v>
      </c>
      <c r="J949" t="s">
        <v>247</v>
      </c>
      <c r="K949">
        <v>37089</v>
      </c>
      <c r="L949" t="s">
        <v>122</v>
      </c>
    </row>
    <row r="950" spans="1:12" x14ac:dyDescent="0.2">
      <c r="A950" t="str">
        <f t="shared" si="14"/>
        <v>Hertford2012</v>
      </c>
      <c r="B950" t="s">
        <v>796</v>
      </c>
      <c r="C950">
        <v>2012</v>
      </c>
      <c r="D950" t="s">
        <v>245</v>
      </c>
      <c r="E950">
        <v>521</v>
      </c>
      <c r="F950">
        <v>9084</v>
      </c>
      <c r="G950">
        <v>0.9</v>
      </c>
      <c r="H950">
        <v>672</v>
      </c>
      <c r="I950">
        <v>2.8</v>
      </c>
      <c r="J950" t="s">
        <v>247</v>
      </c>
      <c r="K950">
        <v>37091</v>
      </c>
      <c r="L950" t="s">
        <v>122</v>
      </c>
    </row>
    <row r="951" spans="1:12" x14ac:dyDescent="0.2">
      <c r="A951" t="str">
        <f t="shared" si="14"/>
        <v>Hoke2012</v>
      </c>
      <c r="B951" t="s">
        <v>797</v>
      </c>
      <c r="C951">
        <v>2012</v>
      </c>
      <c r="D951" t="s">
        <v>245</v>
      </c>
      <c r="E951">
        <v>425</v>
      </c>
      <c r="F951">
        <v>7906</v>
      </c>
      <c r="G951">
        <v>2.7</v>
      </c>
      <c r="H951">
        <v>553</v>
      </c>
      <c r="I951">
        <v>2.6</v>
      </c>
      <c r="J951" t="s">
        <v>247</v>
      </c>
      <c r="K951">
        <v>37093</v>
      </c>
      <c r="L951" t="s">
        <v>122</v>
      </c>
    </row>
    <row r="952" spans="1:12" x14ac:dyDescent="0.2">
      <c r="A952" t="str">
        <f t="shared" si="14"/>
        <v>Hyde2012</v>
      </c>
      <c r="B952" t="s">
        <v>798</v>
      </c>
      <c r="C952">
        <v>2012</v>
      </c>
      <c r="D952" t="s">
        <v>245</v>
      </c>
      <c r="E952">
        <v>205</v>
      </c>
      <c r="F952">
        <v>1895</v>
      </c>
      <c r="G952">
        <v>7.6</v>
      </c>
      <c r="H952">
        <v>576</v>
      </c>
      <c r="I952">
        <v>-1.7</v>
      </c>
      <c r="J952" t="s">
        <v>247</v>
      </c>
      <c r="K952">
        <v>37095</v>
      </c>
      <c r="L952" t="s">
        <v>122</v>
      </c>
    </row>
    <row r="953" spans="1:12" x14ac:dyDescent="0.2">
      <c r="A953" t="str">
        <f t="shared" si="14"/>
        <v>Iredell2012</v>
      </c>
      <c r="B953" t="s">
        <v>799</v>
      </c>
      <c r="C953">
        <v>2012</v>
      </c>
      <c r="D953" t="s">
        <v>245</v>
      </c>
      <c r="E953">
        <v>4881</v>
      </c>
      <c r="F953">
        <v>64951</v>
      </c>
      <c r="G953">
        <v>1.7</v>
      </c>
      <c r="H953">
        <v>866</v>
      </c>
      <c r="I953">
        <v>9.3000000000000007</v>
      </c>
      <c r="J953" t="s">
        <v>247</v>
      </c>
      <c r="K953">
        <v>37097</v>
      </c>
      <c r="L953" t="s">
        <v>122</v>
      </c>
    </row>
    <row r="954" spans="1:12" x14ac:dyDescent="0.2">
      <c r="A954" t="str">
        <f t="shared" si="14"/>
        <v>Jackson2012</v>
      </c>
      <c r="B954" t="s">
        <v>318</v>
      </c>
      <c r="C954">
        <v>2012</v>
      </c>
      <c r="D954" t="s">
        <v>245</v>
      </c>
      <c r="E954">
        <v>1073</v>
      </c>
      <c r="F954">
        <v>11980</v>
      </c>
      <c r="G954">
        <v>3.1</v>
      </c>
      <c r="H954">
        <v>621</v>
      </c>
      <c r="I954">
        <v>-1.1000000000000001</v>
      </c>
      <c r="J954" t="s">
        <v>247</v>
      </c>
      <c r="K954">
        <v>37099</v>
      </c>
      <c r="L954" t="s">
        <v>122</v>
      </c>
    </row>
    <row r="955" spans="1:12" x14ac:dyDescent="0.2">
      <c r="A955" t="str">
        <f t="shared" si="14"/>
        <v>Johnston2012</v>
      </c>
      <c r="B955" t="s">
        <v>377</v>
      </c>
      <c r="C955">
        <v>2012</v>
      </c>
      <c r="D955" t="s">
        <v>245</v>
      </c>
      <c r="E955">
        <v>3201</v>
      </c>
      <c r="F955">
        <v>43753</v>
      </c>
      <c r="G955">
        <v>2.9</v>
      </c>
      <c r="H955">
        <v>687</v>
      </c>
      <c r="I955">
        <v>3.8</v>
      </c>
      <c r="J955" t="s">
        <v>247</v>
      </c>
      <c r="K955">
        <v>37101</v>
      </c>
      <c r="L955" t="s">
        <v>122</v>
      </c>
    </row>
    <row r="956" spans="1:12" x14ac:dyDescent="0.2">
      <c r="A956" t="str">
        <f t="shared" si="14"/>
        <v>Jones2012</v>
      </c>
      <c r="B956" t="s">
        <v>517</v>
      </c>
      <c r="C956">
        <v>2012</v>
      </c>
      <c r="D956" t="s">
        <v>245</v>
      </c>
      <c r="E956">
        <v>274</v>
      </c>
      <c r="F956">
        <v>1849</v>
      </c>
      <c r="G956">
        <v>-1.9</v>
      </c>
      <c r="H956">
        <v>626</v>
      </c>
      <c r="I956">
        <v>1.5</v>
      </c>
      <c r="J956" t="s">
        <v>247</v>
      </c>
      <c r="K956">
        <v>37103</v>
      </c>
      <c r="L956" t="s">
        <v>122</v>
      </c>
    </row>
    <row r="957" spans="1:12" x14ac:dyDescent="0.2">
      <c r="A957" t="str">
        <f t="shared" si="14"/>
        <v>Lee2012</v>
      </c>
      <c r="B957" t="s">
        <v>315</v>
      </c>
      <c r="C957">
        <v>2012</v>
      </c>
      <c r="D957" t="s">
        <v>245</v>
      </c>
      <c r="E957">
        <v>1353</v>
      </c>
      <c r="F957">
        <v>25221</v>
      </c>
      <c r="G957">
        <v>1.3</v>
      </c>
      <c r="H957">
        <v>761</v>
      </c>
      <c r="I957">
        <v>1.6</v>
      </c>
      <c r="J957" t="s">
        <v>247</v>
      </c>
      <c r="K957">
        <v>37105</v>
      </c>
      <c r="L957" t="s">
        <v>122</v>
      </c>
    </row>
    <row r="958" spans="1:12" x14ac:dyDescent="0.2">
      <c r="A958" t="str">
        <f t="shared" si="14"/>
        <v>Lenoir2012</v>
      </c>
      <c r="B958" t="s">
        <v>800</v>
      </c>
      <c r="C958">
        <v>2012</v>
      </c>
      <c r="D958" t="s">
        <v>245</v>
      </c>
      <c r="E958">
        <v>1455</v>
      </c>
      <c r="F958">
        <v>28284</v>
      </c>
      <c r="G958">
        <v>5.4</v>
      </c>
      <c r="H958">
        <v>700</v>
      </c>
      <c r="I958">
        <v>9</v>
      </c>
      <c r="J958" t="s">
        <v>247</v>
      </c>
      <c r="K958">
        <v>37107</v>
      </c>
      <c r="L958" t="s">
        <v>122</v>
      </c>
    </row>
    <row r="959" spans="1:12" x14ac:dyDescent="0.2">
      <c r="A959" t="str">
        <f t="shared" si="14"/>
        <v>Lincoln2012</v>
      </c>
      <c r="B959" t="s">
        <v>519</v>
      </c>
      <c r="C959">
        <v>2012</v>
      </c>
      <c r="D959" t="s">
        <v>245</v>
      </c>
      <c r="E959">
        <v>1681</v>
      </c>
      <c r="F959">
        <v>20192</v>
      </c>
      <c r="G959">
        <v>2.5</v>
      </c>
      <c r="H959">
        <v>672</v>
      </c>
      <c r="I959">
        <v>2.4</v>
      </c>
      <c r="J959" t="s">
        <v>247</v>
      </c>
      <c r="K959">
        <v>37109</v>
      </c>
      <c r="L959" t="s">
        <v>122</v>
      </c>
    </row>
    <row r="960" spans="1:12" x14ac:dyDescent="0.2">
      <c r="A960" t="str">
        <f t="shared" si="14"/>
        <v>McDowell2012</v>
      </c>
      <c r="B960" t="s">
        <v>801</v>
      </c>
      <c r="C960">
        <v>2012</v>
      </c>
      <c r="D960" t="s">
        <v>245</v>
      </c>
      <c r="E960">
        <v>759</v>
      </c>
      <c r="F960">
        <v>14818</v>
      </c>
      <c r="G960">
        <v>0</v>
      </c>
      <c r="H960">
        <v>597</v>
      </c>
      <c r="I960">
        <v>2.6</v>
      </c>
      <c r="J960" t="s">
        <v>247</v>
      </c>
      <c r="K960">
        <v>37111</v>
      </c>
      <c r="L960" t="s">
        <v>122</v>
      </c>
    </row>
    <row r="961" spans="1:12" x14ac:dyDescent="0.2">
      <c r="A961" t="str">
        <f t="shared" si="14"/>
        <v>Macon2012</v>
      </c>
      <c r="B961" t="s">
        <v>441</v>
      </c>
      <c r="C961">
        <v>2012</v>
      </c>
      <c r="D961" t="s">
        <v>245</v>
      </c>
      <c r="E961">
        <v>1189</v>
      </c>
      <c r="F961">
        <v>10604</v>
      </c>
      <c r="G961">
        <v>1.5</v>
      </c>
      <c r="H961">
        <v>603</v>
      </c>
      <c r="I961">
        <v>0.2</v>
      </c>
      <c r="J961" t="s">
        <v>247</v>
      </c>
      <c r="K961">
        <v>37113</v>
      </c>
      <c r="L961" t="s">
        <v>122</v>
      </c>
    </row>
    <row r="962" spans="1:12" x14ac:dyDescent="0.2">
      <c r="A962" t="str">
        <f t="shared" si="14"/>
        <v>Madison2012</v>
      </c>
      <c r="B962" t="s">
        <v>313</v>
      </c>
      <c r="C962">
        <v>2012</v>
      </c>
      <c r="D962" t="s">
        <v>245</v>
      </c>
      <c r="E962">
        <v>372</v>
      </c>
      <c r="F962">
        <v>3762</v>
      </c>
      <c r="G962">
        <v>-0.9</v>
      </c>
      <c r="H962">
        <v>573</v>
      </c>
      <c r="I962">
        <v>10</v>
      </c>
      <c r="J962" t="s">
        <v>247</v>
      </c>
      <c r="K962">
        <v>37115</v>
      </c>
      <c r="L962" t="s">
        <v>122</v>
      </c>
    </row>
    <row r="963" spans="1:12" x14ac:dyDescent="0.2">
      <c r="A963" t="str">
        <f t="shared" si="14"/>
        <v>Martin2012</v>
      </c>
      <c r="B963" t="s">
        <v>620</v>
      </c>
      <c r="C963">
        <v>2012</v>
      </c>
      <c r="D963" t="s">
        <v>245</v>
      </c>
      <c r="E963">
        <v>544</v>
      </c>
      <c r="F963">
        <v>7472</v>
      </c>
      <c r="G963">
        <v>-1.3</v>
      </c>
      <c r="H963">
        <v>639</v>
      </c>
      <c r="I963">
        <v>6</v>
      </c>
      <c r="J963" t="s">
        <v>247</v>
      </c>
      <c r="K963">
        <v>37117</v>
      </c>
      <c r="L963" t="s">
        <v>122</v>
      </c>
    </row>
    <row r="964" spans="1:12" x14ac:dyDescent="0.2">
      <c r="A964" t="str">
        <f t="shared" si="14"/>
        <v>Mecklenburg2012</v>
      </c>
      <c r="B964" t="s">
        <v>686</v>
      </c>
      <c r="C964">
        <v>2012</v>
      </c>
      <c r="D964" t="s">
        <v>245</v>
      </c>
      <c r="E964">
        <v>33343</v>
      </c>
      <c r="F964">
        <v>585156</v>
      </c>
      <c r="G964">
        <v>3.4</v>
      </c>
      <c r="H964">
        <v>1103</v>
      </c>
      <c r="I964">
        <v>5.3</v>
      </c>
      <c r="J964" t="s">
        <v>247</v>
      </c>
      <c r="K964">
        <v>37119</v>
      </c>
      <c r="L964" t="s">
        <v>122</v>
      </c>
    </row>
    <row r="965" spans="1:12" x14ac:dyDescent="0.2">
      <c r="A965" t="str">
        <f t="shared" si="14"/>
        <v>Mitchell2012</v>
      </c>
      <c r="B965" t="s">
        <v>526</v>
      </c>
      <c r="C965">
        <v>2012</v>
      </c>
      <c r="D965" t="s">
        <v>245</v>
      </c>
      <c r="E965">
        <v>416</v>
      </c>
      <c r="F965">
        <v>4758</v>
      </c>
      <c r="G965">
        <v>-6.3</v>
      </c>
      <c r="H965">
        <v>599</v>
      </c>
      <c r="I965">
        <v>0</v>
      </c>
      <c r="J965" t="s">
        <v>247</v>
      </c>
      <c r="K965">
        <v>37121</v>
      </c>
      <c r="L965" t="s">
        <v>122</v>
      </c>
    </row>
    <row r="966" spans="1:12" x14ac:dyDescent="0.2">
      <c r="A966" t="str">
        <f t="shared" ref="A966:A1029" si="15">_xlfn.CONCAT(B966, C966)</f>
        <v>Montgomery2012</v>
      </c>
      <c r="B966" t="s">
        <v>329</v>
      </c>
      <c r="C966">
        <v>2012</v>
      </c>
      <c r="D966" t="s">
        <v>245</v>
      </c>
      <c r="E966">
        <v>539</v>
      </c>
      <c r="F966">
        <v>8949</v>
      </c>
      <c r="G966">
        <v>4.7</v>
      </c>
      <c r="H966">
        <v>615</v>
      </c>
      <c r="I966">
        <v>-1.1000000000000001</v>
      </c>
      <c r="J966" t="s">
        <v>247</v>
      </c>
      <c r="K966">
        <v>37123</v>
      </c>
      <c r="L966" t="s">
        <v>122</v>
      </c>
    </row>
    <row r="967" spans="1:12" x14ac:dyDescent="0.2">
      <c r="A967" t="str">
        <f t="shared" si="15"/>
        <v>Moore2012</v>
      </c>
      <c r="B967" t="s">
        <v>739</v>
      </c>
      <c r="C967">
        <v>2012</v>
      </c>
      <c r="D967" t="s">
        <v>245</v>
      </c>
      <c r="E967">
        <v>2521</v>
      </c>
      <c r="F967">
        <v>31848</v>
      </c>
      <c r="G967">
        <v>2.2000000000000002</v>
      </c>
      <c r="H967">
        <v>749</v>
      </c>
      <c r="I967">
        <v>3.3</v>
      </c>
      <c r="J967" t="s">
        <v>247</v>
      </c>
      <c r="K967">
        <v>37125</v>
      </c>
      <c r="L967" t="s">
        <v>122</v>
      </c>
    </row>
    <row r="968" spans="1:12" x14ac:dyDescent="0.2">
      <c r="A968" t="str">
        <f t="shared" si="15"/>
        <v>Nash2012</v>
      </c>
      <c r="B968" t="s">
        <v>802</v>
      </c>
      <c r="C968">
        <v>2012</v>
      </c>
      <c r="D968" t="s">
        <v>245</v>
      </c>
      <c r="E968">
        <v>2311</v>
      </c>
      <c r="F968">
        <v>40869</v>
      </c>
      <c r="G968">
        <v>-0.2</v>
      </c>
      <c r="H968">
        <v>703</v>
      </c>
      <c r="I968">
        <v>1.2</v>
      </c>
      <c r="J968" t="s">
        <v>247</v>
      </c>
      <c r="K968">
        <v>37127</v>
      </c>
      <c r="L968" t="s">
        <v>122</v>
      </c>
    </row>
    <row r="969" spans="1:12" x14ac:dyDescent="0.2">
      <c r="A969" t="str">
        <f t="shared" si="15"/>
        <v>New Hanover2012</v>
      </c>
      <c r="B969" t="s">
        <v>803</v>
      </c>
      <c r="C969">
        <v>2012</v>
      </c>
      <c r="D969" t="s">
        <v>245</v>
      </c>
      <c r="E969">
        <v>7455</v>
      </c>
      <c r="F969">
        <v>97057</v>
      </c>
      <c r="G969">
        <v>0.4</v>
      </c>
      <c r="H969">
        <v>797</v>
      </c>
      <c r="I969">
        <v>0.9</v>
      </c>
      <c r="J969" t="s">
        <v>247</v>
      </c>
      <c r="K969">
        <v>37129</v>
      </c>
      <c r="L969" t="s">
        <v>122</v>
      </c>
    </row>
    <row r="970" spans="1:12" x14ac:dyDescent="0.2">
      <c r="A970" t="str">
        <f t="shared" si="15"/>
        <v>Northampton2012</v>
      </c>
      <c r="B970" t="s">
        <v>689</v>
      </c>
      <c r="C970">
        <v>2012</v>
      </c>
      <c r="D970" t="s">
        <v>245</v>
      </c>
      <c r="E970">
        <v>360</v>
      </c>
      <c r="F970">
        <v>5222</v>
      </c>
      <c r="G970">
        <v>3.5</v>
      </c>
      <c r="H970">
        <v>617</v>
      </c>
      <c r="I970">
        <v>0</v>
      </c>
      <c r="J970" t="s">
        <v>247</v>
      </c>
      <c r="K970">
        <v>37131</v>
      </c>
      <c r="L970" t="s">
        <v>122</v>
      </c>
    </row>
    <row r="971" spans="1:12" x14ac:dyDescent="0.2">
      <c r="A971" t="str">
        <f t="shared" si="15"/>
        <v>Onslow2012</v>
      </c>
      <c r="B971" t="s">
        <v>804</v>
      </c>
      <c r="C971">
        <v>2012</v>
      </c>
      <c r="D971" t="s">
        <v>245</v>
      </c>
      <c r="E971">
        <v>2914</v>
      </c>
      <c r="F971">
        <v>48159</v>
      </c>
      <c r="G971">
        <v>1.8</v>
      </c>
      <c r="H971">
        <v>608</v>
      </c>
      <c r="I971">
        <v>1</v>
      </c>
      <c r="J971" t="s">
        <v>247</v>
      </c>
      <c r="K971">
        <v>37133</v>
      </c>
      <c r="L971" t="s">
        <v>122</v>
      </c>
    </row>
    <row r="972" spans="1:12" x14ac:dyDescent="0.2">
      <c r="A972" t="str">
        <f t="shared" si="15"/>
        <v>Orange2012</v>
      </c>
      <c r="B972" t="s">
        <v>418</v>
      </c>
      <c r="C972">
        <v>2012</v>
      </c>
      <c r="D972" t="s">
        <v>245</v>
      </c>
      <c r="E972">
        <v>3805</v>
      </c>
      <c r="F972">
        <v>63095</v>
      </c>
      <c r="G972">
        <v>2</v>
      </c>
      <c r="H972">
        <v>988</v>
      </c>
      <c r="I972">
        <v>4.4000000000000004</v>
      </c>
      <c r="J972" t="s">
        <v>247</v>
      </c>
      <c r="K972">
        <v>37135</v>
      </c>
      <c r="L972" t="s">
        <v>122</v>
      </c>
    </row>
    <row r="973" spans="1:12" x14ac:dyDescent="0.2">
      <c r="A973" t="str">
        <f t="shared" si="15"/>
        <v>Pamlico2012</v>
      </c>
      <c r="B973" t="s">
        <v>805</v>
      </c>
      <c r="C973">
        <v>2012</v>
      </c>
      <c r="D973" t="s">
        <v>245</v>
      </c>
      <c r="E973">
        <v>322</v>
      </c>
      <c r="F973">
        <v>2954</v>
      </c>
      <c r="G973">
        <v>-3.2</v>
      </c>
      <c r="H973">
        <v>578</v>
      </c>
      <c r="I973">
        <v>-1</v>
      </c>
      <c r="J973" t="s">
        <v>247</v>
      </c>
      <c r="K973">
        <v>37137</v>
      </c>
      <c r="L973" t="s">
        <v>122</v>
      </c>
    </row>
    <row r="974" spans="1:12" x14ac:dyDescent="0.2">
      <c r="A974" t="str">
        <f t="shared" si="15"/>
        <v>Pasquotank2012</v>
      </c>
      <c r="B974" t="s">
        <v>381</v>
      </c>
      <c r="C974">
        <v>2012</v>
      </c>
      <c r="D974" t="s">
        <v>245</v>
      </c>
      <c r="E974">
        <v>950</v>
      </c>
      <c r="F974">
        <v>15677</v>
      </c>
      <c r="G974">
        <v>-0.5</v>
      </c>
      <c r="H974">
        <v>691</v>
      </c>
      <c r="I974">
        <v>3.4</v>
      </c>
      <c r="J974" t="s">
        <v>247</v>
      </c>
      <c r="K974">
        <v>37139</v>
      </c>
      <c r="L974" t="s">
        <v>122</v>
      </c>
    </row>
    <row r="975" spans="1:12" x14ac:dyDescent="0.2">
      <c r="A975" t="str">
        <f t="shared" si="15"/>
        <v>Pender2012</v>
      </c>
      <c r="B975" t="s">
        <v>806</v>
      </c>
      <c r="C975">
        <v>2012</v>
      </c>
      <c r="D975" t="s">
        <v>245</v>
      </c>
      <c r="E975">
        <v>1066</v>
      </c>
      <c r="F975">
        <v>9457</v>
      </c>
      <c r="G975">
        <v>3.1</v>
      </c>
      <c r="H975">
        <v>636</v>
      </c>
      <c r="I975">
        <v>3.1</v>
      </c>
      <c r="J975" t="s">
        <v>247</v>
      </c>
      <c r="K975">
        <v>37141</v>
      </c>
      <c r="L975" t="s">
        <v>122</v>
      </c>
    </row>
    <row r="976" spans="1:12" x14ac:dyDescent="0.2">
      <c r="A976" t="str">
        <f t="shared" si="15"/>
        <v>Perquimans2012</v>
      </c>
      <c r="B976" t="s">
        <v>807</v>
      </c>
      <c r="C976">
        <v>2012</v>
      </c>
      <c r="D976" t="s">
        <v>245</v>
      </c>
      <c r="E976">
        <v>231</v>
      </c>
      <c r="F976">
        <v>1836</v>
      </c>
      <c r="G976">
        <v>1.8</v>
      </c>
      <c r="H976">
        <v>565</v>
      </c>
      <c r="I976">
        <v>4.2</v>
      </c>
      <c r="J976" t="s">
        <v>247</v>
      </c>
      <c r="K976">
        <v>37143</v>
      </c>
      <c r="L976" t="s">
        <v>122</v>
      </c>
    </row>
    <row r="977" spans="1:12" x14ac:dyDescent="0.2">
      <c r="A977" t="str">
        <f t="shared" si="15"/>
        <v>Person2012</v>
      </c>
      <c r="B977" t="s">
        <v>383</v>
      </c>
      <c r="C977">
        <v>2012</v>
      </c>
      <c r="D977" t="s">
        <v>245</v>
      </c>
      <c r="E977">
        <v>740</v>
      </c>
      <c r="F977">
        <v>9804</v>
      </c>
      <c r="G977">
        <v>-1</v>
      </c>
      <c r="H977">
        <v>688</v>
      </c>
      <c r="I977">
        <v>7.3</v>
      </c>
      <c r="J977" t="s">
        <v>247</v>
      </c>
      <c r="K977">
        <v>37145</v>
      </c>
      <c r="L977" t="s">
        <v>122</v>
      </c>
    </row>
    <row r="978" spans="1:12" x14ac:dyDescent="0.2">
      <c r="A978" t="str">
        <f t="shared" si="15"/>
        <v>Pitt2012</v>
      </c>
      <c r="B978" t="s">
        <v>808</v>
      </c>
      <c r="C978">
        <v>2012</v>
      </c>
      <c r="D978" t="s">
        <v>245</v>
      </c>
      <c r="E978">
        <v>3837</v>
      </c>
      <c r="F978">
        <v>73443</v>
      </c>
      <c r="G978">
        <v>3</v>
      </c>
      <c r="H978">
        <v>816</v>
      </c>
      <c r="I978">
        <v>5.4</v>
      </c>
      <c r="J978" t="s">
        <v>247</v>
      </c>
      <c r="K978">
        <v>37147</v>
      </c>
      <c r="L978" t="s">
        <v>122</v>
      </c>
    </row>
    <row r="979" spans="1:12" x14ac:dyDescent="0.2">
      <c r="A979" t="str">
        <f t="shared" si="15"/>
        <v>Polk2012</v>
      </c>
      <c r="B979" t="s">
        <v>533</v>
      </c>
      <c r="C979">
        <v>2012</v>
      </c>
      <c r="D979" t="s">
        <v>245</v>
      </c>
      <c r="E979">
        <v>555</v>
      </c>
      <c r="F979">
        <v>4677</v>
      </c>
      <c r="G979">
        <v>-0.4</v>
      </c>
      <c r="H979">
        <v>583</v>
      </c>
      <c r="I979">
        <v>-4.9000000000000004</v>
      </c>
      <c r="J979" t="s">
        <v>247</v>
      </c>
      <c r="K979">
        <v>37149</v>
      </c>
      <c r="L979" t="s">
        <v>122</v>
      </c>
    </row>
    <row r="980" spans="1:12" x14ac:dyDescent="0.2">
      <c r="A980" t="str">
        <f t="shared" si="15"/>
        <v>Randolph2012</v>
      </c>
      <c r="B980" t="s">
        <v>448</v>
      </c>
      <c r="C980">
        <v>2012</v>
      </c>
      <c r="D980" t="s">
        <v>245</v>
      </c>
      <c r="E980">
        <v>2637</v>
      </c>
      <c r="F980">
        <v>45217</v>
      </c>
      <c r="G980">
        <v>0.4</v>
      </c>
      <c r="H980">
        <v>666</v>
      </c>
      <c r="I980">
        <v>5.9</v>
      </c>
      <c r="J980" t="s">
        <v>247</v>
      </c>
      <c r="K980">
        <v>37151</v>
      </c>
      <c r="L980" t="s">
        <v>122</v>
      </c>
    </row>
    <row r="981" spans="1:12" x14ac:dyDescent="0.2">
      <c r="A981" t="str">
        <f t="shared" si="15"/>
        <v>Richmond2012</v>
      </c>
      <c r="B981" t="s">
        <v>342</v>
      </c>
      <c r="C981">
        <v>2012</v>
      </c>
      <c r="D981" t="s">
        <v>245</v>
      </c>
      <c r="E981">
        <v>892</v>
      </c>
      <c r="F981">
        <v>13584</v>
      </c>
      <c r="G981">
        <v>0</v>
      </c>
      <c r="H981">
        <v>616</v>
      </c>
      <c r="I981">
        <v>4.4000000000000004</v>
      </c>
      <c r="J981" t="s">
        <v>247</v>
      </c>
      <c r="K981">
        <v>37153</v>
      </c>
      <c r="L981" t="s">
        <v>122</v>
      </c>
    </row>
    <row r="982" spans="1:12" x14ac:dyDescent="0.2">
      <c r="A982" t="str">
        <f t="shared" si="15"/>
        <v>Robeson2012</v>
      </c>
      <c r="B982" t="s">
        <v>809</v>
      </c>
      <c r="C982">
        <v>2012</v>
      </c>
      <c r="D982" t="s">
        <v>245</v>
      </c>
      <c r="E982">
        <v>2049</v>
      </c>
      <c r="F982">
        <v>38866</v>
      </c>
      <c r="G982">
        <v>-0.5</v>
      </c>
      <c r="H982">
        <v>615</v>
      </c>
      <c r="I982">
        <v>6.6</v>
      </c>
      <c r="J982" t="s">
        <v>247</v>
      </c>
      <c r="K982">
        <v>37155</v>
      </c>
      <c r="L982" t="s">
        <v>122</v>
      </c>
    </row>
    <row r="983" spans="1:12" x14ac:dyDescent="0.2">
      <c r="A983" t="str">
        <f t="shared" si="15"/>
        <v>Rockingham2012</v>
      </c>
      <c r="B983" t="s">
        <v>380</v>
      </c>
      <c r="C983">
        <v>2012</v>
      </c>
      <c r="D983" t="s">
        <v>245</v>
      </c>
      <c r="E983">
        <v>1716</v>
      </c>
      <c r="F983">
        <v>26427</v>
      </c>
      <c r="G983">
        <v>-0.2</v>
      </c>
      <c r="H983">
        <v>689</v>
      </c>
      <c r="I983">
        <v>8.3000000000000007</v>
      </c>
      <c r="J983" t="s">
        <v>247</v>
      </c>
      <c r="K983">
        <v>37157</v>
      </c>
      <c r="L983" t="s">
        <v>122</v>
      </c>
    </row>
    <row r="984" spans="1:12" x14ac:dyDescent="0.2">
      <c r="A984" t="str">
        <f t="shared" si="15"/>
        <v>Rowan2012</v>
      </c>
      <c r="B984" t="s">
        <v>637</v>
      </c>
      <c r="C984">
        <v>2012</v>
      </c>
      <c r="D984" t="s">
        <v>245</v>
      </c>
      <c r="E984">
        <v>2665</v>
      </c>
      <c r="F984">
        <v>46026</v>
      </c>
      <c r="G984">
        <v>1.2</v>
      </c>
      <c r="H984">
        <v>755</v>
      </c>
      <c r="I984">
        <v>1.8</v>
      </c>
      <c r="J984" t="s">
        <v>247</v>
      </c>
      <c r="K984">
        <v>37159</v>
      </c>
      <c r="L984" t="s">
        <v>122</v>
      </c>
    </row>
    <row r="985" spans="1:12" x14ac:dyDescent="0.2">
      <c r="A985" t="str">
        <f t="shared" si="15"/>
        <v>Rutherford2012</v>
      </c>
      <c r="B985" t="s">
        <v>407</v>
      </c>
      <c r="C985">
        <v>2012</v>
      </c>
      <c r="D985" t="s">
        <v>245</v>
      </c>
      <c r="E985">
        <v>1337</v>
      </c>
      <c r="F985">
        <v>18030</v>
      </c>
      <c r="G985">
        <v>1.5</v>
      </c>
      <c r="H985">
        <v>635</v>
      </c>
      <c r="I985">
        <v>4.3</v>
      </c>
      <c r="J985" t="s">
        <v>247</v>
      </c>
      <c r="K985">
        <v>37161</v>
      </c>
      <c r="L985" t="s">
        <v>122</v>
      </c>
    </row>
    <row r="986" spans="1:12" x14ac:dyDescent="0.2">
      <c r="A986" t="str">
        <f t="shared" si="15"/>
        <v>Sampson2012</v>
      </c>
      <c r="B986" t="s">
        <v>810</v>
      </c>
      <c r="C986">
        <v>2012</v>
      </c>
      <c r="D986" t="s">
        <v>245</v>
      </c>
      <c r="E986">
        <v>1208</v>
      </c>
      <c r="F986">
        <v>18692</v>
      </c>
      <c r="G986">
        <v>0.4</v>
      </c>
      <c r="H986">
        <v>651</v>
      </c>
      <c r="I986">
        <v>1.6</v>
      </c>
      <c r="J986" t="s">
        <v>247</v>
      </c>
      <c r="K986">
        <v>37163</v>
      </c>
      <c r="L986" t="s">
        <v>122</v>
      </c>
    </row>
    <row r="987" spans="1:12" x14ac:dyDescent="0.2">
      <c r="A987" t="str">
        <f t="shared" si="15"/>
        <v>Scotland2012</v>
      </c>
      <c r="B987" t="s">
        <v>811</v>
      </c>
      <c r="C987">
        <v>2012</v>
      </c>
      <c r="D987" t="s">
        <v>245</v>
      </c>
      <c r="E987">
        <v>686</v>
      </c>
      <c r="F987">
        <v>11749</v>
      </c>
      <c r="G987">
        <v>1.3</v>
      </c>
      <c r="H987">
        <v>643</v>
      </c>
      <c r="I987">
        <v>0.9</v>
      </c>
      <c r="J987" t="s">
        <v>247</v>
      </c>
      <c r="K987">
        <v>37165</v>
      </c>
      <c r="L987" t="s">
        <v>122</v>
      </c>
    </row>
    <row r="988" spans="1:12" x14ac:dyDescent="0.2">
      <c r="A988" t="str">
        <f t="shared" si="15"/>
        <v>Stanly2012</v>
      </c>
      <c r="B988" t="s">
        <v>812</v>
      </c>
      <c r="C988">
        <v>2012</v>
      </c>
      <c r="D988" t="s">
        <v>245</v>
      </c>
      <c r="E988">
        <v>1407</v>
      </c>
      <c r="F988">
        <v>18321</v>
      </c>
      <c r="G988">
        <v>0.4</v>
      </c>
      <c r="H988">
        <v>625</v>
      </c>
      <c r="I988">
        <v>4</v>
      </c>
      <c r="J988" t="s">
        <v>247</v>
      </c>
      <c r="K988">
        <v>37167</v>
      </c>
      <c r="L988" t="s">
        <v>122</v>
      </c>
    </row>
    <row r="989" spans="1:12" x14ac:dyDescent="0.2">
      <c r="A989" t="str">
        <f t="shared" si="15"/>
        <v>Stokes2012</v>
      </c>
      <c r="B989" t="s">
        <v>813</v>
      </c>
      <c r="C989">
        <v>2012</v>
      </c>
      <c r="D989" t="s">
        <v>245</v>
      </c>
      <c r="E989">
        <v>673</v>
      </c>
      <c r="F989">
        <v>6814</v>
      </c>
      <c r="G989">
        <v>-0.1</v>
      </c>
      <c r="H989">
        <v>579</v>
      </c>
      <c r="I989">
        <v>1.9</v>
      </c>
      <c r="J989" t="s">
        <v>247</v>
      </c>
      <c r="K989">
        <v>37169</v>
      </c>
      <c r="L989" t="s">
        <v>122</v>
      </c>
    </row>
    <row r="990" spans="1:12" x14ac:dyDescent="0.2">
      <c r="A990" t="str">
        <f t="shared" si="15"/>
        <v>Surry2012</v>
      </c>
      <c r="B990" t="s">
        <v>707</v>
      </c>
      <c r="C990">
        <v>2012</v>
      </c>
      <c r="D990" t="s">
        <v>245</v>
      </c>
      <c r="E990">
        <v>1808</v>
      </c>
      <c r="F990">
        <v>27574</v>
      </c>
      <c r="G990">
        <v>0</v>
      </c>
      <c r="H990">
        <v>609</v>
      </c>
      <c r="I990">
        <v>0.7</v>
      </c>
      <c r="J990" t="s">
        <v>247</v>
      </c>
      <c r="K990">
        <v>37171</v>
      </c>
      <c r="L990" t="s">
        <v>122</v>
      </c>
    </row>
    <row r="991" spans="1:12" x14ac:dyDescent="0.2">
      <c r="A991" t="str">
        <f t="shared" si="15"/>
        <v>Swain2012</v>
      </c>
      <c r="B991" t="s">
        <v>814</v>
      </c>
      <c r="C991">
        <v>2012</v>
      </c>
      <c r="D991" t="s">
        <v>245</v>
      </c>
      <c r="E991">
        <v>424</v>
      </c>
      <c r="F991">
        <v>8461</v>
      </c>
      <c r="G991">
        <v>7.4</v>
      </c>
      <c r="H991">
        <v>627</v>
      </c>
      <c r="I991">
        <v>3.6</v>
      </c>
      <c r="J991" t="s">
        <v>247</v>
      </c>
      <c r="K991">
        <v>37173</v>
      </c>
      <c r="L991" t="s">
        <v>122</v>
      </c>
    </row>
    <row r="992" spans="1:12" x14ac:dyDescent="0.2">
      <c r="A992" t="str">
        <f t="shared" si="15"/>
        <v>Transylvania2012</v>
      </c>
      <c r="B992" t="s">
        <v>815</v>
      </c>
      <c r="C992">
        <v>2012</v>
      </c>
      <c r="D992" t="s">
        <v>245</v>
      </c>
      <c r="E992">
        <v>861</v>
      </c>
      <c r="F992">
        <v>8226</v>
      </c>
      <c r="G992">
        <v>5.6</v>
      </c>
      <c r="H992">
        <v>621</v>
      </c>
      <c r="I992">
        <v>1.8</v>
      </c>
      <c r="J992" t="s">
        <v>247</v>
      </c>
      <c r="K992">
        <v>37175</v>
      </c>
      <c r="L992" t="s">
        <v>122</v>
      </c>
    </row>
    <row r="993" spans="1:12" x14ac:dyDescent="0.2">
      <c r="A993" t="str">
        <f t="shared" si="15"/>
        <v>Tyrrell2012</v>
      </c>
      <c r="B993" t="s">
        <v>816</v>
      </c>
      <c r="C993">
        <v>2012</v>
      </c>
      <c r="D993" t="s">
        <v>245</v>
      </c>
      <c r="E993">
        <v>107</v>
      </c>
      <c r="F993">
        <v>1220</v>
      </c>
      <c r="G993">
        <v>5.9</v>
      </c>
      <c r="H993">
        <v>510</v>
      </c>
      <c r="I993">
        <v>0.8</v>
      </c>
      <c r="J993" t="s">
        <v>247</v>
      </c>
      <c r="K993">
        <v>37177</v>
      </c>
      <c r="L993" t="s">
        <v>122</v>
      </c>
    </row>
    <row r="994" spans="1:12" x14ac:dyDescent="0.2">
      <c r="A994" t="str">
        <f t="shared" si="15"/>
        <v>Union2012</v>
      </c>
      <c r="B994" t="s">
        <v>403</v>
      </c>
      <c r="C994">
        <v>2012</v>
      </c>
      <c r="D994" t="s">
        <v>245</v>
      </c>
      <c r="E994">
        <v>4676</v>
      </c>
      <c r="F994">
        <v>54885</v>
      </c>
      <c r="G994">
        <v>4.0999999999999996</v>
      </c>
      <c r="H994">
        <v>738</v>
      </c>
      <c r="I994">
        <v>2.9</v>
      </c>
      <c r="J994" t="s">
        <v>247</v>
      </c>
      <c r="K994">
        <v>37179</v>
      </c>
      <c r="L994" t="s">
        <v>122</v>
      </c>
    </row>
    <row r="995" spans="1:12" x14ac:dyDescent="0.2">
      <c r="A995" t="str">
        <f t="shared" si="15"/>
        <v>Vance2012</v>
      </c>
      <c r="B995" t="s">
        <v>817</v>
      </c>
      <c r="C995">
        <v>2012</v>
      </c>
      <c r="D995" t="s">
        <v>245</v>
      </c>
      <c r="E995">
        <v>879</v>
      </c>
      <c r="F995">
        <v>14118</v>
      </c>
      <c r="G995">
        <v>-1.3</v>
      </c>
      <c r="H995">
        <v>636</v>
      </c>
      <c r="I995">
        <v>1.1000000000000001</v>
      </c>
      <c r="J995" t="s">
        <v>247</v>
      </c>
      <c r="K995">
        <v>37181</v>
      </c>
      <c r="L995" t="s">
        <v>122</v>
      </c>
    </row>
    <row r="996" spans="1:12" x14ac:dyDescent="0.2">
      <c r="A996" t="str">
        <f t="shared" si="15"/>
        <v>Wake2012</v>
      </c>
      <c r="B996" t="s">
        <v>375</v>
      </c>
      <c r="C996">
        <v>2012</v>
      </c>
      <c r="D996" t="s">
        <v>245</v>
      </c>
      <c r="E996">
        <v>29920</v>
      </c>
      <c r="F996">
        <v>464601</v>
      </c>
      <c r="G996">
        <v>3.6</v>
      </c>
      <c r="H996">
        <v>967</v>
      </c>
      <c r="I996">
        <v>2.4</v>
      </c>
      <c r="J996" t="s">
        <v>247</v>
      </c>
      <c r="K996">
        <v>37183</v>
      </c>
      <c r="L996" t="s">
        <v>122</v>
      </c>
    </row>
    <row r="997" spans="1:12" x14ac:dyDescent="0.2">
      <c r="A997" t="str">
        <f t="shared" si="15"/>
        <v>Warren2012</v>
      </c>
      <c r="B997" t="s">
        <v>561</v>
      </c>
      <c r="C997">
        <v>2012</v>
      </c>
      <c r="D997" t="s">
        <v>245</v>
      </c>
      <c r="E997">
        <v>329</v>
      </c>
      <c r="F997">
        <v>3596</v>
      </c>
      <c r="G997">
        <v>2.9</v>
      </c>
      <c r="H997">
        <v>594</v>
      </c>
      <c r="I997">
        <v>-1.8</v>
      </c>
      <c r="J997" t="s">
        <v>247</v>
      </c>
      <c r="K997">
        <v>37185</v>
      </c>
      <c r="L997" t="s">
        <v>122</v>
      </c>
    </row>
    <row r="998" spans="1:12" x14ac:dyDescent="0.2">
      <c r="A998" t="str">
        <f t="shared" si="15"/>
        <v>Washington2012</v>
      </c>
      <c r="B998" t="s">
        <v>452</v>
      </c>
      <c r="C998">
        <v>2012</v>
      </c>
      <c r="D998" t="s">
        <v>245</v>
      </c>
      <c r="E998">
        <v>269</v>
      </c>
      <c r="F998">
        <v>3215</v>
      </c>
      <c r="G998">
        <v>2.4</v>
      </c>
      <c r="H998">
        <v>600</v>
      </c>
      <c r="I998">
        <v>7.7</v>
      </c>
      <c r="J998" t="s">
        <v>247</v>
      </c>
      <c r="K998">
        <v>37187</v>
      </c>
      <c r="L998" t="s">
        <v>122</v>
      </c>
    </row>
    <row r="999" spans="1:12" x14ac:dyDescent="0.2">
      <c r="A999" t="str">
        <f t="shared" si="15"/>
        <v>Watauga2012</v>
      </c>
      <c r="B999" t="s">
        <v>818</v>
      </c>
      <c r="C999">
        <v>2012</v>
      </c>
      <c r="D999" t="s">
        <v>245</v>
      </c>
      <c r="E999">
        <v>1644</v>
      </c>
      <c r="F999">
        <v>21430</v>
      </c>
      <c r="G999">
        <v>0.1</v>
      </c>
      <c r="H999">
        <v>654</v>
      </c>
      <c r="I999">
        <v>2.5</v>
      </c>
      <c r="J999" t="s">
        <v>247</v>
      </c>
      <c r="K999">
        <v>37189</v>
      </c>
      <c r="L999" t="s">
        <v>122</v>
      </c>
    </row>
    <row r="1000" spans="1:12" x14ac:dyDescent="0.2">
      <c r="A1000" t="str">
        <f t="shared" si="15"/>
        <v>Wayne2012</v>
      </c>
      <c r="B1000" t="s">
        <v>382</v>
      </c>
      <c r="C1000">
        <v>2012</v>
      </c>
      <c r="D1000" t="s">
        <v>245</v>
      </c>
      <c r="E1000">
        <v>2345</v>
      </c>
      <c r="F1000">
        <v>43807</v>
      </c>
      <c r="G1000">
        <v>0.2</v>
      </c>
      <c r="H1000">
        <v>675</v>
      </c>
      <c r="I1000">
        <v>1.5</v>
      </c>
      <c r="J1000" t="s">
        <v>247</v>
      </c>
      <c r="K1000">
        <v>37191</v>
      </c>
      <c r="L1000" t="s">
        <v>122</v>
      </c>
    </row>
    <row r="1001" spans="1:12" x14ac:dyDescent="0.2">
      <c r="A1001" t="str">
        <f t="shared" si="15"/>
        <v>Wilkes2012</v>
      </c>
      <c r="B1001" t="s">
        <v>566</v>
      </c>
      <c r="C1001">
        <v>2012</v>
      </c>
      <c r="D1001" t="s">
        <v>245</v>
      </c>
      <c r="E1001">
        <v>1346</v>
      </c>
      <c r="F1001">
        <v>20825</v>
      </c>
      <c r="G1001">
        <v>-1.7</v>
      </c>
      <c r="H1001">
        <v>643</v>
      </c>
      <c r="I1001">
        <v>4.4000000000000004</v>
      </c>
      <c r="J1001" t="s">
        <v>247</v>
      </c>
      <c r="K1001">
        <v>37193</v>
      </c>
      <c r="L1001" t="s">
        <v>122</v>
      </c>
    </row>
    <row r="1002" spans="1:12" x14ac:dyDescent="0.2">
      <c r="A1002" t="str">
        <f t="shared" si="15"/>
        <v>Wilson2012</v>
      </c>
      <c r="B1002" t="s">
        <v>378</v>
      </c>
      <c r="C1002">
        <v>2012</v>
      </c>
      <c r="D1002" t="s">
        <v>245</v>
      </c>
      <c r="E1002">
        <v>1909</v>
      </c>
      <c r="F1002">
        <v>37872</v>
      </c>
      <c r="G1002">
        <v>2.4</v>
      </c>
      <c r="H1002">
        <v>773</v>
      </c>
      <c r="I1002">
        <v>4</v>
      </c>
      <c r="J1002" t="s">
        <v>247</v>
      </c>
      <c r="K1002">
        <v>37195</v>
      </c>
      <c r="L1002" t="s">
        <v>122</v>
      </c>
    </row>
    <row r="1003" spans="1:12" x14ac:dyDescent="0.2">
      <c r="A1003" t="str">
        <f t="shared" si="15"/>
        <v>Yadkin2012</v>
      </c>
      <c r="B1003" t="s">
        <v>819</v>
      </c>
      <c r="C1003">
        <v>2012</v>
      </c>
      <c r="D1003" t="s">
        <v>245</v>
      </c>
      <c r="E1003">
        <v>691</v>
      </c>
      <c r="F1003">
        <v>10120</v>
      </c>
      <c r="G1003">
        <v>1.7</v>
      </c>
      <c r="H1003">
        <v>579</v>
      </c>
      <c r="I1003">
        <v>0.9</v>
      </c>
      <c r="J1003" t="s">
        <v>247</v>
      </c>
      <c r="K1003">
        <v>37197</v>
      </c>
      <c r="L1003" t="s">
        <v>122</v>
      </c>
    </row>
    <row r="1004" spans="1:12" x14ac:dyDescent="0.2">
      <c r="A1004" t="str">
        <f t="shared" si="15"/>
        <v>Yancey2012</v>
      </c>
      <c r="B1004" t="s">
        <v>820</v>
      </c>
      <c r="C1004">
        <v>2012</v>
      </c>
      <c r="D1004" t="s">
        <v>245</v>
      </c>
      <c r="E1004">
        <v>368</v>
      </c>
      <c r="F1004">
        <v>3699</v>
      </c>
      <c r="G1004">
        <v>-2</v>
      </c>
      <c r="H1004">
        <v>583</v>
      </c>
      <c r="I1004">
        <v>-0.2</v>
      </c>
      <c r="J1004" t="s">
        <v>247</v>
      </c>
      <c r="K1004">
        <v>37199</v>
      </c>
      <c r="L1004" t="s">
        <v>122</v>
      </c>
    </row>
    <row r="1005" spans="1:12" x14ac:dyDescent="0.2">
      <c r="A1005" t="str">
        <f t="shared" si="15"/>
        <v>Alamance2013</v>
      </c>
      <c r="B1005" t="s">
        <v>769</v>
      </c>
      <c r="C1005">
        <v>2013</v>
      </c>
      <c r="D1005" t="s">
        <v>245</v>
      </c>
      <c r="E1005">
        <v>3362</v>
      </c>
      <c r="F1005">
        <v>58482</v>
      </c>
      <c r="G1005">
        <v>-0.2</v>
      </c>
      <c r="H1005">
        <v>716</v>
      </c>
      <c r="I1005">
        <v>3.5</v>
      </c>
      <c r="J1005" t="s">
        <v>247</v>
      </c>
      <c r="K1005">
        <v>37001</v>
      </c>
      <c r="L1005" t="s">
        <v>122</v>
      </c>
    </row>
    <row r="1006" spans="1:12" x14ac:dyDescent="0.2">
      <c r="A1006" t="str">
        <f t="shared" si="15"/>
        <v>Alexander2013</v>
      </c>
      <c r="B1006" t="s">
        <v>770</v>
      </c>
      <c r="C1006">
        <v>2013</v>
      </c>
      <c r="D1006" t="s">
        <v>245</v>
      </c>
      <c r="E1006">
        <v>581</v>
      </c>
      <c r="F1006">
        <v>8946</v>
      </c>
      <c r="G1006">
        <v>-0.2</v>
      </c>
      <c r="H1006">
        <v>594</v>
      </c>
      <c r="I1006">
        <v>3.1</v>
      </c>
      <c r="J1006" t="s">
        <v>247</v>
      </c>
      <c r="K1006">
        <v>37003</v>
      </c>
      <c r="L1006" t="s">
        <v>122</v>
      </c>
    </row>
    <row r="1007" spans="1:12" x14ac:dyDescent="0.2">
      <c r="A1007" t="str">
        <f t="shared" si="15"/>
        <v>Alleghany2013</v>
      </c>
      <c r="B1007" t="s">
        <v>648</v>
      </c>
      <c r="C1007">
        <v>2013</v>
      </c>
      <c r="D1007" t="s">
        <v>245</v>
      </c>
      <c r="E1007">
        <v>316</v>
      </c>
      <c r="F1007">
        <v>3195</v>
      </c>
      <c r="G1007">
        <v>0.3</v>
      </c>
      <c r="H1007">
        <v>549</v>
      </c>
      <c r="I1007">
        <v>1.3</v>
      </c>
      <c r="J1007" t="s">
        <v>247</v>
      </c>
      <c r="K1007">
        <v>37005</v>
      </c>
      <c r="L1007" t="s">
        <v>122</v>
      </c>
    </row>
    <row r="1008" spans="1:12" x14ac:dyDescent="0.2">
      <c r="A1008" t="str">
        <f t="shared" si="15"/>
        <v>Anson2013</v>
      </c>
      <c r="B1008" t="s">
        <v>771</v>
      </c>
      <c r="C1008">
        <v>2013</v>
      </c>
      <c r="D1008" t="s">
        <v>245</v>
      </c>
      <c r="E1008">
        <v>480</v>
      </c>
      <c r="F1008">
        <v>7671</v>
      </c>
      <c r="G1008">
        <v>-0.9</v>
      </c>
      <c r="H1008">
        <v>613</v>
      </c>
      <c r="I1008">
        <v>-1</v>
      </c>
      <c r="J1008" t="s">
        <v>247</v>
      </c>
      <c r="K1008">
        <v>37007</v>
      </c>
      <c r="L1008" t="s">
        <v>122</v>
      </c>
    </row>
    <row r="1009" spans="1:12" x14ac:dyDescent="0.2">
      <c r="A1009" t="str">
        <f t="shared" si="15"/>
        <v>Ashe2013</v>
      </c>
      <c r="B1009" t="s">
        <v>772</v>
      </c>
      <c r="C1009">
        <v>2013</v>
      </c>
      <c r="D1009" t="s">
        <v>245</v>
      </c>
      <c r="E1009">
        <v>623</v>
      </c>
      <c r="F1009">
        <v>7126</v>
      </c>
      <c r="G1009">
        <v>0.4</v>
      </c>
      <c r="H1009">
        <v>628</v>
      </c>
      <c r="I1009">
        <v>2.1</v>
      </c>
      <c r="J1009" t="s">
        <v>247</v>
      </c>
      <c r="K1009">
        <v>37009</v>
      </c>
      <c r="L1009" t="s">
        <v>122</v>
      </c>
    </row>
    <row r="1010" spans="1:12" x14ac:dyDescent="0.2">
      <c r="A1010" t="str">
        <f t="shared" si="15"/>
        <v>Avery2013</v>
      </c>
      <c r="B1010" t="s">
        <v>773</v>
      </c>
      <c r="C1010">
        <v>2013</v>
      </c>
      <c r="D1010" t="s">
        <v>245</v>
      </c>
      <c r="E1010">
        <v>641</v>
      </c>
      <c r="F1010">
        <v>6520</v>
      </c>
      <c r="G1010">
        <v>1.7</v>
      </c>
      <c r="H1010">
        <v>557</v>
      </c>
      <c r="I1010">
        <v>-0.7</v>
      </c>
      <c r="J1010" t="s">
        <v>247</v>
      </c>
      <c r="K1010">
        <v>37011</v>
      </c>
      <c r="L1010" t="s">
        <v>122</v>
      </c>
    </row>
    <row r="1011" spans="1:12" x14ac:dyDescent="0.2">
      <c r="A1011" t="str">
        <f t="shared" si="15"/>
        <v>Beaufort2013</v>
      </c>
      <c r="B1011" t="s">
        <v>756</v>
      </c>
      <c r="C1011">
        <v>2013</v>
      </c>
      <c r="D1011" t="s">
        <v>245</v>
      </c>
      <c r="E1011">
        <v>1196</v>
      </c>
      <c r="F1011">
        <v>15732</v>
      </c>
      <c r="G1011">
        <v>-0.9</v>
      </c>
      <c r="H1011">
        <v>690</v>
      </c>
      <c r="I1011">
        <v>4.9000000000000004</v>
      </c>
      <c r="J1011" t="s">
        <v>247</v>
      </c>
      <c r="K1011">
        <v>37013</v>
      </c>
      <c r="L1011" t="s">
        <v>122</v>
      </c>
    </row>
    <row r="1012" spans="1:12" x14ac:dyDescent="0.2">
      <c r="A1012" t="str">
        <f t="shared" si="15"/>
        <v>Bertie2013</v>
      </c>
      <c r="B1012" t="s">
        <v>774</v>
      </c>
      <c r="C1012">
        <v>2013</v>
      </c>
      <c r="D1012" t="s">
        <v>245</v>
      </c>
      <c r="E1012">
        <v>347</v>
      </c>
      <c r="F1012">
        <v>6265</v>
      </c>
      <c r="G1012">
        <v>1.8</v>
      </c>
      <c r="H1012">
        <v>565</v>
      </c>
      <c r="I1012">
        <v>-0.5</v>
      </c>
      <c r="J1012" t="s">
        <v>247</v>
      </c>
      <c r="K1012">
        <v>37015</v>
      </c>
      <c r="L1012" t="s">
        <v>122</v>
      </c>
    </row>
    <row r="1013" spans="1:12" x14ac:dyDescent="0.2">
      <c r="A1013" t="str">
        <f t="shared" si="15"/>
        <v>Bladen2013</v>
      </c>
      <c r="B1013" t="s">
        <v>775</v>
      </c>
      <c r="C1013">
        <v>2013</v>
      </c>
      <c r="D1013" t="s">
        <v>245</v>
      </c>
      <c r="E1013">
        <v>637</v>
      </c>
      <c r="F1013">
        <v>12089</v>
      </c>
      <c r="G1013">
        <v>0.1</v>
      </c>
      <c r="H1013">
        <v>681</v>
      </c>
      <c r="I1013">
        <v>2.2999999999999998</v>
      </c>
      <c r="J1013" t="s">
        <v>247</v>
      </c>
      <c r="K1013">
        <v>37017</v>
      </c>
      <c r="L1013" t="s">
        <v>122</v>
      </c>
    </row>
    <row r="1014" spans="1:12" x14ac:dyDescent="0.2">
      <c r="A1014" t="str">
        <f t="shared" si="15"/>
        <v>Brunswick2013</v>
      </c>
      <c r="B1014" t="s">
        <v>655</v>
      </c>
      <c r="C1014">
        <v>2013</v>
      </c>
      <c r="D1014" t="s">
        <v>245</v>
      </c>
      <c r="E1014">
        <v>2520</v>
      </c>
      <c r="F1014">
        <v>28137</v>
      </c>
      <c r="G1014">
        <v>1.8</v>
      </c>
      <c r="H1014">
        <v>711</v>
      </c>
      <c r="I1014">
        <v>5</v>
      </c>
      <c r="J1014" t="s">
        <v>247</v>
      </c>
      <c r="K1014">
        <v>37019</v>
      </c>
      <c r="L1014" t="s">
        <v>122</v>
      </c>
    </row>
    <row r="1015" spans="1:12" x14ac:dyDescent="0.2">
      <c r="A1015" t="str">
        <f t="shared" si="15"/>
        <v>Buncombe2013</v>
      </c>
      <c r="B1015" t="s">
        <v>379</v>
      </c>
      <c r="C1015">
        <v>2013</v>
      </c>
      <c r="D1015" t="s">
        <v>245</v>
      </c>
      <c r="E1015">
        <v>8071</v>
      </c>
      <c r="F1015">
        <v>118693</v>
      </c>
      <c r="G1015">
        <v>2.1</v>
      </c>
      <c r="H1015">
        <v>758</v>
      </c>
      <c r="I1015">
        <v>0.8</v>
      </c>
      <c r="J1015" t="s">
        <v>247</v>
      </c>
      <c r="K1015">
        <v>37021</v>
      </c>
      <c r="L1015" t="s">
        <v>122</v>
      </c>
    </row>
    <row r="1016" spans="1:12" x14ac:dyDescent="0.2">
      <c r="A1016" t="str">
        <f t="shared" si="15"/>
        <v>Burke2013</v>
      </c>
      <c r="B1016" t="s">
        <v>468</v>
      </c>
      <c r="C1016">
        <v>2013</v>
      </c>
      <c r="D1016" t="s">
        <v>245</v>
      </c>
      <c r="E1016">
        <v>1487</v>
      </c>
      <c r="F1016">
        <v>29885</v>
      </c>
      <c r="G1016">
        <v>2.8</v>
      </c>
      <c r="H1016">
        <v>661</v>
      </c>
      <c r="I1016">
        <v>-1.8</v>
      </c>
      <c r="J1016" t="s">
        <v>247</v>
      </c>
      <c r="K1016">
        <v>37023</v>
      </c>
      <c r="L1016" t="s">
        <v>122</v>
      </c>
    </row>
    <row r="1017" spans="1:12" x14ac:dyDescent="0.2">
      <c r="A1017" t="str">
        <f t="shared" si="15"/>
        <v>Cabarrus2013</v>
      </c>
      <c r="B1017" t="s">
        <v>776</v>
      </c>
      <c r="C1017">
        <v>2013</v>
      </c>
      <c r="D1017" t="s">
        <v>245</v>
      </c>
      <c r="E1017">
        <v>4194</v>
      </c>
      <c r="F1017">
        <v>67169</v>
      </c>
      <c r="G1017">
        <v>2.1</v>
      </c>
      <c r="H1017">
        <v>716</v>
      </c>
      <c r="I1017">
        <v>1.6</v>
      </c>
      <c r="J1017" t="s">
        <v>247</v>
      </c>
      <c r="K1017">
        <v>37025</v>
      </c>
      <c r="L1017" t="s">
        <v>122</v>
      </c>
    </row>
    <row r="1018" spans="1:12" x14ac:dyDescent="0.2">
      <c r="A1018" t="str">
        <f t="shared" si="15"/>
        <v>Caldwell2013</v>
      </c>
      <c r="B1018" t="s">
        <v>580</v>
      </c>
      <c r="C1018">
        <v>2013</v>
      </c>
      <c r="D1018" t="s">
        <v>245</v>
      </c>
      <c r="E1018">
        <v>1380</v>
      </c>
      <c r="F1018">
        <v>23035</v>
      </c>
      <c r="G1018">
        <v>-1.3</v>
      </c>
      <c r="H1018">
        <v>645</v>
      </c>
      <c r="I1018">
        <v>0.8</v>
      </c>
      <c r="J1018" t="s">
        <v>247</v>
      </c>
      <c r="K1018">
        <v>37027</v>
      </c>
      <c r="L1018" t="s">
        <v>122</v>
      </c>
    </row>
    <row r="1019" spans="1:12" x14ac:dyDescent="0.2">
      <c r="A1019" t="str">
        <f t="shared" si="15"/>
        <v>Camden2013</v>
      </c>
      <c r="B1019" t="s">
        <v>470</v>
      </c>
      <c r="C1019">
        <v>2013</v>
      </c>
      <c r="D1019" t="s">
        <v>245</v>
      </c>
      <c r="E1019">
        <v>207</v>
      </c>
      <c r="F1019">
        <v>1483</v>
      </c>
      <c r="G1019">
        <v>-28.3</v>
      </c>
      <c r="H1019">
        <v>808</v>
      </c>
      <c r="I1019">
        <v>-9.8000000000000007</v>
      </c>
      <c r="J1019" t="s">
        <v>247</v>
      </c>
      <c r="K1019">
        <v>37029</v>
      </c>
      <c r="L1019" t="s">
        <v>122</v>
      </c>
    </row>
    <row r="1020" spans="1:12" x14ac:dyDescent="0.2">
      <c r="A1020" t="str">
        <f t="shared" si="15"/>
        <v>Carteret2013</v>
      </c>
      <c r="B1020" t="s">
        <v>777</v>
      </c>
      <c r="C1020">
        <v>2013</v>
      </c>
      <c r="D1020" t="s">
        <v>245</v>
      </c>
      <c r="E1020">
        <v>2101</v>
      </c>
      <c r="F1020">
        <v>21712</v>
      </c>
      <c r="G1020">
        <v>0</v>
      </c>
      <c r="H1020">
        <v>605</v>
      </c>
      <c r="I1020">
        <v>0.5</v>
      </c>
      <c r="J1020" t="s">
        <v>247</v>
      </c>
      <c r="K1020">
        <v>37031</v>
      </c>
      <c r="L1020" t="s">
        <v>122</v>
      </c>
    </row>
    <row r="1021" spans="1:12" x14ac:dyDescent="0.2">
      <c r="A1021" t="str">
        <f t="shared" si="15"/>
        <v>Caswell2013</v>
      </c>
      <c r="B1021" t="s">
        <v>778</v>
      </c>
      <c r="C1021">
        <v>2013</v>
      </c>
      <c r="D1021" t="s">
        <v>245</v>
      </c>
      <c r="E1021">
        <v>285</v>
      </c>
      <c r="F1021">
        <v>3146</v>
      </c>
      <c r="G1021">
        <v>1.4</v>
      </c>
      <c r="H1021">
        <v>572</v>
      </c>
      <c r="I1021">
        <v>-1.7</v>
      </c>
      <c r="J1021" t="s">
        <v>247</v>
      </c>
      <c r="K1021">
        <v>37033</v>
      </c>
      <c r="L1021" t="s">
        <v>122</v>
      </c>
    </row>
    <row r="1022" spans="1:12" x14ac:dyDescent="0.2">
      <c r="A1022" t="str">
        <f t="shared" si="15"/>
        <v>Catawba2013</v>
      </c>
      <c r="B1022" t="s">
        <v>779</v>
      </c>
      <c r="C1022">
        <v>2013</v>
      </c>
      <c r="D1022" t="s">
        <v>245</v>
      </c>
      <c r="E1022">
        <v>4263</v>
      </c>
      <c r="F1022">
        <v>81617</v>
      </c>
      <c r="G1022">
        <v>2.9</v>
      </c>
      <c r="H1022">
        <v>731</v>
      </c>
      <c r="I1022">
        <v>-0.3</v>
      </c>
      <c r="J1022" t="s">
        <v>247</v>
      </c>
      <c r="K1022">
        <v>37035</v>
      </c>
      <c r="L1022" t="s">
        <v>122</v>
      </c>
    </row>
    <row r="1023" spans="1:12" x14ac:dyDescent="0.2">
      <c r="A1023" t="str">
        <f t="shared" si="15"/>
        <v>Chatham2013</v>
      </c>
      <c r="B1023" t="s">
        <v>474</v>
      </c>
      <c r="C1023">
        <v>2013</v>
      </c>
      <c r="D1023" t="s">
        <v>245</v>
      </c>
      <c r="E1023">
        <v>1339</v>
      </c>
      <c r="F1023">
        <v>14281</v>
      </c>
      <c r="G1023">
        <v>0.7</v>
      </c>
      <c r="H1023">
        <v>663</v>
      </c>
      <c r="I1023">
        <v>-1.6</v>
      </c>
      <c r="J1023" t="s">
        <v>247</v>
      </c>
      <c r="K1023">
        <v>37037</v>
      </c>
      <c r="L1023" t="s">
        <v>122</v>
      </c>
    </row>
    <row r="1024" spans="1:12" x14ac:dyDescent="0.2">
      <c r="A1024" t="str">
        <f t="shared" si="15"/>
        <v>Cherokee2013</v>
      </c>
      <c r="B1024" t="s">
        <v>424</v>
      </c>
      <c r="C1024">
        <v>2013</v>
      </c>
      <c r="D1024" t="s">
        <v>245</v>
      </c>
      <c r="E1024">
        <v>722</v>
      </c>
      <c r="F1024">
        <v>7637</v>
      </c>
      <c r="G1024">
        <v>0.3</v>
      </c>
      <c r="H1024">
        <v>592</v>
      </c>
      <c r="I1024">
        <v>0.5</v>
      </c>
      <c r="J1024" t="s">
        <v>247</v>
      </c>
      <c r="K1024">
        <v>37039</v>
      </c>
      <c r="L1024" t="s">
        <v>122</v>
      </c>
    </row>
    <row r="1025" spans="1:12" x14ac:dyDescent="0.2">
      <c r="A1025" t="str">
        <f t="shared" si="15"/>
        <v>Chowan2013</v>
      </c>
      <c r="B1025" t="s">
        <v>780</v>
      </c>
      <c r="C1025">
        <v>2013</v>
      </c>
      <c r="D1025" t="s">
        <v>245</v>
      </c>
      <c r="E1025">
        <v>412</v>
      </c>
      <c r="F1025">
        <v>4613</v>
      </c>
      <c r="G1025">
        <v>-2.2000000000000002</v>
      </c>
      <c r="H1025">
        <v>684</v>
      </c>
      <c r="I1025">
        <v>0.7</v>
      </c>
      <c r="J1025" t="s">
        <v>247</v>
      </c>
      <c r="K1025">
        <v>37041</v>
      </c>
      <c r="L1025" t="s">
        <v>122</v>
      </c>
    </row>
    <row r="1026" spans="1:12" x14ac:dyDescent="0.2">
      <c r="A1026" t="str">
        <f t="shared" si="15"/>
        <v>Clay2013</v>
      </c>
      <c r="B1026" t="s">
        <v>353</v>
      </c>
      <c r="C1026">
        <v>2013</v>
      </c>
      <c r="D1026" t="s">
        <v>245</v>
      </c>
      <c r="E1026">
        <v>258</v>
      </c>
      <c r="F1026">
        <v>1931</v>
      </c>
      <c r="G1026">
        <v>-1.6</v>
      </c>
      <c r="H1026">
        <v>553</v>
      </c>
      <c r="I1026">
        <v>2.6</v>
      </c>
      <c r="J1026" t="s">
        <v>247</v>
      </c>
      <c r="K1026">
        <v>37043</v>
      </c>
      <c r="L1026" t="s">
        <v>122</v>
      </c>
    </row>
    <row r="1027" spans="1:12" x14ac:dyDescent="0.2">
      <c r="A1027" t="str">
        <f t="shared" si="15"/>
        <v>Cleveland2013</v>
      </c>
      <c r="B1027" t="s">
        <v>781</v>
      </c>
      <c r="C1027">
        <v>2013</v>
      </c>
      <c r="D1027" t="s">
        <v>245</v>
      </c>
      <c r="E1027">
        <v>2004</v>
      </c>
      <c r="F1027">
        <v>33985</v>
      </c>
      <c r="G1027">
        <v>6.1</v>
      </c>
      <c r="H1027">
        <v>674</v>
      </c>
      <c r="I1027">
        <v>0.3</v>
      </c>
      <c r="J1027" t="s">
        <v>247</v>
      </c>
      <c r="K1027">
        <v>37045</v>
      </c>
      <c r="L1027" t="s">
        <v>122</v>
      </c>
    </row>
    <row r="1028" spans="1:12" x14ac:dyDescent="0.2">
      <c r="A1028" t="str">
        <f t="shared" si="15"/>
        <v>Columbus2013</v>
      </c>
      <c r="B1028" t="s">
        <v>782</v>
      </c>
      <c r="C1028">
        <v>2013</v>
      </c>
      <c r="D1028" t="s">
        <v>245</v>
      </c>
      <c r="E1028">
        <v>1127</v>
      </c>
      <c r="F1028">
        <v>16198</v>
      </c>
      <c r="G1028">
        <v>5.0999999999999996</v>
      </c>
      <c r="H1028">
        <v>631</v>
      </c>
      <c r="I1028">
        <v>0.5</v>
      </c>
      <c r="J1028" t="s">
        <v>247</v>
      </c>
      <c r="K1028">
        <v>37047</v>
      </c>
      <c r="L1028" t="s">
        <v>122</v>
      </c>
    </row>
    <row r="1029" spans="1:12" x14ac:dyDescent="0.2">
      <c r="A1029" t="str">
        <f t="shared" si="15"/>
        <v>Craven2013</v>
      </c>
      <c r="B1029" t="s">
        <v>783</v>
      </c>
      <c r="C1029">
        <v>2013</v>
      </c>
      <c r="D1029" t="s">
        <v>245</v>
      </c>
      <c r="E1029">
        <v>2317</v>
      </c>
      <c r="F1029">
        <v>37656</v>
      </c>
      <c r="G1029">
        <v>-2</v>
      </c>
      <c r="H1029">
        <v>774</v>
      </c>
      <c r="I1029">
        <v>-3.7</v>
      </c>
      <c r="J1029" t="s">
        <v>247</v>
      </c>
      <c r="K1029">
        <v>37049</v>
      </c>
      <c r="L1029" t="s">
        <v>122</v>
      </c>
    </row>
    <row r="1030" spans="1:12" x14ac:dyDescent="0.2">
      <c r="A1030" t="str">
        <f t="shared" ref="A1030:A1093" si="16">_xlfn.CONCAT(B1030, C1030)</f>
        <v>Cumberland2013</v>
      </c>
      <c r="B1030" t="s">
        <v>589</v>
      </c>
      <c r="C1030">
        <v>2013</v>
      </c>
      <c r="D1030" t="s">
        <v>245</v>
      </c>
      <c r="E1030">
        <v>6182</v>
      </c>
      <c r="F1030">
        <v>118086</v>
      </c>
      <c r="G1030">
        <v>-0.4</v>
      </c>
      <c r="H1030">
        <v>766</v>
      </c>
      <c r="I1030">
        <v>-0.5</v>
      </c>
      <c r="J1030" t="s">
        <v>247</v>
      </c>
      <c r="K1030">
        <v>37051</v>
      </c>
      <c r="L1030" t="s">
        <v>122</v>
      </c>
    </row>
    <row r="1031" spans="1:12" x14ac:dyDescent="0.2">
      <c r="A1031" t="str">
        <f t="shared" si="16"/>
        <v>Currituck2013</v>
      </c>
      <c r="B1031" t="s">
        <v>784</v>
      </c>
      <c r="C1031">
        <v>2013</v>
      </c>
      <c r="D1031" t="s">
        <v>245</v>
      </c>
      <c r="E1031">
        <v>664</v>
      </c>
      <c r="F1031">
        <v>5702</v>
      </c>
      <c r="G1031">
        <v>18.7</v>
      </c>
      <c r="H1031">
        <v>671</v>
      </c>
      <c r="I1031">
        <v>13</v>
      </c>
      <c r="J1031" t="s">
        <v>247</v>
      </c>
      <c r="K1031">
        <v>37053</v>
      </c>
      <c r="L1031" t="s">
        <v>122</v>
      </c>
    </row>
    <row r="1032" spans="1:12" x14ac:dyDescent="0.2">
      <c r="A1032" t="str">
        <f t="shared" si="16"/>
        <v>Dare2013</v>
      </c>
      <c r="B1032" t="s">
        <v>785</v>
      </c>
      <c r="C1032">
        <v>2013</v>
      </c>
      <c r="D1032" t="s">
        <v>245</v>
      </c>
      <c r="E1032">
        <v>1947</v>
      </c>
      <c r="F1032">
        <v>16220</v>
      </c>
      <c r="G1032">
        <v>0.3</v>
      </c>
      <c r="H1032">
        <v>614</v>
      </c>
      <c r="I1032">
        <v>2.2000000000000002</v>
      </c>
      <c r="J1032" t="s">
        <v>247</v>
      </c>
      <c r="K1032">
        <v>37055</v>
      </c>
      <c r="L1032" t="s">
        <v>122</v>
      </c>
    </row>
    <row r="1033" spans="1:12" x14ac:dyDescent="0.2">
      <c r="A1033" t="str">
        <f t="shared" si="16"/>
        <v>Davidson2013</v>
      </c>
      <c r="B1033" t="s">
        <v>721</v>
      </c>
      <c r="C1033">
        <v>2013</v>
      </c>
      <c r="D1033" t="s">
        <v>245</v>
      </c>
      <c r="E1033">
        <v>2811</v>
      </c>
      <c r="F1033">
        <v>41518</v>
      </c>
      <c r="G1033">
        <v>0.8</v>
      </c>
      <c r="H1033">
        <v>674</v>
      </c>
      <c r="I1033">
        <v>1.5</v>
      </c>
      <c r="J1033" t="s">
        <v>247</v>
      </c>
      <c r="K1033">
        <v>37057</v>
      </c>
      <c r="L1033" t="s">
        <v>122</v>
      </c>
    </row>
    <row r="1034" spans="1:12" x14ac:dyDescent="0.2">
      <c r="A1034" t="str">
        <f t="shared" si="16"/>
        <v>Davie2013</v>
      </c>
      <c r="B1034" t="s">
        <v>786</v>
      </c>
      <c r="C1034">
        <v>2013</v>
      </c>
      <c r="D1034" t="s">
        <v>245</v>
      </c>
      <c r="E1034">
        <v>886</v>
      </c>
      <c r="F1034">
        <v>10503</v>
      </c>
      <c r="G1034">
        <v>6</v>
      </c>
      <c r="H1034">
        <v>661</v>
      </c>
      <c r="I1034">
        <v>1.8</v>
      </c>
      <c r="J1034" t="s">
        <v>247</v>
      </c>
      <c r="K1034">
        <v>37059</v>
      </c>
      <c r="L1034" t="s">
        <v>122</v>
      </c>
    </row>
    <row r="1035" spans="1:12" x14ac:dyDescent="0.2">
      <c r="A1035" t="str">
        <f t="shared" si="16"/>
        <v>Duplin2013</v>
      </c>
      <c r="B1035" t="s">
        <v>787</v>
      </c>
      <c r="C1035">
        <v>2013</v>
      </c>
      <c r="D1035" t="s">
        <v>245</v>
      </c>
      <c r="E1035">
        <v>1125</v>
      </c>
      <c r="F1035">
        <v>19797</v>
      </c>
      <c r="G1035">
        <v>0.1</v>
      </c>
      <c r="H1035">
        <v>627</v>
      </c>
      <c r="I1035">
        <v>0.6</v>
      </c>
      <c r="J1035" t="s">
        <v>247</v>
      </c>
      <c r="K1035">
        <v>37061</v>
      </c>
      <c r="L1035" t="s">
        <v>122</v>
      </c>
    </row>
    <row r="1036" spans="1:12" x14ac:dyDescent="0.2">
      <c r="A1036" t="str">
        <f t="shared" si="16"/>
        <v>Durham2013</v>
      </c>
      <c r="B1036" t="s">
        <v>788</v>
      </c>
      <c r="C1036">
        <v>2013</v>
      </c>
      <c r="D1036" t="s">
        <v>245</v>
      </c>
      <c r="E1036">
        <v>7427</v>
      </c>
      <c r="F1036">
        <v>186808</v>
      </c>
      <c r="G1036">
        <v>-0.9</v>
      </c>
      <c r="H1036">
        <v>1256</v>
      </c>
      <c r="I1036">
        <v>2.1</v>
      </c>
      <c r="J1036" t="s">
        <v>247</v>
      </c>
      <c r="K1036">
        <v>37063</v>
      </c>
      <c r="L1036" t="s">
        <v>122</v>
      </c>
    </row>
    <row r="1037" spans="1:12" x14ac:dyDescent="0.2">
      <c r="A1037" t="str">
        <f t="shared" si="16"/>
        <v>Edgecombe2013</v>
      </c>
      <c r="B1037" t="s">
        <v>789</v>
      </c>
      <c r="C1037">
        <v>2013</v>
      </c>
      <c r="D1037" t="s">
        <v>245</v>
      </c>
      <c r="E1037">
        <v>958</v>
      </c>
      <c r="F1037">
        <v>18344</v>
      </c>
      <c r="G1037">
        <v>1</v>
      </c>
      <c r="H1037">
        <v>652</v>
      </c>
      <c r="I1037">
        <v>-0.9</v>
      </c>
      <c r="J1037" t="s">
        <v>247</v>
      </c>
      <c r="K1037">
        <v>37065</v>
      </c>
      <c r="L1037" t="s">
        <v>122</v>
      </c>
    </row>
    <row r="1038" spans="1:12" x14ac:dyDescent="0.2">
      <c r="A1038" t="str">
        <f t="shared" si="16"/>
        <v>Forsyth2013</v>
      </c>
      <c r="B1038" t="s">
        <v>376</v>
      </c>
      <c r="C1038">
        <v>2013</v>
      </c>
      <c r="D1038" t="s">
        <v>245</v>
      </c>
      <c r="E1038">
        <v>8950</v>
      </c>
      <c r="F1038">
        <v>178061</v>
      </c>
      <c r="G1038">
        <v>0.5</v>
      </c>
      <c r="H1038">
        <v>893</v>
      </c>
      <c r="I1038">
        <v>1.1000000000000001</v>
      </c>
      <c r="J1038" t="s">
        <v>247</v>
      </c>
      <c r="K1038">
        <v>37067</v>
      </c>
      <c r="L1038" t="s">
        <v>122</v>
      </c>
    </row>
    <row r="1039" spans="1:12" x14ac:dyDescent="0.2">
      <c r="A1039" t="str">
        <f t="shared" si="16"/>
        <v>Franklin2013</v>
      </c>
      <c r="B1039" t="s">
        <v>434</v>
      </c>
      <c r="C1039">
        <v>2013</v>
      </c>
      <c r="D1039" t="s">
        <v>245</v>
      </c>
      <c r="E1039">
        <v>1052</v>
      </c>
      <c r="F1039">
        <v>11507</v>
      </c>
      <c r="G1039">
        <v>-5.7</v>
      </c>
      <c r="H1039">
        <v>713</v>
      </c>
      <c r="I1039">
        <v>5.3</v>
      </c>
      <c r="J1039" t="s">
        <v>247</v>
      </c>
      <c r="K1039">
        <v>37069</v>
      </c>
      <c r="L1039" t="s">
        <v>122</v>
      </c>
    </row>
    <row r="1040" spans="1:12" x14ac:dyDescent="0.2">
      <c r="A1040" t="str">
        <f t="shared" si="16"/>
        <v>Gaston2013</v>
      </c>
      <c r="B1040" t="s">
        <v>790</v>
      </c>
      <c r="C1040">
        <v>2013</v>
      </c>
      <c r="D1040" t="s">
        <v>245</v>
      </c>
      <c r="E1040">
        <v>4096</v>
      </c>
      <c r="F1040">
        <v>68276</v>
      </c>
      <c r="G1040">
        <v>2.9</v>
      </c>
      <c r="H1040">
        <v>727</v>
      </c>
      <c r="I1040">
        <v>1.1000000000000001</v>
      </c>
      <c r="J1040" t="s">
        <v>247</v>
      </c>
      <c r="K1040">
        <v>37071</v>
      </c>
      <c r="L1040" t="s">
        <v>122</v>
      </c>
    </row>
    <row r="1041" spans="1:12" x14ac:dyDescent="0.2">
      <c r="A1041" t="str">
        <f t="shared" si="16"/>
        <v>Gates2013</v>
      </c>
      <c r="B1041" t="s">
        <v>791</v>
      </c>
      <c r="C1041">
        <v>2013</v>
      </c>
      <c r="D1041" t="s">
        <v>245</v>
      </c>
      <c r="E1041">
        <v>166</v>
      </c>
      <c r="F1041">
        <v>1427</v>
      </c>
      <c r="G1041">
        <v>-4.5</v>
      </c>
      <c r="H1041">
        <v>610</v>
      </c>
      <c r="I1041">
        <v>1.7</v>
      </c>
      <c r="J1041" t="s">
        <v>247</v>
      </c>
      <c r="K1041">
        <v>37073</v>
      </c>
      <c r="L1041" t="s">
        <v>122</v>
      </c>
    </row>
    <row r="1042" spans="1:12" x14ac:dyDescent="0.2">
      <c r="A1042" t="str">
        <f t="shared" si="16"/>
        <v>Graham2013</v>
      </c>
      <c r="B1042" t="s">
        <v>792</v>
      </c>
      <c r="C1042">
        <v>2013</v>
      </c>
      <c r="D1042" t="s">
        <v>245</v>
      </c>
      <c r="E1042">
        <v>209</v>
      </c>
      <c r="F1042">
        <v>2082</v>
      </c>
      <c r="G1042">
        <v>-1.7</v>
      </c>
      <c r="H1042">
        <v>619</v>
      </c>
      <c r="I1042">
        <v>4.7</v>
      </c>
      <c r="J1042" t="s">
        <v>247</v>
      </c>
      <c r="K1042">
        <v>37075</v>
      </c>
      <c r="L1042" t="s">
        <v>122</v>
      </c>
    </row>
    <row r="1043" spans="1:12" x14ac:dyDescent="0.2">
      <c r="A1043" t="str">
        <f t="shared" si="16"/>
        <v>Granville2013</v>
      </c>
      <c r="B1043" t="s">
        <v>793</v>
      </c>
      <c r="C1043">
        <v>2013</v>
      </c>
      <c r="D1043" t="s">
        <v>245</v>
      </c>
      <c r="E1043">
        <v>920</v>
      </c>
      <c r="F1043">
        <v>20070</v>
      </c>
      <c r="G1043">
        <v>-1.8</v>
      </c>
      <c r="H1043">
        <v>763</v>
      </c>
      <c r="I1043">
        <v>-1.8</v>
      </c>
      <c r="J1043" t="s">
        <v>247</v>
      </c>
      <c r="K1043">
        <v>37077</v>
      </c>
      <c r="L1043" t="s">
        <v>122</v>
      </c>
    </row>
    <row r="1044" spans="1:12" x14ac:dyDescent="0.2">
      <c r="A1044" t="str">
        <f t="shared" si="16"/>
        <v>Greene2013</v>
      </c>
      <c r="B1044" t="s">
        <v>436</v>
      </c>
      <c r="C1044">
        <v>2013</v>
      </c>
      <c r="D1044" t="s">
        <v>245</v>
      </c>
      <c r="E1044">
        <v>324</v>
      </c>
      <c r="F1044">
        <v>4028</v>
      </c>
      <c r="G1044">
        <v>-6.9</v>
      </c>
      <c r="H1044">
        <v>588</v>
      </c>
      <c r="I1044">
        <v>-0.2</v>
      </c>
      <c r="J1044" t="s">
        <v>247</v>
      </c>
      <c r="K1044">
        <v>37079</v>
      </c>
      <c r="L1044" t="s">
        <v>122</v>
      </c>
    </row>
    <row r="1045" spans="1:12" x14ac:dyDescent="0.2">
      <c r="A1045" t="str">
        <f t="shared" si="16"/>
        <v>Guilford2013</v>
      </c>
      <c r="B1045" t="s">
        <v>794</v>
      </c>
      <c r="C1045">
        <v>2013</v>
      </c>
      <c r="D1045" t="s">
        <v>245</v>
      </c>
      <c r="E1045">
        <v>14030</v>
      </c>
      <c r="F1045">
        <v>271683</v>
      </c>
      <c r="G1045">
        <v>1.5</v>
      </c>
      <c r="H1045">
        <v>857</v>
      </c>
      <c r="I1045">
        <v>-0.5</v>
      </c>
      <c r="J1045" t="s">
        <v>247</v>
      </c>
      <c r="K1045">
        <v>37081</v>
      </c>
      <c r="L1045" t="s">
        <v>122</v>
      </c>
    </row>
    <row r="1046" spans="1:12" x14ac:dyDescent="0.2">
      <c r="A1046" t="str">
        <f t="shared" si="16"/>
        <v>Halifax2013</v>
      </c>
      <c r="B1046" t="s">
        <v>674</v>
      </c>
      <c r="C1046">
        <v>2013</v>
      </c>
      <c r="D1046" t="s">
        <v>245</v>
      </c>
      <c r="E1046">
        <v>1057</v>
      </c>
      <c r="F1046">
        <v>16093</v>
      </c>
      <c r="G1046">
        <v>-1</v>
      </c>
      <c r="H1046">
        <v>624</v>
      </c>
      <c r="I1046">
        <v>0.5</v>
      </c>
      <c r="J1046" t="s">
        <v>247</v>
      </c>
      <c r="K1046">
        <v>37083</v>
      </c>
      <c r="L1046" t="s">
        <v>122</v>
      </c>
    </row>
    <row r="1047" spans="1:12" x14ac:dyDescent="0.2">
      <c r="A1047" t="str">
        <f t="shared" si="16"/>
        <v>Harnett2013</v>
      </c>
      <c r="B1047" t="s">
        <v>795</v>
      </c>
      <c r="C1047">
        <v>2013</v>
      </c>
      <c r="D1047" t="s">
        <v>245</v>
      </c>
      <c r="E1047">
        <v>1700</v>
      </c>
      <c r="F1047">
        <v>22527</v>
      </c>
      <c r="G1047">
        <v>1.1000000000000001</v>
      </c>
      <c r="H1047">
        <v>632</v>
      </c>
      <c r="I1047">
        <v>1.8</v>
      </c>
      <c r="J1047" t="s">
        <v>247</v>
      </c>
      <c r="K1047">
        <v>37085</v>
      </c>
      <c r="L1047" t="s">
        <v>122</v>
      </c>
    </row>
    <row r="1048" spans="1:12" x14ac:dyDescent="0.2">
      <c r="A1048" t="str">
        <f t="shared" si="16"/>
        <v>Haywood2013</v>
      </c>
      <c r="B1048" t="s">
        <v>731</v>
      </c>
      <c r="C1048">
        <v>2013</v>
      </c>
      <c r="D1048" t="s">
        <v>245</v>
      </c>
      <c r="E1048">
        <v>1444</v>
      </c>
      <c r="F1048">
        <v>16703</v>
      </c>
      <c r="G1048">
        <v>2.6</v>
      </c>
      <c r="H1048">
        <v>650</v>
      </c>
      <c r="I1048">
        <v>-2.5</v>
      </c>
      <c r="J1048" t="s">
        <v>247</v>
      </c>
      <c r="K1048">
        <v>37087</v>
      </c>
      <c r="L1048" t="s">
        <v>122</v>
      </c>
    </row>
    <row r="1049" spans="1:12" x14ac:dyDescent="0.2">
      <c r="A1049" t="str">
        <f t="shared" si="16"/>
        <v>Henderson2013</v>
      </c>
      <c r="B1049" t="s">
        <v>602</v>
      </c>
      <c r="C1049">
        <v>2013</v>
      </c>
      <c r="D1049" t="s">
        <v>245</v>
      </c>
      <c r="E1049">
        <v>2800</v>
      </c>
      <c r="F1049">
        <v>35308</v>
      </c>
      <c r="G1049">
        <v>4</v>
      </c>
      <c r="H1049">
        <v>694</v>
      </c>
      <c r="I1049">
        <v>0.3</v>
      </c>
      <c r="J1049" t="s">
        <v>247</v>
      </c>
      <c r="K1049">
        <v>37089</v>
      </c>
      <c r="L1049" t="s">
        <v>122</v>
      </c>
    </row>
    <row r="1050" spans="1:12" x14ac:dyDescent="0.2">
      <c r="A1050" t="str">
        <f t="shared" si="16"/>
        <v>Hertford2013</v>
      </c>
      <c r="B1050" t="s">
        <v>796</v>
      </c>
      <c r="C1050">
        <v>2013</v>
      </c>
      <c r="D1050" t="s">
        <v>245</v>
      </c>
      <c r="E1050">
        <v>516</v>
      </c>
      <c r="F1050">
        <v>9293</v>
      </c>
      <c r="G1050">
        <v>2.2999999999999998</v>
      </c>
      <c r="H1050">
        <v>672</v>
      </c>
      <c r="I1050">
        <v>0</v>
      </c>
      <c r="J1050" t="s">
        <v>247</v>
      </c>
      <c r="K1050">
        <v>37091</v>
      </c>
      <c r="L1050" t="s">
        <v>122</v>
      </c>
    </row>
    <row r="1051" spans="1:12" x14ac:dyDescent="0.2">
      <c r="A1051" t="str">
        <f t="shared" si="16"/>
        <v>Hoke2013</v>
      </c>
      <c r="B1051" t="s">
        <v>797</v>
      </c>
      <c r="C1051">
        <v>2013</v>
      </c>
      <c r="D1051" t="s">
        <v>245</v>
      </c>
      <c r="E1051">
        <v>447</v>
      </c>
      <c r="F1051">
        <v>10638</v>
      </c>
      <c r="G1051">
        <v>34.6</v>
      </c>
      <c r="H1051">
        <v>727</v>
      </c>
      <c r="I1051">
        <v>31.5</v>
      </c>
      <c r="J1051" t="s">
        <v>247</v>
      </c>
      <c r="K1051">
        <v>37093</v>
      </c>
      <c r="L1051" t="s">
        <v>122</v>
      </c>
    </row>
    <row r="1052" spans="1:12" x14ac:dyDescent="0.2">
      <c r="A1052" t="str">
        <f t="shared" si="16"/>
        <v>Hyde2013</v>
      </c>
      <c r="B1052" t="s">
        <v>798</v>
      </c>
      <c r="C1052">
        <v>2013</v>
      </c>
      <c r="D1052" t="s">
        <v>245</v>
      </c>
      <c r="E1052">
        <v>212</v>
      </c>
      <c r="F1052">
        <v>2004</v>
      </c>
      <c r="G1052">
        <v>5.8</v>
      </c>
      <c r="H1052">
        <v>545</v>
      </c>
      <c r="I1052">
        <v>-5.4</v>
      </c>
      <c r="J1052" t="s">
        <v>247</v>
      </c>
      <c r="K1052">
        <v>37095</v>
      </c>
      <c r="L1052" t="s">
        <v>122</v>
      </c>
    </row>
    <row r="1053" spans="1:12" x14ac:dyDescent="0.2">
      <c r="A1053" t="str">
        <f t="shared" si="16"/>
        <v>Iredell2013</v>
      </c>
      <c r="B1053" t="s">
        <v>799</v>
      </c>
      <c r="C1053">
        <v>2013</v>
      </c>
      <c r="D1053" t="s">
        <v>245</v>
      </c>
      <c r="E1053">
        <v>4854</v>
      </c>
      <c r="F1053">
        <v>66569</v>
      </c>
      <c r="G1053">
        <v>2.5</v>
      </c>
      <c r="H1053">
        <v>831</v>
      </c>
      <c r="I1053">
        <v>-4</v>
      </c>
      <c r="J1053" t="s">
        <v>247</v>
      </c>
      <c r="K1053">
        <v>37097</v>
      </c>
      <c r="L1053" t="s">
        <v>122</v>
      </c>
    </row>
    <row r="1054" spans="1:12" x14ac:dyDescent="0.2">
      <c r="A1054" t="str">
        <f t="shared" si="16"/>
        <v>Jackson2013</v>
      </c>
      <c r="B1054" t="s">
        <v>318</v>
      </c>
      <c r="C1054">
        <v>2013</v>
      </c>
      <c r="D1054" t="s">
        <v>245</v>
      </c>
      <c r="E1054">
        <v>1040</v>
      </c>
      <c r="F1054">
        <v>12439</v>
      </c>
      <c r="G1054">
        <v>3.8</v>
      </c>
      <c r="H1054">
        <v>611</v>
      </c>
      <c r="I1054">
        <v>-1.6</v>
      </c>
      <c r="J1054" t="s">
        <v>247</v>
      </c>
      <c r="K1054">
        <v>37099</v>
      </c>
      <c r="L1054" t="s">
        <v>122</v>
      </c>
    </row>
    <row r="1055" spans="1:12" x14ac:dyDescent="0.2">
      <c r="A1055" t="str">
        <f t="shared" si="16"/>
        <v>Johnston2013</v>
      </c>
      <c r="B1055" t="s">
        <v>377</v>
      </c>
      <c r="C1055">
        <v>2013</v>
      </c>
      <c r="D1055" t="s">
        <v>245</v>
      </c>
      <c r="E1055">
        <v>3176</v>
      </c>
      <c r="F1055">
        <v>43477</v>
      </c>
      <c r="G1055">
        <v>-0.6</v>
      </c>
      <c r="H1055">
        <v>709</v>
      </c>
      <c r="I1055">
        <v>3.2</v>
      </c>
      <c r="J1055" t="s">
        <v>247</v>
      </c>
      <c r="K1055">
        <v>37101</v>
      </c>
      <c r="L1055" t="s">
        <v>122</v>
      </c>
    </row>
    <row r="1056" spans="1:12" x14ac:dyDescent="0.2">
      <c r="A1056" t="str">
        <f t="shared" si="16"/>
        <v>Jones2013</v>
      </c>
      <c r="B1056" t="s">
        <v>517</v>
      </c>
      <c r="C1056">
        <v>2013</v>
      </c>
      <c r="D1056" t="s">
        <v>245</v>
      </c>
      <c r="E1056">
        <v>240</v>
      </c>
      <c r="F1056">
        <v>1667</v>
      </c>
      <c r="G1056">
        <v>-9.8000000000000007</v>
      </c>
      <c r="H1056">
        <v>632</v>
      </c>
      <c r="I1056">
        <v>1</v>
      </c>
      <c r="J1056" t="s">
        <v>247</v>
      </c>
      <c r="K1056">
        <v>37103</v>
      </c>
      <c r="L1056" t="s">
        <v>122</v>
      </c>
    </row>
    <row r="1057" spans="1:12" x14ac:dyDescent="0.2">
      <c r="A1057" t="str">
        <f t="shared" si="16"/>
        <v>Lee2013</v>
      </c>
      <c r="B1057" t="s">
        <v>315</v>
      </c>
      <c r="C1057">
        <v>2013</v>
      </c>
      <c r="D1057" t="s">
        <v>245</v>
      </c>
      <c r="E1057">
        <v>1350</v>
      </c>
      <c r="F1057">
        <v>24587</v>
      </c>
      <c r="G1057">
        <v>-2.5</v>
      </c>
      <c r="H1057">
        <v>726</v>
      </c>
      <c r="I1057">
        <v>-4.5999999999999996</v>
      </c>
      <c r="J1057" t="s">
        <v>247</v>
      </c>
      <c r="K1057">
        <v>37105</v>
      </c>
      <c r="L1057" t="s">
        <v>122</v>
      </c>
    </row>
    <row r="1058" spans="1:12" x14ac:dyDescent="0.2">
      <c r="A1058" t="str">
        <f t="shared" si="16"/>
        <v>Lenoir2013</v>
      </c>
      <c r="B1058" t="s">
        <v>800</v>
      </c>
      <c r="C1058">
        <v>2013</v>
      </c>
      <c r="D1058" t="s">
        <v>245</v>
      </c>
      <c r="E1058">
        <v>1432</v>
      </c>
      <c r="F1058">
        <v>28225</v>
      </c>
      <c r="G1058">
        <v>-0.2</v>
      </c>
      <c r="H1058">
        <v>661</v>
      </c>
      <c r="I1058">
        <v>-5.6</v>
      </c>
      <c r="J1058" t="s">
        <v>247</v>
      </c>
      <c r="K1058">
        <v>37107</v>
      </c>
      <c r="L1058" t="s">
        <v>122</v>
      </c>
    </row>
    <row r="1059" spans="1:12" x14ac:dyDescent="0.2">
      <c r="A1059" t="str">
        <f t="shared" si="16"/>
        <v>Lincoln2013</v>
      </c>
      <c r="B1059" t="s">
        <v>519</v>
      </c>
      <c r="C1059">
        <v>2013</v>
      </c>
      <c r="D1059" t="s">
        <v>245</v>
      </c>
      <c r="E1059">
        <v>1645</v>
      </c>
      <c r="F1059">
        <v>21045</v>
      </c>
      <c r="G1059">
        <v>4.2</v>
      </c>
      <c r="H1059">
        <v>675</v>
      </c>
      <c r="I1059">
        <v>0.4</v>
      </c>
      <c r="J1059" t="s">
        <v>247</v>
      </c>
      <c r="K1059">
        <v>37109</v>
      </c>
      <c r="L1059" t="s">
        <v>122</v>
      </c>
    </row>
    <row r="1060" spans="1:12" x14ac:dyDescent="0.2">
      <c r="A1060" t="str">
        <f t="shared" si="16"/>
        <v>McDowell2013</v>
      </c>
      <c r="B1060" t="s">
        <v>801</v>
      </c>
      <c r="C1060">
        <v>2013</v>
      </c>
      <c r="D1060" t="s">
        <v>245</v>
      </c>
      <c r="E1060">
        <v>749</v>
      </c>
      <c r="F1060">
        <v>15094</v>
      </c>
      <c r="G1060">
        <v>1.9</v>
      </c>
      <c r="H1060">
        <v>624</v>
      </c>
      <c r="I1060">
        <v>4.5</v>
      </c>
      <c r="J1060" t="s">
        <v>247</v>
      </c>
      <c r="K1060">
        <v>37111</v>
      </c>
      <c r="L1060" t="s">
        <v>122</v>
      </c>
    </row>
    <row r="1061" spans="1:12" x14ac:dyDescent="0.2">
      <c r="A1061" t="str">
        <f t="shared" si="16"/>
        <v>Macon2013</v>
      </c>
      <c r="B1061" t="s">
        <v>441</v>
      </c>
      <c r="C1061">
        <v>2013</v>
      </c>
      <c r="D1061" t="s">
        <v>245</v>
      </c>
      <c r="E1061">
        <v>1137</v>
      </c>
      <c r="F1061">
        <v>10578</v>
      </c>
      <c r="G1061">
        <v>-0.2</v>
      </c>
      <c r="H1061">
        <v>611</v>
      </c>
      <c r="I1061">
        <v>1.3</v>
      </c>
      <c r="J1061" t="s">
        <v>247</v>
      </c>
      <c r="K1061">
        <v>37113</v>
      </c>
      <c r="L1061" t="s">
        <v>122</v>
      </c>
    </row>
    <row r="1062" spans="1:12" x14ac:dyDescent="0.2">
      <c r="A1062" t="str">
        <f t="shared" si="16"/>
        <v>Madison2013</v>
      </c>
      <c r="B1062" t="s">
        <v>313</v>
      </c>
      <c r="C1062">
        <v>2013</v>
      </c>
      <c r="D1062" t="s">
        <v>245</v>
      </c>
      <c r="E1062">
        <v>374</v>
      </c>
      <c r="F1062">
        <v>3852</v>
      </c>
      <c r="G1062">
        <v>2.4</v>
      </c>
      <c r="H1062">
        <v>592</v>
      </c>
      <c r="I1062">
        <v>3.3</v>
      </c>
      <c r="J1062" t="s">
        <v>247</v>
      </c>
      <c r="K1062">
        <v>37115</v>
      </c>
      <c r="L1062" t="s">
        <v>122</v>
      </c>
    </row>
    <row r="1063" spans="1:12" x14ac:dyDescent="0.2">
      <c r="A1063" t="str">
        <f t="shared" si="16"/>
        <v>Martin2013</v>
      </c>
      <c r="B1063" t="s">
        <v>620</v>
      </c>
      <c r="C1063">
        <v>2013</v>
      </c>
      <c r="D1063" t="s">
        <v>245</v>
      </c>
      <c r="E1063">
        <v>525</v>
      </c>
      <c r="F1063">
        <v>7210</v>
      </c>
      <c r="G1063">
        <v>-3.5</v>
      </c>
      <c r="H1063">
        <v>576</v>
      </c>
      <c r="I1063">
        <v>-9.9</v>
      </c>
      <c r="J1063" t="s">
        <v>247</v>
      </c>
      <c r="K1063">
        <v>37117</v>
      </c>
      <c r="L1063" t="s">
        <v>122</v>
      </c>
    </row>
    <row r="1064" spans="1:12" x14ac:dyDescent="0.2">
      <c r="A1064" t="str">
        <f t="shared" si="16"/>
        <v>Mecklenburg2013</v>
      </c>
      <c r="B1064" t="s">
        <v>686</v>
      </c>
      <c r="C1064">
        <v>2013</v>
      </c>
      <c r="D1064" t="s">
        <v>245</v>
      </c>
      <c r="E1064">
        <v>33035</v>
      </c>
      <c r="F1064">
        <v>606857</v>
      </c>
      <c r="G1064">
        <v>3.7</v>
      </c>
      <c r="H1064">
        <v>1099</v>
      </c>
      <c r="I1064">
        <v>-0.4</v>
      </c>
      <c r="J1064" t="s">
        <v>247</v>
      </c>
      <c r="K1064">
        <v>37119</v>
      </c>
      <c r="L1064" t="s">
        <v>122</v>
      </c>
    </row>
    <row r="1065" spans="1:12" x14ac:dyDescent="0.2">
      <c r="A1065" t="str">
        <f t="shared" si="16"/>
        <v>Mitchell2013</v>
      </c>
      <c r="B1065" t="s">
        <v>526</v>
      </c>
      <c r="C1065">
        <v>2013</v>
      </c>
      <c r="D1065" t="s">
        <v>245</v>
      </c>
      <c r="E1065">
        <v>399</v>
      </c>
      <c r="F1065">
        <v>4951</v>
      </c>
      <c r="G1065">
        <v>4.0999999999999996</v>
      </c>
      <c r="H1065">
        <v>595</v>
      </c>
      <c r="I1065">
        <v>-0.7</v>
      </c>
      <c r="J1065" t="s">
        <v>247</v>
      </c>
      <c r="K1065">
        <v>37121</v>
      </c>
      <c r="L1065" t="s">
        <v>122</v>
      </c>
    </row>
    <row r="1066" spans="1:12" x14ac:dyDescent="0.2">
      <c r="A1066" t="str">
        <f t="shared" si="16"/>
        <v>Montgomery2013</v>
      </c>
      <c r="B1066" t="s">
        <v>329</v>
      </c>
      <c r="C1066">
        <v>2013</v>
      </c>
      <c r="D1066" t="s">
        <v>245</v>
      </c>
      <c r="E1066">
        <v>506</v>
      </c>
      <c r="F1066">
        <v>9075</v>
      </c>
      <c r="G1066">
        <v>1.4</v>
      </c>
      <c r="H1066">
        <v>641</v>
      </c>
      <c r="I1066">
        <v>4.2</v>
      </c>
      <c r="J1066" t="s">
        <v>247</v>
      </c>
      <c r="K1066">
        <v>37123</v>
      </c>
      <c r="L1066" t="s">
        <v>122</v>
      </c>
    </row>
    <row r="1067" spans="1:12" x14ac:dyDescent="0.2">
      <c r="A1067" t="str">
        <f t="shared" si="16"/>
        <v>Moore2013</v>
      </c>
      <c r="B1067" t="s">
        <v>739</v>
      </c>
      <c r="C1067">
        <v>2013</v>
      </c>
      <c r="D1067" t="s">
        <v>245</v>
      </c>
      <c r="E1067">
        <v>2473</v>
      </c>
      <c r="F1067">
        <v>32759</v>
      </c>
      <c r="G1067">
        <v>2.9</v>
      </c>
      <c r="H1067">
        <v>733</v>
      </c>
      <c r="I1067">
        <v>-2.1</v>
      </c>
      <c r="J1067" t="s">
        <v>247</v>
      </c>
      <c r="K1067">
        <v>37125</v>
      </c>
      <c r="L1067" t="s">
        <v>122</v>
      </c>
    </row>
    <row r="1068" spans="1:12" x14ac:dyDescent="0.2">
      <c r="A1068" t="str">
        <f t="shared" si="16"/>
        <v>Nash2013</v>
      </c>
      <c r="B1068" t="s">
        <v>802</v>
      </c>
      <c r="C1068">
        <v>2013</v>
      </c>
      <c r="D1068" t="s">
        <v>245</v>
      </c>
      <c r="E1068">
        <v>2217</v>
      </c>
      <c r="F1068">
        <v>37153</v>
      </c>
      <c r="G1068">
        <v>-9.1</v>
      </c>
      <c r="H1068">
        <v>685</v>
      </c>
      <c r="I1068">
        <v>-2.6</v>
      </c>
      <c r="J1068" t="s">
        <v>247</v>
      </c>
      <c r="K1068">
        <v>37127</v>
      </c>
      <c r="L1068" t="s">
        <v>122</v>
      </c>
    </row>
    <row r="1069" spans="1:12" x14ac:dyDescent="0.2">
      <c r="A1069" t="str">
        <f t="shared" si="16"/>
        <v>New Hanover2013</v>
      </c>
      <c r="B1069" t="s">
        <v>803</v>
      </c>
      <c r="C1069">
        <v>2013</v>
      </c>
      <c r="D1069" t="s">
        <v>245</v>
      </c>
      <c r="E1069">
        <v>7324</v>
      </c>
      <c r="F1069">
        <v>101465</v>
      </c>
      <c r="G1069">
        <v>4.5</v>
      </c>
      <c r="H1069">
        <v>799</v>
      </c>
      <c r="I1069">
        <v>0.3</v>
      </c>
      <c r="J1069" t="s">
        <v>247</v>
      </c>
      <c r="K1069">
        <v>37129</v>
      </c>
      <c r="L1069" t="s">
        <v>122</v>
      </c>
    </row>
    <row r="1070" spans="1:12" x14ac:dyDescent="0.2">
      <c r="A1070" t="str">
        <f t="shared" si="16"/>
        <v>Northampton2013</v>
      </c>
      <c r="B1070" t="s">
        <v>689</v>
      </c>
      <c r="C1070">
        <v>2013</v>
      </c>
      <c r="D1070" t="s">
        <v>245</v>
      </c>
      <c r="E1070">
        <v>344</v>
      </c>
      <c r="F1070">
        <v>5329</v>
      </c>
      <c r="G1070">
        <v>2</v>
      </c>
      <c r="H1070">
        <v>603</v>
      </c>
      <c r="I1070">
        <v>-2.2999999999999998</v>
      </c>
      <c r="J1070" t="s">
        <v>247</v>
      </c>
      <c r="K1070">
        <v>37131</v>
      </c>
      <c r="L1070" t="s">
        <v>122</v>
      </c>
    </row>
    <row r="1071" spans="1:12" x14ac:dyDescent="0.2">
      <c r="A1071" t="str">
        <f t="shared" si="16"/>
        <v>Onslow2013</v>
      </c>
      <c r="B1071" t="s">
        <v>804</v>
      </c>
      <c r="C1071">
        <v>2013</v>
      </c>
      <c r="D1071" t="s">
        <v>245</v>
      </c>
      <c r="E1071">
        <v>2904</v>
      </c>
      <c r="F1071">
        <v>48355</v>
      </c>
      <c r="G1071">
        <v>0.4</v>
      </c>
      <c r="H1071">
        <v>616</v>
      </c>
      <c r="I1071">
        <v>1.3</v>
      </c>
      <c r="J1071" t="s">
        <v>247</v>
      </c>
      <c r="K1071">
        <v>37133</v>
      </c>
      <c r="L1071" t="s">
        <v>122</v>
      </c>
    </row>
    <row r="1072" spans="1:12" x14ac:dyDescent="0.2">
      <c r="A1072" t="str">
        <f t="shared" si="16"/>
        <v>Orange2013</v>
      </c>
      <c r="B1072" t="s">
        <v>418</v>
      </c>
      <c r="C1072">
        <v>2013</v>
      </c>
      <c r="D1072" t="s">
        <v>245</v>
      </c>
      <c r="E1072">
        <v>3765</v>
      </c>
      <c r="F1072">
        <v>65382</v>
      </c>
      <c r="G1072">
        <v>3.6</v>
      </c>
      <c r="H1072">
        <v>1018</v>
      </c>
      <c r="I1072">
        <v>3</v>
      </c>
      <c r="J1072" t="s">
        <v>247</v>
      </c>
      <c r="K1072">
        <v>37135</v>
      </c>
      <c r="L1072" t="s">
        <v>122</v>
      </c>
    </row>
    <row r="1073" spans="1:12" x14ac:dyDescent="0.2">
      <c r="A1073" t="str">
        <f t="shared" si="16"/>
        <v>Pamlico2013</v>
      </c>
      <c r="B1073" t="s">
        <v>805</v>
      </c>
      <c r="C1073">
        <v>2013</v>
      </c>
      <c r="D1073" t="s">
        <v>245</v>
      </c>
      <c r="E1073">
        <v>320</v>
      </c>
      <c r="F1073">
        <v>3101</v>
      </c>
      <c r="G1073">
        <v>5</v>
      </c>
      <c r="H1073">
        <v>565</v>
      </c>
      <c r="I1073">
        <v>-2.2000000000000002</v>
      </c>
      <c r="J1073" t="s">
        <v>247</v>
      </c>
      <c r="K1073">
        <v>37137</v>
      </c>
      <c r="L1073" t="s">
        <v>122</v>
      </c>
    </row>
    <row r="1074" spans="1:12" x14ac:dyDescent="0.2">
      <c r="A1074" t="str">
        <f t="shared" si="16"/>
        <v>Pasquotank2013</v>
      </c>
      <c r="B1074" t="s">
        <v>381</v>
      </c>
      <c r="C1074">
        <v>2013</v>
      </c>
      <c r="D1074" t="s">
        <v>245</v>
      </c>
      <c r="E1074">
        <v>930</v>
      </c>
      <c r="F1074">
        <v>15526</v>
      </c>
      <c r="G1074">
        <v>-1</v>
      </c>
      <c r="H1074">
        <v>678</v>
      </c>
      <c r="I1074">
        <v>-1.9</v>
      </c>
      <c r="J1074" t="s">
        <v>247</v>
      </c>
      <c r="K1074">
        <v>37139</v>
      </c>
      <c r="L1074" t="s">
        <v>122</v>
      </c>
    </row>
    <row r="1075" spans="1:12" x14ac:dyDescent="0.2">
      <c r="A1075" t="str">
        <f t="shared" si="16"/>
        <v>Pender2013</v>
      </c>
      <c r="B1075" t="s">
        <v>806</v>
      </c>
      <c r="C1075">
        <v>2013</v>
      </c>
      <c r="D1075" t="s">
        <v>245</v>
      </c>
      <c r="E1075">
        <v>1063</v>
      </c>
      <c r="F1075">
        <v>9918</v>
      </c>
      <c r="G1075">
        <v>4.9000000000000004</v>
      </c>
      <c r="H1075">
        <v>637</v>
      </c>
      <c r="I1075">
        <v>0.2</v>
      </c>
      <c r="J1075" t="s">
        <v>247</v>
      </c>
      <c r="K1075">
        <v>37141</v>
      </c>
      <c r="L1075" t="s">
        <v>122</v>
      </c>
    </row>
    <row r="1076" spans="1:12" x14ac:dyDescent="0.2">
      <c r="A1076" t="str">
        <f t="shared" si="16"/>
        <v>Perquimans2013</v>
      </c>
      <c r="B1076" t="s">
        <v>807</v>
      </c>
      <c r="C1076">
        <v>2013</v>
      </c>
      <c r="D1076" t="s">
        <v>245</v>
      </c>
      <c r="E1076">
        <v>231</v>
      </c>
      <c r="F1076">
        <v>1985</v>
      </c>
      <c r="G1076">
        <v>8.1</v>
      </c>
      <c r="H1076">
        <v>593</v>
      </c>
      <c r="I1076">
        <v>5</v>
      </c>
      <c r="J1076" t="s">
        <v>247</v>
      </c>
      <c r="K1076">
        <v>37143</v>
      </c>
      <c r="L1076" t="s">
        <v>122</v>
      </c>
    </row>
    <row r="1077" spans="1:12" x14ac:dyDescent="0.2">
      <c r="A1077" t="str">
        <f t="shared" si="16"/>
        <v>Person2013</v>
      </c>
      <c r="B1077" t="s">
        <v>383</v>
      </c>
      <c r="C1077">
        <v>2013</v>
      </c>
      <c r="D1077" t="s">
        <v>245</v>
      </c>
      <c r="E1077">
        <v>718</v>
      </c>
      <c r="F1077">
        <v>9584</v>
      </c>
      <c r="G1077">
        <v>-2.2000000000000002</v>
      </c>
      <c r="H1077">
        <v>714</v>
      </c>
      <c r="I1077">
        <v>3.8</v>
      </c>
      <c r="J1077" t="s">
        <v>247</v>
      </c>
      <c r="K1077">
        <v>37145</v>
      </c>
      <c r="L1077" t="s">
        <v>122</v>
      </c>
    </row>
    <row r="1078" spans="1:12" x14ac:dyDescent="0.2">
      <c r="A1078" t="str">
        <f t="shared" si="16"/>
        <v>Pitt2013</v>
      </c>
      <c r="B1078" t="s">
        <v>808</v>
      </c>
      <c r="C1078">
        <v>2013</v>
      </c>
      <c r="D1078" t="s">
        <v>245</v>
      </c>
      <c r="E1078">
        <v>3729</v>
      </c>
      <c r="F1078">
        <v>73852</v>
      </c>
      <c r="G1078">
        <v>0.6</v>
      </c>
      <c r="H1078">
        <v>803</v>
      </c>
      <c r="I1078">
        <v>-1.6</v>
      </c>
      <c r="J1078" t="s">
        <v>247</v>
      </c>
      <c r="K1078">
        <v>37147</v>
      </c>
      <c r="L1078" t="s">
        <v>122</v>
      </c>
    </row>
    <row r="1079" spans="1:12" x14ac:dyDescent="0.2">
      <c r="A1079" t="str">
        <f t="shared" si="16"/>
        <v>Polk2013</v>
      </c>
      <c r="B1079" t="s">
        <v>533</v>
      </c>
      <c r="C1079">
        <v>2013</v>
      </c>
      <c r="D1079" t="s">
        <v>245</v>
      </c>
      <c r="E1079">
        <v>543</v>
      </c>
      <c r="F1079">
        <v>5094</v>
      </c>
      <c r="G1079">
        <v>8.9</v>
      </c>
      <c r="H1079">
        <v>570</v>
      </c>
      <c r="I1079">
        <v>-2.2000000000000002</v>
      </c>
      <c r="J1079" t="s">
        <v>247</v>
      </c>
      <c r="K1079">
        <v>37149</v>
      </c>
      <c r="L1079" t="s">
        <v>122</v>
      </c>
    </row>
    <row r="1080" spans="1:12" x14ac:dyDescent="0.2">
      <c r="A1080" t="str">
        <f t="shared" si="16"/>
        <v>Randolph2013</v>
      </c>
      <c r="B1080" t="s">
        <v>448</v>
      </c>
      <c r="C1080">
        <v>2013</v>
      </c>
      <c r="D1080" t="s">
        <v>245</v>
      </c>
      <c r="E1080">
        <v>2532</v>
      </c>
      <c r="F1080">
        <v>43730</v>
      </c>
      <c r="G1080">
        <v>-3.3</v>
      </c>
      <c r="H1080">
        <v>664</v>
      </c>
      <c r="I1080">
        <v>-0.3</v>
      </c>
      <c r="J1080" t="s">
        <v>247</v>
      </c>
      <c r="K1080">
        <v>37151</v>
      </c>
      <c r="L1080" t="s">
        <v>122</v>
      </c>
    </row>
    <row r="1081" spans="1:12" x14ac:dyDescent="0.2">
      <c r="A1081" t="str">
        <f t="shared" si="16"/>
        <v>Richmond2013</v>
      </c>
      <c r="B1081" t="s">
        <v>342</v>
      </c>
      <c r="C1081">
        <v>2013</v>
      </c>
      <c r="D1081" t="s">
        <v>245</v>
      </c>
      <c r="E1081">
        <v>876</v>
      </c>
      <c r="F1081">
        <v>13443</v>
      </c>
      <c r="G1081">
        <v>-1</v>
      </c>
      <c r="H1081">
        <v>633</v>
      </c>
      <c r="I1081">
        <v>2.8</v>
      </c>
      <c r="J1081" t="s">
        <v>247</v>
      </c>
      <c r="K1081">
        <v>37153</v>
      </c>
      <c r="L1081" t="s">
        <v>122</v>
      </c>
    </row>
    <row r="1082" spans="1:12" x14ac:dyDescent="0.2">
      <c r="A1082" t="str">
        <f t="shared" si="16"/>
        <v>Robeson2013</v>
      </c>
      <c r="B1082" t="s">
        <v>809</v>
      </c>
      <c r="C1082">
        <v>2013</v>
      </c>
      <c r="D1082" t="s">
        <v>245</v>
      </c>
      <c r="E1082">
        <v>2022</v>
      </c>
      <c r="F1082">
        <v>38924</v>
      </c>
      <c r="G1082">
        <v>0.1</v>
      </c>
      <c r="H1082">
        <v>611</v>
      </c>
      <c r="I1082">
        <v>-0.7</v>
      </c>
      <c r="J1082" t="s">
        <v>247</v>
      </c>
      <c r="K1082">
        <v>37155</v>
      </c>
      <c r="L1082" t="s">
        <v>122</v>
      </c>
    </row>
    <row r="1083" spans="1:12" x14ac:dyDescent="0.2">
      <c r="A1083" t="str">
        <f t="shared" si="16"/>
        <v>Rockingham2013</v>
      </c>
      <c r="B1083" t="s">
        <v>380</v>
      </c>
      <c r="C1083">
        <v>2013</v>
      </c>
      <c r="D1083" t="s">
        <v>245</v>
      </c>
      <c r="E1083">
        <v>1693</v>
      </c>
      <c r="F1083">
        <v>25955</v>
      </c>
      <c r="G1083">
        <v>-1.8</v>
      </c>
      <c r="H1083">
        <v>678</v>
      </c>
      <c r="I1083">
        <v>-1.6</v>
      </c>
      <c r="J1083" t="s">
        <v>247</v>
      </c>
      <c r="K1083">
        <v>37157</v>
      </c>
      <c r="L1083" t="s">
        <v>122</v>
      </c>
    </row>
    <row r="1084" spans="1:12" x14ac:dyDescent="0.2">
      <c r="A1084" t="str">
        <f t="shared" si="16"/>
        <v>Rowan2013</v>
      </c>
      <c r="B1084" t="s">
        <v>637</v>
      </c>
      <c r="C1084">
        <v>2013</v>
      </c>
      <c r="D1084" t="s">
        <v>245</v>
      </c>
      <c r="E1084">
        <v>2674</v>
      </c>
      <c r="F1084">
        <v>44560</v>
      </c>
      <c r="G1084">
        <v>-3.2</v>
      </c>
      <c r="H1084">
        <v>772</v>
      </c>
      <c r="I1084">
        <v>2.2999999999999998</v>
      </c>
      <c r="J1084" t="s">
        <v>247</v>
      </c>
      <c r="K1084">
        <v>37159</v>
      </c>
      <c r="L1084" t="s">
        <v>122</v>
      </c>
    </row>
    <row r="1085" spans="1:12" x14ac:dyDescent="0.2">
      <c r="A1085" t="str">
        <f t="shared" si="16"/>
        <v>Rutherford2013</v>
      </c>
      <c r="B1085" t="s">
        <v>407</v>
      </c>
      <c r="C1085">
        <v>2013</v>
      </c>
      <c r="D1085" t="s">
        <v>245</v>
      </c>
      <c r="E1085">
        <v>1300</v>
      </c>
      <c r="F1085">
        <v>18267</v>
      </c>
      <c r="G1085">
        <v>1.3</v>
      </c>
      <c r="H1085">
        <v>628</v>
      </c>
      <c r="I1085">
        <v>-1.1000000000000001</v>
      </c>
      <c r="J1085" t="s">
        <v>247</v>
      </c>
      <c r="K1085">
        <v>37161</v>
      </c>
      <c r="L1085" t="s">
        <v>122</v>
      </c>
    </row>
    <row r="1086" spans="1:12" x14ac:dyDescent="0.2">
      <c r="A1086" t="str">
        <f t="shared" si="16"/>
        <v>Sampson2013</v>
      </c>
      <c r="B1086" t="s">
        <v>810</v>
      </c>
      <c r="C1086">
        <v>2013</v>
      </c>
      <c r="D1086" t="s">
        <v>245</v>
      </c>
      <c r="E1086">
        <v>1191</v>
      </c>
      <c r="F1086">
        <v>18219</v>
      </c>
      <c r="G1086">
        <v>-2.5</v>
      </c>
      <c r="H1086">
        <v>680</v>
      </c>
      <c r="I1086">
        <v>4.5</v>
      </c>
      <c r="J1086" t="s">
        <v>247</v>
      </c>
      <c r="K1086">
        <v>37163</v>
      </c>
      <c r="L1086" t="s">
        <v>122</v>
      </c>
    </row>
    <row r="1087" spans="1:12" x14ac:dyDescent="0.2">
      <c r="A1087" t="str">
        <f t="shared" si="16"/>
        <v>Scotland2013</v>
      </c>
      <c r="B1087" t="s">
        <v>811</v>
      </c>
      <c r="C1087">
        <v>2013</v>
      </c>
      <c r="D1087" t="s">
        <v>245</v>
      </c>
      <c r="E1087">
        <v>669</v>
      </c>
      <c r="F1087">
        <v>11811</v>
      </c>
      <c r="G1087">
        <v>0.5</v>
      </c>
      <c r="H1087">
        <v>646</v>
      </c>
      <c r="I1087">
        <v>0.5</v>
      </c>
      <c r="J1087" t="s">
        <v>247</v>
      </c>
      <c r="K1087">
        <v>37165</v>
      </c>
      <c r="L1087" t="s">
        <v>122</v>
      </c>
    </row>
    <row r="1088" spans="1:12" x14ac:dyDescent="0.2">
      <c r="A1088" t="str">
        <f t="shared" si="16"/>
        <v>Stanly2013</v>
      </c>
      <c r="B1088" t="s">
        <v>812</v>
      </c>
      <c r="C1088">
        <v>2013</v>
      </c>
      <c r="D1088" t="s">
        <v>245</v>
      </c>
      <c r="E1088">
        <v>1363</v>
      </c>
      <c r="F1088">
        <v>18977</v>
      </c>
      <c r="G1088">
        <v>3.6</v>
      </c>
      <c r="H1088">
        <v>617</v>
      </c>
      <c r="I1088">
        <v>-1.3</v>
      </c>
      <c r="J1088" t="s">
        <v>247</v>
      </c>
      <c r="K1088">
        <v>37167</v>
      </c>
      <c r="L1088" t="s">
        <v>122</v>
      </c>
    </row>
    <row r="1089" spans="1:12" x14ac:dyDescent="0.2">
      <c r="A1089" t="str">
        <f t="shared" si="16"/>
        <v>Stokes2013</v>
      </c>
      <c r="B1089" t="s">
        <v>813</v>
      </c>
      <c r="C1089">
        <v>2013</v>
      </c>
      <c r="D1089" t="s">
        <v>245</v>
      </c>
      <c r="E1089">
        <v>671</v>
      </c>
      <c r="F1089">
        <v>6811</v>
      </c>
      <c r="G1089">
        <v>0</v>
      </c>
      <c r="H1089">
        <v>577</v>
      </c>
      <c r="I1089">
        <v>-0.3</v>
      </c>
      <c r="J1089" t="s">
        <v>247</v>
      </c>
      <c r="K1089">
        <v>37169</v>
      </c>
      <c r="L1089" t="s">
        <v>122</v>
      </c>
    </row>
    <row r="1090" spans="1:12" x14ac:dyDescent="0.2">
      <c r="A1090" t="str">
        <f t="shared" si="16"/>
        <v>Surry2013</v>
      </c>
      <c r="B1090" t="s">
        <v>707</v>
      </c>
      <c r="C1090">
        <v>2013</v>
      </c>
      <c r="D1090" t="s">
        <v>245</v>
      </c>
      <c r="E1090">
        <v>1801</v>
      </c>
      <c r="F1090">
        <v>27584</v>
      </c>
      <c r="G1090">
        <v>0</v>
      </c>
      <c r="H1090">
        <v>617</v>
      </c>
      <c r="I1090">
        <v>1.3</v>
      </c>
      <c r="J1090" t="s">
        <v>247</v>
      </c>
      <c r="K1090">
        <v>37171</v>
      </c>
      <c r="L1090" t="s">
        <v>122</v>
      </c>
    </row>
    <row r="1091" spans="1:12" x14ac:dyDescent="0.2">
      <c r="A1091" t="str">
        <f t="shared" si="16"/>
        <v>Swain2013</v>
      </c>
      <c r="B1091" t="s">
        <v>814</v>
      </c>
      <c r="C1091">
        <v>2013</v>
      </c>
      <c r="D1091" t="s">
        <v>245</v>
      </c>
      <c r="E1091">
        <v>419</v>
      </c>
      <c r="F1091">
        <v>8465</v>
      </c>
      <c r="G1091">
        <v>0</v>
      </c>
      <c r="H1091">
        <v>660</v>
      </c>
      <c r="I1091">
        <v>5.3</v>
      </c>
      <c r="J1091" t="s">
        <v>247</v>
      </c>
      <c r="K1091">
        <v>37173</v>
      </c>
      <c r="L1091" t="s">
        <v>122</v>
      </c>
    </row>
    <row r="1092" spans="1:12" x14ac:dyDescent="0.2">
      <c r="A1092" t="str">
        <f t="shared" si="16"/>
        <v>Transylvania2013</v>
      </c>
      <c r="B1092" t="s">
        <v>815</v>
      </c>
      <c r="C1092">
        <v>2013</v>
      </c>
      <c r="D1092" t="s">
        <v>245</v>
      </c>
      <c r="E1092">
        <v>858</v>
      </c>
      <c r="F1092">
        <v>8260</v>
      </c>
      <c r="G1092">
        <v>0.4</v>
      </c>
      <c r="H1092">
        <v>627</v>
      </c>
      <c r="I1092">
        <v>1</v>
      </c>
      <c r="J1092" t="s">
        <v>247</v>
      </c>
      <c r="K1092">
        <v>37175</v>
      </c>
      <c r="L1092" t="s">
        <v>122</v>
      </c>
    </row>
    <row r="1093" spans="1:12" x14ac:dyDescent="0.2">
      <c r="A1093" t="str">
        <f t="shared" si="16"/>
        <v>Tyrrell2013</v>
      </c>
      <c r="B1093" t="s">
        <v>816</v>
      </c>
      <c r="C1093">
        <v>2013</v>
      </c>
      <c r="D1093" t="s">
        <v>245</v>
      </c>
      <c r="E1093">
        <v>106</v>
      </c>
      <c r="F1093">
        <v>1226</v>
      </c>
      <c r="G1093">
        <v>0.5</v>
      </c>
      <c r="H1093">
        <v>540</v>
      </c>
      <c r="I1093">
        <v>5.9</v>
      </c>
      <c r="J1093" t="s">
        <v>247</v>
      </c>
      <c r="K1093">
        <v>37177</v>
      </c>
      <c r="L1093" t="s">
        <v>122</v>
      </c>
    </row>
    <row r="1094" spans="1:12" x14ac:dyDescent="0.2">
      <c r="A1094" t="str">
        <f t="shared" ref="A1094:A1157" si="17">_xlfn.CONCAT(B1094, C1094)</f>
        <v>Union2013</v>
      </c>
      <c r="B1094" t="s">
        <v>403</v>
      </c>
      <c r="C1094">
        <v>2013</v>
      </c>
      <c r="D1094" t="s">
        <v>245</v>
      </c>
      <c r="E1094">
        <v>4629</v>
      </c>
      <c r="F1094">
        <v>56793</v>
      </c>
      <c r="G1094">
        <v>3.5</v>
      </c>
      <c r="H1094">
        <v>766</v>
      </c>
      <c r="I1094">
        <v>3.8</v>
      </c>
      <c r="J1094" t="s">
        <v>247</v>
      </c>
      <c r="K1094">
        <v>37179</v>
      </c>
      <c r="L1094" t="s">
        <v>122</v>
      </c>
    </row>
    <row r="1095" spans="1:12" x14ac:dyDescent="0.2">
      <c r="A1095" t="str">
        <f t="shared" si="17"/>
        <v>Vance2013</v>
      </c>
      <c r="B1095" t="s">
        <v>817</v>
      </c>
      <c r="C1095">
        <v>2013</v>
      </c>
      <c r="D1095" t="s">
        <v>245</v>
      </c>
      <c r="E1095">
        <v>879</v>
      </c>
      <c r="F1095">
        <v>14642</v>
      </c>
      <c r="G1095">
        <v>3.7</v>
      </c>
      <c r="H1095">
        <v>627</v>
      </c>
      <c r="I1095">
        <v>-1.4</v>
      </c>
      <c r="J1095" t="s">
        <v>247</v>
      </c>
      <c r="K1095">
        <v>37181</v>
      </c>
      <c r="L1095" t="s">
        <v>122</v>
      </c>
    </row>
    <row r="1096" spans="1:12" x14ac:dyDescent="0.2">
      <c r="A1096" t="str">
        <f t="shared" si="17"/>
        <v>Wake2013</v>
      </c>
      <c r="B1096" t="s">
        <v>375</v>
      </c>
      <c r="C1096">
        <v>2013</v>
      </c>
      <c r="D1096" t="s">
        <v>245</v>
      </c>
      <c r="E1096">
        <v>29896</v>
      </c>
      <c r="F1096">
        <v>485050</v>
      </c>
      <c r="G1096">
        <v>4.4000000000000004</v>
      </c>
      <c r="H1096">
        <v>985</v>
      </c>
      <c r="I1096">
        <v>1.9</v>
      </c>
      <c r="J1096" t="s">
        <v>247</v>
      </c>
      <c r="K1096">
        <v>37183</v>
      </c>
      <c r="L1096" t="s">
        <v>122</v>
      </c>
    </row>
    <row r="1097" spans="1:12" x14ac:dyDescent="0.2">
      <c r="A1097" t="str">
        <f t="shared" si="17"/>
        <v>Warren2013</v>
      </c>
      <c r="B1097" t="s">
        <v>561</v>
      </c>
      <c r="C1097">
        <v>2013</v>
      </c>
      <c r="D1097" t="s">
        <v>245</v>
      </c>
      <c r="E1097">
        <v>320</v>
      </c>
      <c r="F1097">
        <v>3385</v>
      </c>
      <c r="G1097">
        <v>-5.9</v>
      </c>
      <c r="H1097">
        <v>601</v>
      </c>
      <c r="I1097">
        <v>1.2</v>
      </c>
      <c r="J1097" t="s">
        <v>247</v>
      </c>
      <c r="K1097">
        <v>37185</v>
      </c>
      <c r="L1097" t="s">
        <v>122</v>
      </c>
    </row>
    <row r="1098" spans="1:12" x14ac:dyDescent="0.2">
      <c r="A1098" t="str">
        <f t="shared" si="17"/>
        <v>Washington2013</v>
      </c>
      <c r="B1098" t="s">
        <v>452</v>
      </c>
      <c r="C1098">
        <v>2013</v>
      </c>
      <c r="D1098" t="s">
        <v>245</v>
      </c>
      <c r="E1098">
        <v>271</v>
      </c>
      <c r="F1098">
        <v>3655</v>
      </c>
      <c r="G1098">
        <v>13.7</v>
      </c>
      <c r="H1098">
        <v>765</v>
      </c>
      <c r="I1098">
        <v>27.5</v>
      </c>
      <c r="J1098" t="s">
        <v>247</v>
      </c>
      <c r="K1098">
        <v>37187</v>
      </c>
      <c r="L1098" t="s">
        <v>122</v>
      </c>
    </row>
    <row r="1099" spans="1:12" x14ac:dyDescent="0.2">
      <c r="A1099" t="str">
        <f t="shared" si="17"/>
        <v>Watauga2013</v>
      </c>
      <c r="B1099" t="s">
        <v>818</v>
      </c>
      <c r="C1099">
        <v>2013</v>
      </c>
      <c r="D1099" t="s">
        <v>245</v>
      </c>
      <c r="E1099">
        <v>1612</v>
      </c>
      <c r="F1099">
        <v>22045</v>
      </c>
      <c r="G1099">
        <v>2.9</v>
      </c>
      <c r="H1099">
        <v>658</v>
      </c>
      <c r="I1099">
        <v>0.6</v>
      </c>
      <c r="J1099" t="s">
        <v>247</v>
      </c>
      <c r="K1099">
        <v>37189</v>
      </c>
      <c r="L1099" t="s">
        <v>122</v>
      </c>
    </row>
    <row r="1100" spans="1:12" x14ac:dyDescent="0.2">
      <c r="A1100" t="str">
        <f t="shared" si="17"/>
        <v>Wayne2013</v>
      </c>
      <c r="B1100" t="s">
        <v>382</v>
      </c>
      <c r="C1100">
        <v>2013</v>
      </c>
      <c r="D1100" t="s">
        <v>245</v>
      </c>
      <c r="E1100">
        <v>2287</v>
      </c>
      <c r="F1100">
        <v>43044</v>
      </c>
      <c r="G1100">
        <v>-1.7</v>
      </c>
      <c r="H1100">
        <v>667</v>
      </c>
      <c r="I1100">
        <v>-1.2</v>
      </c>
      <c r="J1100" t="s">
        <v>247</v>
      </c>
      <c r="K1100">
        <v>37191</v>
      </c>
      <c r="L1100" t="s">
        <v>122</v>
      </c>
    </row>
    <row r="1101" spans="1:12" x14ac:dyDescent="0.2">
      <c r="A1101" t="str">
        <f t="shared" si="17"/>
        <v>Wilkes2013</v>
      </c>
      <c r="B1101" t="s">
        <v>566</v>
      </c>
      <c r="C1101">
        <v>2013</v>
      </c>
      <c r="D1101" t="s">
        <v>245</v>
      </c>
      <c r="E1101">
        <v>1287</v>
      </c>
      <c r="F1101">
        <v>20936</v>
      </c>
      <c r="G1101">
        <v>0.5</v>
      </c>
      <c r="H1101">
        <v>632</v>
      </c>
      <c r="I1101">
        <v>-1.7</v>
      </c>
      <c r="J1101" t="s">
        <v>247</v>
      </c>
      <c r="K1101">
        <v>37193</v>
      </c>
      <c r="L1101" t="s">
        <v>122</v>
      </c>
    </row>
    <row r="1102" spans="1:12" x14ac:dyDescent="0.2">
      <c r="A1102" t="str">
        <f t="shared" si="17"/>
        <v>Wilson2013</v>
      </c>
      <c r="B1102" t="s">
        <v>378</v>
      </c>
      <c r="C1102">
        <v>2013</v>
      </c>
      <c r="D1102" t="s">
        <v>245</v>
      </c>
      <c r="E1102">
        <v>1873</v>
      </c>
      <c r="F1102">
        <v>37596</v>
      </c>
      <c r="G1102">
        <v>-0.7</v>
      </c>
      <c r="H1102">
        <v>777</v>
      </c>
      <c r="I1102">
        <v>0.5</v>
      </c>
      <c r="J1102" t="s">
        <v>247</v>
      </c>
      <c r="K1102">
        <v>37195</v>
      </c>
      <c r="L1102" t="s">
        <v>122</v>
      </c>
    </row>
    <row r="1103" spans="1:12" x14ac:dyDescent="0.2">
      <c r="A1103" t="str">
        <f t="shared" si="17"/>
        <v>Yadkin2013</v>
      </c>
      <c r="B1103" t="s">
        <v>819</v>
      </c>
      <c r="C1103">
        <v>2013</v>
      </c>
      <c r="D1103" t="s">
        <v>245</v>
      </c>
      <c r="E1103">
        <v>682</v>
      </c>
      <c r="F1103">
        <v>10396</v>
      </c>
      <c r="G1103">
        <v>2.7</v>
      </c>
      <c r="H1103">
        <v>588</v>
      </c>
      <c r="I1103">
        <v>1.6</v>
      </c>
      <c r="J1103" t="s">
        <v>247</v>
      </c>
      <c r="K1103">
        <v>37197</v>
      </c>
      <c r="L1103" t="s">
        <v>122</v>
      </c>
    </row>
    <row r="1104" spans="1:12" x14ac:dyDescent="0.2">
      <c r="A1104" t="str">
        <f t="shared" si="17"/>
        <v>Yancey2013</v>
      </c>
      <c r="B1104" t="s">
        <v>820</v>
      </c>
      <c r="C1104">
        <v>2013</v>
      </c>
      <c r="D1104" t="s">
        <v>245</v>
      </c>
      <c r="E1104">
        <v>355</v>
      </c>
      <c r="F1104">
        <v>3793</v>
      </c>
      <c r="G1104">
        <v>2.5</v>
      </c>
      <c r="H1104">
        <v>570</v>
      </c>
      <c r="I1104">
        <v>-2.2000000000000002</v>
      </c>
      <c r="J1104" t="s">
        <v>247</v>
      </c>
      <c r="K1104">
        <v>37199</v>
      </c>
      <c r="L1104" t="s">
        <v>122</v>
      </c>
    </row>
    <row r="1105" spans="1:12" x14ac:dyDescent="0.2">
      <c r="A1105" t="str">
        <f t="shared" si="17"/>
        <v>Alamance2014</v>
      </c>
      <c r="B1105" t="s">
        <v>769</v>
      </c>
      <c r="C1105">
        <v>2014</v>
      </c>
      <c r="D1105" t="s">
        <v>245</v>
      </c>
      <c r="E1105">
        <v>3334</v>
      </c>
      <c r="F1105">
        <v>59442</v>
      </c>
      <c r="G1105">
        <v>1.6</v>
      </c>
      <c r="H1105">
        <v>722</v>
      </c>
      <c r="I1105">
        <v>0.8</v>
      </c>
      <c r="J1105" t="s">
        <v>247</v>
      </c>
      <c r="K1105">
        <v>37001</v>
      </c>
      <c r="L1105" t="s">
        <v>122</v>
      </c>
    </row>
    <row r="1106" spans="1:12" x14ac:dyDescent="0.2">
      <c r="A1106" t="str">
        <f t="shared" si="17"/>
        <v>Alexander2014</v>
      </c>
      <c r="B1106" t="s">
        <v>770</v>
      </c>
      <c r="C1106">
        <v>2014</v>
      </c>
      <c r="D1106" t="s">
        <v>245</v>
      </c>
      <c r="E1106">
        <v>563</v>
      </c>
      <c r="F1106">
        <v>8881</v>
      </c>
      <c r="G1106">
        <v>-0.7</v>
      </c>
      <c r="H1106">
        <v>646</v>
      </c>
      <c r="I1106">
        <v>8.8000000000000007</v>
      </c>
      <c r="J1106" t="s">
        <v>247</v>
      </c>
      <c r="K1106">
        <v>37003</v>
      </c>
      <c r="L1106" t="s">
        <v>122</v>
      </c>
    </row>
    <row r="1107" spans="1:12" x14ac:dyDescent="0.2">
      <c r="A1107" t="str">
        <f t="shared" si="17"/>
        <v>Alleghany2014</v>
      </c>
      <c r="B1107" t="s">
        <v>648</v>
      </c>
      <c r="C1107">
        <v>2014</v>
      </c>
      <c r="D1107" t="s">
        <v>245</v>
      </c>
      <c r="E1107">
        <v>305</v>
      </c>
      <c r="F1107">
        <v>3181</v>
      </c>
      <c r="G1107">
        <v>-0.4</v>
      </c>
      <c r="H1107">
        <v>581</v>
      </c>
      <c r="I1107">
        <v>5.8</v>
      </c>
      <c r="J1107" t="s">
        <v>247</v>
      </c>
      <c r="K1107">
        <v>37005</v>
      </c>
      <c r="L1107" t="s">
        <v>122</v>
      </c>
    </row>
    <row r="1108" spans="1:12" x14ac:dyDescent="0.2">
      <c r="A1108" t="str">
        <f t="shared" si="17"/>
        <v>Anson2014</v>
      </c>
      <c r="B1108" t="s">
        <v>771</v>
      </c>
      <c r="C1108">
        <v>2014</v>
      </c>
      <c r="D1108" t="s">
        <v>245</v>
      </c>
      <c r="E1108">
        <v>473</v>
      </c>
      <c r="F1108">
        <v>7835</v>
      </c>
      <c r="G1108">
        <v>2.1</v>
      </c>
      <c r="H1108">
        <v>629</v>
      </c>
      <c r="I1108">
        <v>2.6</v>
      </c>
      <c r="J1108" t="s">
        <v>247</v>
      </c>
      <c r="K1108">
        <v>37007</v>
      </c>
      <c r="L1108" t="s">
        <v>122</v>
      </c>
    </row>
    <row r="1109" spans="1:12" x14ac:dyDescent="0.2">
      <c r="A1109" t="str">
        <f t="shared" si="17"/>
        <v>Ashe2014</v>
      </c>
      <c r="B1109" t="s">
        <v>772</v>
      </c>
      <c r="C1109">
        <v>2014</v>
      </c>
      <c r="D1109" t="s">
        <v>245</v>
      </c>
      <c r="E1109">
        <v>612</v>
      </c>
      <c r="F1109">
        <v>6915</v>
      </c>
      <c r="G1109">
        <v>-3</v>
      </c>
      <c r="H1109">
        <v>655</v>
      </c>
      <c r="I1109">
        <v>4.3</v>
      </c>
      <c r="J1109" t="s">
        <v>247</v>
      </c>
      <c r="K1109">
        <v>37009</v>
      </c>
      <c r="L1109" t="s">
        <v>122</v>
      </c>
    </row>
    <row r="1110" spans="1:12" x14ac:dyDescent="0.2">
      <c r="A1110" t="str">
        <f t="shared" si="17"/>
        <v>Avery2014</v>
      </c>
      <c r="B1110" t="s">
        <v>773</v>
      </c>
      <c r="C1110">
        <v>2014</v>
      </c>
      <c r="D1110" t="s">
        <v>245</v>
      </c>
      <c r="E1110">
        <v>628</v>
      </c>
      <c r="F1110">
        <v>6631</v>
      </c>
      <c r="G1110">
        <v>1.7</v>
      </c>
      <c r="H1110">
        <v>571</v>
      </c>
      <c r="I1110">
        <v>2.5</v>
      </c>
      <c r="J1110" t="s">
        <v>247</v>
      </c>
      <c r="K1110">
        <v>37011</v>
      </c>
      <c r="L1110" t="s">
        <v>122</v>
      </c>
    </row>
    <row r="1111" spans="1:12" x14ac:dyDescent="0.2">
      <c r="A1111" t="str">
        <f t="shared" si="17"/>
        <v>Beaufort2014</v>
      </c>
      <c r="B1111" t="s">
        <v>756</v>
      </c>
      <c r="C1111">
        <v>2014</v>
      </c>
      <c r="D1111" t="s">
        <v>245</v>
      </c>
      <c r="E1111">
        <v>1191</v>
      </c>
      <c r="F1111">
        <v>15771</v>
      </c>
      <c r="G1111">
        <v>0.2</v>
      </c>
      <c r="H1111">
        <v>705</v>
      </c>
      <c r="I1111">
        <v>2.2000000000000002</v>
      </c>
      <c r="J1111" t="s">
        <v>247</v>
      </c>
      <c r="K1111">
        <v>37013</v>
      </c>
      <c r="L1111" t="s">
        <v>122</v>
      </c>
    </row>
    <row r="1112" spans="1:12" x14ac:dyDescent="0.2">
      <c r="A1112" t="str">
        <f t="shared" si="17"/>
        <v>Bertie2014</v>
      </c>
      <c r="B1112" t="s">
        <v>774</v>
      </c>
      <c r="C1112">
        <v>2014</v>
      </c>
      <c r="D1112" t="s">
        <v>245</v>
      </c>
      <c r="E1112">
        <v>328</v>
      </c>
      <c r="F1112">
        <v>6497</v>
      </c>
      <c r="G1112">
        <v>3.7</v>
      </c>
      <c r="H1112">
        <v>574</v>
      </c>
      <c r="I1112">
        <v>1.6</v>
      </c>
      <c r="J1112" t="s">
        <v>247</v>
      </c>
      <c r="K1112">
        <v>37015</v>
      </c>
      <c r="L1112" t="s">
        <v>122</v>
      </c>
    </row>
    <row r="1113" spans="1:12" x14ac:dyDescent="0.2">
      <c r="A1113" t="str">
        <f t="shared" si="17"/>
        <v>Bladen2014</v>
      </c>
      <c r="B1113" t="s">
        <v>775</v>
      </c>
      <c r="C1113">
        <v>2014</v>
      </c>
      <c r="D1113" t="s">
        <v>245</v>
      </c>
      <c r="E1113">
        <v>624</v>
      </c>
      <c r="F1113">
        <v>12280</v>
      </c>
      <c r="G1113">
        <v>1.6</v>
      </c>
      <c r="H1113">
        <v>692</v>
      </c>
      <c r="I1113">
        <v>1.6</v>
      </c>
      <c r="J1113" t="s">
        <v>247</v>
      </c>
      <c r="K1113">
        <v>37017</v>
      </c>
      <c r="L1113" t="s">
        <v>122</v>
      </c>
    </row>
    <row r="1114" spans="1:12" x14ac:dyDescent="0.2">
      <c r="A1114" t="str">
        <f t="shared" si="17"/>
        <v>Brunswick2014</v>
      </c>
      <c r="B1114" t="s">
        <v>655</v>
      </c>
      <c r="C1114">
        <v>2014</v>
      </c>
      <c r="D1114" t="s">
        <v>245</v>
      </c>
      <c r="E1114">
        <v>2511</v>
      </c>
      <c r="F1114">
        <v>28664</v>
      </c>
      <c r="G1114">
        <v>1.9</v>
      </c>
      <c r="H1114">
        <v>729</v>
      </c>
      <c r="I1114">
        <v>2.5</v>
      </c>
      <c r="J1114" t="s">
        <v>247</v>
      </c>
      <c r="K1114">
        <v>37019</v>
      </c>
      <c r="L1114" t="s">
        <v>122</v>
      </c>
    </row>
    <row r="1115" spans="1:12" x14ac:dyDescent="0.2">
      <c r="A1115" t="str">
        <f t="shared" si="17"/>
        <v>Buncombe2014</v>
      </c>
      <c r="B1115" t="s">
        <v>379</v>
      </c>
      <c r="C1115">
        <v>2014</v>
      </c>
      <c r="D1115" t="s">
        <v>245</v>
      </c>
      <c r="E1115">
        <v>8285</v>
      </c>
      <c r="F1115">
        <v>122927</v>
      </c>
      <c r="G1115">
        <v>3.6</v>
      </c>
      <c r="H1115">
        <v>798</v>
      </c>
      <c r="I1115">
        <v>5.3</v>
      </c>
      <c r="J1115" t="s">
        <v>247</v>
      </c>
      <c r="K1115">
        <v>37021</v>
      </c>
      <c r="L1115" t="s">
        <v>122</v>
      </c>
    </row>
    <row r="1116" spans="1:12" x14ac:dyDescent="0.2">
      <c r="A1116" t="str">
        <f t="shared" si="17"/>
        <v>Burke2014</v>
      </c>
      <c r="B1116" t="s">
        <v>468</v>
      </c>
      <c r="C1116">
        <v>2014</v>
      </c>
      <c r="D1116" t="s">
        <v>245</v>
      </c>
      <c r="E1116">
        <v>1484</v>
      </c>
      <c r="F1116">
        <v>29736</v>
      </c>
      <c r="G1116">
        <v>-0.5</v>
      </c>
      <c r="H1116">
        <v>692</v>
      </c>
      <c r="I1116">
        <v>4.7</v>
      </c>
      <c r="J1116" t="s">
        <v>247</v>
      </c>
      <c r="K1116">
        <v>37023</v>
      </c>
      <c r="L1116" t="s">
        <v>122</v>
      </c>
    </row>
    <row r="1117" spans="1:12" x14ac:dyDescent="0.2">
      <c r="A1117" t="str">
        <f t="shared" si="17"/>
        <v>Cabarrus2014</v>
      </c>
      <c r="B1117" t="s">
        <v>776</v>
      </c>
      <c r="C1117">
        <v>2014</v>
      </c>
      <c r="D1117" t="s">
        <v>245</v>
      </c>
      <c r="E1117">
        <v>4294</v>
      </c>
      <c r="F1117">
        <v>69223</v>
      </c>
      <c r="G1117">
        <v>3.1</v>
      </c>
      <c r="H1117">
        <v>749</v>
      </c>
      <c r="I1117">
        <v>4.5999999999999996</v>
      </c>
      <c r="J1117" t="s">
        <v>247</v>
      </c>
      <c r="K1117">
        <v>37025</v>
      </c>
      <c r="L1117" t="s">
        <v>122</v>
      </c>
    </row>
    <row r="1118" spans="1:12" x14ac:dyDescent="0.2">
      <c r="A1118" t="str">
        <f t="shared" si="17"/>
        <v>Caldwell2014</v>
      </c>
      <c r="B1118" t="s">
        <v>580</v>
      </c>
      <c r="C1118">
        <v>2014</v>
      </c>
      <c r="D1118" t="s">
        <v>245</v>
      </c>
      <c r="E1118">
        <v>1352</v>
      </c>
      <c r="F1118">
        <v>23396</v>
      </c>
      <c r="G1118">
        <v>1.6</v>
      </c>
      <c r="H1118">
        <v>669</v>
      </c>
      <c r="I1118">
        <v>3.7</v>
      </c>
      <c r="J1118" t="s">
        <v>247</v>
      </c>
      <c r="K1118">
        <v>37027</v>
      </c>
      <c r="L1118" t="s">
        <v>122</v>
      </c>
    </row>
    <row r="1119" spans="1:12" x14ac:dyDescent="0.2">
      <c r="A1119" t="str">
        <f t="shared" si="17"/>
        <v>Camden2014</v>
      </c>
      <c r="B1119" t="s">
        <v>470</v>
      </c>
      <c r="C1119">
        <v>2014</v>
      </c>
      <c r="D1119" t="s">
        <v>245</v>
      </c>
      <c r="E1119">
        <v>203</v>
      </c>
      <c r="F1119">
        <v>1453</v>
      </c>
      <c r="G1119">
        <v>-2</v>
      </c>
      <c r="H1119">
        <v>775</v>
      </c>
      <c r="I1119">
        <v>-4.0999999999999996</v>
      </c>
      <c r="J1119" t="s">
        <v>247</v>
      </c>
      <c r="K1119">
        <v>37029</v>
      </c>
      <c r="L1119" t="s">
        <v>122</v>
      </c>
    </row>
    <row r="1120" spans="1:12" x14ac:dyDescent="0.2">
      <c r="A1120" t="str">
        <f t="shared" si="17"/>
        <v>Carteret2014</v>
      </c>
      <c r="B1120" t="s">
        <v>777</v>
      </c>
      <c r="C1120">
        <v>2014</v>
      </c>
      <c r="D1120" t="s">
        <v>245</v>
      </c>
      <c r="E1120">
        <v>2108</v>
      </c>
      <c r="F1120">
        <v>21939</v>
      </c>
      <c r="G1120">
        <v>1</v>
      </c>
      <c r="H1120">
        <v>629</v>
      </c>
      <c r="I1120">
        <v>4</v>
      </c>
      <c r="J1120" t="s">
        <v>247</v>
      </c>
      <c r="K1120">
        <v>37031</v>
      </c>
      <c r="L1120" t="s">
        <v>122</v>
      </c>
    </row>
    <row r="1121" spans="1:12" x14ac:dyDescent="0.2">
      <c r="A1121" t="str">
        <f t="shared" si="17"/>
        <v>Caswell2014</v>
      </c>
      <c r="B1121" t="s">
        <v>778</v>
      </c>
      <c r="C1121">
        <v>2014</v>
      </c>
      <c r="D1121" t="s">
        <v>245</v>
      </c>
      <c r="E1121">
        <v>273</v>
      </c>
      <c r="F1121">
        <v>3091</v>
      </c>
      <c r="G1121">
        <v>-1.7</v>
      </c>
      <c r="H1121">
        <v>611</v>
      </c>
      <c r="I1121">
        <v>6.8</v>
      </c>
      <c r="J1121" t="s">
        <v>247</v>
      </c>
      <c r="K1121">
        <v>37033</v>
      </c>
      <c r="L1121" t="s">
        <v>122</v>
      </c>
    </row>
    <row r="1122" spans="1:12" x14ac:dyDescent="0.2">
      <c r="A1122" t="str">
        <f t="shared" si="17"/>
        <v>Catawba2014</v>
      </c>
      <c r="B1122" t="s">
        <v>779</v>
      </c>
      <c r="C1122">
        <v>2014</v>
      </c>
      <c r="D1122" t="s">
        <v>245</v>
      </c>
      <c r="E1122">
        <v>4236</v>
      </c>
      <c r="F1122">
        <v>83205</v>
      </c>
      <c r="G1122">
        <v>1.9</v>
      </c>
      <c r="H1122">
        <v>763</v>
      </c>
      <c r="I1122">
        <v>4.4000000000000004</v>
      </c>
      <c r="J1122" t="s">
        <v>247</v>
      </c>
      <c r="K1122">
        <v>37035</v>
      </c>
      <c r="L1122" t="s">
        <v>122</v>
      </c>
    </row>
    <row r="1123" spans="1:12" x14ac:dyDescent="0.2">
      <c r="A1123" t="str">
        <f t="shared" si="17"/>
        <v>Chatham2014</v>
      </c>
      <c r="B1123" t="s">
        <v>474</v>
      </c>
      <c r="C1123">
        <v>2014</v>
      </c>
      <c r="D1123" t="s">
        <v>245</v>
      </c>
      <c r="E1123">
        <v>1342</v>
      </c>
      <c r="F1123">
        <v>14650</v>
      </c>
      <c r="G1123">
        <v>2.6</v>
      </c>
      <c r="H1123">
        <v>699</v>
      </c>
      <c r="I1123">
        <v>5.4</v>
      </c>
      <c r="J1123" t="s">
        <v>247</v>
      </c>
      <c r="K1123">
        <v>37037</v>
      </c>
      <c r="L1123" t="s">
        <v>122</v>
      </c>
    </row>
    <row r="1124" spans="1:12" x14ac:dyDescent="0.2">
      <c r="A1124" t="str">
        <f t="shared" si="17"/>
        <v>Cherokee2014</v>
      </c>
      <c r="B1124" t="s">
        <v>424</v>
      </c>
      <c r="C1124">
        <v>2014</v>
      </c>
      <c r="D1124" t="s">
        <v>245</v>
      </c>
      <c r="E1124">
        <v>698</v>
      </c>
      <c r="F1124">
        <v>8032</v>
      </c>
      <c r="G1124">
        <v>5.2</v>
      </c>
      <c r="H1124">
        <v>603</v>
      </c>
      <c r="I1124">
        <v>1.9</v>
      </c>
      <c r="J1124" t="s">
        <v>247</v>
      </c>
      <c r="K1124">
        <v>37039</v>
      </c>
      <c r="L1124" t="s">
        <v>122</v>
      </c>
    </row>
    <row r="1125" spans="1:12" x14ac:dyDescent="0.2">
      <c r="A1125" t="str">
        <f t="shared" si="17"/>
        <v>Chowan2014</v>
      </c>
      <c r="B1125" t="s">
        <v>780</v>
      </c>
      <c r="C1125">
        <v>2014</v>
      </c>
      <c r="D1125" t="s">
        <v>245</v>
      </c>
      <c r="E1125">
        <v>398</v>
      </c>
      <c r="F1125">
        <v>4647</v>
      </c>
      <c r="G1125">
        <v>0.7</v>
      </c>
      <c r="H1125">
        <v>707</v>
      </c>
      <c r="I1125">
        <v>3.4</v>
      </c>
      <c r="J1125" t="s">
        <v>247</v>
      </c>
      <c r="K1125">
        <v>37041</v>
      </c>
      <c r="L1125" t="s">
        <v>122</v>
      </c>
    </row>
    <row r="1126" spans="1:12" x14ac:dyDescent="0.2">
      <c r="A1126" t="str">
        <f t="shared" si="17"/>
        <v>Clay2014</v>
      </c>
      <c r="B1126" t="s">
        <v>353</v>
      </c>
      <c r="C1126">
        <v>2014</v>
      </c>
      <c r="D1126" t="s">
        <v>245</v>
      </c>
      <c r="E1126">
        <v>247</v>
      </c>
      <c r="F1126">
        <v>2041</v>
      </c>
      <c r="G1126">
        <v>5.7</v>
      </c>
      <c r="H1126">
        <v>552</v>
      </c>
      <c r="I1126">
        <v>-0.2</v>
      </c>
      <c r="J1126" t="s">
        <v>247</v>
      </c>
      <c r="K1126">
        <v>37043</v>
      </c>
      <c r="L1126" t="s">
        <v>122</v>
      </c>
    </row>
    <row r="1127" spans="1:12" x14ac:dyDescent="0.2">
      <c r="A1127" t="str">
        <f t="shared" si="17"/>
        <v>Cleveland2014</v>
      </c>
      <c r="B1127" t="s">
        <v>781</v>
      </c>
      <c r="C1127">
        <v>2014</v>
      </c>
      <c r="D1127" t="s">
        <v>245</v>
      </c>
      <c r="E1127">
        <v>1998</v>
      </c>
      <c r="F1127">
        <v>33821</v>
      </c>
      <c r="G1127">
        <v>-0.5</v>
      </c>
      <c r="H1127">
        <v>713</v>
      </c>
      <c r="I1127">
        <v>5.8</v>
      </c>
      <c r="J1127" t="s">
        <v>247</v>
      </c>
      <c r="K1127">
        <v>37045</v>
      </c>
      <c r="L1127" t="s">
        <v>122</v>
      </c>
    </row>
    <row r="1128" spans="1:12" x14ac:dyDescent="0.2">
      <c r="A1128" t="str">
        <f t="shared" si="17"/>
        <v>Columbus2014</v>
      </c>
      <c r="B1128" t="s">
        <v>782</v>
      </c>
      <c r="C1128">
        <v>2014</v>
      </c>
      <c r="D1128" t="s">
        <v>245</v>
      </c>
      <c r="E1128">
        <v>1103</v>
      </c>
      <c r="F1128">
        <v>15744</v>
      </c>
      <c r="G1128">
        <v>-2.8</v>
      </c>
      <c r="H1128">
        <v>655</v>
      </c>
      <c r="I1128">
        <v>3.8</v>
      </c>
      <c r="J1128" t="s">
        <v>247</v>
      </c>
      <c r="K1128">
        <v>37047</v>
      </c>
      <c r="L1128" t="s">
        <v>122</v>
      </c>
    </row>
    <row r="1129" spans="1:12" x14ac:dyDescent="0.2">
      <c r="A1129" t="str">
        <f t="shared" si="17"/>
        <v>Craven2014</v>
      </c>
      <c r="B1129" t="s">
        <v>783</v>
      </c>
      <c r="C1129">
        <v>2014</v>
      </c>
      <c r="D1129" t="s">
        <v>245</v>
      </c>
      <c r="E1129">
        <v>2265</v>
      </c>
      <c r="F1129">
        <v>38506</v>
      </c>
      <c r="G1129">
        <v>2.2999999999999998</v>
      </c>
      <c r="H1129">
        <v>805</v>
      </c>
      <c r="I1129">
        <v>4</v>
      </c>
      <c r="J1129" t="s">
        <v>247</v>
      </c>
      <c r="K1129">
        <v>37049</v>
      </c>
      <c r="L1129" t="s">
        <v>122</v>
      </c>
    </row>
    <row r="1130" spans="1:12" x14ac:dyDescent="0.2">
      <c r="A1130" t="str">
        <f t="shared" si="17"/>
        <v>Cumberland2014</v>
      </c>
      <c r="B1130" t="s">
        <v>589</v>
      </c>
      <c r="C1130">
        <v>2014</v>
      </c>
      <c r="D1130" t="s">
        <v>245</v>
      </c>
      <c r="E1130">
        <v>6145</v>
      </c>
      <c r="F1130">
        <v>118610</v>
      </c>
      <c r="G1130">
        <v>0.4</v>
      </c>
      <c r="H1130">
        <v>771</v>
      </c>
      <c r="I1130">
        <v>0.7</v>
      </c>
      <c r="J1130" t="s">
        <v>247</v>
      </c>
      <c r="K1130">
        <v>37051</v>
      </c>
      <c r="L1130" t="s">
        <v>122</v>
      </c>
    </row>
    <row r="1131" spans="1:12" x14ac:dyDescent="0.2">
      <c r="A1131" t="str">
        <f t="shared" si="17"/>
        <v>Currituck2014</v>
      </c>
      <c r="B1131" t="s">
        <v>784</v>
      </c>
      <c r="C1131">
        <v>2014</v>
      </c>
      <c r="D1131" t="s">
        <v>245</v>
      </c>
      <c r="E1131">
        <v>663</v>
      </c>
      <c r="F1131">
        <v>5936</v>
      </c>
      <c r="G1131">
        <v>4.0999999999999996</v>
      </c>
      <c r="H1131">
        <v>669</v>
      </c>
      <c r="I1131">
        <v>-0.3</v>
      </c>
      <c r="J1131" t="s">
        <v>247</v>
      </c>
      <c r="K1131">
        <v>37053</v>
      </c>
      <c r="L1131" t="s">
        <v>122</v>
      </c>
    </row>
    <row r="1132" spans="1:12" x14ac:dyDescent="0.2">
      <c r="A1132" t="str">
        <f t="shared" si="17"/>
        <v>Dare2014</v>
      </c>
      <c r="B1132" t="s">
        <v>785</v>
      </c>
      <c r="C1132">
        <v>2014</v>
      </c>
      <c r="D1132" t="s">
        <v>245</v>
      </c>
      <c r="E1132">
        <v>1885</v>
      </c>
      <c r="F1132">
        <v>16644</v>
      </c>
      <c r="G1132">
        <v>2.6</v>
      </c>
      <c r="H1132">
        <v>624</v>
      </c>
      <c r="I1132">
        <v>1.6</v>
      </c>
      <c r="J1132" t="s">
        <v>247</v>
      </c>
      <c r="K1132">
        <v>37055</v>
      </c>
      <c r="L1132" t="s">
        <v>122</v>
      </c>
    </row>
    <row r="1133" spans="1:12" x14ac:dyDescent="0.2">
      <c r="A1133" t="str">
        <f t="shared" si="17"/>
        <v>Davidson2014</v>
      </c>
      <c r="B1133" t="s">
        <v>721</v>
      </c>
      <c r="C1133">
        <v>2014</v>
      </c>
      <c r="D1133" t="s">
        <v>245</v>
      </c>
      <c r="E1133">
        <v>2774</v>
      </c>
      <c r="F1133">
        <v>42139</v>
      </c>
      <c r="G1133">
        <v>1.5</v>
      </c>
      <c r="H1133">
        <v>710</v>
      </c>
      <c r="I1133">
        <v>5.3</v>
      </c>
      <c r="J1133" t="s">
        <v>247</v>
      </c>
      <c r="K1133">
        <v>37057</v>
      </c>
      <c r="L1133" t="s">
        <v>122</v>
      </c>
    </row>
    <row r="1134" spans="1:12" x14ac:dyDescent="0.2">
      <c r="A1134" t="str">
        <f t="shared" si="17"/>
        <v>Davie2014</v>
      </c>
      <c r="B1134" t="s">
        <v>786</v>
      </c>
      <c r="C1134">
        <v>2014</v>
      </c>
      <c r="D1134" t="s">
        <v>245</v>
      </c>
      <c r="E1134">
        <v>853</v>
      </c>
      <c r="F1134">
        <v>11414</v>
      </c>
      <c r="G1134">
        <v>8.6999999999999993</v>
      </c>
      <c r="H1134">
        <v>671</v>
      </c>
      <c r="I1134">
        <v>1.5</v>
      </c>
      <c r="J1134" t="s">
        <v>247</v>
      </c>
      <c r="K1134">
        <v>37059</v>
      </c>
      <c r="L1134" t="s">
        <v>122</v>
      </c>
    </row>
    <row r="1135" spans="1:12" x14ac:dyDescent="0.2">
      <c r="A1135" t="str">
        <f t="shared" si="17"/>
        <v>Duplin2014</v>
      </c>
      <c r="B1135" t="s">
        <v>787</v>
      </c>
      <c r="C1135">
        <v>2014</v>
      </c>
      <c r="D1135" t="s">
        <v>245</v>
      </c>
      <c r="E1135">
        <v>1087</v>
      </c>
      <c r="F1135">
        <v>20074</v>
      </c>
      <c r="G1135">
        <v>1.4</v>
      </c>
      <c r="H1135">
        <v>637</v>
      </c>
      <c r="I1135">
        <v>1.6</v>
      </c>
      <c r="J1135" t="s">
        <v>247</v>
      </c>
      <c r="K1135">
        <v>37061</v>
      </c>
      <c r="L1135" t="s">
        <v>122</v>
      </c>
    </row>
    <row r="1136" spans="1:12" x14ac:dyDescent="0.2">
      <c r="A1136" t="str">
        <f t="shared" si="17"/>
        <v>Durham2014</v>
      </c>
      <c r="B1136" t="s">
        <v>788</v>
      </c>
      <c r="C1136">
        <v>2014</v>
      </c>
      <c r="D1136" t="s">
        <v>245</v>
      </c>
      <c r="E1136">
        <v>7612</v>
      </c>
      <c r="F1136">
        <v>192430</v>
      </c>
      <c r="G1136">
        <v>3</v>
      </c>
      <c r="H1136">
        <v>1270</v>
      </c>
      <c r="I1136">
        <v>1.1000000000000001</v>
      </c>
      <c r="J1136" t="s">
        <v>247</v>
      </c>
      <c r="K1136">
        <v>37063</v>
      </c>
      <c r="L1136" t="s">
        <v>122</v>
      </c>
    </row>
    <row r="1137" spans="1:12" x14ac:dyDescent="0.2">
      <c r="A1137" t="str">
        <f t="shared" si="17"/>
        <v>Edgecombe2014</v>
      </c>
      <c r="B1137" t="s">
        <v>789</v>
      </c>
      <c r="C1137">
        <v>2014</v>
      </c>
      <c r="D1137" t="s">
        <v>245</v>
      </c>
      <c r="E1137">
        <v>918</v>
      </c>
      <c r="F1137">
        <v>17543</v>
      </c>
      <c r="G1137">
        <v>-4.4000000000000004</v>
      </c>
      <c r="H1137">
        <v>674</v>
      </c>
      <c r="I1137">
        <v>3.4</v>
      </c>
      <c r="J1137" t="s">
        <v>247</v>
      </c>
      <c r="K1137">
        <v>37065</v>
      </c>
      <c r="L1137" t="s">
        <v>122</v>
      </c>
    </row>
    <row r="1138" spans="1:12" x14ac:dyDescent="0.2">
      <c r="A1138" t="str">
        <f t="shared" si="17"/>
        <v>Forsyth2014</v>
      </c>
      <c r="B1138" t="s">
        <v>376</v>
      </c>
      <c r="C1138">
        <v>2014</v>
      </c>
      <c r="D1138" t="s">
        <v>245</v>
      </c>
      <c r="E1138">
        <v>9155</v>
      </c>
      <c r="F1138">
        <v>181920</v>
      </c>
      <c r="G1138">
        <v>2.2000000000000002</v>
      </c>
      <c r="H1138">
        <v>932</v>
      </c>
      <c r="I1138">
        <v>4.4000000000000004</v>
      </c>
      <c r="J1138" t="s">
        <v>247</v>
      </c>
      <c r="K1138">
        <v>37067</v>
      </c>
      <c r="L1138" t="s">
        <v>122</v>
      </c>
    </row>
    <row r="1139" spans="1:12" x14ac:dyDescent="0.2">
      <c r="A1139" t="str">
        <f t="shared" si="17"/>
        <v>Franklin2014</v>
      </c>
      <c r="B1139" t="s">
        <v>434</v>
      </c>
      <c r="C1139">
        <v>2014</v>
      </c>
      <c r="D1139" t="s">
        <v>245</v>
      </c>
      <c r="E1139">
        <v>1056</v>
      </c>
      <c r="F1139">
        <v>11553</v>
      </c>
      <c r="G1139">
        <v>0.4</v>
      </c>
      <c r="H1139">
        <v>785</v>
      </c>
      <c r="I1139">
        <v>10.1</v>
      </c>
      <c r="J1139" t="s">
        <v>247</v>
      </c>
      <c r="K1139">
        <v>37069</v>
      </c>
      <c r="L1139" t="s">
        <v>122</v>
      </c>
    </row>
    <row r="1140" spans="1:12" x14ac:dyDescent="0.2">
      <c r="A1140" t="str">
        <f t="shared" si="17"/>
        <v>Gaston2014</v>
      </c>
      <c r="B1140" t="s">
        <v>790</v>
      </c>
      <c r="C1140">
        <v>2014</v>
      </c>
      <c r="D1140" t="s">
        <v>245</v>
      </c>
      <c r="E1140">
        <v>4119</v>
      </c>
      <c r="F1140">
        <v>70259</v>
      </c>
      <c r="G1140">
        <v>2.9</v>
      </c>
      <c r="H1140">
        <v>758</v>
      </c>
      <c r="I1140">
        <v>4.3</v>
      </c>
      <c r="J1140" t="s">
        <v>247</v>
      </c>
      <c r="K1140">
        <v>37071</v>
      </c>
      <c r="L1140" t="s">
        <v>122</v>
      </c>
    </row>
    <row r="1141" spans="1:12" x14ac:dyDescent="0.2">
      <c r="A1141" t="str">
        <f t="shared" si="17"/>
        <v>Gates2014</v>
      </c>
      <c r="B1141" t="s">
        <v>791</v>
      </c>
      <c r="C1141">
        <v>2014</v>
      </c>
      <c r="D1141" t="s">
        <v>245</v>
      </c>
      <c r="E1141">
        <v>156</v>
      </c>
      <c r="F1141">
        <v>1504</v>
      </c>
      <c r="G1141">
        <v>5.4</v>
      </c>
      <c r="H1141">
        <v>688</v>
      </c>
      <c r="I1141">
        <v>12.8</v>
      </c>
      <c r="J1141" t="s">
        <v>247</v>
      </c>
      <c r="K1141">
        <v>37073</v>
      </c>
      <c r="L1141" t="s">
        <v>122</v>
      </c>
    </row>
    <row r="1142" spans="1:12" x14ac:dyDescent="0.2">
      <c r="A1142" t="str">
        <f t="shared" si="17"/>
        <v>Graham2014</v>
      </c>
      <c r="B1142" t="s">
        <v>792</v>
      </c>
      <c r="C1142">
        <v>2014</v>
      </c>
      <c r="D1142" t="s">
        <v>245</v>
      </c>
      <c r="E1142">
        <v>200</v>
      </c>
      <c r="F1142">
        <v>1854</v>
      </c>
      <c r="G1142">
        <v>-11</v>
      </c>
      <c r="H1142">
        <v>677</v>
      </c>
      <c r="I1142">
        <v>9.4</v>
      </c>
      <c r="J1142" t="s">
        <v>247</v>
      </c>
      <c r="K1142">
        <v>37075</v>
      </c>
      <c r="L1142" t="s">
        <v>122</v>
      </c>
    </row>
    <row r="1143" spans="1:12" x14ac:dyDescent="0.2">
      <c r="A1143" t="str">
        <f t="shared" si="17"/>
        <v>Granville2014</v>
      </c>
      <c r="B1143" t="s">
        <v>793</v>
      </c>
      <c r="C1143">
        <v>2014</v>
      </c>
      <c r="D1143" t="s">
        <v>245</v>
      </c>
      <c r="E1143">
        <v>933</v>
      </c>
      <c r="F1143">
        <v>20092</v>
      </c>
      <c r="G1143">
        <v>0.1</v>
      </c>
      <c r="H1143">
        <v>801</v>
      </c>
      <c r="I1143">
        <v>5</v>
      </c>
      <c r="J1143" t="s">
        <v>247</v>
      </c>
      <c r="K1143">
        <v>37077</v>
      </c>
      <c r="L1143" t="s">
        <v>122</v>
      </c>
    </row>
    <row r="1144" spans="1:12" x14ac:dyDescent="0.2">
      <c r="A1144" t="str">
        <f t="shared" si="17"/>
        <v>Greene2014</v>
      </c>
      <c r="B1144" t="s">
        <v>436</v>
      </c>
      <c r="C1144">
        <v>2014</v>
      </c>
      <c r="D1144" t="s">
        <v>245</v>
      </c>
      <c r="E1144">
        <v>319</v>
      </c>
      <c r="F1144">
        <v>4033</v>
      </c>
      <c r="G1144">
        <v>0.1</v>
      </c>
      <c r="H1144">
        <v>607</v>
      </c>
      <c r="I1144">
        <v>3.2</v>
      </c>
      <c r="J1144" t="s">
        <v>247</v>
      </c>
      <c r="K1144">
        <v>37079</v>
      </c>
      <c r="L1144" t="s">
        <v>122</v>
      </c>
    </row>
    <row r="1145" spans="1:12" x14ac:dyDescent="0.2">
      <c r="A1145" t="str">
        <f t="shared" si="17"/>
        <v>Guilford2014</v>
      </c>
      <c r="B1145" t="s">
        <v>794</v>
      </c>
      <c r="C1145">
        <v>2014</v>
      </c>
      <c r="D1145" t="s">
        <v>245</v>
      </c>
      <c r="E1145">
        <v>14037</v>
      </c>
      <c r="F1145">
        <v>275815</v>
      </c>
      <c r="G1145">
        <v>1.5</v>
      </c>
      <c r="H1145">
        <v>889</v>
      </c>
      <c r="I1145">
        <v>3.7</v>
      </c>
      <c r="J1145" t="s">
        <v>247</v>
      </c>
      <c r="K1145">
        <v>37081</v>
      </c>
      <c r="L1145" t="s">
        <v>122</v>
      </c>
    </row>
    <row r="1146" spans="1:12" x14ac:dyDescent="0.2">
      <c r="A1146" t="str">
        <f t="shared" si="17"/>
        <v>Halifax2014</v>
      </c>
      <c r="B1146" t="s">
        <v>674</v>
      </c>
      <c r="C1146">
        <v>2014</v>
      </c>
      <c r="D1146" t="s">
        <v>245</v>
      </c>
      <c r="E1146">
        <v>1028</v>
      </c>
      <c r="F1146">
        <v>16060</v>
      </c>
      <c r="G1146">
        <v>-0.2</v>
      </c>
      <c r="H1146">
        <v>629</v>
      </c>
      <c r="I1146">
        <v>0.8</v>
      </c>
      <c r="J1146" t="s">
        <v>247</v>
      </c>
      <c r="K1146">
        <v>37083</v>
      </c>
      <c r="L1146" t="s">
        <v>122</v>
      </c>
    </row>
    <row r="1147" spans="1:12" x14ac:dyDescent="0.2">
      <c r="A1147" t="str">
        <f t="shared" si="17"/>
        <v>Harnett2014</v>
      </c>
      <c r="B1147" t="s">
        <v>795</v>
      </c>
      <c r="C1147">
        <v>2014</v>
      </c>
      <c r="D1147" t="s">
        <v>245</v>
      </c>
      <c r="E1147">
        <v>1720</v>
      </c>
      <c r="F1147">
        <v>22725</v>
      </c>
      <c r="G1147">
        <v>0.9</v>
      </c>
      <c r="H1147">
        <v>650</v>
      </c>
      <c r="I1147">
        <v>2.8</v>
      </c>
      <c r="J1147" t="s">
        <v>247</v>
      </c>
      <c r="K1147">
        <v>37085</v>
      </c>
      <c r="L1147" t="s">
        <v>122</v>
      </c>
    </row>
    <row r="1148" spans="1:12" x14ac:dyDescent="0.2">
      <c r="A1148" t="str">
        <f t="shared" si="17"/>
        <v>Haywood2014</v>
      </c>
      <c r="B1148" t="s">
        <v>731</v>
      </c>
      <c r="C1148">
        <v>2014</v>
      </c>
      <c r="D1148" t="s">
        <v>245</v>
      </c>
      <c r="E1148">
        <v>1431</v>
      </c>
      <c r="F1148">
        <v>16784</v>
      </c>
      <c r="G1148">
        <v>0.5</v>
      </c>
      <c r="H1148">
        <v>665</v>
      </c>
      <c r="I1148">
        <v>2.2999999999999998</v>
      </c>
      <c r="J1148" t="s">
        <v>247</v>
      </c>
      <c r="K1148">
        <v>37087</v>
      </c>
      <c r="L1148" t="s">
        <v>122</v>
      </c>
    </row>
    <row r="1149" spans="1:12" x14ac:dyDescent="0.2">
      <c r="A1149" t="str">
        <f t="shared" si="17"/>
        <v>Henderson2014</v>
      </c>
      <c r="B1149" t="s">
        <v>602</v>
      </c>
      <c r="C1149">
        <v>2014</v>
      </c>
      <c r="D1149" t="s">
        <v>245</v>
      </c>
      <c r="E1149">
        <v>2807</v>
      </c>
      <c r="F1149">
        <v>35029</v>
      </c>
      <c r="G1149">
        <v>-0.8</v>
      </c>
      <c r="H1149">
        <v>735</v>
      </c>
      <c r="I1149">
        <v>5.9</v>
      </c>
      <c r="J1149" t="s">
        <v>247</v>
      </c>
      <c r="K1149">
        <v>37089</v>
      </c>
      <c r="L1149" t="s">
        <v>122</v>
      </c>
    </row>
    <row r="1150" spans="1:12" x14ac:dyDescent="0.2">
      <c r="A1150" t="str">
        <f t="shared" si="17"/>
        <v>Hertford2014</v>
      </c>
      <c r="B1150" t="s">
        <v>796</v>
      </c>
      <c r="C1150">
        <v>2014</v>
      </c>
      <c r="D1150" t="s">
        <v>245</v>
      </c>
      <c r="E1150">
        <v>499</v>
      </c>
      <c r="F1150">
        <v>9107</v>
      </c>
      <c r="G1150">
        <v>-2</v>
      </c>
      <c r="H1150">
        <v>722</v>
      </c>
      <c r="I1150">
        <v>7.4</v>
      </c>
      <c r="J1150" t="s">
        <v>247</v>
      </c>
      <c r="K1150">
        <v>37091</v>
      </c>
      <c r="L1150" t="s">
        <v>122</v>
      </c>
    </row>
    <row r="1151" spans="1:12" x14ac:dyDescent="0.2">
      <c r="A1151" t="str">
        <f t="shared" si="17"/>
        <v>Hoke2014</v>
      </c>
      <c r="B1151" t="s">
        <v>797</v>
      </c>
      <c r="C1151">
        <v>2014</v>
      </c>
      <c r="D1151" t="s">
        <v>245</v>
      </c>
      <c r="E1151">
        <v>450</v>
      </c>
      <c r="F1151">
        <v>7617</v>
      </c>
      <c r="G1151">
        <v>-28.4</v>
      </c>
      <c r="H1151">
        <v>603</v>
      </c>
      <c r="I1151">
        <v>-17.100000000000001</v>
      </c>
      <c r="J1151" t="s">
        <v>247</v>
      </c>
      <c r="K1151">
        <v>37093</v>
      </c>
      <c r="L1151" t="s">
        <v>122</v>
      </c>
    </row>
    <row r="1152" spans="1:12" x14ac:dyDescent="0.2">
      <c r="A1152" t="str">
        <f t="shared" si="17"/>
        <v>Hyde2014</v>
      </c>
      <c r="B1152" t="s">
        <v>798</v>
      </c>
      <c r="C1152">
        <v>2014</v>
      </c>
      <c r="D1152" t="s">
        <v>245</v>
      </c>
      <c r="E1152">
        <v>209</v>
      </c>
      <c r="F1152">
        <v>2071</v>
      </c>
      <c r="G1152">
        <v>3.3</v>
      </c>
      <c r="H1152">
        <v>571</v>
      </c>
      <c r="I1152">
        <v>4.8</v>
      </c>
      <c r="J1152" t="s">
        <v>247</v>
      </c>
      <c r="K1152">
        <v>37095</v>
      </c>
      <c r="L1152" t="s">
        <v>122</v>
      </c>
    </row>
    <row r="1153" spans="1:12" x14ac:dyDescent="0.2">
      <c r="A1153" t="str">
        <f t="shared" si="17"/>
        <v>Iredell2014</v>
      </c>
      <c r="B1153" t="s">
        <v>799</v>
      </c>
      <c r="C1153">
        <v>2014</v>
      </c>
      <c r="D1153" t="s">
        <v>245</v>
      </c>
      <c r="E1153">
        <v>4973</v>
      </c>
      <c r="F1153">
        <v>69118</v>
      </c>
      <c r="G1153">
        <v>3.8</v>
      </c>
      <c r="H1153">
        <v>887</v>
      </c>
      <c r="I1153">
        <v>6.7</v>
      </c>
      <c r="J1153" t="s">
        <v>247</v>
      </c>
      <c r="K1153">
        <v>37097</v>
      </c>
      <c r="L1153" t="s">
        <v>122</v>
      </c>
    </row>
    <row r="1154" spans="1:12" x14ac:dyDescent="0.2">
      <c r="A1154" t="str">
        <f t="shared" si="17"/>
        <v>Jackson2014</v>
      </c>
      <c r="B1154" t="s">
        <v>318</v>
      </c>
      <c r="C1154">
        <v>2014</v>
      </c>
      <c r="D1154" t="s">
        <v>245</v>
      </c>
      <c r="E1154">
        <v>1014</v>
      </c>
      <c r="F1154">
        <v>12975</v>
      </c>
      <c r="G1154">
        <v>4.3</v>
      </c>
      <c r="H1154">
        <v>663</v>
      </c>
      <c r="I1154">
        <v>8.5</v>
      </c>
      <c r="J1154" t="s">
        <v>247</v>
      </c>
      <c r="K1154">
        <v>37099</v>
      </c>
      <c r="L1154" t="s">
        <v>122</v>
      </c>
    </row>
    <row r="1155" spans="1:12" x14ac:dyDescent="0.2">
      <c r="A1155" t="str">
        <f t="shared" si="17"/>
        <v>Johnston2014</v>
      </c>
      <c r="B1155" t="s">
        <v>377</v>
      </c>
      <c r="C1155">
        <v>2014</v>
      </c>
      <c r="D1155" t="s">
        <v>245</v>
      </c>
      <c r="E1155">
        <v>3211</v>
      </c>
      <c r="F1155">
        <v>45890</v>
      </c>
      <c r="G1155">
        <v>5.6</v>
      </c>
      <c r="H1155">
        <v>715</v>
      </c>
      <c r="I1155">
        <v>0.8</v>
      </c>
      <c r="J1155" t="s">
        <v>247</v>
      </c>
      <c r="K1155">
        <v>37101</v>
      </c>
      <c r="L1155" t="s">
        <v>122</v>
      </c>
    </row>
    <row r="1156" spans="1:12" x14ac:dyDescent="0.2">
      <c r="A1156" t="str">
        <f t="shared" si="17"/>
        <v>Jones2014</v>
      </c>
      <c r="B1156" t="s">
        <v>517</v>
      </c>
      <c r="C1156">
        <v>2014</v>
      </c>
      <c r="D1156" t="s">
        <v>245</v>
      </c>
      <c r="E1156">
        <v>209</v>
      </c>
      <c r="F1156">
        <v>1556</v>
      </c>
      <c r="G1156">
        <v>-6.7</v>
      </c>
      <c r="H1156">
        <v>632</v>
      </c>
      <c r="I1156">
        <v>0</v>
      </c>
      <c r="J1156" t="s">
        <v>247</v>
      </c>
      <c r="K1156">
        <v>37103</v>
      </c>
      <c r="L1156" t="s">
        <v>122</v>
      </c>
    </row>
    <row r="1157" spans="1:12" x14ac:dyDescent="0.2">
      <c r="A1157" t="str">
        <f t="shared" si="17"/>
        <v>Lee2014</v>
      </c>
      <c r="B1157" t="s">
        <v>315</v>
      </c>
      <c r="C1157">
        <v>2014</v>
      </c>
      <c r="D1157" t="s">
        <v>245</v>
      </c>
      <c r="E1157">
        <v>1360</v>
      </c>
      <c r="F1157">
        <v>24257</v>
      </c>
      <c r="G1157">
        <v>-1.3</v>
      </c>
      <c r="H1157">
        <v>758</v>
      </c>
      <c r="I1157">
        <v>4.4000000000000004</v>
      </c>
      <c r="J1157" t="s">
        <v>247</v>
      </c>
      <c r="K1157">
        <v>37105</v>
      </c>
      <c r="L1157" t="s">
        <v>122</v>
      </c>
    </row>
    <row r="1158" spans="1:12" x14ac:dyDescent="0.2">
      <c r="A1158" t="str">
        <f t="shared" ref="A1158:A1221" si="18">_xlfn.CONCAT(B1158, C1158)</f>
        <v>Lenoir2014</v>
      </c>
      <c r="B1158" t="s">
        <v>800</v>
      </c>
      <c r="C1158">
        <v>2014</v>
      </c>
      <c r="D1158" t="s">
        <v>245</v>
      </c>
      <c r="E1158">
        <v>1367</v>
      </c>
      <c r="F1158">
        <v>27737</v>
      </c>
      <c r="G1158">
        <v>-1.7</v>
      </c>
      <c r="H1158">
        <v>692</v>
      </c>
      <c r="I1158">
        <v>4.7</v>
      </c>
      <c r="J1158" t="s">
        <v>247</v>
      </c>
      <c r="K1158">
        <v>37107</v>
      </c>
      <c r="L1158" t="s">
        <v>122</v>
      </c>
    </row>
    <row r="1159" spans="1:12" x14ac:dyDescent="0.2">
      <c r="A1159" t="str">
        <f t="shared" si="18"/>
        <v>Lincoln2014</v>
      </c>
      <c r="B1159" t="s">
        <v>519</v>
      </c>
      <c r="C1159">
        <v>2014</v>
      </c>
      <c r="D1159" t="s">
        <v>245</v>
      </c>
      <c r="E1159">
        <v>1653</v>
      </c>
      <c r="F1159">
        <v>21732</v>
      </c>
      <c r="G1159">
        <v>3.3</v>
      </c>
      <c r="H1159">
        <v>705</v>
      </c>
      <c r="I1159">
        <v>4.4000000000000004</v>
      </c>
      <c r="J1159" t="s">
        <v>247</v>
      </c>
      <c r="K1159">
        <v>37109</v>
      </c>
      <c r="L1159" t="s">
        <v>122</v>
      </c>
    </row>
    <row r="1160" spans="1:12" x14ac:dyDescent="0.2">
      <c r="A1160" t="str">
        <f t="shared" si="18"/>
        <v>McDowell2014</v>
      </c>
      <c r="B1160" t="s">
        <v>801</v>
      </c>
      <c r="C1160">
        <v>2014</v>
      </c>
      <c r="D1160" t="s">
        <v>245</v>
      </c>
      <c r="E1160">
        <v>741</v>
      </c>
      <c r="F1160">
        <v>16150</v>
      </c>
      <c r="G1160">
        <v>7</v>
      </c>
      <c r="H1160">
        <v>639</v>
      </c>
      <c r="I1160">
        <v>2.4</v>
      </c>
      <c r="J1160" t="s">
        <v>247</v>
      </c>
      <c r="K1160">
        <v>37111</v>
      </c>
      <c r="L1160" t="s">
        <v>122</v>
      </c>
    </row>
    <row r="1161" spans="1:12" x14ac:dyDescent="0.2">
      <c r="A1161" t="str">
        <f t="shared" si="18"/>
        <v>Macon2014</v>
      </c>
      <c r="B1161" t="s">
        <v>441</v>
      </c>
      <c r="C1161">
        <v>2014</v>
      </c>
      <c r="D1161" t="s">
        <v>245</v>
      </c>
      <c r="E1161">
        <v>1147</v>
      </c>
      <c r="F1161">
        <v>10866</v>
      </c>
      <c r="G1161">
        <v>2.7</v>
      </c>
      <c r="H1161">
        <v>631</v>
      </c>
      <c r="I1161">
        <v>3.3</v>
      </c>
      <c r="J1161" t="s">
        <v>247</v>
      </c>
      <c r="K1161">
        <v>37113</v>
      </c>
      <c r="L1161" t="s">
        <v>122</v>
      </c>
    </row>
    <row r="1162" spans="1:12" x14ac:dyDescent="0.2">
      <c r="A1162" t="str">
        <f t="shared" si="18"/>
        <v>Madison2014</v>
      </c>
      <c r="B1162" t="s">
        <v>313</v>
      </c>
      <c r="C1162">
        <v>2014</v>
      </c>
      <c r="D1162" t="s">
        <v>245</v>
      </c>
      <c r="E1162">
        <v>370</v>
      </c>
      <c r="F1162">
        <v>3823</v>
      </c>
      <c r="G1162">
        <v>-0.8</v>
      </c>
      <c r="H1162">
        <v>606</v>
      </c>
      <c r="I1162">
        <v>2.4</v>
      </c>
      <c r="J1162" t="s">
        <v>247</v>
      </c>
      <c r="K1162">
        <v>37115</v>
      </c>
      <c r="L1162" t="s">
        <v>122</v>
      </c>
    </row>
    <row r="1163" spans="1:12" x14ac:dyDescent="0.2">
      <c r="A1163" t="str">
        <f t="shared" si="18"/>
        <v>Martin2014</v>
      </c>
      <c r="B1163" t="s">
        <v>620</v>
      </c>
      <c r="C1163">
        <v>2014</v>
      </c>
      <c r="D1163" t="s">
        <v>245</v>
      </c>
      <c r="E1163">
        <v>514</v>
      </c>
      <c r="F1163">
        <v>7228</v>
      </c>
      <c r="G1163">
        <v>0.2</v>
      </c>
      <c r="H1163">
        <v>585</v>
      </c>
      <c r="I1163">
        <v>1.6</v>
      </c>
      <c r="J1163" t="s">
        <v>247</v>
      </c>
      <c r="K1163">
        <v>37117</v>
      </c>
      <c r="L1163" t="s">
        <v>122</v>
      </c>
    </row>
    <row r="1164" spans="1:12" x14ac:dyDescent="0.2">
      <c r="A1164" t="str">
        <f t="shared" si="18"/>
        <v>Mecklenburg2014</v>
      </c>
      <c r="B1164" t="s">
        <v>686</v>
      </c>
      <c r="C1164">
        <v>2014</v>
      </c>
      <c r="D1164" t="s">
        <v>245</v>
      </c>
      <c r="E1164">
        <v>33759</v>
      </c>
      <c r="F1164">
        <v>630412</v>
      </c>
      <c r="G1164">
        <v>3.9</v>
      </c>
      <c r="H1164">
        <v>1127</v>
      </c>
      <c r="I1164">
        <v>2.5</v>
      </c>
      <c r="J1164" t="s">
        <v>247</v>
      </c>
      <c r="K1164">
        <v>37119</v>
      </c>
      <c r="L1164" t="s">
        <v>122</v>
      </c>
    </row>
    <row r="1165" spans="1:12" x14ac:dyDescent="0.2">
      <c r="A1165" t="str">
        <f t="shared" si="18"/>
        <v>Mitchell2014</v>
      </c>
      <c r="B1165" t="s">
        <v>526</v>
      </c>
      <c r="C1165">
        <v>2014</v>
      </c>
      <c r="D1165" t="s">
        <v>245</v>
      </c>
      <c r="E1165">
        <v>391</v>
      </c>
      <c r="F1165">
        <v>4943</v>
      </c>
      <c r="G1165">
        <v>-0.2</v>
      </c>
      <c r="H1165">
        <v>631</v>
      </c>
      <c r="I1165">
        <v>6.1</v>
      </c>
      <c r="J1165" t="s">
        <v>247</v>
      </c>
      <c r="K1165">
        <v>37121</v>
      </c>
      <c r="L1165" t="s">
        <v>122</v>
      </c>
    </row>
    <row r="1166" spans="1:12" x14ac:dyDescent="0.2">
      <c r="A1166" t="str">
        <f t="shared" si="18"/>
        <v>Montgomery2014</v>
      </c>
      <c r="B1166" t="s">
        <v>329</v>
      </c>
      <c r="C1166">
        <v>2014</v>
      </c>
      <c r="D1166" t="s">
        <v>245</v>
      </c>
      <c r="E1166">
        <v>492</v>
      </c>
      <c r="F1166">
        <v>9228</v>
      </c>
      <c r="G1166">
        <v>1.7</v>
      </c>
      <c r="H1166">
        <v>669</v>
      </c>
      <c r="I1166">
        <v>4.4000000000000004</v>
      </c>
      <c r="J1166" t="s">
        <v>247</v>
      </c>
      <c r="K1166">
        <v>37123</v>
      </c>
      <c r="L1166" t="s">
        <v>122</v>
      </c>
    </row>
    <row r="1167" spans="1:12" x14ac:dyDescent="0.2">
      <c r="A1167" t="str">
        <f t="shared" si="18"/>
        <v>Moore2014</v>
      </c>
      <c r="B1167" t="s">
        <v>739</v>
      </c>
      <c r="C1167">
        <v>2014</v>
      </c>
      <c r="D1167" t="s">
        <v>245</v>
      </c>
      <c r="E1167">
        <v>2484</v>
      </c>
      <c r="F1167">
        <v>33056</v>
      </c>
      <c r="G1167">
        <v>0.9</v>
      </c>
      <c r="H1167">
        <v>766</v>
      </c>
      <c r="I1167">
        <v>4.5</v>
      </c>
      <c r="J1167" t="s">
        <v>247</v>
      </c>
      <c r="K1167">
        <v>37125</v>
      </c>
      <c r="L1167" t="s">
        <v>122</v>
      </c>
    </row>
    <row r="1168" spans="1:12" x14ac:dyDescent="0.2">
      <c r="A1168" t="str">
        <f t="shared" si="18"/>
        <v>Nash2014</v>
      </c>
      <c r="B1168" t="s">
        <v>802</v>
      </c>
      <c r="C1168">
        <v>2014</v>
      </c>
      <c r="D1168" t="s">
        <v>245</v>
      </c>
      <c r="E1168">
        <v>2210</v>
      </c>
      <c r="F1168">
        <v>40838</v>
      </c>
      <c r="G1168">
        <v>9.9</v>
      </c>
      <c r="H1168">
        <v>736</v>
      </c>
      <c r="I1168">
        <v>7.4</v>
      </c>
      <c r="J1168" t="s">
        <v>247</v>
      </c>
      <c r="K1168">
        <v>37127</v>
      </c>
      <c r="L1168" t="s">
        <v>122</v>
      </c>
    </row>
    <row r="1169" spans="1:12" x14ac:dyDescent="0.2">
      <c r="A1169" t="str">
        <f t="shared" si="18"/>
        <v>New Hanover2014</v>
      </c>
      <c r="B1169" t="s">
        <v>803</v>
      </c>
      <c r="C1169">
        <v>2014</v>
      </c>
      <c r="D1169" t="s">
        <v>245</v>
      </c>
      <c r="E1169">
        <v>7462</v>
      </c>
      <c r="F1169">
        <v>104818</v>
      </c>
      <c r="G1169">
        <v>3.3</v>
      </c>
      <c r="H1169">
        <v>829</v>
      </c>
      <c r="I1169">
        <v>3.8</v>
      </c>
      <c r="J1169" t="s">
        <v>247</v>
      </c>
      <c r="K1169">
        <v>37129</v>
      </c>
      <c r="L1169" t="s">
        <v>122</v>
      </c>
    </row>
    <row r="1170" spans="1:12" x14ac:dyDescent="0.2">
      <c r="A1170" t="str">
        <f t="shared" si="18"/>
        <v>Northampton2014</v>
      </c>
      <c r="B1170" t="s">
        <v>689</v>
      </c>
      <c r="C1170">
        <v>2014</v>
      </c>
      <c r="D1170" t="s">
        <v>245</v>
      </c>
      <c r="E1170">
        <v>335</v>
      </c>
      <c r="F1170">
        <v>5396</v>
      </c>
      <c r="G1170">
        <v>1.3</v>
      </c>
      <c r="H1170">
        <v>645</v>
      </c>
      <c r="I1170">
        <v>7</v>
      </c>
      <c r="J1170" t="s">
        <v>247</v>
      </c>
      <c r="K1170">
        <v>37131</v>
      </c>
      <c r="L1170" t="s">
        <v>122</v>
      </c>
    </row>
    <row r="1171" spans="1:12" x14ac:dyDescent="0.2">
      <c r="A1171" t="str">
        <f t="shared" si="18"/>
        <v>Onslow2014</v>
      </c>
      <c r="B1171" t="s">
        <v>804</v>
      </c>
      <c r="C1171">
        <v>2014</v>
      </c>
      <c r="D1171" t="s">
        <v>245</v>
      </c>
      <c r="E1171">
        <v>2837</v>
      </c>
      <c r="F1171">
        <v>48685</v>
      </c>
      <c r="G1171">
        <v>0.7</v>
      </c>
      <c r="H1171">
        <v>630</v>
      </c>
      <c r="I1171">
        <v>2.2999999999999998</v>
      </c>
      <c r="J1171" t="s">
        <v>247</v>
      </c>
      <c r="K1171">
        <v>37133</v>
      </c>
      <c r="L1171" t="s">
        <v>122</v>
      </c>
    </row>
    <row r="1172" spans="1:12" x14ac:dyDescent="0.2">
      <c r="A1172" t="str">
        <f t="shared" si="18"/>
        <v>Orange2014</v>
      </c>
      <c r="B1172" t="s">
        <v>418</v>
      </c>
      <c r="C1172">
        <v>2014</v>
      </c>
      <c r="D1172" t="s">
        <v>245</v>
      </c>
      <c r="E1172">
        <v>3863</v>
      </c>
      <c r="F1172">
        <v>66517</v>
      </c>
      <c r="G1172">
        <v>1.7</v>
      </c>
      <c r="H1172">
        <v>1043</v>
      </c>
      <c r="I1172">
        <v>2.5</v>
      </c>
      <c r="J1172" t="s">
        <v>247</v>
      </c>
      <c r="K1172">
        <v>37135</v>
      </c>
      <c r="L1172" t="s">
        <v>122</v>
      </c>
    </row>
    <row r="1173" spans="1:12" x14ac:dyDescent="0.2">
      <c r="A1173" t="str">
        <f t="shared" si="18"/>
        <v>Pamlico2014</v>
      </c>
      <c r="B1173" t="s">
        <v>805</v>
      </c>
      <c r="C1173">
        <v>2014</v>
      </c>
      <c r="D1173" t="s">
        <v>245</v>
      </c>
      <c r="E1173">
        <v>294</v>
      </c>
      <c r="F1173">
        <v>3292</v>
      </c>
      <c r="G1173">
        <v>6.2</v>
      </c>
      <c r="H1173">
        <v>560</v>
      </c>
      <c r="I1173">
        <v>-0.9</v>
      </c>
      <c r="J1173" t="s">
        <v>247</v>
      </c>
      <c r="K1173">
        <v>37137</v>
      </c>
      <c r="L1173" t="s">
        <v>122</v>
      </c>
    </row>
    <row r="1174" spans="1:12" x14ac:dyDescent="0.2">
      <c r="A1174" t="str">
        <f t="shared" si="18"/>
        <v>Pasquotank2014</v>
      </c>
      <c r="B1174" t="s">
        <v>381</v>
      </c>
      <c r="C1174">
        <v>2014</v>
      </c>
      <c r="D1174" t="s">
        <v>245</v>
      </c>
      <c r="E1174">
        <v>953</v>
      </c>
      <c r="F1174">
        <v>15509</v>
      </c>
      <c r="G1174">
        <v>-0.1</v>
      </c>
      <c r="H1174">
        <v>707</v>
      </c>
      <c r="I1174">
        <v>4.3</v>
      </c>
      <c r="J1174" t="s">
        <v>247</v>
      </c>
      <c r="K1174">
        <v>37139</v>
      </c>
      <c r="L1174" t="s">
        <v>122</v>
      </c>
    </row>
    <row r="1175" spans="1:12" x14ac:dyDescent="0.2">
      <c r="A1175" t="str">
        <f t="shared" si="18"/>
        <v>Pender2014</v>
      </c>
      <c r="B1175" t="s">
        <v>806</v>
      </c>
      <c r="C1175">
        <v>2014</v>
      </c>
      <c r="D1175" t="s">
        <v>245</v>
      </c>
      <c r="E1175">
        <v>1074</v>
      </c>
      <c r="F1175">
        <v>10316</v>
      </c>
      <c r="G1175">
        <v>4</v>
      </c>
      <c r="H1175">
        <v>676</v>
      </c>
      <c r="I1175">
        <v>6.1</v>
      </c>
      <c r="J1175" t="s">
        <v>247</v>
      </c>
      <c r="K1175">
        <v>37141</v>
      </c>
      <c r="L1175" t="s">
        <v>122</v>
      </c>
    </row>
    <row r="1176" spans="1:12" x14ac:dyDescent="0.2">
      <c r="A1176" t="str">
        <f t="shared" si="18"/>
        <v>Perquimans2014</v>
      </c>
      <c r="B1176" t="s">
        <v>807</v>
      </c>
      <c r="C1176">
        <v>2014</v>
      </c>
      <c r="D1176" t="s">
        <v>245</v>
      </c>
      <c r="E1176">
        <v>228</v>
      </c>
      <c r="F1176">
        <v>1960</v>
      </c>
      <c r="G1176">
        <v>-1.3</v>
      </c>
      <c r="H1176">
        <v>633</v>
      </c>
      <c r="I1176">
        <v>6.7</v>
      </c>
      <c r="J1176" t="s">
        <v>247</v>
      </c>
      <c r="K1176">
        <v>37143</v>
      </c>
      <c r="L1176" t="s">
        <v>122</v>
      </c>
    </row>
    <row r="1177" spans="1:12" x14ac:dyDescent="0.2">
      <c r="A1177" t="str">
        <f t="shared" si="18"/>
        <v>Person2014</v>
      </c>
      <c r="B1177" t="s">
        <v>383</v>
      </c>
      <c r="C1177">
        <v>2014</v>
      </c>
      <c r="D1177" t="s">
        <v>245</v>
      </c>
      <c r="E1177">
        <v>725</v>
      </c>
      <c r="F1177">
        <v>9963</v>
      </c>
      <c r="G1177">
        <v>4</v>
      </c>
      <c r="H1177">
        <v>737</v>
      </c>
      <c r="I1177">
        <v>3.2</v>
      </c>
      <c r="J1177" t="s">
        <v>247</v>
      </c>
      <c r="K1177">
        <v>37145</v>
      </c>
      <c r="L1177" t="s">
        <v>122</v>
      </c>
    </row>
    <row r="1178" spans="1:12" x14ac:dyDescent="0.2">
      <c r="A1178" t="str">
        <f t="shared" si="18"/>
        <v>Pitt2014</v>
      </c>
      <c r="B1178" t="s">
        <v>808</v>
      </c>
      <c r="C1178">
        <v>2014</v>
      </c>
      <c r="D1178" t="s">
        <v>245</v>
      </c>
      <c r="E1178">
        <v>3792</v>
      </c>
      <c r="F1178">
        <v>75537</v>
      </c>
      <c r="G1178">
        <v>2.2999999999999998</v>
      </c>
      <c r="H1178">
        <v>832</v>
      </c>
      <c r="I1178">
        <v>3.6</v>
      </c>
      <c r="J1178" t="s">
        <v>247</v>
      </c>
      <c r="K1178">
        <v>37147</v>
      </c>
      <c r="L1178" t="s">
        <v>122</v>
      </c>
    </row>
    <row r="1179" spans="1:12" x14ac:dyDescent="0.2">
      <c r="A1179" t="str">
        <f t="shared" si="18"/>
        <v>Polk2014</v>
      </c>
      <c r="B1179" t="s">
        <v>533</v>
      </c>
      <c r="C1179">
        <v>2014</v>
      </c>
      <c r="D1179" t="s">
        <v>245</v>
      </c>
      <c r="E1179">
        <v>531</v>
      </c>
      <c r="F1179">
        <v>4853</v>
      </c>
      <c r="G1179">
        <v>-4.7</v>
      </c>
      <c r="H1179">
        <v>601</v>
      </c>
      <c r="I1179">
        <v>5.4</v>
      </c>
      <c r="J1179" t="s">
        <v>247</v>
      </c>
      <c r="K1179">
        <v>37149</v>
      </c>
      <c r="L1179" t="s">
        <v>122</v>
      </c>
    </row>
    <row r="1180" spans="1:12" x14ac:dyDescent="0.2">
      <c r="A1180" t="str">
        <f t="shared" si="18"/>
        <v>Randolph2014</v>
      </c>
      <c r="B1180" t="s">
        <v>448</v>
      </c>
      <c r="C1180">
        <v>2014</v>
      </c>
      <c r="D1180" t="s">
        <v>245</v>
      </c>
      <c r="E1180">
        <v>2543</v>
      </c>
      <c r="F1180">
        <v>44507</v>
      </c>
      <c r="G1180">
        <v>1.8</v>
      </c>
      <c r="H1180">
        <v>676</v>
      </c>
      <c r="I1180">
        <v>1.8</v>
      </c>
      <c r="J1180" t="s">
        <v>247</v>
      </c>
      <c r="K1180">
        <v>37151</v>
      </c>
      <c r="L1180" t="s">
        <v>122</v>
      </c>
    </row>
    <row r="1181" spans="1:12" x14ac:dyDescent="0.2">
      <c r="A1181" t="str">
        <f t="shared" si="18"/>
        <v>Richmond2014</v>
      </c>
      <c r="B1181" t="s">
        <v>342</v>
      </c>
      <c r="C1181">
        <v>2014</v>
      </c>
      <c r="D1181" t="s">
        <v>245</v>
      </c>
      <c r="E1181">
        <v>871</v>
      </c>
      <c r="F1181">
        <v>13622</v>
      </c>
      <c r="G1181">
        <v>1.3</v>
      </c>
      <c r="H1181">
        <v>654</v>
      </c>
      <c r="I1181">
        <v>3.3</v>
      </c>
      <c r="J1181" t="s">
        <v>247</v>
      </c>
      <c r="K1181">
        <v>37153</v>
      </c>
      <c r="L1181" t="s">
        <v>122</v>
      </c>
    </row>
    <row r="1182" spans="1:12" x14ac:dyDescent="0.2">
      <c r="A1182" t="str">
        <f t="shared" si="18"/>
        <v>Robeson2014</v>
      </c>
      <c r="B1182" t="s">
        <v>809</v>
      </c>
      <c r="C1182">
        <v>2014</v>
      </c>
      <c r="D1182" t="s">
        <v>245</v>
      </c>
      <c r="E1182">
        <v>2046</v>
      </c>
      <c r="F1182">
        <v>39326</v>
      </c>
      <c r="G1182">
        <v>1</v>
      </c>
      <c r="H1182">
        <v>623</v>
      </c>
      <c r="I1182">
        <v>2</v>
      </c>
      <c r="J1182" t="s">
        <v>247</v>
      </c>
      <c r="K1182">
        <v>37155</v>
      </c>
      <c r="L1182" t="s">
        <v>122</v>
      </c>
    </row>
    <row r="1183" spans="1:12" x14ac:dyDescent="0.2">
      <c r="A1183" t="str">
        <f t="shared" si="18"/>
        <v>Rockingham2014</v>
      </c>
      <c r="B1183" t="s">
        <v>380</v>
      </c>
      <c r="C1183">
        <v>2014</v>
      </c>
      <c r="D1183" t="s">
        <v>245</v>
      </c>
      <c r="E1183">
        <v>1702</v>
      </c>
      <c r="F1183">
        <v>26329</v>
      </c>
      <c r="G1183">
        <v>1.4</v>
      </c>
      <c r="H1183">
        <v>679</v>
      </c>
      <c r="I1183">
        <v>0.1</v>
      </c>
      <c r="J1183" t="s">
        <v>247</v>
      </c>
      <c r="K1183">
        <v>37157</v>
      </c>
      <c r="L1183" t="s">
        <v>122</v>
      </c>
    </row>
    <row r="1184" spans="1:12" x14ac:dyDescent="0.2">
      <c r="A1184" t="str">
        <f t="shared" si="18"/>
        <v>Rowan2014</v>
      </c>
      <c r="B1184" t="s">
        <v>637</v>
      </c>
      <c r="C1184">
        <v>2014</v>
      </c>
      <c r="D1184" t="s">
        <v>245</v>
      </c>
      <c r="E1184">
        <v>2650</v>
      </c>
      <c r="F1184">
        <v>45915</v>
      </c>
      <c r="G1184">
        <v>3</v>
      </c>
      <c r="H1184">
        <v>786</v>
      </c>
      <c r="I1184">
        <v>1.8</v>
      </c>
      <c r="J1184" t="s">
        <v>247</v>
      </c>
      <c r="K1184">
        <v>37159</v>
      </c>
      <c r="L1184" t="s">
        <v>122</v>
      </c>
    </row>
    <row r="1185" spans="1:12" x14ac:dyDescent="0.2">
      <c r="A1185" t="str">
        <f t="shared" si="18"/>
        <v>Rutherford2014</v>
      </c>
      <c r="B1185" t="s">
        <v>407</v>
      </c>
      <c r="C1185">
        <v>2014</v>
      </c>
      <c r="D1185" t="s">
        <v>245</v>
      </c>
      <c r="E1185">
        <v>1298</v>
      </c>
      <c r="F1185">
        <v>18398</v>
      </c>
      <c r="G1185">
        <v>0.7</v>
      </c>
      <c r="H1185">
        <v>644</v>
      </c>
      <c r="I1185">
        <v>2.5</v>
      </c>
      <c r="J1185" t="s">
        <v>247</v>
      </c>
      <c r="K1185">
        <v>37161</v>
      </c>
      <c r="L1185" t="s">
        <v>122</v>
      </c>
    </row>
    <row r="1186" spans="1:12" x14ac:dyDescent="0.2">
      <c r="A1186" t="str">
        <f t="shared" si="18"/>
        <v>Sampson2014</v>
      </c>
      <c r="B1186" t="s">
        <v>810</v>
      </c>
      <c r="C1186">
        <v>2014</v>
      </c>
      <c r="D1186" t="s">
        <v>245</v>
      </c>
      <c r="E1186">
        <v>1168</v>
      </c>
      <c r="F1186">
        <v>18338</v>
      </c>
      <c r="G1186">
        <v>0.7</v>
      </c>
      <c r="H1186">
        <v>685</v>
      </c>
      <c r="I1186">
        <v>0.7</v>
      </c>
      <c r="J1186" t="s">
        <v>247</v>
      </c>
      <c r="K1186">
        <v>37163</v>
      </c>
      <c r="L1186" t="s">
        <v>122</v>
      </c>
    </row>
    <row r="1187" spans="1:12" x14ac:dyDescent="0.2">
      <c r="A1187" t="str">
        <f t="shared" si="18"/>
        <v>Scotland2014</v>
      </c>
      <c r="B1187" t="s">
        <v>811</v>
      </c>
      <c r="C1187">
        <v>2014</v>
      </c>
      <c r="D1187" t="s">
        <v>245</v>
      </c>
      <c r="E1187">
        <v>652</v>
      </c>
      <c r="F1187">
        <v>11831</v>
      </c>
      <c r="G1187">
        <v>0.2</v>
      </c>
      <c r="H1187">
        <v>704</v>
      </c>
      <c r="I1187">
        <v>9</v>
      </c>
      <c r="J1187" t="s">
        <v>247</v>
      </c>
      <c r="K1187">
        <v>37165</v>
      </c>
      <c r="L1187" t="s">
        <v>122</v>
      </c>
    </row>
    <row r="1188" spans="1:12" x14ac:dyDescent="0.2">
      <c r="A1188" t="str">
        <f t="shared" si="18"/>
        <v>Stanly2014</v>
      </c>
      <c r="B1188" t="s">
        <v>812</v>
      </c>
      <c r="C1188">
        <v>2014</v>
      </c>
      <c r="D1188" t="s">
        <v>245</v>
      </c>
      <c r="E1188">
        <v>1331</v>
      </c>
      <c r="F1188">
        <v>18810</v>
      </c>
      <c r="G1188">
        <v>-0.9</v>
      </c>
      <c r="H1188">
        <v>647</v>
      </c>
      <c r="I1188">
        <v>4.9000000000000004</v>
      </c>
      <c r="J1188" t="s">
        <v>247</v>
      </c>
      <c r="K1188">
        <v>37167</v>
      </c>
      <c r="L1188" t="s">
        <v>122</v>
      </c>
    </row>
    <row r="1189" spans="1:12" x14ac:dyDescent="0.2">
      <c r="A1189" t="str">
        <f t="shared" si="18"/>
        <v>Stokes2014</v>
      </c>
      <c r="B1189" t="s">
        <v>813</v>
      </c>
      <c r="C1189">
        <v>2014</v>
      </c>
      <c r="D1189" t="s">
        <v>245</v>
      </c>
      <c r="E1189">
        <v>679</v>
      </c>
      <c r="F1189">
        <v>7070</v>
      </c>
      <c r="G1189">
        <v>3.8</v>
      </c>
      <c r="H1189">
        <v>586</v>
      </c>
      <c r="I1189">
        <v>1.6</v>
      </c>
      <c r="J1189" t="s">
        <v>247</v>
      </c>
      <c r="K1189">
        <v>37169</v>
      </c>
      <c r="L1189" t="s">
        <v>122</v>
      </c>
    </row>
    <row r="1190" spans="1:12" x14ac:dyDescent="0.2">
      <c r="A1190" t="str">
        <f t="shared" si="18"/>
        <v>Surry2014</v>
      </c>
      <c r="B1190" t="s">
        <v>707</v>
      </c>
      <c r="C1190">
        <v>2014</v>
      </c>
      <c r="D1190" t="s">
        <v>245</v>
      </c>
      <c r="E1190">
        <v>1792</v>
      </c>
      <c r="F1190">
        <v>28114</v>
      </c>
      <c r="G1190">
        <v>1.9</v>
      </c>
      <c r="H1190">
        <v>661</v>
      </c>
      <c r="I1190">
        <v>7.1</v>
      </c>
      <c r="J1190" t="s">
        <v>247</v>
      </c>
      <c r="K1190">
        <v>37171</v>
      </c>
      <c r="L1190" t="s">
        <v>122</v>
      </c>
    </row>
    <row r="1191" spans="1:12" x14ac:dyDescent="0.2">
      <c r="A1191" t="str">
        <f t="shared" si="18"/>
        <v>Swain2014</v>
      </c>
      <c r="B1191" t="s">
        <v>814</v>
      </c>
      <c r="C1191">
        <v>2014</v>
      </c>
      <c r="D1191" t="s">
        <v>245</v>
      </c>
      <c r="E1191">
        <v>417</v>
      </c>
      <c r="F1191">
        <v>9153</v>
      </c>
      <c r="G1191">
        <v>8.1</v>
      </c>
      <c r="H1191">
        <v>669</v>
      </c>
      <c r="I1191">
        <v>1.4</v>
      </c>
      <c r="J1191" t="s">
        <v>247</v>
      </c>
      <c r="K1191">
        <v>37173</v>
      </c>
      <c r="L1191" t="s">
        <v>122</v>
      </c>
    </row>
    <row r="1192" spans="1:12" x14ac:dyDescent="0.2">
      <c r="A1192" t="str">
        <f t="shared" si="18"/>
        <v>Transylvania2014</v>
      </c>
      <c r="B1192" t="s">
        <v>815</v>
      </c>
      <c r="C1192">
        <v>2014</v>
      </c>
      <c r="D1192" t="s">
        <v>245</v>
      </c>
      <c r="E1192">
        <v>861</v>
      </c>
      <c r="F1192">
        <v>8204</v>
      </c>
      <c r="G1192">
        <v>-0.7</v>
      </c>
      <c r="H1192">
        <v>643</v>
      </c>
      <c r="I1192">
        <v>2.6</v>
      </c>
      <c r="J1192" t="s">
        <v>247</v>
      </c>
      <c r="K1192">
        <v>37175</v>
      </c>
      <c r="L1192" t="s">
        <v>122</v>
      </c>
    </row>
    <row r="1193" spans="1:12" x14ac:dyDescent="0.2">
      <c r="A1193" t="str">
        <f t="shared" si="18"/>
        <v>Tyrrell2014</v>
      </c>
      <c r="B1193" t="s">
        <v>816</v>
      </c>
      <c r="C1193">
        <v>2014</v>
      </c>
      <c r="D1193" t="s">
        <v>245</v>
      </c>
      <c r="E1193">
        <v>94</v>
      </c>
      <c r="F1193">
        <v>1104</v>
      </c>
      <c r="G1193">
        <v>-10</v>
      </c>
      <c r="H1193">
        <v>583</v>
      </c>
      <c r="I1193">
        <v>8</v>
      </c>
      <c r="J1193" t="s">
        <v>247</v>
      </c>
      <c r="K1193">
        <v>37177</v>
      </c>
      <c r="L1193" t="s">
        <v>122</v>
      </c>
    </row>
    <row r="1194" spans="1:12" x14ac:dyDescent="0.2">
      <c r="A1194" t="str">
        <f t="shared" si="18"/>
        <v>Union2014</v>
      </c>
      <c r="B1194" t="s">
        <v>403</v>
      </c>
      <c r="C1194">
        <v>2014</v>
      </c>
      <c r="D1194" t="s">
        <v>245</v>
      </c>
      <c r="E1194">
        <v>4846</v>
      </c>
      <c r="F1194">
        <v>59361</v>
      </c>
      <c r="G1194">
        <v>4.5</v>
      </c>
      <c r="H1194">
        <v>814</v>
      </c>
      <c r="I1194">
        <v>6.3</v>
      </c>
      <c r="J1194" t="s">
        <v>247</v>
      </c>
      <c r="K1194">
        <v>37179</v>
      </c>
      <c r="L1194" t="s">
        <v>122</v>
      </c>
    </row>
    <row r="1195" spans="1:12" x14ac:dyDescent="0.2">
      <c r="A1195" t="str">
        <f t="shared" si="18"/>
        <v>Vance2014</v>
      </c>
      <c r="B1195" t="s">
        <v>817</v>
      </c>
      <c r="C1195">
        <v>2014</v>
      </c>
      <c r="D1195" t="s">
        <v>245</v>
      </c>
      <c r="E1195">
        <v>854</v>
      </c>
      <c r="F1195">
        <v>14990</v>
      </c>
      <c r="G1195">
        <v>2.4</v>
      </c>
      <c r="H1195">
        <v>652</v>
      </c>
      <c r="I1195">
        <v>4</v>
      </c>
      <c r="J1195" t="s">
        <v>247</v>
      </c>
      <c r="K1195">
        <v>37181</v>
      </c>
      <c r="L1195" t="s">
        <v>122</v>
      </c>
    </row>
    <row r="1196" spans="1:12" x14ac:dyDescent="0.2">
      <c r="A1196" t="str">
        <f t="shared" si="18"/>
        <v>Wake2014</v>
      </c>
      <c r="B1196" t="s">
        <v>375</v>
      </c>
      <c r="C1196">
        <v>2014</v>
      </c>
      <c r="D1196" t="s">
        <v>245</v>
      </c>
      <c r="E1196">
        <v>30770</v>
      </c>
      <c r="F1196">
        <v>502624</v>
      </c>
      <c r="G1196">
        <v>3.6</v>
      </c>
      <c r="H1196">
        <v>1009</v>
      </c>
      <c r="I1196">
        <v>2.4</v>
      </c>
      <c r="J1196" t="s">
        <v>247</v>
      </c>
      <c r="K1196">
        <v>37183</v>
      </c>
      <c r="L1196" t="s">
        <v>122</v>
      </c>
    </row>
    <row r="1197" spans="1:12" x14ac:dyDescent="0.2">
      <c r="A1197" t="str">
        <f t="shared" si="18"/>
        <v>Warren2014</v>
      </c>
      <c r="B1197" t="s">
        <v>561</v>
      </c>
      <c r="C1197">
        <v>2014</v>
      </c>
      <c r="D1197" t="s">
        <v>245</v>
      </c>
      <c r="E1197">
        <v>308</v>
      </c>
      <c r="F1197">
        <v>3335</v>
      </c>
      <c r="G1197">
        <v>-1.5</v>
      </c>
      <c r="H1197">
        <v>663</v>
      </c>
      <c r="I1197">
        <v>10.3</v>
      </c>
      <c r="J1197" t="s">
        <v>247</v>
      </c>
      <c r="K1197">
        <v>37185</v>
      </c>
      <c r="L1197" t="s">
        <v>122</v>
      </c>
    </row>
    <row r="1198" spans="1:12" x14ac:dyDescent="0.2">
      <c r="A1198" t="str">
        <f t="shared" si="18"/>
        <v>Washington2014</v>
      </c>
      <c r="B1198" t="s">
        <v>452</v>
      </c>
      <c r="C1198">
        <v>2014</v>
      </c>
      <c r="D1198" t="s">
        <v>245</v>
      </c>
      <c r="E1198">
        <v>256</v>
      </c>
      <c r="F1198">
        <v>3523</v>
      </c>
      <c r="G1198">
        <v>-3.6</v>
      </c>
      <c r="H1198">
        <v>770</v>
      </c>
      <c r="I1198">
        <v>0.7</v>
      </c>
      <c r="J1198" t="s">
        <v>247</v>
      </c>
      <c r="K1198">
        <v>37187</v>
      </c>
      <c r="L1198" t="s">
        <v>122</v>
      </c>
    </row>
    <row r="1199" spans="1:12" x14ac:dyDescent="0.2">
      <c r="A1199" t="str">
        <f t="shared" si="18"/>
        <v>Watauga2014</v>
      </c>
      <c r="B1199" t="s">
        <v>818</v>
      </c>
      <c r="C1199">
        <v>2014</v>
      </c>
      <c r="D1199" t="s">
        <v>245</v>
      </c>
      <c r="E1199">
        <v>1621</v>
      </c>
      <c r="F1199">
        <v>22318</v>
      </c>
      <c r="G1199">
        <v>1.2</v>
      </c>
      <c r="H1199">
        <v>675</v>
      </c>
      <c r="I1199">
        <v>2.6</v>
      </c>
      <c r="J1199" t="s">
        <v>247</v>
      </c>
      <c r="K1199">
        <v>37189</v>
      </c>
      <c r="L1199" t="s">
        <v>122</v>
      </c>
    </row>
    <row r="1200" spans="1:12" x14ac:dyDescent="0.2">
      <c r="A1200" t="str">
        <f t="shared" si="18"/>
        <v>Wayne2014</v>
      </c>
      <c r="B1200" t="s">
        <v>382</v>
      </c>
      <c r="C1200">
        <v>2014</v>
      </c>
      <c r="D1200" t="s">
        <v>245</v>
      </c>
      <c r="E1200">
        <v>2286</v>
      </c>
      <c r="F1200">
        <v>42612</v>
      </c>
      <c r="G1200">
        <v>-1</v>
      </c>
      <c r="H1200">
        <v>688</v>
      </c>
      <c r="I1200">
        <v>3.1</v>
      </c>
      <c r="J1200" t="s">
        <v>247</v>
      </c>
      <c r="K1200">
        <v>37191</v>
      </c>
      <c r="L1200" t="s">
        <v>122</v>
      </c>
    </row>
    <row r="1201" spans="1:12" x14ac:dyDescent="0.2">
      <c r="A1201" t="str">
        <f t="shared" si="18"/>
        <v>Wilkes2014</v>
      </c>
      <c r="B1201" t="s">
        <v>566</v>
      </c>
      <c r="C1201">
        <v>2014</v>
      </c>
      <c r="D1201" t="s">
        <v>245</v>
      </c>
      <c r="E1201">
        <v>1246</v>
      </c>
      <c r="F1201">
        <v>21424</v>
      </c>
      <c r="G1201">
        <v>2.2999999999999998</v>
      </c>
      <c r="H1201">
        <v>670</v>
      </c>
      <c r="I1201">
        <v>6</v>
      </c>
      <c r="J1201" t="s">
        <v>247</v>
      </c>
      <c r="K1201">
        <v>37193</v>
      </c>
      <c r="L1201" t="s">
        <v>122</v>
      </c>
    </row>
    <row r="1202" spans="1:12" x14ac:dyDescent="0.2">
      <c r="A1202" t="str">
        <f t="shared" si="18"/>
        <v>Wilson2014</v>
      </c>
      <c r="B1202" t="s">
        <v>378</v>
      </c>
      <c r="C1202">
        <v>2014</v>
      </c>
      <c r="D1202" t="s">
        <v>245</v>
      </c>
      <c r="E1202">
        <v>1861</v>
      </c>
      <c r="F1202">
        <v>38302</v>
      </c>
      <c r="G1202">
        <v>1.9</v>
      </c>
      <c r="H1202">
        <v>806</v>
      </c>
      <c r="I1202">
        <v>3.7</v>
      </c>
      <c r="J1202" t="s">
        <v>247</v>
      </c>
      <c r="K1202">
        <v>37195</v>
      </c>
      <c r="L1202" t="s">
        <v>122</v>
      </c>
    </row>
    <row r="1203" spans="1:12" x14ac:dyDescent="0.2">
      <c r="A1203" t="str">
        <f t="shared" si="18"/>
        <v>Yadkin2014</v>
      </c>
      <c r="B1203" t="s">
        <v>819</v>
      </c>
      <c r="C1203">
        <v>2014</v>
      </c>
      <c r="D1203" t="s">
        <v>245</v>
      </c>
      <c r="E1203">
        <v>672</v>
      </c>
      <c r="F1203">
        <v>9785</v>
      </c>
      <c r="G1203">
        <v>-5.9</v>
      </c>
      <c r="H1203">
        <v>632</v>
      </c>
      <c r="I1203">
        <v>7.5</v>
      </c>
      <c r="J1203" t="s">
        <v>247</v>
      </c>
      <c r="K1203">
        <v>37197</v>
      </c>
      <c r="L1203" t="s">
        <v>122</v>
      </c>
    </row>
    <row r="1204" spans="1:12" x14ac:dyDescent="0.2">
      <c r="A1204" t="str">
        <f t="shared" si="18"/>
        <v>Yancey2014</v>
      </c>
      <c r="B1204" t="s">
        <v>820</v>
      </c>
      <c r="C1204">
        <v>2014</v>
      </c>
      <c r="D1204" t="s">
        <v>245</v>
      </c>
      <c r="E1204">
        <v>346</v>
      </c>
      <c r="F1204">
        <v>3662</v>
      </c>
      <c r="G1204">
        <v>-3.5</v>
      </c>
      <c r="H1204">
        <v>605</v>
      </c>
      <c r="I1204">
        <v>6.1</v>
      </c>
      <c r="J1204" t="s">
        <v>247</v>
      </c>
      <c r="K1204">
        <v>37199</v>
      </c>
      <c r="L1204" t="s">
        <v>122</v>
      </c>
    </row>
    <row r="1205" spans="1:12" x14ac:dyDescent="0.2">
      <c r="A1205" t="str">
        <f t="shared" si="18"/>
        <v>Alamance2015</v>
      </c>
      <c r="B1205" t="s">
        <v>769</v>
      </c>
      <c r="C1205">
        <v>2015</v>
      </c>
      <c r="D1205" t="s">
        <v>245</v>
      </c>
      <c r="E1205">
        <v>3387</v>
      </c>
      <c r="F1205">
        <v>59656</v>
      </c>
      <c r="G1205">
        <v>0.4</v>
      </c>
      <c r="H1205">
        <v>761</v>
      </c>
      <c r="I1205">
        <v>5.4</v>
      </c>
      <c r="J1205" t="s">
        <v>247</v>
      </c>
      <c r="K1205">
        <v>37001</v>
      </c>
      <c r="L1205" t="s">
        <v>122</v>
      </c>
    </row>
    <row r="1206" spans="1:12" x14ac:dyDescent="0.2">
      <c r="A1206" t="str">
        <f t="shared" si="18"/>
        <v>Alexander2015</v>
      </c>
      <c r="B1206" t="s">
        <v>770</v>
      </c>
      <c r="C1206">
        <v>2015</v>
      </c>
      <c r="D1206" t="s">
        <v>245</v>
      </c>
      <c r="E1206">
        <v>579</v>
      </c>
      <c r="F1206">
        <v>9029</v>
      </c>
      <c r="G1206">
        <v>1.7</v>
      </c>
      <c r="H1206">
        <v>645</v>
      </c>
      <c r="I1206">
        <v>-0.2</v>
      </c>
      <c r="J1206" t="s">
        <v>247</v>
      </c>
      <c r="K1206">
        <v>37003</v>
      </c>
      <c r="L1206" t="s">
        <v>122</v>
      </c>
    </row>
    <row r="1207" spans="1:12" x14ac:dyDescent="0.2">
      <c r="A1207" t="str">
        <f t="shared" si="18"/>
        <v>Alleghany2015</v>
      </c>
      <c r="B1207" t="s">
        <v>648</v>
      </c>
      <c r="C1207">
        <v>2015</v>
      </c>
      <c r="D1207" t="s">
        <v>245</v>
      </c>
      <c r="E1207">
        <v>304</v>
      </c>
      <c r="F1207">
        <v>3368</v>
      </c>
      <c r="G1207">
        <v>5.9</v>
      </c>
      <c r="H1207">
        <v>589</v>
      </c>
      <c r="I1207">
        <v>1.4</v>
      </c>
      <c r="J1207" t="s">
        <v>247</v>
      </c>
      <c r="K1207">
        <v>37005</v>
      </c>
      <c r="L1207" t="s">
        <v>122</v>
      </c>
    </row>
    <row r="1208" spans="1:12" x14ac:dyDescent="0.2">
      <c r="A1208" t="str">
        <f t="shared" si="18"/>
        <v>Anson2015</v>
      </c>
      <c r="B1208" t="s">
        <v>771</v>
      </c>
      <c r="C1208">
        <v>2015</v>
      </c>
      <c r="D1208" t="s">
        <v>245</v>
      </c>
      <c r="E1208">
        <v>461</v>
      </c>
      <c r="F1208">
        <v>7559</v>
      </c>
      <c r="G1208">
        <v>-3.5</v>
      </c>
      <c r="H1208">
        <v>661</v>
      </c>
      <c r="I1208">
        <v>5.0999999999999996</v>
      </c>
      <c r="J1208" t="s">
        <v>247</v>
      </c>
      <c r="K1208">
        <v>37007</v>
      </c>
      <c r="L1208" t="s">
        <v>122</v>
      </c>
    </row>
    <row r="1209" spans="1:12" x14ac:dyDescent="0.2">
      <c r="A1209" t="str">
        <f t="shared" si="18"/>
        <v>Ashe2015</v>
      </c>
      <c r="B1209" t="s">
        <v>772</v>
      </c>
      <c r="C1209">
        <v>2015</v>
      </c>
      <c r="D1209" t="s">
        <v>245</v>
      </c>
      <c r="E1209">
        <v>605</v>
      </c>
      <c r="F1209">
        <v>7053</v>
      </c>
      <c r="G1209">
        <v>2</v>
      </c>
      <c r="H1209">
        <v>671</v>
      </c>
      <c r="I1209">
        <v>2.4</v>
      </c>
      <c r="J1209" t="s">
        <v>247</v>
      </c>
      <c r="K1209">
        <v>37009</v>
      </c>
      <c r="L1209" t="s">
        <v>122</v>
      </c>
    </row>
    <row r="1210" spans="1:12" x14ac:dyDescent="0.2">
      <c r="A1210" t="str">
        <f t="shared" si="18"/>
        <v>Avery2015</v>
      </c>
      <c r="B1210" t="s">
        <v>773</v>
      </c>
      <c r="C1210">
        <v>2015</v>
      </c>
      <c r="D1210" t="s">
        <v>245</v>
      </c>
      <c r="E1210">
        <v>613</v>
      </c>
      <c r="F1210">
        <v>6213</v>
      </c>
      <c r="G1210">
        <v>-6.3</v>
      </c>
      <c r="H1210">
        <v>623</v>
      </c>
      <c r="I1210">
        <v>9.1</v>
      </c>
      <c r="J1210" t="s">
        <v>247</v>
      </c>
      <c r="K1210">
        <v>37011</v>
      </c>
      <c r="L1210" t="s">
        <v>122</v>
      </c>
    </row>
    <row r="1211" spans="1:12" x14ac:dyDescent="0.2">
      <c r="A1211" t="str">
        <f t="shared" si="18"/>
        <v>Beaufort2015</v>
      </c>
      <c r="B1211" t="s">
        <v>756</v>
      </c>
      <c r="C1211">
        <v>2015</v>
      </c>
      <c r="D1211" t="s">
        <v>245</v>
      </c>
      <c r="E1211">
        <v>1181</v>
      </c>
      <c r="F1211">
        <v>15965</v>
      </c>
      <c r="G1211">
        <v>1.2</v>
      </c>
      <c r="H1211">
        <v>730</v>
      </c>
      <c r="I1211">
        <v>3.5</v>
      </c>
      <c r="J1211" t="s">
        <v>247</v>
      </c>
      <c r="K1211">
        <v>37013</v>
      </c>
      <c r="L1211" t="s">
        <v>122</v>
      </c>
    </row>
    <row r="1212" spans="1:12" x14ac:dyDescent="0.2">
      <c r="A1212" t="str">
        <f t="shared" si="18"/>
        <v>Bertie2015</v>
      </c>
      <c r="B1212" t="s">
        <v>774</v>
      </c>
      <c r="C1212">
        <v>2015</v>
      </c>
      <c r="D1212" t="s">
        <v>245</v>
      </c>
      <c r="E1212">
        <v>338</v>
      </c>
      <c r="F1212">
        <v>6516</v>
      </c>
      <c r="G1212">
        <v>0.3</v>
      </c>
      <c r="H1212">
        <v>613</v>
      </c>
      <c r="I1212">
        <v>6.8</v>
      </c>
      <c r="J1212" t="s">
        <v>247</v>
      </c>
      <c r="K1212">
        <v>37015</v>
      </c>
      <c r="L1212" t="s">
        <v>122</v>
      </c>
    </row>
    <row r="1213" spans="1:12" x14ac:dyDescent="0.2">
      <c r="A1213" t="str">
        <f t="shared" si="18"/>
        <v>Bladen2015</v>
      </c>
      <c r="B1213" t="s">
        <v>775</v>
      </c>
      <c r="C1213">
        <v>2015</v>
      </c>
      <c r="D1213" t="s">
        <v>245</v>
      </c>
      <c r="E1213">
        <v>617</v>
      </c>
      <c r="F1213">
        <v>12927</v>
      </c>
      <c r="G1213">
        <v>5.3</v>
      </c>
      <c r="H1213">
        <v>718</v>
      </c>
      <c r="I1213">
        <v>3.8</v>
      </c>
      <c r="J1213" t="s">
        <v>247</v>
      </c>
      <c r="K1213">
        <v>37017</v>
      </c>
      <c r="L1213" t="s">
        <v>122</v>
      </c>
    </row>
    <row r="1214" spans="1:12" x14ac:dyDescent="0.2">
      <c r="A1214" t="str">
        <f t="shared" si="18"/>
        <v>Brunswick2015</v>
      </c>
      <c r="B1214" t="s">
        <v>655</v>
      </c>
      <c r="C1214">
        <v>2015</v>
      </c>
      <c r="D1214" t="s">
        <v>245</v>
      </c>
      <c r="E1214">
        <v>2655</v>
      </c>
      <c r="F1214">
        <v>29369</v>
      </c>
      <c r="G1214">
        <v>2.5</v>
      </c>
      <c r="H1214">
        <v>757</v>
      </c>
      <c r="I1214">
        <v>3.8</v>
      </c>
      <c r="J1214" t="s">
        <v>247</v>
      </c>
      <c r="K1214">
        <v>37019</v>
      </c>
      <c r="L1214" t="s">
        <v>122</v>
      </c>
    </row>
    <row r="1215" spans="1:12" x14ac:dyDescent="0.2">
      <c r="A1215" t="str">
        <f t="shared" si="18"/>
        <v>Buncombe2015</v>
      </c>
      <c r="B1215" t="s">
        <v>379</v>
      </c>
      <c r="C1215">
        <v>2015</v>
      </c>
      <c r="D1215" t="s">
        <v>245</v>
      </c>
      <c r="E1215">
        <v>8749</v>
      </c>
      <c r="F1215">
        <v>127780</v>
      </c>
      <c r="G1215">
        <v>3.9</v>
      </c>
      <c r="H1215">
        <v>841</v>
      </c>
      <c r="I1215">
        <v>5.4</v>
      </c>
      <c r="J1215" t="s">
        <v>247</v>
      </c>
      <c r="K1215">
        <v>37021</v>
      </c>
      <c r="L1215" t="s">
        <v>122</v>
      </c>
    </row>
    <row r="1216" spans="1:12" x14ac:dyDescent="0.2">
      <c r="A1216" t="str">
        <f t="shared" si="18"/>
        <v>Burke2015</v>
      </c>
      <c r="B1216" t="s">
        <v>468</v>
      </c>
      <c r="C1216">
        <v>2015</v>
      </c>
      <c r="D1216" t="s">
        <v>245</v>
      </c>
      <c r="E1216">
        <v>1471</v>
      </c>
      <c r="F1216">
        <v>30090</v>
      </c>
      <c r="G1216">
        <v>1.2</v>
      </c>
      <c r="H1216">
        <v>723</v>
      </c>
      <c r="I1216">
        <v>4.5</v>
      </c>
      <c r="J1216" t="s">
        <v>247</v>
      </c>
      <c r="K1216">
        <v>37023</v>
      </c>
      <c r="L1216" t="s">
        <v>122</v>
      </c>
    </row>
    <row r="1217" spans="1:12" x14ac:dyDescent="0.2">
      <c r="A1217" t="str">
        <f t="shared" si="18"/>
        <v>Cabarrus2015</v>
      </c>
      <c r="B1217" t="s">
        <v>776</v>
      </c>
      <c r="C1217">
        <v>2015</v>
      </c>
      <c r="D1217" t="s">
        <v>245</v>
      </c>
      <c r="E1217">
        <v>4506</v>
      </c>
      <c r="F1217">
        <v>71636</v>
      </c>
      <c r="G1217">
        <v>3.5</v>
      </c>
      <c r="H1217">
        <v>808</v>
      </c>
      <c r="I1217">
        <v>7.9</v>
      </c>
      <c r="J1217" t="s">
        <v>247</v>
      </c>
      <c r="K1217">
        <v>37025</v>
      </c>
      <c r="L1217" t="s">
        <v>122</v>
      </c>
    </row>
    <row r="1218" spans="1:12" x14ac:dyDescent="0.2">
      <c r="A1218" t="str">
        <f t="shared" si="18"/>
        <v>Caldwell2015</v>
      </c>
      <c r="B1218" t="s">
        <v>580</v>
      </c>
      <c r="C1218">
        <v>2015</v>
      </c>
      <c r="D1218" t="s">
        <v>245</v>
      </c>
      <c r="E1218">
        <v>1379</v>
      </c>
      <c r="F1218">
        <v>23818</v>
      </c>
      <c r="G1218">
        <v>1.8</v>
      </c>
      <c r="H1218">
        <v>722</v>
      </c>
      <c r="I1218">
        <v>7.9</v>
      </c>
      <c r="J1218" t="s">
        <v>247</v>
      </c>
      <c r="K1218">
        <v>37027</v>
      </c>
      <c r="L1218" t="s">
        <v>122</v>
      </c>
    </row>
    <row r="1219" spans="1:12" x14ac:dyDescent="0.2">
      <c r="A1219" t="str">
        <f t="shared" si="18"/>
        <v>Camden2015</v>
      </c>
      <c r="B1219" t="s">
        <v>470</v>
      </c>
      <c r="C1219">
        <v>2015</v>
      </c>
      <c r="D1219" t="s">
        <v>245</v>
      </c>
      <c r="E1219">
        <v>197</v>
      </c>
      <c r="F1219">
        <v>1387</v>
      </c>
      <c r="G1219">
        <v>-4.5</v>
      </c>
      <c r="H1219">
        <v>812</v>
      </c>
      <c r="I1219">
        <v>4.8</v>
      </c>
      <c r="J1219" t="s">
        <v>247</v>
      </c>
      <c r="K1219">
        <v>37029</v>
      </c>
      <c r="L1219" t="s">
        <v>122</v>
      </c>
    </row>
    <row r="1220" spans="1:12" x14ac:dyDescent="0.2">
      <c r="A1220" t="str">
        <f t="shared" si="18"/>
        <v>Carteret2015</v>
      </c>
      <c r="B1220" t="s">
        <v>777</v>
      </c>
      <c r="C1220">
        <v>2015</v>
      </c>
      <c r="D1220" t="s">
        <v>245</v>
      </c>
      <c r="E1220">
        <v>2161</v>
      </c>
      <c r="F1220">
        <v>22313</v>
      </c>
      <c r="G1220">
        <v>1.7</v>
      </c>
      <c r="H1220">
        <v>663</v>
      </c>
      <c r="I1220">
        <v>5.4</v>
      </c>
      <c r="J1220" t="s">
        <v>247</v>
      </c>
      <c r="K1220">
        <v>37031</v>
      </c>
      <c r="L1220" t="s">
        <v>122</v>
      </c>
    </row>
    <row r="1221" spans="1:12" x14ac:dyDescent="0.2">
      <c r="A1221" t="str">
        <f t="shared" si="18"/>
        <v>Caswell2015</v>
      </c>
      <c r="B1221" t="s">
        <v>778</v>
      </c>
      <c r="C1221">
        <v>2015</v>
      </c>
      <c r="D1221" t="s">
        <v>245</v>
      </c>
      <c r="E1221">
        <v>279</v>
      </c>
      <c r="F1221">
        <v>3050</v>
      </c>
      <c r="G1221">
        <v>-1.3</v>
      </c>
      <c r="H1221">
        <v>670</v>
      </c>
      <c r="I1221">
        <v>9.6999999999999993</v>
      </c>
      <c r="J1221" t="s">
        <v>247</v>
      </c>
      <c r="K1221">
        <v>37033</v>
      </c>
      <c r="L1221" t="s">
        <v>122</v>
      </c>
    </row>
    <row r="1222" spans="1:12" x14ac:dyDescent="0.2">
      <c r="A1222" t="str">
        <f t="shared" ref="A1222:A1285" si="19">_xlfn.CONCAT(B1222, C1222)</f>
        <v>Catawba2015</v>
      </c>
      <c r="B1222" t="s">
        <v>779</v>
      </c>
      <c r="C1222">
        <v>2015</v>
      </c>
      <c r="D1222" t="s">
        <v>245</v>
      </c>
      <c r="E1222">
        <v>4312</v>
      </c>
      <c r="F1222">
        <v>85562</v>
      </c>
      <c r="G1222">
        <v>2.8</v>
      </c>
      <c r="H1222">
        <v>835</v>
      </c>
      <c r="I1222">
        <v>9.4</v>
      </c>
      <c r="J1222" t="s">
        <v>247</v>
      </c>
      <c r="K1222">
        <v>37035</v>
      </c>
      <c r="L1222" t="s">
        <v>122</v>
      </c>
    </row>
    <row r="1223" spans="1:12" x14ac:dyDescent="0.2">
      <c r="A1223" t="str">
        <f t="shared" si="19"/>
        <v>Chatham2015</v>
      </c>
      <c r="B1223" t="s">
        <v>474</v>
      </c>
      <c r="C1223">
        <v>2015</v>
      </c>
      <c r="D1223" t="s">
        <v>245</v>
      </c>
      <c r="E1223">
        <v>1395</v>
      </c>
      <c r="F1223">
        <v>14384</v>
      </c>
      <c r="G1223">
        <v>-1.8</v>
      </c>
      <c r="H1223">
        <v>737</v>
      </c>
      <c r="I1223">
        <v>5.4</v>
      </c>
      <c r="J1223" t="s">
        <v>247</v>
      </c>
      <c r="K1223">
        <v>37037</v>
      </c>
      <c r="L1223" t="s">
        <v>122</v>
      </c>
    </row>
    <row r="1224" spans="1:12" x14ac:dyDescent="0.2">
      <c r="A1224" t="str">
        <f t="shared" si="19"/>
        <v>Cherokee2015</v>
      </c>
      <c r="B1224" t="s">
        <v>424</v>
      </c>
      <c r="C1224">
        <v>2015</v>
      </c>
      <c r="D1224" t="s">
        <v>245</v>
      </c>
      <c r="E1224">
        <v>721</v>
      </c>
      <c r="F1224">
        <v>7833</v>
      </c>
      <c r="G1224">
        <v>-2.5</v>
      </c>
      <c r="H1224">
        <v>668</v>
      </c>
      <c r="I1224">
        <v>10.8</v>
      </c>
      <c r="J1224" t="s">
        <v>247</v>
      </c>
      <c r="K1224">
        <v>37039</v>
      </c>
      <c r="L1224" t="s">
        <v>122</v>
      </c>
    </row>
    <row r="1225" spans="1:12" x14ac:dyDescent="0.2">
      <c r="A1225" t="str">
        <f t="shared" si="19"/>
        <v>Chowan2015</v>
      </c>
      <c r="B1225" t="s">
        <v>780</v>
      </c>
      <c r="C1225">
        <v>2015</v>
      </c>
      <c r="D1225" t="s">
        <v>245</v>
      </c>
      <c r="E1225">
        <v>390</v>
      </c>
      <c r="F1225">
        <v>4633</v>
      </c>
      <c r="G1225">
        <v>-0.3</v>
      </c>
      <c r="H1225">
        <v>742</v>
      </c>
      <c r="I1225">
        <v>5</v>
      </c>
      <c r="J1225" t="s">
        <v>247</v>
      </c>
      <c r="K1225">
        <v>37041</v>
      </c>
      <c r="L1225" t="s">
        <v>122</v>
      </c>
    </row>
    <row r="1226" spans="1:12" x14ac:dyDescent="0.2">
      <c r="A1226" t="str">
        <f t="shared" si="19"/>
        <v>Clay2015</v>
      </c>
      <c r="B1226" t="s">
        <v>353</v>
      </c>
      <c r="C1226">
        <v>2015</v>
      </c>
      <c r="D1226" t="s">
        <v>245</v>
      </c>
      <c r="E1226">
        <v>261</v>
      </c>
      <c r="F1226">
        <v>1978</v>
      </c>
      <c r="G1226">
        <v>-3.1</v>
      </c>
      <c r="H1226">
        <v>606</v>
      </c>
      <c r="I1226">
        <v>9.8000000000000007</v>
      </c>
      <c r="J1226" t="s">
        <v>247</v>
      </c>
      <c r="K1226">
        <v>37043</v>
      </c>
      <c r="L1226" t="s">
        <v>122</v>
      </c>
    </row>
    <row r="1227" spans="1:12" x14ac:dyDescent="0.2">
      <c r="A1227" t="str">
        <f t="shared" si="19"/>
        <v>Cleveland2015</v>
      </c>
      <c r="B1227" t="s">
        <v>781</v>
      </c>
      <c r="C1227">
        <v>2015</v>
      </c>
      <c r="D1227" t="s">
        <v>245</v>
      </c>
      <c r="E1227">
        <v>2040</v>
      </c>
      <c r="F1227">
        <v>34569</v>
      </c>
      <c r="G1227">
        <v>2.2000000000000002</v>
      </c>
      <c r="H1227">
        <v>750</v>
      </c>
      <c r="I1227">
        <v>5.2</v>
      </c>
      <c r="J1227" t="s">
        <v>247</v>
      </c>
      <c r="K1227">
        <v>37045</v>
      </c>
      <c r="L1227" t="s">
        <v>122</v>
      </c>
    </row>
    <row r="1228" spans="1:12" x14ac:dyDescent="0.2">
      <c r="A1228" t="str">
        <f t="shared" si="19"/>
        <v>Columbus2015</v>
      </c>
      <c r="B1228" t="s">
        <v>782</v>
      </c>
      <c r="C1228">
        <v>2015</v>
      </c>
      <c r="D1228" t="s">
        <v>245</v>
      </c>
      <c r="E1228">
        <v>1120</v>
      </c>
      <c r="F1228">
        <v>15694</v>
      </c>
      <c r="G1228">
        <v>-0.3</v>
      </c>
      <c r="H1228">
        <v>676</v>
      </c>
      <c r="I1228">
        <v>3.2</v>
      </c>
      <c r="J1228" t="s">
        <v>247</v>
      </c>
      <c r="K1228">
        <v>37047</v>
      </c>
      <c r="L1228" t="s">
        <v>122</v>
      </c>
    </row>
    <row r="1229" spans="1:12" x14ac:dyDescent="0.2">
      <c r="A1229" t="str">
        <f t="shared" si="19"/>
        <v>Craven2015</v>
      </c>
      <c r="B1229" t="s">
        <v>783</v>
      </c>
      <c r="C1229">
        <v>2015</v>
      </c>
      <c r="D1229" t="s">
        <v>245</v>
      </c>
      <c r="E1229">
        <v>2330</v>
      </c>
      <c r="F1229">
        <v>39681</v>
      </c>
      <c r="G1229">
        <v>3.1</v>
      </c>
      <c r="H1229">
        <v>833</v>
      </c>
      <c r="I1229">
        <v>3.5</v>
      </c>
      <c r="J1229" t="s">
        <v>247</v>
      </c>
      <c r="K1229">
        <v>37049</v>
      </c>
      <c r="L1229" t="s">
        <v>122</v>
      </c>
    </row>
    <row r="1230" spans="1:12" x14ac:dyDescent="0.2">
      <c r="A1230" t="str">
        <f t="shared" si="19"/>
        <v>Cumberland2015</v>
      </c>
      <c r="B1230" t="s">
        <v>589</v>
      </c>
      <c r="C1230">
        <v>2015</v>
      </c>
      <c r="D1230" t="s">
        <v>245</v>
      </c>
      <c r="E1230">
        <v>6248</v>
      </c>
      <c r="F1230">
        <v>119692</v>
      </c>
      <c r="G1230">
        <v>0.9</v>
      </c>
      <c r="H1230">
        <v>814</v>
      </c>
      <c r="I1230">
        <v>5.6</v>
      </c>
      <c r="J1230" t="s">
        <v>247</v>
      </c>
      <c r="K1230">
        <v>37051</v>
      </c>
      <c r="L1230" t="s">
        <v>122</v>
      </c>
    </row>
    <row r="1231" spans="1:12" x14ac:dyDescent="0.2">
      <c r="A1231" t="str">
        <f t="shared" si="19"/>
        <v>Currituck2015</v>
      </c>
      <c r="B1231" t="s">
        <v>784</v>
      </c>
      <c r="C1231">
        <v>2015</v>
      </c>
      <c r="D1231" t="s">
        <v>245</v>
      </c>
      <c r="E1231">
        <v>706</v>
      </c>
      <c r="F1231">
        <v>5762</v>
      </c>
      <c r="G1231">
        <v>-2.9</v>
      </c>
      <c r="H1231">
        <v>734</v>
      </c>
      <c r="I1231">
        <v>9.6999999999999993</v>
      </c>
      <c r="J1231" t="s">
        <v>247</v>
      </c>
      <c r="K1231">
        <v>37053</v>
      </c>
      <c r="L1231" t="s">
        <v>122</v>
      </c>
    </row>
    <row r="1232" spans="1:12" x14ac:dyDescent="0.2">
      <c r="A1232" t="str">
        <f t="shared" si="19"/>
        <v>Dare2015</v>
      </c>
      <c r="B1232" t="s">
        <v>785</v>
      </c>
      <c r="C1232">
        <v>2015</v>
      </c>
      <c r="D1232" t="s">
        <v>245</v>
      </c>
      <c r="E1232">
        <v>1912</v>
      </c>
      <c r="F1232">
        <v>16929</v>
      </c>
      <c r="G1232">
        <v>1.7</v>
      </c>
      <c r="H1232">
        <v>662</v>
      </c>
      <c r="I1232">
        <v>6.1</v>
      </c>
      <c r="J1232" t="s">
        <v>247</v>
      </c>
      <c r="K1232">
        <v>37055</v>
      </c>
      <c r="L1232" t="s">
        <v>122</v>
      </c>
    </row>
    <row r="1233" spans="1:12" x14ac:dyDescent="0.2">
      <c r="A1233" t="str">
        <f t="shared" si="19"/>
        <v>Davidson2015</v>
      </c>
      <c r="B1233" t="s">
        <v>721</v>
      </c>
      <c r="C1233">
        <v>2015</v>
      </c>
      <c r="D1233" t="s">
        <v>245</v>
      </c>
      <c r="E1233">
        <v>2834</v>
      </c>
      <c r="F1233">
        <v>42462</v>
      </c>
      <c r="G1233">
        <v>0.8</v>
      </c>
      <c r="H1233">
        <v>762</v>
      </c>
      <c r="I1233">
        <v>7.3</v>
      </c>
      <c r="J1233" t="s">
        <v>247</v>
      </c>
      <c r="K1233">
        <v>37057</v>
      </c>
      <c r="L1233" t="s">
        <v>122</v>
      </c>
    </row>
    <row r="1234" spans="1:12" x14ac:dyDescent="0.2">
      <c r="A1234" t="str">
        <f t="shared" si="19"/>
        <v>Davie2015</v>
      </c>
      <c r="B1234" t="s">
        <v>786</v>
      </c>
      <c r="C1234">
        <v>2015</v>
      </c>
      <c r="D1234" t="s">
        <v>245</v>
      </c>
      <c r="E1234">
        <v>862</v>
      </c>
      <c r="F1234">
        <v>12221</v>
      </c>
      <c r="G1234">
        <v>7.1</v>
      </c>
      <c r="H1234">
        <v>691</v>
      </c>
      <c r="I1234">
        <v>3</v>
      </c>
      <c r="J1234" t="s">
        <v>247</v>
      </c>
      <c r="K1234">
        <v>37059</v>
      </c>
      <c r="L1234" t="s">
        <v>122</v>
      </c>
    </row>
    <row r="1235" spans="1:12" x14ac:dyDescent="0.2">
      <c r="A1235" t="str">
        <f t="shared" si="19"/>
        <v>Duplin2015</v>
      </c>
      <c r="B1235" t="s">
        <v>787</v>
      </c>
      <c r="C1235">
        <v>2015</v>
      </c>
      <c r="D1235" t="s">
        <v>245</v>
      </c>
      <c r="E1235">
        <v>1083</v>
      </c>
      <c r="F1235">
        <v>20182</v>
      </c>
      <c r="G1235">
        <v>0.5</v>
      </c>
      <c r="H1235">
        <v>664</v>
      </c>
      <c r="I1235">
        <v>4.2</v>
      </c>
      <c r="J1235" t="s">
        <v>247</v>
      </c>
      <c r="K1235">
        <v>37061</v>
      </c>
      <c r="L1235" t="s">
        <v>122</v>
      </c>
    </row>
    <row r="1236" spans="1:12" x14ac:dyDescent="0.2">
      <c r="A1236" t="str">
        <f t="shared" si="19"/>
        <v>Durham2015</v>
      </c>
      <c r="B1236" t="s">
        <v>788</v>
      </c>
      <c r="C1236">
        <v>2015</v>
      </c>
      <c r="D1236" t="s">
        <v>245</v>
      </c>
      <c r="E1236">
        <v>8017</v>
      </c>
      <c r="F1236">
        <v>194896</v>
      </c>
      <c r="G1236">
        <v>1.3</v>
      </c>
      <c r="H1236">
        <v>1277</v>
      </c>
      <c r="I1236">
        <v>0.6</v>
      </c>
      <c r="J1236" t="s">
        <v>247</v>
      </c>
      <c r="K1236">
        <v>37063</v>
      </c>
      <c r="L1236" t="s">
        <v>122</v>
      </c>
    </row>
    <row r="1237" spans="1:12" x14ac:dyDescent="0.2">
      <c r="A1237" t="str">
        <f t="shared" si="19"/>
        <v>Edgecombe2015</v>
      </c>
      <c r="B1237" t="s">
        <v>789</v>
      </c>
      <c r="C1237">
        <v>2015</v>
      </c>
      <c r="D1237" t="s">
        <v>245</v>
      </c>
      <c r="E1237">
        <v>929</v>
      </c>
      <c r="F1237">
        <v>16837</v>
      </c>
      <c r="G1237">
        <v>-4</v>
      </c>
      <c r="H1237">
        <v>712</v>
      </c>
      <c r="I1237">
        <v>5.6</v>
      </c>
      <c r="J1237" t="s">
        <v>247</v>
      </c>
      <c r="K1237">
        <v>37065</v>
      </c>
      <c r="L1237" t="s">
        <v>122</v>
      </c>
    </row>
    <row r="1238" spans="1:12" x14ac:dyDescent="0.2">
      <c r="A1238" t="str">
        <f t="shared" si="19"/>
        <v>Forsyth2015</v>
      </c>
      <c r="B1238" t="s">
        <v>376</v>
      </c>
      <c r="C1238">
        <v>2015</v>
      </c>
      <c r="D1238" t="s">
        <v>245</v>
      </c>
      <c r="E1238">
        <v>9263</v>
      </c>
      <c r="F1238">
        <v>183714</v>
      </c>
      <c r="G1238">
        <v>1</v>
      </c>
      <c r="H1238">
        <v>974</v>
      </c>
      <c r="I1238">
        <v>4.5</v>
      </c>
      <c r="J1238" t="s">
        <v>247</v>
      </c>
      <c r="K1238">
        <v>37067</v>
      </c>
      <c r="L1238" t="s">
        <v>122</v>
      </c>
    </row>
    <row r="1239" spans="1:12" x14ac:dyDescent="0.2">
      <c r="A1239" t="str">
        <f t="shared" si="19"/>
        <v>Franklin2015</v>
      </c>
      <c r="B1239" t="s">
        <v>434</v>
      </c>
      <c r="C1239">
        <v>2015</v>
      </c>
      <c r="D1239" t="s">
        <v>245</v>
      </c>
      <c r="E1239">
        <v>1095</v>
      </c>
      <c r="F1239">
        <v>11720</v>
      </c>
      <c r="G1239">
        <v>1.4</v>
      </c>
      <c r="H1239">
        <v>801</v>
      </c>
      <c r="I1239">
        <v>2</v>
      </c>
      <c r="J1239" t="s">
        <v>247</v>
      </c>
      <c r="K1239">
        <v>37069</v>
      </c>
      <c r="L1239" t="s">
        <v>122</v>
      </c>
    </row>
    <row r="1240" spans="1:12" x14ac:dyDescent="0.2">
      <c r="A1240" t="str">
        <f t="shared" si="19"/>
        <v>Gaston2015</v>
      </c>
      <c r="B1240" t="s">
        <v>790</v>
      </c>
      <c r="C1240">
        <v>2015</v>
      </c>
      <c r="D1240" t="s">
        <v>245</v>
      </c>
      <c r="E1240">
        <v>4180</v>
      </c>
      <c r="F1240">
        <v>71798</v>
      </c>
      <c r="G1240">
        <v>2.2000000000000002</v>
      </c>
      <c r="H1240">
        <v>796</v>
      </c>
      <c r="I1240">
        <v>5</v>
      </c>
      <c r="J1240" t="s">
        <v>247</v>
      </c>
      <c r="K1240">
        <v>37071</v>
      </c>
      <c r="L1240" t="s">
        <v>122</v>
      </c>
    </row>
    <row r="1241" spans="1:12" x14ac:dyDescent="0.2">
      <c r="A1241" t="str">
        <f t="shared" si="19"/>
        <v>Gates2015</v>
      </c>
      <c r="B1241" t="s">
        <v>791</v>
      </c>
      <c r="C1241">
        <v>2015</v>
      </c>
      <c r="D1241" t="s">
        <v>245</v>
      </c>
      <c r="E1241">
        <v>158</v>
      </c>
      <c r="F1241">
        <v>1470</v>
      </c>
      <c r="G1241">
        <v>-2.2999999999999998</v>
      </c>
      <c r="H1241">
        <v>727</v>
      </c>
      <c r="I1241">
        <v>5.7</v>
      </c>
      <c r="J1241" t="s">
        <v>247</v>
      </c>
      <c r="K1241">
        <v>37073</v>
      </c>
      <c r="L1241" t="s">
        <v>122</v>
      </c>
    </row>
    <row r="1242" spans="1:12" x14ac:dyDescent="0.2">
      <c r="A1242" t="str">
        <f t="shared" si="19"/>
        <v>Graham2015</v>
      </c>
      <c r="B1242" t="s">
        <v>792</v>
      </c>
      <c r="C1242">
        <v>2015</v>
      </c>
      <c r="D1242" t="s">
        <v>245</v>
      </c>
      <c r="E1242">
        <v>201</v>
      </c>
      <c r="F1242">
        <v>1905</v>
      </c>
      <c r="G1242">
        <v>2.8</v>
      </c>
      <c r="H1242">
        <v>691</v>
      </c>
      <c r="I1242">
        <v>2.1</v>
      </c>
      <c r="J1242" t="s">
        <v>247</v>
      </c>
      <c r="K1242">
        <v>37075</v>
      </c>
      <c r="L1242" t="s">
        <v>122</v>
      </c>
    </row>
    <row r="1243" spans="1:12" x14ac:dyDescent="0.2">
      <c r="A1243" t="str">
        <f t="shared" si="19"/>
        <v>Granville2015</v>
      </c>
      <c r="B1243" t="s">
        <v>793</v>
      </c>
      <c r="C1243">
        <v>2015</v>
      </c>
      <c r="D1243" t="s">
        <v>245</v>
      </c>
      <c r="E1243">
        <v>962</v>
      </c>
      <c r="F1243">
        <v>20497</v>
      </c>
      <c r="G1243">
        <v>2</v>
      </c>
      <c r="H1243">
        <v>841</v>
      </c>
      <c r="I1243">
        <v>5</v>
      </c>
      <c r="J1243" t="s">
        <v>247</v>
      </c>
      <c r="K1243">
        <v>37077</v>
      </c>
      <c r="L1243" t="s">
        <v>122</v>
      </c>
    </row>
    <row r="1244" spans="1:12" x14ac:dyDescent="0.2">
      <c r="A1244" t="str">
        <f t="shared" si="19"/>
        <v>Greene2015</v>
      </c>
      <c r="B1244" t="s">
        <v>436</v>
      </c>
      <c r="C1244">
        <v>2015</v>
      </c>
      <c r="D1244" t="s">
        <v>245</v>
      </c>
      <c r="E1244">
        <v>315</v>
      </c>
      <c r="F1244">
        <v>4186</v>
      </c>
      <c r="G1244">
        <v>3.8</v>
      </c>
      <c r="H1244">
        <v>643</v>
      </c>
      <c r="I1244">
        <v>5.9</v>
      </c>
      <c r="J1244" t="s">
        <v>247</v>
      </c>
      <c r="K1244">
        <v>37079</v>
      </c>
      <c r="L1244" t="s">
        <v>122</v>
      </c>
    </row>
    <row r="1245" spans="1:12" x14ac:dyDescent="0.2">
      <c r="A1245" t="str">
        <f t="shared" si="19"/>
        <v>Guilford2015</v>
      </c>
      <c r="B1245" t="s">
        <v>794</v>
      </c>
      <c r="C1245">
        <v>2015</v>
      </c>
      <c r="D1245" t="s">
        <v>245</v>
      </c>
      <c r="E1245">
        <v>14338</v>
      </c>
      <c r="F1245">
        <v>281234</v>
      </c>
      <c r="G1245">
        <v>2</v>
      </c>
      <c r="H1245">
        <v>929</v>
      </c>
      <c r="I1245">
        <v>4.5</v>
      </c>
      <c r="J1245" t="s">
        <v>247</v>
      </c>
      <c r="K1245">
        <v>37081</v>
      </c>
      <c r="L1245" t="s">
        <v>122</v>
      </c>
    </row>
    <row r="1246" spans="1:12" x14ac:dyDescent="0.2">
      <c r="A1246" t="str">
        <f t="shared" si="19"/>
        <v>Halifax2015</v>
      </c>
      <c r="B1246" t="s">
        <v>674</v>
      </c>
      <c r="C1246">
        <v>2015</v>
      </c>
      <c r="D1246" t="s">
        <v>245</v>
      </c>
      <c r="E1246">
        <v>1037</v>
      </c>
      <c r="F1246">
        <v>15863</v>
      </c>
      <c r="G1246">
        <v>-1.2</v>
      </c>
      <c r="H1246">
        <v>666</v>
      </c>
      <c r="I1246">
        <v>5.9</v>
      </c>
      <c r="J1246" t="s">
        <v>247</v>
      </c>
      <c r="K1246">
        <v>37083</v>
      </c>
      <c r="L1246" t="s">
        <v>122</v>
      </c>
    </row>
    <row r="1247" spans="1:12" x14ac:dyDescent="0.2">
      <c r="A1247" t="str">
        <f t="shared" si="19"/>
        <v>Harnett2015</v>
      </c>
      <c r="B1247" t="s">
        <v>795</v>
      </c>
      <c r="C1247">
        <v>2015</v>
      </c>
      <c r="D1247" t="s">
        <v>245</v>
      </c>
      <c r="E1247">
        <v>1738</v>
      </c>
      <c r="F1247">
        <v>23954</v>
      </c>
      <c r="G1247">
        <v>5.4</v>
      </c>
      <c r="H1247">
        <v>675</v>
      </c>
      <c r="I1247">
        <v>3.8</v>
      </c>
      <c r="J1247" t="s">
        <v>247</v>
      </c>
      <c r="K1247">
        <v>37085</v>
      </c>
      <c r="L1247" t="s">
        <v>122</v>
      </c>
    </row>
    <row r="1248" spans="1:12" x14ac:dyDescent="0.2">
      <c r="A1248" t="str">
        <f t="shared" si="19"/>
        <v>Haywood2015</v>
      </c>
      <c r="B1248" t="s">
        <v>731</v>
      </c>
      <c r="C1248">
        <v>2015</v>
      </c>
      <c r="D1248" t="s">
        <v>245</v>
      </c>
      <c r="E1248">
        <v>1471</v>
      </c>
      <c r="F1248">
        <v>17051</v>
      </c>
      <c r="G1248">
        <v>1.6</v>
      </c>
      <c r="H1248">
        <v>706</v>
      </c>
      <c r="I1248">
        <v>6.2</v>
      </c>
      <c r="J1248" t="s">
        <v>247</v>
      </c>
      <c r="K1248">
        <v>37087</v>
      </c>
      <c r="L1248" t="s">
        <v>122</v>
      </c>
    </row>
    <row r="1249" spans="1:12" x14ac:dyDescent="0.2">
      <c r="A1249" t="str">
        <f t="shared" si="19"/>
        <v>Henderson2015</v>
      </c>
      <c r="B1249" t="s">
        <v>602</v>
      </c>
      <c r="C1249">
        <v>2015</v>
      </c>
      <c r="D1249" t="s">
        <v>245</v>
      </c>
      <c r="E1249">
        <v>2929</v>
      </c>
      <c r="F1249">
        <v>36050</v>
      </c>
      <c r="G1249">
        <v>2.9</v>
      </c>
      <c r="H1249">
        <v>768</v>
      </c>
      <c r="I1249">
        <v>4.5</v>
      </c>
      <c r="J1249" t="s">
        <v>247</v>
      </c>
      <c r="K1249">
        <v>37089</v>
      </c>
      <c r="L1249" t="s">
        <v>122</v>
      </c>
    </row>
    <row r="1250" spans="1:12" x14ac:dyDescent="0.2">
      <c r="A1250" t="str">
        <f t="shared" si="19"/>
        <v>Hertford2015</v>
      </c>
      <c r="B1250" t="s">
        <v>796</v>
      </c>
      <c r="C1250">
        <v>2015</v>
      </c>
      <c r="D1250" t="s">
        <v>245</v>
      </c>
      <c r="E1250">
        <v>494</v>
      </c>
      <c r="F1250">
        <v>9067</v>
      </c>
      <c r="G1250">
        <v>-0.4</v>
      </c>
      <c r="H1250">
        <v>730</v>
      </c>
      <c r="I1250">
        <v>1.1000000000000001</v>
      </c>
      <c r="J1250" t="s">
        <v>247</v>
      </c>
      <c r="K1250">
        <v>37091</v>
      </c>
      <c r="L1250" t="s">
        <v>122</v>
      </c>
    </row>
    <row r="1251" spans="1:12" x14ac:dyDescent="0.2">
      <c r="A1251" t="str">
        <f t="shared" si="19"/>
        <v>Hoke2015</v>
      </c>
      <c r="B1251" t="s">
        <v>797</v>
      </c>
      <c r="C1251">
        <v>2015</v>
      </c>
      <c r="D1251" t="s">
        <v>245</v>
      </c>
      <c r="E1251">
        <v>492</v>
      </c>
      <c r="F1251">
        <v>8144</v>
      </c>
      <c r="G1251">
        <v>6.9</v>
      </c>
      <c r="H1251">
        <v>657</v>
      </c>
      <c r="I1251">
        <v>9</v>
      </c>
      <c r="J1251" t="s">
        <v>247</v>
      </c>
      <c r="K1251">
        <v>37093</v>
      </c>
      <c r="L1251" t="s">
        <v>122</v>
      </c>
    </row>
    <row r="1252" spans="1:12" x14ac:dyDescent="0.2">
      <c r="A1252" t="str">
        <f t="shared" si="19"/>
        <v>Hyde2015</v>
      </c>
      <c r="B1252" t="s">
        <v>798</v>
      </c>
      <c r="C1252">
        <v>2015</v>
      </c>
      <c r="D1252" t="s">
        <v>245</v>
      </c>
      <c r="E1252">
        <v>214</v>
      </c>
      <c r="F1252">
        <v>1967</v>
      </c>
      <c r="G1252">
        <v>-5</v>
      </c>
      <c r="H1252">
        <v>612</v>
      </c>
      <c r="I1252">
        <v>7.2</v>
      </c>
      <c r="J1252" t="s">
        <v>247</v>
      </c>
      <c r="K1252">
        <v>37095</v>
      </c>
      <c r="L1252" t="s">
        <v>122</v>
      </c>
    </row>
    <row r="1253" spans="1:12" x14ac:dyDescent="0.2">
      <c r="A1253" t="str">
        <f t="shared" si="19"/>
        <v>Iredell2015</v>
      </c>
      <c r="B1253" t="s">
        <v>799</v>
      </c>
      <c r="C1253">
        <v>2015</v>
      </c>
      <c r="D1253" t="s">
        <v>245</v>
      </c>
      <c r="E1253">
        <v>5210</v>
      </c>
      <c r="F1253">
        <v>70708</v>
      </c>
      <c r="G1253">
        <v>2.2999999999999998</v>
      </c>
      <c r="H1253">
        <v>943</v>
      </c>
      <c r="I1253">
        <v>6.3</v>
      </c>
      <c r="J1253" t="s">
        <v>247</v>
      </c>
      <c r="K1253">
        <v>37097</v>
      </c>
      <c r="L1253" t="s">
        <v>122</v>
      </c>
    </row>
    <row r="1254" spans="1:12" x14ac:dyDescent="0.2">
      <c r="A1254" t="str">
        <f t="shared" si="19"/>
        <v>Jackson2015</v>
      </c>
      <c r="B1254" t="s">
        <v>318</v>
      </c>
      <c r="C1254">
        <v>2015</v>
      </c>
      <c r="D1254" t="s">
        <v>245</v>
      </c>
      <c r="E1254">
        <v>1029</v>
      </c>
      <c r="F1254">
        <v>12836</v>
      </c>
      <c r="G1254">
        <v>-1.1000000000000001</v>
      </c>
      <c r="H1254">
        <v>705</v>
      </c>
      <c r="I1254">
        <v>6.3</v>
      </c>
      <c r="J1254" t="s">
        <v>247</v>
      </c>
      <c r="K1254">
        <v>37099</v>
      </c>
      <c r="L1254" t="s">
        <v>122</v>
      </c>
    </row>
    <row r="1255" spans="1:12" x14ac:dyDescent="0.2">
      <c r="A1255" t="str">
        <f t="shared" si="19"/>
        <v>Johnston2015</v>
      </c>
      <c r="B1255" t="s">
        <v>377</v>
      </c>
      <c r="C1255">
        <v>2015</v>
      </c>
      <c r="D1255" t="s">
        <v>245</v>
      </c>
      <c r="E1255">
        <v>3325</v>
      </c>
      <c r="F1255">
        <v>46984</v>
      </c>
      <c r="G1255">
        <v>2.4</v>
      </c>
      <c r="H1255">
        <v>749</v>
      </c>
      <c r="I1255">
        <v>4.8</v>
      </c>
      <c r="J1255" t="s">
        <v>247</v>
      </c>
      <c r="K1255">
        <v>37101</v>
      </c>
      <c r="L1255" t="s">
        <v>122</v>
      </c>
    </row>
    <row r="1256" spans="1:12" x14ac:dyDescent="0.2">
      <c r="A1256" t="str">
        <f t="shared" si="19"/>
        <v>Jones2015</v>
      </c>
      <c r="B1256" t="s">
        <v>517</v>
      </c>
      <c r="C1256">
        <v>2015</v>
      </c>
      <c r="D1256" t="s">
        <v>245</v>
      </c>
      <c r="E1256">
        <v>210</v>
      </c>
      <c r="F1256">
        <v>1582</v>
      </c>
      <c r="G1256">
        <v>1.7</v>
      </c>
      <c r="H1256">
        <v>709</v>
      </c>
      <c r="I1256">
        <v>12.2</v>
      </c>
      <c r="J1256" t="s">
        <v>247</v>
      </c>
      <c r="K1256">
        <v>37103</v>
      </c>
      <c r="L1256" t="s">
        <v>122</v>
      </c>
    </row>
    <row r="1257" spans="1:12" x14ac:dyDescent="0.2">
      <c r="A1257" t="str">
        <f t="shared" si="19"/>
        <v>Lee2015</v>
      </c>
      <c r="B1257" t="s">
        <v>315</v>
      </c>
      <c r="C1257">
        <v>2015</v>
      </c>
      <c r="D1257" t="s">
        <v>245</v>
      </c>
      <c r="E1257">
        <v>1423</v>
      </c>
      <c r="F1257">
        <v>25644</v>
      </c>
      <c r="G1257">
        <v>5.7</v>
      </c>
      <c r="H1257">
        <v>772</v>
      </c>
      <c r="I1257">
        <v>1.8</v>
      </c>
      <c r="J1257" t="s">
        <v>247</v>
      </c>
      <c r="K1257">
        <v>37105</v>
      </c>
      <c r="L1257" t="s">
        <v>122</v>
      </c>
    </row>
    <row r="1258" spans="1:12" x14ac:dyDescent="0.2">
      <c r="A1258" t="str">
        <f t="shared" si="19"/>
        <v>Lenoir2015</v>
      </c>
      <c r="B1258" t="s">
        <v>800</v>
      </c>
      <c r="C1258">
        <v>2015</v>
      </c>
      <c r="D1258" t="s">
        <v>245</v>
      </c>
      <c r="E1258">
        <v>1373</v>
      </c>
      <c r="F1258">
        <v>27962</v>
      </c>
      <c r="G1258">
        <v>0.8</v>
      </c>
      <c r="H1258">
        <v>732</v>
      </c>
      <c r="I1258">
        <v>5.8</v>
      </c>
      <c r="J1258" t="s">
        <v>247</v>
      </c>
      <c r="K1258">
        <v>37107</v>
      </c>
      <c r="L1258" t="s">
        <v>122</v>
      </c>
    </row>
    <row r="1259" spans="1:12" x14ac:dyDescent="0.2">
      <c r="A1259" t="str">
        <f t="shared" si="19"/>
        <v>Lincoln2015</v>
      </c>
      <c r="B1259" t="s">
        <v>519</v>
      </c>
      <c r="C1259">
        <v>2015</v>
      </c>
      <c r="D1259" t="s">
        <v>245</v>
      </c>
      <c r="E1259">
        <v>1731</v>
      </c>
      <c r="F1259">
        <v>22147</v>
      </c>
      <c r="G1259">
        <v>1.9</v>
      </c>
      <c r="H1259">
        <v>745</v>
      </c>
      <c r="I1259">
        <v>5.7</v>
      </c>
      <c r="J1259" t="s">
        <v>247</v>
      </c>
      <c r="K1259">
        <v>37109</v>
      </c>
      <c r="L1259" t="s">
        <v>122</v>
      </c>
    </row>
    <row r="1260" spans="1:12" x14ac:dyDescent="0.2">
      <c r="A1260" t="str">
        <f t="shared" si="19"/>
        <v>McDowell2015</v>
      </c>
      <c r="B1260" t="s">
        <v>801</v>
      </c>
      <c r="C1260">
        <v>2015</v>
      </c>
      <c r="D1260" t="s">
        <v>245</v>
      </c>
      <c r="E1260">
        <v>765</v>
      </c>
      <c r="F1260">
        <v>16293</v>
      </c>
      <c r="G1260">
        <v>0.9</v>
      </c>
      <c r="H1260">
        <v>677</v>
      </c>
      <c r="I1260">
        <v>5.9</v>
      </c>
      <c r="J1260" t="s">
        <v>247</v>
      </c>
      <c r="K1260">
        <v>37111</v>
      </c>
      <c r="L1260" t="s">
        <v>122</v>
      </c>
    </row>
    <row r="1261" spans="1:12" x14ac:dyDescent="0.2">
      <c r="A1261" t="str">
        <f t="shared" si="19"/>
        <v>Macon2015</v>
      </c>
      <c r="B1261" t="s">
        <v>441</v>
      </c>
      <c r="C1261">
        <v>2015</v>
      </c>
      <c r="D1261" t="s">
        <v>245</v>
      </c>
      <c r="E1261">
        <v>1160</v>
      </c>
      <c r="F1261">
        <v>10782</v>
      </c>
      <c r="G1261">
        <v>-0.8</v>
      </c>
      <c r="H1261">
        <v>658</v>
      </c>
      <c r="I1261">
        <v>4.3</v>
      </c>
      <c r="J1261" t="s">
        <v>247</v>
      </c>
      <c r="K1261">
        <v>37113</v>
      </c>
      <c r="L1261" t="s">
        <v>122</v>
      </c>
    </row>
    <row r="1262" spans="1:12" x14ac:dyDescent="0.2">
      <c r="A1262" t="str">
        <f t="shared" si="19"/>
        <v>Madison2015</v>
      </c>
      <c r="B1262" t="s">
        <v>313</v>
      </c>
      <c r="C1262">
        <v>2015</v>
      </c>
      <c r="D1262" t="s">
        <v>245</v>
      </c>
      <c r="E1262">
        <v>380</v>
      </c>
      <c r="F1262">
        <v>3794</v>
      </c>
      <c r="G1262">
        <v>-0.8</v>
      </c>
      <c r="H1262">
        <v>662</v>
      </c>
      <c r="I1262">
        <v>9.1999999999999993</v>
      </c>
      <c r="J1262" t="s">
        <v>247</v>
      </c>
      <c r="K1262">
        <v>37115</v>
      </c>
      <c r="L1262" t="s">
        <v>122</v>
      </c>
    </row>
    <row r="1263" spans="1:12" x14ac:dyDescent="0.2">
      <c r="A1263" t="str">
        <f t="shared" si="19"/>
        <v>Martin2015</v>
      </c>
      <c r="B1263" t="s">
        <v>620</v>
      </c>
      <c r="C1263">
        <v>2015</v>
      </c>
      <c r="D1263" t="s">
        <v>245</v>
      </c>
      <c r="E1263">
        <v>501</v>
      </c>
      <c r="F1263">
        <v>6996</v>
      </c>
      <c r="G1263">
        <v>-3.2</v>
      </c>
      <c r="H1263">
        <v>602</v>
      </c>
      <c r="I1263">
        <v>2.9</v>
      </c>
      <c r="J1263" t="s">
        <v>247</v>
      </c>
      <c r="K1263">
        <v>37117</v>
      </c>
      <c r="L1263" t="s">
        <v>122</v>
      </c>
    </row>
    <row r="1264" spans="1:12" x14ac:dyDescent="0.2">
      <c r="A1264" t="str">
        <f t="shared" si="19"/>
        <v>Mecklenburg2015</v>
      </c>
      <c r="B1264" t="s">
        <v>686</v>
      </c>
      <c r="C1264">
        <v>2015</v>
      </c>
      <c r="D1264" t="s">
        <v>245</v>
      </c>
      <c r="E1264">
        <v>36074</v>
      </c>
      <c r="F1264">
        <v>658063</v>
      </c>
      <c r="G1264">
        <v>4.4000000000000004</v>
      </c>
      <c r="H1264">
        <v>1204</v>
      </c>
      <c r="I1264">
        <v>6.8</v>
      </c>
      <c r="J1264" t="s">
        <v>247</v>
      </c>
      <c r="K1264">
        <v>37119</v>
      </c>
      <c r="L1264" t="s">
        <v>122</v>
      </c>
    </row>
    <row r="1265" spans="1:12" x14ac:dyDescent="0.2">
      <c r="A1265" t="str">
        <f t="shared" si="19"/>
        <v>Mitchell2015</v>
      </c>
      <c r="B1265" t="s">
        <v>526</v>
      </c>
      <c r="C1265">
        <v>2015</v>
      </c>
      <c r="D1265" t="s">
        <v>245</v>
      </c>
      <c r="E1265">
        <v>397</v>
      </c>
      <c r="F1265">
        <v>4817</v>
      </c>
      <c r="G1265">
        <v>-2.5</v>
      </c>
      <c r="H1265">
        <v>661</v>
      </c>
      <c r="I1265">
        <v>4.8</v>
      </c>
      <c r="J1265" t="s">
        <v>247</v>
      </c>
      <c r="K1265">
        <v>37121</v>
      </c>
      <c r="L1265" t="s">
        <v>122</v>
      </c>
    </row>
    <row r="1266" spans="1:12" x14ac:dyDescent="0.2">
      <c r="A1266" t="str">
        <f t="shared" si="19"/>
        <v>Montgomery2015</v>
      </c>
      <c r="B1266" t="s">
        <v>329</v>
      </c>
      <c r="C1266">
        <v>2015</v>
      </c>
      <c r="D1266" t="s">
        <v>245</v>
      </c>
      <c r="E1266">
        <v>508</v>
      </c>
      <c r="F1266">
        <v>9228</v>
      </c>
      <c r="G1266">
        <v>0</v>
      </c>
      <c r="H1266">
        <v>708</v>
      </c>
      <c r="I1266">
        <v>5.8</v>
      </c>
      <c r="J1266" t="s">
        <v>247</v>
      </c>
      <c r="K1266">
        <v>37123</v>
      </c>
      <c r="L1266" t="s">
        <v>122</v>
      </c>
    </row>
    <row r="1267" spans="1:12" x14ac:dyDescent="0.2">
      <c r="A1267" t="str">
        <f t="shared" si="19"/>
        <v>Moore2015</v>
      </c>
      <c r="B1267" t="s">
        <v>739</v>
      </c>
      <c r="C1267">
        <v>2015</v>
      </c>
      <c r="D1267" t="s">
        <v>245</v>
      </c>
      <c r="E1267">
        <v>2559</v>
      </c>
      <c r="F1267">
        <v>33867</v>
      </c>
      <c r="G1267">
        <v>2.5</v>
      </c>
      <c r="H1267">
        <v>798</v>
      </c>
      <c r="I1267">
        <v>4.2</v>
      </c>
      <c r="J1267" t="s">
        <v>247</v>
      </c>
      <c r="K1267">
        <v>37125</v>
      </c>
      <c r="L1267" t="s">
        <v>122</v>
      </c>
    </row>
    <row r="1268" spans="1:12" x14ac:dyDescent="0.2">
      <c r="A1268" t="str">
        <f t="shared" si="19"/>
        <v>Nash2015</v>
      </c>
      <c r="B1268" t="s">
        <v>802</v>
      </c>
      <c r="C1268">
        <v>2015</v>
      </c>
      <c r="D1268" t="s">
        <v>245</v>
      </c>
      <c r="E1268">
        <v>2239</v>
      </c>
      <c r="F1268">
        <v>41612</v>
      </c>
      <c r="G1268">
        <v>1.9</v>
      </c>
      <c r="H1268">
        <v>759</v>
      </c>
      <c r="I1268">
        <v>3.1</v>
      </c>
      <c r="J1268" t="s">
        <v>247</v>
      </c>
      <c r="K1268">
        <v>37127</v>
      </c>
      <c r="L1268" t="s">
        <v>122</v>
      </c>
    </row>
    <row r="1269" spans="1:12" x14ac:dyDescent="0.2">
      <c r="A1269" t="str">
        <f t="shared" si="19"/>
        <v>New Hanover2015</v>
      </c>
      <c r="B1269" t="s">
        <v>803</v>
      </c>
      <c r="C1269">
        <v>2015</v>
      </c>
      <c r="D1269" t="s">
        <v>245</v>
      </c>
      <c r="E1269">
        <v>7728</v>
      </c>
      <c r="F1269">
        <v>107487</v>
      </c>
      <c r="G1269">
        <v>2.5</v>
      </c>
      <c r="H1269">
        <v>865</v>
      </c>
      <c r="I1269">
        <v>4.3</v>
      </c>
      <c r="J1269" t="s">
        <v>247</v>
      </c>
      <c r="K1269">
        <v>37129</v>
      </c>
      <c r="L1269" t="s">
        <v>122</v>
      </c>
    </row>
    <row r="1270" spans="1:12" x14ac:dyDescent="0.2">
      <c r="A1270" t="str">
        <f t="shared" si="19"/>
        <v>Northampton2015</v>
      </c>
      <c r="B1270" t="s">
        <v>689</v>
      </c>
      <c r="C1270">
        <v>2015</v>
      </c>
      <c r="D1270" t="s">
        <v>245</v>
      </c>
      <c r="E1270">
        <v>341</v>
      </c>
      <c r="F1270">
        <v>5449</v>
      </c>
      <c r="G1270">
        <v>1</v>
      </c>
      <c r="H1270">
        <v>712</v>
      </c>
      <c r="I1270">
        <v>10.4</v>
      </c>
      <c r="J1270" t="s">
        <v>247</v>
      </c>
      <c r="K1270">
        <v>37131</v>
      </c>
      <c r="L1270" t="s">
        <v>122</v>
      </c>
    </row>
    <row r="1271" spans="1:12" x14ac:dyDescent="0.2">
      <c r="A1271" t="str">
        <f t="shared" si="19"/>
        <v>Onslow2015</v>
      </c>
      <c r="B1271" t="s">
        <v>804</v>
      </c>
      <c r="C1271">
        <v>2015</v>
      </c>
      <c r="D1271" t="s">
        <v>245</v>
      </c>
      <c r="E1271">
        <v>3075</v>
      </c>
      <c r="F1271">
        <v>48909</v>
      </c>
      <c r="G1271">
        <v>0.5</v>
      </c>
      <c r="H1271">
        <v>663</v>
      </c>
      <c r="I1271">
        <v>5.2</v>
      </c>
      <c r="J1271" t="s">
        <v>247</v>
      </c>
      <c r="K1271">
        <v>37133</v>
      </c>
      <c r="L1271" t="s">
        <v>122</v>
      </c>
    </row>
    <row r="1272" spans="1:12" x14ac:dyDescent="0.2">
      <c r="A1272" t="str">
        <f t="shared" si="19"/>
        <v>Orange2015</v>
      </c>
      <c r="B1272" t="s">
        <v>418</v>
      </c>
      <c r="C1272">
        <v>2015</v>
      </c>
      <c r="D1272" t="s">
        <v>245</v>
      </c>
      <c r="E1272">
        <v>4044</v>
      </c>
      <c r="F1272">
        <v>67965</v>
      </c>
      <c r="G1272">
        <v>2.2000000000000002</v>
      </c>
      <c r="H1272">
        <v>1095</v>
      </c>
      <c r="I1272">
        <v>5</v>
      </c>
      <c r="J1272" t="s">
        <v>247</v>
      </c>
      <c r="K1272">
        <v>37135</v>
      </c>
      <c r="L1272" t="s">
        <v>122</v>
      </c>
    </row>
    <row r="1273" spans="1:12" x14ac:dyDescent="0.2">
      <c r="A1273" t="str">
        <f t="shared" si="19"/>
        <v>Pamlico2015</v>
      </c>
      <c r="B1273" t="s">
        <v>805</v>
      </c>
      <c r="C1273">
        <v>2015</v>
      </c>
      <c r="D1273" t="s">
        <v>245</v>
      </c>
      <c r="E1273">
        <v>298</v>
      </c>
      <c r="F1273">
        <v>3283</v>
      </c>
      <c r="G1273">
        <v>-0.3</v>
      </c>
      <c r="H1273">
        <v>600</v>
      </c>
      <c r="I1273">
        <v>7.1</v>
      </c>
      <c r="J1273" t="s">
        <v>247</v>
      </c>
      <c r="K1273">
        <v>37137</v>
      </c>
      <c r="L1273" t="s">
        <v>122</v>
      </c>
    </row>
    <row r="1274" spans="1:12" x14ac:dyDescent="0.2">
      <c r="A1274" t="str">
        <f t="shared" si="19"/>
        <v>Pasquotank2015</v>
      </c>
      <c r="B1274" t="s">
        <v>381</v>
      </c>
      <c r="C1274">
        <v>2015</v>
      </c>
      <c r="D1274" t="s">
        <v>245</v>
      </c>
      <c r="E1274">
        <v>979</v>
      </c>
      <c r="F1274">
        <v>16168</v>
      </c>
      <c r="G1274">
        <v>4.2</v>
      </c>
      <c r="H1274">
        <v>722</v>
      </c>
      <c r="I1274">
        <v>2.1</v>
      </c>
      <c r="J1274" t="s">
        <v>247</v>
      </c>
      <c r="K1274">
        <v>37139</v>
      </c>
      <c r="L1274" t="s">
        <v>122</v>
      </c>
    </row>
    <row r="1275" spans="1:12" x14ac:dyDescent="0.2">
      <c r="A1275" t="str">
        <f t="shared" si="19"/>
        <v>Pender2015</v>
      </c>
      <c r="B1275" t="s">
        <v>806</v>
      </c>
      <c r="C1275">
        <v>2015</v>
      </c>
      <c r="D1275" t="s">
        <v>245</v>
      </c>
      <c r="E1275">
        <v>1140</v>
      </c>
      <c r="F1275">
        <v>10746</v>
      </c>
      <c r="G1275">
        <v>4.2</v>
      </c>
      <c r="H1275">
        <v>685</v>
      </c>
      <c r="I1275">
        <v>1.3</v>
      </c>
      <c r="J1275" t="s">
        <v>247</v>
      </c>
      <c r="K1275">
        <v>37141</v>
      </c>
      <c r="L1275" t="s">
        <v>122</v>
      </c>
    </row>
    <row r="1276" spans="1:12" x14ac:dyDescent="0.2">
      <c r="A1276" t="str">
        <f t="shared" si="19"/>
        <v>Perquimans2015</v>
      </c>
      <c r="B1276" t="s">
        <v>807</v>
      </c>
      <c r="C1276">
        <v>2015</v>
      </c>
      <c r="D1276" t="s">
        <v>245</v>
      </c>
      <c r="E1276">
        <v>242</v>
      </c>
      <c r="F1276">
        <v>2071</v>
      </c>
      <c r="G1276">
        <v>5.7</v>
      </c>
      <c r="H1276">
        <v>644</v>
      </c>
      <c r="I1276">
        <v>1.7</v>
      </c>
      <c r="J1276" t="s">
        <v>247</v>
      </c>
      <c r="K1276">
        <v>37143</v>
      </c>
      <c r="L1276" t="s">
        <v>122</v>
      </c>
    </row>
    <row r="1277" spans="1:12" x14ac:dyDescent="0.2">
      <c r="A1277" t="str">
        <f t="shared" si="19"/>
        <v>Person2015</v>
      </c>
      <c r="B1277" t="s">
        <v>383</v>
      </c>
      <c r="C1277">
        <v>2015</v>
      </c>
      <c r="D1277" t="s">
        <v>245</v>
      </c>
      <c r="E1277">
        <v>736</v>
      </c>
      <c r="F1277">
        <v>10182</v>
      </c>
      <c r="G1277">
        <v>2.2000000000000002</v>
      </c>
      <c r="H1277">
        <v>749</v>
      </c>
      <c r="I1277">
        <v>1.6</v>
      </c>
      <c r="J1277" t="s">
        <v>247</v>
      </c>
      <c r="K1277">
        <v>37145</v>
      </c>
      <c r="L1277" t="s">
        <v>122</v>
      </c>
    </row>
    <row r="1278" spans="1:12" x14ac:dyDescent="0.2">
      <c r="A1278" t="str">
        <f t="shared" si="19"/>
        <v>Pitt2015</v>
      </c>
      <c r="B1278" t="s">
        <v>808</v>
      </c>
      <c r="C1278">
        <v>2015</v>
      </c>
      <c r="D1278" t="s">
        <v>245</v>
      </c>
      <c r="E1278">
        <v>3782</v>
      </c>
      <c r="F1278">
        <v>75677</v>
      </c>
      <c r="G1278">
        <v>0.2</v>
      </c>
      <c r="H1278">
        <v>874</v>
      </c>
      <c r="I1278">
        <v>5</v>
      </c>
      <c r="J1278" t="s">
        <v>247</v>
      </c>
      <c r="K1278">
        <v>37147</v>
      </c>
      <c r="L1278" t="s">
        <v>122</v>
      </c>
    </row>
    <row r="1279" spans="1:12" x14ac:dyDescent="0.2">
      <c r="A1279" t="str">
        <f t="shared" si="19"/>
        <v>Polk2015</v>
      </c>
      <c r="B1279" t="s">
        <v>533</v>
      </c>
      <c r="C1279">
        <v>2015</v>
      </c>
      <c r="D1279" t="s">
        <v>245</v>
      </c>
      <c r="E1279">
        <v>564</v>
      </c>
      <c r="F1279">
        <v>4936</v>
      </c>
      <c r="G1279">
        <v>1.7</v>
      </c>
      <c r="H1279">
        <v>601</v>
      </c>
      <c r="I1279">
        <v>0</v>
      </c>
      <c r="J1279" t="s">
        <v>247</v>
      </c>
      <c r="K1279">
        <v>37149</v>
      </c>
      <c r="L1279" t="s">
        <v>122</v>
      </c>
    </row>
    <row r="1280" spans="1:12" x14ac:dyDescent="0.2">
      <c r="A1280" t="str">
        <f t="shared" si="19"/>
        <v>Randolph2015</v>
      </c>
      <c r="B1280" t="s">
        <v>448</v>
      </c>
      <c r="C1280">
        <v>2015</v>
      </c>
      <c r="D1280" t="s">
        <v>245</v>
      </c>
      <c r="E1280">
        <v>2602</v>
      </c>
      <c r="F1280">
        <v>44545</v>
      </c>
      <c r="G1280">
        <v>0.1</v>
      </c>
      <c r="H1280">
        <v>717</v>
      </c>
      <c r="I1280">
        <v>6.1</v>
      </c>
      <c r="J1280" t="s">
        <v>247</v>
      </c>
      <c r="K1280">
        <v>37151</v>
      </c>
      <c r="L1280" t="s">
        <v>122</v>
      </c>
    </row>
    <row r="1281" spans="1:12" x14ac:dyDescent="0.2">
      <c r="A1281" t="str">
        <f t="shared" si="19"/>
        <v>Richmond2015</v>
      </c>
      <c r="B1281" t="s">
        <v>342</v>
      </c>
      <c r="C1281">
        <v>2015</v>
      </c>
      <c r="D1281" t="s">
        <v>245</v>
      </c>
      <c r="E1281">
        <v>860</v>
      </c>
      <c r="F1281">
        <v>13627</v>
      </c>
      <c r="G1281">
        <v>0</v>
      </c>
      <c r="H1281">
        <v>682</v>
      </c>
      <c r="I1281">
        <v>4.3</v>
      </c>
      <c r="J1281" t="s">
        <v>247</v>
      </c>
      <c r="K1281">
        <v>37153</v>
      </c>
      <c r="L1281" t="s">
        <v>122</v>
      </c>
    </row>
    <row r="1282" spans="1:12" x14ac:dyDescent="0.2">
      <c r="A1282" t="str">
        <f t="shared" si="19"/>
        <v>Robeson2015</v>
      </c>
      <c r="B1282" t="s">
        <v>809</v>
      </c>
      <c r="C1282">
        <v>2015</v>
      </c>
      <c r="D1282" t="s">
        <v>245</v>
      </c>
      <c r="E1282">
        <v>2008</v>
      </c>
      <c r="F1282">
        <v>39849</v>
      </c>
      <c r="G1282">
        <v>1.3</v>
      </c>
      <c r="H1282">
        <v>652</v>
      </c>
      <c r="I1282">
        <v>4.7</v>
      </c>
      <c r="J1282" t="s">
        <v>247</v>
      </c>
      <c r="K1282">
        <v>37155</v>
      </c>
      <c r="L1282" t="s">
        <v>122</v>
      </c>
    </row>
    <row r="1283" spans="1:12" x14ac:dyDescent="0.2">
      <c r="A1283" t="str">
        <f t="shared" si="19"/>
        <v>Rockingham2015</v>
      </c>
      <c r="B1283" t="s">
        <v>380</v>
      </c>
      <c r="C1283">
        <v>2015</v>
      </c>
      <c r="D1283" t="s">
        <v>245</v>
      </c>
      <c r="E1283">
        <v>1689</v>
      </c>
      <c r="F1283">
        <v>26411</v>
      </c>
      <c r="G1283">
        <v>0.3</v>
      </c>
      <c r="H1283">
        <v>711</v>
      </c>
      <c r="I1283">
        <v>4.7</v>
      </c>
      <c r="J1283" t="s">
        <v>247</v>
      </c>
      <c r="K1283">
        <v>37157</v>
      </c>
      <c r="L1283" t="s">
        <v>122</v>
      </c>
    </row>
    <row r="1284" spans="1:12" x14ac:dyDescent="0.2">
      <c r="A1284" t="str">
        <f t="shared" si="19"/>
        <v>Rowan2015</v>
      </c>
      <c r="B1284" t="s">
        <v>637</v>
      </c>
      <c r="C1284">
        <v>2015</v>
      </c>
      <c r="D1284" t="s">
        <v>245</v>
      </c>
      <c r="E1284">
        <v>2715</v>
      </c>
      <c r="F1284">
        <v>47980</v>
      </c>
      <c r="G1284">
        <v>4.5</v>
      </c>
      <c r="H1284">
        <v>805</v>
      </c>
      <c r="I1284">
        <v>2.4</v>
      </c>
      <c r="J1284" t="s">
        <v>247</v>
      </c>
      <c r="K1284">
        <v>37159</v>
      </c>
      <c r="L1284" t="s">
        <v>122</v>
      </c>
    </row>
    <row r="1285" spans="1:12" x14ac:dyDescent="0.2">
      <c r="A1285" t="str">
        <f t="shared" si="19"/>
        <v>Rutherford2015</v>
      </c>
      <c r="B1285" t="s">
        <v>407</v>
      </c>
      <c r="C1285">
        <v>2015</v>
      </c>
      <c r="D1285" t="s">
        <v>245</v>
      </c>
      <c r="E1285">
        <v>1297</v>
      </c>
      <c r="F1285">
        <v>18418</v>
      </c>
      <c r="G1285">
        <v>0.1</v>
      </c>
      <c r="H1285">
        <v>680</v>
      </c>
      <c r="I1285">
        <v>5.6</v>
      </c>
      <c r="J1285" t="s">
        <v>247</v>
      </c>
      <c r="K1285">
        <v>37161</v>
      </c>
      <c r="L1285" t="s">
        <v>122</v>
      </c>
    </row>
    <row r="1286" spans="1:12" x14ac:dyDescent="0.2">
      <c r="A1286" t="str">
        <f t="shared" ref="A1286:A1349" si="20">_xlfn.CONCAT(B1286, C1286)</f>
        <v>Sampson2015</v>
      </c>
      <c r="B1286" t="s">
        <v>810</v>
      </c>
      <c r="C1286">
        <v>2015</v>
      </c>
      <c r="D1286" t="s">
        <v>245</v>
      </c>
      <c r="E1286">
        <v>1169</v>
      </c>
      <c r="F1286">
        <v>18450</v>
      </c>
      <c r="G1286">
        <v>0.6</v>
      </c>
      <c r="H1286">
        <v>739</v>
      </c>
      <c r="I1286">
        <v>7.9</v>
      </c>
      <c r="J1286" t="s">
        <v>247</v>
      </c>
      <c r="K1286">
        <v>37163</v>
      </c>
      <c r="L1286" t="s">
        <v>122</v>
      </c>
    </row>
    <row r="1287" spans="1:12" x14ac:dyDescent="0.2">
      <c r="A1287" t="str">
        <f t="shared" si="20"/>
        <v>Scotland2015</v>
      </c>
      <c r="B1287" t="s">
        <v>811</v>
      </c>
      <c r="C1287">
        <v>2015</v>
      </c>
      <c r="D1287" t="s">
        <v>245</v>
      </c>
      <c r="E1287">
        <v>635</v>
      </c>
      <c r="F1287">
        <v>11987</v>
      </c>
      <c r="G1287">
        <v>1.3</v>
      </c>
      <c r="H1287">
        <v>727</v>
      </c>
      <c r="I1287">
        <v>3.3</v>
      </c>
      <c r="J1287" t="s">
        <v>247</v>
      </c>
      <c r="K1287">
        <v>37165</v>
      </c>
      <c r="L1287" t="s">
        <v>122</v>
      </c>
    </row>
    <row r="1288" spans="1:12" x14ac:dyDescent="0.2">
      <c r="A1288" t="str">
        <f t="shared" si="20"/>
        <v>Stanly2015</v>
      </c>
      <c r="B1288" t="s">
        <v>812</v>
      </c>
      <c r="C1288">
        <v>2015</v>
      </c>
      <c r="D1288" t="s">
        <v>245</v>
      </c>
      <c r="E1288">
        <v>1368</v>
      </c>
      <c r="F1288">
        <v>19088</v>
      </c>
      <c r="G1288">
        <v>1.5</v>
      </c>
      <c r="H1288">
        <v>680</v>
      </c>
      <c r="I1288">
        <v>5.0999999999999996</v>
      </c>
      <c r="J1288" t="s">
        <v>247</v>
      </c>
      <c r="K1288">
        <v>37167</v>
      </c>
      <c r="L1288" t="s">
        <v>122</v>
      </c>
    </row>
    <row r="1289" spans="1:12" x14ac:dyDescent="0.2">
      <c r="A1289" t="str">
        <f t="shared" si="20"/>
        <v>Stokes2015</v>
      </c>
      <c r="B1289" t="s">
        <v>813</v>
      </c>
      <c r="C1289">
        <v>2015</v>
      </c>
      <c r="D1289" t="s">
        <v>245</v>
      </c>
      <c r="E1289">
        <v>692</v>
      </c>
      <c r="F1289">
        <v>6906</v>
      </c>
      <c r="G1289">
        <v>-2.2999999999999998</v>
      </c>
      <c r="H1289">
        <v>610</v>
      </c>
      <c r="I1289">
        <v>4.0999999999999996</v>
      </c>
      <c r="J1289" t="s">
        <v>247</v>
      </c>
      <c r="K1289">
        <v>37169</v>
      </c>
      <c r="L1289" t="s">
        <v>122</v>
      </c>
    </row>
    <row r="1290" spans="1:12" x14ac:dyDescent="0.2">
      <c r="A1290" t="str">
        <f t="shared" si="20"/>
        <v>Surry2015</v>
      </c>
      <c r="B1290" t="s">
        <v>707</v>
      </c>
      <c r="C1290">
        <v>2015</v>
      </c>
      <c r="D1290" t="s">
        <v>245</v>
      </c>
      <c r="E1290">
        <v>1825</v>
      </c>
      <c r="F1290">
        <v>28832</v>
      </c>
      <c r="G1290">
        <v>2.6</v>
      </c>
      <c r="H1290">
        <v>687</v>
      </c>
      <c r="I1290">
        <v>3.9</v>
      </c>
      <c r="J1290" t="s">
        <v>247</v>
      </c>
      <c r="K1290">
        <v>37171</v>
      </c>
      <c r="L1290" t="s">
        <v>122</v>
      </c>
    </row>
    <row r="1291" spans="1:12" x14ac:dyDescent="0.2">
      <c r="A1291" t="str">
        <f t="shared" si="20"/>
        <v>Swain2015</v>
      </c>
      <c r="B1291" t="s">
        <v>814</v>
      </c>
      <c r="C1291">
        <v>2015</v>
      </c>
      <c r="D1291" t="s">
        <v>245</v>
      </c>
      <c r="E1291">
        <v>431</v>
      </c>
      <c r="F1291">
        <v>10090</v>
      </c>
      <c r="G1291">
        <v>10.199999999999999</v>
      </c>
      <c r="H1291">
        <v>696</v>
      </c>
      <c r="I1291">
        <v>4</v>
      </c>
      <c r="J1291" t="s">
        <v>247</v>
      </c>
      <c r="K1291">
        <v>37173</v>
      </c>
      <c r="L1291" t="s">
        <v>122</v>
      </c>
    </row>
    <row r="1292" spans="1:12" x14ac:dyDescent="0.2">
      <c r="A1292" t="str">
        <f t="shared" si="20"/>
        <v>Transylvania2015</v>
      </c>
      <c r="B1292" t="s">
        <v>815</v>
      </c>
      <c r="C1292">
        <v>2015</v>
      </c>
      <c r="D1292" t="s">
        <v>245</v>
      </c>
      <c r="E1292">
        <v>893</v>
      </c>
      <c r="F1292">
        <v>8481</v>
      </c>
      <c r="G1292">
        <v>3.4</v>
      </c>
      <c r="H1292">
        <v>670</v>
      </c>
      <c r="I1292">
        <v>4.2</v>
      </c>
      <c r="J1292" t="s">
        <v>247</v>
      </c>
      <c r="K1292">
        <v>37175</v>
      </c>
      <c r="L1292" t="s">
        <v>122</v>
      </c>
    </row>
    <row r="1293" spans="1:12" x14ac:dyDescent="0.2">
      <c r="A1293" t="str">
        <f t="shared" si="20"/>
        <v>Tyrrell2015</v>
      </c>
      <c r="B1293" t="s">
        <v>816</v>
      </c>
      <c r="C1293">
        <v>2015</v>
      </c>
      <c r="D1293" t="s">
        <v>245</v>
      </c>
      <c r="E1293">
        <v>95</v>
      </c>
      <c r="F1293">
        <v>1104</v>
      </c>
      <c r="G1293">
        <v>0</v>
      </c>
      <c r="H1293">
        <v>633</v>
      </c>
      <c r="I1293">
        <v>8.6</v>
      </c>
      <c r="J1293" t="s">
        <v>247</v>
      </c>
      <c r="K1293">
        <v>37177</v>
      </c>
      <c r="L1293" t="s">
        <v>122</v>
      </c>
    </row>
    <row r="1294" spans="1:12" x14ac:dyDescent="0.2">
      <c r="A1294" t="str">
        <f t="shared" si="20"/>
        <v>Union2015</v>
      </c>
      <c r="B1294" t="s">
        <v>403</v>
      </c>
      <c r="C1294">
        <v>2015</v>
      </c>
      <c r="D1294" t="s">
        <v>245</v>
      </c>
      <c r="E1294">
        <v>5141</v>
      </c>
      <c r="F1294">
        <v>60417</v>
      </c>
      <c r="G1294">
        <v>1.8</v>
      </c>
      <c r="H1294">
        <v>850</v>
      </c>
      <c r="I1294">
        <v>4.4000000000000004</v>
      </c>
      <c r="J1294" t="s">
        <v>247</v>
      </c>
      <c r="K1294">
        <v>37179</v>
      </c>
      <c r="L1294" t="s">
        <v>122</v>
      </c>
    </row>
    <row r="1295" spans="1:12" x14ac:dyDescent="0.2">
      <c r="A1295" t="str">
        <f t="shared" si="20"/>
        <v>Vance2015</v>
      </c>
      <c r="B1295" t="s">
        <v>817</v>
      </c>
      <c r="C1295">
        <v>2015</v>
      </c>
      <c r="D1295" t="s">
        <v>245</v>
      </c>
      <c r="E1295">
        <v>857</v>
      </c>
      <c r="F1295">
        <v>15050</v>
      </c>
      <c r="G1295">
        <v>0.4</v>
      </c>
      <c r="H1295">
        <v>677</v>
      </c>
      <c r="I1295">
        <v>3.8</v>
      </c>
      <c r="J1295" t="s">
        <v>247</v>
      </c>
      <c r="K1295">
        <v>37181</v>
      </c>
      <c r="L1295" t="s">
        <v>122</v>
      </c>
    </row>
    <row r="1296" spans="1:12" x14ac:dyDescent="0.2">
      <c r="A1296" t="str">
        <f t="shared" si="20"/>
        <v>Wake2015</v>
      </c>
      <c r="B1296" t="s">
        <v>375</v>
      </c>
      <c r="C1296">
        <v>2015</v>
      </c>
      <c r="D1296" t="s">
        <v>245</v>
      </c>
      <c r="E1296">
        <v>32484</v>
      </c>
      <c r="F1296">
        <v>525560</v>
      </c>
      <c r="G1296">
        <v>4.5999999999999996</v>
      </c>
      <c r="H1296">
        <v>1072</v>
      </c>
      <c r="I1296">
        <v>6.2</v>
      </c>
      <c r="J1296" t="s">
        <v>247</v>
      </c>
      <c r="K1296">
        <v>37183</v>
      </c>
      <c r="L1296" t="s">
        <v>122</v>
      </c>
    </row>
    <row r="1297" spans="1:12" x14ac:dyDescent="0.2">
      <c r="A1297" t="str">
        <f t="shared" si="20"/>
        <v>Warren2015</v>
      </c>
      <c r="B1297" t="s">
        <v>561</v>
      </c>
      <c r="C1297">
        <v>2015</v>
      </c>
      <c r="D1297" t="s">
        <v>245</v>
      </c>
      <c r="E1297">
        <v>312</v>
      </c>
      <c r="F1297">
        <v>3414</v>
      </c>
      <c r="G1297">
        <v>2.4</v>
      </c>
      <c r="H1297">
        <v>622</v>
      </c>
      <c r="I1297">
        <v>-6.2</v>
      </c>
      <c r="J1297" t="s">
        <v>247</v>
      </c>
      <c r="K1297">
        <v>37185</v>
      </c>
      <c r="L1297" t="s">
        <v>122</v>
      </c>
    </row>
    <row r="1298" spans="1:12" x14ac:dyDescent="0.2">
      <c r="A1298" t="str">
        <f t="shared" si="20"/>
        <v>Washington2015</v>
      </c>
      <c r="B1298" t="s">
        <v>452</v>
      </c>
      <c r="C1298">
        <v>2015</v>
      </c>
      <c r="D1298" t="s">
        <v>245</v>
      </c>
      <c r="E1298">
        <v>255</v>
      </c>
      <c r="F1298">
        <v>3544</v>
      </c>
      <c r="G1298">
        <v>0.6</v>
      </c>
      <c r="H1298">
        <v>778</v>
      </c>
      <c r="I1298">
        <v>1</v>
      </c>
      <c r="J1298" t="s">
        <v>247</v>
      </c>
      <c r="K1298">
        <v>37187</v>
      </c>
      <c r="L1298" t="s">
        <v>122</v>
      </c>
    </row>
    <row r="1299" spans="1:12" x14ac:dyDescent="0.2">
      <c r="A1299" t="str">
        <f t="shared" si="20"/>
        <v>Watauga2015</v>
      </c>
      <c r="B1299" t="s">
        <v>818</v>
      </c>
      <c r="C1299">
        <v>2015</v>
      </c>
      <c r="D1299" t="s">
        <v>245</v>
      </c>
      <c r="E1299">
        <v>1703</v>
      </c>
      <c r="F1299">
        <v>22527</v>
      </c>
      <c r="G1299">
        <v>0.9</v>
      </c>
      <c r="H1299">
        <v>714</v>
      </c>
      <c r="I1299">
        <v>5.8</v>
      </c>
      <c r="J1299" t="s">
        <v>247</v>
      </c>
      <c r="K1299">
        <v>37189</v>
      </c>
      <c r="L1299" t="s">
        <v>122</v>
      </c>
    </row>
    <row r="1300" spans="1:12" x14ac:dyDescent="0.2">
      <c r="A1300" t="str">
        <f t="shared" si="20"/>
        <v>Wayne2015</v>
      </c>
      <c r="B1300" t="s">
        <v>382</v>
      </c>
      <c r="C1300">
        <v>2015</v>
      </c>
      <c r="D1300" t="s">
        <v>245</v>
      </c>
      <c r="E1300">
        <v>2312</v>
      </c>
      <c r="F1300">
        <v>42664</v>
      </c>
      <c r="G1300">
        <v>0.1</v>
      </c>
      <c r="H1300">
        <v>725</v>
      </c>
      <c r="I1300">
        <v>5.4</v>
      </c>
      <c r="J1300" t="s">
        <v>247</v>
      </c>
      <c r="K1300">
        <v>37191</v>
      </c>
      <c r="L1300" t="s">
        <v>122</v>
      </c>
    </row>
    <row r="1301" spans="1:12" x14ac:dyDescent="0.2">
      <c r="A1301" t="str">
        <f t="shared" si="20"/>
        <v>Wilkes2015</v>
      </c>
      <c r="B1301" t="s">
        <v>566</v>
      </c>
      <c r="C1301">
        <v>2015</v>
      </c>
      <c r="D1301" t="s">
        <v>245</v>
      </c>
      <c r="E1301">
        <v>1288</v>
      </c>
      <c r="F1301">
        <v>21716</v>
      </c>
      <c r="G1301">
        <v>1.4</v>
      </c>
      <c r="H1301">
        <v>703</v>
      </c>
      <c r="I1301">
        <v>4.9000000000000004</v>
      </c>
      <c r="J1301" t="s">
        <v>247</v>
      </c>
      <c r="K1301">
        <v>37193</v>
      </c>
      <c r="L1301" t="s">
        <v>122</v>
      </c>
    </row>
    <row r="1302" spans="1:12" x14ac:dyDescent="0.2">
      <c r="A1302" t="str">
        <f t="shared" si="20"/>
        <v>Wilson2015</v>
      </c>
      <c r="B1302" t="s">
        <v>378</v>
      </c>
      <c r="C1302">
        <v>2015</v>
      </c>
      <c r="D1302" t="s">
        <v>245</v>
      </c>
      <c r="E1302">
        <v>1899</v>
      </c>
      <c r="F1302">
        <v>37710</v>
      </c>
      <c r="G1302">
        <v>-1.5</v>
      </c>
      <c r="H1302">
        <v>812</v>
      </c>
      <c r="I1302">
        <v>0.7</v>
      </c>
      <c r="J1302" t="s">
        <v>247</v>
      </c>
      <c r="K1302">
        <v>37195</v>
      </c>
      <c r="L1302" t="s">
        <v>122</v>
      </c>
    </row>
    <row r="1303" spans="1:12" x14ac:dyDescent="0.2">
      <c r="A1303" t="str">
        <f t="shared" si="20"/>
        <v>Yadkin2015</v>
      </c>
      <c r="B1303" t="s">
        <v>819</v>
      </c>
      <c r="C1303">
        <v>2015</v>
      </c>
      <c r="D1303" t="s">
        <v>245</v>
      </c>
      <c r="E1303">
        <v>674</v>
      </c>
      <c r="F1303">
        <v>9995</v>
      </c>
      <c r="G1303">
        <v>2.1</v>
      </c>
      <c r="H1303">
        <v>671</v>
      </c>
      <c r="I1303">
        <v>6.2</v>
      </c>
      <c r="J1303" t="s">
        <v>247</v>
      </c>
      <c r="K1303">
        <v>37197</v>
      </c>
      <c r="L1303" t="s">
        <v>122</v>
      </c>
    </row>
    <row r="1304" spans="1:12" x14ac:dyDescent="0.2">
      <c r="A1304" t="str">
        <f t="shared" si="20"/>
        <v>Yancey2015</v>
      </c>
      <c r="B1304" t="s">
        <v>820</v>
      </c>
      <c r="C1304">
        <v>2015</v>
      </c>
      <c r="D1304" t="s">
        <v>245</v>
      </c>
      <c r="E1304">
        <v>353</v>
      </c>
      <c r="F1304">
        <v>3683</v>
      </c>
      <c r="G1304">
        <v>0.6</v>
      </c>
      <c r="H1304">
        <v>630</v>
      </c>
      <c r="I1304">
        <v>4.0999999999999996</v>
      </c>
      <c r="J1304" t="s">
        <v>247</v>
      </c>
      <c r="K1304">
        <v>37199</v>
      </c>
      <c r="L1304" t="s">
        <v>122</v>
      </c>
    </row>
    <row r="1305" spans="1:12" x14ac:dyDescent="0.2">
      <c r="A1305" t="str">
        <f t="shared" si="20"/>
        <v>Alamance2016</v>
      </c>
      <c r="B1305" t="s">
        <v>769</v>
      </c>
      <c r="C1305">
        <v>2016</v>
      </c>
      <c r="D1305" t="s">
        <v>245</v>
      </c>
      <c r="E1305">
        <v>3370</v>
      </c>
      <c r="F1305">
        <v>61160</v>
      </c>
      <c r="G1305">
        <v>2.5</v>
      </c>
      <c r="H1305">
        <v>768</v>
      </c>
      <c r="I1305">
        <v>0.9</v>
      </c>
      <c r="J1305" t="s">
        <v>247</v>
      </c>
      <c r="K1305">
        <v>37001</v>
      </c>
      <c r="L1305" t="s">
        <v>122</v>
      </c>
    </row>
    <row r="1306" spans="1:12" x14ac:dyDescent="0.2">
      <c r="A1306" t="str">
        <f t="shared" si="20"/>
        <v>Alexander2016</v>
      </c>
      <c r="B1306" t="s">
        <v>770</v>
      </c>
      <c r="C1306">
        <v>2016</v>
      </c>
      <c r="D1306" t="s">
        <v>245</v>
      </c>
      <c r="E1306">
        <v>562</v>
      </c>
      <c r="F1306">
        <v>8978</v>
      </c>
      <c r="G1306">
        <v>-0.6</v>
      </c>
      <c r="H1306">
        <v>644</v>
      </c>
      <c r="I1306">
        <v>-0.2</v>
      </c>
      <c r="J1306" t="s">
        <v>247</v>
      </c>
      <c r="K1306">
        <v>37003</v>
      </c>
      <c r="L1306" t="s">
        <v>122</v>
      </c>
    </row>
    <row r="1307" spans="1:12" x14ac:dyDescent="0.2">
      <c r="A1307" t="str">
        <f t="shared" si="20"/>
        <v>Alleghany2016</v>
      </c>
      <c r="B1307" t="s">
        <v>648</v>
      </c>
      <c r="C1307">
        <v>2016</v>
      </c>
      <c r="D1307" t="s">
        <v>245</v>
      </c>
      <c r="E1307">
        <v>298</v>
      </c>
      <c r="F1307">
        <v>3152</v>
      </c>
      <c r="G1307">
        <v>-6.4</v>
      </c>
      <c r="H1307">
        <v>599</v>
      </c>
      <c r="I1307">
        <v>1.7</v>
      </c>
      <c r="J1307" t="s">
        <v>247</v>
      </c>
      <c r="K1307">
        <v>37005</v>
      </c>
      <c r="L1307" t="s">
        <v>122</v>
      </c>
    </row>
    <row r="1308" spans="1:12" x14ac:dyDescent="0.2">
      <c r="A1308" t="str">
        <f t="shared" si="20"/>
        <v>Anson2016</v>
      </c>
      <c r="B1308" t="s">
        <v>771</v>
      </c>
      <c r="C1308">
        <v>2016</v>
      </c>
      <c r="D1308" t="s">
        <v>245</v>
      </c>
      <c r="E1308">
        <v>453</v>
      </c>
      <c r="F1308">
        <v>7235</v>
      </c>
      <c r="G1308">
        <v>-4.3</v>
      </c>
      <c r="H1308">
        <v>645</v>
      </c>
      <c r="I1308">
        <v>-2.4</v>
      </c>
      <c r="J1308" t="s">
        <v>247</v>
      </c>
      <c r="K1308">
        <v>37007</v>
      </c>
      <c r="L1308" t="s">
        <v>122</v>
      </c>
    </row>
    <row r="1309" spans="1:12" x14ac:dyDescent="0.2">
      <c r="A1309" t="str">
        <f t="shared" si="20"/>
        <v>Ashe2016</v>
      </c>
      <c r="B1309" t="s">
        <v>772</v>
      </c>
      <c r="C1309">
        <v>2016</v>
      </c>
      <c r="D1309" t="s">
        <v>245</v>
      </c>
      <c r="E1309">
        <v>615</v>
      </c>
      <c r="F1309">
        <v>7236</v>
      </c>
      <c r="G1309">
        <v>2.6</v>
      </c>
      <c r="H1309">
        <v>677</v>
      </c>
      <c r="I1309">
        <v>0.9</v>
      </c>
      <c r="J1309" t="s">
        <v>247</v>
      </c>
      <c r="K1309">
        <v>37009</v>
      </c>
      <c r="L1309" t="s">
        <v>122</v>
      </c>
    </row>
    <row r="1310" spans="1:12" x14ac:dyDescent="0.2">
      <c r="A1310" t="str">
        <f t="shared" si="20"/>
        <v>Avery2016</v>
      </c>
      <c r="B1310" t="s">
        <v>773</v>
      </c>
      <c r="C1310">
        <v>2016</v>
      </c>
      <c r="D1310" t="s">
        <v>245</v>
      </c>
      <c r="E1310">
        <v>588</v>
      </c>
      <c r="F1310">
        <v>6442</v>
      </c>
      <c r="G1310">
        <v>3.7</v>
      </c>
      <c r="H1310">
        <v>621</v>
      </c>
      <c r="I1310">
        <v>-0.3</v>
      </c>
      <c r="J1310" t="s">
        <v>247</v>
      </c>
      <c r="K1310">
        <v>37011</v>
      </c>
      <c r="L1310" t="s">
        <v>122</v>
      </c>
    </row>
    <row r="1311" spans="1:12" x14ac:dyDescent="0.2">
      <c r="A1311" t="str">
        <f t="shared" si="20"/>
        <v>Beaufort2016</v>
      </c>
      <c r="B1311" t="s">
        <v>756</v>
      </c>
      <c r="C1311">
        <v>2016</v>
      </c>
      <c r="D1311" t="s">
        <v>245</v>
      </c>
      <c r="E1311">
        <v>1183</v>
      </c>
      <c r="F1311">
        <v>16335</v>
      </c>
      <c r="G1311">
        <v>2.2999999999999998</v>
      </c>
      <c r="H1311">
        <v>709</v>
      </c>
      <c r="I1311">
        <v>-2.9</v>
      </c>
      <c r="J1311" t="s">
        <v>247</v>
      </c>
      <c r="K1311">
        <v>37013</v>
      </c>
      <c r="L1311" t="s">
        <v>122</v>
      </c>
    </row>
    <row r="1312" spans="1:12" x14ac:dyDescent="0.2">
      <c r="A1312" t="str">
        <f t="shared" si="20"/>
        <v>Bertie2016</v>
      </c>
      <c r="B1312" t="s">
        <v>774</v>
      </c>
      <c r="C1312">
        <v>2016</v>
      </c>
      <c r="D1312" t="s">
        <v>245</v>
      </c>
      <c r="E1312">
        <v>323</v>
      </c>
      <c r="F1312">
        <v>6270</v>
      </c>
      <c r="G1312">
        <v>-3.8</v>
      </c>
      <c r="H1312">
        <v>613</v>
      </c>
      <c r="I1312">
        <v>0</v>
      </c>
      <c r="J1312" t="s">
        <v>247</v>
      </c>
      <c r="K1312">
        <v>37015</v>
      </c>
      <c r="L1312" t="s">
        <v>122</v>
      </c>
    </row>
    <row r="1313" spans="1:12" x14ac:dyDescent="0.2">
      <c r="A1313" t="str">
        <f t="shared" si="20"/>
        <v>Bladen2016</v>
      </c>
      <c r="B1313" t="s">
        <v>775</v>
      </c>
      <c r="C1313">
        <v>2016</v>
      </c>
      <c r="D1313" t="s">
        <v>245</v>
      </c>
      <c r="E1313">
        <v>617</v>
      </c>
      <c r="F1313">
        <v>12873</v>
      </c>
      <c r="G1313">
        <v>-0.4</v>
      </c>
      <c r="H1313">
        <v>689</v>
      </c>
      <c r="I1313">
        <v>-4</v>
      </c>
      <c r="J1313" t="s">
        <v>247</v>
      </c>
      <c r="K1313">
        <v>37017</v>
      </c>
      <c r="L1313" t="s">
        <v>122</v>
      </c>
    </row>
    <row r="1314" spans="1:12" x14ac:dyDescent="0.2">
      <c r="A1314" t="str">
        <f t="shared" si="20"/>
        <v>Brunswick2016</v>
      </c>
      <c r="B1314" t="s">
        <v>655</v>
      </c>
      <c r="C1314">
        <v>2016</v>
      </c>
      <c r="D1314" t="s">
        <v>245</v>
      </c>
      <c r="E1314">
        <v>2742</v>
      </c>
      <c r="F1314">
        <v>30349</v>
      </c>
      <c r="G1314">
        <v>3.3</v>
      </c>
      <c r="H1314">
        <v>734</v>
      </c>
      <c r="I1314">
        <v>-3</v>
      </c>
      <c r="J1314" t="s">
        <v>247</v>
      </c>
      <c r="K1314">
        <v>37019</v>
      </c>
      <c r="L1314" t="s">
        <v>122</v>
      </c>
    </row>
    <row r="1315" spans="1:12" x14ac:dyDescent="0.2">
      <c r="A1315" t="str">
        <f t="shared" si="20"/>
        <v>Buncombe2016</v>
      </c>
      <c r="B1315" t="s">
        <v>379</v>
      </c>
      <c r="C1315">
        <v>2016</v>
      </c>
      <c r="D1315" t="s">
        <v>245</v>
      </c>
      <c r="E1315">
        <v>9090</v>
      </c>
      <c r="F1315">
        <v>130364</v>
      </c>
      <c r="G1315">
        <v>2</v>
      </c>
      <c r="H1315">
        <v>838</v>
      </c>
      <c r="I1315">
        <v>-0.4</v>
      </c>
      <c r="J1315" t="s">
        <v>247</v>
      </c>
      <c r="K1315">
        <v>37021</v>
      </c>
      <c r="L1315" t="s">
        <v>122</v>
      </c>
    </row>
    <row r="1316" spans="1:12" x14ac:dyDescent="0.2">
      <c r="A1316" t="str">
        <f t="shared" si="20"/>
        <v>Burke2016</v>
      </c>
      <c r="B1316" t="s">
        <v>468</v>
      </c>
      <c r="C1316">
        <v>2016</v>
      </c>
      <c r="D1316" t="s">
        <v>245</v>
      </c>
      <c r="E1316">
        <v>1456</v>
      </c>
      <c r="F1316">
        <v>29580</v>
      </c>
      <c r="G1316">
        <v>-1.7</v>
      </c>
      <c r="H1316">
        <v>711</v>
      </c>
      <c r="I1316">
        <v>-1.7</v>
      </c>
      <c r="J1316" t="s">
        <v>247</v>
      </c>
      <c r="K1316">
        <v>37023</v>
      </c>
      <c r="L1316" t="s">
        <v>122</v>
      </c>
    </row>
    <row r="1317" spans="1:12" x14ac:dyDescent="0.2">
      <c r="A1317" t="str">
        <f t="shared" si="20"/>
        <v>Cabarrus2016</v>
      </c>
      <c r="B1317" t="s">
        <v>776</v>
      </c>
      <c r="C1317">
        <v>2016</v>
      </c>
      <c r="D1317" t="s">
        <v>245</v>
      </c>
      <c r="E1317">
        <v>4680</v>
      </c>
      <c r="F1317">
        <v>77767</v>
      </c>
      <c r="G1317">
        <v>8.6</v>
      </c>
      <c r="H1317">
        <v>802</v>
      </c>
      <c r="I1317">
        <v>-0.7</v>
      </c>
      <c r="J1317" t="s">
        <v>247</v>
      </c>
      <c r="K1317">
        <v>37025</v>
      </c>
      <c r="L1317" t="s">
        <v>122</v>
      </c>
    </row>
    <row r="1318" spans="1:12" x14ac:dyDescent="0.2">
      <c r="A1318" t="str">
        <f t="shared" si="20"/>
        <v>Caldwell2016</v>
      </c>
      <c r="B1318" t="s">
        <v>580</v>
      </c>
      <c r="C1318">
        <v>2016</v>
      </c>
      <c r="D1318" t="s">
        <v>245</v>
      </c>
      <c r="E1318">
        <v>1364</v>
      </c>
      <c r="F1318">
        <v>24646</v>
      </c>
      <c r="G1318">
        <v>3.5</v>
      </c>
      <c r="H1318">
        <v>724</v>
      </c>
      <c r="I1318">
        <v>0.3</v>
      </c>
      <c r="J1318" t="s">
        <v>247</v>
      </c>
      <c r="K1318">
        <v>37027</v>
      </c>
      <c r="L1318" t="s">
        <v>122</v>
      </c>
    </row>
    <row r="1319" spans="1:12" x14ac:dyDescent="0.2">
      <c r="A1319" t="str">
        <f t="shared" si="20"/>
        <v>Camden2016</v>
      </c>
      <c r="B1319" t="s">
        <v>470</v>
      </c>
      <c r="C1319">
        <v>2016</v>
      </c>
      <c r="D1319" t="s">
        <v>245</v>
      </c>
      <c r="E1319">
        <v>196</v>
      </c>
      <c r="F1319">
        <v>1374</v>
      </c>
      <c r="G1319">
        <v>-0.9</v>
      </c>
      <c r="H1319">
        <v>740</v>
      </c>
      <c r="I1319">
        <v>-8.9</v>
      </c>
      <c r="J1319" t="s">
        <v>247</v>
      </c>
      <c r="K1319">
        <v>37029</v>
      </c>
      <c r="L1319" t="s">
        <v>122</v>
      </c>
    </row>
    <row r="1320" spans="1:12" x14ac:dyDescent="0.2">
      <c r="A1320" t="str">
        <f t="shared" si="20"/>
        <v>Carteret2016</v>
      </c>
      <c r="B1320" t="s">
        <v>777</v>
      </c>
      <c r="C1320">
        <v>2016</v>
      </c>
      <c r="D1320" t="s">
        <v>245</v>
      </c>
      <c r="E1320">
        <v>2172</v>
      </c>
      <c r="F1320">
        <v>22631</v>
      </c>
      <c r="G1320">
        <v>1.4</v>
      </c>
      <c r="H1320">
        <v>660</v>
      </c>
      <c r="I1320">
        <v>-0.5</v>
      </c>
      <c r="J1320" t="s">
        <v>247</v>
      </c>
      <c r="K1320">
        <v>37031</v>
      </c>
      <c r="L1320" t="s">
        <v>122</v>
      </c>
    </row>
    <row r="1321" spans="1:12" x14ac:dyDescent="0.2">
      <c r="A1321" t="str">
        <f t="shared" si="20"/>
        <v>Caswell2016</v>
      </c>
      <c r="B1321" t="s">
        <v>778</v>
      </c>
      <c r="C1321">
        <v>2016</v>
      </c>
      <c r="D1321" t="s">
        <v>245</v>
      </c>
      <c r="E1321">
        <v>274</v>
      </c>
      <c r="F1321">
        <v>3039</v>
      </c>
      <c r="G1321">
        <v>-0.4</v>
      </c>
      <c r="H1321">
        <v>652</v>
      </c>
      <c r="I1321">
        <v>-2.7</v>
      </c>
      <c r="J1321" t="s">
        <v>247</v>
      </c>
      <c r="K1321">
        <v>37033</v>
      </c>
      <c r="L1321" t="s">
        <v>122</v>
      </c>
    </row>
    <row r="1322" spans="1:12" x14ac:dyDescent="0.2">
      <c r="A1322" t="str">
        <f t="shared" si="20"/>
        <v>Catawba2016</v>
      </c>
      <c r="B1322" t="s">
        <v>779</v>
      </c>
      <c r="C1322">
        <v>2016</v>
      </c>
      <c r="D1322" t="s">
        <v>245</v>
      </c>
      <c r="E1322">
        <v>4374</v>
      </c>
      <c r="F1322">
        <v>87189</v>
      </c>
      <c r="G1322">
        <v>1.9</v>
      </c>
      <c r="H1322">
        <v>819</v>
      </c>
      <c r="I1322">
        <v>-1.9</v>
      </c>
      <c r="J1322" t="s">
        <v>247</v>
      </c>
      <c r="K1322">
        <v>37035</v>
      </c>
      <c r="L1322" t="s">
        <v>122</v>
      </c>
    </row>
    <row r="1323" spans="1:12" x14ac:dyDescent="0.2">
      <c r="A1323" t="str">
        <f t="shared" si="20"/>
        <v>Chatham2016</v>
      </c>
      <c r="B1323" t="s">
        <v>474</v>
      </c>
      <c r="C1323">
        <v>2016</v>
      </c>
      <c r="D1323" t="s">
        <v>245</v>
      </c>
      <c r="E1323">
        <v>1437</v>
      </c>
      <c r="F1323">
        <v>14700</v>
      </c>
      <c r="G1323">
        <v>2.2000000000000002</v>
      </c>
      <c r="H1323">
        <v>743</v>
      </c>
      <c r="I1323">
        <v>0.8</v>
      </c>
      <c r="J1323" t="s">
        <v>247</v>
      </c>
      <c r="K1323">
        <v>37037</v>
      </c>
      <c r="L1323" t="s">
        <v>122</v>
      </c>
    </row>
    <row r="1324" spans="1:12" x14ac:dyDescent="0.2">
      <c r="A1324" t="str">
        <f t="shared" si="20"/>
        <v>Cherokee2016</v>
      </c>
      <c r="B1324" t="s">
        <v>424</v>
      </c>
      <c r="C1324">
        <v>2016</v>
      </c>
      <c r="D1324" t="s">
        <v>245</v>
      </c>
      <c r="E1324">
        <v>697</v>
      </c>
      <c r="F1324">
        <v>8014</v>
      </c>
      <c r="G1324">
        <v>2.2999999999999998</v>
      </c>
      <c r="H1324">
        <v>643</v>
      </c>
      <c r="I1324">
        <v>-3.7</v>
      </c>
      <c r="J1324" t="s">
        <v>247</v>
      </c>
      <c r="K1324">
        <v>37039</v>
      </c>
      <c r="L1324" t="s">
        <v>122</v>
      </c>
    </row>
    <row r="1325" spans="1:12" x14ac:dyDescent="0.2">
      <c r="A1325" t="str">
        <f t="shared" si="20"/>
        <v>Chowan2016</v>
      </c>
      <c r="B1325" t="s">
        <v>780</v>
      </c>
      <c r="C1325">
        <v>2016</v>
      </c>
      <c r="D1325" t="s">
        <v>245</v>
      </c>
      <c r="E1325">
        <v>378</v>
      </c>
      <c r="F1325">
        <v>4595</v>
      </c>
      <c r="G1325">
        <v>-0.8</v>
      </c>
      <c r="H1325">
        <v>720</v>
      </c>
      <c r="I1325">
        <v>-3</v>
      </c>
      <c r="J1325" t="s">
        <v>247</v>
      </c>
      <c r="K1325">
        <v>37041</v>
      </c>
      <c r="L1325" t="s">
        <v>122</v>
      </c>
    </row>
    <row r="1326" spans="1:12" x14ac:dyDescent="0.2">
      <c r="A1326" t="str">
        <f t="shared" si="20"/>
        <v>Clay2016</v>
      </c>
      <c r="B1326" t="s">
        <v>353</v>
      </c>
      <c r="C1326">
        <v>2016</v>
      </c>
      <c r="D1326" t="s">
        <v>245</v>
      </c>
      <c r="E1326">
        <v>244</v>
      </c>
      <c r="F1326">
        <v>1974</v>
      </c>
      <c r="G1326">
        <v>-0.2</v>
      </c>
      <c r="H1326">
        <v>592</v>
      </c>
      <c r="I1326">
        <v>-2.2999999999999998</v>
      </c>
      <c r="J1326" t="s">
        <v>247</v>
      </c>
      <c r="K1326">
        <v>37043</v>
      </c>
      <c r="L1326" t="s">
        <v>122</v>
      </c>
    </row>
    <row r="1327" spans="1:12" x14ac:dyDescent="0.2">
      <c r="A1327" t="str">
        <f t="shared" si="20"/>
        <v>Cleveland2016</v>
      </c>
      <c r="B1327" t="s">
        <v>781</v>
      </c>
      <c r="C1327">
        <v>2016</v>
      </c>
      <c r="D1327" t="s">
        <v>245</v>
      </c>
      <c r="E1327">
        <v>2024</v>
      </c>
      <c r="F1327">
        <v>34819</v>
      </c>
      <c r="G1327">
        <v>0.7</v>
      </c>
      <c r="H1327">
        <v>763</v>
      </c>
      <c r="I1327">
        <v>1.7</v>
      </c>
      <c r="J1327" t="s">
        <v>247</v>
      </c>
      <c r="K1327">
        <v>37045</v>
      </c>
      <c r="L1327" t="s">
        <v>122</v>
      </c>
    </row>
    <row r="1328" spans="1:12" x14ac:dyDescent="0.2">
      <c r="A1328" t="str">
        <f t="shared" si="20"/>
        <v>Columbus2016</v>
      </c>
      <c r="B1328" t="s">
        <v>782</v>
      </c>
      <c r="C1328">
        <v>2016</v>
      </c>
      <c r="D1328" t="s">
        <v>245</v>
      </c>
      <c r="E1328">
        <v>1071</v>
      </c>
      <c r="F1328">
        <v>15477</v>
      </c>
      <c r="G1328">
        <v>-1.4</v>
      </c>
      <c r="H1328">
        <v>677</v>
      </c>
      <c r="I1328">
        <v>0.1</v>
      </c>
      <c r="J1328" t="s">
        <v>247</v>
      </c>
      <c r="K1328">
        <v>37047</v>
      </c>
      <c r="L1328" t="s">
        <v>122</v>
      </c>
    </row>
    <row r="1329" spans="1:12" x14ac:dyDescent="0.2">
      <c r="A1329" t="str">
        <f t="shared" si="20"/>
        <v>Craven2016</v>
      </c>
      <c r="B1329" t="s">
        <v>783</v>
      </c>
      <c r="C1329">
        <v>2016</v>
      </c>
      <c r="D1329" t="s">
        <v>245</v>
      </c>
      <c r="E1329">
        <v>2312</v>
      </c>
      <c r="F1329">
        <v>40024</v>
      </c>
      <c r="G1329">
        <v>0.9</v>
      </c>
      <c r="H1329">
        <v>844</v>
      </c>
      <c r="I1329">
        <v>1.3</v>
      </c>
      <c r="J1329" t="s">
        <v>247</v>
      </c>
      <c r="K1329">
        <v>37049</v>
      </c>
      <c r="L1329" t="s">
        <v>122</v>
      </c>
    </row>
    <row r="1330" spans="1:12" x14ac:dyDescent="0.2">
      <c r="A1330" t="str">
        <f t="shared" si="20"/>
        <v>Cumberland2016</v>
      </c>
      <c r="B1330" t="s">
        <v>589</v>
      </c>
      <c r="C1330">
        <v>2016</v>
      </c>
      <c r="D1330" t="s">
        <v>245</v>
      </c>
      <c r="E1330">
        <v>6160</v>
      </c>
      <c r="F1330">
        <v>120198</v>
      </c>
      <c r="G1330">
        <v>0.4</v>
      </c>
      <c r="H1330">
        <v>800</v>
      </c>
      <c r="I1330">
        <v>-1.7</v>
      </c>
      <c r="J1330" t="s">
        <v>247</v>
      </c>
      <c r="K1330">
        <v>37051</v>
      </c>
      <c r="L1330" t="s">
        <v>122</v>
      </c>
    </row>
    <row r="1331" spans="1:12" x14ac:dyDescent="0.2">
      <c r="A1331" t="str">
        <f t="shared" si="20"/>
        <v>Currituck2016</v>
      </c>
      <c r="B1331" t="s">
        <v>784</v>
      </c>
      <c r="C1331">
        <v>2016</v>
      </c>
      <c r="D1331" t="s">
        <v>245</v>
      </c>
      <c r="E1331">
        <v>716</v>
      </c>
      <c r="F1331">
        <v>5862</v>
      </c>
      <c r="G1331">
        <v>1.7</v>
      </c>
      <c r="H1331">
        <v>701</v>
      </c>
      <c r="I1331">
        <v>-4.5</v>
      </c>
      <c r="J1331" t="s">
        <v>247</v>
      </c>
      <c r="K1331">
        <v>37053</v>
      </c>
      <c r="L1331" t="s">
        <v>122</v>
      </c>
    </row>
    <row r="1332" spans="1:12" x14ac:dyDescent="0.2">
      <c r="A1332" t="str">
        <f t="shared" si="20"/>
        <v>Dare2016</v>
      </c>
      <c r="B1332" t="s">
        <v>785</v>
      </c>
      <c r="C1332">
        <v>2016</v>
      </c>
      <c r="D1332" t="s">
        <v>245</v>
      </c>
      <c r="E1332">
        <v>1894</v>
      </c>
      <c r="F1332">
        <v>16411</v>
      </c>
      <c r="G1332">
        <v>-3.1</v>
      </c>
      <c r="H1332">
        <v>666</v>
      </c>
      <c r="I1332">
        <v>0.6</v>
      </c>
      <c r="J1332" t="s">
        <v>247</v>
      </c>
      <c r="K1332">
        <v>37055</v>
      </c>
      <c r="L1332" t="s">
        <v>122</v>
      </c>
    </row>
    <row r="1333" spans="1:12" x14ac:dyDescent="0.2">
      <c r="A1333" t="str">
        <f t="shared" si="20"/>
        <v>Davidson2016</v>
      </c>
      <c r="B1333" t="s">
        <v>721</v>
      </c>
      <c r="C1333">
        <v>2016</v>
      </c>
      <c r="D1333" t="s">
        <v>245</v>
      </c>
      <c r="E1333">
        <v>2831</v>
      </c>
      <c r="F1333">
        <v>43826</v>
      </c>
      <c r="G1333">
        <v>3.2</v>
      </c>
      <c r="H1333">
        <v>768</v>
      </c>
      <c r="I1333">
        <v>0.8</v>
      </c>
      <c r="J1333" t="s">
        <v>247</v>
      </c>
      <c r="K1333">
        <v>37057</v>
      </c>
      <c r="L1333" t="s">
        <v>122</v>
      </c>
    </row>
    <row r="1334" spans="1:12" x14ac:dyDescent="0.2">
      <c r="A1334" t="str">
        <f t="shared" si="20"/>
        <v>Davie2016</v>
      </c>
      <c r="B1334" t="s">
        <v>786</v>
      </c>
      <c r="C1334">
        <v>2016</v>
      </c>
      <c r="D1334" t="s">
        <v>245</v>
      </c>
      <c r="E1334">
        <v>882</v>
      </c>
      <c r="F1334">
        <v>12769</v>
      </c>
      <c r="G1334">
        <v>4.5</v>
      </c>
      <c r="H1334">
        <v>686</v>
      </c>
      <c r="I1334">
        <v>-0.7</v>
      </c>
      <c r="J1334" t="s">
        <v>247</v>
      </c>
      <c r="K1334">
        <v>37059</v>
      </c>
      <c r="L1334" t="s">
        <v>122</v>
      </c>
    </row>
    <row r="1335" spans="1:12" x14ac:dyDescent="0.2">
      <c r="A1335" t="str">
        <f t="shared" si="20"/>
        <v>Duplin2016</v>
      </c>
      <c r="B1335" t="s">
        <v>787</v>
      </c>
      <c r="C1335">
        <v>2016</v>
      </c>
      <c r="D1335" t="s">
        <v>245</v>
      </c>
      <c r="E1335">
        <v>1079</v>
      </c>
      <c r="F1335">
        <v>20207</v>
      </c>
      <c r="G1335">
        <v>0.1</v>
      </c>
      <c r="H1335">
        <v>655</v>
      </c>
      <c r="I1335">
        <v>-1.4</v>
      </c>
      <c r="J1335" t="s">
        <v>247</v>
      </c>
      <c r="K1335">
        <v>37061</v>
      </c>
      <c r="L1335" t="s">
        <v>122</v>
      </c>
    </row>
    <row r="1336" spans="1:12" x14ac:dyDescent="0.2">
      <c r="A1336" t="str">
        <f t="shared" si="20"/>
        <v>Durham2016</v>
      </c>
      <c r="B1336" t="s">
        <v>788</v>
      </c>
      <c r="C1336">
        <v>2016</v>
      </c>
      <c r="D1336" t="s">
        <v>245</v>
      </c>
      <c r="E1336">
        <v>8187</v>
      </c>
      <c r="F1336">
        <v>198367</v>
      </c>
      <c r="G1336">
        <v>1.8</v>
      </c>
      <c r="H1336">
        <v>1256</v>
      </c>
      <c r="I1336">
        <v>-1.6</v>
      </c>
      <c r="J1336" t="s">
        <v>247</v>
      </c>
      <c r="K1336">
        <v>37063</v>
      </c>
      <c r="L1336" t="s">
        <v>122</v>
      </c>
    </row>
    <row r="1337" spans="1:12" x14ac:dyDescent="0.2">
      <c r="A1337" t="str">
        <f t="shared" si="20"/>
        <v>Edgecombe2016</v>
      </c>
      <c r="B1337" t="s">
        <v>789</v>
      </c>
      <c r="C1337">
        <v>2016</v>
      </c>
      <c r="D1337" t="s">
        <v>245</v>
      </c>
      <c r="E1337">
        <v>901</v>
      </c>
      <c r="F1337">
        <v>16954</v>
      </c>
      <c r="G1337">
        <v>0.7</v>
      </c>
      <c r="H1337">
        <v>700</v>
      </c>
      <c r="I1337">
        <v>-1.7</v>
      </c>
      <c r="J1337" t="s">
        <v>247</v>
      </c>
      <c r="K1337">
        <v>37065</v>
      </c>
      <c r="L1337" t="s">
        <v>122</v>
      </c>
    </row>
    <row r="1338" spans="1:12" x14ac:dyDescent="0.2">
      <c r="A1338" t="str">
        <f t="shared" si="20"/>
        <v>Forsyth2016</v>
      </c>
      <c r="B1338" t="s">
        <v>376</v>
      </c>
      <c r="C1338">
        <v>2016</v>
      </c>
      <c r="D1338" t="s">
        <v>245</v>
      </c>
      <c r="E1338">
        <v>9196</v>
      </c>
      <c r="F1338">
        <v>184519</v>
      </c>
      <c r="G1338">
        <v>0.4</v>
      </c>
      <c r="H1338">
        <v>955</v>
      </c>
      <c r="I1338">
        <v>-2</v>
      </c>
      <c r="J1338" t="s">
        <v>247</v>
      </c>
      <c r="K1338">
        <v>37067</v>
      </c>
      <c r="L1338" t="s">
        <v>122</v>
      </c>
    </row>
    <row r="1339" spans="1:12" x14ac:dyDescent="0.2">
      <c r="A1339" t="str">
        <f t="shared" si="20"/>
        <v>Franklin2016</v>
      </c>
      <c r="B1339" t="s">
        <v>434</v>
      </c>
      <c r="C1339">
        <v>2016</v>
      </c>
      <c r="D1339" t="s">
        <v>245</v>
      </c>
      <c r="E1339">
        <v>1112</v>
      </c>
      <c r="F1339">
        <v>11830</v>
      </c>
      <c r="G1339">
        <v>0.9</v>
      </c>
      <c r="H1339">
        <v>793</v>
      </c>
      <c r="I1339">
        <v>-1</v>
      </c>
      <c r="J1339" t="s">
        <v>247</v>
      </c>
      <c r="K1339">
        <v>37069</v>
      </c>
      <c r="L1339" t="s">
        <v>122</v>
      </c>
    </row>
    <row r="1340" spans="1:12" x14ac:dyDescent="0.2">
      <c r="A1340" t="str">
        <f t="shared" si="20"/>
        <v>Gaston2016</v>
      </c>
      <c r="B1340" t="s">
        <v>790</v>
      </c>
      <c r="C1340">
        <v>2016</v>
      </c>
      <c r="D1340" t="s">
        <v>245</v>
      </c>
      <c r="E1340">
        <v>4268</v>
      </c>
      <c r="F1340">
        <v>70921</v>
      </c>
      <c r="G1340">
        <v>-1.2</v>
      </c>
      <c r="H1340">
        <v>763</v>
      </c>
      <c r="I1340">
        <v>-4.0999999999999996</v>
      </c>
      <c r="J1340" t="s">
        <v>247</v>
      </c>
      <c r="K1340">
        <v>37071</v>
      </c>
      <c r="L1340" t="s">
        <v>122</v>
      </c>
    </row>
    <row r="1341" spans="1:12" x14ac:dyDescent="0.2">
      <c r="A1341" t="str">
        <f t="shared" si="20"/>
        <v>Gates2016</v>
      </c>
      <c r="B1341" t="s">
        <v>791</v>
      </c>
      <c r="C1341">
        <v>2016</v>
      </c>
      <c r="D1341" t="s">
        <v>245</v>
      </c>
      <c r="E1341">
        <v>157</v>
      </c>
      <c r="F1341">
        <v>1517</v>
      </c>
      <c r="G1341">
        <v>3.2</v>
      </c>
      <c r="H1341">
        <v>666</v>
      </c>
      <c r="I1341">
        <v>-8.4</v>
      </c>
      <c r="J1341" t="s">
        <v>247</v>
      </c>
      <c r="K1341">
        <v>37073</v>
      </c>
      <c r="L1341" t="s">
        <v>122</v>
      </c>
    </row>
    <row r="1342" spans="1:12" x14ac:dyDescent="0.2">
      <c r="A1342" t="str">
        <f t="shared" si="20"/>
        <v>Graham2016</v>
      </c>
      <c r="B1342" t="s">
        <v>792</v>
      </c>
      <c r="C1342">
        <v>2016</v>
      </c>
      <c r="D1342" t="s">
        <v>245</v>
      </c>
      <c r="E1342">
        <v>192</v>
      </c>
      <c r="F1342">
        <v>1922</v>
      </c>
      <c r="G1342">
        <v>0.9</v>
      </c>
      <c r="H1342">
        <v>656</v>
      </c>
      <c r="I1342">
        <v>-5.0999999999999996</v>
      </c>
      <c r="J1342" t="s">
        <v>247</v>
      </c>
      <c r="K1342">
        <v>37075</v>
      </c>
      <c r="L1342" t="s">
        <v>122</v>
      </c>
    </row>
    <row r="1343" spans="1:12" x14ac:dyDescent="0.2">
      <c r="A1343" t="str">
        <f t="shared" si="20"/>
        <v>Granville2016</v>
      </c>
      <c r="B1343" t="s">
        <v>793</v>
      </c>
      <c r="C1343">
        <v>2016</v>
      </c>
      <c r="D1343" t="s">
        <v>245</v>
      </c>
      <c r="E1343">
        <v>960</v>
      </c>
      <c r="F1343">
        <v>21200</v>
      </c>
      <c r="G1343">
        <v>3.4</v>
      </c>
      <c r="H1343">
        <v>835</v>
      </c>
      <c r="I1343">
        <v>-0.7</v>
      </c>
      <c r="J1343" t="s">
        <v>247</v>
      </c>
      <c r="K1343">
        <v>37077</v>
      </c>
      <c r="L1343" t="s">
        <v>122</v>
      </c>
    </row>
    <row r="1344" spans="1:12" x14ac:dyDescent="0.2">
      <c r="A1344" t="str">
        <f t="shared" si="20"/>
        <v>Greene2016</v>
      </c>
      <c r="B1344" t="s">
        <v>436</v>
      </c>
      <c r="C1344">
        <v>2016</v>
      </c>
      <c r="D1344" t="s">
        <v>245</v>
      </c>
      <c r="E1344">
        <v>320</v>
      </c>
      <c r="F1344">
        <v>4235</v>
      </c>
      <c r="G1344">
        <v>1.2</v>
      </c>
      <c r="H1344">
        <v>667</v>
      </c>
      <c r="I1344">
        <v>3.7</v>
      </c>
      <c r="J1344" t="s">
        <v>247</v>
      </c>
      <c r="K1344">
        <v>37079</v>
      </c>
      <c r="L1344" t="s">
        <v>122</v>
      </c>
    </row>
    <row r="1345" spans="1:12" x14ac:dyDescent="0.2">
      <c r="A1345" t="str">
        <f t="shared" si="20"/>
        <v>Guilford2016</v>
      </c>
      <c r="B1345" t="s">
        <v>794</v>
      </c>
      <c r="C1345">
        <v>2016</v>
      </c>
      <c r="D1345" t="s">
        <v>245</v>
      </c>
      <c r="E1345">
        <v>14268</v>
      </c>
      <c r="F1345">
        <v>283905</v>
      </c>
      <c r="G1345">
        <v>0.9</v>
      </c>
      <c r="H1345">
        <v>898</v>
      </c>
      <c r="I1345">
        <v>-3.3</v>
      </c>
      <c r="J1345" t="s">
        <v>247</v>
      </c>
      <c r="K1345">
        <v>37081</v>
      </c>
      <c r="L1345" t="s">
        <v>122</v>
      </c>
    </row>
    <row r="1346" spans="1:12" x14ac:dyDescent="0.2">
      <c r="A1346" t="str">
        <f t="shared" si="20"/>
        <v>Halifax2016</v>
      </c>
      <c r="B1346" t="s">
        <v>674</v>
      </c>
      <c r="C1346">
        <v>2016</v>
      </c>
      <c r="D1346" t="s">
        <v>245</v>
      </c>
      <c r="E1346">
        <v>991</v>
      </c>
      <c r="F1346">
        <v>15772</v>
      </c>
      <c r="G1346">
        <v>-0.6</v>
      </c>
      <c r="H1346">
        <v>660</v>
      </c>
      <c r="I1346">
        <v>-0.9</v>
      </c>
      <c r="J1346" t="s">
        <v>247</v>
      </c>
      <c r="K1346">
        <v>37083</v>
      </c>
      <c r="L1346" t="s">
        <v>122</v>
      </c>
    </row>
    <row r="1347" spans="1:12" x14ac:dyDescent="0.2">
      <c r="A1347" t="str">
        <f t="shared" si="20"/>
        <v>Harnett2016</v>
      </c>
      <c r="B1347" t="s">
        <v>795</v>
      </c>
      <c r="C1347">
        <v>2016</v>
      </c>
      <c r="D1347" t="s">
        <v>245</v>
      </c>
      <c r="E1347">
        <v>1758</v>
      </c>
      <c r="F1347">
        <v>25137</v>
      </c>
      <c r="G1347">
        <v>4.9000000000000004</v>
      </c>
      <c r="H1347">
        <v>697</v>
      </c>
      <c r="I1347">
        <v>3.3</v>
      </c>
      <c r="J1347" t="s">
        <v>247</v>
      </c>
      <c r="K1347">
        <v>37085</v>
      </c>
      <c r="L1347" t="s">
        <v>122</v>
      </c>
    </row>
    <row r="1348" spans="1:12" x14ac:dyDescent="0.2">
      <c r="A1348" t="str">
        <f t="shared" si="20"/>
        <v>Haywood2016</v>
      </c>
      <c r="B1348" t="s">
        <v>731</v>
      </c>
      <c r="C1348">
        <v>2016</v>
      </c>
      <c r="D1348" t="s">
        <v>245</v>
      </c>
      <c r="E1348">
        <v>1481</v>
      </c>
      <c r="F1348">
        <v>17294</v>
      </c>
      <c r="G1348">
        <v>1.4</v>
      </c>
      <c r="H1348">
        <v>698</v>
      </c>
      <c r="I1348">
        <v>-1.1000000000000001</v>
      </c>
      <c r="J1348" t="s">
        <v>247</v>
      </c>
      <c r="K1348">
        <v>37087</v>
      </c>
      <c r="L1348" t="s">
        <v>122</v>
      </c>
    </row>
    <row r="1349" spans="1:12" x14ac:dyDescent="0.2">
      <c r="A1349" t="str">
        <f t="shared" si="20"/>
        <v>Henderson2016</v>
      </c>
      <c r="B1349" t="s">
        <v>602</v>
      </c>
      <c r="C1349">
        <v>2016</v>
      </c>
      <c r="D1349" t="s">
        <v>245</v>
      </c>
      <c r="E1349">
        <v>2993</v>
      </c>
      <c r="F1349">
        <v>37184</v>
      </c>
      <c r="G1349">
        <v>3.1</v>
      </c>
      <c r="H1349">
        <v>756</v>
      </c>
      <c r="I1349">
        <v>-1.6</v>
      </c>
      <c r="J1349" t="s">
        <v>247</v>
      </c>
      <c r="K1349">
        <v>37089</v>
      </c>
      <c r="L1349" t="s">
        <v>122</v>
      </c>
    </row>
    <row r="1350" spans="1:12" x14ac:dyDescent="0.2">
      <c r="A1350" t="str">
        <f t="shared" ref="A1350:A1413" si="21">_xlfn.CONCAT(B1350, C1350)</f>
        <v>Hertford2016</v>
      </c>
      <c r="B1350" t="s">
        <v>796</v>
      </c>
      <c r="C1350">
        <v>2016</v>
      </c>
      <c r="D1350" t="s">
        <v>245</v>
      </c>
      <c r="E1350">
        <v>472</v>
      </c>
      <c r="F1350">
        <v>9138</v>
      </c>
      <c r="G1350">
        <v>0.8</v>
      </c>
      <c r="H1350">
        <v>693</v>
      </c>
      <c r="I1350">
        <v>-5.0999999999999996</v>
      </c>
      <c r="J1350" t="s">
        <v>247</v>
      </c>
      <c r="K1350">
        <v>37091</v>
      </c>
      <c r="L1350" t="s">
        <v>122</v>
      </c>
    </row>
    <row r="1351" spans="1:12" x14ac:dyDescent="0.2">
      <c r="A1351" t="str">
        <f t="shared" si="21"/>
        <v>Hoke2016</v>
      </c>
      <c r="B1351" t="s">
        <v>797</v>
      </c>
      <c r="C1351">
        <v>2016</v>
      </c>
      <c r="D1351" t="s">
        <v>245</v>
      </c>
      <c r="E1351">
        <v>480</v>
      </c>
      <c r="F1351">
        <v>8494</v>
      </c>
      <c r="G1351">
        <v>4.3</v>
      </c>
      <c r="H1351">
        <v>665</v>
      </c>
      <c r="I1351">
        <v>1.2</v>
      </c>
      <c r="J1351" t="s">
        <v>247</v>
      </c>
      <c r="K1351">
        <v>37093</v>
      </c>
      <c r="L1351" t="s">
        <v>122</v>
      </c>
    </row>
    <row r="1352" spans="1:12" x14ac:dyDescent="0.2">
      <c r="A1352" t="str">
        <f t="shared" si="21"/>
        <v>Hyde2016</v>
      </c>
      <c r="B1352" t="s">
        <v>798</v>
      </c>
      <c r="C1352">
        <v>2016</v>
      </c>
      <c r="D1352" t="s">
        <v>245</v>
      </c>
      <c r="E1352">
        <v>211</v>
      </c>
      <c r="F1352">
        <v>1740</v>
      </c>
      <c r="G1352">
        <v>-11.5</v>
      </c>
      <c r="H1352">
        <v>635</v>
      </c>
      <c r="I1352">
        <v>3.8</v>
      </c>
      <c r="J1352" t="s">
        <v>247</v>
      </c>
      <c r="K1352">
        <v>37095</v>
      </c>
      <c r="L1352" t="s">
        <v>122</v>
      </c>
    </row>
    <row r="1353" spans="1:12" x14ac:dyDescent="0.2">
      <c r="A1353" t="str">
        <f t="shared" si="21"/>
        <v>Iredell2016</v>
      </c>
      <c r="B1353" t="s">
        <v>799</v>
      </c>
      <c r="C1353">
        <v>2016</v>
      </c>
      <c r="D1353" t="s">
        <v>245</v>
      </c>
      <c r="E1353">
        <v>5226</v>
      </c>
      <c r="F1353">
        <v>72259</v>
      </c>
      <c r="G1353">
        <v>2.2000000000000002</v>
      </c>
      <c r="H1353">
        <v>890</v>
      </c>
      <c r="I1353">
        <v>-5.6</v>
      </c>
      <c r="J1353" t="s">
        <v>247</v>
      </c>
      <c r="K1353">
        <v>37097</v>
      </c>
      <c r="L1353" t="s">
        <v>122</v>
      </c>
    </row>
    <row r="1354" spans="1:12" x14ac:dyDescent="0.2">
      <c r="A1354" t="str">
        <f t="shared" si="21"/>
        <v>Jackson2016</v>
      </c>
      <c r="B1354" t="s">
        <v>318</v>
      </c>
      <c r="C1354">
        <v>2016</v>
      </c>
      <c r="D1354" t="s">
        <v>245</v>
      </c>
      <c r="E1354">
        <v>1005</v>
      </c>
      <c r="F1354">
        <v>13190</v>
      </c>
      <c r="G1354">
        <v>2.8</v>
      </c>
      <c r="H1354">
        <v>712</v>
      </c>
      <c r="I1354">
        <v>1</v>
      </c>
      <c r="J1354" t="s">
        <v>247</v>
      </c>
      <c r="K1354">
        <v>37099</v>
      </c>
      <c r="L1354" t="s">
        <v>122</v>
      </c>
    </row>
    <row r="1355" spans="1:12" x14ac:dyDescent="0.2">
      <c r="A1355" t="str">
        <f t="shared" si="21"/>
        <v>Johnston2016</v>
      </c>
      <c r="B1355" t="s">
        <v>377</v>
      </c>
      <c r="C1355">
        <v>2016</v>
      </c>
      <c r="D1355" t="s">
        <v>245</v>
      </c>
      <c r="E1355">
        <v>3394</v>
      </c>
      <c r="F1355">
        <v>47250</v>
      </c>
      <c r="G1355">
        <v>0.6</v>
      </c>
      <c r="H1355">
        <v>763</v>
      </c>
      <c r="I1355">
        <v>1.9</v>
      </c>
      <c r="J1355" t="s">
        <v>247</v>
      </c>
      <c r="K1355">
        <v>37101</v>
      </c>
      <c r="L1355" t="s">
        <v>122</v>
      </c>
    </row>
    <row r="1356" spans="1:12" x14ac:dyDescent="0.2">
      <c r="A1356" t="str">
        <f t="shared" si="21"/>
        <v>Jones2016</v>
      </c>
      <c r="B1356" t="s">
        <v>517</v>
      </c>
      <c r="C1356">
        <v>2016</v>
      </c>
      <c r="D1356" t="s">
        <v>245</v>
      </c>
      <c r="E1356">
        <v>208</v>
      </c>
      <c r="F1356">
        <v>1727</v>
      </c>
      <c r="G1356">
        <v>9.1999999999999993</v>
      </c>
      <c r="H1356">
        <v>707</v>
      </c>
      <c r="I1356">
        <v>-0.3</v>
      </c>
      <c r="J1356" t="s">
        <v>247</v>
      </c>
      <c r="K1356">
        <v>37103</v>
      </c>
      <c r="L1356" t="s">
        <v>122</v>
      </c>
    </row>
    <row r="1357" spans="1:12" x14ac:dyDescent="0.2">
      <c r="A1357" t="str">
        <f t="shared" si="21"/>
        <v>Lee2016</v>
      </c>
      <c r="B1357" t="s">
        <v>315</v>
      </c>
      <c r="C1357">
        <v>2016</v>
      </c>
      <c r="D1357" t="s">
        <v>245</v>
      </c>
      <c r="E1357">
        <v>1390</v>
      </c>
      <c r="F1357">
        <v>26489</v>
      </c>
      <c r="G1357">
        <v>3.3</v>
      </c>
      <c r="H1357">
        <v>761</v>
      </c>
      <c r="I1357">
        <v>-1.4</v>
      </c>
      <c r="J1357" t="s">
        <v>247</v>
      </c>
      <c r="K1357">
        <v>37105</v>
      </c>
      <c r="L1357" t="s">
        <v>122</v>
      </c>
    </row>
    <row r="1358" spans="1:12" x14ac:dyDescent="0.2">
      <c r="A1358" t="str">
        <f t="shared" si="21"/>
        <v>Lenoir2016</v>
      </c>
      <c r="B1358" t="s">
        <v>800</v>
      </c>
      <c r="C1358">
        <v>2016</v>
      </c>
      <c r="D1358" t="s">
        <v>245</v>
      </c>
      <c r="E1358">
        <v>1338</v>
      </c>
      <c r="F1358">
        <v>28123</v>
      </c>
      <c r="G1358">
        <v>0.6</v>
      </c>
      <c r="H1358">
        <v>724</v>
      </c>
      <c r="I1358">
        <v>-1.1000000000000001</v>
      </c>
      <c r="J1358" t="s">
        <v>247</v>
      </c>
      <c r="K1358">
        <v>37107</v>
      </c>
      <c r="L1358" t="s">
        <v>122</v>
      </c>
    </row>
    <row r="1359" spans="1:12" x14ac:dyDescent="0.2">
      <c r="A1359" t="str">
        <f t="shared" si="21"/>
        <v>Lincoln2016</v>
      </c>
      <c r="B1359" t="s">
        <v>519</v>
      </c>
      <c r="C1359">
        <v>2016</v>
      </c>
      <c r="D1359" t="s">
        <v>245</v>
      </c>
      <c r="E1359">
        <v>1748</v>
      </c>
      <c r="F1359">
        <v>22577</v>
      </c>
      <c r="G1359">
        <v>1.9</v>
      </c>
      <c r="H1359">
        <v>781</v>
      </c>
      <c r="I1359">
        <v>4.8</v>
      </c>
      <c r="J1359" t="s">
        <v>247</v>
      </c>
      <c r="K1359">
        <v>37109</v>
      </c>
      <c r="L1359" t="s">
        <v>122</v>
      </c>
    </row>
    <row r="1360" spans="1:12" x14ac:dyDescent="0.2">
      <c r="A1360" t="str">
        <f t="shared" si="21"/>
        <v>McDowell2016</v>
      </c>
      <c r="B1360" t="s">
        <v>801</v>
      </c>
      <c r="C1360">
        <v>2016</v>
      </c>
      <c r="D1360" t="s">
        <v>245</v>
      </c>
      <c r="E1360">
        <v>752</v>
      </c>
      <c r="F1360">
        <v>15988</v>
      </c>
      <c r="G1360">
        <v>-1.9</v>
      </c>
      <c r="H1360">
        <v>688</v>
      </c>
      <c r="I1360">
        <v>1.6</v>
      </c>
      <c r="J1360" t="s">
        <v>247</v>
      </c>
      <c r="K1360">
        <v>37111</v>
      </c>
      <c r="L1360" t="s">
        <v>122</v>
      </c>
    </row>
    <row r="1361" spans="1:12" x14ac:dyDescent="0.2">
      <c r="A1361" t="str">
        <f t="shared" si="21"/>
        <v>Macon2016</v>
      </c>
      <c r="B1361" t="s">
        <v>441</v>
      </c>
      <c r="C1361">
        <v>2016</v>
      </c>
      <c r="D1361" t="s">
        <v>245</v>
      </c>
      <c r="E1361">
        <v>1130</v>
      </c>
      <c r="F1361">
        <v>10946</v>
      </c>
      <c r="G1361">
        <v>1.5</v>
      </c>
      <c r="H1361">
        <v>673</v>
      </c>
      <c r="I1361">
        <v>2.2999999999999998</v>
      </c>
      <c r="J1361" t="s">
        <v>247</v>
      </c>
      <c r="K1361">
        <v>37113</v>
      </c>
      <c r="L1361" t="s">
        <v>122</v>
      </c>
    </row>
    <row r="1362" spans="1:12" x14ac:dyDescent="0.2">
      <c r="A1362" t="str">
        <f t="shared" si="21"/>
        <v>Madison2016</v>
      </c>
      <c r="B1362" t="s">
        <v>313</v>
      </c>
      <c r="C1362">
        <v>2016</v>
      </c>
      <c r="D1362" t="s">
        <v>245</v>
      </c>
      <c r="E1362">
        <v>383</v>
      </c>
      <c r="F1362">
        <v>3847</v>
      </c>
      <c r="G1362">
        <v>1.4</v>
      </c>
      <c r="H1362">
        <v>652</v>
      </c>
      <c r="I1362">
        <v>-1.5</v>
      </c>
      <c r="J1362" t="s">
        <v>247</v>
      </c>
      <c r="K1362">
        <v>37115</v>
      </c>
      <c r="L1362" t="s">
        <v>122</v>
      </c>
    </row>
    <row r="1363" spans="1:12" x14ac:dyDescent="0.2">
      <c r="A1363" t="str">
        <f t="shared" si="21"/>
        <v>Martin2016</v>
      </c>
      <c r="B1363" t="s">
        <v>620</v>
      </c>
      <c r="C1363">
        <v>2016</v>
      </c>
      <c r="D1363" t="s">
        <v>245</v>
      </c>
      <c r="E1363">
        <v>499</v>
      </c>
      <c r="F1363">
        <v>7124</v>
      </c>
      <c r="G1363">
        <v>1.8</v>
      </c>
      <c r="H1363">
        <v>603</v>
      </c>
      <c r="I1363">
        <v>0.2</v>
      </c>
      <c r="J1363" t="s">
        <v>247</v>
      </c>
      <c r="K1363">
        <v>37117</v>
      </c>
      <c r="L1363" t="s">
        <v>122</v>
      </c>
    </row>
    <row r="1364" spans="1:12" x14ac:dyDescent="0.2">
      <c r="A1364" t="str">
        <f t="shared" si="21"/>
        <v>Mecklenburg2016</v>
      </c>
      <c r="B1364" t="s">
        <v>686</v>
      </c>
      <c r="C1364">
        <v>2016</v>
      </c>
      <c r="D1364" t="s">
        <v>245</v>
      </c>
      <c r="E1364">
        <v>37240</v>
      </c>
      <c r="F1364">
        <v>673953</v>
      </c>
      <c r="G1364">
        <v>2.4</v>
      </c>
      <c r="H1364">
        <v>1195</v>
      </c>
      <c r="I1364">
        <v>-0.7</v>
      </c>
      <c r="J1364" t="s">
        <v>247</v>
      </c>
      <c r="K1364">
        <v>37119</v>
      </c>
      <c r="L1364" t="s">
        <v>122</v>
      </c>
    </row>
    <row r="1365" spans="1:12" x14ac:dyDescent="0.2">
      <c r="A1365" t="str">
        <f t="shared" si="21"/>
        <v>Mitchell2016</v>
      </c>
      <c r="B1365" t="s">
        <v>526</v>
      </c>
      <c r="C1365">
        <v>2016</v>
      </c>
      <c r="D1365" t="s">
        <v>245</v>
      </c>
      <c r="E1365">
        <v>379</v>
      </c>
      <c r="F1365">
        <v>4715</v>
      </c>
      <c r="G1365">
        <v>-2.1</v>
      </c>
      <c r="H1365">
        <v>665</v>
      </c>
      <c r="I1365">
        <v>0.6</v>
      </c>
      <c r="J1365" t="s">
        <v>247</v>
      </c>
      <c r="K1365">
        <v>37121</v>
      </c>
      <c r="L1365" t="s">
        <v>122</v>
      </c>
    </row>
    <row r="1366" spans="1:12" x14ac:dyDescent="0.2">
      <c r="A1366" t="str">
        <f t="shared" si="21"/>
        <v>Montgomery2016</v>
      </c>
      <c r="B1366" t="s">
        <v>329</v>
      </c>
      <c r="C1366">
        <v>2016</v>
      </c>
      <c r="D1366" t="s">
        <v>245</v>
      </c>
      <c r="E1366">
        <v>501</v>
      </c>
      <c r="F1366">
        <v>9398</v>
      </c>
      <c r="G1366">
        <v>1.8</v>
      </c>
      <c r="H1366">
        <v>689</v>
      </c>
      <c r="I1366">
        <v>-2.7</v>
      </c>
      <c r="J1366" t="s">
        <v>247</v>
      </c>
      <c r="K1366">
        <v>37123</v>
      </c>
      <c r="L1366" t="s">
        <v>122</v>
      </c>
    </row>
    <row r="1367" spans="1:12" x14ac:dyDescent="0.2">
      <c r="A1367" t="str">
        <f t="shared" si="21"/>
        <v>Moore2016</v>
      </c>
      <c r="B1367" t="s">
        <v>739</v>
      </c>
      <c r="C1367">
        <v>2016</v>
      </c>
      <c r="D1367" t="s">
        <v>245</v>
      </c>
      <c r="E1367">
        <v>2541</v>
      </c>
      <c r="F1367">
        <v>35285</v>
      </c>
      <c r="G1367">
        <v>4.2</v>
      </c>
      <c r="H1367">
        <v>776</v>
      </c>
      <c r="I1367">
        <v>-2.8</v>
      </c>
      <c r="J1367" t="s">
        <v>247</v>
      </c>
      <c r="K1367">
        <v>37125</v>
      </c>
      <c r="L1367" t="s">
        <v>122</v>
      </c>
    </row>
    <row r="1368" spans="1:12" x14ac:dyDescent="0.2">
      <c r="A1368" t="str">
        <f t="shared" si="21"/>
        <v>Nash2016</v>
      </c>
      <c r="B1368" t="s">
        <v>802</v>
      </c>
      <c r="C1368">
        <v>2016</v>
      </c>
      <c r="D1368" t="s">
        <v>245</v>
      </c>
      <c r="E1368">
        <v>2144</v>
      </c>
      <c r="F1368">
        <v>41147</v>
      </c>
      <c r="G1368">
        <v>-1.1000000000000001</v>
      </c>
      <c r="H1368">
        <v>749</v>
      </c>
      <c r="I1368">
        <v>-1.3</v>
      </c>
      <c r="J1368" t="s">
        <v>247</v>
      </c>
      <c r="K1368">
        <v>37127</v>
      </c>
      <c r="L1368" t="s">
        <v>122</v>
      </c>
    </row>
    <row r="1369" spans="1:12" x14ac:dyDescent="0.2">
      <c r="A1369" t="str">
        <f t="shared" si="21"/>
        <v>New Hanover2016</v>
      </c>
      <c r="B1369" t="s">
        <v>803</v>
      </c>
      <c r="C1369">
        <v>2016</v>
      </c>
      <c r="D1369" t="s">
        <v>245</v>
      </c>
      <c r="E1369">
        <v>7992</v>
      </c>
      <c r="F1369">
        <v>110442</v>
      </c>
      <c r="G1369">
        <v>2.7</v>
      </c>
      <c r="H1369">
        <v>866</v>
      </c>
      <c r="I1369">
        <v>0.1</v>
      </c>
      <c r="J1369" t="s">
        <v>247</v>
      </c>
      <c r="K1369">
        <v>37129</v>
      </c>
      <c r="L1369" t="s">
        <v>122</v>
      </c>
    </row>
    <row r="1370" spans="1:12" x14ac:dyDescent="0.2">
      <c r="A1370" t="str">
        <f t="shared" si="21"/>
        <v>Northampton2016</v>
      </c>
      <c r="B1370" t="s">
        <v>689</v>
      </c>
      <c r="C1370">
        <v>2016</v>
      </c>
      <c r="D1370" t="s">
        <v>245</v>
      </c>
      <c r="E1370">
        <v>318</v>
      </c>
      <c r="F1370">
        <v>5374</v>
      </c>
      <c r="G1370">
        <v>-1.4</v>
      </c>
      <c r="H1370">
        <v>682</v>
      </c>
      <c r="I1370">
        <v>-4.2</v>
      </c>
      <c r="J1370" t="s">
        <v>247</v>
      </c>
      <c r="K1370">
        <v>37131</v>
      </c>
      <c r="L1370" t="s">
        <v>122</v>
      </c>
    </row>
    <row r="1371" spans="1:12" x14ac:dyDescent="0.2">
      <c r="A1371" t="str">
        <f t="shared" si="21"/>
        <v>Onslow2016</v>
      </c>
      <c r="B1371" t="s">
        <v>804</v>
      </c>
      <c r="C1371">
        <v>2016</v>
      </c>
      <c r="D1371" t="s">
        <v>245</v>
      </c>
      <c r="E1371">
        <v>3059</v>
      </c>
      <c r="F1371">
        <v>47887</v>
      </c>
      <c r="G1371">
        <v>-2.1</v>
      </c>
      <c r="H1371">
        <v>681</v>
      </c>
      <c r="I1371">
        <v>2.7</v>
      </c>
      <c r="J1371" t="s">
        <v>247</v>
      </c>
      <c r="K1371">
        <v>37133</v>
      </c>
      <c r="L1371" t="s">
        <v>122</v>
      </c>
    </row>
    <row r="1372" spans="1:12" x14ac:dyDescent="0.2">
      <c r="A1372" t="str">
        <f t="shared" si="21"/>
        <v>Orange2016</v>
      </c>
      <c r="B1372" t="s">
        <v>418</v>
      </c>
      <c r="C1372">
        <v>2016</v>
      </c>
      <c r="D1372" t="s">
        <v>245</v>
      </c>
      <c r="E1372">
        <v>4069</v>
      </c>
      <c r="F1372">
        <v>71832</v>
      </c>
      <c r="G1372">
        <v>5.7</v>
      </c>
      <c r="H1372">
        <v>1099</v>
      </c>
      <c r="I1372">
        <v>0.4</v>
      </c>
      <c r="J1372" t="s">
        <v>247</v>
      </c>
      <c r="K1372">
        <v>37135</v>
      </c>
      <c r="L1372" t="s">
        <v>122</v>
      </c>
    </row>
    <row r="1373" spans="1:12" x14ac:dyDescent="0.2">
      <c r="A1373" t="str">
        <f t="shared" si="21"/>
        <v>Pamlico2016</v>
      </c>
      <c r="B1373" t="s">
        <v>805</v>
      </c>
      <c r="C1373">
        <v>2016</v>
      </c>
      <c r="D1373" t="s">
        <v>245</v>
      </c>
      <c r="E1373">
        <v>281</v>
      </c>
      <c r="F1373">
        <v>3242</v>
      </c>
      <c r="G1373">
        <v>-1.2</v>
      </c>
      <c r="H1373">
        <v>592</v>
      </c>
      <c r="I1373">
        <v>-1.3</v>
      </c>
      <c r="J1373" t="s">
        <v>247</v>
      </c>
      <c r="K1373">
        <v>37137</v>
      </c>
      <c r="L1373" t="s">
        <v>122</v>
      </c>
    </row>
    <row r="1374" spans="1:12" x14ac:dyDescent="0.2">
      <c r="A1374" t="str">
        <f t="shared" si="21"/>
        <v>Pasquotank2016</v>
      </c>
      <c r="B1374" t="s">
        <v>381</v>
      </c>
      <c r="C1374">
        <v>2016</v>
      </c>
      <c r="D1374" t="s">
        <v>245</v>
      </c>
      <c r="E1374">
        <v>980</v>
      </c>
      <c r="F1374">
        <v>15834</v>
      </c>
      <c r="G1374">
        <v>-2.1</v>
      </c>
      <c r="H1374">
        <v>708</v>
      </c>
      <c r="I1374">
        <v>-1.9</v>
      </c>
      <c r="J1374" t="s">
        <v>247</v>
      </c>
      <c r="K1374">
        <v>37139</v>
      </c>
      <c r="L1374" t="s">
        <v>122</v>
      </c>
    </row>
    <row r="1375" spans="1:12" x14ac:dyDescent="0.2">
      <c r="A1375" t="str">
        <f t="shared" si="21"/>
        <v>Pender2016</v>
      </c>
      <c r="B1375" t="s">
        <v>806</v>
      </c>
      <c r="C1375">
        <v>2016</v>
      </c>
      <c r="D1375" t="s">
        <v>245</v>
      </c>
      <c r="E1375">
        <v>1181</v>
      </c>
      <c r="F1375">
        <v>11251</v>
      </c>
      <c r="G1375">
        <v>4.7</v>
      </c>
      <c r="H1375">
        <v>683</v>
      </c>
      <c r="I1375">
        <v>-0.3</v>
      </c>
      <c r="J1375" t="s">
        <v>247</v>
      </c>
      <c r="K1375">
        <v>37141</v>
      </c>
      <c r="L1375" t="s">
        <v>122</v>
      </c>
    </row>
    <row r="1376" spans="1:12" x14ac:dyDescent="0.2">
      <c r="A1376" t="str">
        <f t="shared" si="21"/>
        <v>Perquimans2016</v>
      </c>
      <c r="B1376" t="s">
        <v>807</v>
      </c>
      <c r="C1376">
        <v>2016</v>
      </c>
      <c r="D1376" t="s">
        <v>245</v>
      </c>
      <c r="E1376">
        <v>250</v>
      </c>
      <c r="F1376">
        <v>2100</v>
      </c>
      <c r="G1376">
        <v>1.4</v>
      </c>
      <c r="H1376">
        <v>638</v>
      </c>
      <c r="I1376">
        <v>-0.9</v>
      </c>
      <c r="J1376" t="s">
        <v>247</v>
      </c>
      <c r="K1376">
        <v>37143</v>
      </c>
      <c r="L1376" t="s">
        <v>122</v>
      </c>
    </row>
    <row r="1377" spans="1:12" x14ac:dyDescent="0.2">
      <c r="A1377" t="str">
        <f t="shared" si="21"/>
        <v>Person2016</v>
      </c>
      <c r="B1377" t="s">
        <v>383</v>
      </c>
      <c r="C1377">
        <v>2016</v>
      </c>
      <c r="D1377" t="s">
        <v>245</v>
      </c>
      <c r="E1377">
        <v>733</v>
      </c>
      <c r="F1377">
        <v>10167</v>
      </c>
      <c r="G1377">
        <v>-0.1</v>
      </c>
      <c r="H1377">
        <v>753</v>
      </c>
      <c r="I1377">
        <v>0.5</v>
      </c>
      <c r="J1377" t="s">
        <v>247</v>
      </c>
      <c r="K1377">
        <v>37145</v>
      </c>
      <c r="L1377" t="s">
        <v>122</v>
      </c>
    </row>
    <row r="1378" spans="1:12" x14ac:dyDescent="0.2">
      <c r="A1378" t="str">
        <f t="shared" si="21"/>
        <v>Pitt2016</v>
      </c>
      <c r="B1378" t="s">
        <v>808</v>
      </c>
      <c r="C1378">
        <v>2016</v>
      </c>
      <c r="D1378" t="s">
        <v>245</v>
      </c>
      <c r="E1378">
        <v>3753</v>
      </c>
      <c r="F1378">
        <v>76414</v>
      </c>
      <c r="G1378">
        <v>1</v>
      </c>
      <c r="H1378">
        <v>856</v>
      </c>
      <c r="I1378">
        <v>-2.1</v>
      </c>
      <c r="J1378" t="s">
        <v>247</v>
      </c>
      <c r="K1378">
        <v>37147</v>
      </c>
      <c r="L1378" t="s">
        <v>122</v>
      </c>
    </row>
    <row r="1379" spans="1:12" x14ac:dyDescent="0.2">
      <c r="A1379" t="str">
        <f t="shared" si="21"/>
        <v>Polk2016</v>
      </c>
      <c r="B1379" t="s">
        <v>533</v>
      </c>
      <c r="C1379">
        <v>2016</v>
      </c>
      <c r="D1379" t="s">
        <v>245</v>
      </c>
      <c r="E1379">
        <v>568</v>
      </c>
      <c r="F1379">
        <v>5030</v>
      </c>
      <c r="G1379">
        <v>1.9</v>
      </c>
      <c r="H1379">
        <v>598</v>
      </c>
      <c r="I1379">
        <v>-0.5</v>
      </c>
      <c r="J1379" t="s">
        <v>247</v>
      </c>
      <c r="K1379">
        <v>37149</v>
      </c>
      <c r="L1379" t="s">
        <v>122</v>
      </c>
    </row>
    <row r="1380" spans="1:12" x14ac:dyDescent="0.2">
      <c r="A1380" t="str">
        <f t="shared" si="21"/>
        <v>Randolph2016</v>
      </c>
      <c r="B1380" t="s">
        <v>448</v>
      </c>
      <c r="C1380">
        <v>2016</v>
      </c>
      <c r="D1380" t="s">
        <v>245</v>
      </c>
      <c r="E1380">
        <v>2557</v>
      </c>
      <c r="F1380">
        <v>45266</v>
      </c>
      <c r="G1380">
        <v>1.6</v>
      </c>
      <c r="H1380">
        <v>702</v>
      </c>
      <c r="I1380">
        <v>-2.1</v>
      </c>
      <c r="J1380" t="s">
        <v>247</v>
      </c>
      <c r="K1380">
        <v>37151</v>
      </c>
      <c r="L1380" t="s">
        <v>122</v>
      </c>
    </row>
    <row r="1381" spans="1:12" x14ac:dyDescent="0.2">
      <c r="A1381" t="str">
        <f t="shared" si="21"/>
        <v>Richmond2016</v>
      </c>
      <c r="B1381" t="s">
        <v>342</v>
      </c>
      <c r="C1381">
        <v>2016</v>
      </c>
      <c r="D1381" t="s">
        <v>245</v>
      </c>
      <c r="E1381">
        <v>855</v>
      </c>
      <c r="F1381">
        <v>13662</v>
      </c>
      <c r="G1381">
        <v>0.3</v>
      </c>
      <c r="H1381">
        <v>671</v>
      </c>
      <c r="I1381">
        <v>-1.6</v>
      </c>
      <c r="J1381" t="s">
        <v>247</v>
      </c>
      <c r="K1381">
        <v>37153</v>
      </c>
      <c r="L1381" t="s">
        <v>122</v>
      </c>
    </row>
    <row r="1382" spans="1:12" x14ac:dyDescent="0.2">
      <c r="A1382" t="str">
        <f t="shared" si="21"/>
        <v>Robeson2016</v>
      </c>
      <c r="B1382" t="s">
        <v>809</v>
      </c>
      <c r="C1382">
        <v>2016</v>
      </c>
      <c r="D1382" t="s">
        <v>245</v>
      </c>
      <c r="E1382">
        <v>2002</v>
      </c>
      <c r="F1382">
        <v>39335</v>
      </c>
      <c r="G1382">
        <v>-1.3</v>
      </c>
      <c r="H1382">
        <v>664</v>
      </c>
      <c r="I1382">
        <v>1.8</v>
      </c>
      <c r="J1382" t="s">
        <v>247</v>
      </c>
      <c r="K1382">
        <v>37155</v>
      </c>
      <c r="L1382" t="s">
        <v>122</v>
      </c>
    </row>
    <row r="1383" spans="1:12" x14ac:dyDescent="0.2">
      <c r="A1383" t="str">
        <f t="shared" si="21"/>
        <v>Rockingham2016</v>
      </c>
      <c r="B1383" t="s">
        <v>380</v>
      </c>
      <c r="C1383">
        <v>2016</v>
      </c>
      <c r="D1383" t="s">
        <v>245</v>
      </c>
      <c r="E1383">
        <v>1648</v>
      </c>
      <c r="F1383">
        <v>26640</v>
      </c>
      <c r="G1383">
        <v>0.9</v>
      </c>
      <c r="H1383">
        <v>676</v>
      </c>
      <c r="I1383">
        <v>-4.9000000000000004</v>
      </c>
      <c r="J1383" t="s">
        <v>247</v>
      </c>
      <c r="K1383">
        <v>37157</v>
      </c>
      <c r="L1383" t="s">
        <v>122</v>
      </c>
    </row>
    <row r="1384" spans="1:12" x14ac:dyDescent="0.2">
      <c r="A1384" t="str">
        <f t="shared" si="21"/>
        <v>Rowan2016</v>
      </c>
      <c r="B1384" t="s">
        <v>637</v>
      </c>
      <c r="C1384">
        <v>2016</v>
      </c>
      <c r="D1384" t="s">
        <v>245</v>
      </c>
      <c r="E1384">
        <v>2735</v>
      </c>
      <c r="F1384">
        <v>47550</v>
      </c>
      <c r="G1384">
        <v>-0.9</v>
      </c>
      <c r="H1384">
        <v>812</v>
      </c>
      <c r="I1384">
        <v>0.9</v>
      </c>
      <c r="J1384" t="s">
        <v>247</v>
      </c>
      <c r="K1384">
        <v>37159</v>
      </c>
      <c r="L1384" t="s">
        <v>122</v>
      </c>
    </row>
    <row r="1385" spans="1:12" x14ac:dyDescent="0.2">
      <c r="A1385" t="str">
        <f t="shared" si="21"/>
        <v>Rutherford2016</v>
      </c>
      <c r="B1385" t="s">
        <v>407</v>
      </c>
      <c r="C1385">
        <v>2016</v>
      </c>
      <c r="D1385" t="s">
        <v>245</v>
      </c>
      <c r="E1385">
        <v>1291</v>
      </c>
      <c r="F1385">
        <v>18326</v>
      </c>
      <c r="G1385">
        <v>-0.5</v>
      </c>
      <c r="H1385">
        <v>674</v>
      </c>
      <c r="I1385">
        <v>-0.9</v>
      </c>
      <c r="J1385" t="s">
        <v>247</v>
      </c>
      <c r="K1385">
        <v>37161</v>
      </c>
      <c r="L1385" t="s">
        <v>122</v>
      </c>
    </row>
    <row r="1386" spans="1:12" x14ac:dyDescent="0.2">
      <c r="A1386" t="str">
        <f t="shared" si="21"/>
        <v>Sampson2016</v>
      </c>
      <c r="B1386" t="s">
        <v>810</v>
      </c>
      <c r="C1386">
        <v>2016</v>
      </c>
      <c r="D1386" t="s">
        <v>245</v>
      </c>
      <c r="E1386">
        <v>1138</v>
      </c>
      <c r="F1386">
        <v>18302</v>
      </c>
      <c r="G1386">
        <v>-0.8</v>
      </c>
      <c r="H1386">
        <v>715</v>
      </c>
      <c r="I1386">
        <v>-3.2</v>
      </c>
      <c r="J1386" t="s">
        <v>247</v>
      </c>
      <c r="K1386">
        <v>37163</v>
      </c>
      <c r="L1386" t="s">
        <v>122</v>
      </c>
    </row>
    <row r="1387" spans="1:12" x14ac:dyDescent="0.2">
      <c r="A1387" t="str">
        <f t="shared" si="21"/>
        <v>Scotland2016</v>
      </c>
      <c r="B1387" t="s">
        <v>811</v>
      </c>
      <c r="C1387">
        <v>2016</v>
      </c>
      <c r="D1387" t="s">
        <v>245</v>
      </c>
      <c r="E1387">
        <v>623</v>
      </c>
      <c r="F1387">
        <v>11735</v>
      </c>
      <c r="G1387">
        <v>-2.1</v>
      </c>
      <c r="H1387">
        <v>715</v>
      </c>
      <c r="I1387">
        <v>-1.7</v>
      </c>
      <c r="J1387" t="s">
        <v>247</v>
      </c>
      <c r="K1387">
        <v>37165</v>
      </c>
      <c r="L1387" t="s">
        <v>122</v>
      </c>
    </row>
    <row r="1388" spans="1:12" x14ac:dyDescent="0.2">
      <c r="A1388" t="str">
        <f t="shared" si="21"/>
        <v>Stanly2016</v>
      </c>
      <c r="B1388" t="s">
        <v>812</v>
      </c>
      <c r="C1388">
        <v>2016</v>
      </c>
      <c r="D1388" t="s">
        <v>245</v>
      </c>
      <c r="E1388">
        <v>1371</v>
      </c>
      <c r="F1388">
        <v>19191</v>
      </c>
      <c r="G1388">
        <v>0.5</v>
      </c>
      <c r="H1388">
        <v>678</v>
      </c>
      <c r="I1388">
        <v>-0.3</v>
      </c>
      <c r="J1388" t="s">
        <v>247</v>
      </c>
      <c r="K1388">
        <v>37167</v>
      </c>
      <c r="L1388" t="s">
        <v>122</v>
      </c>
    </row>
    <row r="1389" spans="1:12" x14ac:dyDescent="0.2">
      <c r="A1389" t="str">
        <f t="shared" si="21"/>
        <v>Stokes2016</v>
      </c>
      <c r="B1389" t="s">
        <v>813</v>
      </c>
      <c r="C1389">
        <v>2016</v>
      </c>
      <c r="D1389" t="s">
        <v>245</v>
      </c>
      <c r="E1389">
        <v>692</v>
      </c>
      <c r="F1389">
        <v>7161</v>
      </c>
      <c r="G1389">
        <v>3.7</v>
      </c>
      <c r="H1389">
        <v>601</v>
      </c>
      <c r="I1389">
        <v>-1.5</v>
      </c>
      <c r="J1389" t="s">
        <v>247</v>
      </c>
      <c r="K1389">
        <v>37169</v>
      </c>
      <c r="L1389" t="s">
        <v>122</v>
      </c>
    </row>
    <row r="1390" spans="1:12" x14ac:dyDescent="0.2">
      <c r="A1390" t="str">
        <f t="shared" si="21"/>
        <v>Surry2016</v>
      </c>
      <c r="B1390" t="s">
        <v>707</v>
      </c>
      <c r="C1390">
        <v>2016</v>
      </c>
      <c r="D1390" t="s">
        <v>245</v>
      </c>
      <c r="E1390">
        <v>1800</v>
      </c>
      <c r="F1390">
        <v>28546</v>
      </c>
      <c r="G1390">
        <v>-1</v>
      </c>
      <c r="H1390">
        <v>680</v>
      </c>
      <c r="I1390">
        <v>-1</v>
      </c>
      <c r="J1390" t="s">
        <v>247</v>
      </c>
      <c r="K1390">
        <v>37171</v>
      </c>
      <c r="L1390" t="s">
        <v>122</v>
      </c>
    </row>
    <row r="1391" spans="1:12" x14ac:dyDescent="0.2">
      <c r="A1391" t="str">
        <f t="shared" si="21"/>
        <v>Swain2016</v>
      </c>
      <c r="B1391" t="s">
        <v>814</v>
      </c>
      <c r="C1391">
        <v>2016</v>
      </c>
      <c r="D1391" t="s">
        <v>245</v>
      </c>
      <c r="E1391">
        <v>428</v>
      </c>
      <c r="F1391">
        <v>9995</v>
      </c>
      <c r="G1391">
        <v>-0.9</v>
      </c>
      <c r="H1391">
        <v>666</v>
      </c>
      <c r="I1391">
        <v>-4.3</v>
      </c>
      <c r="J1391" t="s">
        <v>247</v>
      </c>
      <c r="K1391">
        <v>37173</v>
      </c>
      <c r="L1391" t="s">
        <v>122</v>
      </c>
    </row>
    <row r="1392" spans="1:12" x14ac:dyDescent="0.2">
      <c r="A1392" t="str">
        <f t="shared" si="21"/>
        <v>Transylvania2016</v>
      </c>
      <c r="B1392" t="s">
        <v>815</v>
      </c>
      <c r="C1392">
        <v>2016</v>
      </c>
      <c r="D1392" t="s">
        <v>245</v>
      </c>
      <c r="E1392">
        <v>895</v>
      </c>
      <c r="F1392">
        <v>8722</v>
      </c>
      <c r="G1392">
        <v>2.8</v>
      </c>
      <c r="H1392">
        <v>683</v>
      </c>
      <c r="I1392">
        <v>1.9</v>
      </c>
      <c r="J1392" t="s">
        <v>247</v>
      </c>
      <c r="K1392">
        <v>37175</v>
      </c>
      <c r="L1392" t="s">
        <v>122</v>
      </c>
    </row>
    <row r="1393" spans="1:12" x14ac:dyDescent="0.2">
      <c r="A1393" t="str">
        <f t="shared" si="21"/>
        <v>Tyrrell2016</v>
      </c>
      <c r="B1393" t="s">
        <v>816</v>
      </c>
      <c r="C1393">
        <v>2016</v>
      </c>
      <c r="D1393" t="s">
        <v>245</v>
      </c>
      <c r="E1393">
        <v>97</v>
      </c>
      <c r="F1393">
        <v>1122</v>
      </c>
      <c r="G1393">
        <v>1.6</v>
      </c>
      <c r="H1393">
        <v>641</v>
      </c>
      <c r="I1393">
        <v>1.3</v>
      </c>
      <c r="J1393" t="s">
        <v>247</v>
      </c>
      <c r="K1393">
        <v>37177</v>
      </c>
      <c r="L1393" t="s">
        <v>122</v>
      </c>
    </row>
    <row r="1394" spans="1:12" x14ac:dyDescent="0.2">
      <c r="A1394" t="str">
        <f t="shared" si="21"/>
        <v>Union2016</v>
      </c>
      <c r="B1394" t="s">
        <v>403</v>
      </c>
      <c r="C1394">
        <v>2016</v>
      </c>
      <c r="D1394" t="s">
        <v>245</v>
      </c>
      <c r="E1394">
        <v>5307</v>
      </c>
      <c r="F1394">
        <v>62644</v>
      </c>
      <c r="G1394">
        <v>3.7</v>
      </c>
      <c r="H1394">
        <v>841</v>
      </c>
      <c r="I1394">
        <v>-1.1000000000000001</v>
      </c>
      <c r="J1394" t="s">
        <v>247</v>
      </c>
      <c r="K1394">
        <v>37179</v>
      </c>
      <c r="L1394" t="s">
        <v>122</v>
      </c>
    </row>
    <row r="1395" spans="1:12" x14ac:dyDescent="0.2">
      <c r="A1395" t="str">
        <f t="shared" si="21"/>
        <v>Vance2016</v>
      </c>
      <c r="B1395" t="s">
        <v>817</v>
      </c>
      <c r="C1395">
        <v>2016</v>
      </c>
      <c r="D1395" t="s">
        <v>245</v>
      </c>
      <c r="E1395">
        <v>856</v>
      </c>
      <c r="F1395">
        <v>15311</v>
      </c>
      <c r="G1395">
        <v>1.7</v>
      </c>
      <c r="H1395">
        <v>680</v>
      </c>
      <c r="I1395">
        <v>0.4</v>
      </c>
      <c r="J1395" t="s">
        <v>247</v>
      </c>
      <c r="K1395">
        <v>37181</v>
      </c>
      <c r="L1395" t="s">
        <v>122</v>
      </c>
    </row>
    <row r="1396" spans="1:12" x14ac:dyDescent="0.2">
      <c r="A1396" t="str">
        <f t="shared" si="21"/>
        <v>Wake2016</v>
      </c>
      <c r="B1396" t="s">
        <v>375</v>
      </c>
      <c r="C1396">
        <v>2016</v>
      </c>
      <c r="D1396" t="s">
        <v>245</v>
      </c>
      <c r="E1396">
        <v>33808</v>
      </c>
      <c r="F1396">
        <v>541597</v>
      </c>
      <c r="G1396">
        <v>3.1</v>
      </c>
      <c r="H1396">
        <v>1087</v>
      </c>
      <c r="I1396">
        <v>1.4</v>
      </c>
      <c r="J1396" t="s">
        <v>247</v>
      </c>
      <c r="K1396">
        <v>37183</v>
      </c>
      <c r="L1396" t="s">
        <v>122</v>
      </c>
    </row>
    <row r="1397" spans="1:12" x14ac:dyDescent="0.2">
      <c r="A1397" t="str">
        <f t="shared" si="21"/>
        <v>Warren2016</v>
      </c>
      <c r="B1397" t="s">
        <v>561</v>
      </c>
      <c r="C1397">
        <v>2016</v>
      </c>
      <c r="D1397" t="s">
        <v>245</v>
      </c>
      <c r="E1397">
        <v>300</v>
      </c>
      <c r="F1397">
        <v>3235</v>
      </c>
      <c r="G1397">
        <v>-5.2</v>
      </c>
      <c r="H1397">
        <v>603</v>
      </c>
      <c r="I1397">
        <v>-3.1</v>
      </c>
      <c r="J1397" t="s">
        <v>247</v>
      </c>
      <c r="K1397">
        <v>37185</v>
      </c>
      <c r="L1397" t="s">
        <v>122</v>
      </c>
    </row>
    <row r="1398" spans="1:12" x14ac:dyDescent="0.2">
      <c r="A1398" t="str">
        <f t="shared" si="21"/>
        <v>Washington2016</v>
      </c>
      <c r="B1398" t="s">
        <v>452</v>
      </c>
      <c r="C1398">
        <v>2016</v>
      </c>
      <c r="D1398" t="s">
        <v>245</v>
      </c>
      <c r="E1398">
        <v>253</v>
      </c>
      <c r="F1398">
        <v>3425</v>
      </c>
      <c r="G1398">
        <v>-3.4</v>
      </c>
      <c r="H1398">
        <v>737</v>
      </c>
      <c r="I1398">
        <v>-5.3</v>
      </c>
      <c r="J1398" t="s">
        <v>247</v>
      </c>
      <c r="K1398">
        <v>37187</v>
      </c>
      <c r="L1398" t="s">
        <v>122</v>
      </c>
    </row>
    <row r="1399" spans="1:12" x14ac:dyDescent="0.2">
      <c r="A1399" t="str">
        <f t="shared" si="21"/>
        <v>Watauga2016</v>
      </c>
      <c r="B1399" t="s">
        <v>818</v>
      </c>
      <c r="C1399">
        <v>2016</v>
      </c>
      <c r="D1399" t="s">
        <v>245</v>
      </c>
      <c r="E1399">
        <v>1682</v>
      </c>
      <c r="F1399">
        <v>23673</v>
      </c>
      <c r="G1399">
        <v>5.0999999999999996</v>
      </c>
      <c r="H1399">
        <v>705</v>
      </c>
      <c r="I1399">
        <v>-1.3</v>
      </c>
      <c r="J1399" t="s">
        <v>247</v>
      </c>
      <c r="K1399">
        <v>37189</v>
      </c>
      <c r="L1399" t="s">
        <v>122</v>
      </c>
    </row>
    <row r="1400" spans="1:12" x14ac:dyDescent="0.2">
      <c r="A1400" t="str">
        <f t="shared" si="21"/>
        <v>Wayne2016</v>
      </c>
      <c r="B1400" t="s">
        <v>382</v>
      </c>
      <c r="C1400">
        <v>2016</v>
      </c>
      <c r="D1400" t="s">
        <v>245</v>
      </c>
      <c r="E1400">
        <v>2288</v>
      </c>
      <c r="F1400">
        <v>42419</v>
      </c>
      <c r="G1400">
        <v>-0.6</v>
      </c>
      <c r="H1400">
        <v>724</v>
      </c>
      <c r="I1400">
        <v>-0.1</v>
      </c>
      <c r="J1400" t="s">
        <v>247</v>
      </c>
      <c r="K1400">
        <v>37191</v>
      </c>
      <c r="L1400" t="s">
        <v>122</v>
      </c>
    </row>
    <row r="1401" spans="1:12" x14ac:dyDescent="0.2">
      <c r="A1401" t="str">
        <f t="shared" si="21"/>
        <v>Wilkes2016</v>
      </c>
      <c r="B1401" t="s">
        <v>566</v>
      </c>
      <c r="C1401">
        <v>2016</v>
      </c>
      <c r="D1401" t="s">
        <v>245</v>
      </c>
      <c r="E1401">
        <v>1294</v>
      </c>
      <c r="F1401">
        <v>22258</v>
      </c>
      <c r="G1401">
        <v>2.5</v>
      </c>
      <c r="H1401">
        <v>679</v>
      </c>
      <c r="I1401">
        <v>-3.4</v>
      </c>
      <c r="J1401" t="s">
        <v>247</v>
      </c>
      <c r="K1401">
        <v>37193</v>
      </c>
      <c r="L1401" t="s">
        <v>122</v>
      </c>
    </row>
    <row r="1402" spans="1:12" x14ac:dyDescent="0.2">
      <c r="A1402" t="str">
        <f t="shared" si="21"/>
        <v>Wilson2016</v>
      </c>
      <c r="B1402" t="s">
        <v>378</v>
      </c>
      <c r="C1402">
        <v>2016</v>
      </c>
      <c r="D1402" t="s">
        <v>245</v>
      </c>
      <c r="E1402">
        <v>1875</v>
      </c>
      <c r="F1402">
        <v>37303</v>
      </c>
      <c r="G1402">
        <v>-1.1000000000000001</v>
      </c>
      <c r="H1402">
        <v>806</v>
      </c>
      <c r="I1402">
        <v>-0.7</v>
      </c>
      <c r="J1402" t="s">
        <v>247</v>
      </c>
      <c r="K1402">
        <v>37195</v>
      </c>
      <c r="L1402" t="s">
        <v>122</v>
      </c>
    </row>
    <row r="1403" spans="1:12" x14ac:dyDescent="0.2">
      <c r="A1403" t="str">
        <f t="shared" si="21"/>
        <v>Yadkin2016</v>
      </c>
      <c r="B1403" t="s">
        <v>819</v>
      </c>
      <c r="C1403">
        <v>2016</v>
      </c>
      <c r="D1403" t="s">
        <v>245</v>
      </c>
      <c r="E1403">
        <v>668</v>
      </c>
      <c r="F1403">
        <v>10148</v>
      </c>
      <c r="G1403">
        <v>1.5</v>
      </c>
      <c r="H1403">
        <v>661</v>
      </c>
      <c r="I1403">
        <v>-1.5</v>
      </c>
      <c r="J1403" t="s">
        <v>247</v>
      </c>
      <c r="K1403">
        <v>37197</v>
      </c>
      <c r="L1403" t="s">
        <v>122</v>
      </c>
    </row>
    <row r="1404" spans="1:12" x14ac:dyDescent="0.2">
      <c r="A1404" t="str">
        <f t="shared" si="21"/>
        <v>Yancey2016</v>
      </c>
      <c r="B1404" t="s">
        <v>820</v>
      </c>
      <c r="C1404">
        <v>2016</v>
      </c>
      <c r="D1404" t="s">
        <v>245</v>
      </c>
      <c r="E1404">
        <v>355</v>
      </c>
      <c r="F1404">
        <v>3752</v>
      </c>
      <c r="G1404">
        <v>1.9</v>
      </c>
      <c r="H1404">
        <v>619</v>
      </c>
      <c r="I1404">
        <v>-1.7</v>
      </c>
      <c r="J1404" t="s">
        <v>247</v>
      </c>
      <c r="K1404">
        <v>37199</v>
      </c>
      <c r="L1404" t="s">
        <v>122</v>
      </c>
    </row>
    <row r="1405" spans="1:12" x14ac:dyDescent="0.2">
      <c r="A1405" t="str">
        <f t="shared" si="21"/>
        <v>Alamance2017</v>
      </c>
      <c r="B1405" t="s">
        <v>769</v>
      </c>
      <c r="C1405">
        <v>2017</v>
      </c>
      <c r="D1405" t="s">
        <v>245</v>
      </c>
      <c r="E1405">
        <v>3453</v>
      </c>
      <c r="F1405">
        <v>61729</v>
      </c>
      <c r="G1405">
        <v>0.9</v>
      </c>
      <c r="H1405">
        <v>782</v>
      </c>
      <c r="I1405">
        <v>1.8</v>
      </c>
      <c r="J1405" t="s">
        <v>247</v>
      </c>
      <c r="K1405">
        <v>37001</v>
      </c>
      <c r="L1405" t="s">
        <v>122</v>
      </c>
    </row>
    <row r="1406" spans="1:12" x14ac:dyDescent="0.2">
      <c r="A1406" t="str">
        <f t="shared" si="21"/>
        <v>Alexander2017</v>
      </c>
      <c r="B1406" t="s">
        <v>770</v>
      </c>
      <c r="C1406">
        <v>2017</v>
      </c>
      <c r="D1406" t="s">
        <v>245</v>
      </c>
      <c r="E1406">
        <v>568</v>
      </c>
      <c r="F1406">
        <v>9234</v>
      </c>
      <c r="G1406">
        <v>2.9</v>
      </c>
      <c r="H1406">
        <v>661</v>
      </c>
      <c r="I1406">
        <v>2.6</v>
      </c>
      <c r="J1406" t="s">
        <v>247</v>
      </c>
      <c r="K1406">
        <v>37003</v>
      </c>
      <c r="L1406" t="s">
        <v>122</v>
      </c>
    </row>
    <row r="1407" spans="1:12" x14ac:dyDescent="0.2">
      <c r="A1407" t="str">
        <f t="shared" si="21"/>
        <v>Alleghany2017</v>
      </c>
      <c r="B1407" t="s">
        <v>648</v>
      </c>
      <c r="C1407">
        <v>2017</v>
      </c>
      <c r="D1407" t="s">
        <v>245</v>
      </c>
      <c r="E1407">
        <v>298</v>
      </c>
      <c r="F1407">
        <v>3082</v>
      </c>
      <c r="G1407">
        <v>-2.2000000000000002</v>
      </c>
      <c r="H1407">
        <v>616</v>
      </c>
      <c r="I1407">
        <v>2.8</v>
      </c>
      <c r="J1407" t="s">
        <v>247</v>
      </c>
      <c r="K1407">
        <v>37005</v>
      </c>
      <c r="L1407" t="s">
        <v>122</v>
      </c>
    </row>
    <row r="1408" spans="1:12" x14ac:dyDescent="0.2">
      <c r="A1408" t="str">
        <f t="shared" si="21"/>
        <v>Anson2017</v>
      </c>
      <c r="B1408" t="s">
        <v>771</v>
      </c>
      <c r="C1408">
        <v>2017</v>
      </c>
      <c r="D1408" t="s">
        <v>245</v>
      </c>
      <c r="E1408">
        <v>467</v>
      </c>
      <c r="F1408">
        <v>7138</v>
      </c>
      <c r="G1408">
        <v>-1.3</v>
      </c>
      <c r="H1408">
        <v>662</v>
      </c>
      <c r="I1408">
        <v>2.6</v>
      </c>
      <c r="J1408" t="s">
        <v>247</v>
      </c>
      <c r="K1408">
        <v>37007</v>
      </c>
      <c r="L1408" t="s">
        <v>122</v>
      </c>
    </row>
    <row r="1409" spans="1:12" x14ac:dyDescent="0.2">
      <c r="A1409" t="str">
        <f t="shared" si="21"/>
        <v>Ashe2017</v>
      </c>
      <c r="B1409" t="s">
        <v>772</v>
      </c>
      <c r="C1409">
        <v>2017</v>
      </c>
      <c r="D1409" t="s">
        <v>245</v>
      </c>
      <c r="E1409">
        <v>646</v>
      </c>
      <c r="F1409">
        <v>7297</v>
      </c>
      <c r="G1409">
        <v>0.8</v>
      </c>
      <c r="H1409">
        <v>712</v>
      </c>
      <c r="I1409">
        <v>5.2</v>
      </c>
      <c r="J1409" t="s">
        <v>247</v>
      </c>
      <c r="K1409">
        <v>37009</v>
      </c>
      <c r="L1409" t="s">
        <v>122</v>
      </c>
    </row>
    <row r="1410" spans="1:12" x14ac:dyDescent="0.2">
      <c r="A1410" t="str">
        <f t="shared" si="21"/>
        <v>Avery2017</v>
      </c>
      <c r="B1410" t="s">
        <v>773</v>
      </c>
      <c r="C1410">
        <v>2017</v>
      </c>
      <c r="D1410" t="s">
        <v>245</v>
      </c>
      <c r="E1410">
        <v>594</v>
      </c>
      <c r="F1410">
        <v>6395</v>
      </c>
      <c r="G1410">
        <v>-0.7</v>
      </c>
      <c r="H1410">
        <v>643</v>
      </c>
      <c r="I1410">
        <v>3.5</v>
      </c>
      <c r="J1410" t="s">
        <v>247</v>
      </c>
      <c r="K1410">
        <v>37011</v>
      </c>
      <c r="L1410" t="s">
        <v>122</v>
      </c>
    </row>
    <row r="1411" spans="1:12" x14ac:dyDescent="0.2">
      <c r="A1411" t="str">
        <f t="shared" si="21"/>
        <v>Beaufort2017</v>
      </c>
      <c r="B1411" t="s">
        <v>756</v>
      </c>
      <c r="C1411">
        <v>2017</v>
      </c>
      <c r="D1411" t="s">
        <v>245</v>
      </c>
      <c r="E1411">
        <v>1217</v>
      </c>
      <c r="F1411">
        <v>16068</v>
      </c>
      <c r="G1411">
        <v>-1.6</v>
      </c>
      <c r="H1411">
        <v>733</v>
      </c>
      <c r="I1411">
        <v>3.4</v>
      </c>
      <c r="J1411" t="s">
        <v>247</v>
      </c>
      <c r="K1411">
        <v>37013</v>
      </c>
      <c r="L1411" t="s">
        <v>122</v>
      </c>
    </row>
    <row r="1412" spans="1:12" x14ac:dyDescent="0.2">
      <c r="A1412" t="str">
        <f t="shared" si="21"/>
        <v>Bertie2017</v>
      </c>
      <c r="B1412" t="s">
        <v>774</v>
      </c>
      <c r="C1412">
        <v>2017</v>
      </c>
      <c r="D1412" t="s">
        <v>245</v>
      </c>
      <c r="E1412">
        <v>321</v>
      </c>
      <c r="F1412">
        <v>5877</v>
      </c>
      <c r="G1412">
        <v>-6.3</v>
      </c>
      <c r="H1412">
        <v>640</v>
      </c>
      <c r="I1412">
        <v>4.4000000000000004</v>
      </c>
      <c r="J1412" t="s">
        <v>247</v>
      </c>
      <c r="K1412">
        <v>37015</v>
      </c>
      <c r="L1412" t="s">
        <v>122</v>
      </c>
    </row>
    <row r="1413" spans="1:12" x14ac:dyDescent="0.2">
      <c r="A1413" t="str">
        <f t="shared" si="21"/>
        <v>Bladen2017</v>
      </c>
      <c r="B1413" t="s">
        <v>775</v>
      </c>
      <c r="C1413">
        <v>2017</v>
      </c>
      <c r="D1413" t="s">
        <v>245</v>
      </c>
      <c r="E1413">
        <v>620</v>
      </c>
      <c r="F1413">
        <v>12893</v>
      </c>
      <c r="G1413">
        <v>0.2</v>
      </c>
      <c r="H1413">
        <v>709</v>
      </c>
      <c r="I1413">
        <v>2.9</v>
      </c>
      <c r="J1413" t="s">
        <v>247</v>
      </c>
      <c r="K1413">
        <v>37017</v>
      </c>
      <c r="L1413" t="s">
        <v>122</v>
      </c>
    </row>
    <row r="1414" spans="1:12" x14ac:dyDescent="0.2">
      <c r="A1414" t="str">
        <f t="shared" ref="A1414:A1477" si="22">_xlfn.CONCAT(B1414, C1414)</f>
        <v>Brunswick2017</v>
      </c>
      <c r="B1414" t="s">
        <v>655</v>
      </c>
      <c r="C1414">
        <v>2017</v>
      </c>
      <c r="D1414" t="s">
        <v>245</v>
      </c>
      <c r="E1414">
        <v>2877</v>
      </c>
      <c r="F1414">
        <v>31328</v>
      </c>
      <c r="G1414">
        <v>3.2</v>
      </c>
      <c r="H1414">
        <v>756</v>
      </c>
      <c r="I1414">
        <v>3</v>
      </c>
      <c r="J1414" t="s">
        <v>247</v>
      </c>
      <c r="K1414">
        <v>37019</v>
      </c>
      <c r="L1414" t="s">
        <v>122</v>
      </c>
    </row>
    <row r="1415" spans="1:12" x14ac:dyDescent="0.2">
      <c r="A1415" t="str">
        <f t="shared" si="22"/>
        <v>Buncombe2017</v>
      </c>
      <c r="B1415" t="s">
        <v>379</v>
      </c>
      <c r="C1415">
        <v>2017</v>
      </c>
      <c r="D1415" t="s">
        <v>245</v>
      </c>
      <c r="E1415">
        <v>9281</v>
      </c>
      <c r="F1415">
        <v>132214</v>
      </c>
      <c r="G1415">
        <v>1.4</v>
      </c>
      <c r="H1415">
        <v>851</v>
      </c>
      <c r="I1415">
        <v>1.6</v>
      </c>
      <c r="J1415" t="s">
        <v>247</v>
      </c>
      <c r="K1415">
        <v>37021</v>
      </c>
      <c r="L1415" t="s">
        <v>122</v>
      </c>
    </row>
    <row r="1416" spans="1:12" x14ac:dyDescent="0.2">
      <c r="A1416" t="str">
        <f t="shared" si="22"/>
        <v>Burke2017</v>
      </c>
      <c r="B1416" t="s">
        <v>468</v>
      </c>
      <c r="C1416">
        <v>2017</v>
      </c>
      <c r="D1416" t="s">
        <v>245</v>
      </c>
      <c r="E1416">
        <v>1474</v>
      </c>
      <c r="F1416">
        <v>29636</v>
      </c>
      <c r="G1416">
        <v>0.2</v>
      </c>
      <c r="H1416">
        <v>734</v>
      </c>
      <c r="I1416">
        <v>3.2</v>
      </c>
      <c r="J1416" t="s">
        <v>247</v>
      </c>
      <c r="K1416">
        <v>37023</v>
      </c>
      <c r="L1416" t="s">
        <v>122</v>
      </c>
    </row>
    <row r="1417" spans="1:12" x14ac:dyDescent="0.2">
      <c r="A1417" t="str">
        <f t="shared" si="22"/>
        <v>Cabarrus2017</v>
      </c>
      <c r="B1417" t="s">
        <v>776</v>
      </c>
      <c r="C1417">
        <v>2017</v>
      </c>
      <c r="D1417" t="s">
        <v>245</v>
      </c>
      <c r="E1417">
        <v>4789</v>
      </c>
      <c r="F1417">
        <v>78434</v>
      </c>
      <c r="G1417">
        <v>0.9</v>
      </c>
      <c r="H1417">
        <v>815</v>
      </c>
      <c r="I1417">
        <v>1.6</v>
      </c>
      <c r="J1417" t="s">
        <v>247</v>
      </c>
      <c r="K1417">
        <v>37025</v>
      </c>
      <c r="L1417" t="s">
        <v>122</v>
      </c>
    </row>
    <row r="1418" spans="1:12" x14ac:dyDescent="0.2">
      <c r="A1418" t="str">
        <f t="shared" si="22"/>
        <v>Caldwell2017</v>
      </c>
      <c r="B1418" t="s">
        <v>580</v>
      </c>
      <c r="C1418">
        <v>2017</v>
      </c>
      <c r="D1418" t="s">
        <v>245</v>
      </c>
      <c r="E1418">
        <v>1362</v>
      </c>
      <c r="F1418">
        <v>24972</v>
      </c>
      <c r="G1418">
        <v>1.3</v>
      </c>
      <c r="H1418">
        <v>736</v>
      </c>
      <c r="I1418">
        <v>1.7</v>
      </c>
      <c r="J1418" t="s">
        <v>247</v>
      </c>
      <c r="K1418">
        <v>37027</v>
      </c>
      <c r="L1418" t="s">
        <v>122</v>
      </c>
    </row>
    <row r="1419" spans="1:12" x14ac:dyDescent="0.2">
      <c r="A1419" t="str">
        <f t="shared" si="22"/>
        <v>Camden2017</v>
      </c>
      <c r="B1419" t="s">
        <v>470</v>
      </c>
      <c r="C1419">
        <v>2017</v>
      </c>
      <c r="D1419" t="s">
        <v>245</v>
      </c>
      <c r="E1419">
        <v>193</v>
      </c>
      <c r="F1419">
        <v>1319</v>
      </c>
      <c r="G1419">
        <v>-4</v>
      </c>
      <c r="H1419">
        <v>737</v>
      </c>
      <c r="I1419">
        <v>-0.4</v>
      </c>
      <c r="J1419" t="s">
        <v>247</v>
      </c>
      <c r="K1419">
        <v>37029</v>
      </c>
      <c r="L1419" t="s">
        <v>122</v>
      </c>
    </row>
    <row r="1420" spans="1:12" x14ac:dyDescent="0.2">
      <c r="A1420" t="str">
        <f t="shared" si="22"/>
        <v>Carteret2017</v>
      </c>
      <c r="B1420" t="s">
        <v>777</v>
      </c>
      <c r="C1420">
        <v>2017</v>
      </c>
      <c r="D1420" t="s">
        <v>245</v>
      </c>
      <c r="E1420">
        <v>2208</v>
      </c>
      <c r="F1420">
        <v>22998</v>
      </c>
      <c r="G1420">
        <v>1.6</v>
      </c>
      <c r="H1420">
        <v>684</v>
      </c>
      <c r="I1420">
        <v>3.6</v>
      </c>
      <c r="J1420" t="s">
        <v>247</v>
      </c>
      <c r="K1420">
        <v>37031</v>
      </c>
      <c r="L1420" t="s">
        <v>122</v>
      </c>
    </row>
    <row r="1421" spans="1:12" x14ac:dyDescent="0.2">
      <c r="A1421" t="str">
        <f t="shared" si="22"/>
        <v>Caswell2017</v>
      </c>
      <c r="B1421" t="s">
        <v>778</v>
      </c>
      <c r="C1421">
        <v>2017</v>
      </c>
      <c r="D1421" t="s">
        <v>245</v>
      </c>
      <c r="E1421">
        <v>285</v>
      </c>
      <c r="F1421">
        <v>3081</v>
      </c>
      <c r="G1421">
        <v>1.4</v>
      </c>
      <c r="H1421">
        <v>684</v>
      </c>
      <c r="I1421">
        <v>4.9000000000000004</v>
      </c>
      <c r="J1421" t="s">
        <v>247</v>
      </c>
      <c r="K1421">
        <v>37033</v>
      </c>
      <c r="L1421" t="s">
        <v>122</v>
      </c>
    </row>
    <row r="1422" spans="1:12" x14ac:dyDescent="0.2">
      <c r="A1422" t="str">
        <f t="shared" si="22"/>
        <v>Catawba2017</v>
      </c>
      <c r="B1422" t="s">
        <v>779</v>
      </c>
      <c r="C1422">
        <v>2017</v>
      </c>
      <c r="D1422" t="s">
        <v>245</v>
      </c>
      <c r="E1422">
        <v>4419</v>
      </c>
      <c r="F1422">
        <v>88764</v>
      </c>
      <c r="G1422">
        <v>1.8</v>
      </c>
      <c r="H1422">
        <v>842</v>
      </c>
      <c r="I1422">
        <v>2.8</v>
      </c>
      <c r="J1422" t="s">
        <v>247</v>
      </c>
      <c r="K1422">
        <v>37035</v>
      </c>
      <c r="L1422" t="s">
        <v>122</v>
      </c>
    </row>
    <row r="1423" spans="1:12" x14ac:dyDescent="0.2">
      <c r="A1423" t="str">
        <f t="shared" si="22"/>
        <v>Chatham2017</v>
      </c>
      <c r="B1423" t="s">
        <v>474</v>
      </c>
      <c r="C1423">
        <v>2017</v>
      </c>
      <c r="D1423" t="s">
        <v>245</v>
      </c>
      <c r="E1423">
        <v>1496</v>
      </c>
      <c r="F1423">
        <v>15031</v>
      </c>
      <c r="G1423">
        <v>2.2999999999999998</v>
      </c>
      <c r="H1423">
        <v>767</v>
      </c>
      <c r="I1423">
        <v>3.2</v>
      </c>
      <c r="J1423" t="s">
        <v>247</v>
      </c>
      <c r="K1423">
        <v>37037</v>
      </c>
      <c r="L1423" t="s">
        <v>122</v>
      </c>
    </row>
    <row r="1424" spans="1:12" x14ac:dyDescent="0.2">
      <c r="A1424" t="str">
        <f t="shared" si="22"/>
        <v>Cherokee2017</v>
      </c>
      <c r="B1424" t="s">
        <v>424</v>
      </c>
      <c r="C1424">
        <v>2017</v>
      </c>
      <c r="D1424" t="s">
        <v>245</v>
      </c>
      <c r="E1424">
        <v>719</v>
      </c>
      <c r="F1424">
        <v>8069</v>
      </c>
      <c r="G1424">
        <v>0.7</v>
      </c>
      <c r="H1424">
        <v>664</v>
      </c>
      <c r="I1424">
        <v>3.3</v>
      </c>
      <c r="J1424" t="s">
        <v>247</v>
      </c>
      <c r="K1424">
        <v>37039</v>
      </c>
      <c r="L1424" t="s">
        <v>122</v>
      </c>
    </row>
    <row r="1425" spans="1:12" x14ac:dyDescent="0.2">
      <c r="A1425" t="str">
        <f t="shared" si="22"/>
        <v>Chowan2017</v>
      </c>
      <c r="B1425" t="s">
        <v>780</v>
      </c>
      <c r="C1425">
        <v>2017</v>
      </c>
      <c r="D1425" t="s">
        <v>245</v>
      </c>
      <c r="E1425">
        <v>376</v>
      </c>
      <c r="F1425">
        <v>4656</v>
      </c>
      <c r="G1425">
        <v>1.3</v>
      </c>
      <c r="H1425">
        <v>748</v>
      </c>
      <c r="I1425">
        <v>3.9</v>
      </c>
      <c r="J1425" t="s">
        <v>247</v>
      </c>
      <c r="K1425">
        <v>37041</v>
      </c>
      <c r="L1425" t="s">
        <v>122</v>
      </c>
    </row>
    <row r="1426" spans="1:12" x14ac:dyDescent="0.2">
      <c r="A1426" t="str">
        <f t="shared" si="22"/>
        <v>Clay2017</v>
      </c>
      <c r="B1426" t="s">
        <v>353</v>
      </c>
      <c r="C1426">
        <v>2017</v>
      </c>
      <c r="D1426" t="s">
        <v>245</v>
      </c>
      <c r="E1426">
        <v>255</v>
      </c>
      <c r="F1426">
        <v>1926</v>
      </c>
      <c r="G1426">
        <v>-2.4</v>
      </c>
      <c r="H1426">
        <v>631</v>
      </c>
      <c r="I1426">
        <v>6.6</v>
      </c>
      <c r="J1426" t="s">
        <v>247</v>
      </c>
      <c r="K1426">
        <v>37043</v>
      </c>
      <c r="L1426" t="s">
        <v>122</v>
      </c>
    </row>
    <row r="1427" spans="1:12" x14ac:dyDescent="0.2">
      <c r="A1427" t="str">
        <f t="shared" si="22"/>
        <v>Cleveland2017</v>
      </c>
      <c r="B1427" t="s">
        <v>781</v>
      </c>
      <c r="C1427">
        <v>2017</v>
      </c>
      <c r="D1427" t="s">
        <v>245</v>
      </c>
      <c r="E1427">
        <v>2018</v>
      </c>
      <c r="F1427">
        <v>35388</v>
      </c>
      <c r="G1427">
        <v>1.6</v>
      </c>
      <c r="H1427">
        <v>785</v>
      </c>
      <c r="I1427">
        <v>2.9</v>
      </c>
      <c r="J1427" t="s">
        <v>247</v>
      </c>
      <c r="K1427">
        <v>37045</v>
      </c>
      <c r="L1427" t="s">
        <v>122</v>
      </c>
    </row>
    <row r="1428" spans="1:12" x14ac:dyDescent="0.2">
      <c r="A1428" t="str">
        <f t="shared" si="22"/>
        <v>Columbus2017</v>
      </c>
      <c r="B1428" t="s">
        <v>782</v>
      </c>
      <c r="C1428">
        <v>2017</v>
      </c>
      <c r="D1428" t="s">
        <v>245</v>
      </c>
      <c r="E1428">
        <v>1080</v>
      </c>
      <c r="F1428">
        <v>15121</v>
      </c>
      <c r="G1428">
        <v>-2.2999999999999998</v>
      </c>
      <c r="H1428">
        <v>687</v>
      </c>
      <c r="I1428">
        <v>1.5</v>
      </c>
      <c r="J1428" t="s">
        <v>247</v>
      </c>
      <c r="K1428">
        <v>37047</v>
      </c>
      <c r="L1428" t="s">
        <v>122</v>
      </c>
    </row>
    <row r="1429" spans="1:12" x14ac:dyDescent="0.2">
      <c r="A1429" t="str">
        <f t="shared" si="22"/>
        <v>Craven2017</v>
      </c>
      <c r="B1429" t="s">
        <v>783</v>
      </c>
      <c r="C1429">
        <v>2017</v>
      </c>
      <c r="D1429" t="s">
        <v>245</v>
      </c>
      <c r="E1429">
        <v>2366</v>
      </c>
      <c r="F1429">
        <v>39377</v>
      </c>
      <c r="G1429">
        <v>-1.6</v>
      </c>
      <c r="H1429">
        <v>863</v>
      </c>
      <c r="I1429">
        <v>2.2999999999999998</v>
      </c>
      <c r="J1429" t="s">
        <v>247</v>
      </c>
      <c r="K1429">
        <v>37049</v>
      </c>
      <c r="L1429" t="s">
        <v>122</v>
      </c>
    </row>
    <row r="1430" spans="1:12" x14ac:dyDescent="0.2">
      <c r="A1430" t="str">
        <f t="shared" si="22"/>
        <v>Cumberland2017</v>
      </c>
      <c r="B1430" t="s">
        <v>589</v>
      </c>
      <c r="C1430">
        <v>2017</v>
      </c>
      <c r="D1430" t="s">
        <v>245</v>
      </c>
      <c r="E1430">
        <v>6233</v>
      </c>
      <c r="F1430">
        <v>120638</v>
      </c>
      <c r="G1430">
        <v>0.4</v>
      </c>
      <c r="H1430">
        <v>828</v>
      </c>
      <c r="I1430">
        <v>3.5</v>
      </c>
      <c r="J1430" t="s">
        <v>247</v>
      </c>
      <c r="K1430">
        <v>37051</v>
      </c>
      <c r="L1430" t="s">
        <v>122</v>
      </c>
    </row>
    <row r="1431" spans="1:12" x14ac:dyDescent="0.2">
      <c r="A1431" t="str">
        <f t="shared" si="22"/>
        <v>Currituck2017</v>
      </c>
      <c r="B1431" t="s">
        <v>784</v>
      </c>
      <c r="C1431">
        <v>2017</v>
      </c>
      <c r="D1431" t="s">
        <v>245</v>
      </c>
      <c r="E1431">
        <v>722</v>
      </c>
      <c r="F1431">
        <v>6003</v>
      </c>
      <c r="G1431">
        <v>2.4</v>
      </c>
      <c r="H1431">
        <v>726</v>
      </c>
      <c r="I1431">
        <v>3.6</v>
      </c>
      <c r="J1431" t="s">
        <v>247</v>
      </c>
      <c r="K1431">
        <v>37053</v>
      </c>
      <c r="L1431" t="s">
        <v>122</v>
      </c>
    </row>
    <row r="1432" spans="1:12" x14ac:dyDescent="0.2">
      <c r="A1432" t="str">
        <f t="shared" si="22"/>
        <v>Dare2017</v>
      </c>
      <c r="B1432" t="s">
        <v>785</v>
      </c>
      <c r="C1432">
        <v>2017</v>
      </c>
      <c r="D1432" t="s">
        <v>245</v>
      </c>
      <c r="E1432">
        <v>1933</v>
      </c>
      <c r="F1432">
        <v>16603</v>
      </c>
      <c r="G1432">
        <v>1.2</v>
      </c>
      <c r="H1432">
        <v>681</v>
      </c>
      <c r="I1432">
        <v>2.2999999999999998</v>
      </c>
      <c r="J1432" t="s">
        <v>247</v>
      </c>
      <c r="K1432">
        <v>37055</v>
      </c>
      <c r="L1432" t="s">
        <v>122</v>
      </c>
    </row>
    <row r="1433" spans="1:12" x14ac:dyDescent="0.2">
      <c r="A1433" t="str">
        <f t="shared" si="22"/>
        <v>Davidson2017</v>
      </c>
      <c r="B1433" t="s">
        <v>721</v>
      </c>
      <c r="C1433">
        <v>2017</v>
      </c>
      <c r="D1433" t="s">
        <v>245</v>
      </c>
      <c r="E1433">
        <v>2863</v>
      </c>
      <c r="F1433">
        <v>43672</v>
      </c>
      <c r="G1433">
        <v>-0.4</v>
      </c>
      <c r="H1433">
        <v>804</v>
      </c>
      <c r="I1433">
        <v>4.7</v>
      </c>
      <c r="J1433" t="s">
        <v>247</v>
      </c>
      <c r="K1433">
        <v>37057</v>
      </c>
      <c r="L1433" t="s">
        <v>122</v>
      </c>
    </row>
    <row r="1434" spans="1:12" x14ac:dyDescent="0.2">
      <c r="A1434" t="str">
        <f t="shared" si="22"/>
        <v>Davie2017</v>
      </c>
      <c r="B1434" t="s">
        <v>786</v>
      </c>
      <c r="C1434">
        <v>2017</v>
      </c>
      <c r="D1434" t="s">
        <v>245</v>
      </c>
      <c r="E1434">
        <v>895</v>
      </c>
      <c r="F1434">
        <v>12914</v>
      </c>
      <c r="G1434">
        <v>1.1000000000000001</v>
      </c>
      <c r="H1434">
        <v>705</v>
      </c>
      <c r="I1434">
        <v>2.8</v>
      </c>
      <c r="J1434" t="s">
        <v>247</v>
      </c>
      <c r="K1434">
        <v>37059</v>
      </c>
      <c r="L1434" t="s">
        <v>122</v>
      </c>
    </row>
    <row r="1435" spans="1:12" x14ac:dyDescent="0.2">
      <c r="A1435" t="str">
        <f t="shared" si="22"/>
        <v>Duplin2017</v>
      </c>
      <c r="B1435" t="s">
        <v>787</v>
      </c>
      <c r="C1435">
        <v>2017</v>
      </c>
      <c r="D1435" t="s">
        <v>245</v>
      </c>
      <c r="E1435">
        <v>1079</v>
      </c>
      <c r="F1435">
        <v>18956</v>
      </c>
      <c r="G1435">
        <v>-6.2</v>
      </c>
      <c r="H1435">
        <v>688</v>
      </c>
      <c r="I1435">
        <v>5</v>
      </c>
      <c r="J1435" t="s">
        <v>247</v>
      </c>
      <c r="K1435">
        <v>37061</v>
      </c>
      <c r="L1435" t="s">
        <v>122</v>
      </c>
    </row>
    <row r="1436" spans="1:12" x14ac:dyDescent="0.2">
      <c r="A1436" t="str">
        <f t="shared" si="22"/>
        <v>Durham2017</v>
      </c>
      <c r="B1436" t="s">
        <v>788</v>
      </c>
      <c r="C1436">
        <v>2017</v>
      </c>
      <c r="D1436" t="s">
        <v>245</v>
      </c>
      <c r="E1436">
        <v>8425</v>
      </c>
      <c r="F1436">
        <v>202160</v>
      </c>
      <c r="G1436">
        <v>1.9</v>
      </c>
      <c r="H1436">
        <v>1284</v>
      </c>
      <c r="I1436">
        <v>2.2000000000000002</v>
      </c>
      <c r="J1436" t="s">
        <v>247</v>
      </c>
      <c r="K1436">
        <v>37063</v>
      </c>
      <c r="L1436" t="s">
        <v>122</v>
      </c>
    </row>
    <row r="1437" spans="1:12" x14ac:dyDescent="0.2">
      <c r="A1437" t="str">
        <f t="shared" si="22"/>
        <v>Edgecombe2017</v>
      </c>
      <c r="B1437" t="s">
        <v>789</v>
      </c>
      <c r="C1437">
        <v>2017</v>
      </c>
      <c r="D1437" t="s">
        <v>245</v>
      </c>
      <c r="E1437">
        <v>910</v>
      </c>
      <c r="F1437">
        <v>16407</v>
      </c>
      <c r="G1437">
        <v>-3.2</v>
      </c>
      <c r="H1437">
        <v>711</v>
      </c>
      <c r="I1437">
        <v>1.6</v>
      </c>
      <c r="J1437" t="s">
        <v>247</v>
      </c>
      <c r="K1437">
        <v>37065</v>
      </c>
      <c r="L1437" t="s">
        <v>122</v>
      </c>
    </row>
    <row r="1438" spans="1:12" x14ac:dyDescent="0.2">
      <c r="A1438" t="str">
        <f t="shared" si="22"/>
        <v>Forsyth2017</v>
      </c>
      <c r="B1438" t="s">
        <v>376</v>
      </c>
      <c r="C1438">
        <v>2017</v>
      </c>
      <c r="D1438" t="s">
        <v>245</v>
      </c>
      <c r="E1438">
        <v>9202</v>
      </c>
      <c r="F1438">
        <v>186812</v>
      </c>
      <c r="G1438">
        <v>1.2</v>
      </c>
      <c r="H1438">
        <v>1006</v>
      </c>
      <c r="I1438">
        <v>5.3</v>
      </c>
      <c r="J1438" t="s">
        <v>247</v>
      </c>
      <c r="K1438">
        <v>37067</v>
      </c>
      <c r="L1438" t="s">
        <v>122</v>
      </c>
    </row>
    <row r="1439" spans="1:12" x14ac:dyDescent="0.2">
      <c r="A1439" t="str">
        <f t="shared" si="22"/>
        <v>Franklin2017</v>
      </c>
      <c r="B1439" t="s">
        <v>434</v>
      </c>
      <c r="C1439">
        <v>2017</v>
      </c>
      <c r="D1439" t="s">
        <v>245</v>
      </c>
      <c r="E1439">
        <v>1149</v>
      </c>
      <c r="F1439">
        <v>12177</v>
      </c>
      <c r="G1439">
        <v>2.9</v>
      </c>
      <c r="H1439">
        <v>844</v>
      </c>
      <c r="I1439">
        <v>6.4</v>
      </c>
      <c r="J1439" t="s">
        <v>247</v>
      </c>
      <c r="K1439">
        <v>37069</v>
      </c>
      <c r="L1439" t="s">
        <v>122</v>
      </c>
    </row>
    <row r="1440" spans="1:12" x14ac:dyDescent="0.2">
      <c r="A1440" t="str">
        <f t="shared" si="22"/>
        <v>Gaston2017</v>
      </c>
      <c r="B1440" t="s">
        <v>790</v>
      </c>
      <c r="C1440">
        <v>2017</v>
      </c>
      <c r="D1440" t="s">
        <v>245</v>
      </c>
      <c r="E1440">
        <v>4323</v>
      </c>
      <c r="F1440">
        <v>74066</v>
      </c>
      <c r="G1440">
        <v>4.4000000000000004</v>
      </c>
      <c r="H1440">
        <v>797</v>
      </c>
      <c r="I1440">
        <v>4.5</v>
      </c>
      <c r="J1440" t="s">
        <v>247</v>
      </c>
      <c r="K1440">
        <v>37071</v>
      </c>
      <c r="L1440" t="s">
        <v>122</v>
      </c>
    </row>
    <row r="1441" spans="1:12" x14ac:dyDescent="0.2">
      <c r="A1441" t="str">
        <f t="shared" si="22"/>
        <v>Gates2017</v>
      </c>
      <c r="B1441" t="s">
        <v>791</v>
      </c>
      <c r="C1441">
        <v>2017</v>
      </c>
      <c r="D1441" t="s">
        <v>245</v>
      </c>
      <c r="E1441">
        <v>159</v>
      </c>
      <c r="F1441">
        <v>1457</v>
      </c>
      <c r="G1441">
        <v>-4</v>
      </c>
      <c r="H1441">
        <v>684</v>
      </c>
      <c r="I1441">
        <v>2.7</v>
      </c>
      <c r="J1441" t="s">
        <v>247</v>
      </c>
      <c r="K1441">
        <v>37073</v>
      </c>
      <c r="L1441" t="s">
        <v>122</v>
      </c>
    </row>
    <row r="1442" spans="1:12" x14ac:dyDescent="0.2">
      <c r="A1442" t="str">
        <f t="shared" si="22"/>
        <v>Graham2017</v>
      </c>
      <c r="B1442" t="s">
        <v>792</v>
      </c>
      <c r="C1442">
        <v>2017</v>
      </c>
      <c r="D1442" t="s">
        <v>245</v>
      </c>
      <c r="E1442">
        <v>188</v>
      </c>
      <c r="F1442">
        <v>1885</v>
      </c>
      <c r="G1442">
        <v>-1.9</v>
      </c>
      <c r="H1442">
        <v>685</v>
      </c>
      <c r="I1442">
        <v>4.4000000000000004</v>
      </c>
      <c r="J1442" t="s">
        <v>247</v>
      </c>
      <c r="K1442">
        <v>37075</v>
      </c>
      <c r="L1442" t="s">
        <v>122</v>
      </c>
    </row>
    <row r="1443" spans="1:12" x14ac:dyDescent="0.2">
      <c r="A1443" t="str">
        <f t="shared" si="22"/>
        <v>Granville2017</v>
      </c>
      <c r="B1443" t="s">
        <v>793</v>
      </c>
      <c r="C1443">
        <v>2017</v>
      </c>
      <c r="D1443" t="s">
        <v>245</v>
      </c>
      <c r="E1443">
        <v>937</v>
      </c>
      <c r="F1443">
        <v>21658</v>
      </c>
      <c r="G1443">
        <v>2.2000000000000002</v>
      </c>
      <c r="H1443">
        <v>852</v>
      </c>
      <c r="I1443">
        <v>2</v>
      </c>
      <c r="J1443" t="s">
        <v>247</v>
      </c>
      <c r="K1443">
        <v>37077</v>
      </c>
      <c r="L1443" t="s">
        <v>122</v>
      </c>
    </row>
    <row r="1444" spans="1:12" x14ac:dyDescent="0.2">
      <c r="A1444" t="str">
        <f t="shared" si="22"/>
        <v>Greene2017</v>
      </c>
      <c r="B1444" t="s">
        <v>436</v>
      </c>
      <c r="C1444">
        <v>2017</v>
      </c>
      <c r="D1444" t="s">
        <v>245</v>
      </c>
      <c r="E1444">
        <v>336</v>
      </c>
      <c r="F1444">
        <v>4260</v>
      </c>
      <c r="G1444">
        <v>0.6</v>
      </c>
      <c r="H1444">
        <v>696</v>
      </c>
      <c r="I1444">
        <v>4.3</v>
      </c>
      <c r="J1444" t="s">
        <v>247</v>
      </c>
      <c r="K1444">
        <v>37079</v>
      </c>
      <c r="L1444" t="s">
        <v>122</v>
      </c>
    </row>
    <row r="1445" spans="1:12" x14ac:dyDescent="0.2">
      <c r="A1445" t="str">
        <f t="shared" si="22"/>
        <v>Guilford2017</v>
      </c>
      <c r="B1445" t="s">
        <v>794</v>
      </c>
      <c r="C1445">
        <v>2017</v>
      </c>
      <c r="D1445" t="s">
        <v>245</v>
      </c>
      <c r="E1445">
        <v>14329</v>
      </c>
      <c r="F1445">
        <v>282325</v>
      </c>
      <c r="G1445">
        <v>-0.6</v>
      </c>
      <c r="H1445">
        <v>946</v>
      </c>
      <c r="I1445">
        <v>5.3</v>
      </c>
      <c r="J1445" t="s">
        <v>247</v>
      </c>
      <c r="K1445">
        <v>37081</v>
      </c>
      <c r="L1445" t="s">
        <v>122</v>
      </c>
    </row>
    <row r="1446" spans="1:12" x14ac:dyDescent="0.2">
      <c r="A1446" t="str">
        <f t="shared" si="22"/>
        <v>Halifax2017</v>
      </c>
      <c r="B1446" t="s">
        <v>674</v>
      </c>
      <c r="C1446">
        <v>2017</v>
      </c>
      <c r="D1446" t="s">
        <v>245</v>
      </c>
      <c r="E1446">
        <v>998</v>
      </c>
      <c r="F1446">
        <v>15641</v>
      </c>
      <c r="G1446">
        <v>-0.8</v>
      </c>
      <c r="H1446">
        <v>670</v>
      </c>
      <c r="I1446">
        <v>1.5</v>
      </c>
      <c r="J1446" t="s">
        <v>247</v>
      </c>
      <c r="K1446">
        <v>37083</v>
      </c>
      <c r="L1446" t="s">
        <v>122</v>
      </c>
    </row>
    <row r="1447" spans="1:12" x14ac:dyDescent="0.2">
      <c r="A1447" t="str">
        <f t="shared" si="22"/>
        <v>Harnett2017</v>
      </c>
      <c r="B1447" t="s">
        <v>795</v>
      </c>
      <c r="C1447">
        <v>2017</v>
      </c>
      <c r="D1447" t="s">
        <v>245</v>
      </c>
      <c r="E1447">
        <v>1784</v>
      </c>
      <c r="F1447">
        <v>25391</v>
      </c>
      <c r="G1447">
        <v>1</v>
      </c>
      <c r="H1447">
        <v>700</v>
      </c>
      <c r="I1447">
        <v>0.4</v>
      </c>
      <c r="J1447" t="s">
        <v>247</v>
      </c>
      <c r="K1447">
        <v>37085</v>
      </c>
      <c r="L1447" t="s">
        <v>122</v>
      </c>
    </row>
    <row r="1448" spans="1:12" x14ac:dyDescent="0.2">
      <c r="A1448" t="str">
        <f t="shared" si="22"/>
        <v>Haywood2017</v>
      </c>
      <c r="B1448" t="s">
        <v>731</v>
      </c>
      <c r="C1448">
        <v>2017</v>
      </c>
      <c r="D1448" t="s">
        <v>245</v>
      </c>
      <c r="E1448">
        <v>1510</v>
      </c>
      <c r="F1448">
        <v>17602</v>
      </c>
      <c r="G1448">
        <v>1.8</v>
      </c>
      <c r="H1448">
        <v>721</v>
      </c>
      <c r="I1448">
        <v>3.3</v>
      </c>
      <c r="J1448" t="s">
        <v>247</v>
      </c>
      <c r="K1448">
        <v>37087</v>
      </c>
      <c r="L1448" t="s">
        <v>122</v>
      </c>
    </row>
    <row r="1449" spans="1:12" x14ac:dyDescent="0.2">
      <c r="A1449" t="str">
        <f t="shared" si="22"/>
        <v>Henderson2017</v>
      </c>
      <c r="B1449" t="s">
        <v>602</v>
      </c>
      <c r="C1449">
        <v>2017</v>
      </c>
      <c r="D1449" t="s">
        <v>245</v>
      </c>
      <c r="E1449">
        <v>3056</v>
      </c>
      <c r="F1449">
        <v>38026</v>
      </c>
      <c r="G1449">
        <v>2.2999999999999998</v>
      </c>
      <c r="H1449">
        <v>786</v>
      </c>
      <c r="I1449">
        <v>4</v>
      </c>
      <c r="J1449" t="s">
        <v>247</v>
      </c>
      <c r="K1449">
        <v>37089</v>
      </c>
      <c r="L1449" t="s">
        <v>122</v>
      </c>
    </row>
    <row r="1450" spans="1:12" x14ac:dyDescent="0.2">
      <c r="A1450" t="str">
        <f t="shared" si="22"/>
        <v>Hertford2017</v>
      </c>
      <c r="B1450" t="s">
        <v>796</v>
      </c>
      <c r="C1450">
        <v>2017</v>
      </c>
      <c r="D1450" t="s">
        <v>245</v>
      </c>
      <c r="E1450">
        <v>468</v>
      </c>
      <c r="F1450">
        <v>9081</v>
      </c>
      <c r="G1450">
        <v>-0.6</v>
      </c>
      <c r="H1450">
        <v>718</v>
      </c>
      <c r="I1450">
        <v>3.6</v>
      </c>
      <c r="J1450" t="s">
        <v>247</v>
      </c>
      <c r="K1450">
        <v>37091</v>
      </c>
      <c r="L1450" t="s">
        <v>122</v>
      </c>
    </row>
    <row r="1451" spans="1:12" x14ac:dyDescent="0.2">
      <c r="A1451" t="str">
        <f t="shared" si="22"/>
        <v>Hoke2017</v>
      </c>
      <c r="B1451" t="s">
        <v>797</v>
      </c>
      <c r="C1451">
        <v>2017</v>
      </c>
      <c r="D1451" t="s">
        <v>245</v>
      </c>
      <c r="E1451">
        <v>501</v>
      </c>
      <c r="F1451">
        <v>8460</v>
      </c>
      <c r="G1451">
        <v>-0.4</v>
      </c>
      <c r="H1451">
        <v>689</v>
      </c>
      <c r="I1451">
        <v>3.6</v>
      </c>
      <c r="J1451" t="s">
        <v>247</v>
      </c>
      <c r="K1451">
        <v>37093</v>
      </c>
      <c r="L1451" t="s">
        <v>122</v>
      </c>
    </row>
    <row r="1452" spans="1:12" x14ac:dyDescent="0.2">
      <c r="A1452" t="str">
        <f t="shared" si="22"/>
        <v>Hyde2017</v>
      </c>
      <c r="B1452" t="s">
        <v>798</v>
      </c>
      <c r="C1452">
        <v>2017</v>
      </c>
      <c r="D1452" t="s">
        <v>245</v>
      </c>
      <c r="E1452">
        <v>218</v>
      </c>
      <c r="F1452">
        <v>1735</v>
      </c>
      <c r="G1452">
        <v>-0.3</v>
      </c>
      <c r="H1452">
        <v>612</v>
      </c>
      <c r="I1452">
        <v>-3.6</v>
      </c>
      <c r="J1452" t="s">
        <v>247</v>
      </c>
      <c r="K1452">
        <v>37095</v>
      </c>
      <c r="L1452" t="s">
        <v>122</v>
      </c>
    </row>
    <row r="1453" spans="1:12" x14ac:dyDescent="0.2">
      <c r="A1453" t="str">
        <f t="shared" si="22"/>
        <v>Iredell2017</v>
      </c>
      <c r="B1453" t="s">
        <v>799</v>
      </c>
      <c r="C1453">
        <v>2017</v>
      </c>
      <c r="D1453" t="s">
        <v>245</v>
      </c>
      <c r="E1453">
        <v>5322</v>
      </c>
      <c r="F1453">
        <v>72778</v>
      </c>
      <c r="G1453">
        <v>0.7</v>
      </c>
      <c r="H1453">
        <v>918</v>
      </c>
      <c r="I1453">
        <v>3.1</v>
      </c>
      <c r="J1453" t="s">
        <v>247</v>
      </c>
      <c r="K1453">
        <v>37097</v>
      </c>
      <c r="L1453" t="s">
        <v>122</v>
      </c>
    </row>
    <row r="1454" spans="1:12" x14ac:dyDescent="0.2">
      <c r="A1454" t="str">
        <f t="shared" si="22"/>
        <v>Jackson2017</v>
      </c>
      <c r="B1454" t="s">
        <v>318</v>
      </c>
      <c r="C1454">
        <v>2017</v>
      </c>
      <c r="D1454" t="s">
        <v>245</v>
      </c>
      <c r="E1454">
        <v>1035</v>
      </c>
      <c r="F1454">
        <v>13526</v>
      </c>
      <c r="G1454">
        <v>2.5</v>
      </c>
      <c r="H1454">
        <v>727</v>
      </c>
      <c r="I1454">
        <v>2.1</v>
      </c>
      <c r="J1454" t="s">
        <v>247</v>
      </c>
      <c r="K1454">
        <v>37099</v>
      </c>
      <c r="L1454" t="s">
        <v>122</v>
      </c>
    </row>
    <row r="1455" spans="1:12" x14ac:dyDescent="0.2">
      <c r="A1455" t="str">
        <f t="shared" si="22"/>
        <v>Johnston2017</v>
      </c>
      <c r="B1455" t="s">
        <v>377</v>
      </c>
      <c r="C1455">
        <v>2017</v>
      </c>
      <c r="D1455" t="s">
        <v>245</v>
      </c>
      <c r="E1455">
        <v>3519</v>
      </c>
      <c r="F1455">
        <v>48510</v>
      </c>
      <c r="G1455">
        <v>2.7</v>
      </c>
      <c r="H1455">
        <v>795</v>
      </c>
      <c r="I1455">
        <v>4.2</v>
      </c>
      <c r="J1455" t="s">
        <v>247</v>
      </c>
      <c r="K1455">
        <v>37101</v>
      </c>
      <c r="L1455" t="s">
        <v>122</v>
      </c>
    </row>
    <row r="1456" spans="1:12" x14ac:dyDescent="0.2">
      <c r="A1456" t="str">
        <f t="shared" si="22"/>
        <v>Jones2017</v>
      </c>
      <c r="B1456" t="s">
        <v>517</v>
      </c>
      <c r="C1456">
        <v>2017</v>
      </c>
      <c r="D1456" t="s">
        <v>245</v>
      </c>
      <c r="E1456">
        <v>215</v>
      </c>
      <c r="F1456">
        <v>1694</v>
      </c>
      <c r="G1456">
        <v>-1.9</v>
      </c>
      <c r="H1456">
        <v>721</v>
      </c>
      <c r="I1456">
        <v>2</v>
      </c>
      <c r="J1456" t="s">
        <v>247</v>
      </c>
      <c r="K1456">
        <v>37103</v>
      </c>
      <c r="L1456" t="s">
        <v>122</v>
      </c>
    </row>
    <row r="1457" spans="1:12" x14ac:dyDescent="0.2">
      <c r="A1457" t="str">
        <f t="shared" si="22"/>
        <v>Lee2017</v>
      </c>
      <c r="B1457" t="s">
        <v>315</v>
      </c>
      <c r="C1457">
        <v>2017</v>
      </c>
      <c r="D1457" t="s">
        <v>245</v>
      </c>
      <c r="E1457">
        <v>1397</v>
      </c>
      <c r="F1457">
        <v>26154</v>
      </c>
      <c r="G1457">
        <v>-1.3</v>
      </c>
      <c r="H1457">
        <v>805</v>
      </c>
      <c r="I1457">
        <v>5.8</v>
      </c>
      <c r="J1457" t="s">
        <v>247</v>
      </c>
      <c r="K1457">
        <v>37105</v>
      </c>
      <c r="L1457" t="s">
        <v>122</v>
      </c>
    </row>
    <row r="1458" spans="1:12" x14ac:dyDescent="0.2">
      <c r="A1458" t="str">
        <f t="shared" si="22"/>
        <v>Lenoir2017</v>
      </c>
      <c r="B1458" t="s">
        <v>800</v>
      </c>
      <c r="C1458">
        <v>2017</v>
      </c>
      <c r="D1458" t="s">
        <v>245</v>
      </c>
      <c r="E1458">
        <v>1335</v>
      </c>
      <c r="F1458">
        <v>28651</v>
      </c>
      <c r="G1458">
        <v>1.9</v>
      </c>
      <c r="H1458">
        <v>752</v>
      </c>
      <c r="I1458">
        <v>3.9</v>
      </c>
      <c r="J1458" t="s">
        <v>247</v>
      </c>
      <c r="K1458">
        <v>37107</v>
      </c>
      <c r="L1458" t="s">
        <v>122</v>
      </c>
    </row>
    <row r="1459" spans="1:12" x14ac:dyDescent="0.2">
      <c r="A1459" t="str">
        <f t="shared" si="22"/>
        <v>Lincoln2017</v>
      </c>
      <c r="B1459" t="s">
        <v>519</v>
      </c>
      <c r="C1459">
        <v>2017</v>
      </c>
      <c r="D1459" t="s">
        <v>245</v>
      </c>
      <c r="E1459">
        <v>1788</v>
      </c>
      <c r="F1459">
        <v>22752</v>
      </c>
      <c r="G1459">
        <v>0.8</v>
      </c>
      <c r="H1459">
        <v>805</v>
      </c>
      <c r="I1459">
        <v>3.1</v>
      </c>
      <c r="J1459" t="s">
        <v>247</v>
      </c>
      <c r="K1459">
        <v>37109</v>
      </c>
      <c r="L1459" t="s">
        <v>122</v>
      </c>
    </row>
    <row r="1460" spans="1:12" x14ac:dyDescent="0.2">
      <c r="A1460" t="str">
        <f t="shared" si="22"/>
        <v>McDowell2017</v>
      </c>
      <c r="B1460" t="s">
        <v>801</v>
      </c>
      <c r="C1460">
        <v>2017</v>
      </c>
      <c r="D1460" t="s">
        <v>245</v>
      </c>
      <c r="E1460">
        <v>779</v>
      </c>
      <c r="F1460">
        <v>16102</v>
      </c>
      <c r="G1460">
        <v>0.7</v>
      </c>
      <c r="H1460">
        <v>720</v>
      </c>
      <c r="I1460">
        <v>4.7</v>
      </c>
      <c r="J1460" t="s">
        <v>247</v>
      </c>
      <c r="K1460">
        <v>37111</v>
      </c>
      <c r="L1460" t="s">
        <v>122</v>
      </c>
    </row>
    <row r="1461" spans="1:12" x14ac:dyDescent="0.2">
      <c r="A1461" t="str">
        <f t="shared" si="22"/>
        <v>Macon2017</v>
      </c>
      <c r="B1461" t="s">
        <v>441</v>
      </c>
      <c r="C1461">
        <v>2017</v>
      </c>
      <c r="D1461" t="s">
        <v>245</v>
      </c>
      <c r="E1461">
        <v>1155</v>
      </c>
      <c r="F1461">
        <v>11049</v>
      </c>
      <c r="G1461">
        <v>0.9</v>
      </c>
      <c r="H1461">
        <v>678</v>
      </c>
      <c r="I1461">
        <v>0.7</v>
      </c>
      <c r="J1461" t="s">
        <v>247</v>
      </c>
      <c r="K1461">
        <v>37113</v>
      </c>
      <c r="L1461" t="s">
        <v>122</v>
      </c>
    </row>
    <row r="1462" spans="1:12" x14ac:dyDescent="0.2">
      <c r="A1462" t="str">
        <f t="shared" si="22"/>
        <v>Madison2017</v>
      </c>
      <c r="B1462" t="s">
        <v>313</v>
      </c>
      <c r="C1462">
        <v>2017</v>
      </c>
      <c r="D1462" t="s">
        <v>245</v>
      </c>
      <c r="E1462">
        <v>398</v>
      </c>
      <c r="F1462">
        <v>3826</v>
      </c>
      <c r="G1462">
        <v>-0.5</v>
      </c>
      <c r="H1462">
        <v>696</v>
      </c>
      <c r="I1462">
        <v>6.7</v>
      </c>
      <c r="J1462" t="s">
        <v>247</v>
      </c>
      <c r="K1462">
        <v>37115</v>
      </c>
      <c r="L1462" t="s">
        <v>122</v>
      </c>
    </row>
    <row r="1463" spans="1:12" x14ac:dyDescent="0.2">
      <c r="A1463" t="str">
        <f t="shared" si="22"/>
        <v>Martin2017</v>
      </c>
      <c r="B1463" t="s">
        <v>620</v>
      </c>
      <c r="C1463">
        <v>2017</v>
      </c>
      <c r="D1463" t="s">
        <v>245</v>
      </c>
      <c r="E1463">
        <v>489</v>
      </c>
      <c r="F1463">
        <v>6990</v>
      </c>
      <c r="G1463">
        <v>-1.9</v>
      </c>
      <c r="H1463">
        <v>622</v>
      </c>
      <c r="I1463">
        <v>3.2</v>
      </c>
      <c r="J1463" t="s">
        <v>247</v>
      </c>
      <c r="K1463">
        <v>37117</v>
      </c>
      <c r="L1463" t="s">
        <v>122</v>
      </c>
    </row>
    <row r="1464" spans="1:12" x14ac:dyDescent="0.2">
      <c r="A1464" t="str">
        <f t="shared" si="22"/>
        <v>Mecklenburg2017</v>
      </c>
      <c r="B1464" t="s">
        <v>686</v>
      </c>
      <c r="C1464">
        <v>2017</v>
      </c>
      <c r="D1464" t="s">
        <v>245</v>
      </c>
      <c r="E1464">
        <v>37979</v>
      </c>
      <c r="F1464">
        <v>693501</v>
      </c>
      <c r="G1464">
        <v>2.9</v>
      </c>
      <c r="H1464">
        <v>1231</v>
      </c>
      <c r="I1464">
        <v>3</v>
      </c>
      <c r="J1464" t="s">
        <v>247</v>
      </c>
      <c r="K1464">
        <v>37119</v>
      </c>
      <c r="L1464" t="s">
        <v>122</v>
      </c>
    </row>
    <row r="1465" spans="1:12" x14ac:dyDescent="0.2">
      <c r="A1465" t="str">
        <f t="shared" si="22"/>
        <v>Mitchell2017</v>
      </c>
      <c r="B1465" t="s">
        <v>526</v>
      </c>
      <c r="C1465">
        <v>2017</v>
      </c>
      <c r="D1465" t="s">
        <v>245</v>
      </c>
      <c r="E1465">
        <v>386</v>
      </c>
      <c r="F1465">
        <v>4635</v>
      </c>
      <c r="G1465">
        <v>-1.7</v>
      </c>
      <c r="H1465">
        <v>714</v>
      </c>
      <c r="I1465">
        <v>7.4</v>
      </c>
      <c r="J1465" t="s">
        <v>247</v>
      </c>
      <c r="K1465">
        <v>37121</v>
      </c>
      <c r="L1465" t="s">
        <v>122</v>
      </c>
    </row>
    <row r="1466" spans="1:12" x14ac:dyDescent="0.2">
      <c r="A1466" t="str">
        <f t="shared" si="22"/>
        <v>Montgomery2017</v>
      </c>
      <c r="B1466" t="s">
        <v>329</v>
      </c>
      <c r="C1466">
        <v>2017</v>
      </c>
      <c r="D1466" t="s">
        <v>245</v>
      </c>
      <c r="E1466">
        <v>507</v>
      </c>
      <c r="F1466">
        <v>9481</v>
      </c>
      <c r="G1466">
        <v>0.9</v>
      </c>
      <c r="H1466">
        <v>728</v>
      </c>
      <c r="I1466">
        <v>5.7</v>
      </c>
      <c r="J1466" t="s">
        <v>247</v>
      </c>
      <c r="K1466">
        <v>37123</v>
      </c>
      <c r="L1466" t="s">
        <v>122</v>
      </c>
    </row>
    <row r="1467" spans="1:12" x14ac:dyDescent="0.2">
      <c r="A1467" t="str">
        <f t="shared" si="22"/>
        <v>Moore2017</v>
      </c>
      <c r="B1467" t="s">
        <v>739</v>
      </c>
      <c r="C1467">
        <v>2017</v>
      </c>
      <c r="D1467" t="s">
        <v>245</v>
      </c>
      <c r="E1467">
        <v>2558</v>
      </c>
      <c r="F1467">
        <v>35072</v>
      </c>
      <c r="G1467">
        <v>-0.6</v>
      </c>
      <c r="H1467">
        <v>801</v>
      </c>
      <c r="I1467">
        <v>3.2</v>
      </c>
      <c r="J1467" t="s">
        <v>247</v>
      </c>
      <c r="K1467">
        <v>37125</v>
      </c>
      <c r="L1467" t="s">
        <v>122</v>
      </c>
    </row>
    <row r="1468" spans="1:12" x14ac:dyDescent="0.2">
      <c r="A1468" t="str">
        <f t="shared" si="22"/>
        <v>Nash2017</v>
      </c>
      <c r="B1468" t="s">
        <v>802</v>
      </c>
      <c r="C1468">
        <v>2017</v>
      </c>
      <c r="D1468" t="s">
        <v>245</v>
      </c>
      <c r="E1468">
        <v>2153</v>
      </c>
      <c r="F1468">
        <v>40580</v>
      </c>
      <c r="G1468">
        <v>-1.4</v>
      </c>
      <c r="H1468">
        <v>770</v>
      </c>
      <c r="I1468">
        <v>2.8</v>
      </c>
      <c r="J1468" t="s">
        <v>247</v>
      </c>
      <c r="K1468">
        <v>37127</v>
      </c>
      <c r="L1468" t="s">
        <v>122</v>
      </c>
    </row>
    <row r="1469" spans="1:12" x14ac:dyDescent="0.2">
      <c r="A1469" t="str">
        <f t="shared" si="22"/>
        <v>New Hanover2017</v>
      </c>
      <c r="B1469" t="s">
        <v>803</v>
      </c>
      <c r="C1469">
        <v>2017</v>
      </c>
      <c r="D1469" t="s">
        <v>245</v>
      </c>
      <c r="E1469">
        <v>8195</v>
      </c>
      <c r="F1469">
        <v>111721</v>
      </c>
      <c r="G1469">
        <v>1.2</v>
      </c>
      <c r="H1469">
        <v>875</v>
      </c>
      <c r="I1469">
        <v>1</v>
      </c>
      <c r="J1469" t="s">
        <v>247</v>
      </c>
      <c r="K1469">
        <v>37129</v>
      </c>
      <c r="L1469" t="s">
        <v>122</v>
      </c>
    </row>
    <row r="1470" spans="1:12" x14ac:dyDescent="0.2">
      <c r="A1470" t="str">
        <f t="shared" si="22"/>
        <v>Northampton2017</v>
      </c>
      <c r="B1470" t="s">
        <v>689</v>
      </c>
      <c r="C1470">
        <v>2017</v>
      </c>
      <c r="D1470" t="s">
        <v>245</v>
      </c>
      <c r="E1470">
        <v>312</v>
      </c>
      <c r="F1470">
        <v>5350</v>
      </c>
      <c r="G1470">
        <v>-0.4</v>
      </c>
      <c r="H1470">
        <v>693</v>
      </c>
      <c r="I1470">
        <v>1.6</v>
      </c>
      <c r="J1470" t="s">
        <v>247</v>
      </c>
      <c r="K1470">
        <v>37131</v>
      </c>
      <c r="L1470" t="s">
        <v>122</v>
      </c>
    </row>
    <row r="1471" spans="1:12" x14ac:dyDescent="0.2">
      <c r="A1471" t="str">
        <f t="shared" si="22"/>
        <v>Onslow2017</v>
      </c>
      <c r="B1471" t="s">
        <v>804</v>
      </c>
      <c r="C1471">
        <v>2017</v>
      </c>
      <c r="D1471" t="s">
        <v>245</v>
      </c>
      <c r="E1471">
        <v>3115</v>
      </c>
      <c r="F1471">
        <v>49400</v>
      </c>
      <c r="G1471">
        <v>3.2</v>
      </c>
      <c r="H1471">
        <v>687</v>
      </c>
      <c r="I1471">
        <v>0.9</v>
      </c>
      <c r="J1471" t="s">
        <v>247</v>
      </c>
      <c r="K1471">
        <v>37133</v>
      </c>
      <c r="L1471" t="s">
        <v>122</v>
      </c>
    </row>
    <row r="1472" spans="1:12" x14ac:dyDescent="0.2">
      <c r="A1472" t="str">
        <f t="shared" si="22"/>
        <v>Orange2017</v>
      </c>
      <c r="B1472" t="s">
        <v>418</v>
      </c>
      <c r="C1472">
        <v>2017</v>
      </c>
      <c r="D1472" t="s">
        <v>245</v>
      </c>
      <c r="E1472">
        <v>4018</v>
      </c>
      <c r="F1472">
        <v>71131</v>
      </c>
      <c r="G1472">
        <v>-1</v>
      </c>
      <c r="H1472">
        <v>1134</v>
      </c>
      <c r="I1472">
        <v>3.2</v>
      </c>
      <c r="J1472" t="s">
        <v>247</v>
      </c>
      <c r="K1472">
        <v>37135</v>
      </c>
      <c r="L1472" t="s">
        <v>122</v>
      </c>
    </row>
    <row r="1473" spans="1:12" x14ac:dyDescent="0.2">
      <c r="A1473" t="str">
        <f t="shared" si="22"/>
        <v>Pamlico2017</v>
      </c>
      <c r="B1473" t="s">
        <v>805</v>
      </c>
      <c r="C1473">
        <v>2017</v>
      </c>
      <c r="D1473" t="s">
        <v>245</v>
      </c>
      <c r="E1473">
        <v>291</v>
      </c>
      <c r="F1473">
        <v>3254</v>
      </c>
      <c r="G1473">
        <v>0.4</v>
      </c>
      <c r="H1473">
        <v>616</v>
      </c>
      <c r="I1473">
        <v>4.0999999999999996</v>
      </c>
      <c r="J1473" t="s">
        <v>247</v>
      </c>
      <c r="K1473">
        <v>37137</v>
      </c>
      <c r="L1473" t="s">
        <v>122</v>
      </c>
    </row>
    <row r="1474" spans="1:12" x14ac:dyDescent="0.2">
      <c r="A1474" t="str">
        <f t="shared" si="22"/>
        <v>Pasquotank2017</v>
      </c>
      <c r="B1474" t="s">
        <v>381</v>
      </c>
      <c r="C1474">
        <v>2017</v>
      </c>
      <c r="D1474" t="s">
        <v>245</v>
      </c>
      <c r="E1474">
        <v>999</v>
      </c>
      <c r="F1474">
        <v>15802</v>
      </c>
      <c r="G1474">
        <v>-0.2</v>
      </c>
      <c r="H1474">
        <v>729</v>
      </c>
      <c r="I1474">
        <v>3</v>
      </c>
      <c r="J1474" t="s">
        <v>247</v>
      </c>
      <c r="K1474">
        <v>37139</v>
      </c>
      <c r="L1474" t="s">
        <v>122</v>
      </c>
    </row>
    <row r="1475" spans="1:12" x14ac:dyDescent="0.2">
      <c r="A1475" t="str">
        <f t="shared" si="22"/>
        <v>Pender2017</v>
      </c>
      <c r="B1475" t="s">
        <v>806</v>
      </c>
      <c r="C1475">
        <v>2017</v>
      </c>
      <c r="D1475" t="s">
        <v>245</v>
      </c>
      <c r="E1475">
        <v>1226</v>
      </c>
      <c r="F1475">
        <v>11458</v>
      </c>
      <c r="G1475">
        <v>1.8</v>
      </c>
      <c r="H1475">
        <v>695</v>
      </c>
      <c r="I1475">
        <v>1.8</v>
      </c>
      <c r="J1475" t="s">
        <v>247</v>
      </c>
      <c r="K1475">
        <v>37141</v>
      </c>
      <c r="L1475" t="s">
        <v>122</v>
      </c>
    </row>
    <row r="1476" spans="1:12" x14ac:dyDescent="0.2">
      <c r="A1476" t="str">
        <f t="shared" si="22"/>
        <v>Perquimans2017</v>
      </c>
      <c r="B1476" t="s">
        <v>807</v>
      </c>
      <c r="C1476">
        <v>2017</v>
      </c>
      <c r="D1476" t="s">
        <v>245</v>
      </c>
      <c r="E1476">
        <v>251</v>
      </c>
      <c r="F1476">
        <v>2112</v>
      </c>
      <c r="G1476">
        <v>0.6</v>
      </c>
      <c r="H1476">
        <v>670</v>
      </c>
      <c r="I1476">
        <v>5</v>
      </c>
      <c r="J1476" t="s">
        <v>247</v>
      </c>
      <c r="K1476">
        <v>37143</v>
      </c>
      <c r="L1476" t="s">
        <v>122</v>
      </c>
    </row>
    <row r="1477" spans="1:12" x14ac:dyDescent="0.2">
      <c r="A1477" t="str">
        <f t="shared" si="22"/>
        <v>Person2017</v>
      </c>
      <c r="B1477" t="s">
        <v>383</v>
      </c>
      <c r="C1477">
        <v>2017</v>
      </c>
      <c r="D1477" t="s">
        <v>245</v>
      </c>
      <c r="E1477">
        <v>720</v>
      </c>
      <c r="F1477">
        <v>9935</v>
      </c>
      <c r="G1477">
        <v>-2.2999999999999998</v>
      </c>
      <c r="H1477">
        <v>771</v>
      </c>
      <c r="I1477">
        <v>2.4</v>
      </c>
      <c r="J1477" t="s">
        <v>247</v>
      </c>
      <c r="K1477">
        <v>37145</v>
      </c>
      <c r="L1477" t="s">
        <v>122</v>
      </c>
    </row>
    <row r="1478" spans="1:12" x14ac:dyDescent="0.2">
      <c r="A1478" t="str">
        <f t="shared" ref="A1478:A1541" si="23">_xlfn.CONCAT(B1478, C1478)</f>
        <v>Pitt2017</v>
      </c>
      <c r="B1478" t="s">
        <v>808</v>
      </c>
      <c r="C1478">
        <v>2017</v>
      </c>
      <c r="D1478" t="s">
        <v>245</v>
      </c>
      <c r="E1478">
        <v>3819</v>
      </c>
      <c r="F1478">
        <v>77221</v>
      </c>
      <c r="G1478">
        <v>1.1000000000000001</v>
      </c>
      <c r="H1478">
        <v>865</v>
      </c>
      <c r="I1478">
        <v>1.1000000000000001</v>
      </c>
      <c r="J1478" t="s">
        <v>247</v>
      </c>
      <c r="K1478">
        <v>37147</v>
      </c>
      <c r="L1478" t="s">
        <v>122</v>
      </c>
    </row>
    <row r="1479" spans="1:12" x14ac:dyDescent="0.2">
      <c r="A1479" t="str">
        <f t="shared" si="23"/>
        <v>Polk2017</v>
      </c>
      <c r="B1479" t="s">
        <v>533</v>
      </c>
      <c r="C1479">
        <v>2017</v>
      </c>
      <c r="D1479" t="s">
        <v>245</v>
      </c>
      <c r="E1479">
        <v>567</v>
      </c>
      <c r="F1479">
        <v>4941</v>
      </c>
      <c r="G1479">
        <v>-1.8</v>
      </c>
      <c r="H1479">
        <v>628</v>
      </c>
      <c r="I1479">
        <v>5</v>
      </c>
      <c r="J1479" t="s">
        <v>247</v>
      </c>
      <c r="K1479">
        <v>37149</v>
      </c>
      <c r="L1479" t="s">
        <v>122</v>
      </c>
    </row>
    <row r="1480" spans="1:12" x14ac:dyDescent="0.2">
      <c r="A1480" t="str">
        <f t="shared" si="23"/>
        <v>Randolph2017</v>
      </c>
      <c r="B1480" t="s">
        <v>448</v>
      </c>
      <c r="C1480">
        <v>2017</v>
      </c>
      <c r="D1480" t="s">
        <v>245</v>
      </c>
      <c r="E1480">
        <v>2537</v>
      </c>
      <c r="F1480">
        <v>44944</v>
      </c>
      <c r="G1480">
        <v>-0.7</v>
      </c>
      <c r="H1480">
        <v>721</v>
      </c>
      <c r="I1480">
        <v>2.7</v>
      </c>
      <c r="J1480" t="s">
        <v>247</v>
      </c>
      <c r="K1480">
        <v>37151</v>
      </c>
      <c r="L1480" t="s">
        <v>122</v>
      </c>
    </row>
    <row r="1481" spans="1:12" x14ac:dyDescent="0.2">
      <c r="A1481" t="str">
        <f t="shared" si="23"/>
        <v>Richmond2017</v>
      </c>
      <c r="B1481" t="s">
        <v>342</v>
      </c>
      <c r="C1481">
        <v>2017</v>
      </c>
      <c r="D1481" t="s">
        <v>245</v>
      </c>
      <c r="E1481">
        <v>885</v>
      </c>
      <c r="F1481">
        <v>13654</v>
      </c>
      <c r="G1481">
        <v>-0.1</v>
      </c>
      <c r="H1481">
        <v>671</v>
      </c>
      <c r="I1481">
        <v>0</v>
      </c>
      <c r="J1481" t="s">
        <v>247</v>
      </c>
      <c r="K1481">
        <v>37153</v>
      </c>
      <c r="L1481" t="s">
        <v>122</v>
      </c>
    </row>
    <row r="1482" spans="1:12" x14ac:dyDescent="0.2">
      <c r="A1482" t="str">
        <f t="shared" si="23"/>
        <v>Robeson2017</v>
      </c>
      <c r="B1482" t="s">
        <v>809</v>
      </c>
      <c r="C1482">
        <v>2017</v>
      </c>
      <c r="D1482" t="s">
        <v>245</v>
      </c>
      <c r="E1482">
        <v>2000</v>
      </c>
      <c r="F1482">
        <v>39057</v>
      </c>
      <c r="G1482">
        <v>-0.7</v>
      </c>
      <c r="H1482">
        <v>679</v>
      </c>
      <c r="I1482">
        <v>2.2999999999999998</v>
      </c>
      <c r="J1482" t="s">
        <v>247</v>
      </c>
      <c r="K1482">
        <v>37155</v>
      </c>
      <c r="L1482" t="s">
        <v>122</v>
      </c>
    </row>
    <row r="1483" spans="1:12" x14ac:dyDescent="0.2">
      <c r="A1483" t="str">
        <f t="shared" si="23"/>
        <v>Rockingham2017</v>
      </c>
      <c r="B1483" t="s">
        <v>380</v>
      </c>
      <c r="C1483">
        <v>2017</v>
      </c>
      <c r="D1483" t="s">
        <v>245</v>
      </c>
      <c r="E1483">
        <v>1658</v>
      </c>
      <c r="F1483">
        <v>25468</v>
      </c>
      <c r="G1483">
        <v>-4.4000000000000004</v>
      </c>
      <c r="H1483">
        <v>694</v>
      </c>
      <c r="I1483">
        <v>2.7</v>
      </c>
      <c r="J1483" t="s">
        <v>247</v>
      </c>
      <c r="K1483">
        <v>37157</v>
      </c>
      <c r="L1483" t="s">
        <v>122</v>
      </c>
    </row>
    <row r="1484" spans="1:12" x14ac:dyDescent="0.2">
      <c r="A1484" t="str">
        <f t="shared" si="23"/>
        <v>Rowan2017</v>
      </c>
      <c r="B1484" t="s">
        <v>637</v>
      </c>
      <c r="C1484">
        <v>2017</v>
      </c>
      <c r="D1484" t="s">
        <v>245</v>
      </c>
      <c r="E1484">
        <v>2772</v>
      </c>
      <c r="F1484">
        <v>48502</v>
      </c>
      <c r="G1484">
        <v>2</v>
      </c>
      <c r="H1484">
        <v>855</v>
      </c>
      <c r="I1484">
        <v>5.3</v>
      </c>
      <c r="J1484" t="s">
        <v>247</v>
      </c>
      <c r="K1484">
        <v>37159</v>
      </c>
      <c r="L1484" t="s">
        <v>122</v>
      </c>
    </row>
    <row r="1485" spans="1:12" x14ac:dyDescent="0.2">
      <c r="A1485" t="str">
        <f t="shared" si="23"/>
        <v>Rutherford2017</v>
      </c>
      <c r="B1485" t="s">
        <v>407</v>
      </c>
      <c r="C1485">
        <v>2017</v>
      </c>
      <c r="D1485" t="s">
        <v>245</v>
      </c>
      <c r="E1485">
        <v>1299</v>
      </c>
      <c r="F1485">
        <v>18233</v>
      </c>
      <c r="G1485">
        <v>-0.5</v>
      </c>
      <c r="H1485">
        <v>671</v>
      </c>
      <c r="I1485">
        <v>-0.4</v>
      </c>
      <c r="J1485" t="s">
        <v>247</v>
      </c>
      <c r="K1485">
        <v>37161</v>
      </c>
      <c r="L1485" t="s">
        <v>122</v>
      </c>
    </row>
    <row r="1486" spans="1:12" x14ac:dyDescent="0.2">
      <c r="A1486" t="str">
        <f t="shared" si="23"/>
        <v>Sampson2017</v>
      </c>
      <c r="B1486" t="s">
        <v>810</v>
      </c>
      <c r="C1486">
        <v>2017</v>
      </c>
      <c r="D1486" t="s">
        <v>245</v>
      </c>
      <c r="E1486">
        <v>1147</v>
      </c>
      <c r="F1486">
        <v>18326</v>
      </c>
      <c r="G1486">
        <v>0.1</v>
      </c>
      <c r="H1486">
        <v>755</v>
      </c>
      <c r="I1486">
        <v>5.6</v>
      </c>
      <c r="J1486" t="s">
        <v>247</v>
      </c>
      <c r="K1486">
        <v>37163</v>
      </c>
      <c r="L1486" t="s">
        <v>122</v>
      </c>
    </row>
    <row r="1487" spans="1:12" x14ac:dyDescent="0.2">
      <c r="A1487" t="str">
        <f t="shared" si="23"/>
        <v>Scotland2017</v>
      </c>
      <c r="B1487" t="s">
        <v>811</v>
      </c>
      <c r="C1487">
        <v>2017</v>
      </c>
      <c r="D1487" t="s">
        <v>245</v>
      </c>
      <c r="E1487">
        <v>618</v>
      </c>
      <c r="F1487">
        <v>11906</v>
      </c>
      <c r="G1487">
        <v>1.5</v>
      </c>
      <c r="H1487">
        <v>740</v>
      </c>
      <c r="I1487">
        <v>3.5</v>
      </c>
      <c r="J1487" t="s">
        <v>247</v>
      </c>
      <c r="K1487">
        <v>37165</v>
      </c>
      <c r="L1487" t="s">
        <v>122</v>
      </c>
    </row>
    <row r="1488" spans="1:12" x14ac:dyDescent="0.2">
      <c r="A1488" t="str">
        <f t="shared" si="23"/>
        <v>Stanly2017</v>
      </c>
      <c r="B1488" t="s">
        <v>812</v>
      </c>
      <c r="C1488">
        <v>2017</v>
      </c>
      <c r="D1488" t="s">
        <v>245</v>
      </c>
      <c r="E1488">
        <v>1369</v>
      </c>
      <c r="F1488">
        <v>19530</v>
      </c>
      <c r="G1488">
        <v>1.8</v>
      </c>
      <c r="H1488">
        <v>693</v>
      </c>
      <c r="I1488">
        <v>2.2000000000000002</v>
      </c>
      <c r="J1488" t="s">
        <v>247</v>
      </c>
      <c r="K1488">
        <v>37167</v>
      </c>
      <c r="L1488" t="s">
        <v>122</v>
      </c>
    </row>
    <row r="1489" spans="1:12" x14ac:dyDescent="0.2">
      <c r="A1489" t="str">
        <f t="shared" si="23"/>
        <v>Stokes2017</v>
      </c>
      <c r="B1489" t="s">
        <v>813</v>
      </c>
      <c r="C1489">
        <v>2017</v>
      </c>
      <c r="D1489" t="s">
        <v>245</v>
      </c>
      <c r="E1489">
        <v>702</v>
      </c>
      <c r="F1489">
        <v>7471</v>
      </c>
      <c r="G1489">
        <v>4.3</v>
      </c>
      <c r="H1489">
        <v>616</v>
      </c>
      <c r="I1489">
        <v>2.5</v>
      </c>
      <c r="J1489" t="s">
        <v>247</v>
      </c>
      <c r="K1489">
        <v>37169</v>
      </c>
      <c r="L1489" t="s">
        <v>122</v>
      </c>
    </row>
    <row r="1490" spans="1:12" x14ac:dyDescent="0.2">
      <c r="A1490" t="str">
        <f t="shared" si="23"/>
        <v>Surry2017</v>
      </c>
      <c r="B1490" t="s">
        <v>707</v>
      </c>
      <c r="C1490">
        <v>2017</v>
      </c>
      <c r="D1490" t="s">
        <v>245</v>
      </c>
      <c r="E1490">
        <v>1798</v>
      </c>
      <c r="F1490">
        <v>29130</v>
      </c>
      <c r="G1490">
        <v>2</v>
      </c>
      <c r="H1490">
        <v>715</v>
      </c>
      <c r="I1490">
        <v>5.0999999999999996</v>
      </c>
      <c r="J1490" t="s">
        <v>247</v>
      </c>
      <c r="K1490">
        <v>37171</v>
      </c>
      <c r="L1490" t="s">
        <v>122</v>
      </c>
    </row>
    <row r="1491" spans="1:12" x14ac:dyDescent="0.2">
      <c r="A1491" t="str">
        <f t="shared" si="23"/>
        <v>Swain2017</v>
      </c>
      <c r="B1491" t="s">
        <v>814</v>
      </c>
      <c r="C1491">
        <v>2017</v>
      </c>
      <c r="D1491" t="s">
        <v>245</v>
      </c>
      <c r="E1491">
        <v>436</v>
      </c>
      <c r="F1491">
        <v>9556</v>
      </c>
      <c r="G1491">
        <v>-4.4000000000000004</v>
      </c>
      <c r="H1491">
        <v>647</v>
      </c>
      <c r="I1491">
        <v>-2.9</v>
      </c>
      <c r="J1491" t="s">
        <v>247</v>
      </c>
      <c r="K1491">
        <v>37173</v>
      </c>
      <c r="L1491" t="s">
        <v>122</v>
      </c>
    </row>
    <row r="1492" spans="1:12" x14ac:dyDescent="0.2">
      <c r="A1492" t="str">
        <f t="shared" si="23"/>
        <v>Transylvania2017</v>
      </c>
      <c r="B1492" t="s">
        <v>815</v>
      </c>
      <c r="C1492">
        <v>2017</v>
      </c>
      <c r="D1492" t="s">
        <v>245</v>
      </c>
      <c r="E1492">
        <v>909</v>
      </c>
      <c r="F1492">
        <v>8802</v>
      </c>
      <c r="G1492">
        <v>0.9</v>
      </c>
      <c r="H1492">
        <v>707</v>
      </c>
      <c r="I1492">
        <v>3.5</v>
      </c>
      <c r="J1492" t="s">
        <v>247</v>
      </c>
      <c r="K1492">
        <v>37175</v>
      </c>
      <c r="L1492" t="s">
        <v>122</v>
      </c>
    </row>
    <row r="1493" spans="1:12" x14ac:dyDescent="0.2">
      <c r="A1493" t="str">
        <f t="shared" si="23"/>
        <v>Tyrrell2017</v>
      </c>
      <c r="B1493" t="s">
        <v>816</v>
      </c>
      <c r="C1493">
        <v>2017</v>
      </c>
      <c r="D1493" t="s">
        <v>245</v>
      </c>
      <c r="E1493">
        <v>95</v>
      </c>
      <c r="F1493">
        <v>1100</v>
      </c>
      <c r="G1493">
        <v>-2</v>
      </c>
      <c r="H1493">
        <v>652</v>
      </c>
      <c r="I1493">
        <v>1.7</v>
      </c>
      <c r="J1493" t="s">
        <v>247</v>
      </c>
      <c r="K1493">
        <v>37177</v>
      </c>
      <c r="L1493" t="s">
        <v>122</v>
      </c>
    </row>
    <row r="1494" spans="1:12" x14ac:dyDescent="0.2">
      <c r="A1494" t="str">
        <f t="shared" si="23"/>
        <v>Union2017</v>
      </c>
      <c r="B1494" t="s">
        <v>403</v>
      </c>
      <c r="C1494">
        <v>2017</v>
      </c>
      <c r="D1494" t="s">
        <v>245</v>
      </c>
      <c r="E1494">
        <v>5463</v>
      </c>
      <c r="F1494">
        <v>64388</v>
      </c>
      <c r="G1494">
        <v>2.8</v>
      </c>
      <c r="H1494">
        <v>882</v>
      </c>
      <c r="I1494">
        <v>4.9000000000000004</v>
      </c>
      <c r="J1494" t="s">
        <v>247</v>
      </c>
      <c r="K1494">
        <v>37179</v>
      </c>
      <c r="L1494" t="s">
        <v>122</v>
      </c>
    </row>
    <row r="1495" spans="1:12" x14ac:dyDescent="0.2">
      <c r="A1495" t="str">
        <f t="shared" si="23"/>
        <v>Vance2017</v>
      </c>
      <c r="B1495" t="s">
        <v>817</v>
      </c>
      <c r="C1495">
        <v>2017</v>
      </c>
      <c r="D1495" t="s">
        <v>245</v>
      </c>
      <c r="E1495">
        <v>833</v>
      </c>
      <c r="F1495">
        <v>14935</v>
      </c>
      <c r="G1495">
        <v>-2.5</v>
      </c>
      <c r="H1495">
        <v>689</v>
      </c>
      <c r="I1495">
        <v>1.3</v>
      </c>
      <c r="J1495" t="s">
        <v>247</v>
      </c>
      <c r="K1495">
        <v>37181</v>
      </c>
      <c r="L1495" t="s">
        <v>122</v>
      </c>
    </row>
    <row r="1496" spans="1:12" x14ac:dyDescent="0.2">
      <c r="A1496" t="str">
        <f t="shared" si="23"/>
        <v>Wake2017</v>
      </c>
      <c r="B1496" t="s">
        <v>375</v>
      </c>
      <c r="C1496">
        <v>2017</v>
      </c>
      <c r="D1496" t="s">
        <v>245</v>
      </c>
      <c r="E1496">
        <v>34638</v>
      </c>
      <c r="F1496">
        <v>554960</v>
      </c>
      <c r="G1496">
        <v>2.5</v>
      </c>
      <c r="H1496">
        <v>1118</v>
      </c>
      <c r="I1496">
        <v>2.9</v>
      </c>
      <c r="J1496" t="s">
        <v>247</v>
      </c>
      <c r="K1496">
        <v>37183</v>
      </c>
      <c r="L1496" t="s">
        <v>122</v>
      </c>
    </row>
    <row r="1497" spans="1:12" x14ac:dyDescent="0.2">
      <c r="A1497" t="str">
        <f t="shared" si="23"/>
        <v>Warren2017</v>
      </c>
      <c r="B1497" t="s">
        <v>561</v>
      </c>
      <c r="C1497">
        <v>2017</v>
      </c>
      <c r="D1497" t="s">
        <v>245</v>
      </c>
      <c r="E1497">
        <v>296</v>
      </c>
      <c r="F1497">
        <v>3073</v>
      </c>
      <c r="G1497">
        <v>-5</v>
      </c>
      <c r="H1497">
        <v>627</v>
      </c>
      <c r="I1497">
        <v>4</v>
      </c>
      <c r="J1497" t="s">
        <v>247</v>
      </c>
      <c r="K1497">
        <v>37185</v>
      </c>
      <c r="L1497" t="s">
        <v>122</v>
      </c>
    </row>
    <row r="1498" spans="1:12" x14ac:dyDescent="0.2">
      <c r="A1498" t="str">
        <f t="shared" si="23"/>
        <v>Washington2017</v>
      </c>
      <c r="B1498" t="s">
        <v>452</v>
      </c>
      <c r="C1498">
        <v>2017</v>
      </c>
      <c r="D1498" t="s">
        <v>245</v>
      </c>
      <c r="E1498">
        <v>250</v>
      </c>
      <c r="F1498">
        <v>3359</v>
      </c>
      <c r="G1498">
        <v>-1.9</v>
      </c>
      <c r="H1498">
        <v>751</v>
      </c>
      <c r="I1498">
        <v>1.9</v>
      </c>
      <c r="J1498" t="s">
        <v>247</v>
      </c>
      <c r="K1498">
        <v>37187</v>
      </c>
      <c r="L1498" t="s">
        <v>122</v>
      </c>
    </row>
    <row r="1499" spans="1:12" x14ac:dyDescent="0.2">
      <c r="A1499" t="str">
        <f t="shared" si="23"/>
        <v>Watauga2017</v>
      </c>
      <c r="B1499" t="s">
        <v>818</v>
      </c>
      <c r="C1499">
        <v>2017</v>
      </c>
      <c r="D1499" t="s">
        <v>245</v>
      </c>
      <c r="E1499">
        <v>1715</v>
      </c>
      <c r="F1499">
        <v>23594</v>
      </c>
      <c r="G1499">
        <v>-0.3</v>
      </c>
      <c r="H1499">
        <v>710</v>
      </c>
      <c r="I1499">
        <v>0.7</v>
      </c>
      <c r="J1499" t="s">
        <v>247</v>
      </c>
      <c r="K1499">
        <v>37189</v>
      </c>
      <c r="L1499" t="s">
        <v>122</v>
      </c>
    </row>
    <row r="1500" spans="1:12" x14ac:dyDescent="0.2">
      <c r="A1500" t="str">
        <f t="shared" si="23"/>
        <v>Wayne2017</v>
      </c>
      <c r="B1500" t="s">
        <v>382</v>
      </c>
      <c r="C1500">
        <v>2017</v>
      </c>
      <c r="D1500" t="s">
        <v>245</v>
      </c>
      <c r="E1500">
        <v>2271</v>
      </c>
      <c r="F1500">
        <v>42242</v>
      </c>
      <c r="G1500">
        <v>-0.4</v>
      </c>
      <c r="H1500">
        <v>726</v>
      </c>
      <c r="I1500">
        <v>0.3</v>
      </c>
      <c r="J1500" t="s">
        <v>247</v>
      </c>
      <c r="K1500">
        <v>37191</v>
      </c>
      <c r="L1500" t="s">
        <v>122</v>
      </c>
    </row>
    <row r="1501" spans="1:12" x14ac:dyDescent="0.2">
      <c r="A1501" t="str">
        <f t="shared" si="23"/>
        <v>Wilkes2017</v>
      </c>
      <c r="B1501" t="s">
        <v>566</v>
      </c>
      <c r="C1501">
        <v>2017</v>
      </c>
      <c r="D1501" t="s">
        <v>245</v>
      </c>
      <c r="E1501">
        <v>1334</v>
      </c>
      <c r="F1501">
        <v>22558</v>
      </c>
      <c r="G1501">
        <v>1.3</v>
      </c>
      <c r="H1501">
        <v>697</v>
      </c>
      <c r="I1501">
        <v>2.7</v>
      </c>
      <c r="J1501" t="s">
        <v>247</v>
      </c>
      <c r="K1501">
        <v>37193</v>
      </c>
      <c r="L1501" t="s">
        <v>122</v>
      </c>
    </row>
    <row r="1502" spans="1:12" x14ac:dyDescent="0.2">
      <c r="A1502" t="str">
        <f t="shared" si="23"/>
        <v>Wilson2017</v>
      </c>
      <c r="B1502" t="s">
        <v>378</v>
      </c>
      <c r="C1502">
        <v>2017</v>
      </c>
      <c r="D1502" t="s">
        <v>245</v>
      </c>
      <c r="E1502">
        <v>1916</v>
      </c>
      <c r="F1502">
        <v>36847</v>
      </c>
      <c r="G1502">
        <v>-1.2</v>
      </c>
      <c r="H1502">
        <v>836</v>
      </c>
      <c r="I1502">
        <v>3.7</v>
      </c>
      <c r="J1502" t="s">
        <v>247</v>
      </c>
      <c r="K1502">
        <v>37195</v>
      </c>
      <c r="L1502" t="s">
        <v>122</v>
      </c>
    </row>
    <row r="1503" spans="1:12" x14ac:dyDescent="0.2">
      <c r="A1503" t="str">
        <f t="shared" si="23"/>
        <v>Yadkin2017</v>
      </c>
      <c r="B1503" t="s">
        <v>819</v>
      </c>
      <c r="C1503">
        <v>2017</v>
      </c>
      <c r="D1503" t="s">
        <v>245</v>
      </c>
      <c r="E1503">
        <v>675</v>
      </c>
      <c r="F1503">
        <v>9854</v>
      </c>
      <c r="G1503">
        <v>-2.9</v>
      </c>
      <c r="H1503">
        <v>692</v>
      </c>
      <c r="I1503">
        <v>4.7</v>
      </c>
      <c r="J1503" t="s">
        <v>247</v>
      </c>
      <c r="K1503">
        <v>37197</v>
      </c>
      <c r="L1503" t="s">
        <v>122</v>
      </c>
    </row>
    <row r="1504" spans="1:12" x14ac:dyDescent="0.2">
      <c r="A1504" t="str">
        <f t="shared" si="23"/>
        <v>Yancey2017</v>
      </c>
      <c r="B1504" t="s">
        <v>820</v>
      </c>
      <c r="C1504">
        <v>2017</v>
      </c>
      <c r="D1504" t="s">
        <v>245</v>
      </c>
      <c r="E1504">
        <v>360</v>
      </c>
      <c r="F1504">
        <v>3684</v>
      </c>
      <c r="G1504">
        <v>-1.8</v>
      </c>
      <c r="H1504">
        <v>637</v>
      </c>
      <c r="I1504">
        <v>2.9</v>
      </c>
      <c r="J1504" t="s">
        <v>247</v>
      </c>
      <c r="K1504">
        <v>37199</v>
      </c>
      <c r="L1504" t="s">
        <v>122</v>
      </c>
    </row>
    <row r="1505" spans="1:12" x14ac:dyDescent="0.2">
      <c r="A1505" t="str">
        <f t="shared" si="23"/>
        <v>Alamance2018</v>
      </c>
      <c r="B1505" t="s">
        <v>769</v>
      </c>
      <c r="C1505">
        <v>2018</v>
      </c>
      <c r="D1505" t="s">
        <v>245</v>
      </c>
      <c r="E1505">
        <v>3500</v>
      </c>
      <c r="F1505">
        <v>62219</v>
      </c>
      <c r="G1505">
        <v>0.8</v>
      </c>
      <c r="H1505">
        <v>802</v>
      </c>
      <c r="I1505">
        <v>2.6</v>
      </c>
      <c r="J1505" t="s">
        <v>247</v>
      </c>
      <c r="K1505">
        <v>37001</v>
      </c>
      <c r="L1505" t="s">
        <v>122</v>
      </c>
    </row>
    <row r="1506" spans="1:12" x14ac:dyDescent="0.2">
      <c r="A1506" t="str">
        <f t="shared" si="23"/>
        <v>Alexander2018</v>
      </c>
      <c r="B1506" t="s">
        <v>770</v>
      </c>
      <c r="C1506">
        <v>2018</v>
      </c>
      <c r="D1506" t="s">
        <v>245</v>
      </c>
      <c r="E1506">
        <v>564</v>
      </c>
      <c r="F1506">
        <v>9284</v>
      </c>
      <c r="G1506">
        <v>0.5</v>
      </c>
      <c r="H1506">
        <v>681</v>
      </c>
      <c r="I1506">
        <v>3</v>
      </c>
      <c r="J1506" t="s">
        <v>247</v>
      </c>
      <c r="K1506">
        <v>37003</v>
      </c>
      <c r="L1506" t="s">
        <v>122</v>
      </c>
    </row>
    <row r="1507" spans="1:12" x14ac:dyDescent="0.2">
      <c r="A1507" t="str">
        <f t="shared" si="23"/>
        <v>Alleghany2018</v>
      </c>
      <c r="B1507" t="s">
        <v>648</v>
      </c>
      <c r="C1507">
        <v>2018</v>
      </c>
      <c r="D1507" t="s">
        <v>245</v>
      </c>
      <c r="E1507">
        <v>296</v>
      </c>
      <c r="F1507">
        <v>3033</v>
      </c>
      <c r="G1507">
        <v>-1.6</v>
      </c>
      <c r="H1507">
        <v>655</v>
      </c>
      <c r="I1507">
        <v>6.3</v>
      </c>
      <c r="J1507" t="s">
        <v>247</v>
      </c>
      <c r="K1507">
        <v>37005</v>
      </c>
      <c r="L1507" t="s">
        <v>122</v>
      </c>
    </row>
    <row r="1508" spans="1:12" x14ac:dyDescent="0.2">
      <c r="A1508" t="str">
        <f t="shared" si="23"/>
        <v>Anson2018</v>
      </c>
      <c r="B1508" t="s">
        <v>771</v>
      </c>
      <c r="C1508">
        <v>2018</v>
      </c>
      <c r="D1508" t="s">
        <v>245</v>
      </c>
      <c r="E1508">
        <v>454</v>
      </c>
      <c r="F1508">
        <v>7151</v>
      </c>
      <c r="G1508">
        <v>0.2</v>
      </c>
      <c r="H1508">
        <v>695</v>
      </c>
      <c r="I1508">
        <v>5</v>
      </c>
      <c r="J1508" t="s">
        <v>247</v>
      </c>
      <c r="K1508">
        <v>37007</v>
      </c>
      <c r="L1508" t="s">
        <v>122</v>
      </c>
    </row>
    <row r="1509" spans="1:12" x14ac:dyDescent="0.2">
      <c r="A1509" t="str">
        <f t="shared" si="23"/>
        <v>Ashe2018</v>
      </c>
      <c r="B1509" t="s">
        <v>772</v>
      </c>
      <c r="C1509">
        <v>2018</v>
      </c>
      <c r="D1509" t="s">
        <v>245</v>
      </c>
      <c r="E1509">
        <v>655</v>
      </c>
      <c r="F1509">
        <v>7196</v>
      </c>
      <c r="G1509">
        <v>-1.4</v>
      </c>
      <c r="H1509">
        <v>710</v>
      </c>
      <c r="I1509">
        <v>-0.3</v>
      </c>
      <c r="J1509" t="s">
        <v>247</v>
      </c>
      <c r="K1509">
        <v>37009</v>
      </c>
      <c r="L1509" t="s">
        <v>122</v>
      </c>
    </row>
    <row r="1510" spans="1:12" x14ac:dyDescent="0.2">
      <c r="A1510" t="str">
        <f t="shared" si="23"/>
        <v>Avery2018</v>
      </c>
      <c r="B1510" t="s">
        <v>773</v>
      </c>
      <c r="C1510">
        <v>2018</v>
      </c>
      <c r="D1510" t="s">
        <v>245</v>
      </c>
      <c r="E1510">
        <v>594</v>
      </c>
      <c r="F1510">
        <v>6357</v>
      </c>
      <c r="G1510">
        <v>-0.6</v>
      </c>
      <c r="H1510">
        <v>676</v>
      </c>
      <c r="I1510">
        <v>5.0999999999999996</v>
      </c>
      <c r="J1510" t="s">
        <v>247</v>
      </c>
      <c r="K1510">
        <v>37011</v>
      </c>
      <c r="L1510" t="s">
        <v>122</v>
      </c>
    </row>
    <row r="1511" spans="1:12" x14ac:dyDescent="0.2">
      <c r="A1511" t="str">
        <f t="shared" si="23"/>
        <v>Beaufort2018</v>
      </c>
      <c r="B1511" t="s">
        <v>756</v>
      </c>
      <c r="C1511">
        <v>2018</v>
      </c>
      <c r="D1511" t="s">
        <v>245</v>
      </c>
      <c r="E1511">
        <v>1199</v>
      </c>
      <c r="F1511">
        <v>15652</v>
      </c>
      <c r="G1511">
        <v>-2.6</v>
      </c>
      <c r="H1511">
        <v>748</v>
      </c>
      <c r="I1511">
        <v>2</v>
      </c>
      <c r="J1511" t="s">
        <v>247</v>
      </c>
      <c r="K1511">
        <v>37013</v>
      </c>
      <c r="L1511" t="s">
        <v>122</v>
      </c>
    </row>
    <row r="1512" spans="1:12" x14ac:dyDescent="0.2">
      <c r="A1512" t="str">
        <f t="shared" si="23"/>
        <v>Bertie2018</v>
      </c>
      <c r="B1512" t="s">
        <v>774</v>
      </c>
      <c r="C1512">
        <v>2018</v>
      </c>
      <c r="D1512" t="s">
        <v>245</v>
      </c>
      <c r="E1512">
        <v>312</v>
      </c>
      <c r="F1512">
        <v>5840</v>
      </c>
      <c r="G1512">
        <v>-0.6</v>
      </c>
      <c r="H1512">
        <v>649</v>
      </c>
      <c r="I1512">
        <v>1.4</v>
      </c>
      <c r="J1512" t="s">
        <v>247</v>
      </c>
      <c r="K1512">
        <v>37015</v>
      </c>
      <c r="L1512" t="s">
        <v>122</v>
      </c>
    </row>
    <row r="1513" spans="1:12" x14ac:dyDescent="0.2">
      <c r="A1513" t="str">
        <f t="shared" si="23"/>
        <v>Bladen2018</v>
      </c>
      <c r="B1513" t="s">
        <v>775</v>
      </c>
      <c r="C1513">
        <v>2018</v>
      </c>
      <c r="D1513" t="s">
        <v>245</v>
      </c>
      <c r="E1513">
        <v>610</v>
      </c>
      <c r="F1513">
        <v>13246</v>
      </c>
      <c r="G1513">
        <v>2.7</v>
      </c>
      <c r="H1513">
        <v>712</v>
      </c>
      <c r="I1513">
        <v>0.4</v>
      </c>
      <c r="J1513" t="s">
        <v>247</v>
      </c>
      <c r="K1513">
        <v>37017</v>
      </c>
      <c r="L1513" t="s">
        <v>122</v>
      </c>
    </row>
    <row r="1514" spans="1:12" x14ac:dyDescent="0.2">
      <c r="A1514" t="str">
        <f t="shared" si="23"/>
        <v>Brunswick2018</v>
      </c>
      <c r="B1514" t="s">
        <v>655</v>
      </c>
      <c r="C1514">
        <v>2018</v>
      </c>
      <c r="D1514" t="s">
        <v>245</v>
      </c>
      <c r="E1514">
        <v>2892</v>
      </c>
      <c r="F1514">
        <v>31697</v>
      </c>
      <c r="G1514">
        <v>1.2</v>
      </c>
      <c r="H1514">
        <v>796</v>
      </c>
      <c r="I1514">
        <v>5.3</v>
      </c>
      <c r="J1514" t="s">
        <v>247</v>
      </c>
      <c r="K1514">
        <v>37019</v>
      </c>
      <c r="L1514" t="s">
        <v>122</v>
      </c>
    </row>
    <row r="1515" spans="1:12" x14ac:dyDescent="0.2">
      <c r="A1515" t="str">
        <f t="shared" si="23"/>
        <v>Buncombe2018</v>
      </c>
      <c r="B1515" t="s">
        <v>379</v>
      </c>
      <c r="C1515">
        <v>2018</v>
      </c>
      <c r="D1515" t="s">
        <v>245</v>
      </c>
      <c r="E1515">
        <v>9491</v>
      </c>
      <c r="F1515">
        <v>134300</v>
      </c>
      <c r="G1515">
        <v>1.6</v>
      </c>
      <c r="H1515">
        <v>897</v>
      </c>
      <c r="I1515">
        <v>5.4</v>
      </c>
      <c r="J1515" t="s">
        <v>247</v>
      </c>
      <c r="K1515">
        <v>37021</v>
      </c>
      <c r="L1515" t="s">
        <v>122</v>
      </c>
    </row>
    <row r="1516" spans="1:12" x14ac:dyDescent="0.2">
      <c r="A1516" t="str">
        <f t="shared" si="23"/>
        <v>Burke2018</v>
      </c>
      <c r="B1516" t="s">
        <v>468</v>
      </c>
      <c r="C1516">
        <v>2018</v>
      </c>
      <c r="D1516" t="s">
        <v>245</v>
      </c>
      <c r="E1516">
        <v>1467</v>
      </c>
      <c r="F1516">
        <v>29385</v>
      </c>
      <c r="G1516">
        <v>-0.8</v>
      </c>
      <c r="H1516">
        <v>762</v>
      </c>
      <c r="I1516">
        <v>3.8</v>
      </c>
      <c r="J1516" t="s">
        <v>247</v>
      </c>
      <c r="K1516">
        <v>37023</v>
      </c>
      <c r="L1516" t="s">
        <v>122</v>
      </c>
    </row>
    <row r="1517" spans="1:12" x14ac:dyDescent="0.2">
      <c r="A1517" t="str">
        <f t="shared" si="23"/>
        <v>Cabarrus2018</v>
      </c>
      <c r="B1517" t="s">
        <v>776</v>
      </c>
      <c r="C1517">
        <v>2018</v>
      </c>
      <c r="D1517" t="s">
        <v>245</v>
      </c>
      <c r="E1517">
        <v>4727</v>
      </c>
      <c r="F1517">
        <v>80354</v>
      </c>
      <c r="G1517">
        <v>2.4</v>
      </c>
      <c r="H1517">
        <v>813</v>
      </c>
      <c r="I1517">
        <v>-0.2</v>
      </c>
      <c r="J1517" t="s">
        <v>247</v>
      </c>
      <c r="K1517">
        <v>37025</v>
      </c>
      <c r="L1517" t="s">
        <v>122</v>
      </c>
    </row>
    <row r="1518" spans="1:12" x14ac:dyDescent="0.2">
      <c r="A1518" t="str">
        <f t="shared" si="23"/>
        <v>Caldwell2018</v>
      </c>
      <c r="B1518" t="s">
        <v>580</v>
      </c>
      <c r="C1518">
        <v>2018</v>
      </c>
      <c r="D1518" t="s">
        <v>245</v>
      </c>
      <c r="E1518">
        <v>1362</v>
      </c>
      <c r="F1518">
        <v>25170</v>
      </c>
      <c r="G1518">
        <v>0.8</v>
      </c>
      <c r="H1518">
        <v>778</v>
      </c>
      <c r="I1518">
        <v>5.7</v>
      </c>
      <c r="J1518" t="s">
        <v>247</v>
      </c>
      <c r="K1518">
        <v>37027</v>
      </c>
      <c r="L1518" t="s">
        <v>122</v>
      </c>
    </row>
    <row r="1519" spans="1:12" x14ac:dyDescent="0.2">
      <c r="A1519" t="str">
        <f t="shared" si="23"/>
        <v>Camden2018</v>
      </c>
      <c r="B1519" t="s">
        <v>470</v>
      </c>
      <c r="C1519">
        <v>2018</v>
      </c>
      <c r="D1519" t="s">
        <v>245</v>
      </c>
      <c r="E1519">
        <v>181</v>
      </c>
      <c r="F1519">
        <v>1209</v>
      </c>
      <c r="G1519">
        <v>-8.3000000000000007</v>
      </c>
      <c r="H1519">
        <v>754</v>
      </c>
      <c r="I1519">
        <v>2.2999999999999998</v>
      </c>
      <c r="J1519" t="s">
        <v>247</v>
      </c>
      <c r="K1519">
        <v>37029</v>
      </c>
      <c r="L1519" t="s">
        <v>122</v>
      </c>
    </row>
    <row r="1520" spans="1:12" x14ac:dyDescent="0.2">
      <c r="A1520" t="str">
        <f t="shared" si="23"/>
        <v>Carteret2018</v>
      </c>
      <c r="B1520" t="s">
        <v>777</v>
      </c>
      <c r="C1520">
        <v>2018</v>
      </c>
      <c r="D1520" t="s">
        <v>245</v>
      </c>
      <c r="E1520">
        <v>2206</v>
      </c>
      <c r="F1520">
        <v>22887</v>
      </c>
      <c r="G1520">
        <v>-0.5</v>
      </c>
      <c r="H1520">
        <v>723</v>
      </c>
      <c r="I1520">
        <v>5.7</v>
      </c>
      <c r="J1520" t="s">
        <v>247</v>
      </c>
      <c r="K1520">
        <v>37031</v>
      </c>
      <c r="L1520" t="s">
        <v>122</v>
      </c>
    </row>
    <row r="1521" spans="1:12" x14ac:dyDescent="0.2">
      <c r="A1521" t="str">
        <f t="shared" si="23"/>
        <v>Caswell2018</v>
      </c>
      <c r="B1521" t="s">
        <v>778</v>
      </c>
      <c r="C1521">
        <v>2018</v>
      </c>
      <c r="D1521" t="s">
        <v>245</v>
      </c>
      <c r="E1521">
        <v>281</v>
      </c>
      <c r="F1521">
        <v>3063</v>
      </c>
      <c r="G1521">
        <v>-0.6</v>
      </c>
      <c r="H1521">
        <v>749</v>
      </c>
      <c r="I1521">
        <v>9.5</v>
      </c>
      <c r="J1521" t="s">
        <v>247</v>
      </c>
      <c r="K1521">
        <v>37033</v>
      </c>
      <c r="L1521" t="s">
        <v>122</v>
      </c>
    </row>
    <row r="1522" spans="1:12" x14ac:dyDescent="0.2">
      <c r="A1522" t="str">
        <f t="shared" si="23"/>
        <v>Catawba2018</v>
      </c>
      <c r="B1522" t="s">
        <v>779</v>
      </c>
      <c r="C1522">
        <v>2018</v>
      </c>
      <c r="D1522" t="s">
        <v>245</v>
      </c>
      <c r="E1522">
        <v>4433</v>
      </c>
      <c r="F1522">
        <v>89503</v>
      </c>
      <c r="G1522">
        <v>0.8</v>
      </c>
      <c r="H1522">
        <v>862</v>
      </c>
      <c r="I1522">
        <v>2.4</v>
      </c>
      <c r="J1522" t="s">
        <v>247</v>
      </c>
      <c r="K1522">
        <v>37035</v>
      </c>
      <c r="L1522" t="s">
        <v>122</v>
      </c>
    </row>
    <row r="1523" spans="1:12" x14ac:dyDescent="0.2">
      <c r="A1523" t="str">
        <f t="shared" si="23"/>
        <v>Chatham2018</v>
      </c>
      <c r="B1523" t="s">
        <v>474</v>
      </c>
      <c r="C1523">
        <v>2018</v>
      </c>
      <c r="D1523" t="s">
        <v>245</v>
      </c>
      <c r="E1523">
        <v>1507</v>
      </c>
      <c r="F1523">
        <v>15110</v>
      </c>
      <c r="G1523">
        <v>0.5</v>
      </c>
      <c r="H1523">
        <v>784</v>
      </c>
      <c r="I1523">
        <v>2.2000000000000002</v>
      </c>
      <c r="J1523" t="s">
        <v>247</v>
      </c>
      <c r="K1523">
        <v>37037</v>
      </c>
      <c r="L1523" t="s">
        <v>122</v>
      </c>
    </row>
    <row r="1524" spans="1:12" x14ac:dyDescent="0.2">
      <c r="A1524" t="str">
        <f t="shared" si="23"/>
        <v>Cherokee2018</v>
      </c>
      <c r="B1524" t="s">
        <v>424</v>
      </c>
      <c r="C1524">
        <v>2018</v>
      </c>
      <c r="D1524" t="s">
        <v>245</v>
      </c>
      <c r="E1524">
        <v>715</v>
      </c>
      <c r="F1524">
        <v>7986</v>
      </c>
      <c r="G1524">
        <v>-1</v>
      </c>
      <c r="H1524">
        <v>688</v>
      </c>
      <c r="I1524">
        <v>3.6</v>
      </c>
      <c r="J1524" t="s">
        <v>247</v>
      </c>
      <c r="K1524">
        <v>37039</v>
      </c>
      <c r="L1524" t="s">
        <v>122</v>
      </c>
    </row>
    <row r="1525" spans="1:12" x14ac:dyDescent="0.2">
      <c r="A1525" t="str">
        <f t="shared" si="23"/>
        <v>Chowan2018</v>
      </c>
      <c r="B1525" t="s">
        <v>780</v>
      </c>
      <c r="C1525">
        <v>2018</v>
      </c>
      <c r="D1525" t="s">
        <v>245</v>
      </c>
      <c r="E1525">
        <v>380</v>
      </c>
      <c r="F1525">
        <v>4716</v>
      </c>
      <c r="G1525">
        <v>1.3</v>
      </c>
      <c r="H1525">
        <v>770</v>
      </c>
      <c r="I1525">
        <v>2.9</v>
      </c>
      <c r="J1525" t="s">
        <v>247</v>
      </c>
      <c r="K1525">
        <v>37041</v>
      </c>
      <c r="L1525" t="s">
        <v>122</v>
      </c>
    </row>
    <row r="1526" spans="1:12" x14ac:dyDescent="0.2">
      <c r="A1526" t="str">
        <f t="shared" si="23"/>
        <v>Clay2018</v>
      </c>
      <c r="B1526" t="s">
        <v>353</v>
      </c>
      <c r="C1526">
        <v>2018</v>
      </c>
      <c r="D1526" t="s">
        <v>245</v>
      </c>
      <c r="E1526">
        <v>261</v>
      </c>
      <c r="F1526">
        <v>2034</v>
      </c>
      <c r="G1526">
        <v>5.6</v>
      </c>
      <c r="H1526">
        <v>632</v>
      </c>
      <c r="I1526">
        <v>0.2</v>
      </c>
      <c r="J1526" t="s">
        <v>247</v>
      </c>
      <c r="K1526">
        <v>37043</v>
      </c>
      <c r="L1526" t="s">
        <v>122</v>
      </c>
    </row>
    <row r="1527" spans="1:12" x14ac:dyDescent="0.2">
      <c r="A1527" t="str">
        <f t="shared" si="23"/>
        <v>Cleveland2018</v>
      </c>
      <c r="B1527" t="s">
        <v>781</v>
      </c>
      <c r="C1527">
        <v>2018</v>
      </c>
      <c r="D1527" t="s">
        <v>245</v>
      </c>
      <c r="E1527">
        <v>1992</v>
      </c>
      <c r="F1527">
        <v>35200</v>
      </c>
      <c r="G1527">
        <v>-0.5</v>
      </c>
      <c r="H1527">
        <v>807</v>
      </c>
      <c r="I1527">
        <v>2.8</v>
      </c>
      <c r="J1527" t="s">
        <v>247</v>
      </c>
      <c r="K1527">
        <v>37045</v>
      </c>
      <c r="L1527" t="s">
        <v>122</v>
      </c>
    </row>
    <row r="1528" spans="1:12" x14ac:dyDescent="0.2">
      <c r="A1528" t="str">
        <f t="shared" si="23"/>
        <v>Columbus2018</v>
      </c>
      <c r="B1528" t="s">
        <v>782</v>
      </c>
      <c r="C1528">
        <v>2018</v>
      </c>
      <c r="D1528" t="s">
        <v>245</v>
      </c>
      <c r="E1528">
        <v>1059</v>
      </c>
      <c r="F1528">
        <v>15000</v>
      </c>
      <c r="G1528">
        <v>-0.8</v>
      </c>
      <c r="H1528">
        <v>719</v>
      </c>
      <c r="I1528">
        <v>4.7</v>
      </c>
      <c r="J1528" t="s">
        <v>247</v>
      </c>
      <c r="K1528">
        <v>37047</v>
      </c>
      <c r="L1528" t="s">
        <v>122</v>
      </c>
    </row>
    <row r="1529" spans="1:12" x14ac:dyDescent="0.2">
      <c r="A1529" t="str">
        <f t="shared" si="23"/>
        <v>Craven2018</v>
      </c>
      <c r="B1529" t="s">
        <v>783</v>
      </c>
      <c r="C1529">
        <v>2018</v>
      </c>
      <c r="D1529" t="s">
        <v>245</v>
      </c>
      <c r="E1529">
        <v>2276</v>
      </c>
      <c r="F1529">
        <v>39395</v>
      </c>
      <c r="G1529">
        <v>0</v>
      </c>
      <c r="H1529">
        <v>884</v>
      </c>
      <c r="I1529">
        <v>2.4</v>
      </c>
      <c r="J1529" t="s">
        <v>247</v>
      </c>
      <c r="K1529">
        <v>37049</v>
      </c>
      <c r="L1529" t="s">
        <v>122</v>
      </c>
    </row>
    <row r="1530" spans="1:12" x14ac:dyDescent="0.2">
      <c r="A1530" t="str">
        <f t="shared" si="23"/>
        <v>Cumberland2018</v>
      </c>
      <c r="B1530" t="s">
        <v>589</v>
      </c>
      <c r="C1530">
        <v>2018</v>
      </c>
      <c r="D1530" t="s">
        <v>245</v>
      </c>
      <c r="E1530">
        <v>6140</v>
      </c>
      <c r="F1530">
        <v>121336</v>
      </c>
      <c r="G1530">
        <v>0.6</v>
      </c>
      <c r="H1530">
        <v>878</v>
      </c>
      <c r="I1530">
        <v>6</v>
      </c>
      <c r="J1530" t="s">
        <v>247</v>
      </c>
      <c r="K1530">
        <v>37051</v>
      </c>
      <c r="L1530" t="s">
        <v>122</v>
      </c>
    </row>
    <row r="1531" spans="1:12" x14ac:dyDescent="0.2">
      <c r="A1531" t="str">
        <f t="shared" si="23"/>
        <v>Currituck2018</v>
      </c>
      <c r="B1531" t="s">
        <v>784</v>
      </c>
      <c r="C1531">
        <v>2018</v>
      </c>
      <c r="D1531" t="s">
        <v>245</v>
      </c>
      <c r="E1531">
        <v>733</v>
      </c>
      <c r="F1531">
        <v>6371</v>
      </c>
      <c r="G1531">
        <v>6.1</v>
      </c>
      <c r="H1531">
        <v>760</v>
      </c>
      <c r="I1531">
        <v>4.7</v>
      </c>
      <c r="J1531" t="s">
        <v>247</v>
      </c>
      <c r="K1531">
        <v>37053</v>
      </c>
      <c r="L1531" t="s">
        <v>122</v>
      </c>
    </row>
    <row r="1532" spans="1:12" x14ac:dyDescent="0.2">
      <c r="A1532" t="str">
        <f t="shared" si="23"/>
        <v>Dare2018</v>
      </c>
      <c r="B1532" t="s">
        <v>785</v>
      </c>
      <c r="C1532">
        <v>2018</v>
      </c>
      <c r="D1532" t="s">
        <v>245</v>
      </c>
      <c r="E1532">
        <v>1986</v>
      </c>
      <c r="F1532">
        <v>16507</v>
      </c>
      <c r="G1532">
        <v>-0.6</v>
      </c>
      <c r="H1532">
        <v>709</v>
      </c>
      <c r="I1532">
        <v>4.0999999999999996</v>
      </c>
      <c r="J1532" t="s">
        <v>247</v>
      </c>
      <c r="K1532">
        <v>37055</v>
      </c>
      <c r="L1532" t="s">
        <v>122</v>
      </c>
    </row>
    <row r="1533" spans="1:12" x14ac:dyDescent="0.2">
      <c r="A1533" t="str">
        <f t="shared" si="23"/>
        <v>Davidson2018</v>
      </c>
      <c r="B1533" t="s">
        <v>721</v>
      </c>
      <c r="C1533">
        <v>2018</v>
      </c>
      <c r="D1533" t="s">
        <v>245</v>
      </c>
      <c r="E1533">
        <v>2840</v>
      </c>
      <c r="F1533">
        <v>44032</v>
      </c>
      <c r="G1533">
        <v>0.8</v>
      </c>
      <c r="H1533">
        <v>813</v>
      </c>
      <c r="I1533">
        <v>1.1000000000000001</v>
      </c>
      <c r="J1533" t="s">
        <v>247</v>
      </c>
      <c r="K1533">
        <v>37057</v>
      </c>
      <c r="L1533" t="s">
        <v>122</v>
      </c>
    </row>
    <row r="1534" spans="1:12" x14ac:dyDescent="0.2">
      <c r="A1534" t="str">
        <f t="shared" si="23"/>
        <v>Davie2018</v>
      </c>
      <c r="B1534" t="s">
        <v>786</v>
      </c>
      <c r="C1534">
        <v>2018</v>
      </c>
      <c r="D1534" t="s">
        <v>245</v>
      </c>
      <c r="E1534">
        <v>886</v>
      </c>
      <c r="F1534">
        <v>12962</v>
      </c>
      <c r="G1534">
        <v>0.4</v>
      </c>
      <c r="H1534">
        <v>746</v>
      </c>
      <c r="I1534">
        <v>5.8</v>
      </c>
      <c r="J1534" t="s">
        <v>247</v>
      </c>
      <c r="K1534">
        <v>37059</v>
      </c>
      <c r="L1534" t="s">
        <v>122</v>
      </c>
    </row>
    <row r="1535" spans="1:12" x14ac:dyDescent="0.2">
      <c r="A1535" t="str">
        <f t="shared" si="23"/>
        <v>Duplin2018</v>
      </c>
      <c r="B1535" t="s">
        <v>787</v>
      </c>
      <c r="C1535">
        <v>2018</v>
      </c>
      <c r="D1535" t="s">
        <v>245</v>
      </c>
      <c r="E1535">
        <v>1084</v>
      </c>
      <c r="F1535">
        <v>19000</v>
      </c>
      <c r="G1535">
        <v>0.2</v>
      </c>
      <c r="H1535">
        <v>726</v>
      </c>
      <c r="I1535">
        <v>5.5</v>
      </c>
      <c r="J1535" t="s">
        <v>247</v>
      </c>
      <c r="K1535">
        <v>37061</v>
      </c>
      <c r="L1535" t="s">
        <v>122</v>
      </c>
    </row>
    <row r="1536" spans="1:12" x14ac:dyDescent="0.2">
      <c r="A1536" t="str">
        <f t="shared" si="23"/>
        <v>Durham2018</v>
      </c>
      <c r="B1536" t="s">
        <v>788</v>
      </c>
      <c r="C1536">
        <v>2018</v>
      </c>
      <c r="D1536" t="s">
        <v>245</v>
      </c>
      <c r="E1536">
        <v>8502</v>
      </c>
      <c r="F1536">
        <v>208167</v>
      </c>
      <c r="G1536">
        <v>3</v>
      </c>
      <c r="H1536">
        <v>1357</v>
      </c>
      <c r="I1536">
        <v>5.7</v>
      </c>
      <c r="J1536" t="s">
        <v>247</v>
      </c>
      <c r="K1536">
        <v>37063</v>
      </c>
      <c r="L1536" t="s">
        <v>122</v>
      </c>
    </row>
    <row r="1537" spans="1:12" x14ac:dyDescent="0.2">
      <c r="A1537" t="str">
        <f t="shared" si="23"/>
        <v>Edgecombe2018</v>
      </c>
      <c r="B1537" t="s">
        <v>789</v>
      </c>
      <c r="C1537">
        <v>2018</v>
      </c>
      <c r="D1537" t="s">
        <v>245</v>
      </c>
      <c r="E1537">
        <v>909</v>
      </c>
      <c r="F1537">
        <v>16522</v>
      </c>
      <c r="G1537">
        <v>0.7</v>
      </c>
      <c r="H1537">
        <v>752</v>
      </c>
      <c r="I1537">
        <v>5.8</v>
      </c>
      <c r="J1537" t="s">
        <v>247</v>
      </c>
      <c r="K1537">
        <v>37065</v>
      </c>
      <c r="L1537" t="s">
        <v>122</v>
      </c>
    </row>
    <row r="1538" spans="1:12" x14ac:dyDescent="0.2">
      <c r="A1538" t="str">
        <f t="shared" si="23"/>
        <v>Forsyth2018</v>
      </c>
      <c r="B1538" t="s">
        <v>376</v>
      </c>
      <c r="C1538">
        <v>2018</v>
      </c>
      <c r="D1538" t="s">
        <v>245</v>
      </c>
      <c r="E1538">
        <v>9207</v>
      </c>
      <c r="F1538">
        <v>188771</v>
      </c>
      <c r="G1538">
        <v>1</v>
      </c>
      <c r="H1538">
        <v>1010</v>
      </c>
      <c r="I1538">
        <v>0.4</v>
      </c>
      <c r="J1538" t="s">
        <v>247</v>
      </c>
      <c r="K1538">
        <v>37067</v>
      </c>
      <c r="L1538" t="s">
        <v>122</v>
      </c>
    </row>
    <row r="1539" spans="1:12" x14ac:dyDescent="0.2">
      <c r="A1539" t="str">
        <f t="shared" si="23"/>
        <v>Franklin2018</v>
      </c>
      <c r="B1539" t="s">
        <v>434</v>
      </c>
      <c r="C1539">
        <v>2018</v>
      </c>
      <c r="D1539" t="s">
        <v>245</v>
      </c>
      <c r="E1539">
        <v>1158</v>
      </c>
      <c r="F1539">
        <v>12623</v>
      </c>
      <c r="G1539">
        <v>3.7</v>
      </c>
      <c r="H1539">
        <v>941</v>
      </c>
      <c r="I1539">
        <v>11.5</v>
      </c>
      <c r="J1539" t="s">
        <v>247</v>
      </c>
      <c r="K1539">
        <v>37069</v>
      </c>
      <c r="L1539" t="s">
        <v>122</v>
      </c>
    </row>
    <row r="1540" spans="1:12" x14ac:dyDescent="0.2">
      <c r="A1540" t="str">
        <f t="shared" si="23"/>
        <v>Gaston2018</v>
      </c>
      <c r="B1540" t="s">
        <v>790</v>
      </c>
      <c r="C1540">
        <v>2018</v>
      </c>
      <c r="D1540" t="s">
        <v>245</v>
      </c>
      <c r="E1540">
        <v>4323</v>
      </c>
      <c r="F1540">
        <v>76365</v>
      </c>
      <c r="G1540">
        <v>3.1</v>
      </c>
      <c r="H1540">
        <v>843</v>
      </c>
      <c r="I1540">
        <v>5.8</v>
      </c>
      <c r="J1540" t="s">
        <v>247</v>
      </c>
      <c r="K1540">
        <v>37071</v>
      </c>
      <c r="L1540" t="s">
        <v>122</v>
      </c>
    </row>
    <row r="1541" spans="1:12" x14ac:dyDescent="0.2">
      <c r="A1541" t="str">
        <f t="shared" si="23"/>
        <v>Gates2018</v>
      </c>
      <c r="B1541" t="s">
        <v>791</v>
      </c>
      <c r="C1541">
        <v>2018</v>
      </c>
      <c r="D1541" t="s">
        <v>245</v>
      </c>
      <c r="E1541">
        <v>165</v>
      </c>
      <c r="F1541">
        <v>1521</v>
      </c>
      <c r="G1541">
        <v>4.4000000000000004</v>
      </c>
      <c r="H1541">
        <v>711</v>
      </c>
      <c r="I1541">
        <v>3.9</v>
      </c>
      <c r="J1541" t="s">
        <v>247</v>
      </c>
      <c r="K1541">
        <v>37073</v>
      </c>
      <c r="L1541" t="s">
        <v>122</v>
      </c>
    </row>
    <row r="1542" spans="1:12" x14ac:dyDescent="0.2">
      <c r="A1542" t="str">
        <f t="shared" ref="A1542:A1605" si="24">_xlfn.CONCAT(B1542, C1542)</f>
        <v>Graham2018</v>
      </c>
      <c r="B1542" t="s">
        <v>792</v>
      </c>
      <c r="C1542">
        <v>2018</v>
      </c>
      <c r="D1542" t="s">
        <v>245</v>
      </c>
      <c r="E1542">
        <v>189</v>
      </c>
      <c r="F1542">
        <v>2054</v>
      </c>
      <c r="G1542">
        <v>9</v>
      </c>
      <c r="H1542">
        <v>755</v>
      </c>
      <c r="I1542">
        <v>10.199999999999999</v>
      </c>
      <c r="J1542" t="s">
        <v>247</v>
      </c>
      <c r="K1542">
        <v>37075</v>
      </c>
      <c r="L1542" t="s">
        <v>122</v>
      </c>
    </row>
    <row r="1543" spans="1:12" x14ac:dyDescent="0.2">
      <c r="A1543" t="str">
        <f t="shared" si="24"/>
        <v>Granville2018</v>
      </c>
      <c r="B1543" t="s">
        <v>793</v>
      </c>
      <c r="C1543">
        <v>2018</v>
      </c>
      <c r="D1543" t="s">
        <v>245</v>
      </c>
      <c r="E1543">
        <v>929</v>
      </c>
      <c r="F1543">
        <v>21255</v>
      </c>
      <c r="G1543">
        <v>-1.9</v>
      </c>
      <c r="H1543">
        <v>895</v>
      </c>
      <c r="I1543">
        <v>5</v>
      </c>
      <c r="J1543" t="s">
        <v>247</v>
      </c>
      <c r="K1543">
        <v>37077</v>
      </c>
      <c r="L1543" t="s">
        <v>122</v>
      </c>
    </row>
    <row r="1544" spans="1:12" x14ac:dyDescent="0.2">
      <c r="A1544" t="str">
        <f t="shared" si="24"/>
        <v>Greene2018</v>
      </c>
      <c r="B1544" t="s">
        <v>436</v>
      </c>
      <c r="C1544">
        <v>2018</v>
      </c>
      <c r="D1544" t="s">
        <v>245</v>
      </c>
      <c r="E1544">
        <v>328</v>
      </c>
      <c r="F1544">
        <v>4201</v>
      </c>
      <c r="G1544">
        <v>-1.4</v>
      </c>
      <c r="H1544">
        <v>719</v>
      </c>
      <c r="I1544">
        <v>3.3</v>
      </c>
      <c r="J1544" t="s">
        <v>247</v>
      </c>
      <c r="K1544">
        <v>37079</v>
      </c>
      <c r="L1544" t="s">
        <v>122</v>
      </c>
    </row>
    <row r="1545" spans="1:12" x14ac:dyDescent="0.2">
      <c r="A1545" t="str">
        <f t="shared" si="24"/>
        <v>Guilford2018</v>
      </c>
      <c r="B1545" t="s">
        <v>794</v>
      </c>
      <c r="C1545">
        <v>2018</v>
      </c>
      <c r="D1545" t="s">
        <v>245</v>
      </c>
      <c r="E1545">
        <v>14462</v>
      </c>
      <c r="F1545">
        <v>284694</v>
      </c>
      <c r="G1545">
        <v>0.8</v>
      </c>
      <c r="H1545">
        <v>961</v>
      </c>
      <c r="I1545">
        <v>1.6</v>
      </c>
      <c r="J1545" t="s">
        <v>247</v>
      </c>
      <c r="K1545">
        <v>37081</v>
      </c>
      <c r="L1545" t="s">
        <v>122</v>
      </c>
    </row>
    <row r="1546" spans="1:12" x14ac:dyDescent="0.2">
      <c r="A1546" t="str">
        <f t="shared" si="24"/>
        <v>Halifax2018</v>
      </c>
      <c r="B1546" t="s">
        <v>674</v>
      </c>
      <c r="C1546">
        <v>2018</v>
      </c>
      <c r="D1546" t="s">
        <v>245</v>
      </c>
      <c r="E1546">
        <v>984</v>
      </c>
      <c r="F1546">
        <v>15650</v>
      </c>
      <c r="G1546">
        <v>0.1</v>
      </c>
      <c r="H1546">
        <v>709</v>
      </c>
      <c r="I1546">
        <v>5.8</v>
      </c>
      <c r="J1546" t="s">
        <v>247</v>
      </c>
      <c r="K1546">
        <v>37083</v>
      </c>
      <c r="L1546" t="s">
        <v>122</v>
      </c>
    </row>
    <row r="1547" spans="1:12" x14ac:dyDescent="0.2">
      <c r="A1547" t="str">
        <f t="shared" si="24"/>
        <v>Harnett2018</v>
      </c>
      <c r="B1547" t="s">
        <v>795</v>
      </c>
      <c r="C1547">
        <v>2018</v>
      </c>
      <c r="D1547" t="s">
        <v>245</v>
      </c>
      <c r="E1547">
        <v>1755</v>
      </c>
      <c r="F1547">
        <v>25392</v>
      </c>
      <c r="G1547">
        <v>0</v>
      </c>
      <c r="H1547">
        <v>727</v>
      </c>
      <c r="I1547">
        <v>3.9</v>
      </c>
      <c r="J1547" t="s">
        <v>247</v>
      </c>
      <c r="K1547">
        <v>37085</v>
      </c>
      <c r="L1547" t="s">
        <v>122</v>
      </c>
    </row>
    <row r="1548" spans="1:12" x14ac:dyDescent="0.2">
      <c r="A1548" t="str">
        <f t="shared" si="24"/>
        <v>Haywood2018</v>
      </c>
      <c r="B1548" t="s">
        <v>731</v>
      </c>
      <c r="C1548">
        <v>2018</v>
      </c>
      <c r="D1548" t="s">
        <v>245</v>
      </c>
      <c r="E1548">
        <v>1546</v>
      </c>
      <c r="F1548">
        <v>17744</v>
      </c>
      <c r="G1548">
        <v>0.8</v>
      </c>
      <c r="H1548">
        <v>741</v>
      </c>
      <c r="I1548">
        <v>2.8</v>
      </c>
      <c r="J1548" t="s">
        <v>247</v>
      </c>
      <c r="K1548">
        <v>37087</v>
      </c>
      <c r="L1548" t="s">
        <v>122</v>
      </c>
    </row>
    <row r="1549" spans="1:12" x14ac:dyDescent="0.2">
      <c r="A1549" t="str">
        <f t="shared" si="24"/>
        <v>Henderson2018</v>
      </c>
      <c r="B1549" t="s">
        <v>602</v>
      </c>
      <c r="C1549">
        <v>2018</v>
      </c>
      <c r="D1549" t="s">
        <v>245</v>
      </c>
      <c r="E1549">
        <v>3133</v>
      </c>
      <c r="F1549">
        <v>38722</v>
      </c>
      <c r="G1549">
        <v>1.8</v>
      </c>
      <c r="H1549">
        <v>819</v>
      </c>
      <c r="I1549">
        <v>4.2</v>
      </c>
      <c r="J1549" t="s">
        <v>247</v>
      </c>
      <c r="K1549">
        <v>37089</v>
      </c>
      <c r="L1549" t="s">
        <v>122</v>
      </c>
    </row>
    <row r="1550" spans="1:12" x14ac:dyDescent="0.2">
      <c r="A1550" t="str">
        <f t="shared" si="24"/>
        <v>Hertford2018</v>
      </c>
      <c r="B1550" t="s">
        <v>796</v>
      </c>
      <c r="C1550">
        <v>2018</v>
      </c>
      <c r="D1550" t="s">
        <v>245</v>
      </c>
      <c r="E1550">
        <v>475</v>
      </c>
      <c r="F1550">
        <v>9182</v>
      </c>
      <c r="G1550">
        <v>1.1000000000000001</v>
      </c>
      <c r="H1550">
        <v>764</v>
      </c>
      <c r="I1550">
        <v>6.4</v>
      </c>
      <c r="J1550" t="s">
        <v>247</v>
      </c>
      <c r="K1550">
        <v>37091</v>
      </c>
      <c r="L1550" t="s">
        <v>122</v>
      </c>
    </row>
    <row r="1551" spans="1:12" x14ac:dyDescent="0.2">
      <c r="A1551" t="str">
        <f t="shared" si="24"/>
        <v>Hoke2018</v>
      </c>
      <c r="B1551" t="s">
        <v>797</v>
      </c>
      <c r="C1551">
        <v>2018</v>
      </c>
      <c r="D1551" t="s">
        <v>245</v>
      </c>
      <c r="E1551">
        <v>506</v>
      </c>
      <c r="F1551">
        <v>8599</v>
      </c>
      <c r="G1551">
        <v>1.6</v>
      </c>
      <c r="H1551">
        <v>694</v>
      </c>
      <c r="I1551">
        <v>0.7</v>
      </c>
      <c r="J1551" t="s">
        <v>247</v>
      </c>
      <c r="K1551">
        <v>37093</v>
      </c>
      <c r="L1551" t="s">
        <v>122</v>
      </c>
    </row>
    <row r="1552" spans="1:12" x14ac:dyDescent="0.2">
      <c r="A1552" t="str">
        <f t="shared" si="24"/>
        <v>Hyde2018</v>
      </c>
      <c r="B1552" t="s">
        <v>798</v>
      </c>
      <c r="C1552">
        <v>2018</v>
      </c>
      <c r="D1552" t="s">
        <v>245</v>
      </c>
      <c r="E1552">
        <v>208</v>
      </c>
      <c r="F1552">
        <v>1737</v>
      </c>
      <c r="G1552">
        <v>0.1</v>
      </c>
      <c r="H1552">
        <v>709</v>
      </c>
      <c r="I1552">
        <v>15.8</v>
      </c>
      <c r="J1552" t="s">
        <v>247</v>
      </c>
      <c r="K1552">
        <v>37095</v>
      </c>
      <c r="L1552" t="s">
        <v>122</v>
      </c>
    </row>
    <row r="1553" spans="1:12" x14ac:dyDescent="0.2">
      <c r="A1553" t="str">
        <f t="shared" si="24"/>
        <v>Iredell2018</v>
      </c>
      <c r="B1553" t="s">
        <v>799</v>
      </c>
      <c r="C1553">
        <v>2018</v>
      </c>
      <c r="D1553" t="s">
        <v>245</v>
      </c>
      <c r="E1553">
        <v>5337</v>
      </c>
      <c r="F1553">
        <v>74934</v>
      </c>
      <c r="G1553">
        <v>3</v>
      </c>
      <c r="H1553">
        <v>948</v>
      </c>
      <c r="I1553">
        <v>3.3</v>
      </c>
      <c r="J1553" t="s">
        <v>247</v>
      </c>
      <c r="K1553">
        <v>37097</v>
      </c>
      <c r="L1553" t="s">
        <v>122</v>
      </c>
    </row>
    <row r="1554" spans="1:12" x14ac:dyDescent="0.2">
      <c r="A1554" t="str">
        <f t="shared" si="24"/>
        <v>Jackson2018</v>
      </c>
      <c r="B1554" t="s">
        <v>318</v>
      </c>
      <c r="C1554">
        <v>2018</v>
      </c>
      <c r="D1554" t="s">
        <v>245</v>
      </c>
      <c r="E1554">
        <v>1047</v>
      </c>
      <c r="F1554">
        <v>13909</v>
      </c>
      <c r="G1554">
        <v>2.8</v>
      </c>
      <c r="H1554">
        <v>746</v>
      </c>
      <c r="I1554">
        <v>2.6</v>
      </c>
      <c r="J1554" t="s">
        <v>247</v>
      </c>
      <c r="K1554">
        <v>37099</v>
      </c>
      <c r="L1554" t="s">
        <v>122</v>
      </c>
    </row>
    <row r="1555" spans="1:12" x14ac:dyDescent="0.2">
      <c r="A1555" t="str">
        <f t="shared" si="24"/>
        <v>Johnston2018</v>
      </c>
      <c r="B1555" t="s">
        <v>377</v>
      </c>
      <c r="C1555">
        <v>2018</v>
      </c>
      <c r="D1555" t="s">
        <v>245</v>
      </c>
      <c r="E1555">
        <v>3586</v>
      </c>
      <c r="F1555">
        <v>49803</v>
      </c>
      <c r="G1555">
        <v>2.7</v>
      </c>
      <c r="H1555">
        <v>814</v>
      </c>
      <c r="I1555">
        <v>2.4</v>
      </c>
      <c r="J1555" t="s">
        <v>247</v>
      </c>
      <c r="K1555">
        <v>37101</v>
      </c>
      <c r="L1555" t="s">
        <v>122</v>
      </c>
    </row>
    <row r="1556" spans="1:12" x14ac:dyDescent="0.2">
      <c r="A1556" t="str">
        <f t="shared" si="24"/>
        <v>Jones2018</v>
      </c>
      <c r="B1556" t="s">
        <v>517</v>
      </c>
      <c r="C1556">
        <v>2018</v>
      </c>
      <c r="D1556" t="s">
        <v>245</v>
      </c>
      <c r="E1556">
        <v>207</v>
      </c>
      <c r="F1556">
        <v>1944</v>
      </c>
      <c r="G1556">
        <v>14.8</v>
      </c>
      <c r="H1556">
        <v>741</v>
      </c>
      <c r="I1556">
        <v>2.8</v>
      </c>
      <c r="J1556" t="s">
        <v>247</v>
      </c>
      <c r="K1556">
        <v>37103</v>
      </c>
      <c r="L1556" t="s">
        <v>122</v>
      </c>
    </row>
    <row r="1557" spans="1:12" x14ac:dyDescent="0.2">
      <c r="A1557" t="str">
        <f t="shared" si="24"/>
        <v>Lee2018</v>
      </c>
      <c r="B1557" t="s">
        <v>315</v>
      </c>
      <c r="C1557">
        <v>2018</v>
      </c>
      <c r="D1557" t="s">
        <v>245</v>
      </c>
      <c r="E1557">
        <v>1395</v>
      </c>
      <c r="F1557">
        <v>26165</v>
      </c>
      <c r="G1557">
        <v>0</v>
      </c>
      <c r="H1557">
        <v>831</v>
      </c>
      <c r="I1557">
        <v>3.2</v>
      </c>
      <c r="J1557" t="s">
        <v>247</v>
      </c>
      <c r="K1557">
        <v>37105</v>
      </c>
      <c r="L1557" t="s">
        <v>122</v>
      </c>
    </row>
    <row r="1558" spans="1:12" x14ac:dyDescent="0.2">
      <c r="A1558" t="str">
        <f t="shared" si="24"/>
        <v>Lenoir2018</v>
      </c>
      <c r="B1558" t="s">
        <v>800</v>
      </c>
      <c r="C1558">
        <v>2018</v>
      </c>
      <c r="D1558" t="s">
        <v>245</v>
      </c>
      <c r="E1558">
        <v>1301</v>
      </c>
      <c r="F1558">
        <v>28858</v>
      </c>
      <c r="G1558">
        <v>0.7</v>
      </c>
      <c r="H1558">
        <v>783</v>
      </c>
      <c r="I1558">
        <v>4.0999999999999996</v>
      </c>
      <c r="J1558" t="s">
        <v>247</v>
      </c>
      <c r="K1558">
        <v>37107</v>
      </c>
      <c r="L1558" t="s">
        <v>122</v>
      </c>
    </row>
    <row r="1559" spans="1:12" x14ac:dyDescent="0.2">
      <c r="A1559" t="str">
        <f t="shared" si="24"/>
        <v>Lincoln2018</v>
      </c>
      <c r="B1559" t="s">
        <v>519</v>
      </c>
      <c r="C1559">
        <v>2018</v>
      </c>
      <c r="D1559" t="s">
        <v>245</v>
      </c>
      <c r="E1559">
        <v>1817</v>
      </c>
      <c r="F1559">
        <v>23344</v>
      </c>
      <c r="G1559">
        <v>2.6</v>
      </c>
      <c r="H1559">
        <v>828</v>
      </c>
      <c r="I1559">
        <v>2.9</v>
      </c>
      <c r="J1559" t="s">
        <v>247</v>
      </c>
      <c r="K1559">
        <v>37109</v>
      </c>
      <c r="L1559" t="s">
        <v>122</v>
      </c>
    </row>
    <row r="1560" spans="1:12" x14ac:dyDescent="0.2">
      <c r="A1560" t="str">
        <f t="shared" si="24"/>
        <v>McDowell2018</v>
      </c>
      <c r="B1560" t="s">
        <v>801</v>
      </c>
      <c r="C1560">
        <v>2018</v>
      </c>
      <c r="D1560" t="s">
        <v>245</v>
      </c>
      <c r="E1560">
        <v>783</v>
      </c>
      <c r="F1560">
        <v>15800</v>
      </c>
      <c r="G1560">
        <v>-1.9</v>
      </c>
      <c r="H1560">
        <v>727</v>
      </c>
      <c r="I1560">
        <v>1</v>
      </c>
      <c r="J1560" t="s">
        <v>247</v>
      </c>
      <c r="K1560">
        <v>37111</v>
      </c>
      <c r="L1560" t="s">
        <v>122</v>
      </c>
    </row>
    <row r="1561" spans="1:12" x14ac:dyDescent="0.2">
      <c r="A1561" t="str">
        <f t="shared" si="24"/>
        <v>Macon2018</v>
      </c>
      <c r="B1561" t="s">
        <v>441</v>
      </c>
      <c r="C1561">
        <v>2018</v>
      </c>
      <c r="D1561" t="s">
        <v>245</v>
      </c>
      <c r="E1561">
        <v>1190</v>
      </c>
      <c r="F1561">
        <v>11188</v>
      </c>
      <c r="G1561">
        <v>1.3</v>
      </c>
      <c r="H1561">
        <v>689</v>
      </c>
      <c r="I1561">
        <v>1.6</v>
      </c>
      <c r="J1561" t="s">
        <v>247</v>
      </c>
      <c r="K1561">
        <v>37113</v>
      </c>
      <c r="L1561" t="s">
        <v>122</v>
      </c>
    </row>
    <row r="1562" spans="1:12" x14ac:dyDescent="0.2">
      <c r="A1562" t="str">
        <f t="shared" si="24"/>
        <v>Madison2018</v>
      </c>
      <c r="B1562" t="s">
        <v>313</v>
      </c>
      <c r="C1562">
        <v>2018</v>
      </c>
      <c r="D1562" t="s">
        <v>245</v>
      </c>
      <c r="E1562">
        <v>398</v>
      </c>
      <c r="F1562">
        <v>3943</v>
      </c>
      <c r="G1562">
        <v>3.1</v>
      </c>
      <c r="H1562">
        <v>679</v>
      </c>
      <c r="I1562">
        <v>-2.4</v>
      </c>
      <c r="J1562" t="s">
        <v>247</v>
      </c>
      <c r="K1562">
        <v>37115</v>
      </c>
      <c r="L1562" t="s">
        <v>122</v>
      </c>
    </row>
    <row r="1563" spans="1:12" x14ac:dyDescent="0.2">
      <c r="A1563" t="str">
        <f t="shared" si="24"/>
        <v>Martin2018</v>
      </c>
      <c r="B1563" t="s">
        <v>620</v>
      </c>
      <c r="C1563">
        <v>2018</v>
      </c>
      <c r="D1563" t="s">
        <v>245</v>
      </c>
      <c r="E1563">
        <v>490</v>
      </c>
      <c r="F1563">
        <v>6644</v>
      </c>
      <c r="G1563">
        <v>-4.9000000000000004</v>
      </c>
      <c r="H1563">
        <v>630</v>
      </c>
      <c r="I1563">
        <v>1.3</v>
      </c>
      <c r="J1563" t="s">
        <v>247</v>
      </c>
      <c r="K1563">
        <v>37117</v>
      </c>
      <c r="L1563" t="s">
        <v>122</v>
      </c>
    </row>
    <row r="1564" spans="1:12" x14ac:dyDescent="0.2">
      <c r="A1564" t="str">
        <f t="shared" si="24"/>
        <v>Mecklenburg2018</v>
      </c>
      <c r="B1564" t="s">
        <v>686</v>
      </c>
      <c r="C1564">
        <v>2018</v>
      </c>
      <c r="D1564" t="s">
        <v>245</v>
      </c>
      <c r="E1564">
        <v>38142</v>
      </c>
      <c r="F1564">
        <v>707239</v>
      </c>
      <c r="G1564">
        <v>2</v>
      </c>
      <c r="H1564">
        <v>1268</v>
      </c>
      <c r="I1564">
        <v>3</v>
      </c>
      <c r="J1564" t="s">
        <v>247</v>
      </c>
      <c r="K1564">
        <v>37119</v>
      </c>
      <c r="L1564" t="s">
        <v>122</v>
      </c>
    </row>
    <row r="1565" spans="1:12" x14ac:dyDescent="0.2">
      <c r="A1565" t="str">
        <f t="shared" si="24"/>
        <v>Mitchell2018</v>
      </c>
      <c r="B1565" t="s">
        <v>526</v>
      </c>
      <c r="C1565">
        <v>2018</v>
      </c>
      <c r="D1565" t="s">
        <v>245</v>
      </c>
      <c r="E1565">
        <v>375</v>
      </c>
      <c r="F1565">
        <v>4624</v>
      </c>
      <c r="G1565">
        <v>-0.2</v>
      </c>
      <c r="H1565">
        <v>778</v>
      </c>
      <c r="I1565">
        <v>9</v>
      </c>
      <c r="J1565" t="s">
        <v>247</v>
      </c>
      <c r="K1565">
        <v>37121</v>
      </c>
      <c r="L1565" t="s">
        <v>122</v>
      </c>
    </row>
    <row r="1566" spans="1:12" x14ac:dyDescent="0.2">
      <c r="A1566" t="str">
        <f t="shared" si="24"/>
        <v>Montgomery2018</v>
      </c>
      <c r="B1566" t="s">
        <v>329</v>
      </c>
      <c r="C1566">
        <v>2018</v>
      </c>
      <c r="D1566" t="s">
        <v>245</v>
      </c>
      <c r="E1566">
        <v>505</v>
      </c>
      <c r="F1566">
        <v>9128</v>
      </c>
      <c r="G1566">
        <v>-3.7</v>
      </c>
      <c r="H1566">
        <v>755</v>
      </c>
      <c r="I1566">
        <v>3.7</v>
      </c>
      <c r="J1566" t="s">
        <v>247</v>
      </c>
      <c r="K1566">
        <v>37123</v>
      </c>
      <c r="L1566" t="s">
        <v>122</v>
      </c>
    </row>
    <row r="1567" spans="1:12" x14ac:dyDescent="0.2">
      <c r="A1567" t="str">
        <f t="shared" si="24"/>
        <v>Moore2018</v>
      </c>
      <c r="B1567" t="s">
        <v>739</v>
      </c>
      <c r="C1567">
        <v>2018</v>
      </c>
      <c r="D1567" t="s">
        <v>245</v>
      </c>
      <c r="E1567">
        <v>2573</v>
      </c>
      <c r="F1567">
        <v>36632</v>
      </c>
      <c r="G1567">
        <v>4.4000000000000004</v>
      </c>
      <c r="H1567">
        <v>809</v>
      </c>
      <c r="I1567">
        <v>1</v>
      </c>
      <c r="J1567" t="s">
        <v>247</v>
      </c>
      <c r="K1567">
        <v>37125</v>
      </c>
      <c r="L1567" t="s">
        <v>122</v>
      </c>
    </row>
    <row r="1568" spans="1:12" x14ac:dyDescent="0.2">
      <c r="A1568" t="str">
        <f t="shared" si="24"/>
        <v>Nash2018</v>
      </c>
      <c r="B1568" t="s">
        <v>802</v>
      </c>
      <c r="C1568">
        <v>2018</v>
      </c>
      <c r="D1568" t="s">
        <v>245</v>
      </c>
      <c r="E1568">
        <v>2135</v>
      </c>
      <c r="F1568">
        <v>41493</v>
      </c>
      <c r="G1568">
        <v>2.2000000000000002</v>
      </c>
      <c r="H1568">
        <v>805</v>
      </c>
      <c r="I1568">
        <v>4.5</v>
      </c>
      <c r="J1568" t="s">
        <v>247</v>
      </c>
      <c r="K1568">
        <v>37127</v>
      </c>
      <c r="L1568" t="s">
        <v>122</v>
      </c>
    </row>
    <row r="1569" spans="1:12" x14ac:dyDescent="0.2">
      <c r="A1569" t="str">
        <f t="shared" si="24"/>
        <v>New Hanover2018</v>
      </c>
      <c r="B1569" t="s">
        <v>803</v>
      </c>
      <c r="C1569">
        <v>2018</v>
      </c>
      <c r="D1569" t="s">
        <v>245</v>
      </c>
      <c r="E1569">
        <v>8348</v>
      </c>
      <c r="F1569">
        <v>115681</v>
      </c>
      <c r="G1569">
        <v>3.5</v>
      </c>
      <c r="H1569">
        <v>913</v>
      </c>
      <c r="I1569">
        <v>4.3</v>
      </c>
      <c r="J1569" t="s">
        <v>247</v>
      </c>
      <c r="K1569">
        <v>37129</v>
      </c>
      <c r="L1569" t="s">
        <v>122</v>
      </c>
    </row>
    <row r="1570" spans="1:12" x14ac:dyDescent="0.2">
      <c r="A1570" t="str">
        <f t="shared" si="24"/>
        <v>Northampton2018</v>
      </c>
      <c r="B1570" t="s">
        <v>689</v>
      </c>
      <c r="C1570">
        <v>2018</v>
      </c>
      <c r="D1570" t="s">
        <v>245</v>
      </c>
      <c r="E1570">
        <v>310</v>
      </c>
      <c r="F1570">
        <v>5324</v>
      </c>
      <c r="G1570">
        <v>-0.5</v>
      </c>
      <c r="H1570">
        <v>740</v>
      </c>
      <c r="I1570">
        <v>6.8</v>
      </c>
      <c r="J1570" t="s">
        <v>247</v>
      </c>
      <c r="K1570">
        <v>37131</v>
      </c>
      <c r="L1570" t="s">
        <v>122</v>
      </c>
    </row>
    <row r="1571" spans="1:12" x14ac:dyDescent="0.2">
      <c r="A1571" t="str">
        <f t="shared" si="24"/>
        <v>Onslow2018</v>
      </c>
      <c r="B1571" t="s">
        <v>804</v>
      </c>
      <c r="C1571">
        <v>2018</v>
      </c>
      <c r="D1571" t="s">
        <v>245</v>
      </c>
      <c r="E1571">
        <v>3126</v>
      </c>
      <c r="F1571">
        <v>48720</v>
      </c>
      <c r="G1571">
        <v>-1.4</v>
      </c>
      <c r="H1571">
        <v>708</v>
      </c>
      <c r="I1571">
        <v>3.1</v>
      </c>
      <c r="J1571" t="s">
        <v>247</v>
      </c>
      <c r="K1571">
        <v>37133</v>
      </c>
      <c r="L1571" t="s">
        <v>122</v>
      </c>
    </row>
    <row r="1572" spans="1:12" x14ac:dyDescent="0.2">
      <c r="A1572" t="str">
        <f t="shared" si="24"/>
        <v>Orange2018</v>
      </c>
      <c r="B1572" t="s">
        <v>418</v>
      </c>
      <c r="C1572">
        <v>2018</v>
      </c>
      <c r="D1572" t="s">
        <v>245</v>
      </c>
      <c r="E1572">
        <v>4084</v>
      </c>
      <c r="F1572">
        <v>72230</v>
      </c>
      <c r="G1572">
        <v>1.5</v>
      </c>
      <c r="H1572">
        <v>1185</v>
      </c>
      <c r="I1572">
        <v>4.5</v>
      </c>
      <c r="J1572" t="s">
        <v>247</v>
      </c>
      <c r="K1572">
        <v>37135</v>
      </c>
      <c r="L1572" t="s">
        <v>122</v>
      </c>
    </row>
    <row r="1573" spans="1:12" x14ac:dyDescent="0.2">
      <c r="A1573" t="str">
        <f t="shared" si="24"/>
        <v>Pamlico2018</v>
      </c>
      <c r="B1573" t="s">
        <v>805</v>
      </c>
      <c r="C1573">
        <v>2018</v>
      </c>
      <c r="D1573" t="s">
        <v>245</v>
      </c>
      <c r="E1573">
        <v>292</v>
      </c>
      <c r="F1573">
        <v>3250</v>
      </c>
      <c r="G1573">
        <v>-0.1</v>
      </c>
      <c r="H1573">
        <v>669</v>
      </c>
      <c r="I1573">
        <v>8.6</v>
      </c>
      <c r="J1573" t="s">
        <v>247</v>
      </c>
      <c r="K1573">
        <v>37137</v>
      </c>
      <c r="L1573" t="s">
        <v>122</v>
      </c>
    </row>
    <row r="1574" spans="1:12" x14ac:dyDescent="0.2">
      <c r="A1574" t="str">
        <f t="shared" si="24"/>
        <v>Pasquotank2018</v>
      </c>
      <c r="B1574" t="s">
        <v>381</v>
      </c>
      <c r="C1574">
        <v>2018</v>
      </c>
      <c r="D1574" t="s">
        <v>245</v>
      </c>
      <c r="E1574">
        <v>980</v>
      </c>
      <c r="F1574">
        <v>15413</v>
      </c>
      <c r="G1574">
        <v>-2.5</v>
      </c>
      <c r="H1574">
        <v>754</v>
      </c>
      <c r="I1574">
        <v>3.4</v>
      </c>
      <c r="J1574" t="s">
        <v>247</v>
      </c>
      <c r="K1574">
        <v>37139</v>
      </c>
      <c r="L1574" t="s">
        <v>122</v>
      </c>
    </row>
    <row r="1575" spans="1:12" x14ac:dyDescent="0.2">
      <c r="A1575" t="str">
        <f t="shared" si="24"/>
        <v>Pender2018</v>
      </c>
      <c r="B1575" t="s">
        <v>806</v>
      </c>
      <c r="C1575">
        <v>2018</v>
      </c>
      <c r="D1575" t="s">
        <v>245</v>
      </c>
      <c r="E1575">
        <v>1285</v>
      </c>
      <c r="F1575">
        <v>11795</v>
      </c>
      <c r="G1575">
        <v>2.9</v>
      </c>
      <c r="H1575">
        <v>745</v>
      </c>
      <c r="I1575">
        <v>7.2</v>
      </c>
      <c r="J1575" t="s">
        <v>247</v>
      </c>
      <c r="K1575">
        <v>37141</v>
      </c>
      <c r="L1575" t="s">
        <v>122</v>
      </c>
    </row>
    <row r="1576" spans="1:12" x14ac:dyDescent="0.2">
      <c r="A1576" t="str">
        <f t="shared" si="24"/>
        <v>Perquimans2018</v>
      </c>
      <c r="B1576" t="s">
        <v>807</v>
      </c>
      <c r="C1576">
        <v>2018</v>
      </c>
      <c r="D1576" t="s">
        <v>245</v>
      </c>
      <c r="E1576">
        <v>236</v>
      </c>
      <c r="F1576">
        <v>2242</v>
      </c>
      <c r="G1576">
        <v>6.2</v>
      </c>
      <c r="H1576">
        <v>678</v>
      </c>
      <c r="I1576">
        <v>1.2</v>
      </c>
      <c r="J1576" t="s">
        <v>247</v>
      </c>
      <c r="K1576">
        <v>37143</v>
      </c>
      <c r="L1576" t="s">
        <v>122</v>
      </c>
    </row>
    <row r="1577" spans="1:12" x14ac:dyDescent="0.2">
      <c r="A1577" t="str">
        <f t="shared" si="24"/>
        <v>Person2018</v>
      </c>
      <c r="B1577" t="s">
        <v>383</v>
      </c>
      <c r="C1577">
        <v>2018</v>
      </c>
      <c r="D1577" t="s">
        <v>245</v>
      </c>
      <c r="E1577">
        <v>727</v>
      </c>
      <c r="F1577">
        <v>9663</v>
      </c>
      <c r="G1577">
        <v>-2.7</v>
      </c>
      <c r="H1577">
        <v>826</v>
      </c>
      <c r="I1577">
        <v>7.1</v>
      </c>
      <c r="J1577" t="s">
        <v>247</v>
      </c>
      <c r="K1577">
        <v>37145</v>
      </c>
      <c r="L1577" t="s">
        <v>122</v>
      </c>
    </row>
    <row r="1578" spans="1:12" x14ac:dyDescent="0.2">
      <c r="A1578" t="str">
        <f t="shared" si="24"/>
        <v>Pitt2018</v>
      </c>
      <c r="B1578" t="s">
        <v>808</v>
      </c>
      <c r="C1578">
        <v>2018</v>
      </c>
      <c r="D1578" t="s">
        <v>245</v>
      </c>
      <c r="E1578">
        <v>3799</v>
      </c>
      <c r="F1578">
        <v>78680</v>
      </c>
      <c r="G1578">
        <v>1.9</v>
      </c>
      <c r="H1578">
        <v>901</v>
      </c>
      <c r="I1578">
        <v>4.2</v>
      </c>
      <c r="J1578" t="s">
        <v>247</v>
      </c>
      <c r="K1578">
        <v>37147</v>
      </c>
      <c r="L1578" t="s">
        <v>122</v>
      </c>
    </row>
    <row r="1579" spans="1:12" x14ac:dyDescent="0.2">
      <c r="A1579" t="str">
        <f t="shared" si="24"/>
        <v>Polk2018</v>
      </c>
      <c r="B1579" t="s">
        <v>533</v>
      </c>
      <c r="C1579">
        <v>2018</v>
      </c>
      <c r="D1579" t="s">
        <v>245</v>
      </c>
      <c r="E1579">
        <v>563</v>
      </c>
      <c r="F1579">
        <v>4893</v>
      </c>
      <c r="G1579">
        <v>-1</v>
      </c>
      <c r="H1579">
        <v>665</v>
      </c>
      <c r="I1579">
        <v>5.9</v>
      </c>
      <c r="J1579" t="s">
        <v>247</v>
      </c>
      <c r="K1579">
        <v>37149</v>
      </c>
      <c r="L1579" t="s">
        <v>122</v>
      </c>
    </row>
    <row r="1580" spans="1:12" x14ac:dyDescent="0.2">
      <c r="A1580" t="str">
        <f t="shared" si="24"/>
        <v>Randolph2018</v>
      </c>
      <c r="B1580" t="s">
        <v>448</v>
      </c>
      <c r="C1580">
        <v>2018</v>
      </c>
      <c r="D1580" t="s">
        <v>245</v>
      </c>
      <c r="E1580">
        <v>2537</v>
      </c>
      <c r="F1580">
        <v>45011</v>
      </c>
      <c r="G1580">
        <v>0.1</v>
      </c>
      <c r="H1580">
        <v>743</v>
      </c>
      <c r="I1580">
        <v>3.1</v>
      </c>
      <c r="J1580" t="s">
        <v>247</v>
      </c>
      <c r="K1580">
        <v>37151</v>
      </c>
      <c r="L1580" t="s">
        <v>122</v>
      </c>
    </row>
    <row r="1581" spans="1:12" x14ac:dyDescent="0.2">
      <c r="A1581" t="str">
        <f t="shared" si="24"/>
        <v>Richmond2018</v>
      </c>
      <c r="B1581" t="s">
        <v>342</v>
      </c>
      <c r="C1581">
        <v>2018</v>
      </c>
      <c r="D1581" t="s">
        <v>245</v>
      </c>
      <c r="E1581">
        <v>872</v>
      </c>
      <c r="F1581">
        <v>13583</v>
      </c>
      <c r="G1581">
        <v>-0.5</v>
      </c>
      <c r="H1581">
        <v>687</v>
      </c>
      <c r="I1581">
        <v>2.4</v>
      </c>
      <c r="J1581" t="s">
        <v>247</v>
      </c>
      <c r="K1581">
        <v>37153</v>
      </c>
      <c r="L1581" t="s">
        <v>122</v>
      </c>
    </row>
    <row r="1582" spans="1:12" x14ac:dyDescent="0.2">
      <c r="A1582" t="str">
        <f t="shared" si="24"/>
        <v>Robeson2018</v>
      </c>
      <c r="B1582" t="s">
        <v>809</v>
      </c>
      <c r="C1582">
        <v>2018</v>
      </c>
      <c r="D1582" t="s">
        <v>245</v>
      </c>
      <c r="E1582">
        <v>1957</v>
      </c>
      <c r="F1582">
        <v>39389</v>
      </c>
      <c r="G1582">
        <v>0.9</v>
      </c>
      <c r="H1582">
        <v>713</v>
      </c>
      <c r="I1582">
        <v>5</v>
      </c>
      <c r="J1582" t="s">
        <v>247</v>
      </c>
      <c r="K1582">
        <v>37155</v>
      </c>
      <c r="L1582" t="s">
        <v>122</v>
      </c>
    </row>
    <row r="1583" spans="1:12" x14ac:dyDescent="0.2">
      <c r="A1583" t="str">
        <f t="shared" si="24"/>
        <v>Rockingham2018</v>
      </c>
      <c r="B1583" t="s">
        <v>380</v>
      </c>
      <c r="C1583">
        <v>2018</v>
      </c>
      <c r="D1583" t="s">
        <v>245</v>
      </c>
      <c r="E1583">
        <v>1623</v>
      </c>
      <c r="F1583">
        <v>25303</v>
      </c>
      <c r="G1583">
        <v>-0.6</v>
      </c>
      <c r="H1583">
        <v>706</v>
      </c>
      <c r="I1583">
        <v>1.7</v>
      </c>
      <c r="J1583" t="s">
        <v>247</v>
      </c>
      <c r="K1583">
        <v>37157</v>
      </c>
      <c r="L1583" t="s">
        <v>122</v>
      </c>
    </row>
    <row r="1584" spans="1:12" x14ac:dyDescent="0.2">
      <c r="A1584" t="str">
        <f t="shared" si="24"/>
        <v>Rowan2018</v>
      </c>
      <c r="B1584" t="s">
        <v>637</v>
      </c>
      <c r="C1584">
        <v>2018</v>
      </c>
      <c r="D1584" t="s">
        <v>245</v>
      </c>
      <c r="E1584">
        <v>2745</v>
      </c>
      <c r="F1584">
        <v>49278</v>
      </c>
      <c r="G1584">
        <v>1.6</v>
      </c>
      <c r="H1584">
        <v>877</v>
      </c>
      <c r="I1584">
        <v>2.6</v>
      </c>
      <c r="J1584" t="s">
        <v>247</v>
      </c>
      <c r="K1584">
        <v>37159</v>
      </c>
      <c r="L1584" t="s">
        <v>122</v>
      </c>
    </row>
    <row r="1585" spans="1:12" x14ac:dyDescent="0.2">
      <c r="A1585" t="str">
        <f t="shared" si="24"/>
        <v>Rutherford2018</v>
      </c>
      <c r="B1585" t="s">
        <v>407</v>
      </c>
      <c r="C1585">
        <v>2018</v>
      </c>
      <c r="D1585" t="s">
        <v>245</v>
      </c>
      <c r="E1585">
        <v>1269</v>
      </c>
      <c r="F1585">
        <v>18532</v>
      </c>
      <c r="G1585">
        <v>1.6</v>
      </c>
      <c r="H1585">
        <v>710</v>
      </c>
      <c r="I1585">
        <v>5.8</v>
      </c>
      <c r="J1585" t="s">
        <v>247</v>
      </c>
      <c r="K1585">
        <v>37161</v>
      </c>
      <c r="L1585" t="s">
        <v>122</v>
      </c>
    </row>
    <row r="1586" spans="1:12" x14ac:dyDescent="0.2">
      <c r="A1586" t="str">
        <f t="shared" si="24"/>
        <v>Sampson2018</v>
      </c>
      <c r="B1586" t="s">
        <v>810</v>
      </c>
      <c r="C1586">
        <v>2018</v>
      </c>
      <c r="D1586" t="s">
        <v>245</v>
      </c>
      <c r="E1586">
        <v>1151</v>
      </c>
      <c r="F1586">
        <v>18552</v>
      </c>
      <c r="G1586">
        <v>1.2</v>
      </c>
      <c r="H1586">
        <v>766</v>
      </c>
      <c r="I1586">
        <v>1.5</v>
      </c>
      <c r="J1586" t="s">
        <v>247</v>
      </c>
      <c r="K1586">
        <v>37163</v>
      </c>
      <c r="L1586" t="s">
        <v>122</v>
      </c>
    </row>
    <row r="1587" spans="1:12" x14ac:dyDescent="0.2">
      <c r="A1587" t="str">
        <f t="shared" si="24"/>
        <v>Scotland2018</v>
      </c>
      <c r="B1587" t="s">
        <v>811</v>
      </c>
      <c r="C1587">
        <v>2018</v>
      </c>
      <c r="D1587" t="s">
        <v>245</v>
      </c>
      <c r="E1587">
        <v>603</v>
      </c>
      <c r="F1587">
        <v>12030</v>
      </c>
      <c r="G1587">
        <v>1</v>
      </c>
      <c r="H1587">
        <v>761</v>
      </c>
      <c r="I1587">
        <v>2.8</v>
      </c>
      <c r="J1587" t="s">
        <v>247</v>
      </c>
      <c r="K1587">
        <v>37165</v>
      </c>
      <c r="L1587" t="s">
        <v>122</v>
      </c>
    </row>
    <row r="1588" spans="1:12" x14ac:dyDescent="0.2">
      <c r="A1588" t="str">
        <f t="shared" si="24"/>
        <v>Stanly2018</v>
      </c>
      <c r="B1588" t="s">
        <v>812</v>
      </c>
      <c r="C1588">
        <v>2018</v>
      </c>
      <c r="D1588" t="s">
        <v>245</v>
      </c>
      <c r="E1588">
        <v>1348</v>
      </c>
      <c r="F1588">
        <v>19154</v>
      </c>
      <c r="G1588">
        <v>-1.9</v>
      </c>
      <c r="H1588">
        <v>730</v>
      </c>
      <c r="I1588">
        <v>5.3</v>
      </c>
      <c r="J1588" t="s">
        <v>247</v>
      </c>
      <c r="K1588">
        <v>37167</v>
      </c>
      <c r="L1588" t="s">
        <v>122</v>
      </c>
    </row>
    <row r="1589" spans="1:12" x14ac:dyDescent="0.2">
      <c r="A1589" t="str">
        <f t="shared" si="24"/>
        <v>Stokes2018</v>
      </c>
      <c r="B1589" t="s">
        <v>813</v>
      </c>
      <c r="C1589">
        <v>2018</v>
      </c>
      <c r="D1589" t="s">
        <v>245</v>
      </c>
      <c r="E1589">
        <v>708</v>
      </c>
      <c r="F1589">
        <v>7614</v>
      </c>
      <c r="G1589">
        <v>1.9</v>
      </c>
      <c r="H1589">
        <v>653</v>
      </c>
      <c r="I1589">
        <v>6</v>
      </c>
      <c r="J1589" t="s">
        <v>247</v>
      </c>
      <c r="K1589">
        <v>37169</v>
      </c>
      <c r="L1589" t="s">
        <v>122</v>
      </c>
    </row>
    <row r="1590" spans="1:12" x14ac:dyDescent="0.2">
      <c r="A1590" t="str">
        <f t="shared" si="24"/>
        <v>Surry2018</v>
      </c>
      <c r="B1590" t="s">
        <v>707</v>
      </c>
      <c r="C1590">
        <v>2018</v>
      </c>
      <c r="D1590" t="s">
        <v>245</v>
      </c>
      <c r="E1590">
        <v>1779</v>
      </c>
      <c r="F1590">
        <v>29198</v>
      </c>
      <c r="G1590">
        <v>0.2</v>
      </c>
      <c r="H1590">
        <v>749</v>
      </c>
      <c r="I1590">
        <v>4.8</v>
      </c>
      <c r="J1590" t="s">
        <v>247</v>
      </c>
      <c r="K1590">
        <v>37171</v>
      </c>
      <c r="L1590" t="s">
        <v>122</v>
      </c>
    </row>
    <row r="1591" spans="1:12" x14ac:dyDescent="0.2">
      <c r="A1591" t="str">
        <f t="shared" si="24"/>
        <v>Swain2018</v>
      </c>
      <c r="B1591" t="s">
        <v>814</v>
      </c>
      <c r="C1591">
        <v>2018</v>
      </c>
      <c r="D1591" t="s">
        <v>245</v>
      </c>
      <c r="E1591">
        <v>443</v>
      </c>
      <c r="F1591">
        <v>9775</v>
      </c>
      <c r="G1591">
        <v>2.2999999999999998</v>
      </c>
      <c r="H1591">
        <v>712</v>
      </c>
      <c r="I1591">
        <v>10</v>
      </c>
      <c r="J1591" t="s">
        <v>247</v>
      </c>
      <c r="K1591">
        <v>37173</v>
      </c>
      <c r="L1591" t="s">
        <v>122</v>
      </c>
    </row>
    <row r="1592" spans="1:12" x14ac:dyDescent="0.2">
      <c r="A1592" t="str">
        <f t="shared" si="24"/>
        <v>Transylvania2018</v>
      </c>
      <c r="B1592" t="s">
        <v>815</v>
      </c>
      <c r="C1592">
        <v>2018</v>
      </c>
      <c r="D1592" t="s">
        <v>245</v>
      </c>
      <c r="E1592">
        <v>901</v>
      </c>
      <c r="F1592">
        <v>8879</v>
      </c>
      <c r="G1592">
        <v>0.9</v>
      </c>
      <c r="H1592">
        <v>719</v>
      </c>
      <c r="I1592">
        <v>1.7</v>
      </c>
      <c r="J1592" t="s">
        <v>247</v>
      </c>
      <c r="K1592">
        <v>37175</v>
      </c>
      <c r="L1592" t="s">
        <v>122</v>
      </c>
    </row>
    <row r="1593" spans="1:12" x14ac:dyDescent="0.2">
      <c r="A1593" t="str">
        <f t="shared" si="24"/>
        <v>Tyrrell2018</v>
      </c>
      <c r="B1593" t="s">
        <v>816</v>
      </c>
      <c r="C1593">
        <v>2018</v>
      </c>
      <c r="D1593" t="s">
        <v>245</v>
      </c>
      <c r="E1593">
        <v>95</v>
      </c>
      <c r="F1593">
        <v>1069</v>
      </c>
      <c r="G1593">
        <v>-2.8</v>
      </c>
      <c r="H1593">
        <v>668</v>
      </c>
      <c r="I1593">
        <v>2.5</v>
      </c>
      <c r="J1593" t="s">
        <v>247</v>
      </c>
      <c r="K1593">
        <v>37177</v>
      </c>
      <c r="L1593" t="s">
        <v>122</v>
      </c>
    </row>
    <row r="1594" spans="1:12" x14ac:dyDescent="0.2">
      <c r="A1594" t="str">
        <f t="shared" si="24"/>
        <v>Union2018</v>
      </c>
      <c r="B1594" t="s">
        <v>403</v>
      </c>
      <c r="C1594">
        <v>2018</v>
      </c>
      <c r="D1594" t="s">
        <v>245</v>
      </c>
      <c r="E1594">
        <v>5554</v>
      </c>
      <c r="F1594">
        <v>64711</v>
      </c>
      <c r="G1594">
        <v>0.5</v>
      </c>
      <c r="H1594">
        <v>896</v>
      </c>
      <c r="I1594">
        <v>1.6</v>
      </c>
      <c r="J1594" t="s">
        <v>247</v>
      </c>
      <c r="K1594">
        <v>37179</v>
      </c>
      <c r="L1594" t="s">
        <v>122</v>
      </c>
    </row>
    <row r="1595" spans="1:12" x14ac:dyDescent="0.2">
      <c r="A1595" t="str">
        <f t="shared" si="24"/>
        <v>Vance2018</v>
      </c>
      <c r="B1595" t="s">
        <v>817</v>
      </c>
      <c r="C1595">
        <v>2018</v>
      </c>
      <c r="D1595" t="s">
        <v>245</v>
      </c>
      <c r="E1595">
        <v>833</v>
      </c>
      <c r="F1595">
        <v>14366</v>
      </c>
      <c r="G1595">
        <v>-3.8</v>
      </c>
      <c r="H1595">
        <v>708</v>
      </c>
      <c r="I1595">
        <v>2.8</v>
      </c>
      <c r="J1595" t="s">
        <v>247</v>
      </c>
      <c r="K1595">
        <v>37181</v>
      </c>
      <c r="L1595" t="s">
        <v>122</v>
      </c>
    </row>
    <row r="1596" spans="1:12" x14ac:dyDescent="0.2">
      <c r="A1596" t="str">
        <f t="shared" si="24"/>
        <v>Wake2018</v>
      </c>
      <c r="B1596" t="s">
        <v>375</v>
      </c>
      <c r="C1596">
        <v>2018</v>
      </c>
      <c r="D1596" t="s">
        <v>245</v>
      </c>
      <c r="E1596">
        <v>35124</v>
      </c>
      <c r="F1596">
        <v>567348</v>
      </c>
      <c r="G1596">
        <v>2.2000000000000002</v>
      </c>
      <c r="H1596">
        <v>1252</v>
      </c>
      <c r="I1596">
        <v>12</v>
      </c>
      <c r="J1596" t="s">
        <v>247</v>
      </c>
      <c r="K1596">
        <v>37183</v>
      </c>
      <c r="L1596" t="s">
        <v>122</v>
      </c>
    </row>
    <row r="1597" spans="1:12" x14ac:dyDescent="0.2">
      <c r="A1597" t="str">
        <f t="shared" si="24"/>
        <v>Warren2018</v>
      </c>
      <c r="B1597" t="s">
        <v>561</v>
      </c>
      <c r="C1597">
        <v>2018</v>
      </c>
      <c r="D1597" t="s">
        <v>245</v>
      </c>
      <c r="E1597">
        <v>294</v>
      </c>
      <c r="F1597">
        <v>3005</v>
      </c>
      <c r="G1597">
        <v>-2.2000000000000002</v>
      </c>
      <c r="H1597">
        <v>660</v>
      </c>
      <c r="I1597">
        <v>5.3</v>
      </c>
      <c r="J1597" t="s">
        <v>247</v>
      </c>
      <c r="K1597">
        <v>37185</v>
      </c>
      <c r="L1597" t="s">
        <v>122</v>
      </c>
    </row>
    <row r="1598" spans="1:12" x14ac:dyDescent="0.2">
      <c r="A1598" t="str">
        <f t="shared" si="24"/>
        <v>Washington2018</v>
      </c>
      <c r="B1598" t="s">
        <v>452</v>
      </c>
      <c r="C1598">
        <v>2018</v>
      </c>
      <c r="D1598" t="s">
        <v>245</v>
      </c>
      <c r="E1598">
        <v>244</v>
      </c>
      <c r="F1598">
        <v>3241</v>
      </c>
      <c r="G1598">
        <v>-3.5</v>
      </c>
      <c r="H1598">
        <v>781</v>
      </c>
      <c r="I1598">
        <v>4</v>
      </c>
      <c r="J1598" t="s">
        <v>247</v>
      </c>
      <c r="K1598">
        <v>37187</v>
      </c>
      <c r="L1598" t="s">
        <v>122</v>
      </c>
    </row>
    <row r="1599" spans="1:12" x14ac:dyDescent="0.2">
      <c r="A1599" t="str">
        <f t="shared" si="24"/>
        <v>Watauga2018</v>
      </c>
      <c r="B1599" t="s">
        <v>818</v>
      </c>
      <c r="C1599">
        <v>2018</v>
      </c>
      <c r="D1599" t="s">
        <v>245</v>
      </c>
      <c r="E1599">
        <v>1697</v>
      </c>
      <c r="F1599">
        <v>24034</v>
      </c>
      <c r="G1599">
        <v>1.9</v>
      </c>
      <c r="H1599">
        <v>722</v>
      </c>
      <c r="I1599">
        <v>1.7</v>
      </c>
      <c r="J1599" t="s">
        <v>247</v>
      </c>
      <c r="K1599">
        <v>37189</v>
      </c>
      <c r="L1599" t="s">
        <v>122</v>
      </c>
    </row>
    <row r="1600" spans="1:12" x14ac:dyDescent="0.2">
      <c r="A1600" t="str">
        <f t="shared" si="24"/>
        <v>Wayne2018</v>
      </c>
      <c r="B1600" t="s">
        <v>382</v>
      </c>
      <c r="C1600">
        <v>2018</v>
      </c>
      <c r="D1600" t="s">
        <v>245</v>
      </c>
      <c r="E1600">
        <v>2260</v>
      </c>
      <c r="F1600">
        <v>42589</v>
      </c>
      <c r="G1600">
        <v>0.8</v>
      </c>
      <c r="H1600">
        <v>763</v>
      </c>
      <c r="I1600">
        <v>5.0999999999999996</v>
      </c>
      <c r="J1600" t="s">
        <v>247</v>
      </c>
      <c r="K1600">
        <v>37191</v>
      </c>
      <c r="L1600" t="s">
        <v>122</v>
      </c>
    </row>
    <row r="1601" spans="1:12" x14ac:dyDescent="0.2">
      <c r="A1601" t="str">
        <f t="shared" si="24"/>
        <v>Wilkes2018</v>
      </c>
      <c r="B1601" t="s">
        <v>566</v>
      </c>
      <c r="C1601">
        <v>2018</v>
      </c>
      <c r="D1601" t="s">
        <v>245</v>
      </c>
      <c r="E1601">
        <v>1294</v>
      </c>
      <c r="F1601">
        <v>21759</v>
      </c>
      <c r="G1601">
        <v>-3.5</v>
      </c>
      <c r="H1601">
        <v>723</v>
      </c>
      <c r="I1601">
        <v>3.7</v>
      </c>
      <c r="J1601" t="s">
        <v>247</v>
      </c>
      <c r="K1601">
        <v>37193</v>
      </c>
      <c r="L1601" t="s">
        <v>122</v>
      </c>
    </row>
    <row r="1602" spans="1:12" x14ac:dyDescent="0.2">
      <c r="A1602" t="str">
        <f t="shared" si="24"/>
        <v>Wilson2018</v>
      </c>
      <c r="B1602" t="s">
        <v>378</v>
      </c>
      <c r="C1602">
        <v>2018</v>
      </c>
      <c r="D1602" t="s">
        <v>245</v>
      </c>
      <c r="E1602">
        <v>1890</v>
      </c>
      <c r="F1602">
        <v>36449</v>
      </c>
      <c r="G1602">
        <v>-1.1000000000000001</v>
      </c>
      <c r="H1602">
        <v>885</v>
      </c>
      <c r="I1602">
        <v>5.9</v>
      </c>
      <c r="J1602" t="s">
        <v>247</v>
      </c>
      <c r="K1602">
        <v>37195</v>
      </c>
      <c r="L1602" t="s">
        <v>122</v>
      </c>
    </row>
    <row r="1603" spans="1:12" x14ac:dyDescent="0.2">
      <c r="A1603" t="str">
        <f t="shared" si="24"/>
        <v>Yadkin2018</v>
      </c>
      <c r="B1603" t="s">
        <v>819</v>
      </c>
      <c r="C1603">
        <v>2018</v>
      </c>
      <c r="D1603" t="s">
        <v>245</v>
      </c>
      <c r="E1603">
        <v>665</v>
      </c>
      <c r="F1603">
        <v>9981</v>
      </c>
      <c r="G1603">
        <v>1.3</v>
      </c>
      <c r="H1603">
        <v>727</v>
      </c>
      <c r="I1603">
        <v>5.0999999999999996</v>
      </c>
      <c r="J1603" t="s">
        <v>247</v>
      </c>
      <c r="K1603">
        <v>37197</v>
      </c>
      <c r="L1603" t="s">
        <v>122</v>
      </c>
    </row>
    <row r="1604" spans="1:12" x14ac:dyDescent="0.2">
      <c r="A1604" t="str">
        <f t="shared" si="24"/>
        <v>Yancey2018</v>
      </c>
      <c r="B1604" t="s">
        <v>820</v>
      </c>
      <c r="C1604">
        <v>2018</v>
      </c>
      <c r="D1604" t="s">
        <v>245</v>
      </c>
      <c r="E1604">
        <v>360</v>
      </c>
      <c r="F1604">
        <v>4415</v>
      </c>
      <c r="G1604">
        <v>19.8</v>
      </c>
      <c r="H1604">
        <v>754</v>
      </c>
      <c r="I1604">
        <v>18.399999999999999</v>
      </c>
      <c r="J1604" t="s">
        <v>247</v>
      </c>
      <c r="K1604">
        <v>37199</v>
      </c>
      <c r="L1604" t="s">
        <v>122</v>
      </c>
    </row>
    <row r="1605" spans="1:12" x14ac:dyDescent="0.2">
      <c r="A1605" t="str">
        <f t="shared" si="24"/>
        <v>Alamance2019</v>
      </c>
      <c r="B1605" t="s">
        <v>769</v>
      </c>
      <c r="C1605">
        <v>2019</v>
      </c>
      <c r="D1605" t="s">
        <v>245</v>
      </c>
      <c r="E1605">
        <v>3645</v>
      </c>
      <c r="F1605">
        <v>63670</v>
      </c>
      <c r="G1605">
        <v>2.2999999999999998</v>
      </c>
      <c r="H1605">
        <v>836</v>
      </c>
      <c r="I1605">
        <v>4.2</v>
      </c>
      <c r="J1605" t="s">
        <v>247</v>
      </c>
      <c r="K1605">
        <v>37001</v>
      </c>
      <c r="L1605" t="s">
        <v>122</v>
      </c>
    </row>
    <row r="1606" spans="1:12" x14ac:dyDescent="0.2">
      <c r="A1606" t="str">
        <f t="shared" ref="A1606:A1669" si="25">_xlfn.CONCAT(B1606, C1606)</f>
        <v>Alexander2019</v>
      </c>
      <c r="B1606" t="s">
        <v>770</v>
      </c>
      <c r="C1606">
        <v>2019</v>
      </c>
      <c r="D1606" t="s">
        <v>245</v>
      </c>
      <c r="E1606">
        <v>586</v>
      </c>
      <c r="F1606">
        <v>9477</v>
      </c>
      <c r="G1606">
        <v>2.1</v>
      </c>
      <c r="H1606">
        <v>681</v>
      </c>
      <c r="I1606">
        <v>0</v>
      </c>
      <c r="J1606" t="s">
        <v>247</v>
      </c>
      <c r="K1606">
        <v>37003</v>
      </c>
      <c r="L1606" t="s">
        <v>122</v>
      </c>
    </row>
    <row r="1607" spans="1:12" x14ac:dyDescent="0.2">
      <c r="A1607" t="str">
        <f t="shared" si="25"/>
        <v>Alleghany2019</v>
      </c>
      <c r="B1607" t="s">
        <v>648</v>
      </c>
      <c r="C1607">
        <v>2019</v>
      </c>
      <c r="D1607" t="s">
        <v>245</v>
      </c>
      <c r="E1607">
        <v>308</v>
      </c>
      <c r="F1607">
        <v>3139</v>
      </c>
      <c r="G1607">
        <v>3.5</v>
      </c>
      <c r="H1607">
        <v>654</v>
      </c>
      <c r="I1607">
        <v>-0.2</v>
      </c>
      <c r="J1607" t="s">
        <v>247</v>
      </c>
      <c r="K1607">
        <v>37005</v>
      </c>
      <c r="L1607" t="s">
        <v>122</v>
      </c>
    </row>
    <row r="1608" spans="1:12" x14ac:dyDescent="0.2">
      <c r="A1608" t="str">
        <f t="shared" si="25"/>
        <v>Anson2019</v>
      </c>
      <c r="B1608" t="s">
        <v>771</v>
      </c>
      <c r="C1608">
        <v>2019</v>
      </c>
      <c r="D1608" t="s">
        <v>245</v>
      </c>
      <c r="E1608">
        <v>470</v>
      </c>
      <c r="F1608">
        <v>7286</v>
      </c>
      <c r="G1608">
        <v>1.9</v>
      </c>
      <c r="H1608">
        <v>714</v>
      </c>
      <c r="I1608">
        <v>2.7</v>
      </c>
      <c r="J1608" t="s">
        <v>247</v>
      </c>
      <c r="K1608">
        <v>37007</v>
      </c>
      <c r="L1608" t="s">
        <v>122</v>
      </c>
    </row>
    <row r="1609" spans="1:12" x14ac:dyDescent="0.2">
      <c r="A1609" t="str">
        <f t="shared" si="25"/>
        <v>Ashe2019</v>
      </c>
      <c r="B1609" t="s">
        <v>772</v>
      </c>
      <c r="C1609">
        <v>2019</v>
      </c>
      <c r="D1609" t="s">
        <v>245</v>
      </c>
      <c r="E1609">
        <v>665</v>
      </c>
      <c r="F1609">
        <v>7464</v>
      </c>
      <c r="G1609">
        <v>3.7</v>
      </c>
      <c r="H1609">
        <v>742</v>
      </c>
      <c r="I1609">
        <v>4.5</v>
      </c>
      <c r="J1609" t="s">
        <v>247</v>
      </c>
      <c r="K1609">
        <v>37009</v>
      </c>
      <c r="L1609" t="s">
        <v>122</v>
      </c>
    </row>
    <row r="1610" spans="1:12" x14ac:dyDescent="0.2">
      <c r="A1610" t="str">
        <f t="shared" si="25"/>
        <v>Avery2019</v>
      </c>
      <c r="B1610" t="s">
        <v>773</v>
      </c>
      <c r="C1610">
        <v>2019</v>
      </c>
      <c r="D1610" t="s">
        <v>245</v>
      </c>
      <c r="E1610">
        <v>617</v>
      </c>
      <c r="F1610">
        <v>6453</v>
      </c>
      <c r="G1610">
        <v>1.5</v>
      </c>
      <c r="H1610">
        <v>688</v>
      </c>
      <c r="I1610">
        <v>1.8</v>
      </c>
      <c r="J1610" t="s">
        <v>247</v>
      </c>
      <c r="K1610">
        <v>37011</v>
      </c>
      <c r="L1610" t="s">
        <v>122</v>
      </c>
    </row>
    <row r="1611" spans="1:12" x14ac:dyDescent="0.2">
      <c r="A1611" t="str">
        <f t="shared" si="25"/>
        <v>Beaufort2019</v>
      </c>
      <c r="B1611" t="s">
        <v>756</v>
      </c>
      <c r="C1611">
        <v>2019</v>
      </c>
      <c r="D1611" t="s">
        <v>245</v>
      </c>
      <c r="E1611">
        <v>1186</v>
      </c>
      <c r="F1611">
        <v>15583</v>
      </c>
      <c r="G1611">
        <v>-0.4</v>
      </c>
      <c r="H1611">
        <v>743</v>
      </c>
      <c r="I1611">
        <v>-0.7</v>
      </c>
      <c r="J1611" t="s">
        <v>247</v>
      </c>
      <c r="K1611">
        <v>37013</v>
      </c>
      <c r="L1611" t="s">
        <v>122</v>
      </c>
    </row>
    <row r="1612" spans="1:12" x14ac:dyDescent="0.2">
      <c r="A1612" t="str">
        <f t="shared" si="25"/>
        <v>Bertie2019</v>
      </c>
      <c r="B1612" t="s">
        <v>774</v>
      </c>
      <c r="C1612">
        <v>2019</v>
      </c>
      <c r="D1612" t="s">
        <v>245</v>
      </c>
      <c r="E1612">
        <v>309</v>
      </c>
      <c r="F1612">
        <v>5709</v>
      </c>
      <c r="G1612">
        <v>-2.2000000000000002</v>
      </c>
      <c r="H1612">
        <v>679</v>
      </c>
      <c r="I1612">
        <v>4.5999999999999996</v>
      </c>
      <c r="J1612" t="s">
        <v>247</v>
      </c>
      <c r="K1612">
        <v>37015</v>
      </c>
      <c r="L1612" t="s">
        <v>122</v>
      </c>
    </row>
    <row r="1613" spans="1:12" x14ac:dyDescent="0.2">
      <c r="A1613" t="str">
        <f t="shared" si="25"/>
        <v>Bladen2019</v>
      </c>
      <c r="B1613" t="s">
        <v>775</v>
      </c>
      <c r="C1613">
        <v>2019</v>
      </c>
      <c r="D1613" t="s">
        <v>245</v>
      </c>
      <c r="E1613">
        <v>614</v>
      </c>
      <c r="F1613">
        <v>12947</v>
      </c>
      <c r="G1613">
        <v>-2.2999999999999998</v>
      </c>
      <c r="H1613">
        <v>751</v>
      </c>
      <c r="I1613">
        <v>5.5</v>
      </c>
      <c r="J1613" t="s">
        <v>247</v>
      </c>
      <c r="K1613">
        <v>37017</v>
      </c>
      <c r="L1613" t="s">
        <v>122</v>
      </c>
    </row>
    <row r="1614" spans="1:12" x14ac:dyDescent="0.2">
      <c r="A1614" t="str">
        <f t="shared" si="25"/>
        <v>Brunswick2019</v>
      </c>
      <c r="B1614" t="s">
        <v>655</v>
      </c>
      <c r="C1614">
        <v>2019</v>
      </c>
      <c r="D1614" t="s">
        <v>245</v>
      </c>
      <c r="E1614">
        <v>3024</v>
      </c>
      <c r="F1614">
        <v>32585</v>
      </c>
      <c r="G1614">
        <v>2.8</v>
      </c>
      <c r="H1614">
        <v>806</v>
      </c>
      <c r="I1614">
        <v>1.3</v>
      </c>
      <c r="J1614" t="s">
        <v>247</v>
      </c>
      <c r="K1614">
        <v>37019</v>
      </c>
      <c r="L1614" t="s">
        <v>122</v>
      </c>
    </row>
    <row r="1615" spans="1:12" x14ac:dyDescent="0.2">
      <c r="A1615" t="str">
        <f t="shared" si="25"/>
        <v>Buncombe2019</v>
      </c>
      <c r="B1615" t="s">
        <v>379</v>
      </c>
      <c r="C1615">
        <v>2019</v>
      </c>
      <c r="D1615" t="s">
        <v>245</v>
      </c>
      <c r="E1615">
        <v>10047</v>
      </c>
      <c r="F1615">
        <v>136454</v>
      </c>
      <c r="G1615">
        <v>1.6</v>
      </c>
      <c r="H1615">
        <v>915</v>
      </c>
      <c r="I1615">
        <v>2</v>
      </c>
      <c r="J1615" t="s">
        <v>247</v>
      </c>
      <c r="K1615">
        <v>37021</v>
      </c>
      <c r="L1615" t="s">
        <v>122</v>
      </c>
    </row>
    <row r="1616" spans="1:12" x14ac:dyDescent="0.2">
      <c r="A1616" t="str">
        <f t="shared" si="25"/>
        <v>Burke2019</v>
      </c>
      <c r="B1616" t="s">
        <v>468</v>
      </c>
      <c r="C1616">
        <v>2019</v>
      </c>
      <c r="D1616" t="s">
        <v>245</v>
      </c>
      <c r="E1616">
        <v>1483</v>
      </c>
      <c r="F1616">
        <v>30071</v>
      </c>
      <c r="G1616">
        <v>2.2999999999999998</v>
      </c>
      <c r="H1616">
        <v>777</v>
      </c>
      <c r="I1616">
        <v>2</v>
      </c>
      <c r="J1616" t="s">
        <v>247</v>
      </c>
      <c r="K1616">
        <v>37023</v>
      </c>
      <c r="L1616" t="s">
        <v>122</v>
      </c>
    </row>
    <row r="1617" spans="1:12" x14ac:dyDescent="0.2">
      <c r="A1617" t="str">
        <f t="shared" si="25"/>
        <v>Cabarrus2019</v>
      </c>
      <c r="B1617" t="s">
        <v>776</v>
      </c>
      <c r="C1617">
        <v>2019</v>
      </c>
      <c r="D1617" t="s">
        <v>245</v>
      </c>
      <c r="E1617">
        <v>4942</v>
      </c>
      <c r="F1617">
        <v>78768</v>
      </c>
      <c r="G1617">
        <v>-2</v>
      </c>
      <c r="H1617">
        <v>855</v>
      </c>
      <c r="I1617">
        <v>5.2</v>
      </c>
      <c r="J1617" t="s">
        <v>247</v>
      </c>
      <c r="K1617">
        <v>37025</v>
      </c>
      <c r="L1617" t="s">
        <v>122</v>
      </c>
    </row>
    <row r="1618" spans="1:12" x14ac:dyDescent="0.2">
      <c r="A1618" t="str">
        <f t="shared" si="25"/>
        <v>Caldwell2019</v>
      </c>
      <c r="B1618" t="s">
        <v>580</v>
      </c>
      <c r="C1618">
        <v>2019</v>
      </c>
      <c r="D1618" t="s">
        <v>245</v>
      </c>
      <c r="E1618">
        <v>1386</v>
      </c>
      <c r="F1618">
        <v>25520</v>
      </c>
      <c r="G1618">
        <v>1.4</v>
      </c>
      <c r="H1618">
        <v>789</v>
      </c>
      <c r="I1618">
        <v>1.4</v>
      </c>
      <c r="J1618" t="s">
        <v>247</v>
      </c>
      <c r="K1618">
        <v>37027</v>
      </c>
      <c r="L1618" t="s">
        <v>122</v>
      </c>
    </row>
    <row r="1619" spans="1:12" x14ac:dyDescent="0.2">
      <c r="A1619" t="str">
        <f t="shared" si="25"/>
        <v>Camden2019</v>
      </c>
      <c r="B1619" t="s">
        <v>470</v>
      </c>
      <c r="C1619">
        <v>2019</v>
      </c>
      <c r="D1619" t="s">
        <v>245</v>
      </c>
      <c r="E1619">
        <v>182</v>
      </c>
      <c r="F1619">
        <v>1253</v>
      </c>
      <c r="G1619">
        <v>3.6</v>
      </c>
      <c r="H1619">
        <v>761</v>
      </c>
      <c r="I1619">
        <v>0.9</v>
      </c>
      <c r="J1619" t="s">
        <v>247</v>
      </c>
      <c r="K1619">
        <v>37029</v>
      </c>
      <c r="L1619" t="s">
        <v>122</v>
      </c>
    </row>
    <row r="1620" spans="1:12" x14ac:dyDescent="0.2">
      <c r="A1620" t="str">
        <f t="shared" si="25"/>
        <v>Carteret2019</v>
      </c>
      <c r="B1620" t="s">
        <v>777</v>
      </c>
      <c r="C1620">
        <v>2019</v>
      </c>
      <c r="D1620" t="s">
        <v>245</v>
      </c>
      <c r="E1620">
        <v>2318</v>
      </c>
      <c r="F1620">
        <v>23428</v>
      </c>
      <c r="G1620">
        <v>2.4</v>
      </c>
      <c r="H1620">
        <v>751</v>
      </c>
      <c r="I1620">
        <v>3.9</v>
      </c>
      <c r="J1620" t="s">
        <v>247</v>
      </c>
      <c r="K1620">
        <v>37031</v>
      </c>
      <c r="L1620" t="s">
        <v>122</v>
      </c>
    </row>
    <row r="1621" spans="1:12" x14ac:dyDescent="0.2">
      <c r="A1621" t="str">
        <f t="shared" si="25"/>
        <v>Caswell2019</v>
      </c>
      <c r="B1621" t="s">
        <v>778</v>
      </c>
      <c r="C1621">
        <v>2019</v>
      </c>
      <c r="D1621" t="s">
        <v>245</v>
      </c>
      <c r="E1621">
        <v>286</v>
      </c>
      <c r="F1621">
        <v>2976</v>
      </c>
      <c r="G1621">
        <v>-2.8</v>
      </c>
      <c r="H1621">
        <v>749</v>
      </c>
      <c r="I1621">
        <v>0</v>
      </c>
      <c r="J1621" t="s">
        <v>247</v>
      </c>
      <c r="K1621">
        <v>37033</v>
      </c>
      <c r="L1621" t="s">
        <v>122</v>
      </c>
    </row>
    <row r="1622" spans="1:12" x14ac:dyDescent="0.2">
      <c r="A1622" t="str">
        <f t="shared" si="25"/>
        <v>Catawba2019</v>
      </c>
      <c r="B1622" t="s">
        <v>779</v>
      </c>
      <c r="C1622">
        <v>2019</v>
      </c>
      <c r="D1622" t="s">
        <v>245</v>
      </c>
      <c r="E1622">
        <v>4551</v>
      </c>
      <c r="F1622">
        <v>89332</v>
      </c>
      <c r="G1622">
        <v>-0.2</v>
      </c>
      <c r="H1622">
        <v>885</v>
      </c>
      <c r="I1622">
        <v>2.7</v>
      </c>
      <c r="J1622" t="s">
        <v>247</v>
      </c>
      <c r="K1622">
        <v>37035</v>
      </c>
      <c r="L1622" t="s">
        <v>122</v>
      </c>
    </row>
    <row r="1623" spans="1:12" x14ac:dyDescent="0.2">
      <c r="A1623" t="str">
        <f t="shared" si="25"/>
        <v>Chatham2019</v>
      </c>
      <c r="B1623" t="s">
        <v>474</v>
      </c>
      <c r="C1623">
        <v>2019</v>
      </c>
      <c r="D1623" t="s">
        <v>245</v>
      </c>
      <c r="E1623">
        <v>1581</v>
      </c>
      <c r="F1623">
        <v>15742</v>
      </c>
      <c r="G1623">
        <v>4.2</v>
      </c>
      <c r="H1623">
        <v>798</v>
      </c>
      <c r="I1623">
        <v>1.8</v>
      </c>
      <c r="J1623" t="s">
        <v>247</v>
      </c>
      <c r="K1623">
        <v>37037</v>
      </c>
      <c r="L1623" t="s">
        <v>122</v>
      </c>
    </row>
    <row r="1624" spans="1:12" x14ac:dyDescent="0.2">
      <c r="A1624" t="str">
        <f t="shared" si="25"/>
        <v>Cherokee2019</v>
      </c>
      <c r="B1624" t="s">
        <v>424</v>
      </c>
      <c r="C1624">
        <v>2019</v>
      </c>
      <c r="D1624" t="s">
        <v>245</v>
      </c>
      <c r="E1624">
        <v>740</v>
      </c>
      <c r="F1624">
        <v>8000</v>
      </c>
      <c r="G1624">
        <v>0.2</v>
      </c>
      <c r="H1624">
        <v>700</v>
      </c>
      <c r="I1624">
        <v>1.7</v>
      </c>
      <c r="J1624" t="s">
        <v>247</v>
      </c>
      <c r="K1624">
        <v>37039</v>
      </c>
      <c r="L1624" t="s">
        <v>122</v>
      </c>
    </row>
    <row r="1625" spans="1:12" x14ac:dyDescent="0.2">
      <c r="A1625" t="str">
        <f t="shared" si="25"/>
        <v>Chowan2019</v>
      </c>
      <c r="B1625" t="s">
        <v>780</v>
      </c>
      <c r="C1625">
        <v>2019</v>
      </c>
      <c r="D1625" t="s">
        <v>245</v>
      </c>
      <c r="E1625">
        <v>380</v>
      </c>
      <c r="F1625">
        <v>4776</v>
      </c>
      <c r="G1625">
        <v>1.3</v>
      </c>
      <c r="H1625">
        <v>773</v>
      </c>
      <c r="I1625">
        <v>0.4</v>
      </c>
      <c r="J1625" t="s">
        <v>247</v>
      </c>
      <c r="K1625">
        <v>37041</v>
      </c>
      <c r="L1625" t="s">
        <v>122</v>
      </c>
    </row>
    <row r="1626" spans="1:12" x14ac:dyDescent="0.2">
      <c r="A1626" t="str">
        <f t="shared" si="25"/>
        <v>Clay2019</v>
      </c>
      <c r="B1626" t="s">
        <v>353</v>
      </c>
      <c r="C1626">
        <v>2019</v>
      </c>
      <c r="D1626" t="s">
        <v>245</v>
      </c>
      <c r="E1626">
        <v>261</v>
      </c>
      <c r="F1626">
        <v>2050</v>
      </c>
      <c r="G1626">
        <v>0.8</v>
      </c>
      <c r="H1626">
        <v>649</v>
      </c>
      <c r="I1626">
        <v>2.7</v>
      </c>
      <c r="J1626" t="s">
        <v>247</v>
      </c>
      <c r="K1626">
        <v>37043</v>
      </c>
      <c r="L1626" t="s">
        <v>122</v>
      </c>
    </row>
    <row r="1627" spans="1:12" x14ac:dyDescent="0.2">
      <c r="A1627" t="str">
        <f t="shared" si="25"/>
        <v>Cleveland2019</v>
      </c>
      <c r="B1627" t="s">
        <v>781</v>
      </c>
      <c r="C1627">
        <v>2019</v>
      </c>
      <c r="D1627" t="s">
        <v>245</v>
      </c>
      <c r="E1627">
        <v>2056</v>
      </c>
      <c r="F1627">
        <v>35905</v>
      </c>
      <c r="G1627">
        <v>2</v>
      </c>
      <c r="H1627">
        <v>824</v>
      </c>
      <c r="I1627">
        <v>2.1</v>
      </c>
      <c r="J1627" t="s">
        <v>247</v>
      </c>
      <c r="K1627">
        <v>37045</v>
      </c>
      <c r="L1627" t="s">
        <v>122</v>
      </c>
    </row>
    <row r="1628" spans="1:12" x14ac:dyDescent="0.2">
      <c r="A1628" t="str">
        <f t="shared" si="25"/>
        <v>Columbus2019</v>
      </c>
      <c r="B1628" t="s">
        <v>782</v>
      </c>
      <c r="C1628">
        <v>2019</v>
      </c>
      <c r="D1628" t="s">
        <v>245</v>
      </c>
      <c r="E1628">
        <v>1076</v>
      </c>
      <c r="F1628">
        <v>15444</v>
      </c>
      <c r="G1628">
        <v>3</v>
      </c>
      <c r="H1628">
        <v>718</v>
      </c>
      <c r="I1628">
        <v>-0.1</v>
      </c>
      <c r="J1628" t="s">
        <v>247</v>
      </c>
      <c r="K1628">
        <v>37047</v>
      </c>
      <c r="L1628" t="s">
        <v>122</v>
      </c>
    </row>
    <row r="1629" spans="1:12" x14ac:dyDescent="0.2">
      <c r="A1629" t="str">
        <f t="shared" si="25"/>
        <v>Craven2019</v>
      </c>
      <c r="B1629" t="s">
        <v>783</v>
      </c>
      <c r="C1629">
        <v>2019</v>
      </c>
      <c r="D1629" t="s">
        <v>245</v>
      </c>
      <c r="E1629">
        <v>2322</v>
      </c>
      <c r="F1629">
        <v>40216</v>
      </c>
      <c r="G1629">
        <v>2.1</v>
      </c>
      <c r="H1629">
        <v>924</v>
      </c>
      <c r="I1629">
        <v>4.5</v>
      </c>
      <c r="J1629" t="s">
        <v>247</v>
      </c>
      <c r="K1629">
        <v>37049</v>
      </c>
      <c r="L1629" t="s">
        <v>122</v>
      </c>
    </row>
    <row r="1630" spans="1:12" x14ac:dyDescent="0.2">
      <c r="A1630" t="str">
        <f t="shared" si="25"/>
        <v>Cumberland2019</v>
      </c>
      <c r="B1630" t="s">
        <v>589</v>
      </c>
      <c r="C1630">
        <v>2019</v>
      </c>
      <c r="D1630" t="s">
        <v>245</v>
      </c>
      <c r="E1630">
        <v>6305</v>
      </c>
      <c r="F1630">
        <v>122386</v>
      </c>
      <c r="G1630">
        <v>0.9</v>
      </c>
      <c r="H1630">
        <v>867</v>
      </c>
      <c r="I1630">
        <v>-1.3</v>
      </c>
      <c r="J1630" t="s">
        <v>247</v>
      </c>
      <c r="K1630">
        <v>37051</v>
      </c>
      <c r="L1630" t="s">
        <v>122</v>
      </c>
    </row>
    <row r="1631" spans="1:12" x14ac:dyDescent="0.2">
      <c r="A1631" t="str">
        <f t="shared" si="25"/>
        <v>Currituck2019</v>
      </c>
      <c r="B1631" t="s">
        <v>784</v>
      </c>
      <c r="C1631">
        <v>2019</v>
      </c>
      <c r="D1631" t="s">
        <v>245</v>
      </c>
      <c r="E1631">
        <v>760</v>
      </c>
      <c r="F1631">
        <v>6381</v>
      </c>
      <c r="G1631">
        <v>0.2</v>
      </c>
      <c r="H1631">
        <v>731</v>
      </c>
      <c r="I1631">
        <v>-3.8</v>
      </c>
      <c r="J1631" t="s">
        <v>247</v>
      </c>
      <c r="K1631">
        <v>37053</v>
      </c>
      <c r="L1631" t="s">
        <v>122</v>
      </c>
    </row>
    <row r="1632" spans="1:12" x14ac:dyDescent="0.2">
      <c r="A1632" t="str">
        <f t="shared" si="25"/>
        <v>Dare2019</v>
      </c>
      <c r="B1632" t="s">
        <v>785</v>
      </c>
      <c r="C1632">
        <v>2019</v>
      </c>
      <c r="D1632" t="s">
        <v>245</v>
      </c>
      <c r="E1632">
        <v>2010</v>
      </c>
      <c r="F1632">
        <v>16754</v>
      </c>
      <c r="G1632">
        <v>1.5</v>
      </c>
      <c r="H1632">
        <v>739</v>
      </c>
      <c r="I1632">
        <v>4.2</v>
      </c>
      <c r="J1632" t="s">
        <v>247</v>
      </c>
      <c r="K1632">
        <v>37055</v>
      </c>
      <c r="L1632" t="s">
        <v>122</v>
      </c>
    </row>
    <row r="1633" spans="1:12" x14ac:dyDescent="0.2">
      <c r="A1633" t="str">
        <f t="shared" si="25"/>
        <v>Davidson2019</v>
      </c>
      <c r="B1633" t="s">
        <v>721</v>
      </c>
      <c r="C1633">
        <v>2019</v>
      </c>
      <c r="D1633" t="s">
        <v>245</v>
      </c>
      <c r="E1633">
        <v>2909</v>
      </c>
      <c r="F1633">
        <v>44571</v>
      </c>
      <c r="G1633">
        <v>1.2</v>
      </c>
      <c r="H1633">
        <v>856</v>
      </c>
      <c r="I1633">
        <v>5.3</v>
      </c>
      <c r="J1633" t="s">
        <v>247</v>
      </c>
      <c r="K1633">
        <v>37057</v>
      </c>
      <c r="L1633" t="s">
        <v>122</v>
      </c>
    </row>
    <row r="1634" spans="1:12" x14ac:dyDescent="0.2">
      <c r="A1634" t="str">
        <f t="shared" si="25"/>
        <v>Davie2019</v>
      </c>
      <c r="B1634" t="s">
        <v>786</v>
      </c>
      <c r="C1634">
        <v>2019</v>
      </c>
      <c r="D1634" t="s">
        <v>245</v>
      </c>
      <c r="E1634">
        <v>933</v>
      </c>
      <c r="F1634">
        <v>13052</v>
      </c>
      <c r="G1634">
        <v>0.7</v>
      </c>
      <c r="H1634">
        <v>803</v>
      </c>
      <c r="I1634">
        <v>7.6</v>
      </c>
      <c r="J1634" t="s">
        <v>247</v>
      </c>
      <c r="K1634">
        <v>37059</v>
      </c>
      <c r="L1634" t="s">
        <v>122</v>
      </c>
    </row>
    <row r="1635" spans="1:12" x14ac:dyDescent="0.2">
      <c r="A1635" t="str">
        <f t="shared" si="25"/>
        <v>Duplin2019</v>
      </c>
      <c r="B1635" t="s">
        <v>787</v>
      </c>
      <c r="C1635">
        <v>2019</v>
      </c>
      <c r="D1635" t="s">
        <v>245</v>
      </c>
      <c r="E1635">
        <v>1108</v>
      </c>
      <c r="F1635">
        <v>19074</v>
      </c>
      <c r="G1635">
        <v>0.4</v>
      </c>
      <c r="H1635">
        <v>727</v>
      </c>
      <c r="I1635">
        <v>0.1</v>
      </c>
      <c r="J1635" t="s">
        <v>247</v>
      </c>
      <c r="K1635">
        <v>37061</v>
      </c>
      <c r="L1635" t="s">
        <v>122</v>
      </c>
    </row>
    <row r="1636" spans="1:12" x14ac:dyDescent="0.2">
      <c r="A1636" t="str">
        <f t="shared" si="25"/>
        <v>Durham2019</v>
      </c>
      <c r="B1636" t="s">
        <v>788</v>
      </c>
      <c r="C1636">
        <v>2019</v>
      </c>
      <c r="D1636" t="s">
        <v>245</v>
      </c>
      <c r="E1636">
        <v>8754</v>
      </c>
      <c r="F1636">
        <v>213868</v>
      </c>
      <c r="G1636">
        <v>2.7</v>
      </c>
      <c r="H1636">
        <v>1386</v>
      </c>
      <c r="I1636">
        <v>2.1</v>
      </c>
      <c r="J1636" t="s">
        <v>247</v>
      </c>
      <c r="K1636">
        <v>37063</v>
      </c>
      <c r="L1636" t="s">
        <v>122</v>
      </c>
    </row>
    <row r="1637" spans="1:12" x14ac:dyDescent="0.2">
      <c r="A1637" t="str">
        <f t="shared" si="25"/>
        <v>Edgecombe2019</v>
      </c>
      <c r="B1637" t="s">
        <v>789</v>
      </c>
      <c r="C1637">
        <v>2019</v>
      </c>
      <c r="D1637" t="s">
        <v>245</v>
      </c>
      <c r="E1637">
        <v>924</v>
      </c>
      <c r="F1637">
        <v>16080</v>
      </c>
      <c r="G1637">
        <v>-2.7</v>
      </c>
      <c r="H1637">
        <v>758</v>
      </c>
      <c r="I1637">
        <v>0.8</v>
      </c>
      <c r="J1637" t="s">
        <v>247</v>
      </c>
      <c r="K1637">
        <v>37065</v>
      </c>
      <c r="L1637" t="s">
        <v>122</v>
      </c>
    </row>
    <row r="1638" spans="1:12" x14ac:dyDescent="0.2">
      <c r="A1638" t="str">
        <f t="shared" si="25"/>
        <v>Forsyth2019</v>
      </c>
      <c r="B1638" t="s">
        <v>376</v>
      </c>
      <c r="C1638">
        <v>2019</v>
      </c>
      <c r="D1638" t="s">
        <v>245</v>
      </c>
      <c r="E1638">
        <v>9538</v>
      </c>
      <c r="F1638">
        <v>193895</v>
      </c>
      <c r="G1638">
        <v>2.7</v>
      </c>
      <c r="H1638">
        <v>1045</v>
      </c>
      <c r="I1638">
        <v>3.5</v>
      </c>
      <c r="J1638" t="s">
        <v>247</v>
      </c>
      <c r="K1638">
        <v>37067</v>
      </c>
      <c r="L1638" t="s">
        <v>122</v>
      </c>
    </row>
    <row r="1639" spans="1:12" x14ac:dyDescent="0.2">
      <c r="A1639" t="str">
        <f t="shared" si="25"/>
        <v>Franklin2019</v>
      </c>
      <c r="B1639" t="s">
        <v>434</v>
      </c>
      <c r="C1639">
        <v>2019</v>
      </c>
      <c r="D1639" t="s">
        <v>245</v>
      </c>
      <c r="E1639">
        <v>1200</v>
      </c>
      <c r="F1639">
        <v>12397</v>
      </c>
      <c r="G1639">
        <v>-1.8</v>
      </c>
      <c r="H1639">
        <v>883</v>
      </c>
      <c r="I1639">
        <v>-6.2</v>
      </c>
      <c r="J1639" t="s">
        <v>247</v>
      </c>
      <c r="K1639">
        <v>37069</v>
      </c>
      <c r="L1639" t="s">
        <v>122</v>
      </c>
    </row>
    <row r="1640" spans="1:12" x14ac:dyDescent="0.2">
      <c r="A1640" t="str">
        <f t="shared" si="25"/>
        <v>Gaston2019</v>
      </c>
      <c r="B1640" t="s">
        <v>790</v>
      </c>
      <c r="C1640">
        <v>2019</v>
      </c>
      <c r="D1640" t="s">
        <v>245</v>
      </c>
      <c r="E1640">
        <v>4442</v>
      </c>
      <c r="F1640">
        <v>75043</v>
      </c>
      <c r="G1640">
        <v>-1.7</v>
      </c>
      <c r="H1640">
        <v>848</v>
      </c>
      <c r="I1640">
        <v>0.6</v>
      </c>
      <c r="J1640" t="s">
        <v>247</v>
      </c>
      <c r="K1640">
        <v>37071</v>
      </c>
      <c r="L1640" t="s">
        <v>122</v>
      </c>
    </row>
    <row r="1641" spans="1:12" x14ac:dyDescent="0.2">
      <c r="A1641" t="str">
        <f t="shared" si="25"/>
        <v>Gates2019</v>
      </c>
      <c r="B1641" t="s">
        <v>791</v>
      </c>
      <c r="C1641">
        <v>2019</v>
      </c>
      <c r="D1641" t="s">
        <v>245</v>
      </c>
      <c r="E1641">
        <v>170</v>
      </c>
      <c r="F1641">
        <v>1607</v>
      </c>
      <c r="G1641">
        <v>5.7</v>
      </c>
      <c r="H1641">
        <v>754</v>
      </c>
      <c r="I1641">
        <v>6</v>
      </c>
      <c r="J1641" t="s">
        <v>247</v>
      </c>
      <c r="K1641">
        <v>37073</v>
      </c>
      <c r="L1641" t="s">
        <v>122</v>
      </c>
    </row>
    <row r="1642" spans="1:12" x14ac:dyDescent="0.2">
      <c r="A1642" t="str">
        <f t="shared" si="25"/>
        <v>Graham2019</v>
      </c>
      <c r="B1642" t="s">
        <v>792</v>
      </c>
      <c r="C1642">
        <v>2019</v>
      </c>
      <c r="D1642" t="s">
        <v>245</v>
      </c>
      <c r="E1642">
        <v>186</v>
      </c>
      <c r="F1642">
        <v>1974</v>
      </c>
      <c r="G1642">
        <v>-3.9</v>
      </c>
      <c r="H1642">
        <v>736</v>
      </c>
      <c r="I1642">
        <v>-2.5</v>
      </c>
      <c r="J1642" t="s">
        <v>247</v>
      </c>
      <c r="K1642">
        <v>37075</v>
      </c>
      <c r="L1642" t="s">
        <v>122</v>
      </c>
    </row>
    <row r="1643" spans="1:12" x14ac:dyDescent="0.2">
      <c r="A1643" t="str">
        <f t="shared" si="25"/>
        <v>Granville2019</v>
      </c>
      <c r="B1643" t="s">
        <v>793</v>
      </c>
      <c r="C1643">
        <v>2019</v>
      </c>
      <c r="D1643" t="s">
        <v>245</v>
      </c>
      <c r="E1643">
        <v>947</v>
      </c>
      <c r="F1643">
        <v>20888</v>
      </c>
      <c r="G1643">
        <v>-1.7</v>
      </c>
      <c r="H1643">
        <v>912</v>
      </c>
      <c r="I1643">
        <v>1.9</v>
      </c>
      <c r="J1643" t="s">
        <v>247</v>
      </c>
      <c r="K1643">
        <v>37077</v>
      </c>
      <c r="L1643" t="s">
        <v>122</v>
      </c>
    </row>
    <row r="1644" spans="1:12" x14ac:dyDescent="0.2">
      <c r="A1644" t="str">
        <f t="shared" si="25"/>
        <v>Greene2019</v>
      </c>
      <c r="B1644" t="s">
        <v>436</v>
      </c>
      <c r="C1644">
        <v>2019</v>
      </c>
      <c r="D1644" t="s">
        <v>245</v>
      </c>
      <c r="E1644">
        <v>327</v>
      </c>
      <c r="F1644">
        <v>4473</v>
      </c>
      <c r="G1644">
        <v>6.5</v>
      </c>
      <c r="H1644">
        <v>737</v>
      </c>
      <c r="I1644">
        <v>2.5</v>
      </c>
      <c r="J1644" t="s">
        <v>247</v>
      </c>
      <c r="K1644">
        <v>37079</v>
      </c>
      <c r="L1644" t="s">
        <v>122</v>
      </c>
    </row>
    <row r="1645" spans="1:12" x14ac:dyDescent="0.2">
      <c r="A1645" t="str">
        <f t="shared" si="25"/>
        <v>Guilford2019</v>
      </c>
      <c r="B1645" t="s">
        <v>794</v>
      </c>
      <c r="C1645">
        <v>2019</v>
      </c>
      <c r="D1645" t="s">
        <v>245</v>
      </c>
      <c r="E1645">
        <v>14850</v>
      </c>
      <c r="F1645">
        <v>289477</v>
      </c>
      <c r="G1645">
        <v>1.7</v>
      </c>
      <c r="H1645">
        <v>992</v>
      </c>
      <c r="I1645">
        <v>3.2</v>
      </c>
      <c r="J1645" t="s">
        <v>247</v>
      </c>
      <c r="K1645">
        <v>37081</v>
      </c>
      <c r="L1645" t="s">
        <v>122</v>
      </c>
    </row>
    <row r="1646" spans="1:12" x14ac:dyDescent="0.2">
      <c r="A1646" t="str">
        <f t="shared" si="25"/>
        <v>Halifax2019</v>
      </c>
      <c r="B1646" t="s">
        <v>674</v>
      </c>
      <c r="C1646">
        <v>2019</v>
      </c>
      <c r="D1646" t="s">
        <v>245</v>
      </c>
      <c r="E1646">
        <v>1006</v>
      </c>
      <c r="F1646">
        <v>15688</v>
      </c>
      <c r="G1646">
        <v>0.2</v>
      </c>
      <c r="H1646">
        <v>704</v>
      </c>
      <c r="I1646">
        <v>-0.7</v>
      </c>
      <c r="J1646" t="s">
        <v>247</v>
      </c>
      <c r="K1646">
        <v>37083</v>
      </c>
      <c r="L1646" t="s">
        <v>122</v>
      </c>
    </row>
    <row r="1647" spans="1:12" x14ac:dyDescent="0.2">
      <c r="A1647" t="str">
        <f t="shared" si="25"/>
        <v>Harnett2019</v>
      </c>
      <c r="B1647" t="s">
        <v>795</v>
      </c>
      <c r="C1647">
        <v>2019</v>
      </c>
      <c r="D1647" t="s">
        <v>245</v>
      </c>
      <c r="E1647">
        <v>1823</v>
      </c>
      <c r="F1647">
        <v>25827</v>
      </c>
      <c r="G1647">
        <v>1.7</v>
      </c>
      <c r="H1647">
        <v>744</v>
      </c>
      <c r="I1647">
        <v>2.2999999999999998</v>
      </c>
      <c r="J1647" t="s">
        <v>247</v>
      </c>
      <c r="K1647">
        <v>37085</v>
      </c>
      <c r="L1647" t="s">
        <v>122</v>
      </c>
    </row>
    <row r="1648" spans="1:12" x14ac:dyDescent="0.2">
      <c r="A1648" t="str">
        <f t="shared" si="25"/>
        <v>Haywood2019</v>
      </c>
      <c r="B1648" t="s">
        <v>731</v>
      </c>
      <c r="C1648">
        <v>2019</v>
      </c>
      <c r="D1648" t="s">
        <v>245</v>
      </c>
      <c r="E1648">
        <v>1579</v>
      </c>
      <c r="F1648">
        <v>18014</v>
      </c>
      <c r="G1648">
        <v>1.5</v>
      </c>
      <c r="H1648">
        <v>749</v>
      </c>
      <c r="I1648">
        <v>1.1000000000000001</v>
      </c>
      <c r="J1648" t="s">
        <v>247</v>
      </c>
      <c r="K1648">
        <v>37087</v>
      </c>
      <c r="L1648" t="s">
        <v>122</v>
      </c>
    </row>
    <row r="1649" spans="1:12" x14ac:dyDescent="0.2">
      <c r="A1649" t="str">
        <f t="shared" si="25"/>
        <v>Henderson2019</v>
      </c>
      <c r="B1649" t="s">
        <v>602</v>
      </c>
      <c r="C1649">
        <v>2019</v>
      </c>
      <c r="D1649" t="s">
        <v>245</v>
      </c>
      <c r="E1649">
        <v>3257</v>
      </c>
      <c r="F1649">
        <v>40541</v>
      </c>
      <c r="G1649">
        <v>4.7</v>
      </c>
      <c r="H1649">
        <v>836</v>
      </c>
      <c r="I1649">
        <v>2.1</v>
      </c>
      <c r="J1649" t="s">
        <v>247</v>
      </c>
      <c r="K1649">
        <v>37089</v>
      </c>
      <c r="L1649" t="s">
        <v>122</v>
      </c>
    </row>
    <row r="1650" spans="1:12" x14ac:dyDescent="0.2">
      <c r="A1650" t="str">
        <f t="shared" si="25"/>
        <v>Hertford2019</v>
      </c>
      <c r="B1650" t="s">
        <v>796</v>
      </c>
      <c r="C1650">
        <v>2019</v>
      </c>
      <c r="D1650" t="s">
        <v>245</v>
      </c>
      <c r="E1650">
        <v>478</v>
      </c>
      <c r="F1650">
        <v>9211</v>
      </c>
      <c r="G1650">
        <v>0.3</v>
      </c>
      <c r="H1650">
        <v>782</v>
      </c>
      <c r="I1650">
        <v>2.4</v>
      </c>
      <c r="J1650" t="s">
        <v>247</v>
      </c>
      <c r="K1650">
        <v>37091</v>
      </c>
      <c r="L1650" t="s">
        <v>122</v>
      </c>
    </row>
    <row r="1651" spans="1:12" x14ac:dyDescent="0.2">
      <c r="A1651" t="str">
        <f t="shared" si="25"/>
        <v>Hoke2019</v>
      </c>
      <c r="B1651" t="s">
        <v>797</v>
      </c>
      <c r="C1651">
        <v>2019</v>
      </c>
      <c r="D1651" t="s">
        <v>245</v>
      </c>
      <c r="E1651">
        <v>533</v>
      </c>
      <c r="F1651">
        <v>8911</v>
      </c>
      <c r="G1651">
        <v>3.6</v>
      </c>
      <c r="H1651">
        <v>721</v>
      </c>
      <c r="I1651">
        <v>3.9</v>
      </c>
      <c r="J1651" t="s">
        <v>247</v>
      </c>
      <c r="K1651">
        <v>37093</v>
      </c>
      <c r="L1651" t="s">
        <v>122</v>
      </c>
    </row>
    <row r="1652" spans="1:12" x14ac:dyDescent="0.2">
      <c r="A1652" t="str">
        <f t="shared" si="25"/>
        <v>Hyde2019</v>
      </c>
      <c r="B1652" t="s">
        <v>798</v>
      </c>
      <c r="C1652">
        <v>2019</v>
      </c>
      <c r="D1652" t="s">
        <v>245</v>
      </c>
      <c r="E1652">
        <v>216</v>
      </c>
      <c r="F1652">
        <v>1686</v>
      </c>
      <c r="G1652">
        <v>-2.9</v>
      </c>
      <c r="H1652">
        <v>715</v>
      </c>
      <c r="I1652">
        <v>0.8</v>
      </c>
      <c r="J1652" t="s">
        <v>247</v>
      </c>
      <c r="K1652">
        <v>37095</v>
      </c>
      <c r="L1652" t="s">
        <v>122</v>
      </c>
    </row>
    <row r="1653" spans="1:12" x14ac:dyDescent="0.2">
      <c r="A1653" t="str">
        <f t="shared" si="25"/>
        <v>Iredell2019</v>
      </c>
      <c r="B1653" t="s">
        <v>799</v>
      </c>
      <c r="C1653">
        <v>2019</v>
      </c>
      <c r="D1653" t="s">
        <v>245</v>
      </c>
      <c r="E1653">
        <v>5594</v>
      </c>
      <c r="F1653">
        <v>77269</v>
      </c>
      <c r="G1653">
        <v>3.1</v>
      </c>
      <c r="H1653">
        <v>983</v>
      </c>
      <c r="I1653">
        <v>3.7</v>
      </c>
      <c r="J1653" t="s">
        <v>247</v>
      </c>
      <c r="K1653">
        <v>37097</v>
      </c>
      <c r="L1653" t="s">
        <v>122</v>
      </c>
    </row>
    <row r="1654" spans="1:12" x14ac:dyDescent="0.2">
      <c r="A1654" t="str">
        <f t="shared" si="25"/>
        <v>Jackson2019</v>
      </c>
      <c r="B1654" t="s">
        <v>318</v>
      </c>
      <c r="C1654">
        <v>2019</v>
      </c>
      <c r="D1654" t="s">
        <v>245</v>
      </c>
      <c r="E1654">
        <v>1078</v>
      </c>
      <c r="F1654">
        <v>14305</v>
      </c>
      <c r="G1654">
        <v>2.8</v>
      </c>
      <c r="H1654">
        <v>777</v>
      </c>
      <c r="I1654">
        <v>4.2</v>
      </c>
      <c r="J1654" t="s">
        <v>247</v>
      </c>
      <c r="K1654">
        <v>37099</v>
      </c>
      <c r="L1654" t="s">
        <v>122</v>
      </c>
    </row>
    <row r="1655" spans="1:12" x14ac:dyDescent="0.2">
      <c r="A1655" t="str">
        <f t="shared" si="25"/>
        <v>Johnston2019</v>
      </c>
      <c r="B1655" t="s">
        <v>377</v>
      </c>
      <c r="C1655">
        <v>2019</v>
      </c>
      <c r="D1655" t="s">
        <v>245</v>
      </c>
      <c r="E1655">
        <v>3750</v>
      </c>
      <c r="F1655">
        <v>52030</v>
      </c>
      <c r="G1655">
        <v>4.5</v>
      </c>
      <c r="H1655">
        <v>822</v>
      </c>
      <c r="I1655">
        <v>1</v>
      </c>
      <c r="J1655" t="s">
        <v>247</v>
      </c>
      <c r="K1655">
        <v>37101</v>
      </c>
      <c r="L1655" t="s">
        <v>122</v>
      </c>
    </row>
    <row r="1656" spans="1:12" x14ac:dyDescent="0.2">
      <c r="A1656" t="str">
        <f t="shared" si="25"/>
        <v>Jones2019</v>
      </c>
      <c r="B1656" t="s">
        <v>517</v>
      </c>
      <c r="C1656">
        <v>2019</v>
      </c>
      <c r="D1656" t="s">
        <v>245</v>
      </c>
      <c r="E1656">
        <v>201</v>
      </c>
      <c r="F1656">
        <v>1640</v>
      </c>
      <c r="G1656">
        <v>-15.6</v>
      </c>
      <c r="H1656">
        <v>726</v>
      </c>
      <c r="I1656">
        <v>-2</v>
      </c>
      <c r="J1656" t="s">
        <v>247</v>
      </c>
      <c r="K1656">
        <v>37103</v>
      </c>
      <c r="L1656" t="s">
        <v>122</v>
      </c>
    </row>
    <row r="1657" spans="1:12" x14ac:dyDescent="0.2">
      <c r="A1657" t="str">
        <f t="shared" si="25"/>
        <v>Lee2019</v>
      </c>
      <c r="B1657" t="s">
        <v>315</v>
      </c>
      <c r="C1657">
        <v>2019</v>
      </c>
      <c r="D1657" t="s">
        <v>245</v>
      </c>
      <c r="E1657">
        <v>1440</v>
      </c>
      <c r="F1657">
        <v>25824</v>
      </c>
      <c r="G1657">
        <v>-1.3</v>
      </c>
      <c r="H1657">
        <v>858</v>
      </c>
      <c r="I1657">
        <v>3.2</v>
      </c>
      <c r="J1657" t="s">
        <v>247</v>
      </c>
      <c r="K1657">
        <v>37105</v>
      </c>
      <c r="L1657" t="s">
        <v>122</v>
      </c>
    </row>
    <row r="1658" spans="1:12" x14ac:dyDescent="0.2">
      <c r="A1658" t="str">
        <f t="shared" si="25"/>
        <v>Lenoir2019</v>
      </c>
      <c r="B1658" t="s">
        <v>800</v>
      </c>
      <c r="C1658">
        <v>2019</v>
      </c>
      <c r="D1658" t="s">
        <v>245</v>
      </c>
      <c r="E1658">
        <v>1314</v>
      </c>
      <c r="F1658">
        <v>28729</v>
      </c>
      <c r="G1658">
        <v>-0.4</v>
      </c>
      <c r="H1658">
        <v>797</v>
      </c>
      <c r="I1658">
        <v>1.8</v>
      </c>
      <c r="J1658" t="s">
        <v>247</v>
      </c>
      <c r="K1658">
        <v>37107</v>
      </c>
      <c r="L1658" t="s">
        <v>122</v>
      </c>
    </row>
    <row r="1659" spans="1:12" x14ac:dyDescent="0.2">
      <c r="A1659" t="str">
        <f t="shared" si="25"/>
        <v>Lincoln2019</v>
      </c>
      <c r="B1659" t="s">
        <v>519</v>
      </c>
      <c r="C1659">
        <v>2019</v>
      </c>
      <c r="D1659" t="s">
        <v>245</v>
      </c>
      <c r="E1659">
        <v>1923</v>
      </c>
      <c r="F1659">
        <v>25245</v>
      </c>
      <c r="G1659">
        <v>8.1</v>
      </c>
      <c r="H1659">
        <v>889</v>
      </c>
      <c r="I1659">
        <v>7.4</v>
      </c>
      <c r="J1659" t="s">
        <v>247</v>
      </c>
      <c r="K1659">
        <v>37109</v>
      </c>
      <c r="L1659" t="s">
        <v>122</v>
      </c>
    </row>
    <row r="1660" spans="1:12" x14ac:dyDescent="0.2">
      <c r="A1660" t="str">
        <f t="shared" si="25"/>
        <v>McDowell2019</v>
      </c>
      <c r="B1660" t="s">
        <v>801</v>
      </c>
      <c r="C1660">
        <v>2019</v>
      </c>
      <c r="D1660" t="s">
        <v>245</v>
      </c>
      <c r="E1660">
        <v>813</v>
      </c>
      <c r="F1660">
        <v>15859</v>
      </c>
      <c r="G1660">
        <v>0.4</v>
      </c>
      <c r="H1660">
        <v>741</v>
      </c>
      <c r="I1660">
        <v>1.9</v>
      </c>
      <c r="J1660" t="s">
        <v>247</v>
      </c>
      <c r="K1660">
        <v>37111</v>
      </c>
      <c r="L1660" t="s">
        <v>122</v>
      </c>
    </row>
    <row r="1661" spans="1:12" x14ac:dyDescent="0.2">
      <c r="A1661" t="str">
        <f t="shared" si="25"/>
        <v>Macon2019</v>
      </c>
      <c r="B1661" t="s">
        <v>441</v>
      </c>
      <c r="C1661">
        <v>2019</v>
      </c>
      <c r="D1661" t="s">
        <v>245</v>
      </c>
      <c r="E1661">
        <v>1227</v>
      </c>
      <c r="F1661">
        <v>11405</v>
      </c>
      <c r="G1661">
        <v>1.9</v>
      </c>
      <c r="H1661">
        <v>757</v>
      </c>
      <c r="I1661">
        <v>9.9</v>
      </c>
      <c r="J1661" t="s">
        <v>247</v>
      </c>
      <c r="K1661">
        <v>37113</v>
      </c>
      <c r="L1661" t="s">
        <v>122</v>
      </c>
    </row>
    <row r="1662" spans="1:12" x14ac:dyDescent="0.2">
      <c r="A1662" t="str">
        <f t="shared" si="25"/>
        <v>Madison2019</v>
      </c>
      <c r="B1662" t="s">
        <v>313</v>
      </c>
      <c r="C1662">
        <v>2019</v>
      </c>
      <c r="D1662" t="s">
        <v>245</v>
      </c>
      <c r="E1662">
        <v>411</v>
      </c>
      <c r="F1662">
        <v>4074</v>
      </c>
      <c r="G1662">
        <v>3.3</v>
      </c>
      <c r="H1662">
        <v>713</v>
      </c>
      <c r="I1662">
        <v>5</v>
      </c>
      <c r="J1662" t="s">
        <v>247</v>
      </c>
      <c r="K1662">
        <v>37115</v>
      </c>
      <c r="L1662" t="s">
        <v>122</v>
      </c>
    </row>
    <row r="1663" spans="1:12" x14ac:dyDescent="0.2">
      <c r="A1663" t="str">
        <f t="shared" si="25"/>
        <v>Martin2019</v>
      </c>
      <c r="B1663" t="s">
        <v>620</v>
      </c>
      <c r="C1663">
        <v>2019</v>
      </c>
      <c r="D1663" t="s">
        <v>245</v>
      </c>
      <c r="E1663">
        <v>504</v>
      </c>
      <c r="F1663">
        <v>6577</v>
      </c>
      <c r="G1663">
        <v>-1</v>
      </c>
      <c r="H1663">
        <v>662</v>
      </c>
      <c r="I1663">
        <v>5.0999999999999996</v>
      </c>
      <c r="J1663" t="s">
        <v>247</v>
      </c>
      <c r="K1663">
        <v>37117</v>
      </c>
      <c r="L1663" t="s">
        <v>122</v>
      </c>
    </row>
    <row r="1664" spans="1:12" x14ac:dyDescent="0.2">
      <c r="A1664" t="str">
        <f t="shared" si="25"/>
        <v>Mecklenburg2019</v>
      </c>
      <c r="B1664" t="s">
        <v>686</v>
      </c>
      <c r="C1664">
        <v>2019</v>
      </c>
      <c r="D1664" t="s">
        <v>245</v>
      </c>
      <c r="E1664">
        <v>39838</v>
      </c>
      <c r="F1664">
        <v>729036</v>
      </c>
      <c r="G1664">
        <v>3.1</v>
      </c>
      <c r="H1664">
        <v>1315</v>
      </c>
      <c r="I1664">
        <v>3.7</v>
      </c>
      <c r="J1664" t="s">
        <v>247</v>
      </c>
      <c r="K1664">
        <v>37119</v>
      </c>
      <c r="L1664" t="s">
        <v>122</v>
      </c>
    </row>
    <row r="1665" spans="1:12" x14ac:dyDescent="0.2">
      <c r="A1665" t="str">
        <f t="shared" si="25"/>
        <v>Mitchell2019</v>
      </c>
      <c r="B1665" t="s">
        <v>526</v>
      </c>
      <c r="C1665">
        <v>2019</v>
      </c>
      <c r="D1665" t="s">
        <v>245</v>
      </c>
      <c r="E1665">
        <v>377</v>
      </c>
      <c r="F1665">
        <v>4709</v>
      </c>
      <c r="G1665">
        <v>1.8</v>
      </c>
      <c r="H1665">
        <v>781</v>
      </c>
      <c r="I1665">
        <v>0.4</v>
      </c>
      <c r="J1665" t="s">
        <v>247</v>
      </c>
      <c r="K1665">
        <v>37121</v>
      </c>
      <c r="L1665" t="s">
        <v>122</v>
      </c>
    </row>
    <row r="1666" spans="1:12" x14ac:dyDescent="0.2">
      <c r="A1666" t="str">
        <f t="shared" si="25"/>
        <v>Montgomery2019</v>
      </c>
      <c r="B1666" t="s">
        <v>329</v>
      </c>
      <c r="C1666">
        <v>2019</v>
      </c>
      <c r="D1666" t="s">
        <v>245</v>
      </c>
      <c r="E1666">
        <v>524</v>
      </c>
      <c r="F1666">
        <v>9353</v>
      </c>
      <c r="G1666">
        <v>2.5</v>
      </c>
      <c r="H1666">
        <v>765</v>
      </c>
      <c r="I1666">
        <v>1.3</v>
      </c>
      <c r="J1666" t="s">
        <v>247</v>
      </c>
      <c r="K1666">
        <v>37123</v>
      </c>
      <c r="L1666" t="s">
        <v>122</v>
      </c>
    </row>
    <row r="1667" spans="1:12" x14ac:dyDescent="0.2">
      <c r="A1667" t="str">
        <f t="shared" si="25"/>
        <v>Moore2019</v>
      </c>
      <c r="B1667" t="s">
        <v>739</v>
      </c>
      <c r="C1667">
        <v>2019</v>
      </c>
      <c r="D1667" t="s">
        <v>245</v>
      </c>
      <c r="E1667">
        <v>2638</v>
      </c>
      <c r="F1667">
        <v>37382</v>
      </c>
      <c r="G1667">
        <v>2</v>
      </c>
      <c r="H1667">
        <v>844</v>
      </c>
      <c r="I1667">
        <v>4.3</v>
      </c>
      <c r="J1667" t="s">
        <v>247</v>
      </c>
      <c r="K1667">
        <v>37125</v>
      </c>
      <c r="L1667" t="s">
        <v>122</v>
      </c>
    </row>
    <row r="1668" spans="1:12" x14ac:dyDescent="0.2">
      <c r="A1668" t="str">
        <f t="shared" si="25"/>
        <v>Nash2019</v>
      </c>
      <c r="B1668" t="s">
        <v>802</v>
      </c>
      <c r="C1668">
        <v>2019</v>
      </c>
      <c r="D1668" t="s">
        <v>245</v>
      </c>
      <c r="E1668">
        <v>2156</v>
      </c>
      <c r="F1668">
        <v>41353</v>
      </c>
      <c r="G1668">
        <v>-0.3</v>
      </c>
      <c r="H1668">
        <v>829</v>
      </c>
      <c r="I1668">
        <v>3</v>
      </c>
      <c r="J1668" t="s">
        <v>247</v>
      </c>
      <c r="K1668">
        <v>37127</v>
      </c>
      <c r="L1668" t="s">
        <v>122</v>
      </c>
    </row>
    <row r="1669" spans="1:12" x14ac:dyDescent="0.2">
      <c r="A1669" t="str">
        <f t="shared" si="25"/>
        <v>New Hanover2019</v>
      </c>
      <c r="B1669" t="s">
        <v>803</v>
      </c>
      <c r="C1669">
        <v>2019</v>
      </c>
      <c r="D1669" t="s">
        <v>245</v>
      </c>
      <c r="E1669">
        <v>8747</v>
      </c>
      <c r="F1669">
        <v>119501</v>
      </c>
      <c r="G1669">
        <v>3.3</v>
      </c>
      <c r="H1669">
        <v>935</v>
      </c>
      <c r="I1669">
        <v>2.4</v>
      </c>
      <c r="J1669" t="s">
        <v>247</v>
      </c>
      <c r="K1669">
        <v>37129</v>
      </c>
      <c r="L1669" t="s">
        <v>122</v>
      </c>
    </row>
    <row r="1670" spans="1:12" x14ac:dyDescent="0.2">
      <c r="A1670" t="str">
        <f t="shared" ref="A1670:A1733" si="26">_xlfn.CONCAT(B1670, C1670)</f>
        <v>Northampton2019</v>
      </c>
      <c r="B1670" t="s">
        <v>689</v>
      </c>
      <c r="C1670">
        <v>2019</v>
      </c>
      <c r="D1670" t="s">
        <v>245</v>
      </c>
      <c r="E1670">
        <v>324</v>
      </c>
      <c r="F1670">
        <v>5443</v>
      </c>
      <c r="G1670">
        <v>2.2000000000000002</v>
      </c>
      <c r="H1670">
        <v>709</v>
      </c>
      <c r="I1670">
        <v>-4.2</v>
      </c>
      <c r="J1670" t="s">
        <v>247</v>
      </c>
      <c r="K1670">
        <v>37131</v>
      </c>
      <c r="L1670" t="s">
        <v>122</v>
      </c>
    </row>
    <row r="1671" spans="1:12" x14ac:dyDescent="0.2">
      <c r="A1671" t="str">
        <f t="shared" si="26"/>
        <v>Onslow2019</v>
      </c>
      <c r="B1671" t="s">
        <v>804</v>
      </c>
      <c r="C1671">
        <v>2019</v>
      </c>
      <c r="D1671" t="s">
        <v>245</v>
      </c>
      <c r="E1671">
        <v>3270</v>
      </c>
      <c r="F1671">
        <v>49582</v>
      </c>
      <c r="G1671">
        <v>1.8</v>
      </c>
      <c r="H1671">
        <v>734</v>
      </c>
      <c r="I1671">
        <v>3.7</v>
      </c>
      <c r="J1671" t="s">
        <v>247</v>
      </c>
      <c r="K1671">
        <v>37133</v>
      </c>
      <c r="L1671" t="s">
        <v>122</v>
      </c>
    </row>
    <row r="1672" spans="1:12" x14ac:dyDescent="0.2">
      <c r="A1672" t="str">
        <f t="shared" si="26"/>
        <v>Orange2019</v>
      </c>
      <c r="B1672" t="s">
        <v>418</v>
      </c>
      <c r="C1672">
        <v>2019</v>
      </c>
      <c r="D1672" t="s">
        <v>245</v>
      </c>
      <c r="E1672">
        <v>4157</v>
      </c>
      <c r="F1672">
        <v>73245</v>
      </c>
      <c r="G1672">
        <v>1.4</v>
      </c>
      <c r="H1672">
        <v>1225</v>
      </c>
      <c r="I1672">
        <v>3.4</v>
      </c>
      <c r="J1672" t="s">
        <v>247</v>
      </c>
      <c r="K1672">
        <v>37135</v>
      </c>
      <c r="L1672" t="s">
        <v>122</v>
      </c>
    </row>
    <row r="1673" spans="1:12" x14ac:dyDescent="0.2">
      <c r="A1673" t="str">
        <f t="shared" si="26"/>
        <v>Pamlico2019</v>
      </c>
      <c r="B1673" t="s">
        <v>805</v>
      </c>
      <c r="C1673">
        <v>2019</v>
      </c>
      <c r="D1673" t="s">
        <v>245</v>
      </c>
      <c r="E1673">
        <v>310</v>
      </c>
      <c r="F1673">
        <v>3265</v>
      </c>
      <c r="G1673">
        <v>0.5</v>
      </c>
      <c r="H1673">
        <v>666</v>
      </c>
      <c r="I1673">
        <v>-0.4</v>
      </c>
      <c r="J1673" t="s">
        <v>247</v>
      </c>
      <c r="K1673">
        <v>37137</v>
      </c>
      <c r="L1673" t="s">
        <v>122</v>
      </c>
    </row>
    <row r="1674" spans="1:12" x14ac:dyDescent="0.2">
      <c r="A1674" t="str">
        <f t="shared" si="26"/>
        <v>Pasquotank2019</v>
      </c>
      <c r="B1674" t="s">
        <v>381</v>
      </c>
      <c r="C1674">
        <v>2019</v>
      </c>
      <c r="D1674" t="s">
        <v>245</v>
      </c>
      <c r="E1674">
        <v>996</v>
      </c>
      <c r="F1674">
        <v>15364</v>
      </c>
      <c r="G1674">
        <v>-0.3</v>
      </c>
      <c r="H1674">
        <v>788</v>
      </c>
      <c r="I1674">
        <v>4.5</v>
      </c>
      <c r="J1674" t="s">
        <v>247</v>
      </c>
      <c r="K1674">
        <v>37139</v>
      </c>
      <c r="L1674" t="s">
        <v>122</v>
      </c>
    </row>
    <row r="1675" spans="1:12" x14ac:dyDescent="0.2">
      <c r="A1675" t="str">
        <f t="shared" si="26"/>
        <v>Pender2019</v>
      </c>
      <c r="B1675" t="s">
        <v>806</v>
      </c>
      <c r="C1675">
        <v>2019</v>
      </c>
      <c r="D1675" t="s">
        <v>245</v>
      </c>
      <c r="E1675">
        <v>1362</v>
      </c>
      <c r="F1675">
        <v>12796</v>
      </c>
      <c r="G1675">
        <v>8.5</v>
      </c>
      <c r="H1675">
        <v>744</v>
      </c>
      <c r="I1675">
        <v>-0.1</v>
      </c>
      <c r="J1675" t="s">
        <v>247</v>
      </c>
      <c r="K1675">
        <v>37141</v>
      </c>
      <c r="L1675" t="s">
        <v>122</v>
      </c>
    </row>
    <row r="1676" spans="1:12" x14ac:dyDescent="0.2">
      <c r="A1676" t="str">
        <f t="shared" si="26"/>
        <v>Perquimans2019</v>
      </c>
      <c r="B1676" t="s">
        <v>807</v>
      </c>
      <c r="C1676">
        <v>2019</v>
      </c>
      <c r="D1676" t="s">
        <v>245</v>
      </c>
      <c r="E1676">
        <v>243</v>
      </c>
      <c r="F1676">
        <v>2134</v>
      </c>
      <c r="G1676">
        <v>-4.8</v>
      </c>
      <c r="H1676">
        <v>731</v>
      </c>
      <c r="I1676">
        <v>7.8</v>
      </c>
      <c r="J1676" t="s">
        <v>247</v>
      </c>
      <c r="K1676">
        <v>37143</v>
      </c>
      <c r="L1676" t="s">
        <v>122</v>
      </c>
    </row>
    <row r="1677" spans="1:12" x14ac:dyDescent="0.2">
      <c r="A1677" t="str">
        <f t="shared" si="26"/>
        <v>Person2019</v>
      </c>
      <c r="B1677" t="s">
        <v>383</v>
      </c>
      <c r="C1677">
        <v>2019</v>
      </c>
      <c r="D1677" t="s">
        <v>245</v>
      </c>
      <c r="E1677">
        <v>742</v>
      </c>
      <c r="F1677">
        <v>9635</v>
      </c>
      <c r="G1677">
        <v>-0.3</v>
      </c>
      <c r="H1677">
        <v>804</v>
      </c>
      <c r="I1677">
        <v>-2.7</v>
      </c>
      <c r="J1677" t="s">
        <v>247</v>
      </c>
      <c r="K1677">
        <v>37145</v>
      </c>
      <c r="L1677" t="s">
        <v>122</v>
      </c>
    </row>
    <row r="1678" spans="1:12" x14ac:dyDescent="0.2">
      <c r="A1678" t="str">
        <f t="shared" si="26"/>
        <v>Pitt2019</v>
      </c>
      <c r="B1678" t="s">
        <v>808</v>
      </c>
      <c r="C1678">
        <v>2019</v>
      </c>
      <c r="D1678" t="s">
        <v>245</v>
      </c>
      <c r="E1678">
        <v>3825</v>
      </c>
      <c r="F1678">
        <v>78350</v>
      </c>
      <c r="G1678">
        <v>-0.4</v>
      </c>
      <c r="H1678">
        <v>914</v>
      </c>
      <c r="I1678">
        <v>1.4</v>
      </c>
      <c r="J1678" t="s">
        <v>247</v>
      </c>
      <c r="K1678">
        <v>37147</v>
      </c>
      <c r="L1678" t="s">
        <v>122</v>
      </c>
    </row>
    <row r="1679" spans="1:12" x14ac:dyDescent="0.2">
      <c r="A1679" t="str">
        <f t="shared" si="26"/>
        <v>Polk2019</v>
      </c>
      <c r="B1679" t="s">
        <v>533</v>
      </c>
      <c r="C1679">
        <v>2019</v>
      </c>
      <c r="D1679" t="s">
        <v>245</v>
      </c>
      <c r="E1679">
        <v>583</v>
      </c>
      <c r="F1679">
        <v>5075</v>
      </c>
      <c r="G1679">
        <v>3.7</v>
      </c>
      <c r="H1679">
        <v>673</v>
      </c>
      <c r="I1679">
        <v>1.2</v>
      </c>
      <c r="J1679" t="s">
        <v>247</v>
      </c>
      <c r="K1679">
        <v>37149</v>
      </c>
      <c r="L1679" t="s">
        <v>122</v>
      </c>
    </row>
    <row r="1680" spans="1:12" x14ac:dyDescent="0.2">
      <c r="A1680" t="str">
        <f t="shared" si="26"/>
        <v>Randolph2019</v>
      </c>
      <c r="B1680" t="s">
        <v>448</v>
      </c>
      <c r="C1680">
        <v>2019</v>
      </c>
      <c r="D1680" t="s">
        <v>245</v>
      </c>
      <c r="E1680">
        <v>2568</v>
      </c>
      <c r="F1680">
        <v>45403</v>
      </c>
      <c r="G1680">
        <v>0.9</v>
      </c>
      <c r="H1680">
        <v>760</v>
      </c>
      <c r="I1680">
        <v>2.2999999999999998</v>
      </c>
      <c r="J1680" t="s">
        <v>247</v>
      </c>
      <c r="K1680">
        <v>37151</v>
      </c>
      <c r="L1680" t="s">
        <v>122</v>
      </c>
    </row>
    <row r="1681" spans="1:12" x14ac:dyDescent="0.2">
      <c r="A1681" t="str">
        <f t="shared" si="26"/>
        <v>Richmond2019</v>
      </c>
      <c r="B1681" t="s">
        <v>342</v>
      </c>
      <c r="C1681">
        <v>2019</v>
      </c>
      <c r="D1681" t="s">
        <v>245</v>
      </c>
      <c r="E1681">
        <v>891</v>
      </c>
      <c r="F1681">
        <v>13695</v>
      </c>
      <c r="G1681">
        <v>0.8</v>
      </c>
      <c r="H1681">
        <v>712</v>
      </c>
      <c r="I1681">
        <v>3.6</v>
      </c>
      <c r="J1681" t="s">
        <v>247</v>
      </c>
      <c r="K1681">
        <v>37153</v>
      </c>
      <c r="L1681" t="s">
        <v>122</v>
      </c>
    </row>
    <row r="1682" spans="1:12" x14ac:dyDescent="0.2">
      <c r="A1682" t="str">
        <f t="shared" si="26"/>
        <v>Robeson2019</v>
      </c>
      <c r="B1682" t="s">
        <v>809</v>
      </c>
      <c r="C1682">
        <v>2019</v>
      </c>
      <c r="D1682" t="s">
        <v>245</v>
      </c>
      <c r="E1682">
        <v>2009</v>
      </c>
      <c r="F1682">
        <v>39680</v>
      </c>
      <c r="G1682">
        <v>0.7</v>
      </c>
      <c r="H1682">
        <v>730</v>
      </c>
      <c r="I1682">
        <v>2.4</v>
      </c>
      <c r="J1682" t="s">
        <v>247</v>
      </c>
      <c r="K1682">
        <v>37155</v>
      </c>
      <c r="L1682" t="s">
        <v>122</v>
      </c>
    </row>
    <row r="1683" spans="1:12" x14ac:dyDescent="0.2">
      <c r="A1683" t="str">
        <f t="shared" si="26"/>
        <v>Rockingham2019</v>
      </c>
      <c r="B1683" t="s">
        <v>380</v>
      </c>
      <c r="C1683">
        <v>2019</v>
      </c>
      <c r="D1683" t="s">
        <v>245</v>
      </c>
      <c r="E1683">
        <v>1662</v>
      </c>
      <c r="F1683">
        <v>25141</v>
      </c>
      <c r="G1683">
        <v>-0.6</v>
      </c>
      <c r="H1683">
        <v>723</v>
      </c>
      <c r="I1683">
        <v>2.4</v>
      </c>
      <c r="J1683" t="s">
        <v>247</v>
      </c>
      <c r="K1683">
        <v>37157</v>
      </c>
      <c r="L1683" t="s">
        <v>122</v>
      </c>
    </row>
    <row r="1684" spans="1:12" x14ac:dyDescent="0.2">
      <c r="A1684" t="str">
        <f t="shared" si="26"/>
        <v>Rowan2019</v>
      </c>
      <c r="B1684" t="s">
        <v>637</v>
      </c>
      <c r="C1684">
        <v>2019</v>
      </c>
      <c r="D1684" t="s">
        <v>245</v>
      </c>
      <c r="E1684">
        <v>2808</v>
      </c>
      <c r="F1684">
        <v>48988</v>
      </c>
      <c r="G1684">
        <v>-0.6</v>
      </c>
      <c r="H1684">
        <v>887</v>
      </c>
      <c r="I1684">
        <v>1.1000000000000001</v>
      </c>
      <c r="J1684" t="s">
        <v>247</v>
      </c>
      <c r="K1684">
        <v>37159</v>
      </c>
      <c r="L1684" t="s">
        <v>122</v>
      </c>
    </row>
    <row r="1685" spans="1:12" x14ac:dyDescent="0.2">
      <c r="A1685" t="str">
        <f t="shared" si="26"/>
        <v>Rutherford2019</v>
      </c>
      <c r="B1685" t="s">
        <v>407</v>
      </c>
      <c r="C1685">
        <v>2019</v>
      </c>
      <c r="D1685" t="s">
        <v>245</v>
      </c>
      <c r="E1685">
        <v>1289</v>
      </c>
      <c r="F1685">
        <v>18711</v>
      </c>
      <c r="G1685">
        <v>1</v>
      </c>
      <c r="H1685">
        <v>729</v>
      </c>
      <c r="I1685">
        <v>2.7</v>
      </c>
      <c r="J1685" t="s">
        <v>247</v>
      </c>
      <c r="K1685">
        <v>37161</v>
      </c>
      <c r="L1685" t="s">
        <v>122</v>
      </c>
    </row>
    <row r="1686" spans="1:12" x14ac:dyDescent="0.2">
      <c r="A1686" t="str">
        <f t="shared" si="26"/>
        <v>Sampson2019</v>
      </c>
      <c r="B1686" t="s">
        <v>810</v>
      </c>
      <c r="C1686">
        <v>2019</v>
      </c>
      <c r="D1686" t="s">
        <v>245</v>
      </c>
      <c r="E1686">
        <v>1185</v>
      </c>
      <c r="F1686">
        <v>18272</v>
      </c>
      <c r="G1686">
        <v>-1.5</v>
      </c>
      <c r="H1686">
        <v>794</v>
      </c>
      <c r="I1686">
        <v>3.7</v>
      </c>
      <c r="J1686" t="s">
        <v>247</v>
      </c>
      <c r="K1686">
        <v>37163</v>
      </c>
      <c r="L1686" t="s">
        <v>122</v>
      </c>
    </row>
    <row r="1687" spans="1:12" x14ac:dyDescent="0.2">
      <c r="A1687" t="str">
        <f t="shared" si="26"/>
        <v>Scotland2019</v>
      </c>
      <c r="B1687" t="s">
        <v>811</v>
      </c>
      <c r="C1687">
        <v>2019</v>
      </c>
      <c r="D1687" t="s">
        <v>245</v>
      </c>
      <c r="E1687">
        <v>644</v>
      </c>
      <c r="F1687">
        <v>12155</v>
      </c>
      <c r="G1687">
        <v>1</v>
      </c>
      <c r="H1687">
        <v>786</v>
      </c>
      <c r="I1687">
        <v>3.3</v>
      </c>
      <c r="J1687" t="s">
        <v>247</v>
      </c>
      <c r="K1687">
        <v>37165</v>
      </c>
      <c r="L1687" t="s">
        <v>122</v>
      </c>
    </row>
    <row r="1688" spans="1:12" x14ac:dyDescent="0.2">
      <c r="A1688" t="str">
        <f t="shared" si="26"/>
        <v>Stanly2019</v>
      </c>
      <c r="B1688" t="s">
        <v>812</v>
      </c>
      <c r="C1688">
        <v>2019</v>
      </c>
      <c r="D1688" t="s">
        <v>245</v>
      </c>
      <c r="E1688">
        <v>1377</v>
      </c>
      <c r="F1688">
        <v>19501</v>
      </c>
      <c r="G1688">
        <v>1.8</v>
      </c>
      <c r="H1688">
        <v>748</v>
      </c>
      <c r="I1688">
        <v>2.5</v>
      </c>
      <c r="J1688" t="s">
        <v>247</v>
      </c>
      <c r="K1688">
        <v>37167</v>
      </c>
      <c r="L1688" t="s">
        <v>122</v>
      </c>
    </row>
    <row r="1689" spans="1:12" x14ac:dyDescent="0.2">
      <c r="A1689" t="str">
        <f t="shared" si="26"/>
        <v>Stokes2019</v>
      </c>
      <c r="B1689" t="s">
        <v>813</v>
      </c>
      <c r="C1689">
        <v>2019</v>
      </c>
      <c r="D1689" t="s">
        <v>245</v>
      </c>
      <c r="E1689">
        <v>722</v>
      </c>
      <c r="F1689">
        <v>7658</v>
      </c>
      <c r="G1689">
        <v>0.6</v>
      </c>
      <c r="H1689">
        <v>666</v>
      </c>
      <c r="I1689">
        <v>2</v>
      </c>
      <c r="J1689" t="s">
        <v>247</v>
      </c>
      <c r="K1689">
        <v>37169</v>
      </c>
      <c r="L1689" t="s">
        <v>122</v>
      </c>
    </row>
    <row r="1690" spans="1:12" x14ac:dyDescent="0.2">
      <c r="A1690" t="str">
        <f t="shared" si="26"/>
        <v>Surry2019</v>
      </c>
      <c r="B1690" t="s">
        <v>707</v>
      </c>
      <c r="C1690">
        <v>2019</v>
      </c>
      <c r="D1690" t="s">
        <v>245</v>
      </c>
      <c r="E1690">
        <v>1809</v>
      </c>
      <c r="F1690">
        <v>28669</v>
      </c>
      <c r="G1690">
        <v>-1.8</v>
      </c>
      <c r="H1690">
        <v>744</v>
      </c>
      <c r="I1690">
        <v>-0.7</v>
      </c>
      <c r="J1690" t="s">
        <v>247</v>
      </c>
      <c r="K1690">
        <v>37171</v>
      </c>
      <c r="L1690" t="s">
        <v>122</v>
      </c>
    </row>
    <row r="1691" spans="1:12" x14ac:dyDescent="0.2">
      <c r="A1691" t="str">
        <f t="shared" si="26"/>
        <v>Swain2019</v>
      </c>
      <c r="B1691" t="s">
        <v>814</v>
      </c>
      <c r="C1691">
        <v>2019</v>
      </c>
      <c r="D1691" t="s">
        <v>245</v>
      </c>
      <c r="E1691">
        <v>463</v>
      </c>
      <c r="F1691">
        <v>9992</v>
      </c>
      <c r="G1691">
        <v>2.2000000000000002</v>
      </c>
      <c r="H1691">
        <v>741</v>
      </c>
      <c r="I1691">
        <v>4.0999999999999996</v>
      </c>
      <c r="J1691" t="s">
        <v>247</v>
      </c>
      <c r="K1691">
        <v>37173</v>
      </c>
      <c r="L1691" t="s">
        <v>122</v>
      </c>
    </row>
    <row r="1692" spans="1:12" x14ac:dyDescent="0.2">
      <c r="A1692" t="str">
        <f t="shared" si="26"/>
        <v>Transylvania2019</v>
      </c>
      <c r="B1692" t="s">
        <v>815</v>
      </c>
      <c r="C1692">
        <v>2019</v>
      </c>
      <c r="D1692" t="s">
        <v>245</v>
      </c>
      <c r="E1692">
        <v>960</v>
      </c>
      <c r="F1692">
        <v>9261</v>
      </c>
      <c r="G1692">
        <v>4.3</v>
      </c>
      <c r="H1692">
        <v>741</v>
      </c>
      <c r="I1692">
        <v>3.1</v>
      </c>
      <c r="J1692" t="s">
        <v>247</v>
      </c>
      <c r="K1692">
        <v>37175</v>
      </c>
      <c r="L1692" t="s">
        <v>122</v>
      </c>
    </row>
    <row r="1693" spans="1:12" x14ac:dyDescent="0.2">
      <c r="A1693" t="str">
        <f t="shared" si="26"/>
        <v>Tyrrell2019</v>
      </c>
      <c r="B1693" t="s">
        <v>816</v>
      </c>
      <c r="C1693">
        <v>2019</v>
      </c>
      <c r="D1693" t="s">
        <v>245</v>
      </c>
      <c r="E1693">
        <v>94</v>
      </c>
      <c r="F1693">
        <v>1111</v>
      </c>
      <c r="G1693">
        <v>3.9</v>
      </c>
      <c r="H1693">
        <v>703</v>
      </c>
      <c r="I1693">
        <v>5.2</v>
      </c>
      <c r="J1693" t="s">
        <v>247</v>
      </c>
      <c r="K1693">
        <v>37177</v>
      </c>
      <c r="L1693" t="s">
        <v>122</v>
      </c>
    </row>
    <row r="1694" spans="1:12" x14ac:dyDescent="0.2">
      <c r="A1694" t="str">
        <f t="shared" si="26"/>
        <v>Union2019</v>
      </c>
      <c r="B1694" t="s">
        <v>403</v>
      </c>
      <c r="C1694">
        <v>2019</v>
      </c>
      <c r="D1694" t="s">
        <v>245</v>
      </c>
      <c r="E1694">
        <v>5869</v>
      </c>
      <c r="F1694">
        <v>66280</v>
      </c>
      <c r="G1694">
        <v>2.4</v>
      </c>
      <c r="H1694">
        <v>924</v>
      </c>
      <c r="I1694">
        <v>3.1</v>
      </c>
      <c r="J1694" t="s">
        <v>247</v>
      </c>
      <c r="K1694">
        <v>37179</v>
      </c>
      <c r="L1694" t="s">
        <v>122</v>
      </c>
    </row>
    <row r="1695" spans="1:12" x14ac:dyDescent="0.2">
      <c r="A1695" t="str">
        <f t="shared" si="26"/>
        <v>Vance2019</v>
      </c>
      <c r="B1695" t="s">
        <v>817</v>
      </c>
      <c r="C1695">
        <v>2019</v>
      </c>
      <c r="D1695" t="s">
        <v>245</v>
      </c>
      <c r="E1695">
        <v>849</v>
      </c>
      <c r="F1695">
        <v>14469</v>
      </c>
      <c r="G1695">
        <v>0.7</v>
      </c>
      <c r="H1695">
        <v>714</v>
      </c>
      <c r="I1695">
        <v>0.8</v>
      </c>
      <c r="J1695" t="s">
        <v>247</v>
      </c>
      <c r="K1695">
        <v>37181</v>
      </c>
      <c r="L1695" t="s">
        <v>122</v>
      </c>
    </row>
    <row r="1696" spans="1:12" x14ac:dyDescent="0.2">
      <c r="A1696" t="str">
        <f t="shared" si="26"/>
        <v>Wake2019</v>
      </c>
      <c r="B1696" t="s">
        <v>375</v>
      </c>
      <c r="C1696">
        <v>2019</v>
      </c>
      <c r="D1696" t="s">
        <v>245</v>
      </c>
      <c r="E1696">
        <v>36824</v>
      </c>
      <c r="F1696">
        <v>584245</v>
      </c>
      <c r="G1696">
        <v>3</v>
      </c>
      <c r="H1696">
        <v>1213</v>
      </c>
      <c r="I1696">
        <v>-3.1</v>
      </c>
      <c r="J1696" t="s">
        <v>247</v>
      </c>
      <c r="K1696">
        <v>37183</v>
      </c>
      <c r="L1696" t="s">
        <v>122</v>
      </c>
    </row>
    <row r="1697" spans="1:12" x14ac:dyDescent="0.2">
      <c r="A1697" t="str">
        <f t="shared" si="26"/>
        <v>Warren2019</v>
      </c>
      <c r="B1697" t="s">
        <v>561</v>
      </c>
      <c r="C1697">
        <v>2019</v>
      </c>
      <c r="D1697" t="s">
        <v>245</v>
      </c>
      <c r="E1697">
        <v>309</v>
      </c>
      <c r="F1697">
        <v>2987</v>
      </c>
      <c r="G1697">
        <v>-0.6</v>
      </c>
      <c r="H1697">
        <v>693</v>
      </c>
      <c r="I1697">
        <v>5</v>
      </c>
      <c r="J1697" t="s">
        <v>247</v>
      </c>
      <c r="K1697">
        <v>37185</v>
      </c>
      <c r="L1697" t="s">
        <v>122</v>
      </c>
    </row>
    <row r="1698" spans="1:12" x14ac:dyDescent="0.2">
      <c r="A1698" t="str">
        <f t="shared" si="26"/>
        <v>Washington2019</v>
      </c>
      <c r="B1698" t="s">
        <v>452</v>
      </c>
      <c r="C1698">
        <v>2019</v>
      </c>
      <c r="D1698" t="s">
        <v>245</v>
      </c>
      <c r="E1698">
        <v>241</v>
      </c>
      <c r="F1698">
        <v>3172</v>
      </c>
      <c r="G1698">
        <v>-2.1</v>
      </c>
      <c r="H1698">
        <v>799</v>
      </c>
      <c r="I1698">
        <v>2.2999999999999998</v>
      </c>
      <c r="J1698" t="s">
        <v>247</v>
      </c>
      <c r="K1698">
        <v>37187</v>
      </c>
      <c r="L1698" t="s">
        <v>122</v>
      </c>
    </row>
    <row r="1699" spans="1:12" x14ac:dyDescent="0.2">
      <c r="A1699" t="str">
        <f t="shared" si="26"/>
        <v>Watauga2019</v>
      </c>
      <c r="B1699" t="s">
        <v>818</v>
      </c>
      <c r="C1699">
        <v>2019</v>
      </c>
      <c r="D1699" t="s">
        <v>245</v>
      </c>
      <c r="E1699">
        <v>1730</v>
      </c>
      <c r="F1699">
        <v>24675</v>
      </c>
      <c r="G1699">
        <v>2.7</v>
      </c>
      <c r="H1699">
        <v>749</v>
      </c>
      <c r="I1699">
        <v>3.7</v>
      </c>
      <c r="J1699" t="s">
        <v>247</v>
      </c>
      <c r="K1699">
        <v>37189</v>
      </c>
      <c r="L1699" t="s">
        <v>122</v>
      </c>
    </row>
    <row r="1700" spans="1:12" x14ac:dyDescent="0.2">
      <c r="A1700" t="str">
        <f t="shared" si="26"/>
        <v>Wayne2019</v>
      </c>
      <c r="B1700" t="s">
        <v>382</v>
      </c>
      <c r="C1700">
        <v>2019</v>
      </c>
      <c r="D1700" t="s">
        <v>245</v>
      </c>
      <c r="E1700">
        <v>2289</v>
      </c>
      <c r="F1700">
        <v>41924</v>
      </c>
      <c r="G1700">
        <v>-1.6</v>
      </c>
      <c r="H1700">
        <v>783</v>
      </c>
      <c r="I1700">
        <v>2.6</v>
      </c>
      <c r="J1700" t="s">
        <v>247</v>
      </c>
      <c r="K1700">
        <v>37191</v>
      </c>
      <c r="L1700" t="s">
        <v>122</v>
      </c>
    </row>
    <row r="1701" spans="1:12" x14ac:dyDescent="0.2">
      <c r="A1701" t="str">
        <f t="shared" si="26"/>
        <v>Wilkes2019</v>
      </c>
      <c r="B1701" t="s">
        <v>566</v>
      </c>
      <c r="C1701">
        <v>2019</v>
      </c>
      <c r="D1701" t="s">
        <v>245</v>
      </c>
      <c r="E1701">
        <v>1316</v>
      </c>
      <c r="F1701">
        <v>21056</v>
      </c>
      <c r="G1701">
        <v>-3.2</v>
      </c>
      <c r="H1701">
        <v>749</v>
      </c>
      <c r="I1701">
        <v>3.6</v>
      </c>
      <c r="J1701" t="s">
        <v>247</v>
      </c>
      <c r="K1701">
        <v>37193</v>
      </c>
      <c r="L1701" t="s">
        <v>122</v>
      </c>
    </row>
    <row r="1702" spans="1:12" x14ac:dyDescent="0.2">
      <c r="A1702" t="str">
        <f t="shared" si="26"/>
        <v>Wilson2019</v>
      </c>
      <c r="B1702" t="s">
        <v>378</v>
      </c>
      <c r="C1702">
        <v>2019</v>
      </c>
      <c r="D1702" t="s">
        <v>245</v>
      </c>
      <c r="E1702">
        <v>1963</v>
      </c>
      <c r="F1702">
        <v>36937</v>
      </c>
      <c r="G1702">
        <v>1.3</v>
      </c>
      <c r="H1702">
        <v>919</v>
      </c>
      <c r="I1702">
        <v>3.8</v>
      </c>
      <c r="J1702" t="s">
        <v>247</v>
      </c>
      <c r="K1702">
        <v>37195</v>
      </c>
      <c r="L1702" t="s">
        <v>122</v>
      </c>
    </row>
    <row r="1703" spans="1:12" x14ac:dyDescent="0.2">
      <c r="A1703" t="str">
        <f t="shared" si="26"/>
        <v>Yadkin2019</v>
      </c>
      <c r="B1703" t="s">
        <v>819</v>
      </c>
      <c r="C1703">
        <v>2019</v>
      </c>
      <c r="D1703" t="s">
        <v>245</v>
      </c>
      <c r="E1703">
        <v>662</v>
      </c>
      <c r="F1703">
        <v>9950</v>
      </c>
      <c r="G1703">
        <v>-0.3</v>
      </c>
      <c r="H1703">
        <v>738</v>
      </c>
      <c r="I1703">
        <v>1.5</v>
      </c>
      <c r="J1703" t="s">
        <v>247</v>
      </c>
      <c r="K1703">
        <v>37197</v>
      </c>
      <c r="L1703" t="s">
        <v>122</v>
      </c>
    </row>
    <row r="1704" spans="1:12" x14ac:dyDescent="0.2">
      <c r="A1704" t="str">
        <f t="shared" si="26"/>
        <v>Yancey2019</v>
      </c>
      <c r="B1704" t="s">
        <v>820</v>
      </c>
      <c r="C1704">
        <v>2019</v>
      </c>
      <c r="D1704" t="s">
        <v>245</v>
      </c>
      <c r="E1704">
        <v>374</v>
      </c>
      <c r="F1704">
        <v>4516</v>
      </c>
      <c r="G1704">
        <v>2.2999999999999998</v>
      </c>
      <c r="H1704">
        <v>791</v>
      </c>
      <c r="I1704">
        <v>4.9000000000000004</v>
      </c>
      <c r="J1704" t="s">
        <v>247</v>
      </c>
      <c r="K1704">
        <v>37199</v>
      </c>
      <c r="L1704" t="s">
        <v>122</v>
      </c>
    </row>
    <row r="1705" spans="1:12" x14ac:dyDescent="0.2">
      <c r="A1705" t="str">
        <f t="shared" si="26"/>
        <v>Alamance2020</v>
      </c>
      <c r="B1705" t="s">
        <v>769</v>
      </c>
      <c r="C1705">
        <v>2020</v>
      </c>
      <c r="D1705" t="s">
        <v>245</v>
      </c>
      <c r="E1705">
        <v>3776</v>
      </c>
      <c r="F1705">
        <v>61129</v>
      </c>
      <c r="G1705">
        <v>-4</v>
      </c>
      <c r="H1705">
        <v>967</v>
      </c>
      <c r="I1705">
        <v>15.7</v>
      </c>
      <c r="J1705" t="s">
        <v>247</v>
      </c>
      <c r="K1705">
        <v>37001</v>
      </c>
      <c r="L1705" t="s">
        <v>122</v>
      </c>
    </row>
    <row r="1706" spans="1:12" x14ac:dyDescent="0.2">
      <c r="A1706" t="str">
        <f t="shared" si="26"/>
        <v>Alexander2020</v>
      </c>
      <c r="B1706" t="s">
        <v>770</v>
      </c>
      <c r="C1706">
        <v>2020</v>
      </c>
      <c r="D1706" t="s">
        <v>245</v>
      </c>
      <c r="E1706">
        <v>606</v>
      </c>
      <c r="F1706">
        <v>8934</v>
      </c>
      <c r="G1706">
        <v>-5.7</v>
      </c>
      <c r="H1706">
        <v>799</v>
      </c>
      <c r="I1706">
        <v>17.3</v>
      </c>
      <c r="J1706" t="s">
        <v>247</v>
      </c>
      <c r="K1706">
        <v>37003</v>
      </c>
      <c r="L1706" t="s">
        <v>122</v>
      </c>
    </row>
    <row r="1707" spans="1:12" x14ac:dyDescent="0.2">
      <c r="A1707" t="str">
        <f t="shared" si="26"/>
        <v>Alleghany2020</v>
      </c>
      <c r="B1707" t="s">
        <v>648</v>
      </c>
      <c r="C1707">
        <v>2020</v>
      </c>
      <c r="D1707" t="s">
        <v>245</v>
      </c>
      <c r="E1707">
        <v>304</v>
      </c>
      <c r="F1707">
        <v>3038</v>
      </c>
      <c r="G1707">
        <v>-3.2</v>
      </c>
      <c r="H1707">
        <v>741</v>
      </c>
      <c r="I1707">
        <v>13.3</v>
      </c>
      <c r="J1707" t="s">
        <v>247</v>
      </c>
      <c r="K1707">
        <v>37005</v>
      </c>
      <c r="L1707" t="s">
        <v>122</v>
      </c>
    </row>
    <row r="1708" spans="1:12" x14ac:dyDescent="0.2">
      <c r="A1708" t="str">
        <f t="shared" si="26"/>
        <v>Anson2020</v>
      </c>
      <c r="B1708" t="s">
        <v>771</v>
      </c>
      <c r="C1708">
        <v>2020</v>
      </c>
      <c r="D1708" t="s">
        <v>245</v>
      </c>
      <c r="E1708">
        <v>487</v>
      </c>
      <c r="F1708">
        <v>6864</v>
      </c>
      <c r="G1708">
        <v>-5.8</v>
      </c>
      <c r="H1708">
        <v>798</v>
      </c>
      <c r="I1708">
        <v>11.8</v>
      </c>
      <c r="J1708" t="s">
        <v>247</v>
      </c>
      <c r="K1708">
        <v>37007</v>
      </c>
      <c r="L1708" t="s">
        <v>122</v>
      </c>
    </row>
    <row r="1709" spans="1:12" x14ac:dyDescent="0.2">
      <c r="A1709" t="str">
        <f t="shared" si="26"/>
        <v>Ashe2020</v>
      </c>
      <c r="B1709" t="s">
        <v>772</v>
      </c>
      <c r="C1709">
        <v>2020</v>
      </c>
      <c r="D1709" t="s">
        <v>245</v>
      </c>
      <c r="E1709">
        <v>680</v>
      </c>
      <c r="F1709">
        <v>7185</v>
      </c>
      <c r="G1709">
        <v>-3.7</v>
      </c>
      <c r="H1709">
        <v>825</v>
      </c>
      <c r="I1709">
        <v>11.2</v>
      </c>
      <c r="J1709" t="s">
        <v>247</v>
      </c>
      <c r="K1709">
        <v>37009</v>
      </c>
      <c r="L1709" t="s">
        <v>122</v>
      </c>
    </row>
    <row r="1710" spans="1:12" x14ac:dyDescent="0.2">
      <c r="A1710" t="str">
        <f t="shared" si="26"/>
        <v>Avery2020</v>
      </c>
      <c r="B1710" t="s">
        <v>773</v>
      </c>
      <c r="C1710">
        <v>2020</v>
      </c>
      <c r="D1710" t="s">
        <v>245</v>
      </c>
      <c r="E1710">
        <v>623</v>
      </c>
      <c r="F1710">
        <v>6602</v>
      </c>
      <c r="G1710">
        <v>2.2999999999999998</v>
      </c>
      <c r="H1710">
        <v>779</v>
      </c>
      <c r="I1710">
        <v>13.2</v>
      </c>
      <c r="J1710" t="s">
        <v>247</v>
      </c>
      <c r="K1710">
        <v>37011</v>
      </c>
      <c r="L1710" t="s">
        <v>122</v>
      </c>
    </row>
    <row r="1711" spans="1:12" x14ac:dyDescent="0.2">
      <c r="A1711" t="str">
        <f t="shared" si="26"/>
        <v>Beaufort2020</v>
      </c>
      <c r="B1711" t="s">
        <v>756</v>
      </c>
      <c r="C1711">
        <v>2020</v>
      </c>
      <c r="D1711" t="s">
        <v>245</v>
      </c>
      <c r="E1711">
        <v>1226</v>
      </c>
      <c r="F1711">
        <v>15790</v>
      </c>
      <c r="G1711">
        <v>1.3</v>
      </c>
      <c r="H1711">
        <v>838</v>
      </c>
      <c r="I1711">
        <v>12.8</v>
      </c>
      <c r="J1711" t="s">
        <v>247</v>
      </c>
      <c r="K1711">
        <v>37013</v>
      </c>
      <c r="L1711" t="s">
        <v>122</v>
      </c>
    </row>
    <row r="1712" spans="1:12" x14ac:dyDescent="0.2">
      <c r="A1712" t="str">
        <f t="shared" si="26"/>
        <v>Bertie2020</v>
      </c>
      <c r="B1712" t="s">
        <v>774</v>
      </c>
      <c r="C1712">
        <v>2020</v>
      </c>
      <c r="D1712" t="s">
        <v>245</v>
      </c>
      <c r="E1712">
        <v>315</v>
      </c>
      <c r="F1712">
        <v>5734</v>
      </c>
      <c r="G1712">
        <v>0.4</v>
      </c>
      <c r="H1712">
        <v>747</v>
      </c>
      <c r="I1712">
        <v>10</v>
      </c>
      <c r="J1712" t="s">
        <v>247</v>
      </c>
      <c r="K1712">
        <v>37015</v>
      </c>
      <c r="L1712" t="s">
        <v>122</v>
      </c>
    </row>
    <row r="1713" spans="1:12" x14ac:dyDescent="0.2">
      <c r="A1713" t="str">
        <f t="shared" si="26"/>
        <v>Bladen2020</v>
      </c>
      <c r="B1713" t="s">
        <v>775</v>
      </c>
      <c r="C1713">
        <v>2020</v>
      </c>
      <c r="D1713" t="s">
        <v>245</v>
      </c>
      <c r="E1713">
        <v>634</v>
      </c>
      <c r="F1713">
        <v>13424</v>
      </c>
      <c r="G1713">
        <v>3.7</v>
      </c>
      <c r="H1713">
        <v>779</v>
      </c>
      <c r="I1713">
        <v>3.7</v>
      </c>
      <c r="J1713" t="s">
        <v>247</v>
      </c>
      <c r="K1713">
        <v>37017</v>
      </c>
      <c r="L1713" t="s">
        <v>122</v>
      </c>
    </row>
    <row r="1714" spans="1:12" x14ac:dyDescent="0.2">
      <c r="A1714" t="str">
        <f t="shared" si="26"/>
        <v>Brunswick2020</v>
      </c>
      <c r="B1714" t="s">
        <v>655</v>
      </c>
      <c r="C1714">
        <v>2020</v>
      </c>
      <c r="D1714" t="s">
        <v>245</v>
      </c>
      <c r="E1714">
        <v>3219</v>
      </c>
      <c r="F1714">
        <v>33295</v>
      </c>
      <c r="G1714">
        <v>2.2000000000000002</v>
      </c>
      <c r="H1714">
        <v>885</v>
      </c>
      <c r="I1714">
        <v>9.8000000000000007</v>
      </c>
      <c r="J1714" t="s">
        <v>247</v>
      </c>
      <c r="K1714">
        <v>37019</v>
      </c>
      <c r="L1714" t="s">
        <v>122</v>
      </c>
    </row>
    <row r="1715" spans="1:12" x14ac:dyDescent="0.2">
      <c r="A1715" t="str">
        <f t="shared" si="26"/>
        <v>Buncombe2020</v>
      </c>
      <c r="B1715" t="s">
        <v>379</v>
      </c>
      <c r="C1715">
        <v>2020</v>
      </c>
      <c r="D1715" t="s">
        <v>245</v>
      </c>
      <c r="E1715">
        <v>10480</v>
      </c>
      <c r="F1715">
        <v>126910</v>
      </c>
      <c r="G1715">
        <v>-7</v>
      </c>
      <c r="H1715">
        <v>1024</v>
      </c>
      <c r="I1715">
        <v>11.9</v>
      </c>
      <c r="J1715" t="s">
        <v>247</v>
      </c>
      <c r="K1715">
        <v>37021</v>
      </c>
      <c r="L1715" t="s">
        <v>122</v>
      </c>
    </row>
    <row r="1716" spans="1:12" x14ac:dyDescent="0.2">
      <c r="A1716" t="str">
        <f t="shared" si="26"/>
        <v>Burke2020</v>
      </c>
      <c r="B1716" t="s">
        <v>468</v>
      </c>
      <c r="C1716">
        <v>2020</v>
      </c>
      <c r="D1716" t="s">
        <v>245</v>
      </c>
      <c r="E1716">
        <v>1541</v>
      </c>
      <c r="F1716">
        <v>28971</v>
      </c>
      <c r="G1716">
        <v>-3.7</v>
      </c>
      <c r="H1716">
        <v>843</v>
      </c>
      <c r="I1716">
        <v>8.5</v>
      </c>
      <c r="J1716" t="s">
        <v>247</v>
      </c>
      <c r="K1716">
        <v>37023</v>
      </c>
      <c r="L1716" t="s">
        <v>122</v>
      </c>
    </row>
    <row r="1717" spans="1:12" x14ac:dyDescent="0.2">
      <c r="A1717" t="str">
        <f t="shared" si="26"/>
        <v>Cabarrus2020</v>
      </c>
      <c r="B1717" t="s">
        <v>776</v>
      </c>
      <c r="C1717">
        <v>2020</v>
      </c>
      <c r="D1717" t="s">
        <v>245</v>
      </c>
      <c r="E1717">
        <v>5307</v>
      </c>
      <c r="F1717">
        <v>77679</v>
      </c>
      <c r="G1717">
        <v>-1.4</v>
      </c>
      <c r="H1717">
        <v>963</v>
      </c>
      <c r="I1717">
        <v>12.6</v>
      </c>
      <c r="J1717" t="s">
        <v>247</v>
      </c>
      <c r="K1717">
        <v>37025</v>
      </c>
      <c r="L1717" t="s">
        <v>122</v>
      </c>
    </row>
    <row r="1718" spans="1:12" x14ac:dyDescent="0.2">
      <c r="A1718" t="str">
        <f t="shared" si="26"/>
        <v>Caldwell2020</v>
      </c>
      <c r="B1718" t="s">
        <v>580</v>
      </c>
      <c r="C1718">
        <v>2020</v>
      </c>
      <c r="D1718" t="s">
        <v>245</v>
      </c>
      <c r="E1718">
        <v>1433</v>
      </c>
      <c r="F1718">
        <v>25471</v>
      </c>
      <c r="G1718">
        <v>-0.2</v>
      </c>
      <c r="H1718">
        <v>879</v>
      </c>
      <c r="I1718">
        <v>11.4</v>
      </c>
      <c r="J1718" t="s">
        <v>247</v>
      </c>
      <c r="K1718">
        <v>37027</v>
      </c>
      <c r="L1718" t="s">
        <v>122</v>
      </c>
    </row>
    <row r="1719" spans="1:12" x14ac:dyDescent="0.2">
      <c r="A1719" t="str">
        <f t="shared" si="26"/>
        <v>Camden2020</v>
      </c>
      <c r="B1719" t="s">
        <v>470</v>
      </c>
      <c r="C1719">
        <v>2020</v>
      </c>
      <c r="D1719" t="s">
        <v>245</v>
      </c>
      <c r="E1719">
        <v>190</v>
      </c>
      <c r="F1719">
        <v>1209</v>
      </c>
      <c r="G1719">
        <v>-3.5</v>
      </c>
      <c r="H1719">
        <v>868</v>
      </c>
      <c r="I1719">
        <v>14.1</v>
      </c>
      <c r="J1719" t="s">
        <v>247</v>
      </c>
      <c r="K1719">
        <v>37029</v>
      </c>
      <c r="L1719" t="s">
        <v>122</v>
      </c>
    </row>
    <row r="1720" spans="1:12" x14ac:dyDescent="0.2">
      <c r="A1720" t="str">
        <f t="shared" si="26"/>
        <v>Carteret2020</v>
      </c>
      <c r="B1720" t="s">
        <v>777</v>
      </c>
      <c r="C1720">
        <v>2020</v>
      </c>
      <c r="D1720" t="s">
        <v>245</v>
      </c>
      <c r="E1720">
        <v>2375</v>
      </c>
      <c r="F1720">
        <v>22748</v>
      </c>
      <c r="G1720">
        <v>-2.9</v>
      </c>
      <c r="H1720">
        <v>815</v>
      </c>
      <c r="I1720">
        <v>8.5</v>
      </c>
      <c r="J1720" t="s">
        <v>247</v>
      </c>
      <c r="K1720">
        <v>37031</v>
      </c>
      <c r="L1720" t="s">
        <v>122</v>
      </c>
    </row>
    <row r="1721" spans="1:12" x14ac:dyDescent="0.2">
      <c r="A1721" t="str">
        <f t="shared" si="26"/>
        <v>Caswell2020</v>
      </c>
      <c r="B1721" t="s">
        <v>778</v>
      </c>
      <c r="C1721">
        <v>2020</v>
      </c>
      <c r="D1721" t="s">
        <v>245</v>
      </c>
      <c r="E1721">
        <v>296</v>
      </c>
      <c r="F1721">
        <v>2771</v>
      </c>
      <c r="G1721">
        <v>-6.9</v>
      </c>
      <c r="H1721">
        <v>834</v>
      </c>
      <c r="I1721">
        <v>11.3</v>
      </c>
      <c r="J1721" t="s">
        <v>247</v>
      </c>
      <c r="K1721">
        <v>37033</v>
      </c>
      <c r="L1721" t="s">
        <v>122</v>
      </c>
    </row>
    <row r="1722" spans="1:12" x14ac:dyDescent="0.2">
      <c r="A1722" t="str">
        <f t="shared" si="26"/>
        <v>Catawba2020</v>
      </c>
      <c r="B1722" t="s">
        <v>779</v>
      </c>
      <c r="C1722">
        <v>2020</v>
      </c>
      <c r="D1722" t="s">
        <v>245</v>
      </c>
      <c r="E1722">
        <v>4627</v>
      </c>
      <c r="F1722">
        <v>86343</v>
      </c>
      <c r="G1722">
        <v>-3.3</v>
      </c>
      <c r="H1722">
        <v>1010</v>
      </c>
      <c r="I1722">
        <v>14.1</v>
      </c>
      <c r="J1722" t="s">
        <v>247</v>
      </c>
      <c r="K1722">
        <v>37035</v>
      </c>
      <c r="L1722" t="s">
        <v>122</v>
      </c>
    </row>
    <row r="1723" spans="1:12" x14ac:dyDescent="0.2">
      <c r="A1723" t="str">
        <f t="shared" si="26"/>
        <v>Chatham2020</v>
      </c>
      <c r="B1723" t="s">
        <v>474</v>
      </c>
      <c r="C1723">
        <v>2020</v>
      </c>
      <c r="D1723" t="s">
        <v>245</v>
      </c>
      <c r="E1723">
        <v>1682</v>
      </c>
      <c r="F1723">
        <v>15092</v>
      </c>
      <c r="G1723">
        <v>-4.0999999999999996</v>
      </c>
      <c r="H1723">
        <v>893</v>
      </c>
      <c r="I1723">
        <v>11.9</v>
      </c>
      <c r="J1723" t="s">
        <v>247</v>
      </c>
      <c r="K1723">
        <v>37037</v>
      </c>
      <c r="L1723" t="s">
        <v>122</v>
      </c>
    </row>
    <row r="1724" spans="1:12" x14ac:dyDescent="0.2">
      <c r="A1724" t="str">
        <f t="shared" si="26"/>
        <v>Cherokee2020</v>
      </c>
      <c r="B1724" t="s">
        <v>424</v>
      </c>
      <c r="C1724">
        <v>2020</v>
      </c>
      <c r="D1724" t="s">
        <v>245</v>
      </c>
      <c r="E1724">
        <v>753</v>
      </c>
      <c r="F1724">
        <v>7691</v>
      </c>
      <c r="G1724">
        <v>-3.9</v>
      </c>
      <c r="H1724">
        <v>768</v>
      </c>
      <c r="I1724">
        <v>9.6999999999999993</v>
      </c>
      <c r="J1724" t="s">
        <v>247</v>
      </c>
      <c r="K1724">
        <v>37039</v>
      </c>
      <c r="L1724" t="s">
        <v>122</v>
      </c>
    </row>
    <row r="1725" spans="1:12" x14ac:dyDescent="0.2">
      <c r="A1725" t="str">
        <f t="shared" si="26"/>
        <v>Chowan2020</v>
      </c>
      <c r="B1725" t="s">
        <v>780</v>
      </c>
      <c r="C1725">
        <v>2020</v>
      </c>
      <c r="D1725" t="s">
        <v>245</v>
      </c>
      <c r="E1725">
        <v>387</v>
      </c>
      <c r="F1725">
        <v>4663</v>
      </c>
      <c r="G1725">
        <v>-2.4</v>
      </c>
      <c r="H1725">
        <v>881</v>
      </c>
      <c r="I1725">
        <v>14</v>
      </c>
      <c r="J1725" t="s">
        <v>247</v>
      </c>
      <c r="K1725">
        <v>37041</v>
      </c>
      <c r="L1725" t="s">
        <v>122</v>
      </c>
    </row>
    <row r="1726" spans="1:12" x14ac:dyDescent="0.2">
      <c r="A1726" t="str">
        <f t="shared" si="26"/>
        <v>Clay2020</v>
      </c>
      <c r="B1726" t="s">
        <v>353</v>
      </c>
      <c r="C1726">
        <v>2020</v>
      </c>
      <c r="D1726" t="s">
        <v>245</v>
      </c>
      <c r="E1726">
        <v>279</v>
      </c>
      <c r="F1726">
        <v>1988</v>
      </c>
      <c r="G1726">
        <v>-3</v>
      </c>
      <c r="H1726">
        <v>736</v>
      </c>
      <c r="I1726">
        <v>13.4</v>
      </c>
      <c r="J1726" t="s">
        <v>247</v>
      </c>
      <c r="K1726">
        <v>37043</v>
      </c>
      <c r="L1726" t="s">
        <v>122</v>
      </c>
    </row>
    <row r="1727" spans="1:12" x14ac:dyDescent="0.2">
      <c r="A1727" t="str">
        <f t="shared" si="26"/>
        <v>Cleveland2020</v>
      </c>
      <c r="B1727" t="s">
        <v>781</v>
      </c>
      <c r="C1727">
        <v>2020</v>
      </c>
      <c r="D1727" t="s">
        <v>245</v>
      </c>
      <c r="E1727">
        <v>2116</v>
      </c>
      <c r="F1727">
        <v>34437</v>
      </c>
      <c r="G1727">
        <v>-4.0999999999999996</v>
      </c>
      <c r="H1727">
        <v>903</v>
      </c>
      <c r="I1727">
        <v>9.6</v>
      </c>
      <c r="J1727" t="s">
        <v>247</v>
      </c>
      <c r="K1727">
        <v>37045</v>
      </c>
      <c r="L1727" t="s">
        <v>122</v>
      </c>
    </row>
    <row r="1728" spans="1:12" x14ac:dyDescent="0.2">
      <c r="A1728" t="str">
        <f t="shared" si="26"/>
        <v>Columbus2020</v>
      </c>
      <c r="B1728" t="s">
        <v>782</v>
      </c>
      <c r="C1728">
        <v>2020</v>
      </c>
      <c r="D1728" t="s">
        <v>245</v>
      </c>
      <c r="E1728">
        <v>1092</v>
      </c>
      <c r="F1728">
        <v>15251</v>
      </c>
      <c r="G1728">
        <v>-1.2</v>
      </c>
      <c r="H1728">
        <v>802</v>
      </c>
      <c r="I1728">
        <v>11.7</v>
      </c>
      <c r="J1728" t="s">
        <v>247</v>
      </c>
      <c r="K1728">
        <v>37047</v>
      </c>
      <c r="L1728" t="s">
        <v>122</v>
      </c>
    </row>
    <row r="1729" spans="1:12" x14ac:dyDescent="0.2">
      <c r="A1729" t="str">
        <f t="shared" si="26"/>
        <v>Craven2020</v>
      </c>
      <c r="B1729" t="s">
        <v>783</v>
      </c>
      <c r="C1729">
        <v>2020</v>
      </c>
      <c r="D1729" t="s">
        <v>245</v>
      </c>
      <c r="E1729">
        <v>2398</v>
      </c>
      <c r="F1729">
        <v>39079</v>
      </c>
      <c r="G1729">
        <v>-2.8</v>
      </c>
      <c r="H1729">
        <v>1034</v>
      </c>
      <c r="I1729">
        <v>11.9</v>
      </c>
      <c r="J1729" t="s">
        <v>247</v>
      </c>
      <c r="K1729">
        <v>37049</v>
      </c>
      <c r="L1729" t="s">
        <v>122</v>
      </c>
    </row>
    <row r="1730" spans="1:12" x14ac:dyDescent="0.2">
      <c r="A1730" t="str">
        <f t="shared" si="26"/>
        <v>Cumberland2020</v>
      </c>
      <c r="B1730" t="s">
        <v>589</v>
      </c>
      <c r="C1730">
        <v>2020</v>
      </c>
      <c r="D1730" t="s">
        <v>245</v>
      </c>
      <c r="E1730">
        <v>6629</v>
      </c>
      <c r="F1730">
        <v>117003</v>
      </c>
      <c r="G1730">
        <v>-4.4000000000000004</v>
      </c>
      <c r="H1730">
        <v>968</v>
      </c>
      <c r="I1730">
        <v>11.6</v>
      </c>
      <c r="J1730" t="s">
        <v>247</v>
      </c>
      <c r="K1730">
        <v>37051</v>
      </c>
      <c r="L1730" t="s">
        <v>122</v>
      </c>
    </row>
    <row r="1731" spans="1:12" x14ac:dyDescent="0.2">
      <c r="A1731" t="str">
        <f t="shared" si="26"/>
        <v>Currituck2020</v>
      </c>
      <c r="B1731" t="s">
        <v>784</v>
      </c>
      <c r="C1731">
        <v>2020</v>
      </c>
      <c r="D1731" t="s">
        <v>245</v>
      </c>
      <c r="E1731">
        <v>795</v>
      </c>
      <c r="F1731">
        <v>6362</v>
      </c>
      <c r="G1731">
        <v>-0.3</v>
      </c>
      <c r="H1731">
        <v>795</v>
      </c>
      <c r="I1731">
        <v>8.8000000000000007</v>
      </c>
      <c r="J1731" t="s">
        <v>247</v>
      </c>
      <c r="K1731">
        <v>37053</v>
      </c>
      <c r="L1731" t="s">
        <v>122</v>
      </c>
    </row>
    <row r="1732" spans="1:12" x14ac:dyDescent="0.2">
      <c r="A1732" t="str">
        <f t="shared" si="26"/>
        <v>Dare2020</v>
      </c>
      <c r="B1732" t="s">
        <v>785</v>
      </c>
      <c r="C1732">
        <v>2020</v>
      </c>
      <c r="D1732" t="s">
        <v>245</v>
      </c>
      <c r="E1732">
        <v>2075</v>
      </c>
      <c r="F1732">
        <v>16606</v>
      </c>
      <c r="G1732">
        <v>-0.9</v>
      </c>
      <c r="H1732">
        <v>816</v>
      </c>
      <c r="I1732">
        <v>10.4</v>
      </c>
      <c r="J1732" t="s">
        <v>247</v>
      </c>
      <c r="K1732">
        <v>37055</v>
      </c>
      <c r="L1732" t="s">
        <v>122</v>
      </c>
    </row>
    <row r="1733" spans="1:12" x14ac:dyDescent="0.2">
      <c r="A1733" t="str">
        <f t="shared" si="26"/>
        <v>Davidson2020</v>
      </c>
      <c r="B1733" t="s">
        <v>721</v>
      </c>
      <c r="C1733">
        <v>2020</v>
      </c>
      <c r="D1733" t="s">
        <v>245</v>
      </c>
      <c r="E1733">
        <v>3007</v>
      </c>
      <c r="F1733">
        <v>43726</v>
      </c>
      <c r="G1733">
        <v>-1.9</v>
      </c>
      <c r="H1733">
        <v>935</v>
      </c>
      <c r="I1733">
        <v>9.1999999999999993</v>
      </c>
      <c r="J1733" t="s">
        <v>247</v>
      </c>
      <c r="K1733">
        <v>37057</v>
      </c>
      <c r="L1733" t="s">
        <v>122</v>
      </c>
    </row>
    <row r="1734" spans="1:12" x14ac:dyDescent="0.2">
      <c r="A1734" t="str">
        <f t="shared" ref="A1734:A1797" si="27">_xlfn.CONCAT(B1734, C1734)</f>
        <v>Davie2020</v>
      </c>
      <c r="B1734" t="s">
        <v>786</v>
      </c>
      <c r="C1734">
        <v>2020</v>
      </c>
      <c r="D1734" t="s">
        <v>245</v>
      </c>
      <c r="E1734">
        <v>945</v>
      </c>
      <c r="F1734">
        <v>12904</v>
      </c>
      <c r="G1734">
        <v>-1.1000000000000001</v>
      </c>
      <c r="H1734">
        <v>892</v>
      </c>
      <c r="I1734">
        <v>11.1</v>
      </c>
      <c r="J1734" t="s">
        <v>247</v>
      </c>
      <c r="K1734">
        <v>37059</v>
      </c>
      <c r="L1734" t="s">
        <v>122</v>
      </c>
    </row>
    <row r="1735" spans="1:12" x14ac:dyDescent="0.2">
      <c r="A1735" t="str">
        <f t="shared" si="27"/>
        <v>Duplin2020</v>
      </c>
      <c r="B1735" t="s">
        <v>787</v>
      </c>
      <c r="C1735">
        <v>2020</v>
      </c>
      <c r="D1735" t="s">
        <v>245</v>
      </c>
      <c r="E1735">
        <v>1130</v>
      </c>
      <c r="F1735">
        <v>18518</v>
      </c>
      <c r="G1735">
        <v>-2.9</v>
      </c>
      <c r="H1735">
        <v>814</v>
      </c>
      <c r="I1735">
        <v>12</v>
      </c>
      <c r="J1735" t="s">
        <v>247</v>
      </c>
      <c r="K1735">
        <v>37061</v>
      </c>
      <c r="L1735" t="s">
        <v>122</v>
      </c>
    </row>
    <row r="1736" spans="1:12" x14ac:dyDescent="0.2">
      <c r="A1736" t="str">
        <f t="shared" si="27"/>
        <v>Durham2020</v>
      </c>
      <c r="B1736" t="s">
        <v>788</v>
      </c>
      <c r="C1736">
        <v>2020</v>
      </c>
      <c r="D1736" t="s">
        <v>245</v>
      </c>
      <c r="E1736">
        <v>9221</v>
      </c>
      <c r="F1736">
        <v>216079</v>
      </c>
      <c r="G1736">
        <v>1</v>
      </c>
      <c r="H1736">
        <v>1602</v>
      </c>
      <c r="I1736">
        <v>15.6</v>
      </c>
      <c r="J1736" t="s">
        <v>247</v>
      </c>
      <c r="K1736">
        <v>37063</v>
      </c>
      <c r="L1736" t="s">
        <v>122</v>
      </c>
    </row>
    <row r="1737" spans="1:12" x14ac:dyDescent="0.2">
      <c r="A1737" t="str">
        <f t="shared" si="27"/>
        <v>Edgecombe2020</v>
      </c>
      <c r="B1737" t="s">
        <v>789</v>
      </c>
      <c r="C1737">
        <v>2020</v>
      </c>
      <c r="D1737" t="s">
        <v>245</v>
      </c>
      <c r="E1737">
        <v>938</v>
      </c>
      <c r="F1737">
        <v>15941</v>
      </c>
      <c r="G1737">
        <v>-0.9</v>
      </c>
      <c r="H1737">
        <v>851</v>
      </c>
      <c r="I1737">
        <v>12.3</v>
      </c>
      <c r="J1737" t="s">
        <v>247</v>
      </c>
      <c r="K1737">
        <v>37065</v>
      </c>
      <c r="L1737" t="s">
        <v>122</v>
      </c>
    </row>
    <row r="1738" spans="1:12" x14ac:dyDescent="0.2">
      <c r="A1738" t="str">
        <f t="shared" si="27"/>
        <v>Forsyth2020</v>
      </c>
      <c r="B1738" t="s">
        <v>376</v>
      </c>
      <c r="C1738">
        <v>2020</v>
      </c>
      <c r="D1738" t="s">
        <v>245</v>
      </c>
      <c r="E1738">
        <v>9789</v>
      </c>
      <c r="F1738">
        <v>186476</v>
      </c>
      <c r="G1738">
        <v>-3.8</v>
      </c>
      <c r="H1738">
        <v>1131</v>
      </c>
      <c r="I1738">
        <v>8.1999999999999993</v>
      </c>
      <c r="J1738" t="s">
        <v>247</v>
      </c>
      <c r="K1738">
        <v>37067</v>
      </c>
      <c r="L1738" t="s">
        <v>122</v>
      </c>
    </row>
    <row r="1739" spans="1:12" x14ac:dyDescent="0.2">
      <c r="A1739" t="str">
        <f t="shared" si="27"/>
        <v>Franklin2020</v>
      </c>
      <c r="B1739" t="s">
        <v>434</v>
      </c>
      <c r="C1739">
        <v>2020</v>
      </c>
      <c r="D1739" t="s">
        <v>245</v>
      </c>
      <c r="E1739">
        <v>1243</v>
      </c>
      <c r="F1739">
        <v>12085</v>
      </c>
      <c r="G1739">
        <v>-2.5</v>
      </c>
      <c r="H1739">
        <v>1009</v>
      </c>
      <c r="I1739">
        <v>14.3</v>
      </c>
      <c r="J1739" t="s">
        <v>247</v>
      </c>
      <c r="K1739">
        <v>37069</v>
      </c>
      <c r="L1739" t="s">
        <v>122</v>
      </c>
    </row>
    <row r="1740" spans="1:12" x14ac:dyDescent="0.2">
      <c r="A1740" t="str">
        <f t="shared" si="27"/>
        <v>Gaston2020</v>
      </c>
      <c r="B1740" t="s">
        <v>790</v>
      </c>
      <c r="C1740">
        <v>2020</v>
      </c>
      <c r="D1740" t="s">
        <v>245</v>
      </c>
      <c r="E1740">
        <v>4622</v>
      </c>
      <c r="F1740">
        <v>72280</v>
      </c>
      <c r="G1740">
        <v>-3.7</v>
      </c>
      <c r="H1740">
        <v>917</v>
      </c>
      <c r="I1740">
        <v>8.1</v>
      </c>
      <c r="J1740" t="s">
        <v>247</v>
      </c>
      <c r="K1740">
        <v>37071</v>
      </c>
      <c r="L1740" t="s">
        <v>122</v>
      </c>
    </row>
    <row r="1741" spans="1:12" x14ac:dyDescent="0.2">
      <c r="A1741" t="str">
        <f t="shared" si="27"/>
        <v>Gates2020</v>
      </c>
      <c r="B1741" t="s">
        <v>791</v>
      </c>
      <c r="C1741">
        <v>2020</v>
      </c>
      <c r="D1741" t="s">
        <v>245</v>
      </c>
      <c r="E1741">
        <v>174</v>
      </c>
      <c r="F1741">
        <v>1503</v>
      </c>
      <c r="G1741">
        <v>-6.5</v>
      </c>
      <c r="H1741">
        <v>930</v>
      </c>
      <c r="I1741">
        <v>23.3</v>
      </c>
      <c r="J1741" t="s">
        <v>247</v>
      </c>
      <c r="K1741">
        <v>37073</v>
      </c>
      <c r="L1741" t="s">
        <v>122</v>
      </c>
    </row>
    <row r="1742" spans="1:12" x14ac:dyDescent="0.2">
      <c r="A1742" t="str">
        <f t="shared" si="27"/>
        <v>Graham2020</v>
      </c>
      <c r="B1742" t="s">
        <v>792</v>
      </c>
      <c r="C1742">
        <v>2020</v>
      </c>
      <c r="D1742" t="s">
        <v>245</v>
      </c>
      <c r="E1742">
        <v>188</v>
      </c>
      <c r="F1742">
        <v>1851</v>
      </c>
      <c r="G1742">
        <v>-6.2</v>
      </c>
      <c r="H1742">
        <v>822</v>
      </c>
      <c r="I1742">
        <v>11.7</v>
      </c>
      <c r="J1742" t="s">
        <v>247</v>
      </c>
      <c r="K1742">
        <v>37075</v>
      </c>
      <c r="L1742" t="s">
        <v>122</v>
      </c>
    </row>
    <row r="1743" spans="1:12" x14ac:dyDescent="0.2">
      <c r="A1743" t="str">
        <f t="shared" si="27"/>
        <v>Granville2020</v>
      </c>
      <c r="B1743" t="s">
        <v>793</v>
      </c>
      <c r="C1743">
        <v>2020</v>
      </c>
      <c r="D1743" t="s">
        <v>245</v>
      </c>
      <c r="E1743">
        <v>961</v>
      </c>
      <c r="F1743">
        <v>20438</v>
      </c>
      <c r="G1743">
        <v>-2.2000000000000002</v>
      </c>
      <c r="H1743">
        <v>988</v>
      </c>
      <c r="I1743">
        <v>8.3000000000000007</v>
      </c>
      <c r="J1743" t="s">
        <v>247</v>
      </c>
      <c r="K1743">
        <v>37077</v>
      </c>
      <c r="L1743" t="s">
        <v>122</v>
      </c>
    </row>
    <row r="1744" spans="1:12" x14ac:dyDescent="0.2">
      <c r="A1744" t="str">
        <f t="shared" si="27"/>
        <v>Greene2020</v>
      </c>
      <c r="B1744" t="s">
        <v>436</v>
      </c>
      <c r="C1744">
        <v>2020</v>
      </c>
      <c r="D1744" t="s">
        <v>245</v>
      </c>
      <c r="E1744">
        <v>336</v>
      </c>
      <c r="F1744">
        <v>4483</v>
      </c>
      <c r="G1744">
        <v>0.2</v>
      </c>
      <c r="H1744">
        <v>796</v>
      </c>
      <c r="I1744">
        <v>8</v>
      </c>
      <c r="J1744" t="s">
        <v>247</v>
      </c>
      <c r="K1744">
        <v>37079</v>
      </c>
      <c r="L1744" t="s">
        <v>122</v>
      </c>
    </row>
    <row r="1745" spans="1:12" x14ac:dyDescent="0.2">
      <c r="A1745" t="str">
        <f t="shared" si="27"/>
        <v>Guilford2020</v>
      </c>
      <c r="B1745" t="s">
        <v>794</v>
      </c>
      <c r="C1745">
        <v>2020</v>
      </c>
      <c r="D1745" t="s">
        <v>245</v>
      </c>
      <c r="E1745">
        <v>15230</v>
      </c>
      <c r="F1745">
        <v>279501</v>
      </c>
      <c r="G1745">
        <v>-3.4</v>
      </c>
      <c r="H1745">
        <v>1088</v>
      </c>
      <c r="I1745">
        <v>9.6999999999999993</v>
      </c>
      <c r="J1745" t="s">
        <v>247</v>
      </c>
      <c r="K1745">
        <v>37081</v>
      </c>
      <c r="L1745" t="s">
        <v>122</v>
      </c>
    </row>
    <row r="1746" spans="1:12" x14ac:dyDescent="0.2">
      <c r="A1746" t="str">
        <f t="shared" si="27"/>
        <v>Halifax2020</v>
      </c>
      <c r="B1746" t="s">
        <v>674</v>
      </c>
      <c r="C1746">
        <v>2020</v>
      </c>
      <c r="D1746" t="s">
        <v>245</v>
      </c>
      <c r="E1746">
        <v>1006</v>
      </c>
      <c r="F1746">
        <v>14690</v>
      </c>
      <c r="G1746">
        <v>-6.4</v>
      </c>
      <c r="H1746">
        <v>787</v>
      </c>
      <c r="I1746">
        <v>11.8</v>
      </c>
      <c r="J1746" t="s">
        <v>247</v>
      </c>
      <c r="K1746">
        <v>37083</v>
      </c>
      <c r="L1746" t="s">
        <v>122</v>
      </c>
    </row>
    <row r="1747" spans="1:12" x14ac:dyDescent="0.2">
      <c r="A1747" t="str">
        <f t="shared" si="27"/>
        <v>Harnett2020</v>
      </c>
      <c r="B1747" t="s">
        <v>795</v>
      </c>
      <c r="C1747">
        <v>2020</v>
      </c>
      <c r="D1747" t="s">
        <v>245</v>
      </c>
      <c r="E1747">
        <v>1904</v>
      </c>
      <c r="F1747">
        <v>25625</v>
      </c>
      <c r="G1747">
        <v>-0.8</v>
      </c>
      <c r="H1747">
        <v>813</v>
      </c>
      <c r="I1747">
        <v>9.3000000000000007</v>
      </c>
      <c r="J1747" t="s">
        <v>247</v>
      </c>
      <c r="K1747">
        <v>37085</v>
      </c>
      <c r="L1747" t="s">
        <v>122</v>
      </c>
    </row>
    <row r="1748" spans="1:12" x14ac:dyDescent="0.2">
      <c r="A1748" t="str">
        <f t="shared" si="27"/>
        <v>Haywood2020</v>
      </c>
      <c r="B1748" t="s">
        <v>731</v>
      </c>
      <c r="C1748">
        <v>2020</v>
      </c>
      <c r="D1748" t="s">
        <v>245</v>
      </c>
      <c r="E1748">
        <v>1665</v>
      </c>
      <c r="F1748">
        <v>17114</v>
      </c>
      <c r="G1748">
        <v>-5</v>
      </c>
      <c r="H1748">
        <v>848</v>
      </c>
      <c r="I1748">
        <v>13.2</v>
      </c>
      <c r="J1748" t="s">
        <v>247</v>
      </c>
      <c r="K1748">
        <v>37087</v>
      </c>
      <c r="L1748" t="s">
        <v>122</v>
      </c>
    </row>
    <row r="1749" spans="1:12" x14ac:dyDescent="0.2">
      <c r="A1749" t="str">
        <f t="shared" si="27"/>
        <v>Henderson2020</v>
      </c>
      <c r="B1749" t="s">
        <v>602</v>
      </c>
      <c r="C1749">
        <v>2020</v>
      </c>
      <c r="D1749" t="s">
        <v>245</v>
      </c>
      <c r="E1749">
        <v>3385</v>
      </c>
      <c r="F1749">
        <v>39824</v>
      </c>
      <c r="G1749">
        <v>-1.8</v>
      </c>
      <c r="H1749">
        <v>915</v>
      </c>
      <c r="I1749">
        <v>9.4</v>
      </c>
      <c r="J1749" t="s">
        <v>247</v>
      </c>
      <c r="K1749">
        <v>37089</v>
      </c>
      <c r="L1749" t="s">
        <v>122</v>
      </c>
    </row>
    <row r="1750" spans="1:12" x14ac:dyDescent="0.2">
      <c r="A1750" t="str">
        <f t="shared" si="27"/>
        <v>Hertford2020</v>
      </c>
      <c r="B1750" t="s">
        <v>796</v>
      </c>
      <c r="C1750">
        <v>2020</v>
      </c>
      <c r="D1750" t="s">
        <v>245</v>
      </c>
      <c r="E1750">
        <v>475</v>
      </c>
      <c r="F1750">
        <v>8759</v>
      </c>
      <c r="G1750">
        <v>-4.9000000000000004</v>
      </c>
      <c r="H1750">
        <v>882</v>
      </c>
      <c r="I1750">
        <v>12.8</v>
      </c>
      <c r="J1750" t="s">
        <v>247</v>
      </c>
      <c r="K1750">
        <v>37091</v>
      </c>
      <c r="L1750" t="s">
        <v>122</v>
      </c>
    </row>
    <row r="1751" spans="1:12" x14ac:dyDescent="0.2">
      <c r="A1751" t="str">
        <f t="shared" si="27"/>
        <v>Hoke2020</v>
      </c>
      <c r="B1751" t="s">
        <v>797</v>
      </c>
      <c r="C1751">
        <v>2020</v>
      </c>
      <c r="D1751" t="s">
        <v>245</v>
      </c>
      <c r="E1751">
        <v>578</v>
      </c>
      <c r="F1751">
        <v>8637</v>
      </c>
      <c r="G1751">
        <v>-3.1</v>
      </c>
      <c r="H1751">
        <v>790</v>
      </c>
      <c r="I1751">
        <v>9.6</v>
      </c>
      <c r="J1751" t="s">
        <v>247</v>
      </c>
      <c r="K1751">
        <v>37093</v>
      </c>
      <c r="L1751" t="s">
        <v>122</v>
      </c>
    </row>
    <row r="1752" spans="1:12" x14ac:dyDescent="0.2">
      <c r="A1752" t="str">
        <f t="shared" si="27"/>
        <v>Hyde2020</v>
      </c>
      <c r="B1752" t="s">
        <v>798</v>
      </c>
      <c r="C1752">
        <v>2020</v>
      </c>
      <c r="D1752" t="s">
        <v>245</v>
      </c>
      <c r="E1752">
        <v>209</v>
      </c>
      <c r="F1752">
        <v>1643</v>
      </c>
      <c r="G1752">
        <v>-2.6</v>
      </c>
      <c r="H1752">
        <v>722</v>
      </c>
      <c r="I1752">
        <v>1</v>
      </c>
      <c r="J1752" t="s">
        <v>247</v>
      </c>
      <c r="K1752">
        <v>37095</v>
      </c>
      <c r="L1752" t="s">
        <v>122</v>
      </c>
    </row>
    <row r="1753" spans="1:12" x14ac:dyDescent="0.2">
      <c r="A1753" t="str">
        <f t="shared" si="27"/>
        <v>Iredell2020</v>
      </c>
      <c r="B1753" t="s">
        <v>799</v>
      </c>
      <c r="C1753">
        <v>2020</v>
      </c>
      <c r="D1753" t="s">
        <v>245</v>
      </c>
      <c r="E1753">
        <v>5871</v>
      </c>
      <c r="F1753">
        <v>77855</v>
      </c>
      <c r="G1753">
        <v>0.8</v>
      </c>
      <c r="H1753">
        <v>1134</v>
      </c>
      <c r="I1753">
        <v>15.4</v>
      </c>
      <c r="J1753" t="s">
        <v>247</v>
      </c>
      <c r="K1753">
        <v>37097</v>
      </c>
      <c r="L1753" t="s">
        <v>122</v>
      </c>
    </row>
    <row r="1754" spans="1:12" x14ac:dyDescent="0.2">
      <c r="A1754" t="str">
        <f t="shared" si="27"/>
        <v>Jackson2020</v>
      </c>
      <c r="B1754" t="s">
        <v>318</v>
      </c>
      <c r="C1754">
        <v>2020</v>
      </c>
      <c r="D1754" t="s">
        <v>245</v>
      </c>
      <c r="E1754">
        <v>1119</v>
      </c>
      <c r="F1754">
        <v>13628</v>
      </c>
      <c r="G1754">
        <v>-4.7</v>
      </c>
      <c r="H1754">
        <v>905</v>
      </c>
      <c r="I1754">
        <v>16.5</v>
      </c>
      <c r="J1754" t="s">
        <v>247</v>
      </c>
      <c r="K1754">
        <v>37099</v>
      </c>
      <c r="L1754" t="s">
        <v>122</v>
      </c>
    </row>
    <row r="1755" spans="1:12" x14ac:dyDescent="0.2">
      <c r="A1755" t="str">
        <f t="shared" si="27"/>
        <v>Johnston2020</v>
      </c>
      <c r="B1755" t="s">
        <v>377</v>
      </c>
      <c r="C1755">
        <v>2020</v>
      </c>
      <c r="D1755" t="s">
        <v>245</v>
      </c>
      <c r="E1755">
        <v>3955</v>
      </c>
      <c r="F1755">
        <v>52698</v>
      </c>
      <c r="G1755">
        <v>1.3</v>
      </c>
      <c r="H1755">
        <v>921</v>
      </c>
      <c r="I1755">
        <v>12</v>
      </c>
      <c r="J1755" t="s">
        <v>247</v>
      </c>
      <c r="K1755">
        <v>37101</v>
      </c>
      <c r="L1755" t="s">
        <v>122</v>
      </c>
    </row>
    <row r="1756" spans="1:12" x14ac:dyDescent="0.2">
      <c r="A1756" t="str">
        <f t="shared" si="27"/>
        <v>Jones2020</v>
      </c>
      <c r="B1756" t="s">
        <v>517</v>
      </c>
      <c r="C1756">
        <v>2020</v>
      </c>
      <c r="D1756" t="s">
        <v>245</v>
      </c>
      <c r="E1756">
        <v>194</v>
      </c>
      <c r="F1756">
        <v>1617</v>
      </c>
      <c r="G1756">
        <v>-1.4</v>
      </c>
      <c r="H1756">
        <v>786</v>
      </c>
      <c r="I1756">
        <v>8.3000000000000007</v>
      </c>
      <c r="J1756" t="s">
        <v>247</v>
      </c>
      <c r="K1756">
        <v>37103</v>
      </c>
      <c r="L1756" t="s">
        <v>122</v>
      </c>
    </row>
    <row r="1757" spans="1:12" x14ac:dyDescent="0.2">
      <c r="A1757" t="str">
        <f t="shared" si="27"/>
        <v>Lee2020</v>
      </c>
      <c r="B1757" t="s">
        <v>315</v>
      </c>
      <c r="C1757">
        <v>2020</v>
      </c>
      <c r="D1757" t="s">
        <v>245</v>
      </c>
      <c r="E1757">
        <v>1494</v>
      </c>
      <c r="F1757">
        <v>25142</v>
      </c>
      <c r="G1757">
        <v>-2.6</v>
      </c>
      <c r="H1757">
        <v>928</v>
      </c>
      <c r="I1757">
        <v>8.1999999999999993</v>
      </c>
      <c r="J1757" t="s">
        <v>247</v>
      </c>
      <c r="K1757">
        <v>37105</v>
      </c>
      <c r="L1757" t="s">
        <v>122</v>
      </c>
    </row>
    <row r="1758" spans="1:12" x14ac:dyDescent="0.2">
      <c r="A1758" t="str">
        <f t="shared" si="27"/>
        <v>Lenoir2020</v>
      </c>
      <c r="B1758" t="s">
        <v>800</v>
      </c>
      <c r="C1758">
        <v>2020</v>
      </c>
      <c r="D1758" t="s">
        <v>245</v>
      </c>
      <c r="E1758">
        <v>1343</v>
      </c>
      <c r="F1758">
        <v>28343</v>
      </c>
      <c r="G1758">
        <v>-1.3</v>
      </c>
      <c r="H1758">
        <v>886</v>
      </c>
      <c r="I1758">
        <v>11.2</v>
      </c>
      <c r="J1758" t="s">
        <v>247</v>
      </c>
      <c r="K1758">
        <v>37107</v>
      </c>
      <c r="L1758" t="s">
        <v>122</v>
      </c>
    </row>
    <row r="1759" spans="1:12" x14ac:dyDescent="0.2">
      <c r="A1759" t="str">
        <f t="shared" si="27"/>
        <v>Lincoln2020</v>
      </c>
      <c r="B1759" t="s">
        <v>519</v>
      </c>
      <c r="C1759">
        <v>2020</v>
      </c>
      <c r="D1759" t="s">
        <v>245</v>
      </c>
      <c r="E1759">
        <v>1994</v>
      </c>
      <c r="F1759">
        <v>24657</v>
      </c>
      <c r="G1759">
        <v>-2.2999999999999998</v>
      </c>
      <c r="H1759">
        <v>937</v>
      </c>
      <c r="I1759">
        <v>5.4</v>
      </c>
      <c r="J1759" t="s">
        <v>247</v>
      </c>
      <c r="K1759">
        <v>37109</v>
      </c>
      <c r="L1759" t="s">
        <v>122</v>
      </c>
    </row>
    <row r="1760" spans="1:12" x14ac:dyDescent="0.2">
      <c r="A1760" t="str">
        <f t="shared" si="27"/>
        <v>McDowell2020</v>
      </c>
      <c r="B1760" t="s">
        <v>801</v>
      </c>
      <c r="C1760">
        <v>2020</v>
      </c>
      <c r="D1760" t="s">
        <v>245</v>
      </c>
      <c r="E1760">
        <v>827</v>
      </c>
      <c r="F1760">
        <v>15390</v>
      </c>
      <c r="G1760">
        <v>-3</v>
      </c>
      <c r="H1760">
        <v>814</v>
      </c>
      <c r="I1760">
        <v>9.9</v>
      </c>
      <c r="J1760" t="s">
        <v>247</v>
      </c>
      <c r="K1760">
        <v>37111</v>
      </c>
      <c r="L1760" t="s">
        <v>122</v>
      </c>
    </row>
    <row r="1761" spans="1:12" x14ac:dyDescent="0.2">
      <c r="A1761" t="str">
        <f t="shared" si="27"/>
        <v>Macon2020</v>
      </c>
      <c r="B1761" t="s">
        <v>441</v>
      </c>
      <c r="C1761">
        <v>2020</v>
      </c>
      <c r="D1761" t="s">
        <v>245</v>
      </c>
      <c r="E1761">
        <v>1245</v>
      </c>
      <c r="F1761">
        <v>11315</v>
      </c>
      <c r="G1761">
        <v>-0.8</v>
      </c>
      <c r="H1761">
        <v>807</v>
      </c>
      <c r="I1761">
        <v>6.6</v>
      </c>
      <c r="J1761" t="s">
        <v>247</v>
      </c>
      <c r="K1761">
        <v>37113</v>
      </c>
      <c r="L1761" t="s">
        <v>122</v>
      </c>
    </row>
    <row r="1762" spans="1:12" x14ac:dyDescent="0.2">
      <c r="A1762" t="str">
        <f t="shared" si="27"/>
        <v>Madison2020</v>
      </c>
      <c r="B1762" t="s">
        <v>313</v>
      </c>
      <c r="C1762">
        <v>2020</v>
      </c>
      <c r="D1762" t="s">
        <v>245</v>
      </c>
      <c r="E1762">
        <v>441</v>
      </c>
      <c r="F1762">
        <v>3934</v>
      </c>
      <c r="G1762">
        <v>-3.4</v>
      </c>
      <c r="H1762">
        <v>787</v>
      </c>
      <c r="I1762">
        <v>10.4</v>
      </c>
      <c r="J1762" t="s">
        <v>247</v>
      </c>
      <c r="K1762">
        <v>37115</v>
      </c>
      <c r="L1762" t="s">
        <v>122</v>
      </c>
    </row>
    <row r="1763" spans="1:12" x14ac:dyDescent="0.2">
      <c r="A1763" t="str">
        <f t="shared" si="27"/>
        <v>Martin2020</v>
      </c>
      <c r="B1763" t="s">
        <v>620</v>
      </c>
      <c r="C1763">
        <v>2020</v>
      </c>
      <c r="D1763" t="s">
        <v>245</v>
      </c>
      <c r="E1763">
        <v>497</v>
      </c>
      <c r="F1763">
        <v>6451</v>
      </c>
      <c r="G1763">
        <v>-1.9</v>
      </c>
      <c r="H1763">
        <v>713</v>
      </c>
      <c r="I1763">
        <v>7.7</v>
      </c>
      <c r="J1763" t="s">
        <v>247</v>
      </c>
      <c r="K1763">
        <v>37117</v>
      </c>
      <c r="L1763" t="s">
        <v>122</v>
      </c>
    </row>
    <row r="1764" spans="1:12" x14ac:dyDescent="0.2">
      <c r="A1764" t="str">
        <f t="shared" si="27"/>
        <v>Mecklenburg2020</v>
      </c>
      <c r="B1764" t="s">
        <v>686</v>
      </c>
      <c r="C1764">
        <v>2020</v>
      </c>
      <c r="D1764" t="s">
        <v>245</v>
      </c>
      <c r="E1764">
        <v>42181</v>
      </c>
      <c r="F1764">
        <v>712010</v>
      </c>
      <c r="G1764">
        <v>-2.2999999999999998</v>
      </c>
      <c r="H1764">
        <v>1452</v>
      </c>
      <c r="I1764">
        <v>10.4</v>
      </c>
      <c r="J1764" t="s">
        <v>247</v>
      </c>
      <c r="K1764">
        <v>37119</v>
      </c>
      <c r="L1764" t="s">
        <v>122</v>
      </c>
    </row>
    <row r="1765" spans="1:12" x14ac:dyDescent="0.2">
      <c r="A1765" t="str">
        <f t="shared" si="27"/>
        <v>Mitchell2020</v>
      </c>
      <c r="B1765" t="s">
        <v>526</v>
      </c>
      <c r="C1765">
        <v>2020</v>
      </c>
      <c r="D1765" t="s">
        <v>245</v>
      </c>
      <c r="E1765">
        <v>374</v>
      </c>
      <c r="F1765">
        <v>4592</v>
      </c>
      <c r="G1765">
        <v>-2.5</v>
      </c>
      <c r="H1765">
        <v>822</v>
      </c>
      <c r="I1765">
        <v>5.2</v>
      </c>
      <c r="J1765" t="s">
        <v>247</v>
      </c>
      <c r="K1765">
        <v>37121</v>
      </c>
      <c r="L1765" t="s">
        <v>122</v>
      </c>
    </row>
    <row r="1766" spans="1:12" x14ac:dyDescent="0.2">
      <c r="A1766" t="str">
        <f t="shared" si="27"/>
        <v>Montgomery2020</v>
      </c>
      <c r="B1766" t="s">
        <v>329</v>
      </c>
      <c r="C1766">
        <v>2020</v>
      </c>
      <c r="D1766" t="s">
        <v>245</v>
      </c>
      <c r="E1766">
        <v>537</v>
      </c>
      <c r="F1766">
        <v>9027</v>
      </c>
      <c r="G1766">
        <v>-3.5</v>
      </c>
      <c r="H1766">
        <v>882</v>
      </c>
      <c r="I1766">
        <v>15.3</v>
      </c>
      <c r="J1766" t="s">
        <v>247</v>
      </c>
      <c r="K1766">
        <v>37123</v>
      </c>
      <c r="L1766" t="s">
        <v>122</v>
      </c>
    </row>
    <row r="1767" spans="1:12" x14ac:dyDescent="0.2">
      <c r="A1767" t="str">
        <f t="shared" si="27"/>
        <v>Moore2020</v>
      </c>
      <c r="B1767" t="s">
        <v>739</v>
      </c>
      <c r="C1767">
        <v>2020</v>
      </c>
      <c r="D1767" t="s">
        <v>245</v>
      </c>
      <c r="E1767">
        <v>2798</v>
      </c>
      <c r="F1767">
        <v>35647</v>
      </c>
      <c r="G1767">
        <v>-4.5999999999999996</v>
      </c>
      <c r="H1767">
        <v>973</v>
      </c>
      <c r="I1767">
        <v>15.3</v>
      </c>
      <c r="J1767" t="s">
        <v>247</v>
      </c>
      <c r="K1767">
        <v>37125</v>
      </c>
      <c r="L1767" t="s">
        <v>122</v>
      </c>
    </row>
    <row r="1768" spans="1:12" x14ac:dyDescent="0.2">
      <c r="A1768" t="str">
        <f t="shared" si="27"/>
        <v>Nash2020</v>
      </c>
      <c r="B1768" t="s">
        <v>802</v>
      </c>
      <c r="C1768">
        <v>2020</v>
      </c>
      <c r="D1768" t="s">
        <v>245</v>
      </c>
      <c r="E1768">
        <v>2181</v>
      </c>
      <c r="F1768">
        <v>39001</v>
      </c>
      <c r="G1768">
        <v>-5.7</v>
      </c>
      <c r="H1768">
        <v>912</v>
      </c>
      <c r="I1768">
        <v>10</v>
      </c>
      <c r="J1768" t="s">
        <v>247</v>
      </c>
      <c r="K1768">
        <v>37127</v>
      </c>
      <c r="L1768" t="s">
        <v>122</v>
      </c>
    </row>
    <row r="1769" spans="1:12" x14ac:dyDescent="0.2">
      <c r="A1769" t="str">
        <f t="shared" si="27"/>
        <v>New Hanover2020</v>
      </c>
      <c r="B1769" t="s">
        <v>803</v>
      </c>
      <c r="C1769">
        <v>2020</v>
      </c>
      <c r="D1769" t="s">
        <v>245</v>
      </c>
      <c r="E1769">
        <v>9194</v>
      </c>
      <c r="F1769">
        <v>115948</v>
      </c>
      <c r="G1769">
        <v>-3</v>
      </c>
      <c r="H1769">
        <v>1133</v>
      </c>
      <c r="I1769">
        <v>21.2</v>
      </c>
      <c r="J1769" t="s">
        <v>247</v>
      </c>
      <c r="K1769">
        <v>37129</v>
      </c>
      <c r="L1769" t="s">
        <v>122</v>
      </c>
    </row>
    <row r="1770" spans="1:12" x14ac:dyDescent="0.2">
      <c r="A1770" t="str">
        <f t="shared" si="27"/>
        <v>Northampton2020</v>
      </c>
      <c r="B1770" t="s">
        <v>689</v>
      </c>
      <c r="C1770">
        <v>2020</v>
      </c>
      <c r="D1770" t="s">
        <v>245</v>
      </c>
      <c r="E1770">
        <v>326</v>
      </c>
      <c r="F1770">
        <v>5503</v>
      </c>
      <c r="G1770">
        <v>1.1000000000000001</v>
      </c>
      <c r="H1770">
        <v>824</v>
      </c>
      <c r="I1770">
        <v>16.2</v>
      </c>
      <c r="J1770" t="s">
        <v>247</v>
      </c>
      <c r="K1770">
        <v>37131</v>
      </c>
      <c r="L1770" t="s">
        <v>122</v>
      </c>
    </row>
    <row r="1771" spans="1:12" x14ac:dyDescent="0.2">
      <c r="A1771" t="str">
        <f t="shared" si="27"/>
        <v>Onslow2020</v>
      </c>
      <c r="B1771" t="s">
        <v>804</v>
      </c>
      <c r="C1771">
        <v>2020</v>
      </c>
      <c r="D1771" t="s">
        <v>245</v>
      </c>
      <c r="E1771">
        <v>3471</v>
      </c>
      <c r="F1771">
        <v>49490</v>
      </c>
      <c r="G1771">
        <v>-0.2</v>
      </c>
      <c r="H1771">
        <v>827</v>
      </c>
      <c r="I1771">
        <v>12.7</v>
      </c>
      <c r="J1771" t="s">
        <v>247</v>
      </c>
      <c r="K1771">
        <v>37133</v>
      </c>
      <c r="L1771" t="s">
        <v>122</v>
      </c>
    </row>
    <row r="1772" spans="1:12" x14ac:dyDescent="0.2">
      <c r="A1772" t="str">
        <f t="shared" si="27"/>
        <v>Orange2020</v>
      </c>
      <c r="B1772" t="s">
        <v>418</v>
      </c>
      <c r="C1772">
        <v>2020</v>
      </c>
      <c r="D1772" t="s">
        <v>245</v>
      </c>
      <c r="E1772">
        <v>4517</v>
      </c>
      <c r="F1772">
        <v>69655</v>
      </c>
      <c r="G1772">
        <v>-4.9000000000000004</v>
      </c>
      <c r="H1772">
        <v>1328</v>
      </c>
      <c r="I1772">
        <v>8.4</v>
      </c>
      <c r="J1772" t="s">
        <v>247</v>
      </c>
      <c r="K1772">
        <v>37135</v>
      </c>
      <c r="L1772" t="s">
        <v>122</v>
      </c>
    </row>
    <row r="1773" spans="1:12" x14ac:dyDescent="0.2">
      <c r="A1773" t="str">
        <f t="shared" si="27"/>
        <v>Pamlico2020</v>
      </c>
      <c r="B1773" t="s">
        <v>805</v>
      </c>
      <c r="C1773">
        <v>2020</v>
      </c>
      <c r="D1773" t="s">
        <v>245</v>
      </c>
      <c r="E1773">
        <v>320</v>
      </c>
      <c r="F1773">
        <v>3268</v>
      </c>
      <c r="G1773">
        <v>0.1</v>
      </c>
      <c r="H1773">
        <v>722</v>
      </c>
      <c r="I1773">
        <v>8.4</v>
      </c>
      <c r="J1773" t="s">
        <v>247</v>
      </c>
      <c r="K1773">
        <v>37137</v>
      </c>
      <c r="L1773" t="s">
        <v>122</v>
      </c>
    </row>
    <row r="1774" spans="1:12" x14ac:dyDescent="0.2">
      <c r="A1774" t="str">
        <f t="shared" si="27"/>
        <v>Pasquotank2020</v>
      </c>
      <c r="B1774" t="s">
        <v>381</v>
      </c>
      <c r="C1774">
        <v>2020</v>
      </c>
      <c r="D1774" t="s">
        <v>245</v>
      </c>
      <c r="E1774">
        <v>996</v>
      </c>
      <c r="F1774">
        <v>14862</v>
      </c>
      <c r="G1774">
        <v>-3.3</v>
      </c>
      <c r="H1774">
        <v>879</v>
      </c>
      <c r="I1774">
        <v>11.5</v>
      </c>
      <c r="J1774" t="s">
        <v>247</v>
      </c>
      <c r="K1774">
        <v>37139</v>
      </c>
      <c r="L1774" t="s">
        <v>122</v>
      </c>
    </row>
    <row r="1775" spans="1:12" x14ac:dyDescent="0.2">
      <c r="A1775" t="str">
        <f t="shared" si="27"/>
        <v>Pender2020</v>
      </c>
      <c r="B1775" t="s">
        <v>806</v>
      </c>
      <c r="C1775">
        <v>2020</v>
      </c>
      <c r="D1775" t="s">
        <v>245</v>
      </c>
      <c r="E1775">
        <v>1455</v>
      </c>
      <c r="F1775">
        <v>12958</v>
      </c>
      <c r="G1775">
        <v>1.3</v>
      </c>
      <c r="H1775">
        <v>815</v>
      </c>
      <c r="I1775">
        <v>9.5</v>
      </c>
      <c r="J1775" t="s">
        <v>247</v>
      </c>
      <c r="K1775">
        <v>37141</v>
      </c>
      <c r="L1775" t="s">
        <v>122</v>
      </c>
    </row>
    <row r="1776" spans="1:12" x14ac:dyDescent="0.2">
      <c r="A1776" t="str">
        <f t="shared" si="27"/>
        <v>Perquimans2020</v>
      </c>
      <c r="B1776" t="s">
        <v>807</v>
      </c>
      <c r="C1776">
        <v>2020</v>
      </c>
      <c r="D1776" t="s">
        <v>245</v>
      </c>
      <c r="E1776">
        <v>254</v>
      </c>
      <c r="F1776">
        <v>2208</v>
      </c>
      <c r="G1776">
        <v>3.5</v>
      </c>
      <c r="H1776">
        <v>764</v>
      </c>
      <c r="I1776">
        <v>4.5</v>
      </c>
      <c r="J1776" t="s">
        <v>247</v>
      </c>
      <c r="K1776">
        <v>37143</v>
      </c>
      <c r="L1776" t="s">
        <v>122</v>
      </c>
    </row>
    <row r="1777" spans="1:12" x14ac:dyDescent="0.2">
      <c r="A1777" t="str">
        <f t="shared" si="27"/>
        <v>Person2020</v>
      </c>
      <c r="B1777" t="s">
        <v>383</v>
      </c>
      <c r="C1777">
        <v>2020</v>
      </c>
      <c r="D1777" t="s">
        <v>245</v>
      </c>
      <c r="E1777">
        <v>747</v>
      </c>
      <c r="F1777">
        <v>9511</v>
      </c>
      <c r="G1777">
        <v>-1.3</v>
      </c>
      <c r="H1777">
        <v>885</v>
      </c>
      <c r="I1777">
        <v>10.1</v>
      </c>
      <c r="J1777" t="s">
        <v>247</v>
      </c>
      <c r="K1777">
        <v>37145</v>
      </c>
      <c r="L1777" t="s">
        <v>122</v>
      </c>
    </row>
    <row r="1778" spans="1:12" x14ac:dyDescent="0.2">
      <c r="A1778" t="str">
        <f t="shared" si="27"/>
        <v>Pitt2020</v>
      </c>
      <c r="B1778" t="s">
        <v>808</v>
      </c>
      <c r="C1778">
        <v>2020</v>
      </c>
      <c r="D1778" t="s">
        <v>245</v>
      </c>
      <c r="E1778">
        <v>3959</v>
      </c>
      <c r="F1778">
        <v>75700</v>
      </c>
      <c r="G1778">
        <v>-3.4</v>
      </c>
      <c r="H1778">
        <v>1015</v>
      </c>
      <c r="I1778">
        <v>11.1</v>
      </c>
      <c r="J1778" t="s">
        <v>247</v>
      </c>
      <c r="K1778">
        <v>37147</v>
      </c>
      <c r="L1778" t="s">
        <v>122</v>
      </c>
    </row>
    <row r="1779" spans="1:12" x14ac:dyDescent="0.2">
      <c r="A1779" t="str">
        <f t="shared" si="27"/>
        <v>Polk2020</v>
      </c>
      <c r="B1779" t="s">
        <v>533</v>
      </c>
      <c r="C1779">
        <v>2020</v>
      </c>
      <c r="D1779" t="s">
        <v>245</v>
      </c>
      <c r="E1779">
        <v>600</v>
      </c>
      <c r="F1779">
        <v>4971</v>
      </c>
      <c r="G1779">
        <v>-2</v>
      </c>
      <c r="H1779">
        <v>752</v>
      </c>
      <c r="I1779">
        <v>11.7</v>
      </c>
      <c r="J1779" t="s">
        <v>247</v>
      </c>
      <c r="K1779">
        <v>37149</v>
      </c>
      <c r="L1779" t="s">
        <v>122</v>
      </c>
    </row>
    <row r="1780" spans="1:12" x14ac:dyDescent="0.2">
      <c r="A1780" t="str">
        <f t="shared" si="27"/>
        <v>Randolph2020</v>
      </c>
      <c r="B1780" t="s">
        <v>448</v>
      </c>
      <c r="C1780">
        <v>2020</v>
      </c>
      <c r="D1780" t="s">
        <v>245</v>
      </c>
      <c r="E1780">
        <v>2579</v>
      </c>
      <c r="F1780">
        <v>43505</v>
      </c>
      <c r="G1780">
        <v>-4.2</v>
      </c>
      <c r="H1780">
        <v>851</v>
      </c>
      <c r="I1780">
        <v>12</v>
      </c>
      <c r="J1780" t="s">
        <v>247</v>
      </c>
      <c r="K1780">
        <v>37151</v>
      </c>
      <c r="L1780" t="s">
        <v>122</v>
      </c>
    </row>
    <row r="1781" spans="1:12" x14ac:dyDescent="0.2">
      <c r="A1781" t="str">
        <f t="shared" si="27"/>
        <v>Richmond2020</v>
      </c>
      <c r="B1781" t="s">
        <v>342</v>
      </c>
      <c r="C1781">
        <v>2020</v>
      </c>
      <c r="D1781" t="s">
        <v>245</v>
      </c>
      <c r="E1781">
        <v>878</v>
      </c>
      <c r="F1781">
        <v>13332</v>
      </c>
      <c r="G1781">
        <v>-2.7</v>
      </c>
      <c r="H1781">
        <v>802</v>
      </c>
      <c r="I1781">
        <v>12.6</v>
      </c>
      <c r="J1781" t="s">
        <v>247</v>
      </c>
      <c r="K1781">
        <v>37153</v>
      </c>
      <c r="L1781" t="s">
        <v>122</v>
      </c>
    </row>
    <row r="1782" spans="1:12" x14ac:dyDescent="0.2">
      <c r="A1782" t="str">
        <f t="shared" si="27"/>
        <v>Robeson2020</v>
      </c>
      <c r="B1782" t="s">
        <v>809</v>
      </c>
      <c r="C1782">
        <v>2020</v>
      </c>
      <c r="D1782" t="s">
        <v>245</v>
      </c>
      <c r="E1782">
        <v>2049</v>
      </c>
      <c r="F1782">
        <v>37824</v>
      </c>
      <c r="G1782">
        <v>-4.7</v>
      </c>
      <c r="H1782">
        <v>819</v>
      </c>
      <c r="I1782">
        <v>12.2</v>
      </c>
      <c r="J1782" t="s">
        <v>247</v>
      </c>
      <c r="K1782">
        <v>37155</v>
      </c>
      <c r="L1782" t="s">
        <v>122</v>
      </c>
    </row>
    <row r="1783" spans="1:12" x14ac:dyDescent="0.2">
      <c r="A1783" t="str">
        <f t="shared" si="27"/>
        <v>Rockingham2020</v>
      </c>
      <c r="B1783" t="s">
        <v>380</v>
      </c>
      <c r="C1783">
        <v>2020</v>
      </c>
      <c r="D1783" t="s">
        <v>245</v>
      </c>
      <c r="E1783">
        <v>1674</v>
      </c>
      <c r="F1783">
        <v>23950</v>
      </c>
      <c r="G1783">
        <v>-4.7</v>
      </c>
      <c r="H1783">
        <v>790</v>
      </c>
      <c r="I1783">
        <v>9.3000000000000007</v>
      </c>
      <c r="J1783" t="s">
        <v>247</v>
      </c>
      <c r="K1783">
        <v>37157</v>
      </c>
      <c r="L1783" t="s">
        <v>122</v>
      </c>
    </row>
    <row r="1784" spans="1:12" x14ac:dyDescent="0.2">
      <c r="A1784" t="str">
        <f t="shared" si="27"/>
        <v>Rowan2020</v>
      </c>
      <c r="B1784" t="s">
        <v>637</v>
      </c>
      <c r="C1784">
        <v>2020</v>
      </c>
      <c r="D1784" t="s">
        <v>245</v>
      </c>
      <c r="E1784">
        <v>2867</v>
      </c>
      <c r="F1784">
        <v>47228</v>
      </c>
      <c r="G1784">
        <v>-3.6</v>
      </c>
      <c r="H1784">
        <v>1004</v>
      </c>
      <c r="I1784">
        <v>13.2</v>
      </c>
      <c r="J1784" t="s">
        <v>247</v>
      </c>
      <c r="K1784">
        <v>37159</v>
      </c>
      <c r="L1784" t="s">
        <v>122</v>
      </c>
    </row>
    <row r="1785" spans="1:12" x14ac:dyDescent="0.2">
      <c r="A1785" t="str">
        <f t="shared" si="27"/>
        <v>Rutherford2020</v>
      </c>
      <c r="B1785" t="s">
        <v>407</v>
      </c>
      <c r="C1785">
        <v>2020</v>
      </c>
      <c r="D1785" t="s">
        <v>245</v>
      </c>
      <c r="E1785">
        <v>1328</v>
      </c>
      <c r="F1785">
        <v>17878</v>
      </c>
      <c r="G1785">
        <v>-4.5</v>
      </c>
      <c r="H1785">
        <v>800</v>
      </c>
      <c r="I1785">
        <v>9.6999999999999993</v>
      </c>
      <c r="J1785" t="s">
        <v>247</v>
      </c>
      <c r="K1785">
        <v>37161</v>
      </c>
      <c r="L1785" t="s">
        <v>122</v>
      </c>
    </row>
    <row r="1786" spans="1:12" x14ac:dyDescent="0.2">
      <c r="A1786" t="str">
        <f t="shared" si="27"/>
        <v>Sampson2020</v>
      </c>
      <c r="B1786" t="s">
        <v>810</v>
      </c>
      <c r="C1786">
        <v>2020</v>
      </c>
      <c r="D1786" t="s">
        <v>245</v>
      </c>
      <c r="E1786">
        <v>1188</v>
      </c>
      <c r="F1786">
        <v>17376</v>
      </c>
      <c r="G1786">
        <v>-4.9000000000000004</v>
      </c>
      <c r="H1786">
        <v>850</v>
      </c>
      <c r="I1786">
        <v>7.1</v>
      </c>
      <c r="J1786" t="s">
        <v>247</v>
      </c>
      <c r="K1786">
        <v>37163</v>
      </c>
      <c r="L1786" t="s">
        <v>122</v>
      </c>
    </row>
    <row r="1787" spans="1:12" x14ac:dyDescent="0.2">
      <c r="A1787" t="str">
        <f t="shared" si="27"/>
        <v>Scotland2020</v>
      </c>
      <c r="B1787" t="s">
        <v>811</v>
      </c>
      <c r="C1787">
        <v>2020</v>
      </c>
      <c r="D1787" t="s">
        <v>245</v>
      </c>
      <c r="E1787">
        <v>637</v>
      </c>
      <c r="F1787">
        <v>11221</v>
      </c>
      <c r="G1787">
        <v>-7.7</v>
      </c>
      <c r="H1787">
        <v>873</v>
      </c>
      <c r="I1787">
        <v>11.1</v>
      </c>
      <c r="J1787" t="s">
        <v>247</v>
      </c>
      <c r="K1787">
        <v>37165</v>
      </c>
      <c r="L1787" t="s">
        <v>122</v>
      </c>
    </row>
    <row r="1788" spans="1:12" x14ac:dyDescent="0.2">
      <c r="A1788" t="str">
        <f t="shared" si="27"/>
        <v>Stanly2020</v>
      </c>
      <c r="B1788" t="s">
        <v>812</v>
      </c>
      <c r="C1788">
        <v>2020</v>
      </c>
      <c r="D1788" t="s">
        <v>245</v>
      </c>
      <c r="E1788">
        <v>1441</v>
      </c>
      <c r="F1788">
        <v>18759</v>
      </c>
      <c r="G1788">
        <v>-3.8</v>
      </c>
      <c r="H1788">
        <v>829</v>
      </c>
      <c r="I1788">
        <v>10.8</v>
      </c>
      <c r="J1788" t="s">
        <v>247</v>
      </c>
      <c r="K1788">
        <v>37167</v>
      </c>
      <c r="L1788" t="s">
        <v>122</v>
      </c>
    </row>
    <row r="1789" spans="1:12" x14ac:dyDescent="0.2">
      <c r="A1789" t="str">
        <f t="shared" si="27"/>
        <v>Stokes2020</v>
      </c>
      <c r="B1789" t="s">
        <v>813</v>
      </c>
      <c r="C1789">
        <v>2020</v>
      </c>
      <c r="D1789" t="s">
        <v>245</v>
      </c>
      <c r="E1789">
        <v>749</v>
      </c>
      <c r="F1789">
        <v>7636</v>
      </c>
      <c r="G1789">
        <v>-0.3</v>
      </c>
      <c r="H1789">
        <v>732</v>
      </c>
      <c r="I1789">
        <v>9.9</v>
      </c>
      <c r="J1789" t="s">
        <v>247</v>
      </c>
      <c r="K1789">
        <v>37169</v>
      </c>
      <c r="L1789" t="s">
        <v>122</v>
      </c>
    </row>
    <row r="1790" spans="1:12" x14ac:dyDescent="0.2">
      <c r="A1790" t="str">
        <f t="shared" si="27"/>
        <v>Surry2020</v>
      </c>
      <c r="B1790" t="s">
        <v>707</v>
      </c>
      <c r="C1790">
        <v>2020</v>
      </c>
      <c r="D1790" t="s">
        <v>245</v>
      </c>
      <c r="E1790">
        <v>1803</v>
      </c>
      <c r="F1790">
        <v>27426</v>
      </c>
      <c r="G1790">
        <v>-4.3</v>
      </c>
      <c r="H1790">
        <v>864</v>
      </c>
      <c r="I1790">
        <v>16.100000000000001</v>
      </c>
      <c r="J1790" t="s">
        <v>247</v>
      </c>
      <c r="K1790">
        <v>37171</v>
      </c>
      <c r="L1790" t="s">
        <v>122</v>
      </c>
    </row>
    <row r="1791" spans="1:12" x14ac:dyDescent="0.2">
      <c r="A1791" t="str">
        <f t="shared" si="27"/>
        <v>Swain2020</v>
      </c>
      <c r="B1791" t="s">
        <v>814</v>
      </c>
      <c r="C1791">
        <v>2020</v>
      </c>
      <c r="D1791" t="s">
        <v>245</v>
      </c>
      <c r="E1791">
        <v>478</v>
      </c>
      <c r="F1791">
        <v>9587</v>
      </c>
      <c r="G1791">
        <v>-4.0999999999999996</v>
      </c>
      <c r="H1791">
        <v>841</v>
      </c>
      <c r="I1791">
        <v>13.5</v>
      </c>
      <c r="J1791" t="s">
        <v>247</v>
      </c>
      <c r="K1791">
        <v>37173</v>
      </c>
      <c r="L1791" t="s">
        <v>122</v>
      </c>
    </row>
    <row r="1792" spans="1:12" x14ac:dyDescent="0.2">
      <c r="A1792" t="str">
        <f t="shared" si="27"/>
        <v>Transylvania2020</v>
      </c>
      <c r="B1792" t="s">
        <v>815</v>
      </c>
      <c r="C1792">
        <v>2020</v>
      </c>
      <c r="D1792" t="s">
        <v>245</v>
      </c>
      <c r="E1792">
        <v>1000</v>
      </c>
      <c r="F1792">
        <v>8905</v>
      </c>
      <c r="G1792">
        <v>-3.8</v>
      </c>
      <c r="H1792">
        <v>831</v>
      </c>
      <c r="I1792">
        <v>12.1</v>
      </c>
      <c r="J1792" t="s">
        <v>247</v>
      </c>
      <c r="K1792">
        <v>37175</v>
      </c>
      <c r="L1792" t="s">
        <v>122</v>
      </c>
    </row>
    <row r="1793" spans="1:12" x14ac:dyDescent="0.2">
      <c r="A1793" t="str">
        <f t="shared" si="27"/>
        <v>Tyrrell2020</v>
      </c>
      <c r="B1793" t="s">
        <v>816</v>
      </c>
      <c r="C1793">
        <v>2020</v>
      </c>
      <c r="D1793" t="s">
        <v>245</v>
      </c>
      <c r="E1793">
        <v>96</v>
      </c>
      <c r="F1793">
        <v>974</v>
      </c>
      <c r="G1793">
        <v>-12.3</v>
      </c>
      <c r="H1793">
        <v>694</v>
      </c>
      <c r="I1793">
        <v>-1.3</v>
      </c>
      <c r="J1793" t="s">
        <v>247</v>
      </c>
      <c r="K1793">
        <v>37177</v>
      </c>
      <c r="L1793" t="s">
        <v>122</v>
      </c>
    </row>
    <row r="1794" spans="1:12" x14ac:dyDescent="0.2">
      <c r="A1794" t="str">
        <f t="shared" si="27"/>
        <v>Union2020</v>
      </c>
      <c r="B1794" t="s">
        <v>403</v>
      </c>
      <c r="C1794">
        <v>2020</v>
      </c>
      <c r="D1794" t="s">
        <v>245</v>
      </c>
      <c r="E1794">
        <v>6129</v>
      </c>
      <c r="F1794">
        <v>64023</v>
      </c>
      <c r="G1794">
        <v>-3.4</v>
      </c>
      <c r="H1794">
        <v>1017</v>
      </c>
      <c r="I1794">
        <v>10.1</v>
      </c>
      <c r="J1794" t="s">
        <v>247</v>
      </c>
      <c r="K1794">
        <v>37179</v>
      </c>
      <c r="L1794" t="s">
        <v>122</v>
      </c>
    </row>
    <row r="1795" spans="1:12" x14ac:dyDescent="0.2">
      <c r="A1795" t="str">
        <f t="shared" si="27"/>
        <v>Vance2020</v>
      </c>
      <c r="B1795" t="s">
        <v>817</v>
      </c>
      <c r="C1795">
        <v>2020</v>
      </c>
      <c r="D1795" t="s">
        <v>245</v>
      </c>
      <c r="E1795">
        <v>845</v>
      </c>
      <c r="F1795">
        <v>13527</v>
      </c>
      <c r="G1795">
        <v>-6.5</v>
      </c>
      <c r="H1795">
        <v>833</v>
      </c>
      <c r="I1795">
        <v>16.7</v>
      </c>
      <c r="J1795" t="s">
        <v>247</v>
      </c>
      <c r="K1795">
        <v>37181</v>
      </c>
      <c r="L1795" t="s">
        <v>122</v>
      </c>
    </row>
    <row r="1796" spans="1:12" x14ac:dyDescent="0.2">
      <c r="A1796" t="str">
        <f t="shared" si="27"/>
        <v>Wake2020</v>
      </c>
      <c r="B1796" t="s">
        <v>375</v>
      </c>
      <c r="C1796">
        <v>2020</v>
      </c>
      <c r="D1796" t="s">
        <v>245</v>
      </c>
      <c r="E1796">
        <v>39560</v>
      </c>
      <c r="F1796">
        <v>568338</v>
      </c>
      <c r="G1796">
        <v>-2.7</v>
      </c>
      <c r="H1796">
        <v>1321</v>
      </c>
      <c r="I1796">
        <v>8.9</v>
      </c>
      <c r="J1796" t="s">
        <v>247</v>
      </c>
      <c r="K1796">
        <v>37183</v>
      </c>
      <c r="L1796" t="s">
        <v>122</v>
      </c>
    </row>
    <row r="1797" spans="1:12" x14ac:dyDescent="0.2">
      <c r="A1797" t="str">
        <f t="shared" si="27"/>
        <v>Warren2020</v>
      </c>
      <c r="B1797" t="s">
        <v>561</v>
      </c>
      <c r="C1797">
        <v>2020</v>
      </c>
      <c r="D1797" t="s">
        <v>245</v>
      </c>
      <c r="E1797">
        <v>306</v>
      </c>
      <c r="F1797">
        <v>2971</v>
      </c>
      <c r="G1797">
        <v>-0.5</v>
      </c>
      <c r="H1797">
        <v>744</v>
      </c>
      <c r="I1797">
        <v>7.4</v>
      </c>
      <c r="J1797" t="s">
        <v>247</v>
      </c>
      <c r="K1797">
        <v>37185</v>
      </c>
      <c r="L1797" t="s">
        <v>122</v>
      </c>
    </row>
    <row r="1798" spans="1:12" x14ac:dyDescent="0.2">
      <c r="A1798" t="str">
        <f t="shared" ref="A1798:A1804" si="28">_xlfn.CONCAT(B1798, C1798)</f>
        <v>Washington2020</v>
      </c>
      <c r="B1798" t="s">
        <v>452</v>
      </c>
      <c r="C1798">
        <v>2020</v>
      </c>
      <c r="D1798" t="s">
        <v>245</v>
      </c>
      <c r="E1798">
        <v>253</v>
      </c>
      <c r="F1798">
        <v>3100</v>
      </c>
      <c r="G1798">
        <v>-2.2999999999999998</v>
      </c>
      <c r="H1798">
        <v>857</v>
      </c>
      <c r="I1798">
        <v>7.3</v>
      </c>
      <c r="J1798" t="s">
        <v>247</v>
      </c>
      <c r="K1798">
        <v>37187</v>
      </c>
      <c r="L1798" t="s">
        <v>122</v>
      </c>
    </row>
    <row r="1799" spans="1:12" x14ac:dyDescent="0.2">
      <c r="A1799" t="str">
        <f t="shared" si="28"/>
        <v>Watauga2020</v>
      </c>
      <c r="B1799" t="s">
        <v>818</v>
      </c>
      <c r="C1799">
        <v>2020</v>
      </c>
      <c r="D1799" t="s">
        <v>245</v>
      </c>
      <c r="E1799">
        <v>1799</v>
      </c>
      <c r="F1799">
        <v>23401</v>
      </c>
      <c r="G1799">
        <v>-5.2</v>
      </c>
      <c r="H1799">
        <v>822</v>
      </c>
      <c r="I1799">
        <v>9.6999999999999993</v>
      </c>
      <c r="J1799" t="s">
        <v>247</v>
      </c>
      <c r="K1799">
        <v>37189</v>
      </c>
      <c r="L1799" t="s">
        <v>122</v>
      </c>
    </row>
    <row r="1800" spans="1:12" x14ac:dyDescent="0.2">
      <c r="A1800" t="str">
        <f t="shared" si="28"/>
        <v>Wayne2020</v>
      </c>
      <c r="B1800" t="s">
        <v>382</v>
      </c>
      <c r="C1800">
        <v>2020</v>
      </c>
      <c r="D1800" t="s">
        <v>245</v>
      </c>
      <c r="E1800">
        <v>2323</v>
      </c>
      <c r="F1800">
        <v>40642</v>
      </c>
      <c r="G1800">
        <v>-3.1</v>
      </c>
      <c r="H1800">
        <v>875</v>
      </c>
      <c r="I1800">
        <v>11.7</v>
      </c>
      <c r="J1800" t="s">
        <v>247</v>
      </c>
      <c r="K1800">
        <v>37191</v>
      </c>
      <c r="L1800" t="s">
        <v>122</v>
      </c>
    </row>
    <row r="1801" spans="1:12" x14ac:dyDescent="0.2">
      <c r="A1801" t="str">
        <f t="shared" si="28"/>
        <v>Wilkes2020</v>
      </c>
      <c r="B1801" t="s">
        <v>566</v>
      </c>
      <c r="C1801">
        <v>2020</v>
      </c>
      <c r="D1801" t="s">
        <v>245</v>
      </c>
      <c r="E1801">
        <v>1342</v>
      </c>
      <c r="F1801">
        <v>20293</v>
      </c>
      <c r="G1801">
        <v>-3.6</v>
      </c>
      <c r="H1801">
        <v>830</v>
      </c>
      <c r="I1801">
        <v>10.8</v>
      </c>
      <c r="J1801" t="s">
        <v>247</v>
      </c>
      <c r="K1801">
        <v>37193</v>
      </c>
      <c r="L1801" t="s">
        <v>122</v>
      </c>
    </row>
    <row r="1802" spans="1:12" x14ac:dyDescent="0.2">
      <c r="A1802" t="str">
        <f t="shared" si="28"/>
        <v>Wilson2020</v>
      </c>
      <c r="B1802" t="s">
        <v>378</v>
      </c>
      <c r="C1802">
        <v>2020</v>
      </c>
      <c r="D1802" t="s">
        <v>245</v>
      </c>
      <c r="E1802">
        <v>1988</v>
      </c>
      <c r="F1802">
        <v>36241</v>
      </c>
      <c r="G1802">
        <v>-1.9</v>
      </c>
      <c r="H1802">
        <v>965</v>
      </c>
      <c r="I1802">
        <v>5</v>
      </c>
      <c r="J1802" t="s">
        <v>247</v>
      </c>
      <c r="K1802">
        <v>37195</v>
      </c>
      <c r="L1802" t="s">
        <v>122</v>
      </c>
    </row>
    <row r="1803" spans="1:12" x14ac:dyDescent="0.2">
      <c r="A1803" t="str">
        <f t="shared" si="28"/>
        <v>Yadkin2020</v>
      </c>
      <c r="B1803" t="s">
        <v>819</v>
      </c>
      <c r="C1803">
        <v>2020</v>
      </c>
      <c r="D1803" t="s">
        <v>245</v>
      </c>
      <c r="E1803">
        <v>684</v>
      </c>
      <c r="F1803">
        <v>9620</v>
      </c>
      <c r="G1803">
        <v>-3.3</v>
      </c>
      <c r="H1803">
        <v>840</v>
      </c>
      <c r="I1803">
        <v>13.8</v>
      </c>
      <c r="J1803" t="s">
        <v>247</v>
      </c>
      <c r="K1803">
        <v>37197</v>
      </c>
      <c r="L1803" t="s">
        <v>122</v>
      </c>
    </row>
    <row r="1804" spans="1:12" x14ac:dyDescent="0.2">
      <c r="A1804" t="str">
        <f t="shared" si="28"/>
        <v>Yancey2020</v>
      </c>
      <c r="B1804" t="s">
        <v>820</v>
      </c>
      <c r="C1804">
        <v>2020</v>
      </c>
      <c r="D1804" t="s">
        <v>245</v>
      </c>
      <c r="E1804">
        <v>381</v>
      </c>
      <c r="F1804">
        <v>4216</v>
      </c>
      <c r="G1804">
        <v>-6.6</v>
      </c>
      <c r="H1804">
        <v>849</v>
      </c>
      <c r="I1804">
        <v>7.3</v>
      </c>
      <c r="J1804" t="s">
        <v>247</v>
      </c>
      <c r="K1804">
        <v>37199</v>
      </c>
      <c r="L1804" t="s">
        <v>122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6D1F7-9FD4-014B-81A3-31B70F88EE6A}">
  <sheetPr codeName="Sheet12">
    <tabColor theme="9"/>
  </sheetPr>
  <dimension ref="A1:L832"/>
  <sheetViews>
    <sheetView topLeftCell="B801" workbookViewId="0">
      <selection activeCell="A801" sqref="A1:A1048576"/>
    </sheetView>
  </sheetViews>
  <sheetFormatPr baseColWidth="10" defaultRowHeight="16" x14ac:dyDescent="0.2"/>
  <cols>
    <col min="1" max="1" width="15.6640625" hidden="1" customWidth="1"/>
  </cols>
  <sheetData>
    <row r="1" spans="1:12" x14ac:dyDescent="0.2">
      <c r="B1" t="s">
        <v>242</v>
      </c>
      <c r="C1" t="s">
        <v>243</v>
      </c>
    </row>
    <row r="2" spans="1:12" x14ac:dyDescent="0.2">
      <c r="B2" t="s">
        <v>244</v>
      </c>
      <c r="C2" t="s">
        <v>245</v>
      </c>
    </row>
    <row r="3" spans="1:12" x14ac:dyDescent="0.2">
      <c r="B3" t="s">
        <v>246</v>
      </c>
      <c r="C3" t="s">
        <v>247</v>
      </c>
    </row>
    <row r="4" spans="1:12" x14ac:dyDescent="0.2">
      <c r="A4" t="s">
        <v>846</v>
      </c>
      <c r="B4" t="s">
        <v>248</v>
      </c>
      <c r="C4" t="s">
        <v>3</v>
      </c>
      <c r="D4" t="s">
        <v>249</v>
      </c>
      <c r="E4" t="s">
        <v>250</v>
      </c>
      <c r="F4" t="s">
        <v>251</v>
      </c>
      <c r="G4" t="s">
        <v>252</v>
      </c>
      <c r="H4" t="s">
        <v>253</v>
      </c>
      <c r="I4" t="s">
        <v>254</v>
      </c>
      <c r="J4" t="s">
        <v>246</v>
      </c>
      <c r="K4" t="s">
        <v>255</v>
      </c>
      <c r="L4" t="s">
        <v>256</v>
      </c>
    </row>
    <row r="5" spans="1:12" x14ac:dyDescent="0.2">
      <c r="A5" t="str">
        <f>_xlfn.CONCAT(B5, C5)</f>
        <v>Abbeville2003</v>
      </c>
      <c r="B5" t="s">
        <v>753</v>
      </c>
      <c r="C5">
        <v>2003</v>
      </c>
      <c r="D5" t="s">
        <v>245</v>
      </c>
      <c r="E5">
        <v>350</v>
      </c>
      <c r="F5">
        <v>6564</v>
      </c>
      <c r="G5">
        <v>-2.2999999999999998</v>
      </c>
      <c r="H5">
        <v>532</v>
      </c>
      <c r="I5">
        <v>9.9</v>
      </c>
      <c r="J5" t="s">
        <v>247</v>
      </c>
      <c r="K5">
        <v>45001</v>
      </c>
      <c r="L5" t="s">
        <v>126</v>
      </c>
    </row>
    <row r="6" spans="1:12" x14ac:dyDescent="0.2">
      <c r="A6" t="str">
        <f t="shared" ref="A6:A69" si="0">_xlfn.CONCAT(B6, C6)</f>
        <v>Aiken2003</v>
      </c>
      <c r="B6" t="s">
        <v>389</v>
      </c>
      <c r="C6">
        <v>2003</v>
      </c>
      <c r="D6" t="s">
        <v>245</v>
      </c>
      <c r="E6">
        <v>2713</v>
      </c>
      <c r="F6">
        <v>56457</v>
      </c>
      <c r="G6">
        <v>-0.7</v>
      </c>
      <c r="H6">
        <v>759</v>
      </c>
      <c r="I6">
        <v>3.4</v>
      </c>
      <c r="J6" t="s">
        <v>247</v>
      </c>
      <c r="K6">
        <v>45003</v>
      </c>
      <c r="L6" t="s">
        <v>126</v>
      </c>
    </row>
    <row r="7" spans="1:12" x14ac:dyDescent="0.2">
      <c r="A7" t="str">
        <f t="shared" si="0"/>
        <v>Allendale2003</v>
      </c>
      <c r="B7" t="s">
        <v>754</v>
      </c>
      <c r="C7">
        <v>2003</v>
      </c>
      <c r="D7" t="s">
        <v>245</v>
      </c>
      <c r="E7">
        <v>191</v>
      </c>
      <c r="F7">
        <v>3470</v>
      </c>
      <c r="G7">
        <v>-6.5</v>
      </c>
      <c r="H7">
        <v>605</v>
      </c>
      <c r="I7">
        <v>9</v>
      </c>
      <c r="J7" t="s">
        <v>247</v>
      </c>
      <c r="K7">
        <v>45005</v>
      </c>
      <c r="L7" t="s">
        <v>126</v>
      </c>
    </row>
    <row r="8" spans="1:12" x14ac:dyDescent="0.2">
      <c r="A8" t="str">
        <f t="shared" si="0"/>
        <v>Anderson2003</v>
      </c>
      <c r="B8" t="s">
        <v>349</v>
      </c>
      <c r="C8">
        <v>2003</v>
      </c>
      <c r="D8" t="s">
        <v>245</v>
      </c>
      <c r="E8">
        <v>3350</v>
      </c>
      <c r="F8">
        <v>58812</v>
      </c>
      <c r="G8">
        <v>-5.2</v>
      </c>
      <c r="H8">
        <v>576</v>
      </c>
      <c r="I8">
        <v>3</v>
      </c>
      <c r="J8" t="s">
        <v>247</v>
      </c>
      <c r="K8">
        <v>45007</v>
      </c>
      <c r="L8" t="s">
        <v>126</v>
      </c>
    </row>
    <row r="9" spans="1:12" x14ac:dyDescent="0.2">
      <c r="A9" t="str">
        <f t="shared" si="0"/>
        <v>Bamberg2003</v>
      </c>
      <c r="B9" t="s">
        <v>397</v>
      </c>
      <c r="C9">
        <v>2003</v>
      </c>
      <c r="D9" t="s">
        <v>245</v>
      </c>
      <c r="E9">
        <v>318</v>
      </c>
      <c r="F9">
        <v>5104</v>
      </c>
      <c r="G9">
        <v>4.0999999999999996</v>
      </c>
      <c r="H9">
        <v>444</v>
      </c>
      <c r="I9">
        <v>-9.9</v>
      </c>
      <c r="J9" t="s">
        <v>247</v>
      </c>
      <c r="K9">
        <v>45009</v>
      </c>
      <c r="L9" t="s">
        <v>126</v>
      </c>
    </row>
    <row r="10" spans="1:12" x14ac:dyDescent="0.2">
      <c r="A10" t="str">
        <f t="shared" si="0"/>
        <v>Barnwell2003</v>
      </c>
      <c r="B10" t="s">
        <v>755</v>
      </c>
      <c r="C10">
        <v>2003</v>
      </c>
      <c r="D10" t="s">
        <v>245</v>
      </c>
      <c r="E10">
        <v>412</v>
      </c>
      <c r="F10">
        <v>7397</v>
      </c>
      <c r="G10">
        <v>-6.3</v>
      </c>
      <c r="H10">
        <v>529</v>
      </c>
      <c r="I10">
        <v>-32.299999999999997</v>
      </c>
      <c r="J10" t="s">
        <v>247</v>
      </c>
      <c r="K10">
        <v>45011</v>
      </c>
      <c r="L10" t="s">
        <v>126</v>
      </c>
    </row>
    <row r="11" spans="1:12" x14ac:dyDescent="0.2">
      <c r="A11" t="str">
        <f t="shared" si="0"/>
        <v>Beaufort2003</v>
      </c>
      <c r="B11" t="s">
        <v>756</v>
      </c>
      <c r="C11">
        <v>2003</v>
      </c>
      <c r="D11" t="s">
        <v>245</v>
      </c>
      <c r="E11">
        <v>4642</v>
      </c>
      <c r="F11">
        <v>55588</v>
      </c>
      <c r="G11">
        <v>2.2000000000000002</v>
      </c>
      <c r="H11">
        <v>589</v>
      </c>
      <c r="I11">
        <v>4.0999999999999996</v>
      </c>
      <c r="J11" t="s">
        <v>247</v>
      </c>
      <c r="K11">
        <v>45013</v>
      </c>
      <c r="L11" t="s">
        <v>126</v>
      </c>
    </row>
    <row r="12" spans="1:12" x14ac:dyDescent="0.2">
      <c r="A12" t="str">
        <f t="shared" si="0"/>
        <v>Berkeley2003</v>
      </c>
      <c r="B12" t="s">
        <v>386</v>
      </c>
      <c r="C12">
        <v>2003</v>
      </c>
      <c r="D12" t="s">
        <v>245</v>
      </c>
      <c r="E12">
        <v>1790</v>
      </c>
      <c r="F12">
        <v>33783</v>
      </c>
      <c r="G12">
        <v>-0.9</v>
      </c>
      <c r="H12">
        <v>663</v>
      </c>
      <c r="I12">
        <v>4.5999999999999996</v>
      </c>
      <c r="J12" t="s">
        <v>247</v>
      </c>
      <c r="K12">
        <v>45015</v>
      </c>
      <c r="L12" t="s">
        <v>126</v>
      </c>
    </row>
    <row r="13" spans="1:12" x14ac:dyDescent="0.2">
      <c r="A13" t="str">
        <f t="shared" si="0"/>
        <v>Calhoun2003</v>
      </c>
      <c r="B13" t="s">
        <v>327</v>
      </c>
      <c r="C13">
        <v>2003</v>
      </c>
      <c r="D13" t="s">
        <v>245</v>
      </c>
      <c r="E13">
        <v>265</v>
      </c>
      <c r="F13">
        <v>4213</v>
      </c>
      <c r="G13">
        <v>5.4</v>
      </c>
      <c r="H13">
        <v>573</v>
      </c>
      <c r="I13">
        <v>-2.9</v>
      </c>
      <c r="J13" t="s">
        <v>247</v>
      </c>
      <c r="K13">
        <v>45017</v>
      </c>
      <c r="L13" t="s">
        <v>126</v>
      </c>
    </row>
    <row r="14" spans="1:12" x14ac:dyDescent="0.2">
      <c r="A14" t="str">
        <f t="shared" si="0"/>
        <v>Charleston2003</v>
      </c>
      <c r="B14" t="s">
        <v>384</v>
      </c>
      <c r="C14">
        <v>2003</v>
      </c>
      <c r="D14" t="s">
        <v>245</v>
      </c>
      <c r="E14">
        <v>11158</v>
      </c>
      <c r="F14">
        <v>189407</v>
      </c>
      <c r="G14">
        <v>2.5</v>
      </c>
      <c r="H14">
        <v>634</v>
      </c>
      <c r="I14">
        <v>3.9</v>
      </c>
      <c r="J14" t="s">
        <v>247</v>
      </c>
      <c r="K14">
        <v>45019</v>
      </c>
      <c r="L14" t="s">
        <v>126</v>
      </c>
    </row>
    <row r="15" spans="1:12" x14ac:dyDescent="0.2">
      <c r="A15" t="str">
        <f t="shared" si="0"/>
        <v>Cherokee2003</v>
      </c>
      <c r="B15" t="s">
        <v>424</v>
      </c>
      <c r="C15">
        <v>2003</v>
      </c>
      <c r="D15" t="s">
        <v>245</v>
      </c>
      <c r="E15">
        <v>963</v>
      </c>
      <c r="F15">
        <v>19218</v>
      </c>
      <c r="G15">
        <v>-1.2</v>
      </c>
      <c r="H15">
        <v>582</v>
      </c>
      <c r="I15">
        <v>4.0999999999999996</v>
      </c>
      <c r="J15" t="s">
        <v>247</v>
      </c>
      <c r="K15">
        <v>45021</v>
      </c>
      <c r="L15" t="s">
        <v>126</v>
      </c>
    </row>
    <row r="16" spans="1:12" x14ac:dyDescent="0.2">
      <c r="A16" t="str">
        <f t="shared" si="0"/>
        <v>Chester2003</v>
      </c>
      <c r="B16" t="s">
        <v>717</v>
      </c>
      <c r="C16">
        <v>2003</v>
      </c>
      <c r="D16" t="s">
        <v>245</v>
      </c>
      <c r="E16">
        <v>565</v>
      </c>
      <c r="F16">
        <v>10662</v>
      </c>
      <c r="G16">
        <v>-3.2</v>
      </c>
      <c r="H16">
        <v>593</v>
      </c>
      <c r="I16">
        <v>4.8</v>
      </c>
      <c r="J16" t="s">
        <v>247</v>
      </c>
      <c r="K16">
        <v>45023</v>
      </c>
      <c r="L16" t="s">
        <v>126</v>
      </c>
    </row>
    <row r="17" spans="1:12" x14ac:dyDescent="0.2">
      <c r="A17" t="str">
        <f t="shared" si="0"/>
        <v>Chesterfield2003</v>
      </c>
      <c r="B17" t="s">
        <v>413</v>
      </c>
      <c r="C17">
        <v>2003</v>
      </c>
      <c r="D17" t="s">
        <v>245</v>
      </c>
      <c r="E17">
        <v>753</v>
      </c>
      <c r="F17">
        <v>14126</v>
      </c>
      <c r="G17">
        <v>-3.8</v>
      </c>
      <c r="H17">
        <v>573</v>
      </c>
      <c r="I17">
        <v>6.5</v>
      </c>
      <c r="J17" t="s">
        <v>247</v>
      </c>
      <c r="K17">
        <v>45025</v>
      </c>
      <c r="L17" t="s">
        <v>126</v>
      </c>
    </row>
    <row r="18" spans="1:12" x14ac:dyDescent="0.2">
      <c r="A18" t="str">
        <f t="shared" si="0"/>
        <v>Clarendon2003</v>
      </c>
      <c r="B18" t="s">
        <v>757</v>
      </c>
      <c r="C18">
        <v>2003</v>
      </c>
      <c r="D18" t="s">
        <v>245</v>
      </c>
      <c r="E18">
        <v>536</v>
      </c>
      <c r="F18">
        <v>7504</v>
      </c>
      <c r="G18">
        <v>-4.3</v>
      </c>
      <c r="H18">
        <v>481</v>
      </c>
      <c r="I18">
        <v>5.7</v>
      </c>
      <c r="J18" t="s">
        <v>247</v>
      </c>
      <c r="K18">
        <v>45027</v>
      </c>
      <c r="L18" t="s">
        <v>126</v>
      </c>
    </row>
    <row r="19" spans="1:12" x14ac:dyDescent="0.2">
      <c r="A19" t="str">
        <f t="shared" si="0"/>
        <v>Colleton2003</v>
      </c>
      <c r="B19" t="s">
        <v>758</v>
      </c>
      <c r="C19">
        <v>2003</v>
      </c>
      <c r="D19" t="s">
        <v>245</v>
      </c>
      <c r="E19">
        <v>847</v>
      </c>
      <c r="F19">
        <v>10376</v>
      </c>
      <c r="G19">
        <v>-2.4</v>
      </c>
      <c r="H19">
        <v>492</v>
      </c>
      <c r="I19">
        <v>5.0999999999999996</v>
      </c>
      <c r="J19" t="s">
        <v>247</v>
      </c>
      <c r="K19">
        <v>45029</v>
      </c>
      <c r="L19" t="s">
        <v>126</v>
      </c>
    </row>
    <row r="20" spans="1:12" x14ac:dyDescent="0.2">
      <c r="A20" t="str">
        <f t="shared" si="0"/>
        <v>Darlington2003</v>
      </c>
      <c r="B20" t="s">
        <v>759</v>
      </c>
      <c r="C20">
        <v>2003</v>
      </c>
      <c r="D20" t="s">
        <v>245</v>
      </c>
      <c r="E20">
        <v>1198</v>
      </c>
      <c r="F20">
        <v>21269</v>
      </c>
      <c r="G20">
        <v>-3</v>
      </c>
      <c r="H20">
        <v>649</v>
      </c>
      <c r="I20">
        <v>5.5</v>
      </c>
      <c r="J20" t="s">
        <v>247</v>
      </c>
      <c r="K20">
        <v>45031</v>
      </c>
      <c r="L20" t="s">
        <v>126</v>
      </c>
    </row>
    <row r="21" spans="1:12" x14ac:dyDescent="0.2">
      <c r="A21" t="str">
        <f t="shared" si="0"/>
        <v>Dillon2003</v>
      </c>
      <c r="B21" t="s">
        <v>760</v>
      </c>
      <c r="C21">
        <v>2003</v>
      </c>
      <c r="D21" t="s">
        <v>245</v>
      </c>
      <c r="E21">
        <v>550</v>
      </c>
      <c r="F21">
        <v>9145</v>
      </c>
      <c r="G21">
        <v>-0.5</v>
      </c>
      <c r="H21">
        <v>485</v>
      </c>
      <c r="I21">
        <v>14.9</v>
      </c>
      <c r="J21" t="s">
        <v>247</v>
      </c>
      <c r="K21">
        <v>45033</v>
      </c>
      <c r="L21" t="s">
        <v>126</v>
      </c>
    </row>
    <row r="22" spans="1:12" x14ac:dyDescent="0.2">
      <c r="A22" t="str">
        <f t="shared" si="0"/>
        <v>Dorchester2003</v>
      </c>
      <c r="B22" t="s">
        <v>761</v>
      </c>
      <c r="C22">
        <v>2003</v>
      </c>
      <c r="D22" t="s">
        <v>245</v>
      </c>
      <c r="E22">
        <v>1934</v>
      </c>
      <c r="F22">
        <v>29204</v>
      </c>
      <c r="G22">
        <v>3.2</v>
      </c>
      <c r="H22">
        <v>555</v>
      </c>
      <c r="I22">
        <v>5.9</v>
      </c>
      <c r="J22" t="s">
        <v>247</v>
      </c>
      <c r="K22">
        <v>45035</v>
      </c>
      <c r="L22" t="s">
        <v>126</v>
      </c>
    </row>
    <row r="23" spans="1:12" x14ac:dyDescent="0.2">
      <c r="A23" t="str">
        <f t="shared" si="0"/>
        <v>Edgefield2003</v>
      </c>
      <c r="B23" t="s">
        <v>762</v>
      </c>
      <c r="C23">
        <v>2003</v>
      </c>
      <c r="D23" t="s">
        <v>245</v>
      </c>
      <c r="E23">
        <v>358</v>
      </c>
      <c r="F23">
        <v>6388</v>
      </c>
      <c r="G23">
        <v>0.6</v>
      </c>
      <c r="H23">
        <v>514</v>
      </c>
      <c r="I23">
        <v>2.2000000000000002</v>
      </c>
      <c r="J23" t="s">
        <v>247</v>
      </c>
      <c r="K23">
        <v>45037</v>
      </c>
      <c r="L23" t="s">
        <v>126</v>
      </c>
    </row>
    <row r="24" spans="1:12" x14ac:dyDescent="0.2">
      <c r="A24" t="str">
        <f t="shared" si="0"/>
        <v>Fairfield2003</v>
      </c>
      <c r="B24" t="s">
        <v>763</v>
      </c>
      <c r="C24">
        <v>2003</v>
      </c>
      <c r="D24" t="s">
        <v>245</v>
      </c>
      <c r="E24">
        <v>339</v>
      </c>
      <c r="F24">
        <v>5693</v>
      </c>
      <c r="G24">
        <v>-6.7</v>
      </c>
      <c r="H24">
        <v>669</v>
      </c>
      <c r="I24">
        <v>-3.3</v>
      </c>
      <c r="J24" t="s">
        <v>247</v>
      </c>
      <c r="K24">
        <v>45039</v>
      </c>
      <c r="L24" t="s">
        <v>126</v>
      </c>
    </row>
    <row r="25" spans="1:12" x14ac:dyDescent="0.2">
      <c r="A25" t="str">
        <f t="shared" si="0"/>
        <v>Florence2003</v>
      </c>
      <c r="B25" t="s">
        <v>394</v>
      </c>
      <c r="C25">
        <v>2003</v>
      </c>
      <c r="D25" t="s">
        <v>245</v>
      </c>
      <c r="E25">
        <v>3151</v>
      </c>
      <c r="F25">
        <v>63763</v>
      </c>
      <c r="G25">
        <v>-0.8</v>
      </c>
      <c r="H25">
        <v>606</v>
      </c>
      <c r="I25">
        <v>1.3</v>
      </c>
      <c r="J25" t="s">
        <v>247</v>
      </c>
      <c r="K25">
        <v>45041</v>
      </c>
      <c r="L25" t="s">
        <v>126</v>
      </c>
    </row>
    <row r="26" spans="1:12" x14ac:dyDescent="0.2">
      <c r="A26" t="str">
        <f t="shared" si="0"/>
        <v>Georgetown2003</v>
      </c>
      <c r="B26" t="s">
        <v>404</v>
      </c>
      <c r="C26">
        <v>2003</v>
      </c>
      <c r="D26" t="s">
        <v>245</v>
      </c>
      <c r="E26">
        <v>1797</v>
      </c>
      <c r="F26">
        <v>20208</v>
      </c>
      <c r="G26">
        <v>-3.2</v>
      </c>
      <c r="H26">
        <v>542</v>
      </c>
      <c r="I26">
        <v>2.1</v>
      </c>
      <c r="J26" t="s">
        <v>247</v>
      </c>
      <c r="K26">
        <v>45043</v>
      </c>
      <c r="L26" t="s">
        <v>126</v>
      </c>
    </row>
    <row r="27" spans="1:12" x14ac:dyDescent="0.2">
      <c r="A27" t="str">
        <f t="shared" si="0"/>
        <v>Greenville2003</v>
      </c>
      <c r="B27" t="s">
        <v>395</v>
      </c>
      <c r="C27">
        <v>2003</v>
      </c>
      <c r="D27" t="s">
        <v>245</v>
      </c>
      <c r="E27">
        <v>11775</v>
      </c>
      <c r="F27">
        <v>224564</v>
      </c>
      <c r="G27">
        <v>0.4</v>
      </c>
      <c r="H27">
        <v>684</v>
      </c>
      <c r="I27">
        <v>1.9</v>
      </c>
      <c r="J27" t="s">
        <v>247</v>
      </c>
      <c r="K27">
        <v>45045</v>
      </c>
      <c r="L27" t="s">
        <v>126</v>
      </c>
    </row>
    <row r="28" spans="1:12" x14ac:dyDescent="0.2">
      <c r="A28" t="str">
        <f t="shared" si="0"/>
        <v>Greenwood2003</v>
      </c>
      <c r="B28" t="s">
        <v>393</v>
      </c>
      <c r="C28">
        <v>2003</v>
      </c>
      <c r="D28" t="s">
        <v>245</v>
      </c>
      <c r="E28">
        <v>1515</v>
      </c>
      <c r="F28">
        <v>30554</v>
      </c>
      <c r="G28">
        <v>0.4</v>
      </c>
      <c r="H28">
        <v>596</v>
      </c>
      <c r="I28">
        <v>3.3</v>
      </c>
      <c r="J28" t="s">
        <v>247</v>
      </c>
      <c r="K28">
        <v>45047</v>
      </c>
      <c r="L28" t="s">
        <v>126</v>
      </c>
    </row>
    <row r="29" spans="1:12" x14ac:dyDescent="0.2">
      <c r="A29" t="str">
        <f t="shared" si="0"/>
        <v>Hampton2003</v>
      </c>
      <c r="B29" t="s">
        <v>764</v>
      </c>
      <c r="C29">
        <v>2003</v>
      </c>
      <c r="D29" t="s">
        <v>245</v>
      </c>
      <c r="E29">
        <v>461</v>
      </c>
      <c r="F29">
        <v>5441</v>
      </c>
      <c r="G29">
        <v>-8.6999999999999993</v>
      </c>
      <c r="H29">
        <v>659</v>
      </c>
      <c r="I29">
        <v>-0.8</v>
      </c>
      <c r="J29" t="s">
        <v>247</v>
      </c>
      <c r="K29">
        <v>45049</v>
      </c>
      <c r="L29" t="s">
        <v>126</v>
      </c>
    </row>
    <row r="30" spans="1:12" x14ac:dyDescent="0.2">
      <c r="A30" t="str">
        <f t="shared" si="0"/>
        <v>Horry2003</v>
      </c>
      <c r="B30" t="s">
        <v>398</v>
      </c>
      <c r="C30">
        <v>2003</v>
      </c>
      <c r="D30" t="s">
        <v>245</v>
      </c>
      <c r="E30">
        <v>7376</v>
      </c>
      <c r="F30">
        <v>97397</v>
      </c>
      <c r="G30">
        <v>2.7</v>
      </c>
      <c r="H30">
        <v>523</v>
      </c>
      <c r="I30">
        <v>3.4</v>
      </c>
      <c r="J30" t="s">
        <v>247</v>
      </c>
      <c r="K30">
        <v>45051</v>
      </c>
      <c r="L30" t="s">
        <v>126</v>
      </c>
    </row>
    <row r="31" spans="1:12" x14ac:dyDescent="0.2">
      <c r="A31" t="str">
        <f t="shared" si="0"/>
        <v>Jasper2003</v>
      </c>
      <c r="B31" t="s">
        <v>368</v>
      </c>
      <c r="C31">
        <v>2003</v>
      </c>
      <c r="D31" t="s">
        <v>245</v>
      </c>
      <c r="E31">
        <v>501</v>
      </c>
      <c r="F31">
        <v>5371</v>
      </c>
      <c r="G31">
        <v>-0.2</v>
      </c>
      <c r="H31">
        <v>531</v>
      </c>
      <c r="I31">
        <v>7.5</v>
      </c>
      <c r="J31" t="s">
        <v>247</v>
      </c>
      <c r="K31">
        <v>45053</v>
      </c>
      <c r="L31" t="s">
        <v>126</v>
      </c>
    </row>
    <row r="32" spans="1:12" x14ac:dyDescent="0.2">
      <c r="A32" t="str">
        <f t="shared" si="0"/>
        <v>Kershaw2003</v>
      </c>
      <c r="B32" t="s">
        <v>765</v>
      </c>
      <c r="C32">
        <v>2003</v>
      </c>
      <c r="D32" t="s">
        <v>245</v>
      </c>
      <c r="E32">
        <v>1141</v>
      </c>
      <c r="F32">
        <v>18522</v>
      </c>
      <c r="G32">
        <v>5.4</v>
      </c>
      <c r="H32">
        <v>598</v>
      </c>
      <c r="I32">
        <v>4.2</v>
      </c>
      <c r="J32" t="s">
        <v>247</v>
      </c>
      <c r="K32">
        <v>45055</v>
      </c>
      <c r="L32" t="s">
        <v>126</v>
      </c>
    </row>
    <row r="33" spans="1:12" x14ac:dyDescent="0.2">
      <c r="A33" t="str">
        <f t="shared" si="0"/>
        <v>Lancaster2003</v>
      </c>
      <c r="B33" t="s">
        <v>388</v>
      </c>
      <c r="C33">
        <v>2003</v>
      </c>
      <c r="D33" t="s">
        <v>245</v>
      </c>
      <c r="E33">
        <v>1083</v>
      </c>
      <c r="F33">
        <v>16915</v>
      </c>
      <c r="G33">
        <v>-9.6999999999999993</v>
      </c>
      <c r="H33">
        <v>595</v>
      </c>
      <c r="I33">
        <v>8.6</v>
      </c>
      <c r="J33" t="s">
        <v>247</v>
      </c>
      <c r="K33">
        <v>45057</v>
      </c>
      <c r="L33" t="s">
        <v>126</v>
      </c>
    </row>
    <row r="34" spans="1:12" x14ac:dyDescent="0.2">
      <c r="A34" t="str">
        <f t="shared" si="0"/>
        <v>Laurens2003</v>
      </c>
      <c r="B34" t="s">
        <v>339</v>
      </c>
      <c r="C34">
        <v>2003</v>
      </c>
      <c r="D34" t="s">
        <v>245</v>
      </c>
      <c r="E34">
        <v>861</v>
      </c>
      <c r="F34">
        <v>17362</v>
      </c>
      <c r="G34">
        <v>-9.1</v>
      </c>
      <c r="H34">
        <v>563</v>
      </c>
      <c r="I34">
        <v>6.4</v>
      </c>
      <c r="J34" t="s">
        <v>247</v>
      </c>
      <c r="K34">
        <v>45059</v>
      </c>
      <c r="L34" t="s">
        <v>126</v>
      </c>
    </row>
    <row r="35" spans="1:12" x14ac:dyDescent="0.2">
      <c r="A35" t="str">
        <f t="shared" si="0"/>
        <v>Lee2003</v>
      </c>
      <c r="B35" t="s">
        <v>315</v>
      </c>
      <c r="C35">
        <v>2003</v>
      </c>
      <c r="D35" t="s">
        <v>245</v>
      </c>
      <c r="E35">
        <v>278</v>
      </c>
      <c r="F35">
        <v>3918</v>
      </c>
      <c r="G35">
        <v>-1.8</v>
      </c>
      <c r="H35">
        <v>467</v>
      </c>
      <c r="I35">
        <v>2.4</v>
      </c>
      <c r="J35" t="s">
        <v>247</v>
      </c>
      <c r="K35">
        <v>45061</v>
      </c>
      <c r="L35" t="s">
        <v>126</v>
      </c>
    </row>
    <row r="36" spans="1:12" x14ac:dyDescent="0.2">
      <c r="A36" t="str">
        <f t="shared" si="0"/>
        <v>Lexington2003</v>
      </c>
      <c r="B36" t="s">
        <v>387</v>
      </c>
      <c r="C36">
        <v>2003</v>
      </c>
      <c r="D36" t="s">
        <v>245</v>
      </c>
      <c r="E36">
        <v>5188</v>
      </c>
      <c r="F36">
        <v>84641</v>
      </c>
      <c r="G36">
        <v>0.8</v>
      </c>
      <c r="H36">
        <v>595</v>
      </c>
      <c r="I36">
        <v>3.3</v>
      </c>
      <c r="J36" t="s">
        <v>247</v>
      </c>
      <c r="K36">
        <v>45063</v>
      </c>
      <c r="L36" t="s">
        <v>126</v>
      </c>
    </row>
    <row r="37" spans="1:12" x14ac:dyDescent="0.2">
      <c r="A37" t="str">
        <f t="shared" si="0"/>
        <v>McCormick2003</v>
      </c>
      <c r="B37" t="s">
        <v>766</v>
      </c>
      <c r="C37">
        <v>2003</v>
      </c>
      <c r="D37" t="s">
        <v>245</v>
      </c>
      <c r="E37">
        <v>135</v>
      </c>
      <c r="F37">
        <v>1901</v>
      </c>
      <c r="G37">
        <v>-5.7</v>
      </c>
      <c r="H37">
        <v>491</v>
      </c>
      <c r="I37">
        <v>3.8</v>
      </c>
      <c r="J37" t="s">
        <v>247</v>
      </c>
      <c r="K37">
        <v>45065</v>
      </c>
      <c r="L37" t="s">
        <v>126</v>
      </c>
    </row>
    <row r="38" spans="1:12" x14ac:dyDescent="0.2">
      <c r="A38" t="str">
        <f t="shared" si="0"/>
        <v>Marion2003</v>
      </c>
      <c r="B38" t="s">
        <v>399</v>
      </c>
      <c r="C38">
        <v>2003</v>
      </c>
      <c r="D38" t="s">
        <v>245</v>
      </c>
      <c r="E38">
        <v>609</v>
      </c>
      <c r="F38">
        <v>10163</v>
      </c>
      <c r="G38">
        <v>-1.7</v>
      </c>
      <c r="H38">
        <v>503</v>
      </c>
      <c r="I38">
        <v>3.5</v>
      </c>
      <c r="J38" t="s">
        <v>247</v>
      </c>
      <c r="K38">
        <v>45067</v>
      </c>
      <c r="L38" t="s">
        <v>126</v>
      </c>
    </row>
    <row r="39" spans="1:12" x14ac:dyDescent="0.2">
      <c r="A39" t="str">
        <f t="shared" si="0"/>
        <v>Marlboro2003</v>
      </c>
      <c r="B39" t="s">
        <v>767</v>
      </c>
      <c r="C39">
        <v>2003</v>
      </c>
      <c r="D39" t="s">
        <v>245</v>
      </c>
      <c r="E39">
        <v>440</v>
      </c>
      <c r="F39">
        <v>7737</v>
      </c>
      <c r="G39">
        <v>-2.4</v>
      </c>
      <c r="H39">
        <v>550</v>
      </c>
      <c r="I39">
        <v>2.8</v>
      </c>
      <c r="J39" t="s">
        <v>247</v>
      </c>
      <c r="K39">
        <v>45069</v>
      </c>
      <c r="L39" t="s">
        <v>126</v>
      </c>
    </row>
    <row r="40" spans="1:12" x14ac:dyDescent="0.2">
      <c r="A40" t="str">
        <f t="shared" si="0"/>
        <v>Newberry2003</v>
      </c>
      <c r="B40" t="s">
        <v>402</v>
      </c>
      <c r="C40">
        <v>2003</v>
      </c>
      <c r="D40" t="s">
        <v>245</v>
      </c>
      <c r="E40">
        <v>734</v>
      </c>
      <c r="F40">
        <v>13090</v>
      </c>
      <c r="G40">
        <v>0.6</v>
      </c>
      <c r="H40">
        <v>548</v>
      </c>
      <c r="I40">
        <v>5</v>
      </c>
      <c r="J40" t="s">
        <v>247</v>
      </c>
      <c r="K40">
        <v>45071</v>
      </c>
      <c r="L40" t="s">
        <v>126</v>
      </c>
    </row>
    <row r="41" spans="1:12" x14ac:dyDescent="0.2">
      <c r="A41" t="str">
        <f t="shared" si="0"/>
        <v>Oconee2003</v>
      </c>
      <c r="B41" t="s">
        <v>401</v>
      </c>
      <c r="C41">
        <v>2003</v>
      </c>
      <c r="D41" t="s">
        <v>245</v>
      </c>
      <c r="E41">
        <v>1448</v>
      </c>
      <c r="F41">
        <v>24507</v>
      </c>
      <c r="G41">
        <v>0</v>
      </c>
      <c r="H41">
        <v>637</v>
      </c>
      <c r="I41">
        <v>4.0999999999999996</v>
      </c>
      <c r="J41" t="s">
        <v>247</v>
      </c>
      <c r="K41">
        <v>45073</v>
      </c>
      <c r="L41" t="s">
        <v>126</v>
      </c>
    </row>
    <row r="42" spans="1:12" x14ac:dyDescent="0.2">
      <c r="A42" t="str">
        <f t="shared" si="0"/>
        <v>Orangeburg2003</v>
      </c>
      <c r="B42" t="s">
        <v>396</v>
      </c>
      <c r="C42">
        <v>2003</v>
      </c>
      <c r="D42" t="s">
        <v>245</v>
      </c>
      <c r="E42">
        <v>1839</v>
      </c>
      <c r="F42">
        <v>32131</v>
      </c>
      <c r="G42">
        <v>-1.9</v>
      </c>
      <c r="H42">
        <v>565</v>
      </c>
      <c r="I42">
        <v>4.2</v>
      </c>
      <c r="J42" t="s">
        <v>247</v>
      </c>
      <c r="K42">
        <v>45075</v>
      </c>
      <c r="L42" t="s">
        <v>126</v>
      </c>
    </row>
    <row r="43" spans="1:12" x14ac:dyDescent="0.2">
      <c r="A43" t="str">
        <f t="shared" si="0"/>
        <v>Pickens2003</v>
      </c>
      <c r="B43" t="s">
        <v>446</v>
      </c>
      <c r="C43">
        <v>2003</v>
      </c>
      <c r="D43" t="s">
        <v>245</v>
      </c>
      <c r="E43">
        <v>2026</v>
      </c>
      <c r="F43">
        <v>34673</v>
      </c>
      <c r="G43">
        <v>-3.2</v>
      </c>
      <c r="H43">
        <v>545</v>
      </c>
      <c r="I43">
        <v>2.2999999999999998</v>
      </c>
      <c r="J43" t="s">
        <v>247</v>
      </c>
      <c r="K43">
        <v>45077</v>
      </c>
      <c r="L43" t="s">
        <v>126</v>
      </c>
    </row>
    <row r="44" spans="1:12" x14ac:dyDescent="0.2">
      <c r="A44" t="str">
        <f t="shared" si="0"/>
        <v>Richland2003</v>
      </c>
      <c r="B44" t="s">
        <v>392</v>
      </c>
      <c r="C44">
        <v>2003</v>
      </c>
      <c r="D44" t="s">
        <v>245</v>
      </c>
      <c r="E44">
        <v>9047</v>
      </c>
      <c r="F44">
        <v>208317</v>
      </c>
      <c r="G44">
        <v>0.1</v>
      </c>
      <c r="H44">
        <v>662</v>
      </c>
      <c r="I44">
        <v>3</v>
      </c>
      <c r="J44" t="s">
        <v>247</v>
      </c>
      <c r="K44">
        <v>45079</v>
      </c>
      <c r="L44" t="s">
        <v>126</v>
      </c>
    </row>
    <row r="45" spans="1:12" x14ac:dyDescent="0.2">
      <c r="A45" t="str">
        <f t="shared" si="0"/>
        <v>Saluda2003</v>
      </c>
      <c r="B45" t="s">
        <v>400</v>
      </c>
      <c r="C45">
        <v>2003</v>
      </c>
      <c r="D45" t="s">
        <v>245</v>
      </c>
      <c r="E45">
        <v>289</v>
      </c>
      <c r="F45">
        <v>4560</v>
      </c>
      <c r="G45">
        <v>0.3</v>
      </c>
      <c r="H45">
        <v>475</v>
      </c>
      <c r="I45">
        <v>5.3</v>
      </c>
      <c r="J45" t="s">
        <v>247</v>
      </c>
      <c r="K45">
        <v>45081</v>
      </c>
      <c r="L45" t="s">
        <v>126</v>
      </c>
    </row>
    <row r="46" spans="1:12" x14ac:dyDescent="0.2">
      <c r="A46" t="str">
        <f t="shared" si="0"/>
        <v>Spartanburg2003</v>
      </c>
      <c r="B46" t="s">
        <v>390</v>
      </c>
      <c r="C46">
        <v>2003</v>
      </c>
      <c r="D46" t="s">
        <v>245</v>
      </c>
      <c r="E46">
        <v>5987</v>
      </c>
      <c r="F46">
        <v>117373</v>
      </c>
      <c r="G46">
        <v>-0.8</v>
      </c>
      <c r="H46">
        <v>669</v>
      </c>
      <c r="I46">
        <v>1.5</v>
      </c>
      <c r="J46" t="s">
        <v>247</v>
      </c>
      <c r="K46">
        <v>45083</v>
      </c>
      <c r="L46" t="s">
        <v>126</v>
      </c>
    </row>
    <row r="47" spans="1:12" x14ac:dyDescent="0.2">
      <c r="A47" t="str">
        <f t="shared" si="0"/>
        <v>Sumter2003</v>
      </c>
      <c r="B47" t="s">
        <v>385</v>
      </c>
      <c r="C47">
        <v>2003</v>
      </c>
      <c r="D47" t="s">
        <v>245</v>
      </c>
      <c r="E47">
        <v>1930</v>
      </c>
      <c r="F47">
        <v>38416</v>
      </c>
      <c r="G47">
        <v>0</v>
      </c>
      <c r="H47">
        <v>534</v>
      </c>
      <c r="I47">
        <v>5.0999999999999996</v>
      </c>
      <c r="J47" t="s">
        <v>247</v>
      </c>
      <c r="K47">
        <v>45085</v>
      </c>
      <c r="L47" t="s">
        <v>126</v>
      </c>
    </row>
    <row r="48" spans="1:12" x14ac:dyDescent="0.2">
      <c r="A48" t="str">
        <f t="shared" si="0"/>
        <v>Union2003</v>
      </c>
      <c r="B48" t="s">
        <v>403</v>
      </c>
      <c r="C48">
        <v>2003</v>
      </c>
      <c r="D48" t="s">
        <v>245</v>
      </c>
      <c r="E48">
        <v>506</v>
      </c>
      <c r="F48">
        <v>8506</v>
      </c>
      <c r="G48">
        <v>-8.8000000000000007</v>
      </c>
      <c r="H48">
        <v>533</v>
      </c>
      <c r="I48">
        <v>6.8</v>
      </c>
      <c r="J48" t="s">
        <v>247</v>
      </c>
      <c r="K48">
        <v>45087</v>
      </c>
      <c r="L48" t="s">
        <v>126</v>
      </c>
    </row>
    <row r="49" spans="1:12" x14ac:dyDescent="0.2">
      <c r="A49" t="str">
        <f t="shared" si="0"/>
        <v>Williamsburg2003</v>
      </c>
      <c r="B49" t="s">
        <v>768</v>
      </c>
      <c r="C49">
        <v>2003</v>
      </c>
      <c r="D49" t="s">
        <v>245</v>
      </c>
      <c r="E49">
        <v>578</v>
      </c>
      <c r="F49">
        <v>9283</v>
      </c>
      <c r="G49">
        <v>0.9</v>
      </c>
      <c r="H49">
        <v>522</v>
      </c>
      <c r="I49">
        <v>3.4</v>
      </c>
      <c r="J49" t="s">
        <v>247</v>
      </c>
      <c r="K49">
        <v>45089</v>
      </c>
      <c r="L49" t="s">
        <v>126</v>
      </c>
    </row>
    <row r="50" spans="1:12" x14ac:dyDescent="0.2">
      <c r="A50" t="str">
        <f t="shared" si="0"/>
        <v>York2003</v>
      </c>
      <c r="B50" t="s">
        <v>391</v>
      </c>
      <c r="C50">
        <v>2003</v>
      </c>
      <c r="D50" t="s">
        <v>245</v>
      </c>
      <c r="E50">
        <v>3917</v>
      </c>
      <c r="F50">
        <v>63409</v>
      </c>
      <c r="G50">
        <v>3.1</v>
      </c>
      <c r="H50">
        <v>620</v>
      </c>
      <c r="I50">
        <v>2.5</v>
      </c>
      <c r="J50" t="s">
        <v>247</v>
      </c>
      <c r="K50">
        <v>45091</v>
      </c>
      <c r="L50" t="s">
        <v>126</v>
      </c>
    </row>
    <row r="51" spans="1:12" x14ac:dyDescent="0.2">
      <c r="A51" t="str">
        <f t="shared" si="0"/>
        <v>Abbeville2004</v>
      </c>
      <c r="B51" t="s">
        <v>753</v>
      </c>
      <c r="C51">
        <v>2004</v>
      </c>
      <c r="D51" t="s">
        <v>245</v>
      </c>
      <c r="E51">
        <v>388</v>
      </c>
      <c r="F51">
        <v>6848</v>
      </c>
      <c r="G51">
        <v>4.3</v>
      </c>
      <c r="H51">
        <v>545</v>
      </c>
      <c r="I51">
        <v>2.4</v>
      </c>
      <c r="J51" t="s">
        <v>247</v>
      </c>
      <c r="K51">
        <v>45001</v>
      </c>
      <c r="L51" t="s">
        <v>126</v>
      </c>
    </row>
    <row r="52" spans="1:12" x14ac:dyDescent="0.2">
      <c r="A52" t="str">
        <f t="shared" si="0"/>
        <v>Aiken2004</v>
      </c>
      <c r="B52" t="s">
        <v>389</v>
      </c>
      <c r="C52">
        <v>2004</v>
      </c>
      <c r="D52" t="s">
        <v>245</v>
      </c>
      <c r="E52">
        <v>2889</v>
      </c>
      <c r="F52">
        <v>57616</v>
      </c>
      <c r="G52">
        <v>2.1</v>
      </c>
      <c r="H52">
        <v>768</v>
      </c>
      <c r="I52">
        <v>1.2</v>
      </c>
      <c r="J52" t="s">
        <v>247</v>
      </c>
      <c r="K52">
        <v>45003</v>
      </c>
      <c r="L52" t="s">
        <v>126</v>
      </c>
    </row>
    <row r="53" spans="1:12" x14ac:dyDescent="0.2">
      <c r="A53" t="str">
        <f t="shared" si="0"/>
        <v>Allendale2004</v>
      </c>
      <c r="B53" t="s">
        <v>754</v>
      </c>
      <c r="C53">
        <v>2004</v>
      </c>
      <c r="D53" t="s">
        <v>245</v>
      </c>
      <c r="E53">
        <v>199</v>
      </c>
      <c r="F53">
        <v>3285</v>
      </c>
      <c r="G53">
        <v>-5.3</v>
      </c>
      <c r="H53">
        <v>626</v>
      </c>
      <c r="I53">
        <v>3.5</v>
      </c>
      <c r="J53" t="s">
        <v>247</v>
      </c>
      <c r="K53">
        <v>45005</v>
      </c>
      <c r="L53" t="s">
        <v>126</v>
      </c>
    </row>
    <row r="54" spans="1:12" x14ac:dyDescent="0.2">
      <c r="A54" t="str">
        <f t="shared" si="0"/>
        <v>Anderson2004</v>
      </c>
      <c r="B54" t="s">
        <v>349</v>
      </c>
      <c r="C54">
        <v>2004</v>
      </c>
      <c r="D54" t="s">
        <v>245</v>
      </c>
      <c r="E54">
        <v>3539</v>
      </c>
      <c r="F54">
        <v>60394</v>
      </c>
      <c r="G54">
        <v>2.7</v>
      </c>
      <c r="H54">
        <v>584</v>
      </c>
      <c r="I54">
        <v>1.4</v>
      </c>
      <c r="J54" t="s">
        <v>247</v>
      </c>
      <c r="K54">
        <v>45007</v>
      </c>
      <c r="L54" t="s">
        <v>126</v>
      </c>
    </row>
    <row r="55" spans="1:12" x14ac:dyDescent="0.2">
      <c r="A55" t="str">
        <f t="shared" si="0"/>
        <v>Bamberg2004</v>
      </c>
      <c r="B55" t="s">
        <v>397</v>
      </c>
      <c r="C55">
        <v>2004</v>
      </c>
      <c r="D55" t="s">
        <v>245</v>
      </c>
      <c r="E55">
        <v>336</v>
      </c>
      <c r="F55">
        <v>4991</v>
      </c>
      <c r="G55">
        <v>-2.2000000000000002</v>
      </c>
      <c r="H55">
        <v>490</v>
      </c>
      <c r="I55">
        <v>10.4</v>
      </c>
      <c r="J55" t="s">
        <v>247</v>
      </c>
      <c r="K55">
        <v>45009</v>
      </c>
      <c r="L55" t="s">
        <v>126</v>
      </c>
    </row>
    <row r="56" spans="1:12" x14ac:dyDescent="0.2">
      <c r="A56" t="str">
        <f t="shared" si="0"/>
        <v>Barnwell2004</v>
      </c>
      <c r="B56" t="s">
        <v>755</v>
      </c>
      <c r="C56">
        <v>2004</v>
      </c>
      <c r="D56" t="s">
        <v>245</v>
      </c>
      <c r="E56">
        <v>453</v>
      </c>
      <c r="F56">
        <v>7294</v>
      </c>
      <c r="G56">
        <v>-1.4</v>
      </c>
      <c r="H56">
        <v>543</v>
      </c>
      <c r="I56">
        <v>2.6</v>
      </c>
      <c r="J56" t="s">
        <v>247</v>
      </c>
      <c r="K56">
        <v>45011</v>
      </c>
      <c r="L56" t="s">
        <v>126</v>
      </c>
    </row>
    <row r="57" spans="1:12" x14ac:dyDescent="0.2">
      <c r="A57" t="str">
        <f t="shared" si="0"/>
        <v>Beaufort2004</v>
      </c>
      <c r="B57" t="s">
        <v>756</v>
      </c>
      <c r="C57">
        <v>2004</v>
      </c>
      <c r="D57" t="s">
        <v>245</v>
      </c>
      <c r="E57">
        <v>5004</v>
      </c>
      <c r="F57">
        <v>58368</v>
      </c>
      <c r="G57">
        <v>5</v>
      </c>
      <c r="H57">
        <v>618</v>
      </c>
      <c r="I57">
        <v>4.9000000000000004</v>
      </c>
      <c r="J57" t="s">
        <v>247</v>
      </c>
      <c r="K57">
        <v>45013</v>
      </c>
      <c r="L57" t="s">
        <v>126</v>
      </c>
    </row>
    <row r="58" spans="1:12" x14ac:dyDescent="0.2">
      <c r="A58" t="str">
        <f t="shared" si="0"/>
        <v>Berkeley2004</v>
      </c>
      <c r="B58" t="s">
        <v>386</v>
      </c>
      <c r="C58">
        <v>2004</v>
      </c>
      <c r="D58" t="s">
        <v>245</v>
      </c>
      <c r="E58">
        <v>2005</v>
      </c>
      <c r="F58">
        <v>35079</v>
      </c>
      <c r="G58">
        <v>3.8</v>
      </c>
      <c r="H58">
        <v>692</v>
      </c>
      <c r="I58">
        <v>4.4000000000000004</v>
      </c>
      <c r="J58" t="s">
        <v>247</v>
      </c>
      <c r="K58">
        <v>45015</v>
      </c>
      <c r="L58" t="s">
        <v>126</v>
      </c>
    </row>
    <row r="59" spans="1:12" x14ac:dyDescent="0.2">
      <c r="A59" t="str">
        <f t="shared" si="0"/>
        <v>Calhoun2004</v>
      </c>
      <c r="B59" t="s">
        <v>327</v>
      </c>
      <c r="C59">
        <v>2004</v>
      </c>
      <c r="D59" t="s">
        <v>245</v>
      </c>
      <c r="E59">
        <v>287</v>
      </c>
      <c r="F59">
        <v>4005</v>
      </c>
      <c r="G59">
        <v>-4.9000000000000004</v>
      </c>
      <c r="H59">
        <v>670</v>
      </c>
      <c r="I59">
        <v>16.899999999999999</v>
      </c>
      <c r="J59" t="s">
        <v>247</v>
      </c>
      <c r="K59">
        <v>45017</v>
      </c>
      <c r="L59" t="s">
        <v>126</v>
      </c>
    </row>
    <row r="60" spans="1:12" x14ac:dyDescent="0.2">
      <c r="A60" t="str">
        <f t="shared" si="0"/>
        <v>Charleston2004</v>
      </c>
      <c r="B60" t="s">
        <v>384</v>
      </c>
      <c r="C60">
        <v>2004</v>
      </c>
      <c r="D60" t="s">
        <v>245</v>
      </c>
      <c r="E60">
        <v>11933</v>
      </c>
      <c r="F60">
        <v>195931</v>
      </c>
      <c r="G60">
        <v>3.4</v>
      </c>
      <c r="H60">
        <v>667</v>
      </c>
      <c r="I60">
        <v>5.2</v>
      </c>
      <c r="J60" t="s">
        <v>247</v>
      </c>
      <c r="K60">
        <v>45019</v>
      </c>
      <c r="L60" t="s">
        <v>126</v>
      </c>
    </row>
    <row r="61" spans="1:12" x14ac:dyDescent="0.2">
      <c r="A61" t="str">
        <f t="shared" si="0"/>
        <v>Cherokee2004</v>
      </c>
      <c r="B61" t="s">
        <v>424</v>
      </c>
      <c r="C61">
        <v>2004</v>
      </c>
      <c r="D61" t="s">
        <v>245</v>
      </c>
      <c r="E61">
        <v>1024</v>
      </c>
      <c r="F61">
        <v>19249</v>
      </c>
      <c r="G61">
        <v>0.2</v>
      </c>
      <c r="H61">
        <v>602</v>
      </c>
      <c r="I61">
        <v>3.4</v>
      </c>
      <c r="J61" t="s">
        <v>247</v>
      </c>
      <c r="K61">
        <v>45021</v>
      </c>
      <c r="L61" t="s">
        <v>126</v>
      </c>
    </row>
    <row r="62" spans="1:12" x14ac:dyDescent="0.2">
      <c r="A62" t="str">
        <f t="shared" si="0"/>
        <v>Chester2004</v>
      </c>
      <c r="B62" t="s">
        <v>717</v>
      </c>
      <c r="C62">
        <v>2004</v>
      </c>
      <c r="D62" t="s">
        <v>245</v>
      </c>
      <c r="E62">
        <v>578</v>
      </c>
      <c r="F62">
        <v>10889</v>
      </c>
      <c r="G62">
        <v>2.1</v>
      </c>
      <c r="H62">
        <v>623</v>
      </c>
      <c r="I62">
        <v>5.0999999999999996</v>
      </c>
      <c r="J62" t="s">
        <v>247</v>
      </c>
      <c r="K62">
        <v>45023</v>
      </c>
      <c r="L62" t="s">
        <v>126</v>
      </c>
    </row>
    <row r="63" spans="1:12" x14ac:dyDescent="0.2">
      <c r="A63" t="str">
        <f t="shared" si="0"/>
        <v>Chesterfield2004</v>
      </c>
      <c r="B63" t="s">
        <v>413</v>
      </c>
      <c r="C63">
        <v>2004</v>
      </c>
      <c r="D63" t="s">
        <v>245</v>
      </c>
      <c r="E63">
        <v>795</v>
      </c>
      <c r="F63">
        <v>13655</v>
      </c>
      <c r="G63">
        <v>-3.3</v>
      </c>
      <c r="H63">
        <v>569</v>
      </c>
      <c r="I63">
        <v>-0.7</v>
      </c>
      <c r="J63" t="s">
        <v>247</v>
      </c>
      <c r="K63">
        <v>45025</v>
      </c>
      <c r="L63" t="s">
        <v>126</v>
      </c>
    </row>
    <row r="64" spans="1:12" x14ac:dyDescent="0.2">
      <c r="A64" t="str">
        <f t="shared" si="0"/>
        <v>Clarendon2004</v>
      </c>
      <c r="B64" t="s">
        <v>757</v>
      </c>
      <c r="C64">
        <v>2004</v>
      </c>
      <c r="D64" t="s">
        <v>245</v>
      </c>
      <c r="E64">
        <v>563</v>
      </c>
      <c r="F64">
        <v>7647</v>
      </c>
      <c r="G64">
        <v>1.9</v>
      </c>
      <c r="H64">
        <v>512</v>
      </c>
      <c r="I64">
        <v>6.4</v>
      </c>
      <c r="J64" t="s">
        <v>247</v>
      </c>
      <c r="K64">
        <v>45027</v>
      </c>
      <c r="L64" t="s">
        <v>126</v>
      </c>
    </row>
    <row r="65" spans="1:12" x14ac:dyDescent="0.2">
      <c r="A65" t="str">
        <f t="shared" si="0"/>
        <v>Colleton2004</v>
      </c>
      <c r="B65" t="s">
        <v>758</v>
      </c>
      <c r="C65">
        <v>2004</v>
      </c>
      <c r="D65" t="s">
        <v>245</v>
      </c>
      <c r="E65">
        <v>896</v>
      </c>
      <c r="F65">
        <v>10625</v>
      </c>
      <c r="G65">
        <v>2.4</v>
      </c>
      <c r="H65">
        <v>524</v>
      </c>
      <c r="I65">
        <v>6.5</v>
      </c>
      <c r="J65" t="s">
        <v>247</v>
      </c>
      <c r="K65">
        <v>45029</v>
      </c>
      <c r="L65" t="s">
        <v>126</v>
      </c>
    </row>
    <row r="66" spans="1:12" x14ac:dyDescent="0.2">
      <c r="A66" t="str">
        <f t="shared" si="0"/>
        <v>Darlington2004</v>
      </c>
      <c r="B66" t="s">
        <v>759</v>
      </c>
      <c r="C66">
        <v>2004</v>
      </c>
      <c r="D66" t="s">
        <v>245</v>
      </c>
      <c r="E66">
        <v>1251</v>
      </c>
      <c r="F66">
        <v>21036</v>
      </c>
      <c r="G66">
        <v>-1.1000000000000001</v>
      </c>
      <c r="H66">
        <v>678</v>
      </c>
      <c r="I66">
        <v>4.5</v>
      </c>
      <c r="J66" t="s">
        <v>247</v>
      </c>
      <c r="K66">
        <v>45031</v>
      </c>
      <c r="L66" t="s">
        <v>126</v>
      </c>
    </row>
    <row r="67" spans="1:12" x14ac:dyDescent="0.2">
      <c r="A67" t="str">
        <f t="shared" si="0"/>
        <v>Dillon2004</v>
      </c>
      <c r="B67" t="s">
        <v>760</v>
      </c>
      <c r="C67">
        <v>2004</v>
      </c>
      <c r="D67" t="s">
        <v>245</v>
      </c>
      <c r="E67">
        <v>562</v>
      </c>
      <c r="F67">
        <v>9144</v>
      </c>
      <c r="G67">
        <v>0</v>
      </c>
      <c r="H67">
        <v>484</v>
      </c>
      <c r="I67">
        <v>-0.2</v>
      </c>
      <c r="J67" t="s">
        <v>247</v>
      </c>
      <c r="K67">
        <v>45033</v>
      </c>
      <c r="L67" t="s">
        <v>126</v>
      </c>
    </row>
    <row r="68" spans="1:12" x14ac:dyDescent="0.2">
      <c r="A68" t="str">
        <f t="shared" si="0"/>
        <v>Dorchester2004</v>
      </c>
      <c r="B68" t="s">
        <v>761</v>
      </c>
      <c r="C68">
        <v>2004</v>
      </c>
      <c r="D68" t="s">
        <v>245</v>
      </c>
      <c r="E68">
        <v>2092</v>
      </c>
      <c r="F68">
        <v>29724</v>
      </c>
      <c r="G68">
        <v>1.8</v>
      </c>
      <c r="H68">
        <v>587</v>
      </c>
      <c r="I68">
        <v>5.8</v>
      </c>
      <c r="J68" t="s">
        <v>247</v>
      </c>
      <c r="K68">
        <v>45035</v>
      </c>
      <c r="L68" t="s">
        <v>126</v>
      </c>
    </row>
    <row r="69" spans="1:12" x14ac:dyDescent="0.2">
      <c r="A69" t="str">
        <f t="shared" si="0"/>
        <v>Edgefield2004</v>
      </c>
      <c r="B69" t="s">
        <v>762</v>
      </c>
      <c r="C69">
        <v>2004</v>
      </c>
      <c r="D69" t="s">
        <v>245</v>
      </c>
      <c r="E69">
        <v>376</v>
      </c>
      <c r="F69">
        <v>6432</v>
      </c>
      <c r="G69">
        <v>0.7</v>
      </c>
      <c r="H69">
        <v>521</v>
      </c>
      <c r="I69">
        <v>1.4</v>
      </c>
      <c r="J69" t="s">
        <v>247</v>
      </c>
      <c r="K69">
        <v>45037</v>
      </c>
      <c r="L69" t="s">
        <v>126</v>
      </c>
    </row>
    <row r="70" spans="1:12" x14ac:dyDescent="0.2">
      <c r="A70" t="str">
        <f t="shared" ref="A70:A133" si="1">_xlfn.CONCAT(B70, C70)</f>
        <v>Fairfield2004</v>
      </c>
      <c r="B70" t="s">
        <v>763</v>
      </c>
      <c r="C70">
        <v>2004</v>
      </c>
      <c r="D70" t="s">
        <v>245</v>
      </c>
      <c r="E70">
        <v>365</v>
      </c>
      <c r="F70">
        <v>5914</v>
      </c>
      <c r="G70">
        <v>3.9</v>
      </c>
      <c r="H70">
        <v>693</v>
      </c>
      <c r="I70">
        <v>3.6</v>
      </c>
      <c r="J70" t="s">
        <v>247</v>
      </c>
      <c r="K70">
        <v>45039</v>
      </c>
      <c r="L70" t="s">
        <v>126</v>
      </c>
    </row>
    <row r="71" spans="1:12" x14ac:dyDescent="0.2">
      <c r="A71" t="str">
        <f t="shared" si="1"/>
        <v>Florence2004</v>
      </c>
      <c r="B71" t="s">
        <v>394</v>
      </c>
      <c r="C71">
        <v>2004</v>
      </c>
      <c r="D71" t="s">
        <v>245</v>
      </c>
      <c r="E71">
        <v>3295</v>
      </c>
      <c r="F71">
        <v>63104</v>
      </c>
      <c r="G71">
        <v>-1</v>
      </c>
      <c r="H71">
        <v>650</v>
      </c>
      <c r="I71">
        <v>7.3</v>
      </c>
      <c r="J71" t="s">
        <v>247</v>
      </c>
      <c r="K71">
        <v>45041</v>
      </c>
      <c r="L71" t="s">
        <v>126</v>
      </c>
    </row>
    <row r="72" spans="1:12" x14ac:dyDescent="0.2">
      <c r="A72" t="str">
        <f t="shared" si="1"/>
        <v>Georgetown2004</v>
      </c>
      <c r="B72" t="s">
        <v>404</v>
      </c>
      <c r="C72">
        <v>2004</v>
      </c>
      <c r="D72" t="s">
        <v>245</v>
      </c>
      <c r="E72">
        <v>1907</v>
      </c>
      <c r="F72">
        <v>22234</v>
      </c>
      <c r="G72">
        <v>10</v>
      </c>
      <c r="H72">
        <v>596</v>
      </c>
      <c r="I72">
        <v>10</v>
      </c>
      <c r="J72" t="s">
        <v>247</v>
      </c>
      <c r="K72">
        <v>45043</v>
      </c>
      <c r="L72" t="s">
        <v>126</v>
      </c>
    </row>
    <row r="73" spans="1:12" x14ac:dyDescent="0.2">
      <c r="A73" t="str">
        <f t="shared" si="1"/>
        <v>Greenville2004</v>
      </c>
      <c r="B73" t="s">
        <v>395</v>
      </c>
      <c r="C73">
        <v>2004</v>
      </c>
      <c r="D73" t="s">
        <v>245</v>
      </c>
      <c r="E73">
        <v>12293</v>
      </c>
      <c r="F73">
        <v>227119</v>
      </c>
      <c r="G73">
        <v>1.1000000000000001</v>
      </c>
      <c r="H73">
        <v>719</v>
      </c>
      <c r="I73">
        <v>5.0999999999999996</v>
      </c>
      <c r="J73" t="s">
        <v>247</v>
      </c>
      <c r="K73">
        <v>45045</v>
      </c>
      <c r="L73" t="s">
        <v>126</v>
      </c>
    </row>
    <row r="74" spans="1:12" x14ac:dyDescent="0.2">
      <c r="A74" t="str">
        <f t="shared" si="1"/>
        <v>Greenwood2004</v>
      </c>
      <c r="B74" t="s">
        <v>393</v>
      </c>
      <c r="C74">
        <v>2004</v>
      </c>
      <c r="D74" t="s">
        <v>245</v>
      </c>
      <c r="E74">
        <v>1554</v>
      </c>
      <c r="F74">
        <v>30882</v>
      </c>
      <c r="G74">
        <v>1.1000000000000001</v>
      </c>
      <c r="H74">
        <v>619</v>
      </c>
      <c r="I74">
        <v>3.9</v>
      </c>
      <c r="J74" t="s">
        <v>247</v>
      </c>
      <c r="K74">
        <v>45047</v>
      </c>
      <c r="L74" t="s">
        <v>126</v>
      </c>
    </row>
    <row r="75" spans="1:12" x14ac:dyDescent="0.2">
      <c r="A75" t="str">
        <f t="shared" si="1"/>
        <v>Hampton2004</v>
      </c>
      <c r="B75" t="s">
        <v>764</v>
      </c>
      <c r="C75">
        <v>2004</v>
      </c>
      <c r="D75" t="s">
        <v>245</v>
      </c>
      <c r="E75">
        <v>500</v>
      </c>
      <c r="F75">
        <v>5440</v>
      </c>
      <c r="G75">
        <v>0</v>
      </c>
      <c r="H75">
        <v>725</v>
      </c>
      <c r="I75">
        <v>10</v>
      </c>
      <c r="J75" t="s">
        <v>247</v>
      </c>
      <c r="K75">
        <v>45049</v>
      </c>
      <c r="L75" t="s">
        <v>126</v>
      </c>
    </row>
    <row r="76" spans="1:12" x14ac:dyDescent="0.2">
      <c r="A76" t="str">
        <f t="shared" si="1"/>
        <v>Horry2004</v>
      </c>
      <c r="B76" t="s">
        <v>398</v>
      </c>
      <c r="C76">
        <v>2004</v>
      </c>
      <c r="D76" t="s">
        <v>245</v>
      </c>
      <c r="E76">
        <v>8004</v>
      </c>
      <c r="F76">
        <v>101977</v>
      </c>
      <c r="G76">
        <v>4.7</v>
      </c>
      <c r="H76">
        <v>559</v>
      </c>
      <c r="I76">
        <v>6.9</v>
      </c>
      <c r="J76" t="s">
        <v>247</v>
      </c>
      <c r="K76">
        <v>45051</v>
      </c>
      <c r="L76" t="s">
        <v>126</v>
      </c>
    </row>
    <row r="77" spans="1:12" x14ac:dyDescent="0.2">
      <c r="A77" t="str">
        <f t="shared" si="1"/>
        <v>Jasper2004</v>
      </c>
      <c r="B77" t="s">
        <v>368</v>
      </c>
      <c r="C77">
        <v>2004</v>
      </c>
      <c r="D77" t="s">
        <v>245</v>
      </c>
      <c r="E77">
        <v>567</v>
      </c>
      <c r="F77">
        <v>5927</v>
      </c>
      <c r="G77">
        <v>10.4</v>
      </c>
      <c r="H77">
        <v>586</v>
      </c>
      <c r="I77">
        <v>10.4</v>
      </c>
      <c r="J77" t="s">
        <v>247</v>
      </c>
      <c r="K77">
        <v>45053</v>
      </c>
      <c r="L77" t="s">
        <v>126</v>
      </c>
    </row>
    <row r="78" spans="1:12" x14ac:dyDescent="0.2">
      <c r="A78" t="str">
        <f t="shared" si="1"/>
        <v>Kershaw2004</v>
      </c>
      <c r="B78" t="s">
        <v>765</v>
      </c>
      <c r="C78">
        <v>2004</v>
      </c>
      <c r="D78" t="s">
        <v>245</v>
      </c>
      <c r="E78">
        <v>1240</v>
      </c>
      <c r="F78">
        <v>18671</v>
      </c>
      <c r="G78">
        <v>0.8</v>
      </c>
      <c r="H78">
        <v>605</v>
      </c>
      <c r="I78">
        <v>1.2</v>
      </c>
      <c r="J78" t="s">
        <v>247</v>
      </c>
      <c r="K78">
        <v>45055</v>
      </c>
      <c r="L78" t="s">
        <v>126</v>
      </c>
    </row>
    <row r="79" spans="1:12" x14ac:dyDescent="0.2">
      <c r="A79" t="str">
        <f t="shared" si="1"/>
        <v>Lancaster2004</v>
      </c>
      <c r="B79" t="s">
        <v>388</v>
      </c>
      <c r="C79">
        <v>2004</v>
      </c>
      <c r="D79" t="s">
        <v>245</v>
      </c>
      <c r="E79">
        <v>1136</v>
      </c>
      <c r="F79">
        <v>17102</v>
      </c>
      <c r="G79">
        <v>1.1000000000000001</v>
      </c>
      <c r="H79">
        <v>629</v>
      </c>
      <c r="I79">
        <v>5.7</v>
      </c>
      <c r="J79" t="s">
        <v>247</v>
      </c>
      <c r="K79">
        <v>45057</v>
      </c>
      <c r="L79" t="s">
        <v>126</v>
      </c>
    </row>
    <row r="80" spans="1:12" x14ac:dyDescent="0.2">
      <c r="A80" t="str">
        <f t="shared" si="1"/>
        <v>Laurens2004</v>
      </c>
      <c r="B80" t="s">
        <v>339</v>
      </c>
      <c r="C80">
        <v>2004</v>
      </c>
      <c r="D80" t="s">
        <v>245</v>
      </c>
      <c r="E80">
        <v>900</v>
      </c>
      <c r="F80">
        <v>18234</v>
      </c>
      <c r="G80">
        <v>5</v>
      </c>
      <c r="H80">
        <v>590</v>
      </c>
      <c r="I80">
        <v>4.8</v>
      </c>
      <c r="J80" t="s">
        <v>247</v>
      </c>
      <c r="K80">
        <v>45059</v>
      </c>
      <c r="L80" t="s">
        <v>126</v>
      </c>
    </row>
    <row r="81" spans="1:12" x14ac:dyDescent="0.2">
      <c r="A81" t="str">
        <f t="shared" si="1"/>
        <v>Lee2004</v>
      </c>
      <c r="B81" t="s">
        <v>315</v>
      </c>
      <c r="C81">
        <v>2004</v>
      </c>
      <c r="D81" t="s">
        <v>245</v>
      </c>
      <c r="E81">
        <v>299</v>
      </c>
      <c r="F81">
        <v>3941</v>
      </c>
      <c r="G81">
        <v>0.6</v>
      </c>
      <c r="H81">
        <v>498</v>
      </c>
      <c r="I81">
        <v>6.6</v>
      </c>
      <c r="J81" t="s">
        <v>247</v>
      </c>
      <c r="K81">
        <v>45061</v>
      </c>
      <c r="L81" t="s">
        <v>126</v>
      </c>
    </row>
    <row r="82" spans="1:12" x14ac:dyDescent="0.2">
      <c r="A82" t="str">
        <f t="shared" si="1"/>
        <v>Lexington2004</v>
      </c>
      <c r="B82" t="s">
        <v>387</v>
      </c>
      <c r="C82">
        <v>2004</v>
      </c>
      <c r="D82" t="s">
        <v>245</v>
      </c>
      <c r="E82">
        <v>5570</v>
      </c>
      <c r="F82">
        <v>87425</v>
      </c>
      <c r="G82">
        <v>3.3</v>
      </c>
      <c r="H82">
        <v>636</v>
      </c>
      <c r="I82">
        <v>6.9</v>
      </c>
      <c r="J82" t="s">
        <v>247</v>
      </c>
      <c r="K82">
        <v>45063</v>
      </c>
      <c r="L82" t="s">
        <v>126</v>
      </c>
    </row>
    <row r="83" spans="1:12" x14ac:dyDescent="0.2">
      <c r="A83" t="str">
        <f t="shared" si="1"/>
        <v>McCormick2004</v>
      </c>
      <c r="B83" t="s">
        <v>766</v>
      </c>
      <c r="C83">
        <v>2004</v>
      </c>
      <c r="D83" t="s">
        <v>245</v>
      </c>
      <c r="E83">
        <v>145</v>
      </c>
      <c r="F83">
        <v>1893</v>
      </c>
      <c r="G83">
        <v>-0.4</v>
      </c>
      <c r="H83">
        <v>515</v>
      </c>
      <c r="I83">
        <v>4.9000000000000004</v>
      </c>
      <c r="J83" t="s">
        <v>247</v>
      </c>
      <c r="K83">
        <v>45065</v>
      </c>
      <c r="L83" t="s">
        <v>126</v>
      </c>
    </row>
    <row r="84" spans="1:12" x14ac:dyDescent="0.2">
      <c r="A84" t="str">
        <f t="shared" si="1"/>
        <v>Marion2004</v>
      </c>
      <c r="B84" t="s">
        <v>399</v>
      </c>
      <c r="C84">
        <v>2004</v>
      </c>
      <c r="D84" t="s">
        <v>245</v>
      </c>
      <c r="E84">
        <v>647</v>
      </c>
      <c r="F84">
        <v>9853</v>
      </c>
      <c r="G84">
        <v>-3.1</v>
      </c>
      <c r="H84">
        <v>525</v>
      </c>
      <c r="I84">
        <v>4.4000000000000004</v>
      </c>
      <c r="J84" t="s">
        <v>247</v>
      </c>
      <c r="K84">
        <v>45067</v>
      </c>
      <c r="L84" t="s">
        <v>126</v>
      </c>
    </row>
    <row r="85" spans="1:12" x14ac:dyDescent="0.2">
      <c r="A85" t="str">
        <f t="shared" si="1"/>
        <v>Marlboro2004</v>
      </c>
      <c r="B85" t="s">
        <v>767</v>
      </c>
      <c r="C85">
        <v>2004</v>
      </c>
      <c r="D85" t="s">
        <v>245</v>
      </c>
      <c r="E85">
        <v>451</v>
      </c>
      <c r="F85">
        <v>8053</v>
      </c>
      <c r="G85">
        <v>4.0999999999999996</v>
      </c>
      <c r="H85">
        <v>574</v>
      </c>
      <c r="I85">
        <v>4.4000000000000004</v>
      </c>
      <c r="J85" t="s">
        <v>247</v>
      </c>
      <c r="K85">
        <v>45069</v>
      </c>
      <c r="L85" t="s">
        <v>126</v>
      </c>
    </row>
    <row r="86" spans="1:12" x14ac:dyDescent="0.2">
      <c r="A86" t="str">
        <f t="shared" si="1"/>
        <v>Newberry2004</v>
      </c>
      <c r="B86" t="s">
        <v>402</v>
      </c>
      <c r="C86">
        <v>2004</v>
      </c>
      <c r="D86" t="s">
        <v>245</v>
      </c>
      <c r="E86">
        <v>794</v>
      </c>
      <c r="F86">
        <v>13562</v>
      </c>
      <c r="G86">
        <v>3.6</v>
      </c>
      <c r="H86">
        <v>564</v>
      </c>
      <c r="I86">
        <v>2.9</v>
      </c>
      <c r="J86" t="s">
        <v>247</v>
      </c>
      <c r="K86">
        <v>45071</v>
      </c>
      <c r="L86" t="s">
        <v>126</v>
      </c>
    </row>
    <row r="87" spans="1:12" x14ac:dyDescent="0.2">
      <c r="A87" t="str">
        <f t="shared" si="1"/>
        <v>Oconee2004</v>
      </c>
      <c r="B87" t="s">
        <v>401</v>
      </c>
      <c r="C87">
        <v>2004</v>
      </c>
      <c r="D87" t="s">
        <v>245</v>
      </c>
      <c r="E87">
        <v>1538</v>
      </c>
      <c r="F87">
        <v>24187</v>
      </c>
      <c r="G87">
        <v>-1.3</v>
      </c>
      <c r="H87">
        <v>649</v>
      </c>
      <c r="I87">
        <v>1.9</v>
      </c>
      <c r="J87" t="s">
        <v>247</v>
      </c>
      <c r="K87">
        <v>45073</v>
      </c>
      <c r="L87" t="s">
        <v>126</v>
      </c>
    </row>
    <row r="88" spans="1:12" x14ac:dyDescent="0.2">
      <c r="A88" t="str">
        <f t="shared" si="1"/>
        <v>Orangeburg2004</v>
      </c>
      <c r="B88" t="s">
        <v>396</v>
      </c>
      <c r="C88">
        <v>2004</v>
      </c>
      <c r="D88" t="s">
        <v>245</v>
      </c>
      <c r="E88">
        <v>1925</v>
      </c>
      <c r="F88">
        <v>32494</v>
      </c>
      <c r="G88">
        <v>1.1000000000000001</v>
      </c>
      <c r="H88">
        <v>599</v>
      </c>
      <c r="I88">
        <v>6</v>
      </c>
      <c r="J88" t="s">
        <v>247</v>
      </c>
      <c r="K88">
        <v>45075</v>
      </c>
      <c r="L88" t="s">
        <v>126</v>
      </c>
    </row>
    <row r="89" spans="1:12" x14ac:dyDescent="0.2">
      <c r="A89" t="str">
        <f t="shared" si="1"/>
        <v>Pickens2004</v>
      </c>
      <c r="B89" t="s">
        <v>446</v>
      </c>
      <c r="C89">
        <v>2004</v>
      </c>
      <c r="D89" t="s">
        <v>245</v>
      </c>
      <c r="E89">
        <v>2145</v>
      </c>
      <c r="F89">
        <v>34800</v>
      </c>
      <c r="G89">
        <v>0.4</v>
      </c>
      <c r="H89">
        <v>580</v>
      </c>
      <c r="I89">
        <v>6.4</v>
      </c>
      <c r="J89" t="s">
        <v>247</v>
      </c>
      <c r="K89">
        <v>45077</v>
      </c>
      <c r="L89" t="s">
        <v>126</v>
      </c>
    </row>
    <row r="90" spans="1:12" x14ac:dyDescent="0.2">
      <c r="A90" t="str">
        <f t="shared" si="1"/>
        <v>Richland2004</v>
      </c>
      <c r="B90" t="s">
        <v>392</v>
      </c>
      <c r="C90">
        <v>2004</v>
      </c>
      <c r="D90" t="s">
        <v>245</v>
      </c>
      <c r="E90">
        <v>9567</v>
      </c>
      <c r="F90">
        <v>211128</v>
      </c>
      <c r="G90">
        <v>1.3</v>
      </c>
      <c r="H90">
        <v>697</v>
      </c>
      <c r="I90">
        <v>5.3</v>
      </c>
      <c r="J90" t="s">
        <v>247</v>
      </c>
      <c r="K90">
        <v>45079</v>
      </c>
      <c r="L90" t="s">
        <v>126</v>
      </c>
    </row>
    <row r="91" spans="1:12" x14ac:dyDescent="0.2">
      <c r="A91" t="str">
        <f t="shared" si="1"/>
        <v>Saluda2004</v>
      </c>
      <c r="B91" t="s">
        <v>400</v>
      </c>
      <c r="C91">
        <v>2004</v>
      </c>
      <c r="D91" t="s">
        <v>245</v>
      </c>
      <c r="E91">
        <v>302</v>
      </c>
      <c r="F91">
        <v>4400</v>
      </c>
      <c r="G91">
        <v>-3.5</v>
      </c>
      <c r="H91">
        <v>567</v>
      </c>
      <c r="I91">
        <v>19.399999999999999</v>
      </c>
      <c r="J91" t="s">
        <v>247</v>
      </c>
      <c r="K91">
        <v>45081</v>
      </c>
      <c r="L91" t="s">
        <v>126</v>
      </c>
    </row>
    <row r="92" spans="1:12" x14ac:dyDescent="0.2">
      <c r="A92" t="str">
        <f t="shared" si="1"/>
        <v>Spartanburg2004</v>
      </c>
      <c r="B92" t="s">
        <v>390</v>
      </c>
      <c r="C92">
        <v>2004</v>
      </c>
      <c r="D92" t="s">
        <v>245</v>
      </c>
      <c r="E92">
        <v>6266</v>
      </c>
      <c r="F92">
        <v>117216</v>
      </c>
      <c r="G92">
        <v>-0.1</v>
      </c>
      <c r="H92">
        <v>693</v>
      </c>
      <c r="I92">
        <v>3.6</v>
      </c>
      <c r="J92" t="s">
        <v>247</v>
      </c>
      <c r="K92">
        <v>45083</v>
      </c>
      <c r="L92" t="s">
        <v>126</v>
      </c>
    </row>
    <row r="93" spans="1:12" x14ac:dyDescent="0.2">
      <c r="A93" t="str">
        <f t="shared" si="1"/>
        <v>Sumter2004</v>
      </c>
      <c r="B93" t="s">
        <v>385</v>
      </c>
      <c r="C93">
        <v>2004</v>
      </c>
      <c r="D93" t="s">
        <v>245</v>
      </c>
      <c r="E93">
        <v>2041</v>
      </c>
      <c r="F93">
        <v>38891</v>
      </c>
      <c r="G93">
        <v>1.2</v>
      </c>
      <c r="H93">
        <v>559</v>
      </c>
      <c r="I93">
        <v>4.7</v>
      </c>
      <c r="J93" t="s">
        <v>247</v>
      </c>
      <c r="K93">
        <v>45085</v>
      </c>
      <c r="L93" t="s">
        <v>126</v>
      </c>
    </row>
    <row r="94" spans="1:12" x14ac:dyDescent="0.2">
      <c r="A94" t="str">
        <f t="shared" si="1"/>
        <v>Union2004</v>
      </c>
      <c r="B94" t="s">
        <v>403</v>
      </c>
      <c r="C94">
        <v>2004</v>
      </c>
      <c r="D94" t="s">
        <v>245</v>
      </c>
      <c r="E94">
        <v>520</v>
      </c>
      <c r="F94">
        <v>8834</v>
      </c>
      <c r="G94">
        <v>3.9</v>
      </c>
      <c r="H94">
        <v>520</v>
      </c>
      <c r="I94">
        <v>-2.4</v>
      </c>
      <c r="J94" t="s">
        <v>247</v>
      </c>
      <c r="K94">
        <v>45087</v>
      </c>
      <c r="L94" t="s">
        <v>126</v>
      </c>
    </row>
    <row r="95" spans="1:12" x14ac:dyDescent="0.2">
      <c r="A95" t="str">
        <f t="shared" si="1"/>
        <v>Williamsburg2004</v>
      </c>
      <c r="B95" t="s">
        <v>768</v>
      </c>
      <c r="C95">
        <v>2004</v>
      </c>
      <c r="D95" t="s">
        <v>245</v>
      </c>
      <c r="E95">
        <v>611</v>
      </c>
      <c r="F95">
        <v>9230</v>
      </c>
      <c r="G95">
        <v>-0.6</v>
      </c>
      <c r="H95">
        <v>546</v>
      </c>
      <c r="I95">
        <v>4.5999999999999996</v>
      </c>
      <c r="J95" t="s">
        <v>247</v>
      </c>
      <c r="K95">
        <v>45089</v>
      </c>
      <c r="L95" t="s">
        <v>126</v>
      </c>
    </row>
    <row r="96" spans="1:12" x14ac:dyDescent="0.2">
      <c r="A96" t="str">
        <f t="shared" si="1"/>
        <v>York2004</v>
      </c>
      <c r="B96" t="s">
        <v>391</v>
      </c>
      <c r="C96">
        <v>2004</v>
      </c>
      <c r="D96" t="s">
        <v>245</v>
      </c>
      <c r="E96">
        <v>4253</v>
      </c>
      <c r="F96">
        <v>65907</v>
      </c>
      <c r="G96">
        <v>3.9</v>
      </c>
      <c r="H96">
        <v>668</v>
      </c>
      <c r="I96">
        <v>7.7</v>
      </c>
      <c r="J96" t="s">
        <v>247</v>
      </c>
      <c r="K96">
        <v>45091</v>
      </c>
      <c r="L96" t="s">
        <v>126</v>
      </c>
    </row>
    <row r="97" spans="1:12" x14ac:dyDescent="0.2">
      <c r="A97" t="str">
        <f t="shared" si="1"/>
        <v>Abbeville2005</v>
      </c>
      <c r="B97" t="s">
        <v>753</v>
      </c>
      <c r="C97">
        <v>2005</v>
      </c>
      <c r="D97" t="s">
        <v>245</v>
      </c>
      <c r="E97">
        <v>401</v>
      </c>
      <c r="F97">
        <v>6894</v>
      </c>
      <c r="G97">
        <v>0.7</v>
      </c>
      <c r="H97">
        <v>564</v>
      </c>
      <c r="I97">
        <v>3.5</v>
      </c>
      <c r="J97" t="s">
        <v>247</v>
      </c>
      <c r="K97">
        <v>45001</v>
      </c>
      <c r="L97" t="s">
        <v>126</v>
      </c>
    </row>
    <row r="98" spans="1:12" x14ac:dyDescent="0.2">
      <c r="A98" t="str">
        <f t="shared" si="1"/>
        <v>Aiken2005</v>
      </c>
      <c r="B98" t="s">
        <v>389</v>
      </c>
      <c r="C98">
        <v>2005</v>
      </c>
      <c r="D98" t="s">
        <v>245</v>
      </c>
      <c r="E98">
        <v>3017</v>
      </c>
      <c r="F98">
        <v>55575</v>
      </c>
      <c r="G98">
        <v>-3.5</v>
      </c>
      <c r="H98">
        <v>787</v>
      </c>
      <c r="I98">
        <v>2.5</v>
      </c>
      <c r="J98" t="s">
        <v>247</v>
      </c>
      <c r="K98">
        <v>45003</v>
      </c>
      <c r="L98" t="s">
        <v>126</v>
      </c>
    </row>
    <row r="99" spans="1:12" x14ac:dyDescent="0.2">
      <c r="A99" t="str">
        <f t="shared" si="1"/>
        <v>Allendale2005</v>
      </c>
      <c r="B99" t="s">
        <v>754</v>
      </c>
      <c r="C99">
        <v>2005</v>
      </c>
      <c r="D99" t="s">
        <v>245</v>
      </c>
      <c r="E99">
        <v>194</v>
      </c>
      <c r="F99">
        <v>3327</v>
      </c>
      <c r="G99">
        <v>1.3</v>
      </c>
      <c r="H99">
        <v>656</v>
      </c>
      <c r="I99">
        <v>4.8</v>
      </c>
      <c r="J99" t="s">
        <v>247</v>
      </c>
      <c r="K99">
        <v>45005</v>
      </c>
      <c r="L99" t="s">
        <v>126</v>
      </c>
    </row>
    <row r="100" spans="1:12" x14ac:dyDescent="0.2">
      <c r="A100" t="str">
        <f t="shared" si="1"/>
        <v>Anderson2005</v>
      </c>
      <c r="B100" t="s">
        <v>349</v>
      </c>
      <c r="C100">
        <v>2005</v>
      </c>
      <c r="D100" t="s">
        <v>245</v>
      </c>
      <c r="E100">
        <v>3687</v>
      </c>
      <c r="F100">
        <v>59150</v>
      </c>
      <c r="G100">
        <v>-2.1</v>
      </c>
      <c r="H100">
        <v>593</v>
      </c>
      <c r="I100">
        <v>1.5</v>
      </c>
      <c r="J100" t="s">
        <v>247</v>
      </c>
      <c r="K100">
        <v>45007</v>
      </c>
      <c r="L100" t="s">
        <v>126</v>
      </c>
    </row>
    <row r="101" spans="1:12" x14ac:dyDescent="0.2">
      <c r="A101" t="str">
        <f t="shared" si="1"/>
        <v>Bamberg2005</v>
      </c>
      <c r="B101" t="s">
        <v>397</v>
      </c>
      <c r="C101">
        <v>2005</v>
      </c>
      <c r="D101" t="s">
        <v>245</v>
      </c>
      <c r="E101">
        <v>353</v>
      </c>
      <c r="F101">
        <v>4832</v>
      </c>
      <c r="G101">
        <v>-3.2</v>
      </c>
      <c r="H101">
        <v>512</v>
      </c>
      <c r="I101">
        <v>4.5</v>
      </c>
      <c r="J101" t="s">
        <v>247</v>
      </c>
      <c r="K101">
        <v>45009</v>
      </c>
      <c r="L101" t="s">
        <v>126</v>
      </c>
    </row>
    <row r="102" spans="1:12" x14ac:dyDescent="0.2">
      <c r="A102" t="str">
        <f t="shared" si="1"/>
        <v>Barnwell2005</v>
      </c>
      <c r="B102" t="s">
        <v>755</v>
      </c>
      <c r="C102">
        <v>2005</v>
      </c>
      <c r="D102" t="s">
        <v>245</v>
      </c>
      <c r="E102">
        <v>473</v>
      </c>
      <c r="F102">
        <v>7081</v>
      </c>
      <c r="G102">
        <v>-2.9</v>
      </c>
      <c r="H102">
        <v>555</v>
      </c>
      <c r="I102">
        <v>2.2000000000000002</v>
      </c>
      <c r="J102" t="s">
        <v>247</v>
      </c>
      <c r="K102">
        <v>45011</v>
      </c>
      <c r="L102" t="s">
        <v>126</v>
      </c>
    </row>
    <row r="103" spans="1:12" x14ac:dyDescent="0.2">
      <c r="A103" t="str">
        <f t="shared" si="1"/>
        <v>Beaufort2005</v>
      </c>
      <c r="B103" t="s">
        <v>756</v>
      </c>
      <c r="C103">
        <v>2005</v>
      </c>
      <c r="D103" t="s">
        <v>245</v>
      </c>
      <c r="E103">
        <v>5255</v>
      </c>
      <c r="F103">
        <v>58976</v>
      </c>
      <c r="G103">
        <v>1</v>
      </c>
      <c r="H103">
        <v>635</v>
      </c>
      <c r="I103">
        <v>2.8</v>
      </c>
      <c r="J103" t="s">
        <v>247</v>
      </c>
      <c r="K103">
        <v>45013</v>
      </c>
      <c r="L103" t="s">
        <v>126</v>
      </c>
    </row>
    <row r="104" spans="1:12" x14ac:dyDescent="0.2">
      <c r="A104" t="str">
        <f t="shared" si="1"/>
        <v>Berkeley2005</v>
      </c>
      <c r="B104" t="s">
        <v>386</v>
      </c>
      <c r="C104">
        <v>2005</v>
      </c>
      <c r="D104" t="s">
        <v>245</v>
      </c>
      <c r="E104">
        <v>2174</v>
      </c>
      <c r="F104">
        <v>36117</v>
      </c>
      <c r="G104">
        <v>3</v>
      </c>
      <c r="H104">
        <v>743</v>
      </c>
      <c r="I104">
        <v>7.4</v>
      </c>
      <c r="J104" t="s">
        <v>247</v>
      </c>
      <c r="K104">
        <v>45015</v>
      </c>
      <c r="L104" t="s">
        <v>126</v>
      </c>
    </row>
    <row r="105" spans="1:12" x14ac:dyDescent="0.2">
      <c r="A105" t="str">
        <f t="shared" si="1"/>
        <v>Calhoun2005</v>
      </c>
      <c r="B105" t="s">
        <v>327</v>
      </c>
      <c r="C105">
        <v>2005</v>
      </c>
      <c r="D105" t="s">
        <v>245</v>
      </c>
      <c r="E105">
        <v>303</v>
      </c>
      <c r="F105">
        <v>4220</v>
      </c>
      <c r="G105">
        <v>5.4</v>
      </c>
      <c r="H105">
        <v>647</v>
      </c>
      <c r="I105">
        <v>-3.4</v>
      </c>
      <c r="J105" t="s">
        <v>247</v>
      </c>
      <c r="K105">
        <v>45017</v>
      </c>
      <c r="L105" t="s">
        <v>126</v>
      </c>
    </row>
    <row r="106" spans="1:12" x14ac:dyDescent="0.2">
      <c r="A106" t="str">
        <f t="shared" si="1"/>
        <v>Charleston2005</v>
      </c>
      <c r="B106" t="s">
        <v>384</v>
      </c>
      <c r="C106">
        <v>2005</v>
      </c>
      <c r="D106" t="s">
        <v>245</v>
      </c>
      <c r="E106">
        <v>12516</v>
      </c>
      <c r="F106">
        <v>199021</v>
      </c>
      <c r="G106">
        <v>1.6</v>
      </c>
      <c r="H106">
        <v>705</v>
      </c>
      <c r="I106">
        <v>5.7</v>
      </c>
      <c r="J106" t="s">
        <v>247</v>
      </c>
      <c r="K106">
        <v>45019</v>
      </c>
      <c r="L106" t="s">
        <v>126</v>
      </c>
    </row>
    <row r="107" spans="1:12" x14ac:dyDescent="0.2">
      <c r="A107" t="str">
        <f t="shared" si="1"/>
        <v>Cherokee2005</v>
      </c>
      <c r="B107" t="s">
        <v>424</v>
      </c>
      <c r="C107">
        <v>2005</v>
      </c>
      <c r="D107" t="s">
        <v>245</v>
      </c>
      <c r="E107">
        <v>1040</v>
      </c>
      <c r="F107">
        <v>19718</v>
      </c>
      <c r="G107">
        <v>2.4</v>
      </c>
      <c r="H107">
        <v>599</v>
      </c>
      <c r="I107">
        <v>-0.5</v>
      </c>
      <c r="J107" t="s">
        <v>247</v>
      </c>
      <c r="K107">
        <v>45021</v>
      </c>
      <c r="L107" t="s">
        <v>126</v>
      </c>
    </row>
    <row r="108" spans="1:12" x14ac:dyDescent="0.2">
      <c r="A108" t="str">
        <f t="shared" si="1"/>
        <v>Chester2005</v>
      </c>
      <c r="B108" t="s">
        <v>717</v>
      </c>
      <c r="C108">
        <v>2005</v>
      </c>
      <c r="D108" t="s">
        <v>245</v>
      </c>
      <c r="E108">
        <v>594</v>
      </c>
      <c r="F108">
        <v>10894</v>
      </c>
      <c r="G108">
        <v>0</v>
      </c>
      <c r="H108">
        <v>625</v>
      </c>
      <c r="I108">
        <v>0.3</v>
      </c>
      <c r="J108" t="s">
        <v>247</v>
      </c>
      <c r="K108">
        <v>45023</v>
      </c>
      <c r="L108" t="s">
        <v>126</v>
      </c>
    </row>
    <row r="109" spans="1:12" x14ac:dyDescent="0.2">
      <c r="A109" t="str">
        <f t="shared" si="1"/>
        <v>Chesterfield2005</v>
      </c>
      <c r="B109" t="s">
        <v>413</v>
      </c>
      <c r="C109">
        <v>2005</v>
      </c>
      <c r="D109" t="s">
        <v>245</v>
      </c>
      <c r="E109">
        <v>797</v>
      </c>
      <c r="F109">
        <v>13655</v>
      </c>
      <c r="G109">
        <v>0</v>
      </c>
      <c r="H109">
        <v>569</v>
      </c>
      <c r="I109">
        <v>0</v>
      </c>
      <c r="J109" t="s">
        <v>247</v>
      </c>
      <c r="K109">
        <v>45025</v>
      </c>
      <c r="L109" t="s">
        <v>126</v>
      </c>
    </row>
    <row r="110" spans="1:12" x14ac:dyDescent="0.2">
      <c r="A110" t="str">
        <f t="shared" si="1"/>
        <v>Clarendon2005</v>
      </c>
      <c r="B110" t="s">
        <v>757</v>
      </c>
      <c r="C110">
        <v>2005</v>
      </c>
      <c r="D110" t="s">
        <v>245</v>
      </c>
      <c r="E110">
        <v>590</v>
      </c>
      <c r="F110">
        <v>7510</v>
      </c>
      <c r="G110">
        <v>-1.8</v>
      </c>
      <c r="H110">
        <v>509</v>
      </c>
      <c r="I110">
        <v>-0.6</v>
      </c>
      <c r="J110" t="s">
        <v>247</v>
      </c>
      <c r="K110">
        <v>45027</v>
      </c>
      <c r="L110" t="s">
        <v>126</v>
      </c>
    </row>
    <row r="111" spans="1:12" x14ac:dyDescent="0.2">
      <c r="A111" t="str">
        <f t="shared" si="1"/>
        <v>Colleton2005</v>
      </c>
      <c r="B111" t="s">
        <v>758</v>
      </c>
      <c r="C111">
        <v>2005</v>
      </c>
      <c r="D111" t="s">
        <v>245</v>
      </c>
      <c r="E111">
        <v>922</v>
      </c>
      <c r="F111">
        <v>10518</v>
      </c>
      <c r="G111">
        <v>-1</v>
      </c>
      <c r="H111">
        <v>547</v>
      </c>
      <c r="I111">
        <v>4.4000000000000004</v>
      </c>
      <c r="J111" t="s">
        <v>247</v>
      </c>
      <c r="K111">
        <v>45029</v>
      </c>
      <c r="L111" t="s">
        <v>126</v>
      </c>
    </row>
    <row r="112" spans="1:12" x14ac:dyDescent="0.2">
      <c r="A112" t="str">
        <f t="shared" si="1"/>
        <v>Darlington2005</v>
      </c>
      <c r="B112" t="s">
        <v>759</v>
      </c>
      <c r="C112">
        <v>2005</v>
      </c>
      <c r="D112" t="s">
        <v>245</v>
      </c>
      <c r="E112">
        <v>1279</v>
      </c>
      <c r="F112">
        <v>21290</v>
      </c>
      <c r="G112">
        <v>1.2</v>
      </c>
      <c r="H112">
        <v>705</v>
      </c>
      <c r="I112">
        <v>4</v>
      </c>
      <c r="J112" t="s">
        <v>247</v>
      </c>
      <c r="K112">
        <v>45031</v>
      </c>
      <c r="L112" t="s">
        <v>126</v>
      </c>
    </row>
    <row r="113" spans="1:12" x14ac:dyDescent="0.2">
      <c r="A113" t="str">
        <f t="shared" si="1"/>
        <v>Dillon2005</v>
      </c>
      <c r="B113" t="s">
        <v>760</v>
      </c>
      <c r="C113">
        <v>2005</v>
      </c>
      <c r="D113" t="s">
        <v>245</v>
      </c>
      <c r="E113">
        <v>573</v>
      </c>
      <c r="F113">
        <v>9335</v>
      </c>
      <c r="G113">
        <v>2.1</v>
      </c>
      <c r="H113">
        <v>500</v>
      </c>
      <c r="I113">
        <v>3.3</v>
      </c>
      <c r="J113" t="s">
        <v>247</v>
      </c>
      <c r="K113">
        <v>45033</v>
      </c>
      <c r="L113" t="s">
        <v>126</v>
      </c>
    </row>
    <row r="114" spans="1:12" x14ac:dyDescent="0.2">
      <c r="A114" t="str">
        <f t="shared" si="1"/>
        <v>Dorchester2005</v>
      </c>
      <c r="B114" t="s">
        <v>761</v>
      </c>
      <c r="C114">
        <v>2005</v>
      </c>
      <c r="D114" t="s">
        <v>245</v>
      </c>
      <c r="E114">
        <v>2245</v>
      </c>
      <c r="F114">
        <v>29970</v>
      </c>
      <c r="G114">
        <v>0.8</v>
      </c>
      <c r="H114">
        <v>587</v>
      </c>
      <c r="I114">
        <v>0</v>
      </c>
      <c r="J114" t="s">
        <v>247</v>
      </c>
      <c r="K114">
        <v>45035</v>
      </c>
      <c r="L114" t="s">
        <v>126</v>
      </c>
    </row>
    <row r="115" spans="1:12" x14ac:dyDescent="0.2">
      <c r="A115" t="str">
        <f t="shared" si="1"/>
        <v>Edgefield2005</v>
      </c>
      <c r="B115" t="s">
        <v>762</v>
      </c>
      <c r="C115">
        <v>2005</v>
      </c>
      <c r="D115" t="s">
        <v>245</v>
      </c>
      <c r="E115">
        <v>385</v>
      </c>
      <c r="F115">
        <v>5856</v>
      </c>
      <c r="G115">
        <v>-9</v>
      </c>
      <c r="H115">
        <v>562</v>
      </c>
      <c r="I115">
        <v>7.9</v>
      </c>
      <c r="J115" t="s">
        <v>247</v>
      </c>
      <c r="K115">
        <v>45037</v>
      </c>
      <c r="L115" t="s">
        <v>126</v>
      </c>
    </row>
    <row r="116" spans="1:12" x14ac:dyDescent="0.2">
      <c r="A116" t="str">
        <f t="shared" si="1"/>
        <v>Fairfield2005</v>
      </c>
      <c r="B116" t="s">
        <v>763</v>
      </c>
      <c r="C116">
        <v>2005</v>
      </c>
      <c r="D116" t="s">
        <v>245</v>
      </c>
      <c r="E116">
        <v>374</v>
      </c>
      <c r="F116">
        <v>5928</v>
      </c>
      <c r="G116">
        <v>0.2</v>
      </c>
      <c r="H116">
        <v>685</v>
      </c>
      <c r="I116">
        <v>-1.2</v>
      </c>
      <c r="J116" t="s">
        <v>247</v>
      </c>
      <c r="K116">
        <v>45039</v>
      </c>
      <c r="L116" t="s">
        <v>126</v>
      </c>
    </row>
    <row r="117" spans="1:12" x14ac:dyDescent="0.2">
      <c r="A117" t="str">
        <f t="shared" si="1"/>
        <v>Florence2005</v>
      </c>
      <c r="B117" t="s">
        <v>394</v>
      </c>
      <c r="C117">
        <v>2005</v>
      </c>
      <c r="D117" t="s">
        <v>245</v>
      </c>
      <c r="E117">
        <v>3312</v>
      </c>
      <c r="F117">
        <v>60491</v>
      </c>
      <c r="G117">
        <v>-4.0999999999999996</v>
      </c>
      <c r="H117">
        <v>646</v>
      </c>
      <c r="I117">
        <v>-0.6</v>
      </c>
      <c r="J117" t="s">
        <v>247</v>
      </c>
      <c r="K117">
        <v>45041</v>
      </c>
      <c r="L117" t="s">
        <v>126</v>
      </c>
    </row>
    <row r="118" spans="1:12" x14ac:dyDescent="0.2">
      <c r="A118" t="str">
        <f t="shared" si="1"/>
        <v>Georgetown2005</v>
      </c>
      <c r="B118" t="s">
        <v>404</v>
      </c>
      <c r="C118">
        <v>2005</v>
      </c>
      <c r="D118" t="s">
        <v>245</v>
      </c>
      <c r="E118">
        <v>1999</v>
      </c>
      <c r="F118">
        <v>22307</v>
      </c>
      <c r="G118">
        <v>0.3</v>
      </c>
      <c r="H118">
        <v>628</v>
      </c>
      <c r="I118">
        <v>5.4</v>
      </c>
      <c r="J118" t="s">
        <v>247</v>
      </c>
      <c r="K118">
        <v>45043</v>
      </c>
      <c r="L118" t="s">
        <v>126</v>
      </c>
    </row>
    <row r="119" spans="1:12" x14ac:dyDescent="0.2">
      <c r="A119" t="str">
        <f t="shared" si="1"/>
        <v>Greenville2005</v>
      </c>
      <c r="B119" t="s">
        <v>395</v>
      </c>
      <c r="C119">
        <v>2005</v>
      </c>
      <c r="D119" t="s">
        <v>245</v>
      </c>
      <c r="E119">
        <v>12710</v>
      </c>
      <c r="F119">
        <v>230804</v>
      </c>
      <c r="G119">
        <v>1.6</v>
      </c>
      <c r="H119">
        <v>723</v>
      </c>
      <c r="I119">
        <v>0.6</v>
      </c>
      <c r="J119" t="s">
        <v>247</v>
      </c>
      <c r="K119">
        <v>45045</v>
      </c>
      <c r="L119" t="s">
        <v>126</v>
      </c>
    </row>
    <row r="120" spans="1:12" x14ac:dyDescent="0.2">
      <c r="A120" t="str">
        <f t="shared" si="1"/>
        <v>Greenwood2005</v>
      </c>
      <c r="B120" t="s">
        <v>393</v>
      </c>
      <c r="C120">
        <v>2005</v>
      </c>
      <c r="D120" t="s">
        <v>245</v>
      </c>
      <c r="E120">
        <v>1574</v>
      </c>
      <c r="F120">
        <v>30469</v>
      </c>
      <c r="G120">
        <v>-1.3</v>
      </c>
      <c r="H120">
        <v>626</v>
      </c>
      <c r="I120">
        <v>1.1000000000000001</v>
      </c>
      <c r="J120" t="s">
        <v>247</v>
      </c>
      <c r="K120">
        <v>45047</v>
      </c>
      <c r="L120" t="s">
        <v>126</v>
      </c>
    </row>
    <row r="121" spans="1:12" x14ac:dyDescent="0.2">
      <c r="A121" t="str">
        <f t="shared" si="1"/>
        <v>Hampton2005</v>
      </c>
      <c r="B121" t="s">
        <v>764</v>
      </c>
      <c r="C121">
        <v>2005</v>
      </c>
      <c r="D121" t="s">
        <v>245</v>
      </c>
      <c r="E121">
        <v>517</v>
      </c>
      <c r="F121">
        <v>5464</v>
      </c>
      <c r="G121">
        <v>0.4</v>
      </c>
      <c r="H121">
        <v>722</v>
      </c>
      <c r="I121">
        <v>-0.4</v>
      </c>
      <c r="J121" t="s">
        <v>247</v>
      </c>
      <c r="K121">
        <v>45049</v>
      </c>
      <c r="L121" t="s">
        <v>126</v>
      </c>
    </row>
    <row r="122" spans="1:12" x14ac:dyDescent="0.2">
      <c r="A122" t="str">
        <f t="shared" si="1"/>
        <v>Horry2005</v>
      </c>
      <c r="B122" t="s">
        <v>398</v>
      </c>
      <c r="C122">
        <v>2005</v>
      </c>
      <c r="D122" t="s">
        <v>245</v>
      </c>
      <c r="E122">
        <v>8546</v>
      </c>
      <c r="F122">
        <v>105422</v>
      </c>
      <c r="G122">
        <v>3.4</v>
      </c>
      <c r="H122">
        <v>567</v>
      </c>
      <c r="I122">
        <v>1.4</v>
      </c>
      <c r="J122" t="s">
        <v>247</v>
      </c>
      <c r="K122">
        <v>45051</v>
      </c>
      <c r="L122" t="s">
        <v>126</v>
      </c>
    </row>
    <row r="123" spans="1:12" x14ac:dyDescent="0.2">
      <c r="A123" t="str">
        <f t="shared" si="1"/>
        <v>Jasper2005</v>
      </c>
      <c r="B123" t="s">
        <v>368</v>
      </c>
      <c r="C123">
        <v>2005</v>
      </c>
      <c r="D123" t="s">
        <v>245</v>
      </c>
      <c r="E123">
        <v>593</v>
      </c>
      <c r="F123">
        <v>6166</v>
      </c>
      <c r="G123">
        <v>4</v>
      </c>
      <c r="H123">
        <v>586</v>
      </c>
      <c r="I123">
        <v>0</v>
      </c>
      <c r="J123" t="s">
        <v>247</v>
      </c>
      <c r="K123">
        <v>45053</v>
      </c>
      <c r="L123" t="s">
        <v>126</v>
      </c>
    </row>
    <row r="124" spans="1:12" x14ac:dyDescent="0.2">
      <c r="A124" t="str">
        <f t="shared" si="1"/>
        <v>Kershaw2005</v>
      </c>
      <c r="B124" t="s">
        <v>765</v>
      </c>
      <c r="C124">
        <v>2005</v>
      </c>
      <c r="D124" t="s">
        <v>245</v>
      </c>
      <c r="E124">
        <v>1286</v>
      </c>
      <c r="F124">
        <v>17666</v>
      </c>
      <c r="G124">
        <v>-5.4</v>
      </c>
      <c r="H124">
        <v>608</v>
      </c>
      <c r="I124">
        <v>0.5</v>
      </c>
      <c r="J124" t="s">
        <v>247</v>
      </c>
      <c r="K124">
        <v>45055</v>
      </c>
      <c r="L124" t="s">
        <v>126</v>
      </c>
    </row>
    <row r="125" spans="1:12" x14ac:dyDescent="0.2">
      <c r="A125" t="str">
        <f t="shared" si="1"/>
        <v>Lancaster2005</v>
      </c>
      <c r="B125" t="s">
        <v>388</v>
      </c>
      <c r="C125">
        <v>2005</v>
      </c>
      <c r="D125" t="s">
        <v>245</v>
      </c>
      <c r="E125">
        <v>1218</v>
      </c>
      <c r="F125">
        <v>17587</v>
      </c>
      <c r="G125">
        <v>2.8</v>
      </c>
      <c r="H125">
        <v>623</v>
      </c>
      <c r="I125">
        <v>-1</v>
      </c>
      <c r="J125" t="s">
        <v>247</v>
      </c>
      <c r="K125">
        <v>45057</v>
      </c>
      <c r="L125" t="s">
        <v>126</v>
      </c>
    </row>
    <row r="126" spans="1:12" x14ac:dyDescent="0.2">
      <c r="A126" t="str">
        <f t="shared" si="1"/>
        <v>Laurens2005</v>
      </c>
      <c r="B126" t="s">
        <v>339</v>
      </c>
      <c r="C126">
        <v>2005</v>
      </c>
      <c r="D126" t="s">
        <v>245</v>
      </c>
      <c r="E126">
        <v>915</v>
      </c>
      <c r="F126">
        <v>18471</v>
      </c>
      <c r="G126">
        <v>1.3</v>
      </c>
      <c r="H126">
        <v>591</v>
      </c>
      <c r="I126">
        <v>0.2</v>
      </c>
      <c r="J126" t="s">
        <v>247</v>
      </c>
      <c r="K126">
        <v>45059</v>
      </c>
      <c r="L126" t="s">
        <v>126</v>
      </c>
    </row>
    <row r="127" spans="1:12" x14ac:dyDescent="0.2">
      <c r="A127" t="str">
        <f t="shared" si="1"/>
        <v>Lee2005</v>
      </c>
      <c r="B127" t="s">
        <v>315</v>
      </c>
      <c r="C127">
        <v>2005</v>
      </c>
      <c r="D127" t="s">
        <v>245</v>
      </c>
      <c r="E127">
        <v>297</v>
      </c>
      <c r="F127">
        <v>3811</v>
      </c>
      <c r="G127">
        <v>-3.3</v>
      </c>
      <c r="H127">
        <v>524</v>
      </c>
      <c r="I127">
        <v>5.2</v>
      </c>
      <c r="J127" t="s">
        <v>247</v>
      </c>
      <c r="K127">
        <v>45061</v>
      </c>
      <c r="L127" t="s">
        <v>126</v>
      </c>
    </row>
    <row r="128" spans="1:12" x14ac:dyDescent="0.2">
      <c r="A128" t="str">
        <f t="shared" si="1"/>
        <v>Lexington2005</v>
      </c>
      <c r="B128" t="s">
        <v>387</v>
      </c>
      <c r="C128">
        <v>2005</v>
      </c>
      <c r="D128" t="s">
        <v>245</v>
      </c>
      <c r="E128">
        <v>5840</v>
      </c>
      <c r="F128">
        <v>90086</v>
      </c>
      <c r="G128">
        <v>3</v>
      </c>
      <c r="H128">
        <v>629</v>
      </c>
      <c r="I128">
        <v>-1.1000000000000001</v>
      </c>
      <c r="J128" t="s">
        <v>247</v>
      </c>
      <c r="K128">
        <v>45063</v>
      </c>
      <c r="L128" t="s">
        <v>126</v>
      </c>
    </row>
    <row r="129" spans="1:12" x14ac:dyDescent="0.2">
      <c r="A129" t="str">
        <f t="shared" si="1"/>
        <v>McCormick2005</v>
      </c>
      <c r="B129" t="s">
        <v>766</v>
      </c>
      <c r="C129">
        <v>2005</v>
      </c>
      <c r="D129" t="s">
        <v>245</v>
      </c>
      <c r="E129">
        <v>148</v>
      </c>
      <c r="F129">
        <v>1937</v>
      </c>
      <c r="G129">
        <v>2.2999999999999998</v>
      </c>
      <c r="H129">
        <v>522</v>
      </c>
      <c r="I129">
        <v>1.4</v>
      </c>
      <c r="J129" t="s">
        <v>247</v>
      </c>
      <c r="K129">
        <v>45065</v>
      </c>
      <c r="L129" t="s">
        <v>126</v>
      </c>
    </row>
    <row r="130" spans="1:12" x14ac:dyDescent="0.2">
      <c r="A130" t="str">
        <f t="shared" si="1"/>
        <v>Marion2005</v>
      </c>
      <c r="B130" t="s">
        <v>399</v>
      </c>
      <c r="C130">
        <v>2005</v>
      </c>
      <c r="D130" t="s">
        <v>245</v>
      </c>
      <c r="E130">
        <v>646</v>
      </c>
      <c r="F130">
        <v>9167</v>
      </c>
      <c r="G130">
        <v>-7</v>
      </c>
      <c r="H130">
        <v>534</v>
      </c>
      <c r="I130">
        <v>1.7</v>
      </c>
      <c r="J130" t="s">
        <v>247</v>
      </c>
      <c r="K130">
        <v>45067</v>
      </c>
      <c r="L130" t="s">
        <v>126</v>
      </c>
    </row>
    <row r="131" spans="1:12" x14ac:dyDescent="0.2">
      <c r="A131" t="str">
        <f t="shared" si="1"/>
        <v>Marlboro2005</v>
      </c>
      <c r="B131" t="s">
        <v>767</v>
      </c>
      <c r="C131">
        <v>2005</v>
      </c>
      <c r="D131" t="s">
        <v>245</v>
      </c>
      <c r="E131">
        <v>454</v>
      </c>
      <c r="F131">
        <v>8250</v>
      </c>
      <c r="G131">
        <v>2.4</v>
      </c>
      <c r="H131">
        <v>591</v>
      </c>
      <c r="I131">
        <v>3</v>
      </c>
      <c r="J131" t="s">
        <v>247</v>
      </c>
      <c r="K131">
        <v>45069</v>
      </c>
      <c r="L131" t="s">
        <v>126</v>
      </c>
    </row>
    <row r="132" spans="1:12" x14ac:dyDescent="0.2">
      <c r="A132" t="str">
        <f t="shared" si="1"/>
        <v>Newberry2005</v>
      </c>
      <c r="B132" t="s">
        <v>402</v>
      </c>
      <c r="C132">
        <v>2005</v>
      </c>
      <c r="D132" t="s">
        <v>245</v>
      </c>
      <c r="E132">
        <v>826</v>
      </c>
      <c r="F132">
        <v>13508</v>
      </c>
      <c r="G132">
        <v>-0.4</v>
      </c>
      <c r="H132">
        <v>546</v>
      </c>
      <c r="I132">
        <v>-3.2</v>
      </c>
      <c r="J132" t="s">
        <v>247</v>
      </c>
      <c r="K132">
        <v>45071</v>
      </c>
      <c r="L132" t="s">
        <v>126</v>
      </c>
    </row>
    <row r="133" spans="1:12" x14ac:dyDescent="0.2">
      <c r="A133" t="str">
        <f t="shared" si="1"/>
        <v>Oconee2005</v>
      </c>
      <c r="B133" t="s">
        <v>401</v>
      </c>
      <c r="C133">
        <v>2005</v>
      </c>
      <c r="D133" t="s">
        <v>245</v>
      </c>
      <c r="E133">
        <v>1620</v>
      </c>
      <c r="F133">
        <v>22415</v>
      </c>
      <c r="G133">
        <v>-7.3</v>
      </c>
      <c r="H133">
        <v>658</v>
      </c>
      <c r="I133">
        <v>1.4</v>
      </c>
      <c r="J133" t="s">
        <v>247</v>
      </c>
      <c r="K133">
        <v>45073</v>
      </c>
      <c r="L133" t="s">
        <v>126</v>
      </c>
    </row>
    <row r="134" spans="1:12" x14ac:dyDescent="0.2">
      <c r="A134" t="str">
        <f t="shared" ref="A134:A197" si="2">_xlfn.CONCAT(B134, C134)</f>
        <v>Orangeburg2005</v>
      </c>
      <c r="B134" t="s">
        <v>396</v>
      </c>
      <c r="C134">
        <v>2005</v>
      </c>
      <c r="D134" t="s">
        <v>245</v>
      </c>
      <c r="E134">
        <v>1953</v>
      </c>
      <c r="F134">
        <v>32251</v>
      </c>
      <c r="G134">
        <v>-0.7</v>
      </c>
      <c r="H134">
        <v>591</v>
      </c>
      <c r="I134">
        <v>-1.3</v>
      </c>
      <c r="J134" t="s">
        <v>247</v>
      </c>
      <c r="K134">
        <v>45075</v>
      </c>
      <c r="L134" t="s">
        <v>126</v>
      </c>
    </row>
    <row r="135" spans="1:12" x14ac:dyDescent="0.2">
      <c r="A135" t="str">
        <f t="shared" si="2"/>
        <v>Pickens2005</v>
      </c>
      <c r="B135" t="s">
        <v>446</v>
      </c>
      <c r="C135">
        <v>2005</v>
      </c>
      <c r="D135" t="s">
        <v>245</v>
      </c>
      <c r="E135">
        <v>2251</v>
      </c>
      <c r="F135">
        <v>35685</v>
      </c>
      <c r="G135">
        <v>2.5</v>
      </c>
      <c r="H135">
        <v>605</v>
      </c>
      <c r="I135">
        <v>4.3</v>
      </c>
      <c r="J135" t="s">
        <v>247</v>
      </c>
      <c r="K135">
        <v>45077</v>
      </c>
      <c r="L135" t="s">
        <v>126</v>
      </c>
    </row>
    <row r="136" spans="1:12" x14ac:dyDescent="0.2">
      <c r="A136" t="str">
        <f t="shared" si="2"/>
        <v>Richland2005</v>
      </c>
      <c r="B136" t="s">
        <v>392</v>
      </c>
      <c r="C136">
        <v>2005</v>
      </c>
      <c r="D136" t="s">
        <v>245</v>
      </c>
      <c r="E136">
        <v>9822</v>
      </c>
      <c r="F136">
        <v>210157</v>
      </c>
      <c r="G136">
        <v>-0.5</v>
      </c>
      <c r="H136">
        <v>697</v>
      </c>
      <c r="I136">
        <v>0</v>
      </c>
      <c r="J136" t="s">
        <v>247</v>
      </c>
      <c r="K136">
        <v>45079</v>
      </c>
      <c r="L136" t="s">
        <v>126</v>
      </c>
    </row>
    <row r="137" spans="1:12" x14ac:dyDescent="0.2">
      <c r="A137" t="str">
        <f t="shared" si="2"/>
        <v>Saluda2005</v>
      </c>
      <c r="B137" t="s">
        <v>400</v>
      </c>
      <c r="C137">
        <v>2005</v>
      </c>
      <c r="D137" t="s">
        <v>245</v>
      </c>
      <c r="E137">
        <v>305</v>
      </c>
      <c r="F137">
        <v>4459</v>
      </c>
      <c r="G137">
        <v>1.3</v>
      </c>
      <c r="H137">
        <v>575</v>
      </c>
      <c r="I137">
        <v>1.4</v>
      </c>
      <c r="J137" t="s">
        <v>247</v>
      </c>
      <c r="K137">
        <v>45081</v>
      </c>
      <c r="L137" t="s">
        <v>126</v>
      </c>
    </row>
    <row r="138" spans="1:12" x14ac:dyDescent="0.2">
      <c r="A138" t="str">
        <f t="shared" si="2"/>
        <v>Spartanburg2005</v>
      </c>
      <c r="B138" t="s">
        <v>390</v>
      </c>
      <c r="C138">
        <v>2005</v>
      </c>
      <c r="D138" t="s">
        <v>245</v>
      </c>
      <c r="E138">
        <v>6418</v>
      </c>
      <c r="F138">
        <v>115912</v>
      </c>
      <c r="G138">
        <v>-1.1000000000000001</v>
      </c>
      <c r="H138">
        <v>701</v>
      </c>
      <c r="I138">
        <v>1.2</v>
      </c>
      <c r="J138" t="s">
        <v>247</v>
      </c>
      <c r="K138">
        <v>45083</v>
      </c>
      <c r="L138" t="s">
        <v>126</v>
      </c>
    </row>
    <row r="139" spans="1:12" x14ac:dyDescent="0.2">
      <c r="A139" t="str">
        <f t="shared" si="2"/>
        <v>Sumter2005</v>
      </c>
      <c r="B139" t="s">
        <v>385</v>
      </c>
      <c r="C139">
        <v>2005</v>
      </c>
      <c r="D139" t="s">
        <v>245</v>
      </c>
      <c r="E139">
        <v>2127</v>
      </c>
      <c r="F139">
        <v>38586</v>
      </c>
      <c r="G139">
        <v>-0.8</v>
      </c>
      <c r="H139">
        <v>565</v>
      </c>
      <c r="I139">
        <v>1.1000000000000001</v>
      </c>
      <c r="J139" t="s">
        <v>247</v>
      </c>
      <c r="K139">
        <v>45085</v>
      </c>
      <c r="L139" t="s">
        <v>126</v>
      </c>
    </row>
    <row r="140" spans="1:12" x14ac:dyDescent="0.2">
      <c r="A140" t="str">
        <f t="shared" si="2"/>
        <v>Union2005</v>
      </c>
      <c r="B140" t="s">
        <v>403</v>
      </c>
      <c r="C140">
        <v>2005</v>
      </c>
      <c r="D140" t="s">
        <v>245</v>
      </c>
      <c r="E140">
        <v>528</v>
      </c>
      <c r="F140">
        <v>8211</v>
      </c>
      <c r="G140">
        <v>-7.1</v>
      </c>
      <c r="H140">
        <v>541</v>
      </c>
      <c r="I140">
        <v>4</v>
      </c>
      <c r="J140" t="s">
        <v>247</v>
      </c>
      <c r="K140">
        <v>45087</v>
      </c>
      <c r="L140" t="s">
        <v>126</v>
      </c>
    </row>
    <row r="141" spans="1:12" x14ac:dyDescent="0.2">
      <c r="A141" t="str">
        <f t="shared" si="2"/>
        <v>Williamsburg2005</v>
      </c>
      <c r="B141" t="s">
        <v>768</v>
      </c>
      <c r="C141">
        <v>2005</v>
      </c>
      <c r="D141" t="s">
        <v>245</v>
      </c>
      <c r="E141">
        <v>623</v>
      </c>
      <c r="F141">
        <v>9341</v>
      </c>
      <c r="G141">
        <v>1.2</v>
      </c>
      <c r="H141">
        <v>549</v>
      </c>
      <c r="I141">
        <v>0.5</v>
      </c>
      <c r="J141" t="s">
        <v>247</v>
      </c>
      <c r="K141">
        <v>45089</v>
      </c>
      <c r="L141" t="s">
        <v>126</v>
      </c>
    </row>
    <row r="142" spans="1:12" x14ac:dyDescent="0.2">
      <c r="A142" t="str">
        <f t="shared" si="2"/>
        <v>York2005</v>
      </c>
      <c r="B142" t="s">
        <v>391</v>
      </c>
      <c r="C142">
        <v>2005</v>
      </c>
      <c r="D142" t="s">
        <v>245</v>
      </c>
      <c r="E142">
        <v>4441</v>
      </c>
      <c r="F142">
        <v>68020</v>
      </c>
      <c r="G142">
        <v>3.2</v>
      </c>
      <c r="H142">
        <v>667</v>
      </c>
      <c r="I142">
        <v>-0.1</v>
      </c>
      <c r="J142" t="s">
        <v>247</v>
      </c>
      <c r="K142">
        <v>45091</v>
      </c>
      <c r="L142" t="s">
        <v>126</v>
      </c>
    </row>
    <row r="143" spans="1:12" x14ac:dyDescent="0.2">
      <c r="A143" t="str">
        <f t="shared" si="2"/>
        <v>Abbeville2006</v>
      </c>
      <c r="B143" t="s">
        <v>753</v>
      </c>
      <c r="C143">
        <v>2006</v>
      </c>
      <c r="D143" t="s">
        <v>245</v>
      </c>
      <c r="E143">
        <v>433</v>
      </c>
      <c r="F143">
        <v>6623</v>
      </c>
      <c r="G143">
        <v>-3.9</v>
      </c>
      <c r="H143">
        <v>576</v>
      </c>
      <c r="I143">
        <v>2.1</v>
      </c>
      <c r="J143" t="s">
        <v>247</v>
      </c>
      <c r="K143">
        <v>45001</v>
      </c>
      <c r="L143" t="s">
        <v>126</v>
      </c>
    </row>
    <row r="144" spans="1:12" x14ac:dyDescent="0.2">
      <c r="A144" t="str">
        <f t="shared" si="2"/>
        <v>Aiken2006</v>
      </c>
      <c r="B144" t="s">
        <v>389</v>
      </c>
      <c r="C144">
        <v>2006</v>
      </c>
      <c r="D144" t="s">
        <v>245</v>
      </c>
      <c r="E144">
        <v>3403</v>
      </c>
      <c r="F144">
        <v>56166</v>
      </c>
      <c r="G144">
        <v>1.1000000000000001</v>
      </c>
      <c r="H144">
        <v>795</v>
      </c>
      <c r="I144">
        <v>1</v>
      </c>
      <c r="J144" t="s">
        <v>247</v>
      </c>
      <c r="K144">
        <v>45003</v>
      </c>
      <c r="L144" t="s">
        <v>126</v>
      </c>
    </row>
    <row r="145" spans="1:12" x14ac:dyDescent="0.2">
      <c r="A145" t="str">
        <f t="shared" si="2"/>
        <v>Allendale2006</v>
      </c>
      <c r="B145" t="s">
        <v>754</v>
      </c>
      <c r="C145">
        <v>2006</v>
      </c>
      <c r="D145" t="s">
        <v>245</v>
      </c>
      <c r="E145">
        <v>214</v>
      </c>
      <c r="F145">
        <v>4026</v>
      </c>
      <c r="G145">
        <v>21</v>
      </c>
      <c r="H145">
        <v>737</v>
      </c>
      <c r="I145">
        <v>12.3</v>
      </c>
      <c r="J145" t="s">
        <v>247</v>
      </c>
      <c r="K145">
        <v>45005</v>
      </c>
      <c r="L145" t="s">
        <v>126</v>
      </c>
    </row>
    <row r="146" spans="1:12" x14ac:dyDescent="0.2">
      <c r="A146" t="str">
        <f t="shared" si="2"/>
        <v>Anderson2006</v>
      </c>
      <c r="B146" t="s">
        <v>349</v>
      </c>
      <c r="C146">
        <v>2006</v>
      </c>
      <c r="D146" t="s">
        <v>245</v>
      </c>
      <c r="E146">
        <v>3933</v>
      </c>
      <c r="F146">
        <v>60679</v>
      </c>
      <c r="G146">
        <v>2.6</v>
      </c>
      <c r="H146">
        <v>606</v>
      </c>
      <c r="I146">
        <v>2.2000000000000002</v>
      </c>
      <c r="J146" t="s">
        <v>247</v>
      </c>
      <c r="K146">
        <v>45007</v>
      </c>
      <c r="L146" t="s">
        <v>126</v>
      </c>
    </row>
    <row r="147" spans="1:12" x14ac:dyDescent="0.2">
      <c r="A147" t="str">
        <f t="shared" si="2"/>
        <v>Bamberg2006</v>
      </c>
      <c r="B147" t="s">
        <v>397</v>
      </c>
      <c r="C147">
        <v>2006</v>
      </c>
      <c r="D147" t="s">
        <v>245</v>
      </c>
      <c r="E147">
        <v>377</v>
      </c>
      <c r="F147">
        <v>4741</v>
      </c>
      <c r="G147">
        <v>-1.9</v>
      </c>
      <c r="H147">
        <v>538</v>
      </c>
      <c r="I147">
        <v>5.0999999999999996</v>
      </c>
      <c r="J147" t="s">
        <v>247</v>
      </c>
      <c r="K147">
        <v>45009</v>
      </c>
      <c r="L147" t="s">
        <v>126</v>
      </c>
    </row>
    <row r="148" spans="1:12" x14ac:dyDescent="0.2">
      <c r="A148" t="str">
        <f t="shared" si="2"/>
        <v>Barnwell2006</v>
      </c>
      <c r="B148" t="s">
        <v>755</v>
      </c>
      <c r="C148">
        <v>2006</v>
      </c>
      <c r="D148" t="s">
        <v>245</v>
      </c>
      <c r="E148">
        <v>529</v>
      </c>
      <c r="F148">
        <v>6810</v>
      </c>
      <c r="G148">
        <v>-3.8</v>
      </c>
      <c r="H148">
        <v>572</v>
      </c>
      <c r="I148">
        <v>3.1</v>
      </c>
      <c r="J148" t="s">
        <v>247</v>
      </c>
      <c r="K148">
        <v>45011</v>
      </c>
      <c r="L148" t="s">
        <v>126</v>
      </c>
    </row>
    <row r="149" spans="1:12" x14ac:dyDescent="0.2">
      <c r="A149" t="str">
        <f t="shared" si="2"/>
        <v>Beaufort2006</v>
      </c>
      <c r="B149" t="s">
        <v>756</v>
      </c>
      <c r="C149">
        <v>2006</v>
      </c>
      <c r="D149" t="s">
        <v>245</v>
      </c>
      <c r="E149">
        <v>5793</v>
      </c>
      <c r="F149">
        <v>61216</v>
      </c>
      <c r="G149">
        <v>3.8</v>
      </c>
      <c r="H149">
        <v>654</v>
      </c>
      <c r="I149">
        <v>3</v>
      </c>
      <c r="J149" t="s">
        <v>247</v>
      </c>
      <c r="K149">
        <v>45013</v>
      </c>
      <c r="L149" t="s">
        <v>126</v>
      </c>
    </row>
    <row r="150" spans="1:12" x14ac:dyDescent="0.2">
      <c r="A150" t="str">
        <f t="shared" si="2"/>
        <v>Berkeley2006</v>
      </c>
      <c r="B150" t="s">
        <v>386</v>
      </c>
      <c r="C150">
        <v>2006</v>
      </c>
      <c r="D150" t="s">
        <v>245</v>
      </c>
      <c r="E150">
        <v>2572</v>
      </c>
      <c r="F150">
        <v>38213</v>
      </c>
      <c r="G150">
        <v>5.8</v>
      </c>
      <c r="H150">
        <v>721</v>
      </c>
      <c r="I150">
        <v>-3</v>
      </c>
      <c r="J150" t="s">
        <v>247</v>
      </c>
      <c r="K150">
        <v>45015</v>
      </c>
      <c r="L150" t="s">
        <v>126</v>
      </c>
    </row>
    <row r="151" spans="1:12" x14ac:dyDescent="0.2">
      <c r="A151" t="str">
        <f t="shared" si="2"/>
        <v>Calhoun2006</v>
      </c>
      <c r="B151" t="s">
        <v>327</v>
      </c>
      <c r="C151">
        <v>2006</v>
      </c>
      <c r="D151" t="s">
        <v>245</v>
      </c>
      <c r="E151">
        <v>313</v>
      </c>
      <c r="F151">
        <v>4199</v>
      </c>
      <c r="G151">
        <v>-0.5</v>
      </c>
      <c r="H151">
        <v>724</v>
      </c>
      <c r="I151">
        <v>11.9</v>
      </c>
      <c r="J151" t="s">
        <v>247</v>
      </c>
      <c r="K151">
        <v>45017</v>
      </c>
      <c r="L151" t="s">
        <v>126</v>
      </c>
    </row>
    <row r="152" spans="1:12" x14ac:dyDescent="0.2">
      <c r="A152" t="str">
        <f t="shared" si="2"/>
        <v>Charleston2006</v>
      </c>
      <c r="B152" t="s">
        <v>384</v>
      </c>
      <c r="C152">
        <v>2006</v>
      </c>
      <c r="D152" t="s">
        <v>245</v>
      </c>
      <c r="E152">
        <v>14230</v>
      </c>
      <c r="F152">
        <v>208288</v>
      </c>
      <c r="G152">
        <v>4.7</v>
      </c>
      <c r="H152">
        <v>728</v>
      </c>
      <c r="I152">
        <v>3.3</v>
      </c>
      <c r="J152" t="s">
        <v>247</v>
      </c>
      <c r="K152">
        <v>45019</v>
      </c>
      <c r="L152" t="s">
        <v>126</v>
      </c>
    </row>
    <row r="153" spans="1:12" x14ac:dyDescent="0.2">
      <c r="A153" t="str">
        <f t="shared" si="2"/>
        <v>Cherokee2006</v>
      </c>
      <c r="B153" t="s">
        <v>424</v>
      </c>
      <c r="C153">
        <v>2006</v>
      </c>
      <c r="D153" t="s">
        <v>245</v>
      </c>
      <c r="E153">
        <v>1113</v>
      </c>
      <c r="F153">
        <v>19810</v>
      </c>
      <c r="G153">
        <v>0.5</v>
      </c>
      <c r="H153">
        <v>619</v>
      </c>
      <c r="I153">
        <v>3.3</v>
      </c>
      <c r="J153" t="s">
        <v>247</v>
      </c>
      <c r="K153">
        <v>45021</v>
      </c>
      <c r="L153" t="s">
        <v>126</v>
      </c>
    </row>
    <row r="154" spans="1:12" x14ac:dyDescent="0.2">
      <c r="A154" t="str">
        <f t="shared" si="2"/>
        <v>Chester2006</v>
      </c>
      <c r="B154" t="s">
        <v>717</v>
      </c>
      <c r="C154">
        <v>2006</v>
      </c>
      <c r="D154" t="s">
        <v>245</v>
      </c>
      <c r="E154">
        <v>677</v>
      </c>
      <c r="F154">
        <v>10670</v>
      </c>
      <c r="G154">
        <v>-2.1</v>
      </c>
      <c r="H154">
        <v>625</v>
      </c>
      <c r="I154">
        <v>0</v>
      </c>
      <c r="J154" t="s">
        <v>247</v>
      </c>
      <c r="K154">
        <v>45023</v>
      </c>
      <c r="L154" t="s">
        <v>126</v>
      </c>
    </row>
    <row r="155" spans="1:12" x14ac:dyDescent="0.2">
      <c r="A155" t="str">
        <f t="shared" si="2"/>
        <v>Chesterfield2006</v>
      </c>
      <c r="B155" t="s">
        <v>413</v>
      </c>
      <c r="C155">
        <v>2006</v>
      </c>
      <c r="D155" t="s">
        <v>245</v>
      </c>
      <c r="E155">
        <v>876</v>
      </c>
      <c r="F155">
        <v>14118</v>
      </c>
      <c r="G155">
        <v>3.4</v>
      </c>
      <c r="H155">
        <v>586</v>
      </c>
      <c r="I155">
        <v>3</v>
      </c>
      <c r="J155" t="s">
        <v>247</v>
      </c>
      <c r="K155">
        <v>45025</v>
      </c>
      <c r="L155" t="s">
        <v>126</v>
      </c>
    </row>
    <row r="156" spans="1:12" x14ac:dyDescent="0.2">
      <c r="A156" t="str">
        <f t="shared" si="2"/>
        <v>Clarendon2006</v>
      </c>
      <c r="B156" t="s">
        <v>757</v>
      </c>
      <c r="C156">
        <v>2006</v>
      </c>
      <c r="D156" t="s">
        <v>245</v>
      </c>
      <c r="E156">
        <v>698</v>
      </c>
      <c r="F156">
        <v>7951</v>
      </c>
      <c r="G156">
        <v>5.9</v>
      </c>
      <c r="H156">
        <v>510</v>
      </c>
      <c r="I156">
        <v>0.2</v>
      </c>
      <c r="J156" t="s">
        <v>247</v>
      </c>
      <c r="K156">
        <v>45027</v>
      </c>
      <c r="L156" t="s">
        <v>126</v>
      </c>
    </row>
    <row r="157" spans="1:12" x14ac:dyDescent="0.2">
      <c r="A157" t="str">
        <f t="shared" si="2"/>
        <v>Colleton2006</v>
      </c>
      <c r="B157" t="s">
        <v>758</v>
      </c>
      <c r="C157">
        <v>2006</v>
      </c>
      <c r="D157" t="s">
        <v>245</v>
      </c>
      <c r="E157">
        <v>998</v>
      </c>
      <c r="F157">
        <v>11206</v>
      </c>
      <c r="G157">
        <v>6.5</v>
      </c>
      <c r="H157">
        <v>561</v>
      </c>
      <c r="I157">
        <v>2.6</v>
      </c>
      <c r="J157" t="s">
        <v>247</v>
      </c>
      <c r="K157">
        <v>45029</v>
      </c>
      <c r="L157" t="s">
        <v>126</v>
      </c>
    </row>
    <row r="158" spans="1:12" x14ac:dyDescent="0.2">
      <c r="A158" t="str">
        <f t="shared" si="2"/>
        <v>Darlington2006</v>
      </c>
      <c r="B158" t="s">
        <v>759</v>
      </c>
      <c r="C158">
        <v>2006</v>
      </c>
      <c r="D158" t="s">
        <v>245</v>
      </c>
      <c r="E158">
        <v>1340</v>
      </c>
      <c r="F158">
        <v>21141</v>
      </c>
      <c r="G158">
        <v>-0.7</v>
      </c>
      <c r="H158">
        <v>708</v>
      </c>
      <c r="I158">
        <v>0.4</v>
      </c>
      <c r="J158" t="s">
        <v>247</v>
      </c>
      <c r="K158">
        <v>45031</v>
      </c>
      <c r="L158" t="s">
        <v>126</v>
      </c>
    </row>
    <row r="159" spans="1:12" x14ac:dyDescent="0.2">
      <c r="A159" t="str">
        <f t="shared" si="2"/>
        <v>Dillon2006</v>
      </c>
      <c r="B159" t="s">
        <v>760</v>
      </c>
      <c r="C159">
        <v>2006</v>
      </c>
      <c r="D159" t="s">
        <v>245</v>
      </c>
      <c r="E159">
        <v>605</v>
      </c>
      <c r="F159">
        <v>9577</v>
      </c>
      <c r="G159">
        <v>2.6</v>
      </c>
      <c r="H159">
        <v>499</v>
      </c>
      <c r="I159">
        <v>-0.2</v>
      </c>
      <c r="J159" t="s">
        <v>247</v>
      </c>
      <c r="K159">
        <v>45033</v>
      </c>
      <c r="L159" t="s">
        <v>126</v>
      </c>
    </row>
    <row r="160" spans="1:12" x14ac:dyDescent="0.2">
      <c r="A160" t="str">
        <f t="shared" si="2"/>
        <v>Dorchester2006</v>
      </c>
      <c r="B160" t="s">
        <v>761</v>
      </c>
      <c r="C160">
        <v>2006</v>
      </c>
      <c r="D160" t="s">
        <v>245</v>
      </c>
      <c r="E160">
        <v>2594</v>
      </c>
      <c r="F160">
        <v>30693</v>
      </c>
      <c r="G160">
        <v>2.4</v>
      </c>
      <c r="H160">
        <v>604</v>
      </c>
      <c r="I160">
        <v>2.9</v>
      </c>
      <c r="J160" t="s">
        <v>247</v>
      </c>
      <c r="K160">
        <v>45035</v>
      </c>
      <c r="L160" t="s">
        <v>126</v>
      </c>
    </row>
    <row r="161" spans="1:12" x14ac:dyDescent="0.2">
      <c r="A161" t="str">
        <f t="shared" si="2"/>
        <v>Edgefield2006</v>
      </c>
      <c r="B161" t="s">
        <v>762</v>
      </c>
      <c r="C161">
        <v>2006</v>
      </c>
      <c r="D161" t="s">
        <v>245</v>
      </c>
      <c r="E161">
        <v>427</v>
      </c>
      <c r="F161">
        <v>6019</v>
      </c>
      <c r="G161">
        <v>2.8</v>
      </c>
      <c r="H161">
        <v>553</v>
      </c>
      <c r="I161">
        <v>-1.6</v>
      </c>
      <c r="J161" t="s">
        <v>247</v>
      </c>
      <c r="K161">
        <v>45037</v>
      </c>
      <c r="L161" t="s">
        <v>126</v>
      </c>
    </row>
    <row r="162" spans="1:12" x14ac:dyDescent="0.2">
      <c r="A162" t="str">
        <f t="shared" si="2"/>
        <v>Fairfield2006</v>
      </c>
      <c r="B162" t="s">
        <v>763</v>
      </c>
      <c r="C162">
        <v>2006</v>
      </c>
      <c r="D162" t="s">
        <v>245</v>
      </c>
      <c r="E162">
        <v>421</v>
      </c>
      <c r="F162">
        <v>6017</v>
      </c>
      <c r="G162">
        <v>1.5</v>
      </c>
      <c r="H162">
        <v>708</v>
      </c>
      <c r="I162">
        <v>3.4</v>
      </c>
      <c r="J162" t="s">
        <v>247</v>
      </c>
      <c r="K162">
        <v>45039</v>
      </c>
      <c r="L162" t="s">
        <v>126</v>
      </c>
    </row>
    <row r="163" spans="1:12" x14ac:dyDescent="0.2">
      <c r="A163" t="str">
        <f t="shared" si="2"/>
        <v>Florence2006</v>
      </c>
      <c r="B163" t="s">
        <v>394</v>
      </c>
      <c r="C163">
        <v>2006</v>
      </c>
      <c r="D163" t="s">
        <v>245</v>
      </c>
      <c r="E163">
        <v>3670</v>
      </c>
      <c r="F163">
        <v>62257</v>
      </c>
      <c r="G163">
        <v>2.9</v>
      </c>
      <c r="H163">
        <v>667</v>
      </c>
      <c r="I163">
        <v>3.3</v>
      </c>
      <c r="J163" t="s">
        <v>247</v>
      </c>
      <c r="K163">
        <v>45041</v>
      </c>
      <c r="L163" t="s">
        <v>126</v>
      </c>
    </row>
    <row r="164" spans="1:12" x14ac:dyDescent="0.2">
      <c r="A164" t="str">
        <f t="shared" si="2"/>
        <v>Georgetown2006</v>
      </c>
      <c r="B164" t="s">
        <v>404</v>
      </c>
      <c r="C164">
        <v>2006</v>
      </c>
      <c r="D164" t="s">
        <v>245</v>
      </c>
      <c r="E164">
        <v>2379</v>
      </c>
      <c r="F164">
        <v>23779</v>
      </c>
      <c r="G164">
        <v>6.6</v>
      </c>
      <c r="H164">
        <v>618</v>
      </c>
      <c r="I164">
        <v>-1.6</v>
      </c>
      <c r="J164" t="s">
        <v>247</v>
      </c>
      <c r="K164">
        <v>45043</v>
      </c>
      <c r="L164" t="s">
        <v>126</v>
      </c>
    </row>
    <row r="165" spans="1:12" x14ac:dyDescent="0.2">
      <c r="A165" t="str">
        <f t="shared" si="2"/>
        <v>Greenville2006</v>
      </c>
      <c r="B165" t="s">
        <v>395</v>
      </c>
      <c r="C165">
        <v>2006</v>
      </c>
      <c r="D165" t="s">
        <v>245</v>
      </c>
      <c r="E165">
        <v>14089</v>
      </c>
      <c r="F165">
        <v>237014</v>
      </c>
      <c r="G165">
        <v>2.7</v>
      </c>
      <c r="H165">
        <v>746</v>
      </c>
      <c r="I165">
        <v>3.2</v>
      </c>
      <c r="J165" t="s">
        <v>247</v>
      </c>
      <c r="K165">
        <v>45045</v>
      </c>
      <c r="L165" t="s">
        <v>126</v>
      </c>
    </row>
    <row r="166" spans="1:12" x14ac:dyDescent="0.2">
      <c r="A166" t="str">
        <f t="shared" si="2"/>
        <v>Greenwood2006</v>
      </c>
      <c r="B166" t="s">
        <v>393</v>
      </c>
      <c r="C166">
        <v>2006</v>
      </c>
      <c r="D166" t="s">
        <v>245</v>
      </c>
      <c r="E166">
        <v>1693</v>
      </c>
      <c r="F166">
        <v>30892</v>
      </c>
      <c r="G166">
        <v>1.4</v>
      </c>
      <c r="H166">
        <v>635</v>
      </c>
      <c r="I166">
        <v>1.4</v>
      </c>
      <c r="J166" t="s">
        <v>247</v>
      </c>
      <c r="K166">
        <v>45047</v>
      </c>
      <c r="L166" t="s">
        <v>126</v>
      </c>
    </row>
    <row r="167" spans="1:12" x14ac:dyDescent="0.2">
      <c r="A167" t="str">
        <f t="shared" si="2"/>
        <v>Hampton2006</v>
      </c>
      <c r="B167" t="s">
        <v>764</v>
      </c>
      <c r="C167">
        <v>2006</v>
      </c>
      <c r="D167" t="s">
        <v>245</v>
      </c>
      <c r="E167">
        <v>558</v>
      </c>
      <c r="F167">
        <v>5407</v>
      </c>
      <c r="G167">
        <v>-1</v>
      </c>
      <c r="H167">
        <v>741</v>
      </c>
      <c r="I167">
        <v>2.6</v>
      </c>
      <c r="J167" t="s">
        <v>247</v>
      </c>
      <c r="K167">
        <v>45049</v>
      </c>
      <c r="L167" t="s">
        <v>126</v>
      </c>
    </row>
    <row r="168" spans="1:12" x14ac:dyDescent="0.2">
      <c r="A168" t="str">
        <f t="shared" si="2"/>
        <v>Horry2006</v>
      </c>
      <c r="B168" t="s">
        <v>398</v>
      </c>
      <c r="C168">
        <v>2006</v>
      </c>
      <c r="D168" t="s">
        <v>245</v>
      </c>
      <c r="E168">
        <v>9854</v>
      </c>
      <c r="F168">
        <v>112522</v>
      </c>
      <c r="G168">
        <v>6.7</v>
      </c>
      <c r="H168">
        <v>579</v>
      </c>
      <c r="I168">
        <v>2.1</v>
      </c>
      <c r="J168" t="s">
        <v>247</v>
      </c>
      <c r="K168">
        <v>45051</v>
      </c>
      <c r="L168" t="s">
        <v>126</v>
      </c>
    </row>
    <row r="169" spans="1:12" x14ac:dyDescent="0.2">
      <c r="A169" t="str">
        <f t="shared" si="2"/>
        <v>Jasper2006</v>
      </c>
      <c r="B169" t="s">
        <v>368</v>
      </c>
      <c r="C169">
        <v>2006</v>
      </c>
      <c r="D169" t="s">
        <v>245</v>
      </c>
      <c r="E169">
        <v>684</v>
      </c>
      <c r="F169">
        <v>7916</v>
      </c>
      <c r="G169">
        <v>28.4</v>
      </c>
      <c r="H169">
        <v>636</v>
      </c>
      <c r="I169">
        <v>8.5</v>
      </c>
      <c r="J169" t="s">
        <v>247</v>
      </c>
      <c r="K169">
        <v>45053</v>
      </c>
      <c r="L169" t="s">
        <v>126</v>
      </c>
    </row>
    <row r="170" spans="1:12" x14ac:dyDescent="0.2">
      <c r="A170" t="str">
        <f t="shared" si="2"/>
        <v>Kershaw2006</v>
      </c>
      <c r="B170" t="s">
        <v>765</v>
      </c>
      <c r="C170">
        <v>2006</v>
      </c>
      <c r="D170" t="s">
        <v>245</v>
      </c>
      <c r="E170">
        <v>1429</v>
      </c>
      <c r="F170">
        <v>18410</v>
      </c>
      <c r="G170">
        <v>4.2</v>
      </c>
      <c r="H170">
        <v>610</v>
      </c>
      <c r="I170">
        <v>0.3</v>
      </c>
      <c r="J170" t="s">
        <v>247</v>
      </c>
      <c r="K170">
        <v>45055</v>
      </c>
      <c r="L170" t="s">
        <v>126</v>
      </c>
    </row>
    <row r="171" spans="1:12" x14ac:dyDescent="0.2">
      <c r="A171" t="str">
        <f t="shared" si="2"/>
        <v>Lancaster2006</v>
      </c>
      <c r="B171" t="s">
        <v>388</v>
      </c>
      <c r="C171">
        <v>2006</v>
      </c>
      <c r="D171" t="s">
        <v>245</v>
      </c>
      <c r="E171">
        <v>1315</v>
      </c>
      <c r="F171">
        <v>17581</v>
      </c>
      <c r="G171">
        <v>0</v>
      </c>
      <c r="H171">
        <v>659</v>
      </c>
      <c r="I171">
        <v>5.8</v>
      </c>
      <c r="J171" t="s">
        <v>247</v>
      </c>
      <c r="K171">
        <v>45057</v>
      </c>
      <c r="L171" t="s">
        <v>126</v>
      </c>
    </row>
    <row r="172" spans="1:12" x14ac:dyDescent="0.2">
      <c r="A172" t="str">
        <f t="shared" si="2"/>
        <v>Laurens2006</v>
      </c>
      <c r="B172" t="s">
        <v>339</v>
      </c>
      <c r="C172">
        <v>2006</v>
      </c>
      <c r="D172" t="s">
        <v>245</v>
      </c>
      <c r="E172">
        <v>976</v>
      </c>
      <c r="F172">
        <v>19072</v>
      </c>
      <c r="G172">
        <v>3.3</v>
      </c>
      <c r="H172">
        <v>597</v>
      </c>
      <c r="I172">
        <v>1</v>
      </c>
      <c r="J172" t="s">
        <v>247</v>
      </c>
      <c r="K172">
        <v>45059</v>
      </c>
      <c r="L172" t="s">
        <v>126</v>
      </c>
    </row>
    <row r="173" spans="1:12" x14ac:dyDescent="0.2">
      <c r="A173" t="str">
        <f t="shared" si="2"/>
        <v>Lee2006</v>
      </c>
      <c r="B173" t="s">
        <v>315</v>
      </c>
      <c r="C173">
        <v>2006</v>
      </c>
      <c r="D173" t="s">
        <v>245</v>
      </c>
      <c r="E173">
        <v>343</v>
      </c>
      <c r="F173">
        <v>3753</v>
      </c>
      <c r="G173">
        <v>-1.5</v>
      </c>
      <c r="H173">
        <v>554</v>
      </c>
      <c r="I173">
        <v>5.7</v>
      </c>
      <c r="J173" t="s">
        <v>247</v>
      </c>
      <c r="K173">
        <v>45061</v>
      </c>
      <c r="L173" t="s">
        <v>126</v>
      </c>
    </row>
    <row r="174" spans="1:12" x14ac:dyDescent="0.2">
      <c r="A174" t="str">
        <f t="shared" si="2"/>
        <v>Lexington2006</v>
      </c>
      <c r="B174" t="s">
        <v>387</v>
      </c>
      <c r="C174">
        <v>2006</v>
      </c>
      <c r="D174" t="s">
        <v>245</v>
      </c>
      <c r="E174">
        <v>6551</v>
      </c>
      <c r="F174">
        <v>94378</v>
      </c>
      <c r="G174">
        <v>4.8</v>
      </c>
      <c r="H174">
        <v>648</v>
      </c>
      <c r="I174">
        <v>3</v>
      </c>
      <c r="J174" t="s">
        <v>247</v>
      </c>
      <c r="K174">
        <v>45063</v>
      </c>
      <c r="L174" t="s">
        <v>126</v>
      </c>
    </row>
    <row r="175" spans="1:12" x14ac:dyDescent="0.2">
      <c r="A175" t="str">
        <f t="shared" si="2"/>
        <v>McCormick2006</v>
      </c>
      <c r="B175" t="s">
        <v>766</v>
      </c>
      <c r="C175">
        <v>2006</v>
      </c>
      <c r="D175" t="s">
        <v>245</v>
      </c>
      <c r="E175">
        <v>168</v>
      </c>
      <c r="F175">
        <v>1994</v>
      </c>
      <c r="G175">
        <v>2.9</v>
      </c>
      <c r="H175">
        <v>514</v>
      </c>
      <c r="I175">
        <v>-1.5</v>
      </c>
      <c r="J175" t="s">
        <v>247</v>
      </c>
      <c r="K175">
        <v>45065</v>
      </c>
      <c r="L175" t="s">
        <v>126</v>
      </c>
    </row>
    <row r="176" spans="1:12" x14ac:dyDescent="0.2">
      <c r="A176" t="str">
        <f t="shared" si="2"/>
        <v>Marion2006</v>
      </c>
      <c r="B176" t="s">
        <v>399</v>
      </c>
      <c r="C176">
        <v>2006</v>
      </c>
      <c r="D176" t="s">
        <v>245</v>
      </c>
      <c r="E176">
        <v>702</v>
      </c>
      <c r="F176">
        <v>9005</v>
      </c>
      <c r="G176">
        <v>-1.8</v>
      </c>
      <c r="H176">
        <v>543</v>
      </c>
      <c r="I176">
        <v>1.7</v>
      </c>
      <c r="J176" t="s">
        <v>247</v>
      </c>
      <c r="K176">
        <v>45067</v>
      </c>
      <c r="L176" t="s">
        <v>126</v>
      </c>
    </row>
    <row r="177" spans="1:12" x14ac:dyDescent="0.2">
      <c r="A177" t="str">
        <f t="shared" si="2"/>
        <v>Marlboro2006</v>
      </c>
      <c r="B177" t="s">
        <v>767</v>
      </c>
      <c r="C177">
        <v>2006</v>
      </c>
      <c r="D177" t="s">
        <v>245</v>
      </c>
      <c r="E177">
        <v>481</v>
      </c>
      <c r="F177">
        <v>7774</v>
      </c>
      <c r="G177">
        <v>-5.8</v>
      </c>
      <c r="H177">
        <v>609</v>
      </c>
      <c r="I177">
        <v>3</v>
      </c>
      <c r="J177" t="s">
        <v>247</v>
      </c>
      <c r="K177">
        <v>45069</v>
      </c>
      <c r="L177" t="s">
        <v>126</v>
      </c>
    </row>
    <row r="178" spans="1:12" x14ac:dyDescent="0.2">
      <c r="A178" t="str">
        <f t="shared" si="2"/>
        <v>Newberry2006</v>
      </c>
      <c r="B178" t="s">
        <v>402</v>
      </c>
      <c r="C178">
        <v>2006</v>
      </c>
      <c r="D178" t="s">
        <v>245</v>
      </c>
      <c r="E178">
        <v>879</v>
      </c>
      <c r="F178">
        <v>13988</v>
      </c>
      <c r="G178">
        <v>3.6</v>
      </c>
      <c r="H178">
        <v>564</v>
      </c>
      <c r="I178">
        <v>3.3</v>
      </c>
      <c r="J178" t="s">
        <v>247</v>
      </c>
      <c r="K178">
        <v>45071</v>
      </c>
      <c r="L178" t="s">
        <v>126</v>
      </c>
    </row>
    <row r="179" spans="1:12" x14ac:dyDescent="0.2">
      <c r="A179" t="str">
        <f t="shared" si="2"/>
        <v>Oconee2006</v>
      </c>
      <c r="B179" t="s">
        <v>401</v>
      </c>
      <c r="C179">
        <v>2006</v>
      </c>
      <c r="D179" t="s">
        <v>245</v>
      </c>
      <c r="E179">
        <v>1760</v>
      </c>
      <c r="F179">
        <v>22117</v>
      </c>
      <c r="G179">
        <v>-1.3</v>
      </c>
      <c r="H179">
        <v>700</v>
      </c>
      <c r="I179">
        <v>6.4</v>
      </c>
      <c r="J179" t="s">
        <v>247</v>
      </c>
      <c r="K179">
        <v>45073</v>
      </c>
      <c r="L179" t="s">
        <v>126</v>
      </c>
    </row>
    <row r="180" spans="1:12" x14ac:dyDescent="0.2">
      <c r="A180" t="str">
        <f t="shared" si="2"/>
        <v>Orangeburg2006</v>
      </c>
      <c r="B180" t="s">
        <v>396</v>
      </c>
      <c r="C180">
        <v>2006</v>
      </c>
      <c r="D180" t="s">
        <v>245</v>
      </c>
      <c r="E180">
        <v>2141</v>
      </c>
      <c r="F180">
        <v>33100</v>
      </c>
      <c r="G180">
        <v>2.6</v>
      </c>
      <c r="H180">
        <v>611</v>
      </c>
      <c r="I180">
        <v>3.4</v>
      </c>
      <c r="J180" t="s">
        <v>247</v>
      </c>
      <c r="K180">
        <v>45075</v>
      </c>
      <c r="L180" t="s">
        <v>126</v>
      </c>
    </row>
    <row r="181" spans="1:12" x14ac:dyDescent="0.2">
      <c r="A181" t="str">
        <f t="shared" si="2"/>
        <v>Pickens2006</v>
      </c>
      <c r="B181" t="s">
        <v>446</v>
      </c>
      <c r="C181">
        <v>2006</v>
      </c>
      <c r="D181" t="s">
        <v>245</v>
      </c>
      <c r="E181">
        <v>2462</v>
      </c>
      <c r="F181">
        <v>37860</v>
      </c>
      <c r="G181">
        <v>6.1</v>
      </c>
      <c r="H181">
        <v>618</v>
      </c>
      <c r="I181">
        <v>2.1</v>
      </c>
      <c r="J181" t="s">
        <v>247</v>
      </c>
      <c r="K181">
        <v>45077</v>
      </c>
      <c r="L181" t="s">
        <v>126</v>
      </c>
    </row>
    <row r="182" spans="1:12" x14ac:dyDescent="0.2">
      <c r="A182" t="str">
        <f t="shared" si="2"/>
        <v>Richland2006</v>
      </c>
      <c r="B182" t="s">
        <v>392</v>
      </c>
      <c r="C182">
        <v>2006</v>
      </c>
      <c r="D182" t="s">
        <v>245</v>
      </c>
      <c r="E182">
        <v>10932</v>
      </c>
      <c r="F182">
        <v>218493</v>
      </c>
      <c r="G182">
        <v>4</v>
      </c>
      <c r="H182">
        <v>737</v>
      </c>
      <c r="I182">
        <v>5.7</v>
      </c>
      <c r="J182" t="s">
        <v>247</v>
      </c>
      <c r="K182">
        <v>45079</v>
      </c>
      <c r="L182" t="s">
        <v>126</v>
      </c>
    </row>
    <row r="183" spans="1:12" x14ac:dyDescent="0.2">
      <c r="A183" t="str">
        <f t="shared" si="2"/>
        <v>Saluda2006</v>
      </c>
      <c r="B183" t="s">
        <v>400</v>
      </c>
      <c r="C183">
        <v>2006</v>
      </c>
      <c r="D183" t="s">
        <v>245</v>
      </c>
      <c r="E183">
        <v>344</v>
      </c>
      <c r="F183">
        <v>4568</v>
      </c>
      <c r="G183">
        <v>2.4</v>
      </c>
      <c r="H183">
        <v>551</v>
      </c>
      <c r="I183">
        <v>-4.2</v>
      </c>
      <c r="J183" t="s">
        <v>247</v>
      </c>
      <c r="K183">
        <v>45081</v>
      </c>
      <c r="L183" t="s">
        <v>126</v>
      </c>
    </row>
    <row r="184" spans="1:12" x14ac:dyDescent="0.2">
      <c r="A184" t="str">
        <f t="shared" si="2"/>
        <v>Spartanburg2006</v>
      </c>
      <c r="B184" t="s">
        <v>390</v>
      </c>
      <c r="C184">
        <v>2006</v>
      </c>
      <c r="D184" t="s">
        <v>245</v>
      </c>
      <c r="E184">
        <v>6977</v>
      </c>
      <c r="F184">
        <v>119307</v>
      </c>
      <c r="G184">
        <v>2.9</v>
      </c>
      <c r="H184">
        <v>725</v>
      </c>
      <c r="I184">
        <v>3.4</v>
      </c>
      <c r="J184" t="s">
        <v>247</v>
      </c>
      <c r="K184">
        <v>45083</v>
      </c>
      <c r="L184" t="s">
        <v>126</v>
      </c>
    </row>
    <row r="185" spans="1:12" x14ac:dyDescent="0.2">
      <c r="A185" t="str">
        <f t="shared" si="2"/>
        <v>Sumter2006</v>
      </c>
      <c r="B185" t="s">
        <v>385</v>
      </c>
      <c r="C185">
        <v>2006</v>
      </c>
      <c r="D185" t="s">
        <v>245</v>
      </c>
      <c r="E185">
        <v>2338</v>
      </c>
      <c r="F185">
        <v>38094</v>
      </c>
      <c r="G185">
        <v>-1.3</v>
      </c>
      <c r="H185">
        <v>595</v>
      </c>
      <c r="I185">
        <v>5.3</v>
      </c>
      <c r="J185" t="s">
        <v>247</v>
      </c>
      <c r="K185">
        <v>45085</v>
      </c>
      <c r="L185" t="s">
        <v>126</v>
      </c>
    </row>
    <row r="186" spans="1:12" x14ac:dyDescent="0.2">
      <c r="A186" t="str">
        <f t="shared" si="2"/>
        <v>Union2006</v>
      </c>
      <c r="B186" t="s">
        <v>403</v>
      </c>
      <c r="C186">
        <v>2006</v>
      </c>
      <c r="D186" t="s">
        <v>245</v>
      </c>
      <c r="E186">
        <v>567</v>
      </c>
      <c r="F186">
        <v>7408</v>
      </c>
      <c r="G186">
        <v>-9.8000000000000007</v>
      </c>
      <c r="H186">
        <v>552</v>
      </c>
      <c r="I186">
        <v>2</v>
      </c>
      <c r="J186" t="s">
        <v>247</v>
      </c>
      <c r="K186">
        <v>45087</v>
      </c>
      <c r="L186" t="s">
        <v>126</v>
      </c>
    </row>
    <row r="187" spans="1:12" x14ac:dyDescent="0.2">
      <c r="A187" t="str">
        <f t="shared" si="2"/>
        <v>Williamsburg2006</v>
      </c>
      <c r="B187" t="s">
        <v>768</v>
      </c>
      <c r="C187">
        <v>2006</v>
      </c>
      <c r="D187" t="s">
        <v>245</v>
      </c>
      <c r="E187">
        <v>678</v>
      </c>
      <c r="F187">
        <v>9456</v>
      </c>
      <c r="G187">
        <v>1.2</v>
      </c>
      <c r="H187">
        <v>581</v>
      </c>
      <c r="I187">
        <v>5.8</v>
      </c>
      <c r="J187" t="s">
        <v>247</v>
      </c>
      <c r="K187">
        <v>45089</v>
      </c>
      <c r="L187" t="s">
        <v>126</v>
      </c>
    </row>
    <row r="188" spans="1:12" x14ac:dyDescent="0.2">
      <c r="A188" t="str">
        <f t="shared" si="2"/>
        <v>York2006</v>
      </c>
      <c r="B188" t="s">
        <v>391</v>
      </c>
      <c r="C188">
        <v>2006</v>
      </c>
      <c r="D188" t="s">
        <v>245</v>
      </c>
      <c r="E188">
        <v>5170</v>
      </c>
      <c r="F188">
        <v>71854</v>
      </c>
      <c r="G188">
        <v>5.6</v>
      </c>
      <c r="H188">
        <v>690</v>
      </c>
      <c r="I188">
        <v>3.4</v>
      </c>
      <c r="J188" t="s">
        <v>247</v>
      </c>
      <c r="K188">
        <v>45091</v>
      </c>
      <c r="L188" t="s">
        <v>126</v>
      </c>
    </row>
    <row r="189" spans="1:12" x14ac:dyDescent="0.2">
      <c r="A189" t="str">
        <f t="shared" si="2"/>
        <v>Abbeville2007</v>
      </c>
      <c r="B189" t="s">
        <v>753</v>
      </c>
      <c r="C189">
        <v>2007</v>
      </c>
      <c r="D189" t="s">
        <v>245</v>
      </c>
      <c r="E189">
        <v>375</v>
      </c>
      <c r="F189">
        <v>6501</v>
      </c>
      <c r="G189">
        <v>-1.8</v>
      </c>
      <c r="H189">
        <v>583</v>
      </c>
      <c r="I189">
        <v>1.2</v>
      </c>
      <c r="J189" t="s">
        <v>247</v>
      </c>
      <c r="K189">
        <v>45001</v>
      </c>
      <c r="L189" t="s">
        <v>126</v>
      </c>
    </row>
    <row r="190" spans="1:12" x14ac:dyDescent="0.2">
      <c r="A190" t="str">
        <f t="shared" si="2"/>
        <v>Aiken2007</v>
      </c>
      <c r="B190" t="s">
        <v>389</v>
      </c>
      <c r="C190">
        <v>2007</v>
      </c>
      <c r="D190" t="s">
        <v>245</v>
      </c>
      <c r="E190">
        <v>2918</v>
      </c>
      <c r="F190">
        <v>56973</v>
      </c>
      <c r="G190">
        <v>1.4</v>
      </c>
      <c r="H190">
        <v>844</v>
      </c>
      <c r="I190">
        <v>6.2</v>
      </c>
      <c r="J190" t="s">
        <v>247</v>
      </c>
      <c r="K190">
        <v>45003</v>
      </c>
      <c r="L190" t="s">
        <v>126</v>
      </c>
    </row>
    <row r="191" spans="1:12" x14ac:dyDescent="0.2">
      <c r="A191" t="str">
        <f t="shared" si="2"/>
        <v>Allendale2007</v>
      </c>
      <c r="B191" t="s">
        <v>754</v>
      </c>
      <c r="C191">
        <v>2007</v>
      </c>
      <c r="D191" t="s">
        <v>245</v>
      </c>
      <c r="E191">
        <v>194</v>
      </c>
      <c r="F191">
        <v>3386</v>
      </c>
      <c r="G191">
        <v>-15.9</v>
      </c>
      <c r="H191">
        <v>714</v>
      </c>
      <c r="I191">
        <v>-3.1</v>
      </c>
      <c r="J191" t="s">
        <v>247</v>
      </c>
      <c r="K191">
        <v>45005</v>
      </c>
      <c r="L191" t="s">
        <v>126</v>
      </c>
    </row>
    <row r="192" spans="1:12" x14ac:dyDescent="0.2">
      <c r="A192" t="str">
        <f t="shared" si="2"/>
        <v>Anderson2007</v>
      </c>
      <c r="B192" t="s">
        <v>349</v>
      </c>
      <c r="C192">
        <v>2007</v>
      </c>
      <c r="D192" t="s">
        <v>245</v>
      </c>
      <c r="E192">
        <v>3561</v>
      </c>
      <c r="F192">
        <v>61496</v>
      </c>
      <c r="G192">
        <v>1.3</v>
      </c>
      <c r="H192">
        <v>628</v>
      </c>
      <c r="I192">
        <v>3.6</v>
      </c>
      <c r="J192" t="s">
        <v>247</v>
      </c>
      <c r="K192">
        <v>45007</v>
      </c>
      <c r="L192" t="s">
        <v>126</v>
      </c>
    </row>
    <row r="193" spans="1:12" x14ac:dyDescent="0.2">
      <c r="A193" t="str">
        <f t="shared" si="2"/>
        <v>Bamberg2007</v>
      </c>
      <c r="B193" t="s">
        <v>397</v>
      </c>
      <c r="C193">
        <v>2007</v>
      </c>
      <c r="D193" t="s">
        <v>245</v>
      </c>
      <c r="E193">
        <v>321</v>
      </c>
      <c r="F193">
        <v>4635</v>
      </c>
      <c r="G193">
        <v>-2.2000000000000002</v>
      </c>
      <c r="H193">
        <v>557</v>
      </c>
      <c r="I193">
        <v>3.5</v>
      </c>
      <c r="J193" t="s">
        <v>247</v>
      </c>
      <c r="K193">
        <v>45009</v>
      </c>
      <c r="L193" t="s">
        <v>126</v>
      </c>
    </row>
    <row r="194" spans="1:12" x14ac:dyDescent="0.2">
      <c r="A194" t="str">
        <f t="shared" si="2"/>
        <v>Barnwell2007</v>
      </c>
      <c r="B194" t="s">
        <v>755</v>
      </c>
      <c r="C194">
        <v>2007</v>
      </c>
      <c r="D194" t="s">
        <v>245</v>
      </c>
      <c r="E194">
        <v>441</v>
      </c>
      <c r="F194">
        <v>6620</v>
      </c>
      <c r="G194">
        <v>-2.8</v>
      </c>
      <c r="H194">
        <v>604</v>
      </c>
      <c r="I194">
        <v>5.6</v>
      </c>
      <c r="J194" t="s">
        <v>247</v>
      </c>
      <c r="K194">
        <v>45011</v>
      </c>
      <c r="L194" t="s">
        <v>126</v>
      </c>
    </row>
    <row r="195" spans="1:12" x14ac:dyDescent="0.2">
      <c r="A195" t="str">
        <f t="shared" si="2"/>
        <v>Beaufort2007</v>
      </c>
      <c r="B195" t="s">
        <v>756</v>
      </c>
      <c r="C195">
        <v>2007</v>
      </c>
      <c r="D195" t="s">
        <v>245</v>
      </c>
      <c r="E195">
        <v>5172</v>
      </c>
      <c r="F195">
        <v>61858</v>
      </c>
      <c r="G195">
        <v>1</v>
      </c>
      <c r="H195">
        <v>654</v>
      </c>
      <c r="I195">
        <v>0</v>
      </c>
      <c r="J195" t="s">
        <v>247</v>
      </c>
      <c r="K195">
        <v>45013</v>
      </c>
      <c r="L195" t="s">
        <v>126</v>
      </c>
    </row>
    <row r="196" spans="1:12" x14ac:dyDescent="0.2">
      <c r="A196" t="str">
        <f t="shared" si="2"/>
        <v>Berkeley2007</v>
      </c>
      <c r="B196" t="s">
        <v>386</v>
      </c>
      <c r="C196">
        <v>2007</v>
      </c>
      <c r="D196" t="s">
        <v>245</v>
      </c>
      <c r="E196">
        <v>2265</v>
      </c>
      <c r="F196">
        <v>40054</v>
      </c>
      <c r="G196">
        <v>4.8</v>
      </c>
      <c r="H196">
        <v>764</v>
      </c>
      <c r="I196">
        <v>6</v>
      </c>
      <c r="J196" t="s">
        <v>247</v>
      </c>
      <c r="K196">
        <v>45015</v>
      </c>
      <c r="L196" t="s">
        <v>126</v>
      </c>
    </row>
    <row r="197" spans="1:12" x14ac:dyDescent="0.2">
      <c r="A197" t="str">
        <f t="shared" si="2"/>
        <v>Calhoun2007</v>
      </c>
      <c r="B197" t="s">
        <v>327</v>
      </c>
      <c r="C197">
        <v>2007</v>
      </c>
      <c r="D197" t="s">
        <v>245</v>
      </c>
      <c r="E197">
        <v>258</v>
      </c>
      <c r="F197">
        <v>4023</v>
      </c>
      <c r="G197">
        <v>-4.2</v>
      </c>
      <c r="H197">
        <v>747</v>
      </c>
      <c r="I197">
        <v>3.2</v>
      </c>
      <c r="J197" t="s">
        <v>247</v>
      </c>
      <c r="K197">
        <v>45017</v>
      </c>
      <c r="L197" t="s">
        <v>126</v>
      </c>
    </row>
    <row r="198" spans="1:12" x14ac:dyDescent="0.2">
      <c r="A198" t="str">
        <f t="shared" ref="A198:A261" si="3">_xlfn.CONCAT(B198, C198)</f>
        <v>Charleston2007</v>
      </c>
      <c r="B198" t="s">
        <v>384</v>
      </c>
      <c r="C198">
        <v>2007</v>
      </c>
      <c r="D198" t="s">
        <v>245</v>
      </c>
      <c r="E198">
        <v>12240</v>
      </c>
      <c r="F198">
        <v>212158</v>
      </c>
      <c r="G198">
        <v>1.9</v>
      </c>
      <c r="H198">
        <v>789</v>
      </c>
      <c r="I198">
        <v>8.4</v>
      </c>
      <c r="J198" t="s">
        <v>247</v>
      </c>
      <c r="K198">
        <v>45019</v>
      </c>
      <c r="L198" t="s">
        <v>126</v>
      </c>
    </row>
    <row r="199" spans="1:12" x14ac:dyDescent="0.2">
      <c r="A199" t="str">
        <f t="shared" si="3"/>
        <v>Cherokee2007</v>
      </c>
      <c r="B199" t="s">
        <v>424</v>
      </c>
      <c r="C199">
        <v>2007</v>
      </c>
      <c r="D199" t="s">
        <v>245</v>
      </c>
      <c r="E199">
        <v>950</v>
      </c>
      <c r="F199">
        <v>20385</v>
      </c>
      <c r="G199">
        <v>2.9</v>
      </c>
      <c r="H199">
        <v>637</v>
      </c>
      <c r="I199">
        <v>2.9</v>
      </c>
      <c r="J199" t="s">
        <v>247</v>
      </c>
      <c r="K199">
        <v>45021</v>
      </c>
      <c r="L199" t="s">
        <v>126</v>
      </c>
    </row>
    <row r="200" spans="1:12" x14ac:dyDescent="0.2">
      <c r="A200" t="str">
        <f t="shared" si="3"/>
        <v>Chester2007</v>
      </c>
      <c r="B200" t="s">
        <v>717</v>
      </c>
      <c r="C200">
        <v>2007</v>
      </c>
      <c r="D200" t="s">
        <v>245</v>
      </c>
      <c r="E200">
        <v>587</v>
      </c>
      <c r="F200">
        <v>9367</v>
      </c>
      <c r="G200">
        <v>-12.2</v>
      </c>
      <c r="H200">
        <v>677</v>
      </c>
      <c r="I200">
        <v>8.3000000000000007</v>
      </c>
      <c r="J200" t="s">
        <v>247</v>
      </c>
      <c r="K200">
        <v>45023</v>
      </c>
      <c r="L200" t="s">
        <v>126</v>
      </c>
    </row>
    <row r="201" spans="1:12" x14ac:dyDescent="0.2">
      <c r="A201" t="str">
        <f t="shared" si="3"/>
        <v>Chesterfield2007</v>
      </c>
      <c r="B201" t="s">
        <v>413</v>
      </c>
      <c r="C201">
        <v>2007</v>
      </c>
      <c r="D201" t="s">
        <v>245</v>
      </c>
      <c r="E201">
        <v>757</v>
      </c>
      <c r="F201">
        <v>14274</v>
      </c>
      <c r="G201">
        <v>1.1000000000000001</v>
      </c>
      <c r="H201">
        <v>611</v>
      </c>
      <c r="I201">
        <v>4.3</v>
      </c>
      <c r="J201" t="s">
        <v>247</v>
      </c>
      <c r="K201">
        <v>45025</v>
      </c>
      <c r="L201" t="s">
        <v>126</v>
      </c>
    </row>
    <row r="202" spans="1:12" x14ac:dyDescent="0.2">
      <c r="A202" t="str">
        <f t="shared" si="3"/>
        <v>Clarendon2007</v>
      </c>
      <c r="B202" t="s">
        <v>757</v>
      </c>
      <c r="C202">
        <v>2007</v>
      </c>
      <c r="D202" t="s">
        <v>245</v>
      </c>
      <c r="E202">
        <v>610</v>
      </c>
      <c r="F202">
        <v>7812</v>
      </c>
      <c r="G202">
        <v>-1.7</v>
      </c>
      <c r="H202">
        <v>527</v>
      </c>
      <c r="I202">
        <v>3.3</v>
      </c>
      <c r="J202" t="s">
        <v>247</v>
      </c>
      <c r="K202">
        <v>45027</v>
      </c>
      <c r="L202" t="s">
        <v>126</v>
      </c>
    </row>
    <row r="203" spans="1:12" x14ac:dyDescent="0.2">
      <c r="A203" t="str">
        <f t="shared" si="3"/>
        <v>Colleton2007</v>
      </c>
      <c r="B203" t="s">
        <v>758</v>
      </c>
      <c r="C203">
        <v>2007</v>
      </c>
      <c r="D203" t="s">
        <v>245</v>
      </c>
      <c r="E203">
        <v>852</v>
      </c>
      <c r="F203">
        <v>10678</v>
      </c>
      <c r="G203">
        <v>-4.7</v>
      </c>
      <c r="H203">
        <v>585</v>
      </c>
      <c r="I203">
        <v>4.3</v>
      </c>
      <c r="J203" t="s">
        <v>247</v>
      </c>
      <c r="K203">
        <v>45029</v>
      </c>
      <c r="L203" t="s">
        <v>126</v>
      </c>
    </row>
    <row r="204" spans="1:12" x14ac:dyDescent="0.2">
      <c r="A204" t="str">
        <f t="shared" si="3"/>
        <v>Darlington2007</v>
      </c>
      <c r="B204" t="s">
        <v>759</v>
      </c>
      <c r="C204">
        <v>2007</v>
      </c>
      <c r="D204" t="s">
        <v>245</v>
      </c>
      <c r="E204">
        <v>1165</v>
      </c>
      <c r="F204">
        <v>20859</v>
      </c>
      <c r="G204">
        <v>-1.3</v>
      </c>
      <c r="H204">
        <v>720</v>
      </c>
      <c r="I204">
        <v>1.7</v>
      </c>
      <c r="J204" t="s">
        <v>247</v>
      </c>
      <c r="K204">
        <v>45031</v>
      </c>
      <c r="L204" t="s">
        <v>126</v>
      </c>
    </row>
    <row r="205" spans="1:12" x14ac:dyDescent="0.2">
      <c r="A205" t="str">
        <f t="shared" si="3"/>
        <v>Dillon2007</v>
      </c>
      <c r="B205" t="s">
        <v>760</v>
      </c>
      <c r="C205">
        <v>2007</v>
      </c>
      <c r="D205" t="s">
        <v>245</v>
      </c>
      <c r="E205">
        <v>517</v>
      </c>
      <c r="F205">
        <v>8921</v>
      </c>
      <c r="G205">
        <v>-6.8</v>
      </c>
      <c r="H205">
        <v>537</v>
      </c>
      <c r="I205">
        <v>7.6</v>
      </c>
      <c r="J205" t="s">
        <v>247</v>
      </c>
      <c r="K205">
        <v>45033</v>
      </c>
      <c r="L205" t="s">
        <v>126</v>
      </c>
    </row>
    <row r="206" spans="1:12" x14ac:dyDescent="0.2">
      <c r="A206" t="str">
        <f t="shared" si="3"/>
        <v>Dorchester2007</v>
      </c>
      <c r="B206" t="s">
        <v>761</v>
      </c>
      <c r="C206">
        <v>2007</v>
      </c>
      <c r="D206" t="s">
        <v>245</v>
      </c>
      <c r="E206">
        <v>2233</v>
      </c>
      <c r="F206">
        <v>31135</v>
      </c>
      <c r="G206">
        <v>1.4</v>
      </c>
      <c r="H206">
        <v>617</v>
      </c>
      <c r="I206">
        <v>2.2000000000000002</v>
      </c>
      <c r="J206" t="s">
        <v>247</v>
      </c>
      <c r="K206">
        <v>45035</v>
      </c>
      <c r="L206" t="s">
        <v>126</v>
      </c>
    </row>
    <row r="207" spans="1:12" x14ac:dyDescent="0.2">
      <c r="A207" t="str">
        <f t="shared" si="3"/>
        <v>Edgefield2007</v>
      </c>
      <c r="B207" t="s">
        <v>762</v>
      </c>
      <c r="C207">
        <v>2007</v>
      </c>
      <c r="D207" t="s">
        <v>245</v>
      </c>
      <c r="E207">
        <v>353</v>
      </c>
      <c r="F207">
        <v>6010</v>
      </c>
      <c r="G207">
        <v>-0.1</v>
      </c>
      <c r="H207">
        <v>573</v>
      </c>
      <c r="I207">
        <v>3.6</v>
      </c>
      <c r="J207" t="s">
        <v>247</v>
      </c>
      <c r="K207">
        <v>45037</v>
      </c>
      <c r="L207" t="s">
        <v>126</v>
      </c>
    </row>
    <row r="208" spans="1:12" x14ac:dyDescent="0.2">
      <c r="A208" t="str">
        <f t="shared" si="3"/>
        <v>Fairfield2007</v>
      </c>
      <c r="B208" t="s">
        <v>763</v>
      </c>
      <c r="C208">
        <v>2007</v>
      </c>
      <c r="D208" t="s">
        <v>245</v>
      </c>
      <c r="E208">
        <v>372</v>
      </c>
      <c r="F208">
        <v>5843</v>
      </c>
      <c r="G208">
        <v>-2.9</v>
      </c>
      <c r="H208">
        <v>744</v>
      </c>
      <c r="I208">
        <v>5.0999999999999996</v>
      </c>
      <c r="J208" t="s">
        <v>247</v>
      </c>
      <c r="K208">
        <v>45039</v>
      </c>
      <c r="L208" t="s">
        <v>126</v>
      </c>
    </row>
    <row r="209" spans="1:12" x14ac:dyDescent="0.2">
      <c r="A209" t="str">
        <f t="shared" si="3"/>
        <v>Florence2007</v>
      </c>
      <c r="B209" t="s">
        <v>394</v>
      </c>
      <c r="C209">
        <v>2007</v>
      </c>
      <c r="D209" t="s">
        <v>245</v>
      </c>
      <c r="E209">
        <v>3217</v>
      </c>
      <c r="F209">
        <v>63880</v>
      </c>
      <c r="G209">
        <v>2.6</v>
      </c>
      <c r="H209">
        <v>681</v>
      </c>
      <c r="I209">
        <v>2.1</v>
      </c>
      <c r="J209" t="s">
        <v>247</v>
      </c>
      <c r="K209">
        <v>45041</v>
      </c>
      <c r="L209" t="s">
        <v>126</v>
      </c>
    </row>
    <row r="210" spans="1:12" x14ac:dyDescent="0.2">
      <c r="A210" t="str">
        <f t="shared" si="3"/>
        <v>Georgetown2007</v>
      </c>
      <c r="B210" t="s">
        <v>404</v>
      </c>
      <c r="C210">
        <v>2007</v>
      </c>
      <c r="D210" t="s">
        <v>245</v>
      </c>
      <c r="E210">
        <v>2056</v>
      </c>
      <c r="F210">
        <v>23613</v>
      </c>
      <c r="G210">
        <v>-0.7</v>
      </c>
      <c r="H210">
        <v>637</v>
      </c>
      <c r="I210">
        <v>3.1</v>
      </c>
      <c r="J210" t="s">
        <v>247</v>
      </c>
      <c r="K210">
        <v>45043</v>
      </c>
      <c r="L210" t="s">
        <v>126</v>
      </c>
    </row>
    <row r="211" spans="1:12" x14ac:dyDescent="0.2">
      <c r="A211" t="str">
        <f t="shared" si="3"/>
        <v>Greenville2007</v>
      </c>
      <c r="B211" t="s">
        <v>395</v>
      </c>
      <c r="C211">
        <v>2007</v>
      </c>
      <c r="D211" t="s">
        <v>245</v>
      </c>
      <c r="E211">
        <v>12587</v>
      </c>
      <c r="F211">
        <v>242549</v>
      </c>
      <c r="G211">
        <v>2.2999999999999998</v>
      </c>
      <c r="H211">
        <v>769</v>
      </c>
      <c r="I211">
        <v>3.1</v>
      </c>
      <c r="J211" t="s">
        <v>247</v>
      </c>
      <c r="K211">
        <v>45045</v>
      </c>
      <c r="L211" t="s">
        <v>126</v>
      </c>
    </row>
    <row r="212" spans="1:12" x14ac:dyDescent="0.2">
      <c r="A212" t="str">
        <f t="shared" si="3"/>
        <v>Greenwood2007</v>
      </c>
      <c r="B212" t="s">
        <v>393</v>
      </c>
      <c r="C212">
        <v>2007</v>
      </c>
      <c r="D212" t="s">
        <v>245</v>
      </c>
      <c r="E212">
        <v>1542</v>
      </c>
      <c r="F212">
        <v>30320</v>
      </c>
      <c r="G212">
        <v>-1.9</v>
      </c>
      <c r="H212">
        <v>668</v>
      </c>
      <c r="I212">
        <v>5.2</v>
      </c>
      <c r="J212" t="s">
        <v>247</v>
      </c>
      <c r="K212">
        <v>45047</v>
      </c>
      <c r="L212" t="s">
        <v>126</v>
      </c>
    </row>
    <row r="213" spans="1:12" x14ac:dyDescent="0.2">
      <c r="A213" t="str">
        <f t="shared" si="3"/>
        <v>Hampton2007</v>
      </c>
      <c r="B213" t="s">
        <v>764</v>
      </c>
      <c r="C213">
        <v>2007</v>
      </c>
      <c r="D213" t="s">
        <v>245</v>
      </c>
      <c r="E213">
        <v>451</v>
      </c>
      <c r="F213">
        <v>5402</v>
      </c>
      <c r="G213">
        <v>-0.1</v>
      </c>
      <c r="H213">
        <v>816</v>
      </c>
      <c r="I213">
        <v>10.1</v>
      </c>
      <c r="J213" t="s">
        <v>247</v>
      </c>
      <c r="K213">
        <v>45049</v>
      </c>
      <c r="L213" t="s">
        <v>126</v>
      </c>
    </row>
    <row r="214" spans="1:12" x14ac:dyDescent="0.2">
      <c r="A214" t="str">
        <f t="shared" si="3"/>
        <v>Horry2007</v>
      </c>
      <c r="B214" t="s">
        <v>398</v>
      </c>
      <c r="C214">
        <v>2007</v>
      </c>
      <c r="D214" t="s">
        <v>245</v>
      </c>
      <c r="E214">
        <v>8374</v>
      </c>
      <c r="F214">
        <v>111479</v>
      </c>
      <c r="G214">
        <v>-0.9</v>
      </c>
      <c r="H214">
        <v>582</v>
      </c>
      <c r="I214">
        <v>0.5</v>
      </c>
      <c r="J214" t="s">
        <v>247</v>
      </c>
      <c r="K214">
        <v>45051</v>
      </c>
      <c r="L214" t="s">
        <v>126</v>
      </c>
    </row>
    <row r="215" spans="1:12" x14ac:dyDescent="0.2">
      <c r="A215" t="str">
        <f t="shared" si="3"/>
        <v>Jasper2007</v>
      </c>
      <c r="B215" t="s">
        <v>368</v>
      </c>
      <c r="C215">
        <v>2007</v>
      </c>
      <c r="D215" t="s">
        <v>245</v>
      </c>
      <c r="E215">
        <v>595</v>
      </c>
      <c r="F215">
        <v>8080</v>
      </c>
      <c r="G215">
        <v>2.1</v>
      </c>
      <c r="H215">
        <v>668</v>
      </c>
      <c r="I215">
        <v>5</v>
      </c>
      <c r="J215" t="s">
        <v>247</v>
      </c>
      <c r="K215">
        <v>45053</v>
      </c>
      <c r="L215" t="s">
        <v>126</v>
      </c>
    </row>
    <row r="216" spans="1:12" x14ac:dyDescent="0.2">
      <c r="A216" t="str">
        <f t="shared" si="3"/>
        <v>Kershaw2007</v>
      </c>
      <c r="B216" t="s">
        <v>765</v>
      </c>
      <c r="C216">
        <v>2007</v>
      </c>
      <c r="D216" t="s">
        <v>245</v>
      </c>
      <c r="E216">
        <v>1207</v>
      </c>
      <c r="F216">
        <v>18006</v>
      </c>
      <c r="G216">
        <v>-2.2000000000000002</v>
      </c>
      <c r="H216">
        <v>636</v>
      </c>
      <c r="I216">
        <v>4.3</v>
      </c>
      <c r="J216" t="s">
        <v>247</v>
      </c>
      <c r="K216">
        <v>45055</v>
      </c>
      <c r="L216" t="s">
        <v>126</v>
      </c>
    </row>
    <row r="217" spans="1:12" x14ac:dyDescent="0.2">
      <c r="A217" t="str">
        <f t="shared" si="3"/>
        <v>Lancaster2007</v>
      </c>
      <c r="B217" t="s">
        <v>388</v>
      </c>
      <c r="C217">
        <v>2007</v>
      </c>
      <c r="D217" t="s">
        <v>245</v>
      </c>
      <c r="E217">
        <v>1141</v>
      </c>
      <c r="F217">
        <v>16364</v>
      </c>
      <c r="G217">
        <v>-6.9</v>
      </c>
      <c r="H217">
        <v>694</v>
      </c>
      <c r="I217">
        <v>5.3</v>
      </c>
      <c r="J217" t="s">
        <v>247</v>
      </c>
      <c r="K217">
        <v>45057</v>
      </c>
      <c r="L217" t="s">
        <v>126</v>
      </c>
    </row>
    <row r="218" spans="1:12" x14ac:dyDescent="0.2">
      <c r="A218" t="str">
        <f t="shared" si="3"/>
        <v>Laurens2007</v>
      </c>
      <c r="B218" t="s">
        <v>339</v>
      </c>
      <c r="C218">
        <v>2007</v>
      </c>
      <c r="D218" t="s">
        <v>245</v>
      </c>
      <c r="E218">
        <v>890</v>
      </c>
      <c r="F218">
        <v>18766</v>
      </c>
      <c r="G218">
        <v>-1.6</v>
      </c>
      <c r="H218">
        <v>618</v>
      </c>
      <c r="I218">
        <v>3.5</v>
      </c>
      <c r="J218" t="s">
        <v>247</v>
      </c>
      <c r="K218">
        <v>45059</v>
      </c>
      <c r="L218" t="s">
        <v>126</v>
      </c>
    </row>
    <row r="219" spans="1:12" x14ac:dyDescent="0.2">
      <c r="A219" t="str">
        <f t="shared" si="3"/>
        <v>Lee2007</v>
      </c>
      <c r="B219" t="s">
        <v>315</v>
      </c>
      <c r="C219">
        <v>2007</v>
      </c>
      <c r="D219" t="s">
        <v>245</v>
      </c>
      <c r="E219">
        <v>314</v>
      </c>
      <c r="F219">
        <v>3854</v>
      </c>
      <c r="G219">
        <v>2.7</v>
      </c>
      <c r="H219">
        <v>577</v>
      </c>
      <c r="I219">
        <v>4.2</v>
      </c>
      <c r="J219" t="s">
        <v>247</v>
      </c>
      <c r="K219">
        <v>45061</v>
      </c>
      <c r="L219" t="s">
        <v>126</v>
      </c>
    </row>
    <row r="220" spans="1:12" x14ac:dyDescent="0.2">
      <c r="A220" t="str">
        <f t="shared" si="3"/>
        <v>Lexington2007</v>
      </c>
      <c r="B220" t="s">
        <v>387</v>
      </c>
      <c r="C220">
        <v>2007</v>
      </c>
      <c r="D220" t="s">
        <v>245</v>
      </c>
      <c r="E220">
        <v>5669</v>
      </c>
      <c r="F220">
        <v>98100</v>
      </c>
      <c r="G220">
        <v>3.9</v>
      </c>
      <c r="H220">
        <v>675</v>
      </c>
      <c r="I220">
        <v>4.2</v>
      </c>
      <c r="J220" t="s">
        <v>247</v>
      </c>
      <c r="K220">
        <v>45063</v>
      </c>
      <c r="L220" t="s">
        <v>126</v>
      </c>
    </row>
    <row r="221" spans="1:12" x14ac:dyDescent="0.2">
      <c r="A221" t="str">
        <f t="shared" si="3"/>
        <v>McCormick2007</v>
      </c>
      <c r="B221" t="s">
        <v>766</v>
      </c>
      <c r="C221">
        <v>2007</v>
      </c>
      <c r="D221" t="s">
        <v>245</v>
      </c>
      <c r="E221">
        <v>161</v>
      </c>
      <c r="F221">
        <v>1975</v>
      </c>
      <c r="G221">
        <v>-1</v>
      </c>
      <c r="H221">
        <v>541</v>
      </c>
      <c r="I221">
        <v>5.3</v>
      </c>
      <c r="J221" t="s">
        <v>247</v>
      </c>
      <c r="K221">
        <v>45065</v>
      </c>
      <c r="L221" t="s">
        <v>126</v>
      </c>
    </row>
    <row r="222" spans="1:12" x14ac:dyDescent="0.2">
      <c r="A222" t="str">
        <f t="shared" si="3"/>
        <v>Marion2007</v>
      </c>
      <c r="B222" t="s">
        <v>399</v>
      </c>
      <c r="C222">
        <v>2007</v>
      </c>
      <c r="D222" t="s">
        <v>245</v>
      </c>
      <c r="E222">
        <v>587</v>
      </c>
      <c r="F222">
        <v>8769</v>
      </c>
      <c r="G222">
        <v>-2.6</v>
      </c>
      <c r="H222">
        <v>554</v>
      </c>
      <c r="I222">
        <v>2</v>
      </c>
      <c r="J222" t="s">
        <v>247</v>
      </c>
      <c r="K222">
        <v>45067</v>
      </c>
      <c r="L222" t="s">
        <v>126</v>
      </c>
    </row>
    <row r="223" spans="1:12" x14ac:dyDescent="0.2">
      <c r="A223" t="str">
        <f t="shared" si="3"/>
        <v>Marlboro2007</v>
      </c>
      <c r="B223" t="s">
        <v>767</v>
      </c>
      <c r="C223">
        <v>2007</v>
      </c>
      <c r="D223" t="s">
        <v>245</v>
      </c>
      <c r="E223">
        <v>421</v>
      </c>
      <c r="F223">
        <v>7295</v>
      </c>
      <c r="G223">
        <v>-6.2</v>
      </c>
      <c r="H223">
        <v>639</v>
      </c>
      <c r="I223">
        <v>4.9000000000000004</v>
      </c>
      <c r="J223" t="s">
        <v>247</v>
      </c>
      <c r="K223">
        <v>45069</v>
      </c>
      <c r="L223" t="s">
        <v>126</v>
      </c>
    </row>
    <row r="224" spans="1:12" x14ac:dyDescent="0.2">
      <c r="A224" t="str">
        <f t="shared" si="3"/>
        <v>Newberry2007</v>
      </c>
      <c r="B224" t="s">
        <v>402</v>
      </c>
      <c r="C224">
        <v>2007</v>
      </c>
      <c r="D224" t="s">
        <v>245</v>
      </c>
      <c r="E224">
        <v>786</v>
      </c>
      <c r="F224">
        <v>14433</v>
      </c>
      <c r="G224">
        <v>3.2</v>
      </c>
      <c r="H224">
        <v>576</v>
      </c>
      <c r="I224">
        <v>2.1</v>
      </c>
      <c r="J224" t="s">
        <v>247</v>
      </c>
      <c r="K224">
        <v>45071</v>
      </c>
      <c r="L224" t="s">
        <v>126</v>
      </c>
    </row>
    <row r="225" spans="1:12" x14ac:dyDescent="0.2">
      <c r="A225" t="str">
        <f t="shared" si="3"/>
        <v>Oconee2007</v>
      </c>
      <c r="B225" t="s">
        <v>401</v>
      </c>
      <c r="C225">
        <v>2007</v>
      </c>
      <c r="D225" t="s">
        <v>245</v>
      </c>
      <c r="E225">
        <v>1568</v>
      </c>
      <c r="F225">
        <v>22746</v>
      </c>
      <c r="G225">
        <v>2.8</v>
      </c>
      <c r="H225">
        <v>713</v>
      </c>
      <c r="I225">
        <v>1.9</v>
      </c>
      <c r="J225" t="s">
        <v>247</v>
      </c>
      <c r="K225">
        <v>45073</v>
      </c>
      <c r="L225" t="s">
        <v>126</v>
      </c>
    </row>
    <row r="226" spans="1:12" x14ac:dyDescent="0.2">
      <c r="A226" t="str">
        <f t="shared" si="3"/>
        <v>Orangeburg2007</v>
      </c>
      <c r="B226" t="s">
        <v>396</v>
      </c>
      <c r="C226">
        <v>2007</v>
      </c>
      <c r="D226" t="s">
        <v>245</v>
      </c>
      <c r="E226">
        <v>1819</v>
      </c>
      <c r="F226">
        <v>34214</v>
      </c>
      <c r="G226">
        <v>3.4</v>
      </c>
      <c r="H226">
        <v>606</v>
      </c>
      <c r="I226">
        <v>-0.8</v>
      </c>
      <c r="J226" t="s">
        <v>247</v>
      </c>
      <c r="K226">
        <v>45075</v>
      </c>
      <c r="L226" t="s">
        <v>126</v>
      </c>
    </row>
    <row r="227" spans="1:12" x14ac:dyDescent="0.2">
      <c r="A227" t="str">
        <f t="shared" si="3"/>
        <v>Pickens2007</v>
      </c>
      <c r="B227" t="s">
        <v>446</v>
      </c>
      <c r="C227">
        <v>2007</v>
      </c>
      <c r="D227" t="s">
        <v>245</v>
      </c>
      <c r="E227">
        <v>2178</v>
      </c>
      <c r="F227">
        <v>37844</v>
      </c>
      <c r="G227">
        <v>0</v>
      </c>
      <c r="H227">
        <v>635</v>
      </c>
      <c r="I227">
        <v>2.8</v>
      </c>
      <c r="J227" t="s">
        <v>247</v>
      </c>
      <c r="K227">
        <v>45077</v>
      </c>
      <c r="L227" t="s">
        <v>126</v>
      </c>
    </row>
    <row r="228" spans="1:12" x14ac:dyDescent="0.2">
      <c r="A228" t="str">
        <f t="shared" si="3"/>
        <v>Richland2007</v>
      </c>
      <c r="B228" t="s">
        <v>392</v>
      </c>
      <c r="C228">
        <v>2007</v>
      </c>
      <c r="D228" t="s">
        <v>245</v>
      </c>
      <c r="E228">
        <v>9352</v>
      </c>
      <c r="F228">
        <v>218067</v>
      </c>
      <c r="G228">
        <v>-0.2</v>
      </c>
      <c r="H228">
        <v>759</v>
      </c>
      <c r="I228">
        <v>3</v>
      </c>
      <c r="J228" t="s">
        <v>247</v>
      </c>
      <c r="K228">
        <v>45079</v>
      </c>
      <c r="L228" t="s">
        <v>126</v>
      </c>
    </row>
    <row r="229" spans="1:12" x14ac:dyDescent="0.2">
      <c r="A229" t="str">
        <f t="shared" si="3"/>
        <v>Saluda2007</v>
      </c>
      <c r="B229" t="s">
        <v>400</v>
      </c>
      <c r="C229">
        <v>2007</v>
      </c>
      <c r="D229" t="s">
        <v>245</v>
      </c>
      <c r="E229">
        <v>298</v>
      </c>
      <c r="F229">
        <v>4372</v>
      </c>
      <c r="G229">
        <v>-4.3</v>
      </c>
      <c r="H229">
        <v>578</v>
      </c>
      <c r="I229">
        <v>4.9000000000000004</v>
      </c>
      <c r="J229" t="s">
        <v>247</v>
      </c>
      <c r="K229">
        <v>45081</v>
      </c>
      <c r="L229" t="s">
        <v>126</v>
      </c>
    </row>
    <row r="230" spans="1:12" x14ac:dyDescent="0.2">
      <c r="A230" t="str">
        <f t="shared" si="3"/>
        <v>Spartanburg2007</v>
      </c>
      <c r="B230" t="s">
        <v>390</v>
      </c>
      <c r="C230">
        <v>2007</v>
      </c>
      <c r="D230" t="s">
        <v>245</v>
      </c>
      <c r="E230">
        <v>6087</v>
      </c>
      <c r="F230">
        <v>121455</v>
      </c>
      <c r="G230">
        <v>1.8</v>
      </c>
      <c r="H230">
        <v>744</v>
      </c>
      <c r="I230">
        <v>2.6</v>
      </c>
      <c r="J230" t="s">
        <v>247</v>
      </c>
      <c r="K230">
        <v>45083</v>
      </c>
      <c r="L230" t="s">
        <v>126</v>
      </c>
    </row>
    <row r="231" spans="1:12" x14ac:dyDescent="0.2">
      <c r="A231" t="str">
        <f t="shared" si="3"/>
        <v>Sumter2007</v>
      </c>
      <c r="B231" t="s">
        <v>385</v>
      </c>
      <c r="C231">
        <v>2007</v>
      </c>
      <c r="D231" t="s">
        <v>245</v>
      </c>
      <c r="E231">
        <v>2042</v>
      </c>
      <c r="F231">
        <v>37940</v>
      </c>
      <c r="G231">
        <v>-0.4</v>
      </c>
      <c r="H231">
        <v>613</v>
      </c>
      <c r="I231">
        <v>3</v>
      </c>
      <c r="J231" t="s">
        <v>247</v>
      </c>
      <c r="K231">
        <v>45085</v>
      </c>
      <c r="L231" t="s">
        <v>126</v>
      </c>
    </row>
    <row r="232" spans="1:12" x14ac:dyDescent="0.2">
      <c r="A232" t="str">
        <f t="shared" si="3"/>
        <v>Union2007</v>
      </c>
      <c r="B232" t="s">
        <v>403</v>
      </c>
      <c r="C232">
        <v>2007</v>
      </c>
      <c r="D232" t="s">
        <v>245</v>
      </c>
      <c r="E232">
        <v>491</v>
      </c>
      <c r="F232">
        <v>7105</v>
      </c>
      <c r="G232">
        <v>-4.0999999999999996</v>
      </c>
      <c r="H232">
        <v>578</v>
      </c>
      <c r="I232">
        <v>4.7</v>
      </c>
      <c r="J232" t="s">
        <v>247</v>
      </c>
      <c r="K232">
        <v>45087</v>
      </c>
      <c r="L232" t="s">
        <v>126</v>
      </c>
    </row>
    <row r="233" spans="1:12" x14ac:dyDescent="0.2">
      <c r="A233" t="str">
        <f t="shared" si="3"/>
        <v>Williamsburg2007</v>
      </c>
      <c r="B233" t="s">
        <v>768</v>
      </c>
      <c r="C233">
        <v>2007</v>
      </c>
      <c r="D233" t="s">
        <v>245</v>
      </c>
      <c r="E233">
        <v>609</v>
      </c>
      <c r="F233">
        <v>9392</v>
      </c>
      <c r="G233">
        <v>-0.7</v>
      </c>
      <c r="H233">
        <v>608</v>
      </c>
      <c r="I233">
        <v>4.5999999999999996</v>
      </c>
      <c r="J233" t="s">
        <v>247</v>
      </c>
      <c r="K233">
        <v>45089</v>
      </c>
      <c r="L233" t="s">
        <v>126</v>
      </c>
    </row>
    <row r="234" spans="1:12" x14ac:dyDescent="0.2">
      <c r="A234" t="str">
        <f t="shared" si="3"/>
        <v>York2007</v>
      </c>
      <c r="B234" t="s">
        <v>391</v>
      </c>
      <c r="C234">
        <v>2007</v>
      </c>
      <c r="D234" t="s">
        <v>245</v>
      </c>
      <c r="E234">
        <v>4472</v>
      </c>
      <c r="F234">
        <v>73709</v>
      </c>
      <c r="G234">
        <v>2.6</v>
      </c>
      <c r="H234">
        <v>713</v>
      </c>
      <c r="I234">
        <v>3.3</v>
      </c>
      <c r="J234" t="s">
        <v>247</v>
      </c>
      <c r="K234">
        <v>45091</v>
      </c>
      <c r="L234" t="s">
        <v>126</v>
      </c>
    </row>
    <row r="235" spans="1:12" x14ac:dyDescent="0.2">
      <c r="A235" t="str">
        <f t="shared" si="3"/>
        <v>Abbeville2008</v>
      </c>
      <c r="B235" t="s">
        <v>753</v>
      </c>
      <c r="C235">
        <v>2008</v>
      </c>
      <c r="D235" t="s">
        <v>245</v>
      </c>
      <c r="E235">
        <v>372</v>
      </c>
      <c r="F235">
        <v>5905</v>
      </c>
      <c r="G235">
        <v>-9.1999999999999993</v>
      </c>
      <c r="H235">
        <v>625</v>
      </c>
      <c r="I235">
        <v>7.2</v>
      </c>
      <c r="J235" t="s">
        <v>247</v>
      </c>
      <c r="K235">
        <v>45001</v>
      </c>
      <c r="L235" t="s">
        <v>126</v>
      </c>
    </row>
    <row r="236" spans="1:12" x14ac:dyDescent="0.2">
      <c r="A236" t="str">
        <f t="shared" si="3"/>
        <v>Aiken2008</v>
      </c>
      <c r="B236" t="s">
        <v>389</v>
      </c>
      <c r="C236">
        <v>2008</v>
      </c>
      <c r="D236" t="s">
        <v>245</v>
      </c>
      <c r="E236">
        <v>2980</v>
      </c>
      <c r="F236">
        <v>56751</v>
      </c>
      <c r="G236">
        <v>-0.4</v>
      </c>
      <c r="H236">
        <v>833</v>
      </c>
      <c r="I236">
        <v>-1.3</v>
      </c>
      <c r="J236" t="s">
        <v>247</v>
      </c>
      <c r="K236">
        <v>45003</v>
      </c>
      <c r="L236" t="s">
        <v>126</v>
      </c>
    </row>
    <row r="237" spans="1:12" x14ac:dyDescent="0.2">
      <c r="A237" t="str">
        <f t="shared" si="3"/>
        <v>Allendale2008</v>
      </c>
      <c r="B237" t="s">
        <v>754</v>
      </c>
      <c r="C237">
        <v>2008</v>
      </c>
      <c r="D237" t="s">
        <v>245</v>
      </c>
      <c r="E237">
        <v>196</v>
      </c>
      <c r="F237">
        <v>3093</v>
      </c>
      <c r="G237">
        <v>-8.6999999999999993</v>
      </c>
      <c r="H237">
        <v>725</v>
      </c>
      <c r="I237">
        <v>1.5</v>
      </c>
      <c r="J237" t="s">
        <v>247</v>
      </c>
      <c r="K237">
        <v>45005</v>
      </c>
      <c r="L237" t="s">
        <v>126</v>
      </c>
    </row>
    <row r="238" spans="1:12" x14ac:dyDescent="0.2">
      <c r="A238" t="str">
        <f t="shared" si="3"/>
        <v>Anderson2008</v>
      </c>
      <c r="B238" t="s">
        <v>349</v>
      </c>
      <c r="C238">
        <v>2008</v>
      </c>
      <c r="D238" t="s">
        <v>245</v>
      </c>
      <c r="E238">
        <v>3591</v>
      </c>
      <c r="F238">
        <v>59591</v>
      </c>
      <c r="G238">
        <v>-3.1</v>
      </c>
      <c r="H238">
        <v>651</v>
      </c>
      <c r="I238">
        <v>3.7</v>
      </c>
      <c r="J238" t="s">
        <v>247</v>
      </c>
      <c r="K238">
        <v>45007</v>
      </c>
      <c r="L238" t="s">
        <v>126</v>
      </c>
    </row>
    <row r="239" spans="1:12" x14ac:dyDescent="0.2">
      <c r="A239" t="str">
        <f t="shared" si="3"/>
        <v>Bamberg2008</v>
      </c>
      <c r="B239" t="s">
        <v>397</v>
      </c>
      <c r="C239">
        <v>2008</v>
      </c>
      <c r="D239" t="s">
        <v>245</v>
      </c>
      <c r="E239">
        <v>330</v>
      </c>
      <c r="F239">
        <v>4642</v>
      </c>
      <c r="G239">
        <v>0.2</v>
      </c>
      <c r="H239">
        <v>560</v>
      </c>
      <c r="I239">
        <v>0.5</v>
      </c>
      <c r="J239" t="s">
        <v>247</v>
      </c>
      <c r="K239">
        <v>45009</v>
      </c>
      <c r="L239" t="s">
        <v>126</v>
      </c>
    </row>
    <row r="240" spans="1:12" x14ac:dyDescent="0.2">
      <c r="A240" t="str">
        <f t="shared" si="3"/>
        <v>Barnwell2008</v>
      </c>
      <c r="B240" t="s">
        <v>755</v>
      </c>
      <c r="C240">
        <v>2008</v>
      </c>
      <c r="D240" t="s">
        <v>245</v>
      </c>
      <c r="E240">
        <v>460</v>
      </c>
      <c r="F240">
        <v>6369</v>
      </c>
      <c r="G240">
        <v>-3.8</v>
      </c>
      <c r="H240">
        <v>590</v>
      </c>
      <c r="I240">
        <v>-2.2999999999999998</v>
      </c>
      <c r="J240" t="s">
        <v>247</v>
      </c>
      <c r="K240">
        <v>45011</v>
      </c>
      <c r="L240" t="s">
        <v>126</v>
      </c>
    </row>
    <row r="241" spans="1:12" x14ac:dyDescent="0.2">
      <c r="A241" t="str">
        <f t="shared" si="3"/>
        <v>Beaufort2008</v>
      </c>
      <c r="B241" t="s">
        <v>756</v>
      </c>
      <c r="C241">
        <v>2008</v>
      </c>
      <c r="D241" t="s">
        <v>245</v>
      </c>
      <c r="E241">
        <v>5108</v>
      </c>
      <c r="F241">
        <v>59120</v>
      </c>
      <c r="G241">
        <v>-4.4000000000000004</v>
      </c>
      <c r="H241">
        <v>660</v>
      </c>
      <c r="I241">
        <v>0.9</v>
      </c>
      <c r="J241" t="s">
        <v>247</v>
      </c>
      <c r="K241">
        <v>45013</v>
      </c>
      <c r="L241" t="s">
        <v>126</v>
      </c>
    </row>
    <row r="242" spans="1:12" x14ac:dyDescent="0.2">
      <c r="A242" t="str">
        <f t="shared" si="3"/>
        <v>Berkeley2008</v>
      </c>
      <c r="B242" t="s">
        <v>386</v>
      </c>
      <c r="C242">
        <v>2008</v>
      </c>
      <c r="D242" t="s">
        <v>245</v>
      </c>
      <c r="E242">
        <v>2229</v>
      </c>
      <c r="F242">
        <v>39336</v>
      </c>
      <c r="G242">
        <v>-1.8</v>
      </c>
      <c r="H242">
        <v>814</v>
      </c>
      <c r="I242">
        <v>6.5</v>
      </c>
      <c r="J242" t="s">
        <v>247</v>
      </c>
      <c r="K242">
        <v>45015</v>
      </c>
      <c r="L242" t="s">
        <v>126</v>
      </c>
    </row>
    <row r="243" spans="1:12" x14ac:dyDescent="0.2">
      <c r="A243" t="str">
        <f t="shared" si="3"/>
        <v>Calhoun2008</v>
      </c>
      <c r="B243" t="s">
        <v>327</v>
      </c>
      <c r="C243">
        <v>2008</v>
      </c>
      <c r="D243" t="s">
        <v>245</v>
      </c>
      <c r="E243">
        <v>250</v>
      </c>
      <c r="F243">
        <v>4203</v>
      </c>
      <c r="G243">
        <v>4.5</v>
      </c>
      <c r="H243">
        <v>740</v>
      </c>
      <c r="I243">
        <v>-0.9</v>
      </c>
      <c r="J243" t="s">
        <v>247</v>
      </c>
      <c r="K243">
        <v>45017</v>
      </c>
      <c r="L243" t="s">
        <v>126</v>
      </c>
    </row>
    <row r="244" spans="1:12" x14ac:dyDescent="0.2">
      <c r="A244" t="str">
        <f t="shared" si="3"/>
        <v>Charleston2008</v>
      </c>
      <c r="B244" t="s">
        <v>384</v>
      </c>
      <c r="C244">
        <v>2008</v>
      </c>
      <c r="D244" t="s">
        <v>245</v>
      </c>
      <c r="E244">
        <v>12519</v>
      </c>
      <c r="F244">
        <v>210429</v>
      </c>
      <c r="G244">
        <v>-0.8</v>
      </c>
      <c r="H244">
        <v>781</v>
      </c>
      <c r="I244">
        <v>-1</v>
      </c>
      <c r="J244" t="s">
        <v>247</v>
      </c>
      <c r="K244">
        <v>45019</v>
      </c>
      <c r="L244" t="s">
        <v>126</v>
      </c>
    </row>
    <row r="245" spans="1:12" x14ac:dyDescent="0.2">
      <c r="A245" t="str">
        <f t="shared" si="3"/>
        <v>Cherokee2008</v>
      </c>
      <c r="B245" t="s">
        <v>424</v>
      </c>
      <c r="C245">
        <v>2008</v>
      </c>
      <c r="D245" t="s">
        <v>245</v>
      </c>
      <c r="E245">
        <v>958</v>
      </c>
      <c r="F245">
        <v>19117</v>
      </c>
      <c r="G245">
        <v>-6.2</v>
      </c>
      <c r="H245">
        <v>650</v>
      </c>
      <c r="I245">
        <v>2</v>
      </c>
      <c r="J245" t="s">
        <v>247</v>
      </c>
      <c r="K245">
        <v>45021</v>
      </c>
      <c r="L245" t="s">
        <v>126</v>
      </c>
    </row>
    <row r="246" spans="1:12" x14ac:dyDescent="0.2">
      <c r="A246" t="str">
        <f t="shared" si="3"/>
        <v>Chester2008</v>
      </c>
      <c r="B246" t="s">
        <v>717</v>
      </c>
      <c r="C246">
        <v>2008</v>
      </c>
      <c r="D246" t="s">
        <v>245</v>
      </c>
      <c r="E246">
        <v>586</v>
      </c>
      <c r="F246">
        <v>9103</v>
      </c>
      <c r="G246">
        <v>-2.8</v>
      </c>
      <c r="H246">
        <v>682</v>
      </c>
      <c r="I246">
        <v>0.7</v>
      </c>
      <c r="J246" t="s">
        <v>247</v>
      </c>
      <c r="K246">
        <v>45023</v>
      </c>
      <c r="L246" t="s">
        <v>126</v>
      </c>
    </row>
    <row r="247" spans="1:12" x14ac:dyDescent="0.2">
      <c r="A247" t="str">
        <f t="shared" si="3"/>
        <v>Chesterfield2008</v>
      </c>
      <c r="B247" t="s">
        <v>413</v>
      </c>
      <c r="C247">
        <v>2008</v>
      </c>
      <c r="D247" t="s">
        <v>245</v>
      </c>
      <c r="E247">
        <v>752</v>
      </c>
      <c r="F247">
        <v>13791</v>
      </c>
      <c r="G247">
        <v>-3.4</v>
      </c>
      <c r="H247">
        <v>622</v>
      </c>
      <c r="I247">
        <v>1.8</v>
      </c>
      <c r="J247" t="s">
        <v>247</v>
      </c>
      <c r="K247">
        <v>45025</v>
      </c>
      <c r="L247" t="s">
        <v>126</v>
      </c>
    </row>
    <row r="248" spans="1:12" x14ac:dyDescent="0.2">
      <c r="A248" t="str">
        <f t="shared" si="3"/>
        <v>Clarendon2008</v>
      </c>
      <c r="B248" t="s">
        <v>757</v>
      </c>
      <c r="C248">
        <v>2008</v>
      </c>
      <c r="D248" t="s">
        <v>245</v>
      </c>
      <c r="E248">
        <v>633</v>
      </c>
      <c r="F248">
        <v>7446</v>
      </c>
      <c r="G248">
        <v>-4.7</v>
      </c>
      <c r="H248">
        <v>541</v>
      </c>
      <c r="I248">
        <v>2.7</v>
      </c>
      <c r="J248" t="s">
        <v>247</v>
      </c>
      <c r="K248">
        <v>45027</v>
      </c>
      <c r="L248" t="s">
        <v>126</v>
      </c>
    </row>
    <row r="249" spans="1:12" x14ac:dyDescent="0.2">
      <c r="A249" t="str">
        <f t="shared" si="3"/>
        <v>Colleton2008</v>
      </c>
      <c r="B249" t="s">
        <v>758</v>
      </c>
      <c r="C249">
        <v>2008</v>
      </c>
      <c r="D249" t="s">
        <v>245</v>
      </c>
      <c r="E249">
        <v>865</v>
      </c>
      <c r="F249">
        <v>10566</v>
      </c>
      <c r="G249">
        <v>-1</v>
      </c>
      <c r="H249">
        <v>585</v>
      </c>
      <c r="I249">
        <v>0</v>
      </c>
      <c r="J249" t="s">
        <v>247</v>
      </c>
      <c r="K249">
        <v>45029</v>
      </c>
      <c r="L249" t="s">
        <v>126</v>
      </c>
    </row>
    <row r="250" spans="1:12" x14ac:dyDescent="0.2">
      <c r="A250" t="str">
        <f t="shared" si="3"/>
        <v>Darlington2008</v>
      </c>
      <c r="B250" t="s">
        <v>759</v>
      </c>
      <c r="C250">
        <v>2008</v>
      </c>
      <c r="D250" t="s">
        <v>245</v>
      </c>
      <c r="E250">
        <v>1153</v>
      </c>
      <c r="F250">
        <v>19497</v>
      </c>
      <c r="G250">
        <v>-6.5</v>
      </c>
      <c r="H250">
        <v>775</v>
      </c>
      <c r="I250">
        <v>7.6</v>
      </c>
      <c r="J250" t="s">
        <v>247</v>
      </c>
      <c r="K250">
        <v>45031</v>
      </c>
      <c r="L250" t="s">
        <v>126</v>
      </c>
    </row>
    <row r="251" spans="1:12" x14ac:dyDescent="0.2">
      <c r="A251" t="str">
        <f t="shared" si="3"/>
        <v>Dillon2008</v>
      </c>
      <c r="B251" t="s">
        <v>760</v>
      </c>
      <c r="C251">
        <v>2008</v>
      </c>
      <c r="D251" t="s">
        <v>245</v>
      </c>
      <c r="E251">
        <v>524</v>
      </c>
      <c r="F251">
        <v>9439</v>
      </c>
      <c r="G251">
        <v>5.8</v>
      </c>
      <c r="H251">
        <v>533</v>
      </c>
      <c r="I251">
        <v>-0.7</v>
      </c>
      <c r="J251" t="s">
        <v>247</v>
      </c>
      <c r="K251">
        <v>45033</v>
      </c>
      <c r="L251" t="s">
        <v>126</v>
      </c>
    </row>
    <row r="252" spans="1:12" x14ac:dyDescent="0.2">
      <c r="A252" t="str">
        <f t="shared" si="3"/>
        <v>Dorchester2008</v>
      </c>
      <c r="B252" t="s">
        <v>761</v>
      </c>
      <c r="C252">
        <v>2008</v>
      </c>
      <c r="D252" t="s">
        <v>245</v>
      </c>
      <c r="E252">
        <v>2295</v>
      </c>
      <c r="F252">
        <v>29926</v>
      </c>
      <c r="G252">
        <v>-3.9</v>
      </c>
      <c r="H252">
        <v>625</v>
      </c>
      <c r="I252">
        <v>1.3</v>
      </c>
      <c r="J252" t="s">
        <v>247</v>
      </c>
      <c r="K252">
        <v>45035</v>
      </c>
      <c r="L252" t="s">
        <v>126</v>
      </c>
    </row>
    <row r="253" spans="1:12" x14ac:dyDescent="0.2">
      <c r="A253" t="str">
        <f t="shared" si="3"/>
        <v>Edgefield2008</v>
      </c>
      <c r="B253" t="s">
        <v>762</v>
      </c>
      <c r="C253">
        <v>2008</v>
      </c>
      <c r="D253" t="s">
        <v>245</v>
      </c>
      <c r="E253">
        <v>364</v>
      </c>
      <c r="F253">
        <v>5748</v>
      </c>
      <c r="G253">
        <v>-4.4000000000000004</v>
      </c>
      <c r="H253">
        <v>598</v>
      </c>
      <c r="I253">
        <v>4.4000000000000004</v>
      </c>
      <c r="J253" t="s">
        <v>247</v>
      </c>
      <c r="K253">
        <v>45037</v>
      </c>
      <c r="L253" t="s">
        <v>126</v>
      </c>
    </row>
    <row r="254" spans="1:12" x14ac:dyDescent="0.2">
      <c r="A254" t="str">
        <f t="shared" si="3"/>
        <v>Fairfield2008</v>
      </c>
      <c r="B254" t="s">
        <v>763</v>
      </c>
      <c r="C254">
        <v>2008</v>
      </c>
      <c r="D254" t="s">
        <v>245</v>
      </c>
      <c r="E254">
        <v>372</v>
      </c>
      <c r="F254">
        <v>5551</v>
      </c>
      <c r="G254">
        <v>-5</v>
      </c>
      <c r="H254">
        <v>779</v>
      </c>
      <c r="I254">
        <v>4.7</v>
      </c>
      <c r="J254" t="s">
        <v>247</v>
      </c>
      <c r="K254">
        <v>45039</v>
      </c>
      <c r="L254" t="s">
        <v>126</v>
      </c>
    </row>
    <row r="255" spans="1:12" x14ac:dyDescent="0.2">
      <c r="A255" t="str">
        <f t="shared" si="3"/>
        <v>Florence2008</v>
      </c>
      <c r="B255" t="s">
        <v>394</v>
      </c>
      <c r="C255">
        <v>2008</v>
      </c>
      <c r="D255" t="s">
        <v>245</v>
      </c>
      <c r="E255">
        <v>3278</v>
      </c>
      <c r="F255">
        <v>62757</v>
      </c>
      <c r="G255">
        <v>-1.8</v>
      </c>
      <c r="H255">
        <v>693</v>
      </c>
      <c r="I255">
        <v>1.8</v>
      </c>
      <c r="J255" t="s">
        <v>247</v>
      </c>
      <c r="K255">
        <v>45041</v>
      </c>
      <c r="L255" t="s">
        <v>126</v>
      </c>
    </row>
    <row r="256" spans="1:12" x14ac:dyDescent="0.2">
      <c r="A256" t="str">
        <f t="shared" si="3"/>
        <v>Georgetown2008</v>
      </c>
      <c r="B256" t="s">
        <v>404</v>
      </c>
      <c r="C256">
        <v>2008</v>
      </c>
      <c r="D256" t="s">
        <v>245</v>
      </c>
      <c r="E256">
        <v>2093</v>
      </c>
      <c r="F256">
        <v>23601</v>
      </c>
      <c r="G256">
        <v>-0.1</v>
      </c>
      <c r="H256">
        <v>664</v>
      </c>
      <c r="I256">
        <v>4.2</v>
      </c>
      <c r="J256" t="s">
        <v>247</v>
      </c>
      <c r="K256">
        <v>45043</v>
      </c>
      <c r="L256" t="s">
        <v>126</v>
      </c>
    </row>
    <row r="257" spans="1:12" x14ac:dyDescent="0.2">
      <c r="A257" t="str">
        <f t="shared" si="3"/>
        <v>Greenville2008</v>
      </c>
      <c r="B257" t="s">
        <v>395</v>
      </c>
      <c r="C257">
        <v>2008</v>
      </c>
      <c r="D257" t="s">
        <v>245</v>
      </c>
      <c r="E257">
        <v>13022</v>
      </c>
      <c r="F257">
        <v>237494</v>
      </c>
      <c r="G257">
        <v>-2.1</v>
      </c>
      <c r="H257">
        <v>796</v>
      </c>
      <c r="I257">
        <v>3.5</v>
      </c>
      <c r="J257" t="s">
        <v>247</v>
      </c>
      <c r="K257">
        <v>45045</v>
      </c>
      <c r="L257" t="s">
        <v>126</v>
      </c>
    </row>
    <row r="258" spans="1:12" x14ac:dyDescent="0.2">
      <c r="A258" t="str">
        <f t="shared" si="3"/>
        <v>Greenwood2008</v>
      </c>
      <c r="B258" t="s">
        <v>393</v>
      </c>
      <c r="C258">
        <v>2008</v>
      </c>
      <c r="D258" t="s">
        <v>245</v>
      </c>
      <c r="E258">
        <v>1534</v>
      </c>
      <c r="F258">
        <v>29081</v>
      </c>
      <c r="G258">
        <v>-4.0999999999999996</v>
      </c>
      <c r="H258">
        <v>689</v>
      </c>
      <c r="I258">
        <v>3.1</v>
      </c>
      <c r="J258" t="s">
        <v>247</v>
      </c>
      <c r="K258">
        <v>45047</v>
      </c>
      <c r="L258" t="s">
        <v>126</v>
      </c>
    </row>
    <row r="259" spans="1:12" x14ac:dyDescent="0.2">
      <c r="A259" t="str">
        <f t="shared" si="3"/>
        <v>Hampton2008</v>
      </c>
      <c r="B259" t="s">
        <v>764</v>
      </c>
      <c r="C259">
        <v>2008</v>
      </c>
      <c r="D259" t="s">
        <v>245</v>
      </c>
      <c r="E259">
        <v>438</v>
      </c>
      <c r="F259">
        <v>5113</v>
      </c>
      <c r="G259">
        <v>-5.3</v>
      </c>
      <c r="H259">
        <v>839</v>
      </c>
      <c r="I259">
        <v>2.8</v>
      </c>
      <c r="J259" t="s">
        <v>247</v>
      </c>
      <c r="K259">
        <v>45049</v>
      </c>
      <c r="L259" t="s">
        <v>126</v>
      </c>
    </row>
    <row r="260" spans="1:12" x14ac:dyDescent="0.2">
      <c r="A260" t="str">
        <f t="shared" si="3"/>
        <v>Horry2008</v>
      </c>
      <c r="B260" t="s">
        <v>398</v>
      </c>
      <c r="C260">
        <v>2008</v>
      </c>
      <c r="D260" t="s">
        <v>245</v>
      </c>
      <c r="E260">
        <v>8436</v>
      </c>
      <c r="F260">
        <v>106046</v>
      </c>
      <c r="G260">
        <v>-4.9000000000000004</v>
      </c>
      <c r="H260">
        <v>580</v>
      </c>
      <c r="I260">
        <v>-0.3</v>
      </c>
      <c r="J260" t="s">
        <v>247</v>
      </c>
      <c r="K260">
        <v>45051</v>
      </c>
      <c r="L260" t="s">
        <v>126</v>
      </c>
    </row>
    <row r="261" spans="1:12" x14ac:dyDescent="0.2">
      <c r="A261" t="str">
        <f t="shared" si="3"/>
        <v>Jasper2008</v>
      </c>
      <c r="B261" t="s">
        <v>368</v>
      </c>
      <c r="C261">
        <v>2008</v>
      </c>
      <c r="D261" t="s">
        <v>245</v>
      </c>
      <c r="E261">
        <v>610</v>
      </c>
      <c r="F261">
        <v>7766</v>
      </c>
      <c r="G261">
        <v>-3.9</v>
      </c>
      <c r="H261">
        <v>659</v>
      </c>
      <c r="I261">
        <v>-1.3</v>
      </c>
      <c r="J261" t="s">
        <v>247</v>
      </c>
      <c r="K261">
        <v>45053</v>
      </c>
      <c r="L261" t="s">
        <v>126</v>
      </c>
    </row>
    <row r="262" spans="1:12" x14ac:dyDescent="0.2">
      <c r="A262" t="str">
        <f t="shared" ref="A262:A325" si="4">_xlfn.CONCAT(B262, C262)</f>
        <v>Kershaw2008</v>
      </c>
      <c r="B262" t="s">
        <v>765</v>
      </c>
      <c r="C262">
        <v>2008</v>
      </c>
      <c r="D262" t="s">
        <v>245</v>
      </c>
      <c r="E262">
        <v>1182</v>
      </c>
      <c r="F262">
        <v>16674</v>
      </c>
      <c r="G262">
        <v>-7.4</v>
      </c>
      <c r="H262">
        <v>660</v>
      </c>
      <c r="I262">
        <v>3.8</v>
      </c>
      <c r="J262" t="s">
        <v>247</v>
      </c>
      <c r="K262">
        <v>45055</v>
      </c>
      <c r="L262" t="s">
        <v>126</v>
      </c>
    </row>
    <row r="263" spans="1:12" x14ac:dyDescent="0.2">
      <c r="A263" t="str">
        <f t="shared" si="4"/>
        <v>Lancaster2008</v>
      </c>
      <c r="B263" t="s">
        <v>388</v>
      </c>
      <c r="C263">
        <v>2008</v>
      </c>
      <c r="D263" t="s">
        <v>245</v>
      </c>
      <c r="E263">
        <v>1160</v>
      </c>
      <c r="F263">
        <v>15571</v>
      </c>
      <c r="G263">
        <v>-4.8</v>
      </c>
      <c r="H263">
        <v>680</v>
      </c>
      <c r="I263">
        <v>-2</v>
      </c>
      <c r="J263" t="s">
        <v>247</v>
      </c>
      <c r="K263">
        <v>45057</v>
      </c>
      <c r="L263" t="s">
        <v>126</v>
      </c>
    </row>
    <row r="264" spans="1:12" x14ac:dyDescent="0.2">
      <c r="A264" t="str">
        <f t="shared" si="4"/>
        <v>Laurens2008</v>
      </c>
      <c r="B264" t="s">
        <v>339</v>
      </c>
      <c r="C264">
        <v>2008</v>
      </c>
      <c r="D264" t="s">
        <v>245</v>
      </c>
      <c r="E264">
        <v>871</v>
      </c>
      <c r="F264">
        <v>17306</v>
      </c>
      <c r="G264">
        <v>-7.8</v>
      </c>
      <c r="H264">
        <v>633</v>
      </c>
      <c r="I264">
        <v>2.4</v>
      </c>
      <c r="J264" t="s">
        <v>247</v>
      </c>
      <c r="K264">
        <v>45059</v>
      </c>
      <c r="L264" t="s">
        <v>126</v>
      </c>
    </row>
    <row r="265" spans="1:12" x14ac:dyDescent="0.2">
      <c r="A265" t="str">
        <f t="shared" si="4"/>
        <v>Lee2008</v>
      </c>
      <c r="B265" t="s">
        <v>315</v>
      </c>
      <c r="C265">
        <v>2008</v>
      </c>
      <c r="D265" t="s">
        <v>245</v>
      </c>
      <c r="E265">
        <v>302</v>
      </c>
      <c r="F265">
        <v>3783</v>
      </c>
      <c r="G265">
        <v>-1.8</v>
      </c>
      <c r="H265">
        <v>589</v>
      </c>
      <c r="I265">
        <v>2.1</v>
      </c>
      <c r="J265" t="s">
        <v>247</v>
      </c>
      <c r="K265">
        <v>45061</v>
      </c>
      <c r="L265" t="s">
        <v>126</v>
      </c>
    </row>
    <row r="266" spans="1:12" x14ac:dyDescent="0.2">
      <c r="A266" t="str">
        <f t="shared" si="4"/>
        <v>Lexington2008</v>
      </c>
      <c r="B266" t="s">
        <v>387</v>
      </c>
      <c r="C266">
        <v>2008</v>
      </c>
      <c r="D266" t="s">
        <v>245</v>
      </c>
      <c r="E266">
        <v>5679</v>
      </c>
      <c r="F266">
        <v>98470</v>
      </c>
      <c r="G266">
        <v>0.4</v>
      </c>
      <c r="H266">
        <v>681</v>
      </c>
      <c r="I266">
        <v>0.9</v>
      </c>
      <c r="J266" t="s">
        <v>247</v>
      </c>
      <c r="K266">
        <v>45063</v>
      </c>
      <c r="L266" t="s">
        <v>126</v>
      </c>
    </row>
    <row r="267" spans="1:12" x14ac:dyDescent="0.2">
      <c r="A267" t="str">
        <f t="shared" si="4"/>
        <v>McCormick2008</v>
      </c>
      <c r="B267" t="s">
        <v>766</v>
      </c>
      <c r="C267">
        <v>2008</v>
      </c>
      <c r="D267" t="s">
        <v>245</v>
      </c>
      <c r="E267">
        <v>155</v>
      </c>
      <c r="F267">
        <v>1873</v>
      </c>
      <c r="G267">
        <v>-5.2</v>
      </c>
      <c r="H267">
        <v>559</v>
      </c>
      <c r="I267">
        <v>3.3</v>
      </c>
      <c r="J267" t="s">
        <v>247</v>
      </c>
      <c r="K267">
        <v>45065</v>
      </c>
      <c r="L267" t="s">
        <v>126</v>
      </c>
    </row>
    <row r="268" spans="1:12" x14ac:dyDescent="0.2">
      <c r="A268" t="str">
        <f t="shared" si="4"/>
        <v>Marion2008</v>
      </c>
      <c r="B268" t="s">
        <v>399</v>
      </c>
      <c r="C268">
        <v>2008</v>
      </c>
      <c r="D268" t="s">
        <v>245</v>
      </c>
      <c r="E268">
        <v>582</v>
      </c>
      <c r="F268">
        <v>7899</v>
      </c>
      <c r="G268">
        <v>-9.9</v>
      </c>
      <c r="H268">
        <v>563</v>
      </c>
      <c r="I268">
        <v>1.6</v>
      </c>
      <c r="J268" t="s">
        <v>247</v>
      </c>
      <c r="K268">
        <v>45067</v>
      </c>
      <c r="L268" t="s">
        <v>126</v>
      </c>
    </row>
    <row r="269" spans="1:12" x14ac:dyDescent="0.2">
      <c r="A269" t="str">
        <f t="shared" si="4"/>
        <v>Marlboro2008</v>
      </c>
      <c r="B269" t="s">
        <v>767</v>
      </c>
      <c r="C269">
        <v>2008</v>
      </c>
      <c r="D269" t="s">
        <v>245</v>
      </c>
      <c r="E269">
        <v>409</v>
      </c>
      <c r="F269">
        <v>7094</v>
      </c>
      <c r="G269">
        <v>-2.8</v>
      </c>
      <c r="H269">
        <v>657</v>
      </c>
      <c r="I269">
        <v>2.8</v>
      </c>
      <c r="J269" t="s">
        <v>247</v>
      </c>
      <c r="K269">
        <v>45069</v>
      </c>
      <c r="L269" t="s">
        <v>126</v>
      </c>
    </row>
    <row r="270" spans="1:12" x14ac:dyDescent="0.2">
      <c r="A270" t="str">
        <f t="shared" si="4"/>
        <v>Newberry2008</v>
      </c>
      <c r="B270" t="s">
        <v>402</v>
      </c>
      <c r="C270">
        <v>2008</v>
      </c>
      <c r="D270" t="s">
        <v>245</v>
      </c>
      <c r="E270">
        <v>785</v>
      </c>
      <c r="F270">
        <v>14087</v>
      </c>
      <c r="G270">
        <v>-2.4</v>
      </c>
      <c r="H270">
        <v>598</v>
      </c>
      <c r="I270">
        <v>3.8</v>
      </c>
      <c r="J270" t="s">
        <v>247</v>
      </c>
      <c r="K270">
        <v>45071</v>
      </c>
      <c r="L270" t="s">
        <v>126</v>
      </c>
    </row>
    <row r="271" spans="1:12" x14ac:dyDescent="0.2">
      <c r="A271" t="str">
        <f t="shared" si="4"/>
        <v>Oconee2008</v>
      </c>
      <c r="B271" t="s">
        <v>401</v>
      </c>
      <c r="C271">
        <v>2008</v>
      </c>
      <c r="D271" t="s">
        <v>245</v>
      </c>
      <c r="E271">
        <v>1548</v>
      </c>
      <c r="F271">
        <v>21976</v>
      </c>
      <c r="G271">
        <v>-3.4</v>
      </c>
      <c r="H271">
        <v>757</v>
      </c>
      <c r="I271">
        <v>6.2</v>
      </c>
      <c r="J271" t="s">
        <v>247</v>
      </c>
      <c r="K271">
        <v>45073</v>
      </c>
      <c r="L271" t="s">
        <v>126</v>
      </c>
    </row>
    <row r="272" spans="1:12" x14ac:dyDescent="0.2">
      <c r="A272" t="str">
        <f t="shared" si="4"/>
        <v>Orangeburg2008</v>
      </c>
      <c r="B272" t="s">
        <v>396</v>
      </c>
      <c r="C272">
        <v>2008</v>
      </c>
      <c r="D272" t="s">
        <v>245</v>
      </c>
      <c r="E272">
        <v>1782</v>
      </c>
      <c r="F272">
        <v>33017</v>
      </c>
      <c r="G272">
        <v>-3.5</v>
      </c>
      <c r="H272">
        <v>644</v>
      </c>
      <c r="I272">
        <v>6.3</v>
      </c>
      <c r="J272" t="s">
        <v>247</v>
      </c>
      <c r="K272">
        <v>45075</v>
      </c>
      <c r="L272" t="s">
        <v>126</v>
      </c>
    </row>
    <row r="273" spans="1:12" x14ac:dyDescent="0.2">
      <c r="A273" t="str">
        <f t="shared" si="4"/>
        <v>Pickens2008</v>
      </c>
      <c r="B273" t="s">
        <v>446</v>
      </c>
      <c r="C273">
        <v>2008</v>
      </c>
      <c r="D273" t="s">
        <v>245</v>
      </c>
      <c r="E273">
        <v>2196</v>
      </c>
      <c r="F273">
        <v>36765</v>
      </c>
      <c r="G273">
        <v>-2.9</v>
      </c>
      <c r="H273">
        <v>649</v>
      </c>
      <c r="I273">
        <v>2.2000000000000002</v>
      </c>
      <c r="J273" t="s">
        <v>247</v>
      </c>
      <c r="K273">
        <v>45077</v>
      </c>
      <c r="L273" t="s">
        <v>126</v>
      </c>
    </row>
    <row r="274" spans="1:12" x14ac:dyDescent="0.2">
      <c r="A274" t="str">
        <f t="shared" si="4"/>
        <v>Richland2008</v>
      </c>
      <c r="B274" t="s">
        <v>392</v>
      </c>
      <c r="C274">
        <v>2008</v>
      </c>
      <c r="D274" t="s">
        <v>245</v>
      </c>
      <c r="E274">
        <v>9606</v>
      </c>
      <c r="F274">
        <v>214177</v>
      </c>
      <c r="G274">
        <v>-1.8</v>
      </c>
      <c r="H274">
        <v>790</v>
      </c>
      <c r="I274">
        <v>4.0999999999999996</v>
      </c>
      <c r="J274" t="s">
        <v>247</v>
      </c>
      <c r="K274">
        <v>45079</v>
      </c>
      <c r="L274" t="s">
        <v>126</v>
      </c>
    </row>
    <row r="275" spans="1:12" x14ac:dyDescent="0.2">
      <c r="A275" t="str">
        <f t="shared" si="4"/>
        <v>Saluda2008</v>
      </c>
      <c r="B275" t="s">
        <v>400</v>
      </c>
      <c r="C275">
        <v>2008</v>
      </c>
      <c r="D275" t="s">
        <v>245</v>
      </c>
      <c r="E275">
        <v>290</v>
      </c>
      <c r="F275">
        <v>4307</v>
      </c>
      <c r="G275">
        <v>-1.5</v>
      </c>
      <c r="H275">
        <v>558</v>
      </c>
      <c r="I275">
        <v>-3.5</v>
      </c>
      <c r="J275" t="s">
        <v>247</v>
      </c>
      <c r="K275">
        <v>45081</v>
      </c>
      <c r="L275" t="s">
        <v>126</v>
      </c>
    </row>
    <row r="276" spans="1:12" x14ac:dyDescent="0.2">
      <c r="A276" t="str">
        <f t="shared" si="4"/>
        <v>Spartanburg2008</v>
      </c>
      <c r="B276" t="s">
        <v>390</v>
      </c>
      <c r="C276">
        <v>2008</v>
      </c>
      <c r="D276" t="s">
        <v>245</v>
      </c>
      <c r="E276">
        <v>6269</v>
      </c>
      <c r="F276">
        <v>118114</v>
      </c>
      <c r="G276">
        <v>-2.8</v>
      </c>
      <c r="H276">
        <v>775</v>
      </c>
      <c r="I276">
        <v>4.2</v>
      </c>
      <c r="J276" t="s">
        <v>247</v>
      </c>
      <c r="K276">
        <v>45083</v>
      </c>
      <c r="L276" t="s">
        <v>126</v>
      </c>
    </row>
    <row r="277" spans="1:12" x14ac:dyDescent="0.2">
      <c r="A277" t="str">
        <f t="shared" si="4"/>
        <v>Sumter2008</v>
      </c>
      <c r="B277" t="s">
        <v>385</v>
      </c>
      <c r="C277">
        <v>2008</v>
      </c>
      <c r="D277" t="s">
        <v>245</v>
      </c>
      <c r="E277">
        <v>2055</v>
      </c>
      <c r="F277">
        <v>36200</v>
      </c>
      <c r="G277">
        <v>-4.5999999999999996</v>
      </c>
      <c r="H277">
        <v>623</v>
      </c>
      <c r="I277">
        <v>1.6</v>
      </c>
      <c r="J277" t="s">
        <v>247</v>
      </c>
      <c r="K277">
        <v>45085</v>
      </c>
      <c r="L277" t="s">
        <v>126</v>
      </c>
    </row>
    <row r="278" spans="1:12" x14ac:dyDescent="0.2">
      <c r="A278" t="str">
        <f t="shared" si="4"/>
        <v>Union2008</v>
      </c>
      <c r="B278" t="s">
        <v>403</v>
      </c>
      <c r="C278">
        <v>2008</v>
      </c>
      <c r="D278" t="s">
        <v>245</v>
      </c>
      <c r="E278">
        <v>504</v>
      </c>
      <c r="F278">
        <v>6787</v>
      </c>
      <c r="G278">
        <v>-4.5</v>
      </c>
      <c r="H278">
        <v>587</v>
      </c>
      <c r="I278">
        <v>1.6</v>
      </c>
      <c r="J278" t="s">
        <v>247</v>
      </c>
      <c r="K278">
        <v>45087</v>
      </c>
      <c r="L278" t="s">
        <v>126</v>
      </c>
    </row>
    <row r="279" spans="1:12" x14ac:dyDescent="0.2">
      <c r="A279" t="str">
        <f t="shared" si="4"/>
        <v>Williamsburg2008</v>
      </c>
      <c r="B279" t="s">
        <v>768</v>
      </c>
      <c r="C279">
        <v>2008</v>
      </c>
      <c r="D279" t="s">
        <v>245</v>
      </c>
      <c r="E279">
        <v>612</v>
      </c>
      <c r="F279">
        <v>9365</v>
      </c>
      <c r="G279">
        <v>-0.3</v>
      </c>
      <c r="H279">
        <v>635</v>
      </c>
      <c r="I279">
        <v>4.4000000000000004</v>
      </c>
      <c r="J279" t="s">
        <v>247</v>
      </c>
      <c r="K279">
        <v>45089</v>
      </c>
      <c r="L279" t="s">
        <v>126</v>
      </c>
    </row>
    <row r="280" spans="1:12" x14ac:dyDescent="0.2">
      <c r="A280" t="str">
        <f t="shared" si="4"/>
        <v>York2008</v>
      </c>
      <c r="B280" t="s">
        <v>391</v>
      </c>
      <c r="C280">
        <v>2008</v>
      </c>
      <c r="D280" t="s">
        <v>245</v>
      </c>
      <c r="E280">
        <v>4735</v>
      </c>
      <c r="F280">
        <v>73283</v>
      </c>
      <c r="G280">
        <v>-0.6</v>
      </c>
      <c r="H280">
        <v>721</v>
      </c>
      <c r="I280">
        <v>1.1000000000000001</v>
      </c>
      <c r="J280" t="s">
        <v>247</v>
      </c>
      <c r="K280">
        <v>45091</v>
      </c>
      <c r="L280" t="s">
        <v>126</v>
      </c>
    </row>
    <row r="281" spans="1:12" x14ac:dyDescent="0.2">
      <c r="A281" t="str">
        <f t="shared" si="4"/>
        <v>Abbeville2009</v>
      </c>
      <c r="B281" t="s">
        <v>753</v>
      </c>
      <c r="C281">
        <v>2009</v>
      </c>
      <c r="D281" t="s">
        <v>245</v>
      </c>
      <c r="E281">
        <v>365</v>
      </c>
      <c r="F281">
        <v>5469</v>
      </c>
      <c r="G281">
        <v>-7.4</v>
      </c>
      <c r="H281">
        <v>600</v>
      </c>
      <c r="I281">
        <v>-4</v>
      </c>
      <c r="J281" t="s">
        <v>247</v>
      </c>
      <c r="K281">
        <v>45001</v>
      </c>
      <c r="L281" t="s">
        <v>126</v>
      </c>
    </row>
    <row r="282" spans="1:12" x14ac:dyDescent="0.2">
      <c r="A282" t="str">
        <f t="shared" si="4"/>
        <v>Aiken2009</v>
      </c>
      <c r="B282" t="s">
        <v>389</v>
      </c>
      <c r="C282">
        <v>2009</v>
      </c>
      <c r="D282" t="s">
        <v>245</v>
      </c>
      <c r="E282">
        <v>2821</v>
      </c>
      <c r="F282">
        <v>56112</v>
      </c>
      <c r="G282">
        <v>-1.1000000000000001</v>
      </c>
      <c r="H282">
        <v>897</v>
      </c>
      <c r="I282">
        <v>7.7</v>
      </c>
      <c r="J282" t="s">
        <v>247</v>
      </c>
      <c r="K282">
        <v>45003</v>
      </c>
      <c r="L282" t="s">
        <v>126</v>
      </c>
    </row>
    <row r="283" spans="1:12" x14ac:dyDescent="0.2">
      <c r="A283" t="str">
        <f t="shared" si="4"/>
        <v>Allendale2009</v>
      </c>
      <c r="B283" t="s">
        <v>754</v>
      </c>
      <c r="C283">
        <v>2009</v>
      </c>
      <c r="D283" t="s">
        <v>245</v>
      </c>
      <c r="E283">
        <v>186</v>
      </c>
      <c r="F283">
        <v>2978</v>
      </c>
      <c r="G283">
        <v>-3.7</v>
      </c>
      <c r="H283">
        <v>738</v>
      </c>
      <c r="I283">
        <v>1.8</v>
      </c>
      <c r="J283" t="s">
        <v>247</v>
      </c>
      <c r="K283">
        <v>45005</v>
      </c>
      <c r="L283" t="s">
        <v>126</v>
      </c>
    </row>
    <row r="284" spans="1:12" x14ac:dyDescent="0.2">
      <c r="A284" t="str">
        <f t="shared" si="4"/>
        <v>Anderson2009</v>
      </c>
      <c r="B284" t="s">
        <v>349</v>
      </c>
      <c r="C284">
        <v>2009</v>
      </c>
      <c r="D284" t="s">
        <v>245</v>
      </c>
      <c r="E284">
        <v>3402</v>
      </c>
      <c r="F284">
        <v>55237</v>
      </c>
      <c r="G284">
        <v>-7.3</v>
      </c>
      <c r="H284">
        <v>683</v>
      </c>
      <c r="I284">
        <v>4.9000000000000004</v>
      </c>
      <c r="J284" t="s">
        <v>247</v>
      </c>
      <c r="K284">
        <v>45007</v>
      </c>
      <c r="L284" t="s">
        <v>126</v>
      </c>
    </row>
    <row r="285" spans="1:12" x14ac:dyDescent="0.2">
      <c r="A285" t="str">
        <f t="shared" si="4"/>
        <v>Bamberg2009</v>
      </c>
      <c r="B285" t="s">
        <v>397</v>
      </c>
      <c r="C285">
        <v>2009</v>
      </c>
      <c r="D285" t="s">
        <v>245</v>
      </c>
      <c r="E285">
        <v>322</v>
      </c>
      <c r="F285">
        <v>4405</v>
      </c>
      <c r="G285">
        <v>-5.0999999999999996</v>
      </c>
      <c r="H285">
        <v>546</v>
      </c>
      <c r="I285">
        <v>-2.5</v>
      </c>
      <c r="J285" t="s">
        <v>247</v>
      </c>
      <c r="K285">
        <v>45009</v>
      </c>
      <c r="L285" t="s">
        <v>126</v>
      </c>
    </row>
    <row r="286" spans="1:12" x14ac:dyDescent="0.2">
      <c r="A286" t="str">
        <f t="shared" si="4"/>
        <v>Barnwell2009</v>
      </c>
      <c r="B286" t="s">
        <v>755</v>
      </c>
      <c r="C286">
        <v>2009</v>
      </c>
      <c r="D286" t="s">
        <v>245</v>
      </c>
      <c r="E286">
        <v>426</v>
      </c>
      <c r="F286">
        <v>5783</v>
      </c>
      <c r="G286">
        <v>-9.1999999999999993</v>
      </c>
      <c r="H286">
        <v>618</v>
      </c>
      <c r="I286">
        <v>4.7</v>
      </c>
      <c r="J286" t="s">
        <v>247</v>
      </c>
      <c r="K286">
        <v>45011</v>
      </c>
      <c r="L286" t="s">
        <v>126</v>
      </c>
    </row>
    <row r="287" spans="1:12" x14ac:dyDescent="0.2">
      <c r="A287" t="str">
        <f t="shared" si="4"/>
        <v>Beaufort2009</v>
      </c>
      <c r="B287" t="s">
        <v>756</v>
      </c>
      <c r="C287">
        <v>2009</v>
      </c>
      <c r="D287" t="s">
        <v>245</v>
      </c>
      <c r="E287">
        <v>4754</v>
      </c>
      <c r="F287">
        <v>56107</v>
      </c>
      <c r="G287">
        <v>-5.0999999999999996</v>
      </c>
      <c r="H287">
        <v>678</v>
      </c>
      <c r="I287">
        <v>2.7</v>
      </c>
      <c r="J287" t="s">
        <v>247</v>
      </c>
      <c r="K287">
        <v>45013</v>
      </c>
      <c r="L287" t="s">
        <v>126</v>
      </c>
    </row>
    <row r="288" spans="1:12" x14ac:dyDescent="0.2">
      <c r="A288" t="str">
        <f t="shared" si="4"/>
        <v>Berkeley2009</v>
      </c>
      <c r="B288" t="s">
        <v>386</v>
      </c>
      <c r="C288">
        <v>2009</v>
      </c>
      <c r="D288" t="s">
        <v>245</v>
      </c>
      <c r="E288">
        <v>2153</v>
      </c>
      <c r="F288">
        <v>37897</v>
      </c>
      <c r="G288">
        <v>-3.7</v>
      </c>
      <c r="H288">
        <v>855</v>
      </c>
      <c r="I288">
        <v>5</v>
      </c>
      <c r="J288" t="s">
        <v>247</v>
      </c>
      <c r="K288">
        <v>45015</v>
      </c>
      <c r="L288" t="s">
        <v>126</v>
      </c>
    </row>
    <row r="289" spans="1:12" x14ac:dyDescent="0.2">
      <c r="A289" t="str">
        <f t="shared" si="4"/>
        <v>Calhoun2009</v>
      </c>
      <c r="B289" t="s">
        <v>327</v>
      </c>
      <c r="C289">
        <v>2009</v>
      </c>
      <c r="D289" t="s">
        <v>245</v>
      </c>
      <c r="E289">
        <v>244</v>
      </c>
      <c r="F289">
        <v>3841</v>
      </c>
      <c r="G289">
        <v>-8.6</v>
      </c>
      <c r="H289">
        <v>739</v>
      </c>
      <c r="I289">
        <v>-0.1</v>
      </c>
      <c r="J289" t="s">
        <v>247</v>
      </c>
      <c r="K289">
        <v>45017</v>
      </c>
      <c r="L289" t="s">
        <v>126</v>
      </c>
    </row>
    <row r="290" spans="1:12" x14ac:dyDescent="0.2">
      <c r="A290" t="str">
        <f t="shared" si="4"/>
        <v>Charleston2009</v>
      </c>
      <c r="B290" t="s">
        <v>384</v>
      </c>
      <c r="C290">
        <v>2009</v>
      </c>
      <c r="D290" t="s">
        <v>245</v>
      </c>
      <c r="E290">
        <v>11647</v>
      </c>
      <c r="F290">
        <v>198698</v>
      </c>
      <c r="G290">
        <v>-5.6</v>
      </c>
      <c r="H290">
        <v>821</v>
      </c>
      <c r="I290">
        <v>5.0999999999999996</v>
      </c>
      <c r="J290" t="s">
        <v>247</v>
      </c>
      <c r="K290">
        <v>45019</v>
      </c>
      <c r="L290" t="s">
        <v>126</v>
      </c>
    </row>
    <row r="291" spans="1:12" x14ac:dyDescent="0.2">
      <c r="A291" t="str">
        <f t="shared" si="4"/>
        <v>Cherokee2009</v>
      </c>
      <c r="B291" t="s">
        <v>424</v>
      </c>
      <c r="C291">
        <v>2009</v>
      </c>
      <c r="D291" t="s">
        <v>245</v>
      </c>
      <c r="E291">
        <v>917</v>
      </c>
      <c r="F291">
        <v>17643</v>
      </c>
      <c r="G291">
        <v>-7.7</v>
      </c>
      <c r="H291">
        <v>664</v>
      </c>
      <c r="I291">
        <v>2.2000000000000002</v>
      </c>
      <c r="J291" t="s">
        <v>247</v>
      </c>
      <c r="K291">
        <v>45021</v>
      </c>
      <c r="L291" t="s">
        <v>126</v>
      </c>
    </row>
    <row r="292" spans="1:12" x14ac:dyDescent="0.2">
      <c r="A292" t="str">
        <f t="shared" si="4"/>
        <v>Chester2009</v>
      </c>
      <c r="B292" t="s">
        <v>717</v>
      </c>
      <c r="C292">
        <v>2009</v>
      </c>
      <c r="D292" t="s">
        <v>245</v>
      </c>
      <c r="E292">
        <v>565</v>
      </c>
      <c r="F292">
        <v>7948</v>
      </c>
      <c r="G292">
        <v>-12.7</v>
      </c>
      <c r="H292">
        <v>692</v>
      </c>
      <c r="I292">
        <v>1.5</v>
      </c>
      <c r="J292" t="s">
        <v>247</v>
      </c>
      <c r="K292">
        <v>45023</v>
      </c>
      <c r="L292" t="s">
        <v>126</v>
      </c>
    </row>
    <row r="293" spans="1:12" x14ac:dyDescent="0.2">
      <c r="A293" t="str">
        <f t="shared" si="4"/>
        <v>Chesterfield2009</v>
      </c>
      <c r="B293" t="s">
        <v>413</v>
      </c>
      <c r="C293">
        <v>2009</v>
      </c>
      <c r="D293" t="s">
        <v>245</v>
      </c>
      <c r="E293">
        <v>721</v>
      </c>
      <c r="F293">
        <v>12872</v>
      </c>
      <c r="G293">
        <v>-6.7</v>
      </c>
      <c r="H293">
        <v>639</v>
      </c>
      <c r="I293">
        <v>2.7</v>
      </c>
      <c r="J293" t="s">
        <v>247</v>
      </c>
      <c r="K293">
        <v>45025</v>
      </c>
      <c r="L293" t="s">
        <v>126</v>
      </c>
    </row>
    <row r="294" spans="1:12" x14ac:dyDescent="0.2">
      <c r="A294" t="str">
        <f t="shared" si="4"/>
        <v>Clarendon2009</v>
      </c>
      <c r="B294" t="s">
        <v>757</v>
      </c>
      <c r="C294">
        <v>2009</v>
      </c>
      <c r="D294" t="s">
        <v>245</v>
      </c>
      <c r="E294">
        <v>616</v>
      </c>
      <c r="F294">
        <v>6973</v>
      </c>
      <c r="G294">
        <v>-6.4</v>
      </c>
      <c r="H294">
        <v>563</v>
      </c>
      <c r="I294">
        <v>4.0999999999999996</v>
      </c>
      <c r="J294" t="s">
        <v>247</v>
      </c>
      <c r="K294">
        <v>45027</v>
      </c>
      <c r="L294" t="s">
        <v>126</v>
      </c>
    </row>
    <row r="295" spans="1:12" x14ac:dyDescent="0.2">
      <c r="A295" t="str">
        <f t="shared" si="4"/>
        <v>Colleton2009</v>
      </c>
      <c r="B295" t="s">
        <v>758</v>
      </c>
      <c r="C295">
        <v>2009</v>
      </c>
      <c r="D295" t="s">
        <v>245</v>
      </c>
      <c r="E295">
        <v>775</v>
      </c>
      <c r="F295">
        <v>10271</v>
      </c>
      <c r="G295">
        <v>-2.8</v>
      </c>
      <c r="H295">
        <v>607</v>
      </c>
      <c r="I295">
        <v>3.8</v>
      </c>
      <c r="J295" t="s">
        <v>247</v>
      </c>
      <c r="K295">
        <v>45029</v>
      </c>
      <c r="L295" t="s">
        <v>126</v>
      </c>
    </row>
    <row r="296" spans="1:12" x14ac:dyDescent="0.2">
      <c r="A296" t="str">
        <f t="shared" si="4"/>
        <v>Darlington2009</v>
      </c>
      <c r="B296" t="s">
        <v>759</v>
      </c>
      <c r="C296">
        <v>2009</v>
      </c>
      <c r="D296" t="s">
        <v>245</v>
      </c>
      <c r="E296">
        <v>1088</v>
      </c>
      <c r="F296">
        <v>18401</v>
      </c>
      <c r="G296">
        <v>-5.6</v>
      </c>
      <c r="H296">
        <v>808</v>
      </c>
      <c r="I296">
        <v>4.3</v>
      </c>
      <c r="J296" t="s">
        <v>247</v>
      </c>
      <c r="K296">
        <v>45031</v>
      </c>
      <c r="L296" t="s">
        <v>126</v>
      </c>
    </row>
    <row r="297" spans="1:12" x14ac:dyDescent="0.2">
      <c r="A297" t="str">
        <f t="shared" si="4"/>
        <v>Dillon2009</v>
      </c>
      <c r="B297" t="s">
        <v>760</v>
      </c>
      <c r="C297">
        <v>2009</v>
      </c>
      <c r="D297" t="s">
        <v>245</v>
      </c>
      <c r="E297">
        <v>505</v>
      </c>
      <c r="F297">
        <v>8949</v>
      </c>
      <c r="G297">
        <v>-5.2</v>
      </c>
      <c r="H297">
        <v>568</v>
      </c>
      <c r="I297">
        <v>6.6</v>
      </c>
      <c r="J297" t="s">
        <v>247</v>
      </c>
      <c r="K297">
        <v>45033</v>
      </c>
      <c r="L297" t="s">
        <v>126</v>
      </c>
    </row>
    <row r="298" spans="1:12" x14ac:dyDescent="0.2">
      <c r="A298" t="str">
        <f t="shared" si="4"/>
        <v>Dorchester2009</v>
      </c>
      <c r="B298" t="s">
        <v>761</v>
      </c>
      <c r="C298">
        <v>2009</v>
      </c>
      <c r="D298" t="s">
        <v>245</v>
      </c>
      <c r="E298">
        <v>2064</v>
      </c>
      <c r="F298">
        <v>27978</v>
      </c>
      <c r="G298">
        <v>-6.5</v>
      </c>
      <c r="H298">
        <v>626</v>
      </c>
      <c r="I298">
        <v>0.2</v>
      </c>
      <c r="J298" t="s">
        <v>247</v>
      </c>
      <c r="K298">
        <v>45035</v>
      </c>
      <c r="L298" t="s">
        <v>126</v>
      </c>
    </row>
    <row r="299" spans="1:12" x14ac:dyDescent="0.2">
      <c r="A299" t="str">
        <f t="shared" si="4"/>
        <v>Edgefield2009</v>
      </c>
      <c r="B299" t="s">
        <v>762</v>
      </c>
      <c r="C299">
        <v>2009</v>
      </c>
      <c r="D299" t="s">
        <v>245</v>
      </c>
      <c r="E299">
        <v>338</v>
      </c>
      <c r="F299">
        <v>5988</v>
      </c>
      <c r="G299">
        <v>4.2</v>
      </c>
      <c r="H299">
        <v>598</v>
      </c>
      <c r="I299">
        <v>0</v>
      </c>
      <c r="J299" t="s">
        <v>247</v>
      </c>
      <c r="K299">
        <v>45037</v>
      </c>
      <c r="L299" t="s">
        <v>126</v>
      </c>
    </row>
    <row r="300" spans="1:12" x14ac:dyDescent="0.2">
      <c r="A300" t="str">
        <f t="shared" si="4"/>
        <v>Fairfield2009</v>
      </c>
      <c r="B300" t="s">
        <v>763</v>
      </c>
      <c r="C300">
        <v>2009</v>
      </c>
      <c r="D300" t="s">
        <v>245</v>
      </c>
      <c r="E300">
        <v>326</v>
      </c>
      <c r="F300">
        <v>5634</v>
      </c>
      <c r="G300">
        <v>1.5</v>
      </c>
      <c r="H300">
        <v>874</v>
      </c>
      <c r="I300">
        <v>12.2</v>
      </c>
      <c r="J300" t="s">
        <v>247</v>
      </c>
      <c r="K300">
        <v>45039</v>
      </c>
      <c r="L300" t="s">
        <v>126</v>
      </c>
    </row>
    <row r="301" spans="1:12" x14ac:dyDescent="0.2">
      <c r="A301" t="str">
        <f t="shared" si="4"/>
        <v>Florence2009</v>
      </c>
      <c r="B301" t="s">
        <v>394</v>
      </c>
      <c r="C301">
        <v>2009</v>
      </c>
      <c r="D301" t="s">
        <v>245</v>
      </c>
      <c r="E301">
        <v>3120</v>
      </c>
      <c r="F301">
        <v>59361</v>
      </c>
      <c r="G301">
        <v>-5.4</v>
      </c>
      <c r="H301">
        <v>716</v>
      </c>
      <c r="I301">
        <v>3.3</v>
      </c>
      <c r="J301" t="s">
        <v>247</v>
      </c>
      <c r="K301">
        <v>45041</v>
      </c>
      <c r="L301" t="s">
        <v>126</v>
      </c>
    </row>
    <row r="302" spans="1:12" x14ac:dyDescent="0.2">
      <c r="A302" t="str">
        <f t="shared" si="4"/>
        <v>Georgetown2009</v>
      </c>
      <c r="B302" t="s">
        <v>404</v>
      </c>
      <c r="C302">
        <v>2009</v>
      </c>
      <c r="D302" t="s">
        <v>245</v>
      </c>
      <c r="E302">
        <v>1940</v>
      </c>
      <c r="F302">
        <v>22015</v>
      </c>
      <c r="G302">
        <v>-6.7</v>
      </c>
      <c r="H302">
        <v>677</v>
      </c>
      <c r="I302">
        <v>2</v>
      </c>
      <c r="J302" t="s">
        <v>247</v>
      </c>
      <c r="K302">
        <v>45043</v>
      </c>
      <c r="L302" t="s">
        <v>126</v>
      </c>
    </row>
    <row r="303" spans="1:12" x14ac:dyDescent="0.2">
      <c r="A303" t="str">
        <f t="shared" si="4"/>
        <v>Greenville2009</v>
      </c>
      <c r="B303" t="s">
        <v>395</v>
      </c>
      <c r="C303">
        <v>2009</v>
      </c>
      <c r="D303" t="s">
        <v>245</v>
      </c>
      <c r="E303">
        <v>12439</v>
      </c>
      <c r="F303">
        <v>224019</v>
      </c>
      <c r="G303">
        <v>-5.7</v>
      </c>
      <c r="H303">
        <v>821</v>
      </c>
      <c r="I303">
        <v>3.1</v>
      </c>
      <c r="J303" t="s">
        <v>247</v>
      </c>
      <c r="K303">
        <v>45045</v>
      </c>
      <c r="L303" t="s">
        <v>126</v>
      </c>
    </row>
    <row r="304" spans="1:12" x14ac:dyDescent="0.2">
      <c r="A304" t="str">
        <f t="shared" si="4"/>
        <v>Greenwood2009</v>
      </c>
      <c r="B304" t="s">
        <v>393</v>
      </c>
      <c r="C304">
        <v>2009</v>
      </c>
      <c r="D304" t="s">
        <v>245</v>
      </c>
      <c r="E304">
        <v>1459</v>
      </c>
      <c r="F304">
        <v>27738</v>
      </c>
      <c r="G304">
        <v>-4.5999999999999996</v>
      </c>
      <c r="H304">
        <v>723</v>
      </c>
      <c r="I304">
        <v>4.9000000000000004</v>
      </c>
      <c r="J304" t="s">
        <v>247</v>
      </c>
      <c r="K304">
        <v>45047</v>
      </c>
      <c r="L304" t="s">
        <v>126</v>
      </c>
    </row>
    <row r="305" spans="1:12" x14ac:dyDescent="0.2">
      <c r="A305" t="str">
        <f t="shared" si="4"/>
        <v>Hampton2009</v>
      </c>
      <c r="B305" t="s">
        <v>764</v>
      </c>
      <c r="C305">
        <v>2009</v>
      </c>
      <c r="D305" t="s">
        <v>245</v>
      </c>
      <c r="E305">
        <v>417</v>
      </c>
      <c r="F305">
        <v>4913</v>
      </c>
      <c r="G305">
        <v>-3.9</v>
      </c>
      <c r="H305">
        <v>837</v>
      </c>
      <c r="I305">
        <v>-0.2</v>
      </c>
      <c r="J305" t="s">
        <v>247</v>
      </c>
      <c r="K305">
        <v>45049</v>
      </c>
      <c r="L305" t="s">
        <v>126</v>
      </c>
    </row>
    <row r="306" spans="1:12" x14ac:dyDescent="0.2">
      <c r="A306" t="str">
        <f t="shared" si="4"/>
        <v>Horry2009</v>
      </c>
      <c r="B306" t="s">
        <v>398</v>
      </c>
      <c r="C306">
        <v>2009</v>
      </c>
      <c r="D306" t="s">
        <v>245</v>
      </c>
      <c r="E306">
        <v>7954</v>
      </c>
      <c r="F306">
        <v>99871</v>
      </c>
      <c r="G306">
        <v>-5.8</v>
      </c>
      <c r="H306">
        <v>583</v>
      </c>
      <c r="I306">
        <v>0.5</v>
      </c>
      <c r="J306" t="s">
        <v>247</v>
      </c>
      <c r="K306">
        <v>45051</v>
      </c>
      <c r="L306" t="s">
        <v>126</v>
      </c>
    </row>
    <row r="307" spans="1:12" x14ac:dyDescent="0.2">
      <c r="A307" t="str">
        <f t="shared" si="4"/>
        <v>Jasper2009</v>
      </c>
      <c r="B307" t="s">
        <v>368</v>
      </c>
      <c r="C307">
        <v>2009</v>
      </c>
      <c r="D307" t="s">
        <v>245</v>
      </c>
      <c r="E307">
        <v>600</v>
      </c>
      <c r="F307">
        <v>7061</v>
      </c>
      <c r="G307">
        <v>-9.1</v>
      </c>
      <c r="H307">
        <v>659</v>
      </c>
      <c r="I307">
        <v>0</v>
      </c>
      <c r="J307" t="s">
        <v>247</v>
      </c>
      <c r="K307">
        <v>45053</v>
      </c>
      <c r="L307" t="s">
        <v>126</v>
      </c>
    </row>
    <row r="308" spans="1:12" x14ac:dyDescent="0.2">
      <c r="A308" t="str">
        <f t="shared" si="4"/>
        <v>Kershaw2009</v>
      </c>
      <c r="B308" t="s">
        <v>765</v>
      </c>
      <c r="C308">
        <v>2009</v>
      </c>
      <c r="D308" t="s">
        <v>245</v>
      </c>
      <c r="E308">
        <v>1151</v>
      </c>
      <c r="F308">
        <v>15686</v>
      </c>
      <c r="G308">
        <v>-5.9</v>
      </c>
      <c r="H308">
        <v>699</v>
      </c>
      <c r="I308">
        <v>5.9</v>
      </c>
      <c r="J308" t="s">
        <v>247</v>
      </c>
      <c r="K308">
        <v>45055</v>
      </c>
      <c r="L308" t="s">
        <v>126</v>
      </c>
    </row>
    <row r="309" spans="1:12" x14ac:dyDescent="0.2">
      <c r="A309" t="str">
        <f t="shared" si="4"/>
        <v>Lancaster2009</v>
      </c>
      <c r="B309" t="s">
        <v>388</v>
      </c>
      <c r="C309">
        <v>2009</v>
      </c>
      <c r="D309" t="s">
        <v>245</v>
      </c>
      <c r="E309">
        <v>1154</v>
      </c>
      <c r="F309">
        <v>14924</v>
      </c>
      <c r="G309">
        <v>-4.2</v>
      </c>
      <c r="H309">
        <v>670</v>
      </c>
      <c r="I309">
        <v>-1.5</v>
      </c>
      <c r="J309" t="s">
        <v>247</v>
      </c>
      <c r="K309">
        <v>45057</v>
      </c>
      <c r="L309" t="s">
        <v>126</v>
      </c>
    </row>
    <row r="310" spans="1:12" x14ac:dyDescent="0.2">
      <c r="A310" t="str">
        <f t="shared" si="4"/>
        <v>Laurens2009</v>
      </c>
      <c r="B310" t="s">
        <v>339</v>
      </c>
      <c r="C310">
        <v>2009</v>
      </c>
      <c r="D310" t="s">
        <v>245</v>
      </c>
      <c r="E310">
        <v>867</v>
      </c>
      <c r="F310">
        <v>17164</v>
      </c>
      <c r="G310">
        <v>-0.8</v>
      </c>
      <c r="H310">
        <v>660</v>
      </c>
      <c r="I310">
        <v>4.3</v>
      </c>
      <c r="J310" t="s">
        <v>247</v>
      </c>
      <c r="K310">
        <v>45059</v>
      </c>
      <c r="L310" t="s">
        <v>126</v>
      </c>
    </row>
    <row r="311" spans="1:12" x14ac:dyDescent="0.2">
      <c r="A311" t="str">
        <f t="shared" si="4"/>
        <v>Lee2009</v>
      </c>
      <c r="B311" t="s">
        <v>315</v>
      </c>
      <c r="C311">
        <v>2009</v>
      </c>
      <c r="D311" t="s">
        <v>245</v>
      </c>
      <c r="E311">
        <v>302</v>
      </c>
      <c r="F311">
        <v>3650</v>
      </c>
      <c r="G311">
        <v>-3.5</v>
      </c>
      <c r="H311">
        <v>594</v>
      </c>
      <c r="I311">
        <v>0.8</v>
      </c>
      <c r="J311" t="s">
        <v>247</v>
      </c>
      <c r="K311">
        <v>45061</v>
      </c>
      <c r="L311" t="s">
        <v>126</v>
      </c>
    </row>
    <row r="312" spans="1:12" x14ac:dyDescent="0.2">
      <c r="A312" t="str">
        <f t="shared" si="4"/>
        <v>Lexington2009</v>
      </c>
      <c r="B312" t="s">
        <v>387</v>
      </c>
      <c r="C312">
        <v>2009</v>
      </c>
      <c r="D312" t="s">
        <v>245</v>
      </c>
      <c r="E312">
        <v>5591</v>
      </c>
      <c r="F312">
        <v>93022</v>
      </c>
      <c r="G312">
        <v>-5.5</v>
      </c>
      <c r="H312">
        <v>711</v>
      </c>
      <c r="I312">
        <v>4.4000000000000004</v>
      </c>
      <c r="J312" t="s">
        <v>247</v>
      </c>
      <c r="K312">
        <v>45063</v>
      </c>
      <c r="L312" t="s">
        <v>126</v>
      </c>
    </row>
    <row r="313" spans="1:12" x14ac:dyDescent="0.2">
      <c r="A313" t="str">
        <f t="shared" si="4"/>
        <v>McCormick2009</v>
      </c>
      <c r="B313" t="s">
        <v>766</v>
      </c>
      <c r="C313">
        <v>2009</v>
      </c>
      <c r="D313" t="s">
        <v>245</v>
      </c>
      <c r="E313">
        <v>148</v>
      </c>
      <c r="F313">
        <v>1730</v>
      </c>
      <c r="G313">
        <v>-7.6</v>
      </c>
      <c r="H313">
        <v>551</v>
      </c>
      <c r="I313">
        <v>-1.4</v>
      </c>
      <c r="J313" t="s">
        <v>247</v>
      </c>
      <c r="K313">
        <v>45065</v>
      </c>
      <c r="L313" t="s">
        <v>126</v>
      </c>
    </row>
    <row r="314" spans="1:12" x14ac:dyDescent="0.2">
      <c r="A314" t="str">
        <f t="shared" si="4"/>
        <v>Marion2009</v>
      </c>
      <c r="B314" t="s">
        <v>399</v>
      </c>
      <c r="C314">
        <v>2009</v>
      </c>
      <c r="D314" t="s">
        <v>245</v>
      </c>
      <c r="E314">
        <v>559</v>
      </c>
      <c r="F314">
        <v>7146</v>
      </c>
      <c r="G314">
        <v>-9.5</v>
      </c>
      <c r="H314">
        <v>569</v>
      </c>
      <c r="I314">
        <v>1.1000000000000001</v>
      </c>
      <c r="J314" t="s">
        <v>247</v>
      </c>
      <c r="K314">
        <v>45067</v>
      </c>
      <c r="L314" t="s">
        <v>126</v>
      </c>
    </row>
    <row r="315" spans="1:12" x14ac:dyDescent="0.2">
      <c r="A315" t="str">
        <f t="shared" si="4"/>
        <v>Marlboro2009</v>
      </c>
      <c r="B315" t="s">
        <v>767</v>
      </c>
      <c r="C315">
        <v>2009</v>
      </c>
      <c r="D315" t="s">
        <v>245</v>
      </c>
      <c r="E315">
        <v>407</v>
      </c>
      <c r="F315">
        <v>6859</v>
      </c>
      <c r="G315">
        <v>-3.3</v>
      </c>
      <c r="H315">
        <v>685</v>
      </c>
      <c r="I315">
        <v>4.3</v>
      </c>
      <c r="J315" t="s">
        <v>247</v>
      </c>
      <c r="K315">
        <v>45069</v>
      </c>
      <c r="L315" t="s">
        <v>126</v>
      </c>
    </row>
    <row r="316" spans="1:12" x14ac:dyDescent="0.2">
      <c r="A316" t="str">
        <f t="shared" si="4"/>
        <v>Newberry2009</v>
      </c>
      <c r="B316" t="s">
        <v>402</v>
      </c>
      <c r="C316">
        <v>2009</v>
      </c>
      <c r="D316" t="s">
        <v>245</v>
      </c>
      <c r="E316">
        <v>754</v>
      </c>
      <c r="F316">
        <v>13502</v>
      </c>
      <c r="G316">
        <v>-4.2</v>
      </c>
      <c r="H316">
        <v>628</v>
      </c>
      <c r="I316">
        <v>5</v>
      </c>
      <c r="J316" t="s">
        <v>247</v>
      </c>
      <c r="K316">
        <v>45071</v>
      </c>
      <c r="L316" t="s">
        <v>126</v>
      </c>
    </row>
    <row r="317" spans="1:12" x14ac:dyDescent="0.2">
      <c r="A317" t="str">
        <f t="shared" si="4"/>
        <v>Oconee2009</v>
      </c>
      <c r="B317" t="s">
        <v>401</v>
      </c>
      <c r="C317">
        <v>2009</v>
      </c>
      <c r="D317" t="s">
        <v>245</v>
      </c>
      <c r="E317">
        <v>1475</v>
      </c>
      <c r="F317">
        <v>20831</v>
      </c>
      <c r="G317">
        <v>-5.2</v>
      </c>
      <c r="H317">
        <v>813</v>
      </c>
      <c r="I317">
        <v>7.4</v>
      </c>
      <c r="J317" t="s">
        <v>247</v>
      </c>
      <c r="K317">
        <v>45073</v>
      </c>
      <c r="L317" t="s">
        <v>126</v>
      </c>
    </row>
    <row r="318" spans="1:12" x14ac:dyDescent="0.2">
      <c r="A318" t="str">
        <f t="shared" si="4"/>
        <v>Orangeburg2009</v>
      </c>
      <c r="B318" t="s">
        <v>396</v>
      </c>
      <c r="C318">
        <v>2009</v>
      </c>
      <c r="D318" t="s">
        <v>245</v>
      </c>
      <c r="E318">
        <v>1746</v>
      </c>
      <c r="F318">
        <v>30561</v>
      </c>
      <c r="G318">
        <v>-7.4</v>
      </c>
      <c r="H318">
        <v>814</v>
      </c>
      <c r="I318">
        <v>26.4</v>
      </c>
      <c r="J318" t="s">
        <v>247</v>
      </c>
      <c r="K318">
        <v>45075</v>
      </c>
      <c r="L318" t="s">
        <v>126</v>
      </c>
    </row>
    <row r="319" spans="1:12" x14ac:dyDescent="0.2">
      <c r="A319" t="str">
        <f t="shared" si="4"/>
        <v>Pickens2009</v>
      </c>
      <c r="B319" t="s">
        <v>446</v>
      </c>
      <c r="C319">
        <v>2009</v>
      </c>
      <c r="D319" t="s">
        <v>245</v>
      </c>
      <c r="E319">
        <v>2127</v>
      </c>
      <c r="F319">
        <v>34339</v>
      </c>
      <c r="G319">
        <v>-6.6</v>
      </c>
      <c r="H319">
        <v>674</v>
      </c>
      <c r="I319">
        <v>3.9</v>
      </c>
      <c r="J319" t="s">
        <v>247</v>
      </c>
      <c r="K319">
        <v>45077</v>
      </c>
      <c r="L319" t="s">
        <v>126</v>
      </c>
    </row>
    <row r="320" spans="1:12" x14ac:dyDescent="0.2">
      <c r="A320" t="str">
        <f t="shared" si="4"/>
        <v>Richland2009</v>
      </c>
      <c r="B320" t="s">
        <v>392</v>
      </c>
      <c r="C320">
        <v>2009</v>
      </c>
      <c r="D320" t="s">
        <v>245</v>
      </c>
      <c r="E320">
        <v>9195</v>
      </c>
      <c r="F320">
        <v>205230</v>
      </c>
      <c r="G320">
        <v>-4.2</v>
      </c>
      <c r="H320">
        <v>827</v>
      </c>
      <c r="I320">
        <v>4.7</v>
      </c>
      <c r="J320" t="s">
        <v>247</v>
      </c>
      <c r="K320">
        <v>45079</v>
      </c>
      <c r="L320" t="s">
        <v>126</v>
      </c>
    </row>
    <row r="321" spans="1:12" x14ac:dyDescent="0.2">
      <c r="A321" t="str">
        <f t="shared" si="4"/>
        <v>Saluda2009</v>
      </c>
      <c r="B321" t="s">
        <v>400</v>
      </c>
      <c r="C321">
        <v>2009</v>
      </c>
      <c r="D321" t="s">
        <v>245</v>
      </c>
      <c r="E321">
        <v>284</v>
      </c>
      <c r="F321">
        <v>4463</v>
      </c>
      <c r="G321">
        <v>3.6</v>
      </c>
      <c r="H321">
        <v>582</v>
      </c>
      <c r="I321">
        <v>4.3</v>
      </c>
      <c r="J321" t="s">
        <v>247</v>
      </c>
      <c r="K321">
        <v>45081</v>
      </c>
      <c r="L321" t="s">
        <v>126</v>
      </c>
    </row>
    <row r="322" spans="1:12" x14ac:dyDescent="0.2">
      <c r="A322" t="str">
        <f t="shared" si="4"/>
        <v>Spartanburg2009</v>
      </c>
      <c r="B322" t="s">
        <v>390</v>
      </c>
      <c r="C322">
        <v>2009</v>
      </c>
      <c r="D322" t="s">
        <v>245</v>
      </c>
      <c r="E322">
        <v>6054</v>
      </c>
      <c r="F322">
        <v>112066</v>
      </c>
      <c r="G322">
        <v>-5.0999999999999996</v>
      </c>
      <c r="H322">
        <v>803</v>
      </c>
      <c r="I322">
        <v>3.6</v>
      </c>
      <c r="J322" t="s">
        <v>247</v>
      </c>
      <c r="K322">
        <v>45083</v>
      </c>
      <c r="L322" t="s">
        <v>126</v>
      </c>
    </row>
    <row r="323" spans="1:12" x14ac:dyDescent="0.2">
      <c r="A323" t="str">
        <f t="shared" si="4"/>
        <v>Sumter2009</v>
      </c>
      <c r="B323" t="s">
        <v>385</v>
      </c>
      <c r="C323">
        <v>2009</v>
      </c>
      <c r="D323" t="s">
        <v>245</v>
      </c>
      <c r="E323">
        <v>1989</v>
      </c>
      <c r="F323">
        <v>34538</v>
      </c>
      <c r="G323">
        <v>-4.5999999999999996</v>
      </c>
      <c r="H323">
        <v>644</v>
      </c>
      <c r="I323">
        <v>3.4</v>
      </c>
      <c r="J323" t="s">
        <v>247</v>
      </c>
      <c r="K323">
        <v>45085</v>
      </c>
      <c r="L323" t="s">
        <v>126</v>
      </c>
    </row>
    <row r="324" spans="1:12" x14ac:dyDescent="0.2">
      <c r="A324" t="str">
        <f t="shared" si="4"/>
        <v>Union2009</v>
      </c>
      <c r="B324" t="s">
        <v>403</v>
      </c>
      <c r="C324">
        <v>2009</v>
      </c>
      <c r="D324" t="s">
        <v>245</v>
      </c>
      <c r="E324">
        <v>486</v>
      </c>
      <c r="F324">
        <v>6248</v>
      </c>
      <c r="G324">
        <v>-7.9</v>
      </c>
      <c r="H324">
        <v>603</v>
      </c>
      <c r="I324">
        <v>2.7</v>
      </c>
      <c r="J324" t="s">
        <v>247</v>
      </c>
      <c r="K324">
        <v>45087</v>
      </c>
      <c r="L324" t="s">
        <v>126</v>
      </c>
    </row>
    <row r="325" spans="1:12" x14ac:dyDescent="0.2">
      <c r="A325" t="str">
        <f t="shared" si="4"/>
        <v>Williamsburg2009</v>
      </c>
      <c r="B325" t="s">
        <v>768</v>
      </c>
      <c r="C325">
        <v>2009</v>
      </c>
      <c r="D325" t="s">
        <v>245</v>
      </c>
      <c r="E325">
        <v>606</v>
      </c>
      <c r="F325">
        <v>8931</v>
      </c>
      <c r="G325">
        <v>-4.5999999999999996</v>
      </c>
      <c r="H325">
        <v>636</v>
      </c>
      <c r="I325">
        <v>0.2</v>
      </c>
      <c r="J325" t="s">
        <v>247</v>
      </c>
      <c r="K325">
        <v>45089</v>
      </c>
      <c r="L325" t="s">
        <v>126</v>
      </c>
    </row>
    <row r="326" spans="1:12" x14ac:dyDescent="0.2">
      <c r="A326" t="str">
        <f t="shared" ref="A326:A389" si="5">_xlfn.CONCAT(B326, C326)</f>
        <v>York2009</v>
      </c>
      <c r="B326" t="s">
        <v>391</v>
      </c>
      <c r="C326">
        <v>2009</v>
      </c>
      <c r="D326" t="s">
        <v>245</v>
      </c>
      <c r="E326">
        <v>4590</v>
      </c>
      <c r="F326">
        <v>72253</v>
      </c>
      <c r="G326">
        <v>-1.4</v>
      </c>
      <c r="H326">
        <v>755</v>
      </c>
      <c r="I326">
        <v>4.7</v>
      </c>
      <c r="J326" t="s">
        <v>247</v>
      </c>
      <c r="K326">
        <v>45091</v>
      </c>
      <c r="L326" t="s">
        <v>126</v>
      </c>
    </row>
    <row r="327" spans="1:12" x14ac:dyDescent="0.2">
      <c r="A327" t="str">
        <f t="shared" si="5"/>
        <v>Abbeville2010</v>
      </c>
      <c r="B327" t="s">
        <v>753</v>
      </c>
      <c r="C327">
        <v>2010</v>
      </c>
      <c r="D327" t="s">
        <v>245</v>
      </c>
      <c r="E327">
        <v>364</v>
      </c>
      <c r="F327">
        <v>5543</v>
      </c>
      <c r="G327">
        <v>1.4</v>
      </c>
      <c r="H327">
        <v>639</v>
      </c>
      <c r="I327">
        <v>6.5</v>
      </c>
      <c r="J327" t="s">
        <v>247</v>
      </c>
      <c r="K327">
        <v>45001</v>
      </c>
      <c r="L327" t="s">
        <v>126</v>
      </c>
    </row>
    <row r="328" spans="1:12" x14ac:dyDescent="0.2">
      <c r="A328" t="str">
        <f t="shared" si="5"/>
        <v>Aiken2010</v>
      </c>
      <c r="B328" t="s">
        <v>389</v>
      </c>
      <c r="C328">
        <v>2010</v>
      </c>
      <c r="D328" t="s">
        <v>245</v>
      </c>
      <c r="E328">
        <v>2840</v>
      </c>
      <c r="F328">
        <v>58036</v>
      </c>
      <c r="G328">
        <v>3.4</v>
      </c>
      <c r="H328">
        <v>929</v>
      </c>
      <c r="I328">
        <v>3.6</v>
      </c>
      <c r="J328" t="s">
        <v>247</v>
      </c>
      <c r="K328">
        <v>45003</v>
      </c>
      <c r="L328" t="s">
        <v>126</v>
      </c>
    </row>
    <row r="329" spans="1:12" x14ac:dyDescent="0.2">
      <c r="A329" t="str">
        <f t="shared" si="5"/>
        <v>Allendale2010</v>
      </c>
      <c r="B329" t="s">
        <v>754</v>
      </c>
      <c r="C329">
        <v>2010</v>
      </c>
      <c r="D329" t="s">
        <v>245</v>
      </c>
      <c r="E329">
        <v>182</v>
      </c>
      <c r="F329">
        <v>2992</v>
      </c>
      <c r="G329">
        <v>0.5</v>
      </c>
      <c r="H329">
        <v>765</v>
      </c>
      <c r="I329">
        <v>3.7</v>
      </c>
      <c r="J329" t="s">
        <v>247</v>
      </c>
      <c r="K329">
        <v>45005</v>
      </c>
      <c r="L329" t="s">
        <v>126</v>
      </c>
    </row>
    <row r="330" spans="1:12" x14ac:dyDescent="0.2">
      <c r="A330" t="str">
        <f t="shared" si="5"/>
        <v>Anderson2010</v>
      </c>
      <c r="B330" t="s">
        <v>349</v>
      </c>
      <c r="C330">
        <v>2010</v>
      </c>
      <c r="D330" t="s">
        <v>245</v>
      </c>
      <c r="E330">
        <v>3384</v>
      </c>
      <c r="F330">
        <v>56273</v>
      </c>
      <c r="G330">
        <v>1.9</v>
      </c>
      <c r="H330">
        <v>683</v>
      </c>
      <c r="I330">
        <v>0</v>
      </c>
      <c r="J330" t="s">
        <v>247</v>
      </c>
      <c r="K330">
        <v>45007</v>
      </c>
      <c r="L330" t="s">
        <v>126</v>
      </c>
    </row>
    <row r="331" spans="1:12" x14ac:dyDescent="0.2">
      <c r="A331" t="str">
        <f t="shared" si="5"/>
        <v>Bamberg2010</v>
      </c>
      <c r="B331" t="s">
        <v>397</v>
      </c>
      <c r="C331">
        <v>2010</v>
      </c>
      <c r="D331" t="s">
        <v>245</v>
      </c>
      <c r="E331">
        <v>310</v>
      </c>
      <c r="F331">
        <v>4581</v>
      </c>
      <c r="G331">
        <v>4</v>
      </c>
      <c r="H331">
        <v>564</v>
      </c>
      <c r="I331">
        <v>3.3</v>
      </c>
      <c r="J331" t="s">
        <v>247</v>
      </c>
      <c r="K331">
        <v>45009</v>
      </c>
      <c r="L331" t="s">
        <v>126</v>
      </c>
    </row>
    <row r="332" spans="1:12" x14ac:dyDescent="0.2">
      <c r="A332" t="str">
        <f t="shared" si="5"/>
        <v>Barnwell2010</v>
      </c>
      <c r="B332" t="s">
        <v>755</v>
      </c>
      <c r="C332">
        <v>2010</v>
      </c>
      <c r="D332" t="s">
        <v>245</v>
      </c>
      <c r="E332">
        <v>437</v>
      </c>
      <c r="F332">
        <v>5571</v>
      </c>
      <c r="G332">
        <v>-3.7</v>
      </c>
      <c r="H332">
        <v>598</v>
      </c>
      <c r="I332">
        <v>-3.2</v>
      </c>
      <c r="J332" t="s">
        <v>247</v>
      </c>
      <c r="K332">
        <v>45011</v>
      </c>
      <c r="L332" t="s">
        <v>126</v>
      </c>
    </row>
    <row r="333" spans="1:12" x14ac:dyDescent="0.2">
      <c r="A333" t="str">
        <f t="shared" si="5"/>
        <v>Beaufort2010</v>
      </c>
      <c r="B333" t="s">
        <v>756</v>
      </c>
      <c r="C333">
        <v>2010</v>
      </c>
      <c r="D333" t="s">
        <v>245</v>
      </c>
      <c r="E333">
        <v>4660</v>
      </c>
      <c r="F333">
        <v>55106</v>
      </c>
      <c r="G333">
        <v>-1.8</v>
      </c>
      <c r="H333">
        <v>693</v>
      </c>
      <c r="I333">
        <v>2.2000000000000002</v>
      </c>
      <c r="J333" t="s">
        <v>247</v>
      </c>
      <c r="K333">
        <v>45013</v>
      </c>
      <c r="L333" t="s">
        <v>126</v>
      </c>
    </row>
    <row r="334" spans="1:12" x14ac:dyDescent="0.2">
      <c r="A334" t="str">
        <f t="shared" si="5"/>
        <v>Berkeley2010</v>
      </c>
      <c r="B334" t="s">
        <v>386</v>
      </c>
      <c r="C334">
        <v>2010</v>
      </c>
      <c r="D334" t="s">
        <v>245</v>
      </c>
      <c r="E334">
        <v>2173</v>
      </c>
      <c r="F334">
        <v>35919</v>
      </c>
      <c r="G334">
        <v>-5.2</v>
      </c>
      <c r="H334">
        <v>848</v>
      </c>
      <c r="I334">
        <v>-0.8</v>
      </c>
      <c r="J334" t="s">
        <v>247</v>
      </c>
      <c r="K334">
        <v>45015</v>
      </c>
      <c r="L334" t="s">
        <v>126</v>
      </c>
    </row>
    <row r="335" spans="1:12" x14ac:dyDescent="0.2">
      <c r="A335" t="str">
        <f t="shared" si="5"/>
        <v>Calhoun2010</v>
      </c>
      <c r="B335" t="s">
        <v>327</v>
      </c>
      <c r="C335">
        <v>2010</v>
      </c>
      <c r="D335" t="s">
        <v>245</v>
      </c>
      <c r="E335">
        <v>241</v>
      </c>
      <c r="F335">
        <v>4002</v>
      </c>
      <c r="G335">
        <v>4.2</v>
      </c>
      <c r="H335">
        <v>766</v>
      </c>
      <c r="I335">
        <v>3.7</v>
      </c>
      <c r="J335" t="s">
        <v>247</v>
      </c>
      <c r="K335">
        <v>45017</v>
      </c>
      <c r="L335" t="s">
        <v>126</v>
      </c>
    </row>
    <row r="336" spans="1:12" x14ac:dyDescent="0.2">
      <c r="A336" t="str">
        <f t="shared" si="5"/>
        <v>Charleston2010</v>
      </c>
      <c r="B336" t="s">
        <v>384</v>
      </c>
      <c r="C336">
        <v>2010</v>
      </c>
      <c r="D336" t="s">
        <v>245</v>
      </c>
      <c r="E336">
        <v>11680</v>
      </c>
      <c r="F336">
        <v>208256</v>
      </c>
      <c r="G336">
        <v>4.8</v>
      </c>
      <c r="H336">
        <v>843</v>
      </c>
      <c r="I336">
        <v>2.7</v>
      </c>
      <c r="J336" t="s">
        <v>247</v>
      </c>
      <c r="K336">
        <v>45019</v>
      </c>
      <c r="L336" t="s">
        <v>126</v>
      </c>
    </row>
    <row r="337" spans="1:12" x14ac:dyDescent="0.2">
      <c r="A337" t="str">
        <f t="shared" si="5"/>
        <v>Cherokee2010</v>
      </c>
      <c r="B337" t="s">
        <v>424</v>
      </c>
      <c r="C337">
        <v>2010</v>
      </c>
      <c r="D337" t="s">
        <v>245</v>
      </c>
      <c r="E337">
        <v>924</v>
      </c>
      <c r="F337">
        <v>17463</v>
      </c>
      <c r="G337">
        <v>-1</v>
      </c>
      <c r="H337">
        <v>673</v>
      </c>
      <c r="I337">
        <v>1.4</v>
      </c>
      <c r="J337" t="s">
        <v>247</v>
      </c>
      <c r="K337">
        <v>45021</v>
      </c>
      <c r="L337" t="s">
        <v>126</v>
      </c>
    </row>
    <row r="338" spans="1:12" x14ac:dyDescent="0.2">
      <c r="A338" t="str">
        <f t="shared" si="5"/>
        <v>Chester2010</v>
      </c>
      <c r="B338" t="s">
        <v>717</v>
      </c>
      <c r="C338">
        <v>2010</v>
      </c>
      <c r="D338" t="s">
        <v>245</v>
      </c>
      <c r="E338">
        <v>556</v>
      </c>
      <c r="F338">
        <v>7770</v>
      </c>
      <c r="G338">
        <v>-2.2000000000000002</v>
      </c>
      <c r="H338">
        <v>712</v>
      </c>
      <c r="I338">
        <v>2.9</v>
      </c>
      <c r="J338" t="s">
        <v>247</v>
      </c>
      <c r="K338">
        <v>45023</v>
      </c>
      <c r="L338" t="s">
        <v>126</v>
      </c>
    </row>
    <row r="339" spans="1:12" x14ac:dyDescent="0.2">
      <c r="A339" t="str">
        <f t="shared" si="5"/>
        <v>Chesterfield2010</v>
      </c>
      <c r="B339" t="s">
        <v>413</v>
      </c>
      <c r="C339">
        <v>2010</v>
      </c>
      <c r="D339" t="s">
        <v>245</v>
      </c>
      <c r="E339">
        <v>732</v>
      </c>
      <c r="F339">
        <v>13096</v>
      </c>
      <c r="G339">
        <v>1.7</v>
      </c>
      <c r="H339">
        <v>626</v>
      </c>
      <c r="I339">
        <v>-2</v>
      </c>
      <c r="J339" t="s">
        <v>247</v>
      </c>
      <c r="K339">
        <v>45025</v>
      </c>
      <c r="L339" t="s">
        <v>126</v>
      </c>
    </row>
    <row r="340" spans="1:12" x14ac:dyDescent="0.2">
      <c r="A340" t="str">
        <f t="shared" si="5"/>
        <v>Clarendon2010</v>
      </c>
      <c r="B340" t="s">
        <v>757</v>
      </c>
      <c r="C340">
        <v>2010</v>
      </c>
      <c r="D340" t="s">
        <v>245</v>
      </c>
      <c r="E340">
        <v>623</v>
      </c>
      <c r="F340">
        <v>6857</v>
      </c>
      <c r="G340">
        <v>-1.7</v>
      </c>
      <c r="H340">
        <v>539</v>
      </c>
      <c r="I340">
        <v>-4.3</v>
      </c>
      <c r="J340" t="s">
        <v>247</v>
      </c>
      <c r="K340">
        <v>45027</v>
      </c>
      <c r="L340" t="s">
        <v>126</v>
      </c>
    </row>
    <row r="341" spans="1:12" x14ac:dyDescent="0.2">
      <c r="A341" t="str">
        <f t="shared" si="5"/>
        <v>Colleton2010</v>
      </c>
      <c r="B341" t="s">
        <v>758</v>
      </c>
      <c r="C341">
        <v>2010</v>
      </c>
      <c r="D341" t="s">
        <v>245</v>
      </c>
      <c r="E341">
        <v>765</v>
      </c>
      <c r="F341">
        <v>9865</v>
      </c>
      <c r="G341">
        <v>-4</v>
      </c>
      <c r="H341">
        <v>588</v>
      </c>
      <c r="I341">
        <v>-3.1</v>
      </c>
      <c r="J341" t="s">
        <v>247</v>
      </c>
      <c r="K341">
        <v>45029</v>
      </c>
      <c r="L341" t="s">
        <v>126</v>
      </c>
    </row>
    <row r="342" spans="1:12" x14ac:dyDescent="0.2">
      <c r="A342" t="str">
        <f t="shared" si="5"/>
        <v>Darlington2010</v>
      </c>
      <c r="B342" t="s">
        <v>759</v>
      </c>
      <c r="C342">
        <v>2010</v>
      </c>
      <c r="D342" t="s">
        <v>245</v>
      </c>
      <c r="E342">
        <v>1103</v>
      </c>
      <c r="F342">
        <v>18298</v>
      </c>
      <c r="G342">
        <v>-0.6</v>
      </c>
      <c r="H342">
        <v>842</v>
      </c>
      <c r="I342">
        <v>4.2</v>
      </c>
      <c r="J342" t="s">
        <v>247</v>
      </c>
      <c r="K342">
        <v>45031</v>
      </c>
      <c r="L342" t="s">
        <v>126</v>
      </c>
    </row>
    <row r="343" spans="1:12" x14ac:dyDescent="0.2">
      <c r="A343" t="str">
        <f t="shared" si="5"/>
        <v>Dillon2010</v>
      </c>
      <c r="B343" t="s">
        <v>760</v>
      </c>
      <c r="C343">
        <v>2010</v>
      </c>
      <c r="D343" t="s">
        <v>245</v>
      </c>
      <c r="E343">
        <v>500</v>
      </c>
      <c r="F343">
        <v>8653</v>
      </c>
      <c r="G343">
        <v>-3.3</v>
      </c>
      <c r="H343">
        <v>572</v>
      </c>
      <c r="I343">
        <v>0.7</v>
      </c>
      <c r="J343" t="s">
        <v>247</v>
      </c>
      <c r="K343">
        <v>45033</v>
      </c>
      <c r="L343" t="s">
        <v>126</v>
      </c>
    </row>
    <row r="344" spans="1:12" x14ac:dyDescent="0.2">
      <c r="A344" t="str">
        <f t="shared" si="5"/>
        <v>Dorchester2010</v>
      </c>
      <c r="B344" t="s">
        <v>761</v>
      </c>
      <c r="C344">
        <v>2010</v>
      </c>
      <c r="D344" t="s">
        <v>245</v>
      </c>
      <c r="E344">
        <v>2068</v>
      </c>
      <c r="F344">
        <v>28487</v>
      </c>
      <c r="G344">
        <v>1.8</v>
      </c>
      <c r="H344">
        <v>626</v>
      </c>
      <c r="I344">
        <v>0</v>
      </c>
      <c r="J344" t="s">
        <v>247</v>
      </c>
      <c r="K344">
        <v>45035</v>
      </c>
      <c r="L344" t="s">
        <v>126</v>
      </c>
    </row>
    <row r="345" spans="1:12" x14ac:dyDescent="0.2">
      <c r="A345" t="str">
        <f t="shared" si="5"/>
        <v>Edgefield2010</v>
      </c>
      <c r="B345" t="s">
        <v>762</v>
      </c>
      <c r="C345">
        <v>2010</v>
      </c>
      <c r="D345" t="s">
        <v>245</v>
      </c>
      <c r="E345">
        <v>336</v>
      </c>
      <c r="F345">
        <v>5963</v>
      </c>
      <c r="G345">
        <v>-0.4</v>
      </c>
      <c r="H345">
        <v>622</v>
      </c>
      <c r="I345">
        <v>4</v>
      </c>
      <c r="J345" t="s">
        <v>247</v>
      </c>
      <c r="K345">
        <v>45037</v>
      </c>
      <c r="L345" t="s">
        <v>126</v>
      </c>
    </row>
    <row r="346" spans="1:12" x14ac:dyDescent="0.2">
      <c r="A346" t="str">
        <f t="shared" si="5"/>
        <v>Fairfield2010</v>
      </c>
      <c r="B346" t="s">
        <v>763</v>
      </c>
      <c r="C346">
        <v>2010</v>
      </c>
      <c r="D346" t="s">
        <v>245</v>
      </c>
      <c r="E346">
        <v>341</v>
      </c>
      <c r="F346">
        <v>6503</v>
      </c>
      <c r="G346">
        <v>15.4</v>
      </c>
      <c r="H346">
        <v>883</v>
      </c>
      <c r="I346">
        <v>1</v>
      </c>
      <c r="J346" t="s">
        <v>247</v>
      </c>
      <c r="K346">
        <v>45039</v>
      </c>
      <c r="L346" t="s">
        <v>126</v>
      </c>
    </row>
    <row r="347" spans="1:12" x14ac:dyDescent="0.2">
      <c r="A347" t="str">
        <f t="shared" si="5"/>
        <v>Florence2010</v>
      </c>
      <c r="B347" t="s">
        <v>394</v>
      </c>
      <c r="C347">
        <v>2010</v>
      </c>
      <c r="D347" t="s">
        <v>245</v>
      </c>
      <c r="E347">
        <v>3102</v>
      </c>
      <c r="F347">
        <v>60204</v>
      </c>
      <c r="G347">
        <v>1.4</v>
      </c>
      <c r="H347">
        <v>697</v>
      </c>
      <c r="I347">
        <v>-2.7</v>
      </c>
      <c r="J347" t="s">
        <v>247</v>
      </c>
      <c r="K347">
        <v>45041</v>
      </c>
      <c r="L347" t="s">
        <v>126</v>
      </c>
    </row>
    <row r="348" spans="1:12" x14ac:dyDescent="0.2">
      <c r="A348" t="str">
        <f t="shared" si="5"/>
        <v>Georgetown2010</v>
      </c>
      <c r="B348" t="s">
        <v>404</v>
      </c>
      <c r="C348">
        <v>2010</v>
      </c>
      <c r="D348" t="s">
        <v>245</v>
      </c>
      <c r="E348">
        <v>1856</v>
      </c>
      <c r="F348">
        <v>22243</v>
      </c>
      <c r="G348">
        <v>1</v>
      </c>
      <c r="H348">
        <v>702</v>
      </c>
      <c r="I348">
        <v>3.7</v>
      </c>
      <c r="J348" t="s">
        <v>247</v>
      </c>
      <c r="K348">
        <v>45043</v>
      </c>
      <c r="L348" t="s">
        <v>126</v>
      </c>
    </row>
    <row r="349" spans="1:12" x14ac:dyDescent="0.2">
      <c r="A349" t="str">
        <f t="shared" si="5"/>
        <v>Greenville2010</v>
      </c>
      <c r="B349" t="s">
        <v>395</v>
      </c>
      <c r="C349">
        <v>2010</v>
      </c>
      <c r="D349" t="s">
        <v>245</v>
      </c>
      <c r="E349">
        <v>12135</v>
      </c>
      <c r="F349">
        <v>229640</v>
      </c>
      <c r="G349">
        <v>2.5</v>
      </c>
      <c r="H349">
        <v>843</v>
      </c>
      <c r="I349">
        <v>2.7</v>
      </c>
      <c r="J349" t="s">
        <v>247</v>
      </c>
      <c r="K349">
        <v>45045</v>
      </c>
      <c r="L349" t="s">
        <v>126</v>
      </c>
    </row>
    <row r="350" spans="1:12" x14ac:dyDescent="0.2">
      <c r="A350" t="str">
        <f t="shared" si="5"/>
        <v>Greenwood2010</v>
      </c>
      <c r="B350" t="s">
        <v>393</v>
      </c>
      <c r="C350">
        <v>2010</v>
      </c>
      <c r="D350" t="s">
        <v>245</v>
      </c>
      <c r="E350">
        <v>1418</v>
      </c>
      <c r="F350">
        <v>28232</v>
      </c>
      <c r="G350">
        <v>1.8</v>
      </c>
      <c r="H350">
        <v>710</v>
      </c>
      <c r="I350">
        <v>-1.8</v>
      </c>
      <c r="J350" t="s">
        <v>247</v>
      </c>
      <c r="K350">
        <v>45047</v>
      </c>
      <c r="L350" t="s">
        <v>126</v>
      </c>
    </row>
    <row r="351" spans="1:12" x14ac:dyDescent="0.2">
      <c r="A351" t="str">
        <f t="shared" si="5"/>
        <v>Hampton2010</v>
      </c>
      <c r="B351" t="s">
        <v>764</v>
      </c>
      <c r="C351">
        <v>2010</v>
      </c>
      <c r="D351" t="s">
        <v>245</v>
      </c>
      <c r="E351">
        <v>393</v>
      </c>
      <c r="F351">
        <v>4860</v>
      </c>
      <c r="G351">
        <v>-1.1000000000000001</v>
      </c>
      <c r="H351">
        <v>791</v>
      </c>
      <c r="I351">
        <v>-5.5</v>
      </c>
      <c r="J351" t="s">
        <v>247</v>
      </c>
      <c r="K351">
        <v>45049</v>
      </c>
      <c r="L351" t="s">
        <v>126</v>
      </c>
    </row>
    <row r="352" spans="1:12" x14ac:dyDescent="0.2">
      <c r="A352" t="str">
        <f t="shared" si="5"/>
        <v>Horry2010</v>
      </c>
      <c r="B352" t="s">
        <v>398</v>
      </c>
      <c r="C352">
        <v>2010</v>
      </c>
      <c r="D352" t="s">
        <v>245</v>
      </c>
      <c r="E352">
        <v>7601</v>
      </c>
      <c r="F352">
        <v>101194</v>
      </c>
      <c r="G352">
        <v>1.3</v>
      </c>
      <c r="H352">
        <v>585</v>
      </c>
      <c r="I352">
        <v>0.3</v>
      </c>
      <c r="J352" t="s">
        <v>247</v>
      </c>
      <c r="K352">
        <v>45051</v>
      </c>
      <c r="L352" t="s">
        <v>126</v>
      </c>
    </row>
    <row r="353" spans="1:12" x14ac:dyDescent="0.2">
      <c r="A353" t="str">
        <f t="shared" si="5"/>
        <v>Jasper2010</v>
      </c>
      <c r="B353" t="s">
        <v>368</v>
      </c>
      <c r="C353">
        <v>2010</v>
      </c>
      <c r="D353" t="s">
        <v>245</v>
      </c>
      <c r="E353">
        <v>591</v>
      </c>
      <c r="F353">
        <v>7159</v>
      </c>
      <c r="G353">
        <v>1.4</v>
      </c>
      <c r="H353">
        <v>648</v>
      </c>
      <c r="I353">
        <v>-1.7</v>
      </c>
      <c r="J353" t="s">
        <v>247</v>
      </c>
      <c r="K353">
        <v>45053</v>
      </c>
      <c r="L353" t="s">
        <v>126</v>
      </c>
    </row>
    <row r="354" spans="1:12" x14ac:dyDescent="0.2">
      <c r="A354" t="str">
        <f t="shared" si="5"/>
        <v>Kershaw2010</v>
      </c>
      <c r="B354" t="s">
        <v>765</v>
      </c>
      <c r="C354">
        <v>2010</v>
      </c>
      <c r="D354" t="s">
        <v>245</v>
      </c>
      <c r="E354">
        <v>1099</v>
      </c>
      <c r="F354">
        <v>15595</v>
      </c>
      <c r="G354">
        <v>-0.6</v>
      </c>
      <c r="H354">
        <v>695</v>
      </c>
      <c r="I354">
        <v>-0.6</v>
      </c>
      <c r="J354" t="s">
        <v>247</v>
      </c>
      <c r="K354">
        <v>45055</v>
      </c>
      <c r="L354" t="s">
        <v>126</v>
      </c>
    </row>
    <row r="355" spans="1:12" x14ac:dyDescent="0.2">
      <c r="A355" t="str">
        <f t="shared" si="5"/>
        <v>Lancaster2010</v>
      </c>
      <c r="B355" t="s">
        <v>388</v>
      </c>
      <c r="C355">
        <v>2010</v>
      </c>
      <c r="D355" t="s">
        <v>245</v>
      </c>
      <c r="E355">
        <v>1166</v>
      </c>
      <c r="F355">
        <v>16125</v>
      </c>
      <c r="G355">
        <v>8</v>
      </c>
      <c r="H355">
        <v>698</v>
      </c>
      <c r="I355">
        <v>4.2</v>
      </c>
      <c r="J355" t="s">
        <v>247</v>
      </c>
      <c r="K355">
        <v>45057</v>
      </c>
      <c r="L355" t="s">
        <v>126</v>
      </c>
    </row>
    <row r="356" spans="1:12" x14ac:dyDescent="0.2">
      <c r="A356" t="str">
        <f t="shared" si="5"/>
        <v>Laurens2010</v>
      </c>
      <c r="B356" t="s">
        <v>339</v>
      </c>
      <c r="C356">
        <v>2010</v>
      </c>
      <c r="D356" t="s">
        <v>245</v>
      </c>
      <c r="E356">
        <v>860</v>
      </c>
      <c r="F356">
        <v>16929</v>
      </c>
      <c r="G356">
        <v>-1.4</v>
      </c>
      <c r="H356">
        <v>662</v>
      </c>
      <c r="I356">
        <v>0.3</v>
      </c>
      <c r="J356" t="s">
        <v>247</v>
      </c>
      <c r="K356">
        <v>45059</v>
      </c>
      <c r="L356" t="s">
        <v>126</v>
      </c>
    </row>
    <row r="357" spans="1:12" x14ac:dyDescent="0.2">
      <c r="A357" t="str">
        <f t="shared" si="5"/>
        <v>Lee2010</v>
      </c>
      <c r="B357" t="s">
        <v>315</v>
      </c>
      <c r="C357">
        <v>2010</v>
      </c>
      <c r="D357" t="s">
        <v>245</v>
      </c>
      <c r="E357">
        <v>296</v>
      </c>
      <c r="F357">
        <v>3586</v>
      </c>
      <c r="G357">
        <v>-1.8</v>
      </c>
      <c r="H357">
        <v>610</v>
      </c>
      <c r="I357">
        <v>2.7</v>
      </c>
      <c r="J357" t="s">
        <v>247</v>
      </c>
      <c r="K357">
        <v>45061</v>
      </c>
      <c r="L357" t="s">
        <v>126</v>
      </c>
    </row>
    <row r="358" spans="1:12" x14ac:dyDescent="0.2">
      <c r="A358" t="str">
        <f t="shared" si="5"/>
        <v>Lexington2010</v>
      </c>
      <c r="B358" t="s">
        <v>387</v>
      </c>
      <c r="C358">
        <v>2010</v>
      </c>
      <c r="D358" t="s">
        <v>245</v>
      </c>
      <c r="E358">
        <v>5636</v>
      </c>
      <c r="F358">
        <v>93807</v>
      </c>
      <c r="G358">
        <v>0.8</v>
      </c>
      <c r="H358">
        <v>717</v>
      </c>
      <c r="I358">
        <v>0.8</v>
      </c>
      <c r="J358" t="s">
        <v>247</v>
      </c>
      <c r="K358">
        <v>45063</v>
      </c>
      <c r="L358" t="s">
        <v>126</v>
      </c>
    </row>
    <row r="359" spans="1:12" x14ac:dyDescent="0.2">
      <c r="A359" t="str">
        <f t="shared" si="5"/>
        <v>McCormick2010</v>
      </c>
      <c r="B359" t="s">
        <v>766</v>
      </c>
      <c r="C359">
        <v>2010</v>
      </c>
      <c r="D359" t="s">
        <v>245</v>
      </c>
      <c r="E359">
        <v>140</v>
      </c>
      <c r="F359">
        <v>1687</v>
      </c>
      <c r="G359">
        <v>-2.5</v>
      </c>
      <c r="H359">
        <v>574</v>
      </c>
      <c r="I359">
        <v>4.2</v>
      </c>
      <c r="J359" t="s">
        <v>247</v>
      </c>
      <c r="K359">
        <v>45065</v>
      </c>
      <c r="L359" t="s">
        <v>126</v>
      </c>
    </row>
    <row r="360" spans="1:12" x14ac:dyDescent="0.2">
      <c r="A360" t="str">
        <f t="shared" si="5"/>
        <v>Marion2010</v>
      </c>
      <c r="B360" t="s">
        <v>399</v>
      </c>
      <c r="C360">
        <v>2010</v>
      </c>
      <c r="D360" t="s">
        <v>245</v>
      </c>
      <c r="E360">
        <v>560</v>
      </c>
      <c r="F360">
        <v>6961</v>
      </c>
      <c r="G360">
        <v>-2.6</v>
      </c>
      <c r="H360">
        <v>578</v>
      </c>
      <c r="I360">
        <v>1.6</v>
      </c>
      <c r="J360" t="s">
        <v>247</v>
      </c>
      <c r="K360">
        <v>45067</v>
      </c>
      <c r="L360" t="s">
        <v>126</v>
      </c>
    </row>
    <row r="361" spans="1:12" x14ac:dyDescent="0.2">
      <c r="A361" t="str">
        <f t="shared" si="5"/>
        <v>Marlboro2010</v>
      </c>
      <c r="B361" t="s">
        <v>767</v>
      </c>
      <c r="C361">
        <v>2010</v>
      </c>
      <c r="D361" t="s">
        <v>245</v>
      </c>
      <c r="E361">
        <v>397</v>
      </c>
      <c r="F361">
        <v>6638</v>
      </c>
      <c r="G361">
        <v>-3.2</v>
      </c>
      <c r="H361">
        <v>697</v>
      </c>
      <c r="I361">
        <v>1.8</v>
      </c>
      <c r="J361" t="s">
        <v>247</v>
      </c>
      <c r="K361">
        <v>45069</v>
      </c>
      <c r="L361" t="s">
        <v>126</v>
      </c>
    </row>
    <row r="362" spans="1:12" x14ac:dyDescent="0.2">
      <c r="A362" t="str">
        <f t="shared" si="5"/>
        <v>Newberry2010</v>
      </c>
      <c r="B362" t="s">
        <v>402</v>
      </c>
      <c r="C362">
        <v>2010</v>
      </c>
      <c r="D362" t="s">
        <v>245</v>
      </c>
      <c r="E362">
        <v>738</v>
      </c>
      <c r="F362">
        <v>13334</v>
      </c>
      <c r="G362">
        <v>-1.2</v>
      </c>
      <c r="H362">
        <v>645</v>
      </c>
      <c r="I362">
        <v>2.7</v>
      </c>
      <c r="J362" t="s">
        <v>247</v>
      </c>
      <c r="K362">
        <v>45071</v>
      </c>
      <c r="L362" t="s">
        <v>126</v>
      </c>
    </row>
    <row r="363" spans="1:12" x14ac:dyDescent="0.2">
      <c r="A363" t="str">
        <f t="shared" si="5"/>
        <v>Oconee2010</v>
      </c>
      <c r="B363" t="s">
        <v>401</v>
      </c>
      <c r="C363">
        <v>2010</v>
      </c>
      <c r="D363" t="s">
        <v>245</v>
      </c>
      <c r="E363">
        <v>1440</v>
      </c>
      <c r="F363">
        <v>21528</v>
      </c>
      <c r="G363">
        <v>3.3</v>
      </c>
      <c r="H363">
        <v>808</v>
      </c>
      <c r="I363">
        <v>-0.6</v>
      </c>
      <c r="J363" t="s">
        <v>247</v>
      </c>
      <c r="K363">
        <v>45073</v>
      </c>
      <c r="L363" t="s">
        <v>126</v>
      </c>
    </row>
    <row r="364" spans="1:12" x14ac:dyDescent="0.2">
      <c r="A364" t="str">
        <f t="shared" si="5"/>
        <v>Orangeburg2010</v>
      </c>
      <c r="B364" t="s">
        <v>396</v>
      </c>
      <c r="C364">
        <v>2010</v>
      </c>
      <c r="D364" t="s">
        <v>245</v>
      </c>
      <c r="E364">
        <v>1719</v>
      </c>
      <c r="F364">
        <v>30926</v>
      </c>
      <c r="G364">
        <v>1.2</v>
      </c>
      <c r="H364">
        <v>655</v>
      </c>
      <c r="I364">
        <v>-19.5</v>
      </c>
      <c r="J364" t="s">
        <v>247</v>
      </c>
      <c r="K364">
        <v>45075</v>
      </c>
      <c r="L364" t="s">
        <v>126</v>
      </c>
    </row>
    <row r="365" spans="1:12" x14ac:dyDescent="0.2">
      <c r="A365" t="str">
        <f t="shared" si="5"/>
        <v>Pickens2010</v>
      </c>
      <c r="B365" t="s">
        <v>446</v>
      </c>
      <c r="C365">
        <v>2010</v>
      </c>
      <c r="D365" t="s">
        <v>245</v>
      </c>
      <c r="E365">
        <v>2049</v>
      </c>
      <c r="F365">
        <v>33734</v>
      </c>
      <c r="G365">
        <v>-1.8</v>
      </c>
      <c r="H365">
        <v>690</v>
      </c>
      <c r="I365">
        <v>2.4</v>
      </c>
      <c r="J365" t="s">
        <v>247</v>
      </c>
      <c r="K365">
        <v>45077</v>
      </c>
      <c r="L365" t="s">
        <v>126</v>
      </c>
    </row>
    <row r="366" spans="1:12" x14ac:dyDescent="0.2">
      <c r="A366" t="str">
        <f t="shared" si="5"/>
        <v>Richland2010</v>
      </c>
      <c r="B366" t="s">
        <v>392</v>
      </c>
      <c r="C366">
        <v>2010</v>
      </c>
      <c r="D366" t="s">
        <v>245</v>
      </c>
      <c r="E366">
        <v>8885</v>
      </c>
      <c r="F366">
        <v>204073</v>
      </c>
      <c r="G366">
        <v>-0.6</v>
      </c>
      <c r="H366">
        <v>835</v>
      </c>
      <c r="I366">
        <v>1</v>
      </c>
      <c r="J366" t="s">
        <v>247</v>
      </c>
      <c r="K366">
        <v>45079</v>
      </c>
      <c r="L366" t="s">
        <v>126</v>
      </c>
    </row>
    <row r="367" spans="1:12" x14ac:dyDescent="0.2">
      <c r="A367" t="str">
        <f t="shared" si="5"/>
        <v>Saluda2010</v>
      </c>
      <c r="B367" t="s">
        <v>400</v>
      </c>
      <c r="C367">
        <v>2010</v>
      </c>
      <c r="D367" t="s">
        <v>245</v>
      </c>
      <c r="E367">
        <v>275</v>
      </c>
      <c r="F367">
        <v>4496</v>
      </c>
      <c r="G367">
        <v>0.7</v>
      </c>
      <c r="H367">
        <v>580</v>
      </c>
      <c r="I367">
        <v>-0.3</v>
      </c>
      <c r="J367" t="s">
        <v>247</v>
      </c>
      <c r="K367">
        <v>45081</v>
      </c>
      <c r="L367" t="s">
        <v>126</v>
      </c>
    </row>
    <row r="368" spans="1:12" x14ac:dyDescent="0.2">
      <c r="A368" t="str">
        <f t="shared" si="5"/>
        <v>Spartanburg2010</v>
      </c>
      <c r="B368" t="s">
        <v>390</v>
      </c>
      <c r="C368">
        <v>2010</v>
      </c>
      <c r="D368" t="s">
        <v>245</v>
      </c>
      <c r="E368">
        <v>5938</v>
      </c>
      <c r="F368">
        <v>113050</v>
      </c>
      <c r="G368">
        <v>0.9</v>
      </c>
      <c r="H368">
        <v>819</v>
      </c>
      <c r="I368">
        <v>2</v>
      </c>
      <c r="J368" t="s">
        <v>247</v>
      </c>
      <c r="K368">
        <v>45083</v>
      </c>
      <c r="L368" t="s">
        <v>126</v>
      </c>
    </row>
    <row r="369" spans="1:12" x14ac:dyDescent="0.2">
      <c r="A369" t="str">
        <f t="shared" si="5"/>
        <v>Sumter2010</v>
      </c>
      <c r="B369" t="s">
        <v>385</v>
      </c>
      <c r="C369">
        <v>2010</v>
      </c>
      <c r="D369" t="s">
        <v>245</v>
      </c>
      <c r="E369">
        <v>1970</v>
      </c>
      <c r="F369">
        <v>35189</v>
      </c>
      <c r="G369">
        <v>1.9</v>
      </c>
      <c r="H369">
        <v>662</v>
      </c>
      <c r="I369">
        <v>2.8</v>
      </c>
      <c r="J369" t="s">
        <v>247</v>
      </c>
      <c r="K369">
        <v>45085</v>
      </c>
      <c r="L369" t="s">
        <v>126</v>
      </c>
    </row>
    <row r="370" spans="1:12" x14ac:dyDescent="0.2">
      <c r="A370" t="str">
        <f t="shared" si="5"/>
        <v>Union2010</v>
      </c>
      <c r="B370" t="s">
        <v>403</v>
      </c>
      <c r="C370">
        <v>2010</v>
      </c>
      <c r="D370" t="s">
        <v>245</v>
      </c>
      <c r="E370">
        <v>467</v>
      </c>
      <c r="F370">
        <v>5788</v>
      </c>
      <c r="G370">
        <v>-7.4</v>
      </c>
      <c r="H370">
        <v>591</v>
      </c>
      <c r="I370">
        <v>-2</v>
      </c>
      <c r="J370" t="s">
        <v>247</v>
      </c>
      <c r="K370">
        <v>45087</v>
      </c>
      <c r="L370" t="s">
        <v>126</v>
      </c>
    </row>
    <row r="371" spans="1:12" x14ac:dyDescent="0.2">
      <c r="A371" t="str">
        <f t="shared" si="5"/>
        <v>Williamsburg2010</v>
      </c>
      <c r="B371" t="s">
        <v>768</v>
      </c>
      <c r="C371">
        <v>2010</v>
      </c>
      <c r="D371" t="s">
        <v>245</v>
      </c>
      <c r="E371">
        <v>591</v>
      </c>
      <c r="F371">
        <v>9297</v>
      </c>
      <c r="G371">
        <v>4.0999999999999996</v>
      </c>
      <c r="H371">
        <v>654</v>
      </c>
      <c r="I371">
        <v>2.8</v>
      </c>
      <c r="J371" t="s">
        <v>247</v>
      </c>
      <c r="K371">
        <v>45089</v>
      </c>
      <c r="L371" t="s">
        <v>126</v>
      </c>
    </row>
    <row r="372" spans="1:12" x14ac:dyDescent="0.2">
      <c r="A372" t="str">
        <f t="shared" si="5"/>
        <v>York2010</v>
      </c>
      <c r="B372" t="s">
        <v>391</v>
      </c>
      <c r="C372">
        <v>2010</v>
      </c>
      <c r="D372" t="s">
        <v>245</v>
      </c>
      <c r="E372">
        <v>4435</v>
      </c>
      <c r="F372">
        <v>74369</v>
      </c>
      <c r="G372">
        <v>2.9</v>
      </c>
      <c r="H372">
        <v>776</v>
      </c>
      <c r="I372">
        <v>2.8</v>
      </c>
      <c r="J372" t="s">
        <v>247</v>
      </c>
      <c r="K372">
        <v>45091</v>
      </c>
      <c r="L372" t="s">
        <v>126</v>
      </c>
    </row>
    <row r="373" spans="1:12" x14ac:dyDescent="0.2">
      <c r="A373" t="str">
        <f t="shared" si="5"/>
        <v>Abbeville2011</v>
      </c>
      <c r="B373" t="s">
        <v>753</v>
      </c>
      <c r="C373">
        <v>2011</v>
      </c>
      <c r="D373" t="s">
        <v>245</v>
      </c>
      <c r="E373">
        <v>351</v>
      </c>
      <c r="F373">
        <v>5459</v>
      </c>
      <c r="G373">
        <v>-1.5</v>
      </c>
      <c r="H373">
        <v>618</v>
      </c>
      <c r="I373">
        <v>-3.3</v>
      </c>
      <c r="J373" t="s">
        <v>247</v>
      </c>
      <c r="K373">
        <v>45001</v>
      </c>
      <c r="L373" t="s">
        <v>126</v>
      </c>
    </row>
    <row r="374" spans="1:12" x14ac:dyDescent="0.2">
      <c r="A374" t="str">
        <f t="shared" si="5"/>
        <v>Aiken2011</v>
      </c>
      <c r="B374" t="s">
        <v>389</v>
      </c>
      <c r="C374">
        <v>2011</v>
      </c>
      <c r="D374" t="s">
        <v>245</v>
      </c>
      <c r="E374">
        <v>2796</v>
      </c>
      <c r="F374">
        <v>57152</v>
      </c>
      <c r="G374">
        <v>-1.5</v>
      </c>
      <c r="H374">
        <v>902</v>
      </c>
      <c r="I374">
        <v>-2.9</v>
      </c>
      <c r="J374" t="s">
        <v>247</v>
      </c>
      <c r="K374">
        <v>45003</v>
      </c>
      <c r="L374" t="s">
        <v>126</v>
      </c>
    </row>
    <row r="375" spans="1:12" x14ac:dyDescent="0.2">
      <c r="A375" t="str">
        <f t="shared" si="5"/>
        <v>Allendale2011</v>
      </c>
      <c r="B375" t="s">
        <v>754</v>
      </c>
      <c r="C375">
        <v>2011</v>
      </c>
      <c r="D375" t="s">
        <v>245</v>
      </c>
      <c r="E375">
        <v>188</v>
      </c>
      <c r="F375">
        <v>2966</v>
      </c>
      <c r="G375">
        <v>-0.9</v>
      </c>
      <c r="H375">
        <v>727</v>
      </c>
      <c r="I375">
        <v>-5</v>
      </c>
      <c r="J375" t="s">
        <v>247</v>
      </c>
      <c r="K375">
        <v>45005</v>
      </c>
      <c r="L375" t="s">
        <v>126</v>
      </c>
    </row>
    <row r="376" spans="1:12" x14ac:dyDescent="0.2">
      <c r="A376" t="str">
        <f t="shared" si="5"/>
        <v>Anderson2011</v>
      </c>
      <c r="B376" t="s">
        <v>349</v>
      </c>
      <c r="C376">
        <v>2011</v>
      </c>
      <c r="D376" t="s">
        <v>245</v>
      </c>
      <c r="E376">
        <v>3329</v>
      </c>
      <c r="F376">
        <v>57533</v>
      </c>
      <c r="G376">
        <v>2.2000000000000002</v>
      </c>
      <c r="H376">
        <v>692</v>
      </c>
      <c r="I376">
        <v>1.3</v>
      </c>
      <c r="J376" t="s">
        <v>247</v>
      </c>
      <c r="K376">
        <v>45007</v>
      </c>
      <c r="L376" t="s">
        <v>126</v>
      </c>
    </row>
    <row r="377" spans="1:12" x14ac:dyDescent="0.2">
      <c r="A377" t="str">
        <f t="shared" si="5"/>
        <v>Bamberg2011</v>
      </c>
      <c r="B377" t="s">
        <v>397</v>
      </c>
      <c r="C377">
        <v>2011</v>
      </c>
      <c r="D377" t="s">
        <v>245</v>
      </c>
      <c r="E377">
        <v>328</v>
      </c>
      <c r="F377">
        <v>4181</v>
      </c>
      <c r="G377">
        <v>-8.6999999999999993</v>
      </c>
      <c r="H377">
        <v>588</v>
      </c>
      <c r="I377">
        <v>4.3</v>
      </c>
      <c r="J377" t="s">
        <v>247</v>
      </c>
      <c r="K377">
        <v>45009</v>
      </c>
      <c r="L377" t="s">
        <v>126</v>
      </c>
    </row>
    <row r="378" spans="1:12" x14ac:dyDescent="0.2">
      <c r="A378" t="str">
        <f t="shared" si="5"/>
        <v>Barnwell2011</v>
      </c>
      <c r="B378" t="s">
        <v>755</v>
      </c>
      <c r="C378">
        <v>2011</v>
      </c>
      <c r="D378" t="s">
        <v>245</v>
      </c>
      <c r="E378">
        <v>404</v>
      </c>
      <c r="F378">
        <v>5434</v>
      </c>
      <c r="G378">
        <v>-2.5</v>
      </c>
      <c r="H378">
        <v>582</v>
      </c>
      <c r="I378">
        <v>-2.7</v>
      </c>
      <c r="J378" t="s">
        <v>247</v>
      </c>
      <c r="K378">
        <v>45011</v>
      </c>
      <c r="L378" t="s">
        <v>126</v>
      </c>
    </row>
    <row r="379" spans="1:12" x14ac:dyDescent="0.2">
      <c r="A379" t="str">
        <f t="shared" si="5"/>
        <v>Beaufort2011</v>
      </c>
      <c r="B379" t="s">
        <v>756</v>
      </c>
      <c r="C379">
        <v>2011</v>
      </c>
      <c r="D379" t="s">
        <v>245</v>
      </c>
      <c r="E379">
        <v>4620</v>
      </c>
      <c r="F379">
        <v>55328</v>
      </c>
      <c r="G379">
        <v>0.4</v>
      </c>
      <c r="H379">
        <v>675</v>
      </c>
      <c r="I379">
        <v>-2.6</v>
      </c>
      <c r="J379" t="s">
        <v>247</v>
      </c>
      <c r="K379">
        <v>45013</v>
      </c>
      <c r="L379" t="s">
        <v>126</v>
      </c>
    </row>
    <row r="380" spans="1:12" x14ac:dyDescent="0.2">
      <c r="A380" t="str">
        <f t="shared" si="5"/>
        <v>Berkeley2011</v>
      </c>
      <c r="B380" t="s">
        <v>386</v>
      </c>
      <c r="C380">
        <v>2011</v>
      </c>
      <c r="D380" t="s">
        <v>245</v>
      </c>
      <c r="E380">
        <v>2159</v>
      </c>
      <c r="F380">
        <v>36960</v>
      </c>
      <c r="G380">
        <v>2.9</v>
      </c>
      <c r="H380">
        <v>856</v>
      </c>
      <c r="I380">
        <v>0.9</v>
      </c>
      <c r="J380" t="s">
        <v>247</v>
      </c>
      <c r="K380">
        <v>45015</v>
      </c>
      <c r="L380" t="s">
        <v>126</v>
      </c>
    </row>
    <row r="381" spans="1:12" x14ac:dyDescent="0.2">
      <c r="A381" t="str">
        <f t="shared" si="5"/>
        <v>Calhoun2011</v>
      </c>
      <c r="B381" t="s">
        <v>327</v>
      </c>
      <c r="C381">
        <v>2011</v>
      </c>
      <c r="D381" t="s">
        <v>245</v>
      </c>
      <c r="E381">
        <v>243</v>
      </c>
      <c r="F381">
        <v>3788</v>
      </c>
      <c r="G381">
        <v>-5.3</v>
      </c>
      <c r="H381">
        <v>707</v>
      </c>
      <c r="I381">
        <v>-7.7</v>
      </c>
      <c r="J381" t="s">
        <v>247</v>
      </c>
      <c r="K381">
        <v>45017</v>
      </c>
      <c r="L381" t="s">
        <v>126</v>
      </c>
    </row>
    <row r="382" spans="1:12" x14ac:dyDescent="0.2">
      <c r="A382" t="str">
        <f t="shared" si="5"/>
        <v>Charleston2011</v>
      </c>
      <c r="B382" t="s">
        <v>384</v>
      </c>
      <c r="C382">
        <v>2011</v>
      </c>
      <c r="D382" t="s">
        <v>245</v>
      </c>
      <c r="E382">
        <v>11682</v>
      </c>
      <c r="F382">
        <v>213056</v>
      </c>
      <c r="G382">
        <v>2.2999999999999998</v>
      </c>
      <c r="H382">
        <v>826</v>
      </c>
      <c r="I382">
        <v>-2</v>
      </c>
      <c r="J382" t="s">
        <v>247</v>
      </c>
      <c r="K382">
        <v>45019</v>
      </c>
      <c r="L382" t="s">
        <v>126</v>
      </c>
    </row>
    <row r="383" spans="1:12" x14ac:dyDescent="0.2">
      <c r="A383" t="str">
        <f t="shared" si="5"/>
        <v>Cherokee2011</v>
      </c>
      <c r="B383" t="s">
        <v>424</v>
      </c>
      <c r="C383">
        <v>2011</v>
      </c>
      <c r="D383" t="s">
        <v>245</v>
      </c>
      <c r="E383">
        <v>885</v>
      </c>
      <c r="F383">
        <v>17550</v>
      </c>
      <c r="G383">
        <v>0.5</v>
      </c>
      <c r="H383">
        <v>644</v>
      </c>
      <c r="I383">
        <v>-4.3</v>
      </c>
      <c r="J383" t="s">
        <v>247</v>
      </c>
      <c r="K383">
        <v>45021</v>
      </c>
      <c r="L383" t="s">
        <v>126</v>
      </c>
    </row>
    <row r="384" spans="1:12" x14ac:dyDescent="0.2">
      <c r="A384" t="str">
        <f t="shared" si="5"/>
        <v>Chester2011</v>
      </c>
      <c r="B384" t="s">
        <v>717</v>
      </c>
      <c r="C384">
        <v>2011</v>
      </c>
      <c r="D384" t="s">
        <v>245</v>
      </c>
      <c r="E384">
        <v>536</v>
      </c>
      <c r="F384">
        <v>7770</v>
      </c>
      <c r="G384">
        <v>0</v>
      </c>
      <c r="H384">
        <v>708</v>
      </c>
      <c r="I384">
        <v>-0.6</v>
      </c>
      <c r="J384" t="s">
        <v>247</v>
      </c>
      <c r="K384">
        <v>45023</v>
      </c>
      <c r="L384" t="s">
        <v>126</v>
      </c>
    </row>
    <row r="385" spans="1:12" x14ac:dyDescent="0.2">
      <c r="A385" t="str">
        <f t="shared" si="5"/>
        <v>Chesterfield2011</v>
      </c>
      <c r="B385" t="s">
        <v>413</v>
      </c>
      <c r="C385">
        <v>2011</v>
      </c>
      <c r="D385" t="s">
        <v>245</v>
      </c>
      <c r="E385">
        <v>689</v>
      </c>
      <c r="F385">
        <v>13069</v>
      </c>
      <c r="G385">
        <v>-0.2</v>
      </c>
      <c r="H385">
        <v>635</v>
      </c>
      <c r="I385">
        <v>1.4</v>
      </c>
      <c r="J385" t="s">
        <v>247</v>
      </c>
      <c r="K385">
        <v>45025</v>
      </c>
      <c r="L385" t="s">
        <v>126</v>
      </c>
    </row>
    <row r="386" spans="1:12" x14ac:dyDescent="0.2">
      <c r="A386" t="str">
        <f t="shared" si="5"/>
        <v>Clarendon2011</v>
      </c>
      <c r="B386" t="s">
        <v>757</v>
      </c>
      <c r="C386">
        <v>2011</v>
      </c>
      <c r="D386" t="s">
        <v>245</v>
      </c>
      <c r="E386">
        <v>578</v>
      </c>
      <c r="F386">
        <v>6715</v>
      </c>
      <c r="G386">
        <v>-2.1</v>
      </c>
      <c r="H386">
        <v>544</v>
      </c>
      <c r="I386">
        <v>0.9</v>
      </c>
      <c r="J386" t="s">
        <v>247</v>
      </c>
      <c r="K386">
        <v>45027</v>
      </c>
      <c r="L386" t="s">
        <v>126</v>
      </c>
    </row>
    <row r="387" spans="1:12" x14ac:dyDescent="0.2">
      <c r="A387" t="str">
        <f t="shared" si="5"/>
        <v>Colleton2011</v>
      </c>
      <c r="B387" t="s">
        <v>758</v>
      </c>
      <c r="C387">
        <v>2011</v>
      </c>
      <c r="D387" t="s">
        <v>245</v>
      </c>
      <c r="E387">
        <v>725</v>
      </c>
      <c r="F387">
        <v>9542</v>
      </c>
      <c r="G387">
        <v>-3.3</v>
      </c>
      <c r="H387">
        <v>597</v>
      </c>
      <c r="I387">
        <v>1.5</v>
      </c>
      <c r="J387" t="s">
        <v>247</v>
      </c>
      <c r="K387">
        <v>45029</v>
      </c>
      <c r="L387" t="s">
        <v>126</v>
      </c>
    </row>
    <row r="388" spans="1:12" x14ac:dyDescent="0.2">
      <c r="A388" t="str">
        <f t="shared" si="5"/>
        <v>Darlington2011</v>
      </c>
      <c r="B388" t="s">
        <v>759</v>
      </c>
      <c r="C388">
        <v>2011</v>
      </c>
      <c r="D388" t="s">
        <v>245</v>
      </c>
      <c r="E388">
        <v>1067</v>
      </c>
      <c r="F388">
        <v>18500</v>
      </c>
      <c r="G388">
        <v>1.1000000000000001</v>
      </c>
      <c r="H388">
        <v>780</v>
      </c>
      <c r="I388">
        <v>-7.4</v>
      </c>
      <c r="J388" t="s">
        <v>247</v>
      </c>
      <c r="K388">
        <v>45031</v>
      </c>
      <c r="L388" t="s">
        <v>126</v>
      </c>
    </row>
    <row r="389" spans="1:12" x14ac:dyDescent="0.2">
      <c r="A389" t="str">
        <f t="shared" si="5"/>
        <v>Dillon2011</v>
      </c>
      <c r="B389" t="s">
        <v>760</v>
      </c>
      <c r="C389">
        <v>2011</v>
      </c>
      <c r="D389" t="s">
        <v>245</v>
      </c>
      <c r="E389">
        <v>488</v>
      </c>
      <c r="F389">
        <v>8416</v>
      </c>
      <c r="G389">
        <v>-2.7</v>
      </c>
      <c r="H389">
        <v>549</v>
      </c>
      <c r="I389">
        <v>-4</v>
      </c>
      <c r="J389" t="s">
        <v>247</v>
      </c>
      <c r="K389">
        <v>45033</v>
      </c>
      <c r="L389" t="s">
        <v>126</v>
      </c>
    </row>
    <row r="390" spans="1:12" x14ac:dyDescent="0.2">
      <c r="A390" t="str">
        <f t="shared" ref="A390:A453" si="6">_xlfn.CONCAT(B390, C390)</f>
        <v>Dorchester2011</v>
      </c>
      <c r="B390" t="s">
        <v>761</v>
      </c>
      <c r="C390">
        <v>2011</v>
      </c>
      <c r="D390" t="s">
        <v>245</v>
      </c>
      <c r="E390">
        <v>1998</v>
      </c>
      <c r="F390">
        <v>29165</v>
      </c>
      <c r="G390">
        <v>2.4</v>
      </c>
      <c r="H390">
        <v>629</v>
      </c>
      <c r="I390">
        <v>0.5</v>
      </c>
      <c r="J390" t="s">
        <v>247</v>
      </c>
      <c r="K390">
        <v>45035</v>
      </c>
      <c r="L390" t="s">
        <v>126</v>
      </c>
    </row>
    <row r="391" spans="1:12" x14ac:dyDescent="0.2">
      <c r="A391" t="str">
        <f t="shared" si="6"/>
        <v>Edgefield2011</v>
      </c>
      <c r="B391" t="s">
        <v>762</v>
      </c>
      <c r="C391">
        <v>2011</v>
      </c>
      <c r="D391" t="s">
        <v>245</v>
      </c>
      <c r="E391">
        <v>321</v>
      </c>
      <c r="F391">
        <v>6080</v>
      </c>
      <c r="G391">
        <v>2</v>
      </c>
      <c r="H391">
        <v>622</v>
      </c>
      <c r="I391">
        <v>0</v>
      </c>
      <c r="J391" t="s">
        <v>247</v>
      </c>
      <c r="K391">
        <v>45037</v>
      </c>
      <c r="L391" t="s">
        <v>126</v>
      </c>
    </row>
    <row r="392" spans="1:12" x14ac:dyDescent="0.2">
      <c r="A392" t="str">
        <f t="shared" si="6"/>
        <v>Fairfield2011</v>
      </c>
      <c r="B392" t="s">
        <v>763</v>
      </c>
      <c r="C392">
        <v>2011</v>
      </c>
      <c r="D392" t="s">
        <v>245</v>
      </c>
      <c r="E392">
        <v>333</v>
      </c>
      <c r="F392">
        <v>6873</v>
      </c>
      <c r="G392">
        <v>5.7</v>
      </c>
      <c r="H392">
        <v>909</v>
      </c>
      <c r="I392">
        <v>2.9</v>
      </c>
      <c r="J392" t="s">
        <v>247</v>
      </c>
      <c r="K392">
        <v>45039</v>
      </c>
      <c r="L392" t="s">
        <v>126</v>
      </c>
    </row>
    <row r="393" spans="1:12" x14ac:dyDescent="0.2">
      <c r="A393" t="str">
        <f t="shared" si="6"/>
        <v>Florence2011</v>
      </c>
      <c r="B393" t="s">
        <v>394</v>
      </c>
      <c r="C393">
        <v>2011</v>
      </c>
      <c r="D393" t="s">
        <v>245</v>
      </c>
      <c r="E393">
        <v>3032</v>
      </c>
      <c r="F393">
        <v>59971</v>
      </c>
      <c r="G393">
        <v>-0.4</v>
      </c>
      <c r="H393">
        <v>693</v>
      </c>
      <c r="I393">
        <v>-0.6</v>
      </c>
      <c r="J393" t="s">
        <v>247</v>
      </c>
      <c r="K393">
        <v>45041</v>
      </c>
      <c r="L393" t="s">
        <v>126</v>
      </c>
    </row>
    <row r="394" spans="1:12" x14ac:dyDescent="0.2">
      <c r="A394" t="str">
        <f t="shared" si="6"/>
        <v>Georgetown2011</v>
      </c>
      <c r="B394" t="s">
        <v>404</v>
      </c>
      <c r="C394">
        <v>2011</v>
      </c>
      <c r="D394" t="s">
        <v>245</v>
      </c>
      <c r="E394">
        <v>1770</v>
      </c>
      <c r="F394">
        <v>21449</v>
      </c>
      <c r="G394">
        <v>-3.6</v>
      </c>
      <c r="H394">
        <v>683</v>
      </c>
      <c r="I394">
        <v>-2.7</v>
      </c>
      <c r="J394" t="s">
        <v>247</v>
      </c>
      <c r="K394">
        <v>45043</v>
      </c>
      <c r="L394" t="s">
        <v>126</v>
      </c>
    </row>
    <row r="395" spans="1:12" x14ac:dyDescent="0.2">
      <c r="A395" t="str">
        <f t="shared" si="6"/>
        <v>Greenville2011</v>
      </c>
      <c r="B395" t="s">
        <v>395</v>
      </c>
      <c r="C395">
        <v>2011</v>
      </c>
      <c r="D395" t="s">
        <v>245</v>
      </c>
      <c r="E395">
        <v>12052</v>
      </c>
      <c r="F395">
        <v>235042</v>
      </c>
      <c r="G395">
        <v>2.4</v>
      </c>
      <c r="H395">
        <v>814</v>
      </c>
      <c r="I395">
        <v>-3.4</v>
      </c>
      <c r="J395" t="s">
        <v>247</v>
      </c>
      <c r="K395">
        <v>45045</v>
      </c>
      <c r="L395" t="s">
        <v>126</v>
      </c>
    </row>
    <row r="396" spans="1:12" x14ac:dyDescent="0.2">
      <c r="A396" t="str">
        <f t="shared" si="6"/>
        <v>Greenwood2011</v>
      </c>
      <c r="B396" t="s">
        <v>393</v>
      </c>
      <c r="C396">
        <v>2011</v>
      </c>
      <c r="D396" t="s">
        <v>245</v>
      </c>
      <c r="E396">
        <v>1417</v>
      </c>
      <c r="F396">
        <v>28358</v>
      </c>
      <c r="G396">
        <v>0.4</v>
      </c>
      <c r="H396">
        <v>686</v>
      </c>
      <c r="I396">
        <v>-3.4</v>
      </c>
      <c r="J396" t="s">
        <v>247</v>
      </c>
      <c r="K396">
        <v>45047</v>
      </c>
      <c r="L396" t="s">
        <v>126</v>
      </c>
    </row>
    <row r="397" spans="1:12" x14ac:dyDescent="0.2">
      <c r="A397" t="str">
        <f t="shared" si="6"/>
        <v>Hampton2011</v>
      </c>
      <c r="B397" t="s">
        <v>764</v>
      </c>
      <c r="C397">
        <v>2011</v>
      </c>
      <c r="D397" t="s">
        <v>245</v>
      </c>
      <c r="E397">
        <v>367</v>
      </c>
      <c r="F397">
        <v>4736</v>
      </c>
      <c r="G397">
        <v>-2.6</v>
      </c>
      <c r="H397">
        <v>871</v>
      </c>
      <c r="I397">
        <v>10.1</v>
      </c>
      <c r="J397" t="s">
        <v>247</v>
      </c>
      <c r="K397">
        <v>45049</v>
      </c>
      <c r="L397" t="s">
        <v>126</v>
      </c>
    </row>
    <row r="398" spans="1:12" x14ac:dyDescent="0.2">
      <c r="A398" t="str">
        <f t="shared" si="6"/>
        <v>Horry2011</v>
      </c>
      <c r="B398" t="s">
        <v>398</v>
      </c>
      <c r="C398">
        <v>2011</v>
      </c>
      <c r="D398" t="s">
        <v>245</v>
      </c>
      <c r="E398">
        <v>7501</v>
      </c>
      <c r="F398">
        <v>101656</v>
      </c>
      <c r="G398">
        <v>0.5</v>
      </c>
      <c r="H398">
        <v>570</v>
      </c>
      <c r="I398">
        <v>-2.6</v>
      </c>
      <c r="J398" t="s">
        <v>247</v>
      </c>
      <c r="K398">
        <v>45051</v>
      </c>
      <c r="L398" t="s">
        <v>126</v>
      </c>
    </row>
    <row r="399" spans="1:12" x14ac:dyDescent="0.2">
      <c r="A399" t="str">
        <f t="shared" si="6"/>
        <v>Jasper2011</v>
      </c>
      <c r="B399" t="s">
        <v>368</v>
      </c>
      <c r="C399">
        <v>2011</v>
      </c>
      <c r="D399" t="s">
        <v>245</v>
      </c>
      <c r="E399">
        <v>546</v>
      </c>
      <c r="F399">
        <v>7091</v>
      </c>
      <c r="G399">
        <v>-0.9</v>
      </c>
      <c r="H399">
        <v>628</v>
      </c>
      <c r="I399">
        <v>-3.1</v>
      </c>
      <c r="J399" t="s">
        <v>247</v>
      </c>
      <c r="K399">
        <v>45053</v>
      </c>
      <c r="L399" t="s">
        <v>126</v>
      </c>
    </row>
    <row r="400" spans="1:12" x14ac:dyDescent="0.2">
      <c r="A400" t="str">
        <f t="shared" si="6"/>
        <v>Kershaw2011</v>
      </c>
      <c r="B400" t="s">
        <v>765</v>
      </c>
      <c r="C400">
        <v>2011</v>
      </c>
      <c r="D400" t="s">
        <v>245</v>
      </c>
      <c r="E400">
        <v>1081</v>
      </c>
      <c r="F400">
        <v>15756</v>
      </c>
      <c r="G400">
        <v>1</v>
      </c>
      <c r="H400">
        <v>677</v>
      </c>
      <c r="I400">
        <v>-2.6</v>
      </c>
      <c r="J400" t="s">
        <v>247</v>
      </c>
      <c r="K400">
        <v>45055</v>
      </c>
      <c r="L400" t="s">
        <v>126</v>
      </c>
    </row>
    <row r="401" spans="1:12" x14ac:dyDescent="0.2">
      <c r="A401" t="str">
        <f t="shared" si="6"/>
        <v>Lancaster2011</v>
      </c>
      <c r="B401" t="s">
        <v>388</v>
      </c>
      <c r="C401">
        <v>2011</v>
      </c>
      <c r="D401" t="s">
        <v>245</v>
      </c>
      <c r="E401">
        <v>1091</v>
      </c>
      <c r="F401">
        <v>16341</v>
      </c>
      <c r="G401">
        <v>1.3</v>
      </c>
      <c r="H401">
        <v>695</v>
      </c>
      <c r="I401">
        <v>-0.4</v>
      </c>
      <c r="J401" t="s">
        <v>247</v>
      </c>
      <c r="K401">
        <v>45057</v>
      </c>
      <c r="L401" t="s">
        <v>126</v>
      </c>
    </row>
    <row r="402" spans="1:12" x14ac:dyDescent="0.2">
      <c r="A402" t="str">
        <f t="shared" si="6"/>
        <v>Laurens2011</v>
      </c>
      <c r="B402" t="s">
        <v>339</v>
      </c>
      <c r="C402">
        <v>2011</v>
      </c>
      <c r="D402" t="s">
        <v>245</v>
      </c>
      <c r="E402">
        <v>848</v>
      </c>
      <c r="F402">
        <v>17433</v>
      </c>
      <c r="G402">
        <v>3</v>
      </c>
      <c r="H402">
        <v>645</v>
      </c>
      <c r="I402">
        <v>-2.6</v>
      </c>
      <c r="J402" t="s">
        <v>247</v>
      </c>
      <c r="K402">
        <v>45059</v>
      </c>
      <c r="L402" t="s">
        <v>126</v>
      </c>
    </row>
    <row r="403" spans="1:12" x14ac:dyDescent="0.2">
      <c r="A403" t="str">
        <f t="shared" si="6"/>
        <v>Lee2011</v>
      </c>
      <c r="B403" t="s">
        <v>315</v>
      </c>
      <c r="C403">
        <v>2011</v>
      </c>
      <c r="D403" t="s">
        <v>245</v>
      </c>
      <c r="E403">
        <v>277</v>
      </c>
      <c r="F403">
        <v>3367</v>
      </c>
      <c r="G403">
        <v>-6.1</v>
      </c>
      <c r="H403">
        <v>602</v>
      </c>
      <c r="I403">
        <v>-1.3</v>
      </c>
      <c r="J403" t="s">
        <v>247</v>
      </c>
      <c r="K403">
        <v>45061</v>
      </c>
      <c r="L403" t="s">
        <v>126</v>
      </c>
    </row>
    <row r="404" spans="1:12" x14ac:dyDescent="0.2">
      <c r="A404" t="str">
        <f t="shared" si="6"/>
        <v>Lexington2011</v>
      </c>
      <c r="B404" t="s">
        <v>387</v>
      </c>
      <c r="C404">
        <v>2011</v>
      </c>
      <c r="D404" t="s">
        <v>245</v>
      </c>
      <c r="E404">
        <v>5534</v>
      </c>
      <c r="F404">
        <v>97744</v>
      </c>
      <c r="G404">
        <v>4.2</v>
      </c>
      <c r="H404">
        <v>712</v>
      </c>
      <c r="I404">
        <v>-0.7</v>
      </c>
      <c r="J404" t="s">
        <v>247</v>
      </c>
      <c r="K404">
        <v>45063</v>
      </c>
      <c r="L404" t="s">
        <v>126</v>
      </c>
    </row>
    <row r="405" spans="1:12" x14ac:dyDescent="0.2">
      <c r="A405" t="str">
        <f t="shared" si="6"/>
        <v>McCormick2011</v>
      </c>
      <c r="B405" t="s">
        <v>766</v>
      </c>
      <c r="C405">
        <v>2011</v>
      </c>
      <c r="D405" t="s">
        <v>245</v>
      </c>
      <c r="E405">
        <v>137</v>
      </c>
      <c r="F405">
        <v>1682</v>
      </c>
      <c r="G405">
        <v>-0.3</v>
      </c>
      <c r="H405">
        <v>567</v>
      </c>
      <c r="I405">
        <v>-1.2</v>
      </c>
      <c r="J405" t="s">
        <v>247</v>
      </c>
      <c r="K405">
        <v>45065</v>
      </c>
      <c r="L405" t="s">
        <v>126</v>
      </c>
    </row>
    <row r="406" spans="1:12" x14ac:dyDescent="0.2">
      <c r="A406" t="str">
        <f t="shared" si="6"/>
        <v>Marion2011</v>
      </c>
      <c r="B406" t="s">
        <v>399</v>
      </c>
      <c r="C406">
        <v>2011</v>
      </c>
      <c r="D406" t="s">
        <v>245</v>
      </c>
      <c r="E406">
        <v>532</v>
      </c>
      <c r="F406">
        <v>6966</v>
      </c>
      <c r="G406">
        <v>0.1</v>
      </c>
      <c r="H406">
        <v>558</v>
      </c>
      <c r="I406">
        <v>-3.5</v>
      </c>
      <c r="J406" t="s">
        <v>247</v>
      </c>
      <c r="K406">
        <v>45067</v>
      </c>
      <c r="L406" t="s">
        <v>126</v>
      </c>
    </row>
    <row r="407" spans="1:12" x14ac:dyDescent="0.2">
      <c r="A407" t="str">
        <f t="shared" si="6"/>
        <v>Marlboro2011</v>
      </c>
      <c r="B407" t="s">
        <v>767</v>
      </c>
      <c r="C407">
        <v>2011</v>
      </c>
      <c r="D407" t="s">
        <v>245</v>
      </c>
      <c r="E407">
        <v>375</v>
      </c>
      <c r="F407">
        <v>6853</v>
      </c>
      <c r="G407">
        <v>3.2</v>
      </c>
      <c r="H407">
        <v>696</v>
      </c>
      <c r="I407">
        <v>-0.1</v>
      </c>
      <c r="J407" t="s">
        <v>247</v>
      </c>
      <c r="K407">
        <v>45069</v>
      </c>
      <c r="L407" t="s">
        <v>126</v>
      </c>
    </row>
    <row r="408" spans="1:12" x14ac:dyDescent="0.2">
      <c r="A408" t="str">
        <f t="shared" si="6"/>
        <v>Newberry2011</v>
      </c>
      <c r="B408" t="s">
        <v>402</v>
      </c>
      <c r="C408">
        <v>2011</v>
      </c>
      <c r="D408" t="s">
        <v>245</v>
      </c>
      <c r="E408">
        <v>718</v>
      </c>
      <c r="F408">
        <v>13429</v>
      </c>
      <c r="G408">
        <v>0.7</v>
      </c>
      <c r="H408">
        <v>608</v>
      </c>
      <c r="I408">
        <v>-5.7</v>
      </c>
      <c r="J408" t="s">
        <v>247</v>
      </c>
      <c r="K408">
        <v>45071</v>
      </c>
      <c r="L408" t="s">
        <v>126</v>
      </c>
    </row>
    <row r="409" spans="1:12" x14ac:dyDescent="0.2">
      <c r="A409" t="str">
        <f t="shared" si="6"/>
        <v>Oconee2011</v>
      </c>
      <c r="B409" t="s">
        <v>401</v>
      </c>
      <c r="C409">
        <v>2011</v>
      </c>
      <c r="D409" t="s">
        <v>245</v>
      </c>
      <c r="E409">
        <v>1393</v>
      </c>
      <c r="F409">
        <v>21651</v>
      </c>
      <c r="G409">
        <v>0.6</v>
      </c>
      <c r="H409">
        <v>807</v>
      </c>
      <c r="I409">
        <v>-0.1</v>
      </c>
      <c r="J409" t="s">
        <v>247</v>
      </c>
      <c r="K409">
        <v>45073</v>
      </c>
      <c r="L409" t="s">
        <v>126</v>
      </c>
    </row>
    <row r="410" spans="1:12" x14ac:dyDescent="0.2">
      <c r="A410" t="str">
        <f t="shared" si="6"/>
        <v>Orangeburg2011</v>
      </c>
      <c r="B410" t="s">
        <v>396</v>
      </c>
      <c r="C410">
        <v>2011</v>
      </c>
      <c r="D410" t="s">
        <v>245</v>
      </c>
      <c r="E410">
        <v>1660</v>
      </c>
      <c r="F410">
        <v>30530</v>
      </c>
      <c r="G410">
        <v>-1.3</v>
      </c>
      <c r="H410">
        <v>667</v>
      </c>
      <c r="I410">
        <v>1.8</v>
      </c>
      <c r="J410" t="s">
        <v>247</v>
      </c>
      <c r="K410">
        <v>45075</v>
      </c>
      <c r="L410" t="s">
        <v>126</v>
      </c>
    </row>
    <row r="411" spans="1:12" x14ac:dyDescent="0.2">
      <c r="A411" t="str">
        <f t="shared" si="6"/>
        <v>Pickens2011</v>
      </c>
      <c r="B411" t="s">
        <v>446</v>
      </c>
      <c r="C411">
        <v>2011</v>
      </c>
      <c r="D411" t="s">
        <v>245</v>
      </c>
      <c r="E411">
        <v>2049</v>
      </c>
      <c r="F411">
        <v>34664</v>
      </c>
      <c r="G411">
        <v>2.8</v>
      </c>
      <c r="H411">
        <v>663</v>
      </c>
      <c r="I411">
        <v>-3.9</v>
      </c>
      <c r="J411" t="s">
        <v>247</v>
      </c>
      <c r="K411">
        <v>45077</v>
      </c>
      <c r="L411" t="s">
        <v>126</v>
      </c>
    </row>
    <row r="412" spans="1:12" x14ac:dyDescent="0.2">
      <c r="A412" t="str">
        <f t="shared" si="6"/>
        <v>Richland2011</v>
      </c>
      <c r="B412" t="s">
        <v>392</v>
      </c>
      <c r="C412">
        <v>2011</v>
      </c>
      <c r="D412" t="s">
        <v>245</v>
      </c>
      <c r="E412">
        <v>8900</v>
      </c>
      <c r="F412">
        <v>204176</v>
      </c>
      <c r="G412">
        <v>0.1</v>
      </c>
      <c r="H412">
        <v>827</v>
      </c>
      <c r="I412">
        <v>-1</v>
      </c>
      <c r="J412" t="s">
        <v>247</v>
      </c>
      <c r="K412">
        <v>45079</v>
      </c>
      <c r="L412" t="s">
        <v>126</v>
      </c>
    </row>
    <row r="413" spans="1:12" x14ac:dyDescent="0.2">
      <c r="A413" t="str">
        <f t="shared" si="6"/>
        <v>Saluda2011</v>
      </c>
      <c r="B413" t="s">
        <v>400</v>
      </c>
      <c r="C413">
        <v>2011</v>
      </c>
      <c r="D413" t="s">
        <v>245</v>
      </c>
      <c r="E413">
        <v>267</v>
      </c>
      <c r="F413">
        <v>4706</v>
      </c>
      <c r="G413">
        <v>4.7</v>
      </c>
      <c r="H413">
        <v>519</v>
      </c>
      <c r="I413">
        <v>-10.5</v>
      </c>
      <c r="J413" t="s">
        <v>247</v>
      </c>
      <c r="K413">
        <v>45081</v>
      </c>
      <c r="L413" t="s">
        <v>126</v>
      </c>
    </row>
    <row r="414" spans="1:12" x14ac:dyDescent="0.2">
      <c r="A414" t="str">
        <f t="shared" si="6"/>
        <v>Spartanburg2011</v>
      </c>
      <c r="B414" t="s">
        <v>390</v>
      </c>
      <c r="C414">
        <v>2011</v>
      </c>
      <c r="D414" t="s">
        <v>245</v>
      </c>
      <c r="E414">
        <v>5761</v>
      </c>
      <c r="F414">
        <v>114079</v>
      </c>
      <c r="G414">
        <v>0.9</v>
      </c>
      <c r="H414">
        <v>817</v>
      </c>
      <c r="I414">
        <v>-0.2</v>
      </c>
      <c r="J414" t="s">
        <v>247</v>
      </c>
      <c r="K414">
        <v>45083</v>
      </c>
      <c r="L414" t="s">
        <v>126</v>
      </c>
    </row>
    <row r="415" spans="1:12" x14ac:dyDescent="0.2">
      <c r="A415" t="str">
        <f t="shared" si="6"/>
        <v>Sumter2011</v>
      </c>
      <c r="B415" t="s">
        <v>385</v>
      </c>
      <c r="C415">
        <v>2011</v>
      </c>
      <c r="D415" t="s">
        <v>245</v>
      </c>
      <c r="E415">
        <v>1923</v>
      </c>
      <c r="F415">
        <v>35170</v>
      </c>
      <c r="G415">
        <v>-0.1</v>
      </c>
      <c r="H415">
        <v>662</v>
      </c>
      <c r="I415">
        <v>0</v>
      </c>
      <c r="J415" t="s">
        <v>247</v>
      </c>
      <c r="K415">
        <v>45085</v>
      </c>
      <c r="L415" t="s">
        <v>126</v>
      </c>
    </row>
    <row r="416" spans="1:12" x14ac:dyDescent="0.2">
      <c r="A416" t="str">
        <f t="shared" si="6"/>
        <v>Union2011</v>
      </c>
      <c r="B416" t="s">
        <v>403</v>
      </c>
      <c r="C416">
        <v>2011</v>
      </c>
      <c r="D416" t="s">
        <v>245</v>
      </c>
      <c r="E416">
        <v>463</v>
      </c>
      <c r="F416">
        <v>6231</v>
      </c>
      <c r="G416">
        <v>7.7</v>
      </c>
      <c r="H416">
        <v>632</v>
      </c>
      <c r="I416">
        <v>6.9</v>
      </c>
      <c r="J416" t="s">
        <v>247</v>
      </c>
      <c r="K416">
        <v>45087</v>
      </c>
      <c r="L416" t="s">
        <v>126</v>
      </c>
    </row>
    <row r="417" spans="1:12" x14ac:dyDescent="0.2">
      <c r="A417" t="str">
        <f t="shared" si="6"/>
        <v>Williamsburg2011</v>
      </c>
      <c r="B417" t="s">
        <v>768</v>
      </c>
      <c r="C417">
        <v>2011</v>
      </c>
      <c r="D417" t="s">
        <v>245</v>
      </c>
      <c r="E417">
        <v>576</v>
      </c>
      <c r="F417">
        <v>8917</v>
      </c>
      <c r="G417">
        <v>-4.0999999999999996</v>
      </c>
      <c r="H417">
        <v>661</v>
      </c>
      <c r="I417">
        <v>1.1000000000000001</v>
      </c>
      <c r="J417" t="s">
        <v>247</v>
      </c>
      <c r="K417">
        <v>45089</v>
      </c>
      <c r="L417" t="s">
        <v>126</v>
      </c>
    </row>
    <row r="418" spans="1:12" x14ac:dyDescent="0.2">
      <c r="A418" t="str">
        <f t="shared" si="6"/>
        <v>York2011</v>
      </c>
      <c r="B418" t="s">
        <v>391</v>
      </c>
      <c r="C418">
        <v>2011</v>
      </c>
      <c r="D418" t="s">
        <v>245</v>
      </c>
      <c r="E418">
        <v>4466</v>
      </c>
      <c r="F418">
        <v>74744</v>
      </c>
      <c r="G418">
        <v>0.5</v>
      </c>
      <c r="H418">
        <v>759</v>
      </c>
      <c r="I418">
        <v>-2.2000000000000002</v>
      </c>
      <c r="J418" t="s">
        <v>247</v>
      </c>
      <c r="K418">
        <v>45091</v>
      </c>
      <c r="L418" t="s">
        <v>126</v>
      </c>
    </row>
    <row r="419" spans="1:12" x14ac:dyDescent="0.2">
      <c r="A419" t="str">
        <f t="shared" si="6"/>
        <v>Abbeville2012</v>
      </c>
      <c r="B419" t="s">
        <v>753</v>
      </c>
      <c r="C419">
        <v>2012</v>
      </c>
      <c r="D419" t="s">
        <v>245</v>
      </c>
      <c r="E419">
        <v>345</v>
      </c>
      <c r="F419">
        <v>5408</v>
      </c>
      <c r="G419">
        <v>-0.9</v>
      </c>
      <c r="H419">
        <v>630</v>
      </c>
      <c r="I419">
        <v>1.9</v>
      </c>
      <c r="J419" t="s">
        <v>247</v>
      </c>
      <c r="K419">
        <v>45001</v>
      </c>
      <c r="L419" t="s">
        <v>126</v>
      </c>
    </row>
    <row r="420" spans="1:12" x14ac:dyDescent="0.2">
      <c r="A420" t="str">
        <f t="shared" si="6"/>
        <v>Aiken2012</v>
      </c>
      <c r="B420" t="s">
        <v>389</v>
      </c>
      <c r="C420">
        <v>2012</v>
      </c>
      <c r="D420" t="s">
        <v>245</v>
      </c>
      <c r="E420">
        <v>2770</v>
      </c>
      <c r="F420">
        <v>56423</v>
      </c>
      <c r="G420">
        <v>-1.3</v>
      </c>
      <c r="H420">
        <v>913</v>
      </c>
      <c r="I420">
        <v>1.2</v>
      </c>
      <c r="J420" t="s">
        <v>247</v>
      </c>
      <c r="K420">
        <v>45003</v>
      </c>
      <c r="L420" t="s">
        <v>126</v>
      </c>
    </row>
    <row r="421" spans="1:12" x14ac:dyDescent="0.2">
      <c r="A421" t="str">
        <f t="shared" si="6"/>
        <v>Allendale2012</v>
      </c>
      <c r="B421" t="s">
        <v>754</v>
      </c>
      <c r="C421">
        <v>2012</v>
      </c>
      <c r="D421" t="s">
        <v>245</v>
      </c>
      <c r="E421">
        <v>187</v>
      </c>
      <c r="F421">
        <v>2883</v>
      </c>
      <c r="G421">
        <v>-2.8</v>
      </c>
      <c r="H421">
        <v>782</v>
      </c>
      <c r="I421">
        <v>7.6</v>
      </c>
      <c r="J421" t="s">
        <v>247</v>
      </c>
      <c r="K421">
        <v>45005</v>
      </c>
      <c r="L421" t="s">
        <v>126</v>
      </c>
    </row>
    <row r="422" spans="1:12" x14ac:dyDescent="0.2">
      <c r="A422" t="str">
        <f t="shared" si="6"/>
        <v>Anderson2012</v>
      </c>
      <c r="B422" t="s">
        <v>349</v>
      </c>
      <c r="C422">
        <v>2012</v>
      </c>
      <c r="D422" t="s">
        <v>245</v>
      </c>
      <c r="E422">
        <v>3410</v>
      </c>
      <c r="F422">
        <v>58100</v>
      </c>
      <c r="G422">
        <v>1</v>
      </c>
      <c r="H422">
        <v>718</v>
      </c>
      <c r="I422">
        <v>3.8</v>
      </c>
      <c r="J422" t="s">
        <v>247</v>
      </c>
      <c r="K422">
        <v>45007</v>
      </c>
      <c r="L422" t="s">
        <v>126</v>
      </c>
    </row>
    <row r="423" spans="1:12" x14ac:dyDescent="0.2">
      <c r="A423" t="str">
        <f t="shared" si="6"/>
        <v>Bamberg2012</v>
      </c>
      <c r="B423" t="s">
        <v>397</v>
      </c>
      <c r="C423">
        <v>2012</v>
      </c>
      <c r="D423" t="s">
        <v>245</v>
      </c>
      <c r="E423">
        <v>296</v>
      </c>
      <c r="F423">
        <v>3884</v>
      </c>
      <c r="G423">
        <v>-7.1</v>
      </c>
      <c r="H423">
        <v>610</v>
      </c>
      <c r="I423">
        <v>3.7</v>
      </c>
      <c r="J423" t="s">
        <v>247</v>
      </c>
      <c r="K423">
        <v>45009</v>
      </c>
      <c r="L423" t="s">
        <v>126</v>
      </c>
    </row>
    <row r="424" spans="1:12" x14ac:dyDescent="0.2">
      <c r="A424" t="str">
        <f t="shared" si="6"/>
        <v>Barnwell2012</v>
      </c>
      <c r="B424" t="s">
        <v>755</v>
      </c>
      <c r="C424">
        <v>2012</v>
      </c>
      <c r="D424" t="s">
        <v>245</v>
      </c>
      <c r="E424">
        <v>404</v>
      </c>
      <c r="F424">
        <v>5369</v>
      </c>
      <c r="G424">
        <v>-1.2</v>
      </c>
      <c r="H424">
        <v>602</v>
      </c>
      <c r="I424">
        <v>3.4</v>
      </c>
      <c r="J424" t="s">
        <v>247</v>
      </c>
      <c r="K424">
        <v>45011</v>
      </c>
      <c r="L424" t="s">
        <v>126</v>
      </c>
    </row>
    <row r="425" spans="1:12" x14ac:dyDescent="0.2">
      <c r="A425" t="str">
        <f t="shared" si="6"/>
        <v>Beaufort2012</v>
      </c>
      <c r="B425" t="s">
        <v>756</v>
      </c>
      <c r="C425">
        <v>2012</v>
      </c>
      <c r="D425" t="s">
        <v>245</v>
      </c>
      <c r="E425">
        <v>4734</v>
      </c>
      <c r="F425">
        <v>56588</v>
      </c>
      <c r="G425">
        <v>2.2999999999999998</v>
      </c>
      <c r="H425">
        <v>686</v>
      </c>
      <c r="I425">
        <v>1.6</v>
      </c>
      <c r="J425" t="s">
        <v>247</v>
      </c>
      <c r="K425">
        <v>45013</v>
      </c>
      <c r="L425" t="s">
        <v>126</v>
      </c>
    </row>
    <row r="426" spans="1:12" x14ac:dyDescent="0.2">
      <c r="A426" t="str">
        <f t="shared" si="6"/>
        <v>Berkeley2012</v>
      </c>
      <c r="B426" t="s">
        <v>386</v>
      </c>
      <c r="C426">
        <v>2012</v>
      </c>
      <c r="D426" t="s">
        <v>245</v>
      </c>
      <c r="E426">
        <v>2242</v>
      </c>
      <c r="F426">
        <v>38790</v>
      </c>
      <c r="G426">
        <v>5</v>
      </c>
      <c r="H426">
        <v>849</v>
      </c>
      <c r="I426">
        <v>-0.8</v>
      </c>
      <c r="J426" t="s">
        <v>247</v>
      </c>
      <c r="K426">
        <v>45015</v>
      </c>
      <c r="L426" t="s">
        <v>126</v>
      </c>
    </row>
    <row r="427" spans="1:12" x14ac:dyDescent="0.2">
      <c r="A427" t="str">
        <f t="shared" si="6"/>
        <v>Calhoun2012</v>
      </c>
      <c r="B427" t="s">
        <v>327</v>
      </c>
      <c r="C427">
        <v>2012</v>
      </c>
      <c r="D427" t="s">
        <v>245</v>
      </c>
      <c r="E427">
        <v>239</v>
      </c>
      <c r="F427">
        <v>3719</v>
      </c>
      <c r="G427">
        <v>-1.8</v>
      </c>
      <c r="H427">
        <v>717</v>
      </c>
      <c r="I427">
        <v>1.4</v>
      </c>
      <c r="J427" t="s">
        <v>247</v>
      </c>
      <c r="K427">
        <v>45017</v>
      </c>
      <c r="L427" t="s">
        <v>126</v>
      </c>
    </row>
    <row r="428" spans="1:12" x14ac:dyDescent="0.2">
      <c r="A428" t="str">
        <f t="shared" si="6"/>
        <v>Charleston2012</v>
      </c>
      <c r="B428" t="s">
        <v>384</v>
      </c>
      <c r="C428">
        <v>2012</v>
      </c>
      <c r="D428" t="s">
        <v>245</v>
      </c>
      <c r="E428">
        <v>12138</v>
      </c>
      <c r="F428">
        <v>219185</v>
      </c>
      <c r="G428">
        <v>2.9</v>
      </c>
      <c r="H428">
        <v>838</v>
      </c>
      <c r="I428">
        <v>1.5</v>
      </c>
      <c r="J428" t="s">
        <v>247</v>
      </c>
      <c r="K428">
        <v>45019</v>
      </c>
      <c r="L428" t="s">
        <v>126</v>
      </c>
    </row>
    <row r="429" spans="1:12" x14ac:dyDescent="0.2">
      <c r="A429" t="str">
        <f t="shared" si="6"/>
        <v>Cherokee2012</v>
      </c>
      <c r="B429" t="s">
        <v>424</v>
      </c>
      <c r="C429">
        <v>2012</v>
      </c>
      <c r="D429" t="s">
        <v>245</v>
      </c>
      <c r="E429">
        <v>875</v>
      </c>
      <c r="F429">
        <v>18039</v>
      </c>
      <c r="G429">
        <v>2.8</v>
      </c>
      <c r="H429">
        <v>677</v>
      </c>
      <c r="I429">
        <v>5.0999999999999996</v>
      </c>
      <c r="J429" t="s">
        <v>247</v>
      </c>
      <c r="K429">
        <v>45021</v>
      </c>
      <c r="L429" t="s">
        <v>126</v>
      </c>
    </row>
    <row r="430" spans="1:12" x14ac:dyDescent="0.2">
      <c r="A430" t="str">
        <f t="shared" si="6"/>
        <v>Chester2012</v>
      </c>
      <c r="B430" t="s">
        <v>717</v>
      </c>
      <c r="C430">
        <v>2012</v>
      </c>
      <c r="D430" t="s">
        <v>245</v>
      </c>
      <c r="E430">
        <v>551</v>
      </c>
      <c r="F430">
        <v>8064</v>
      </c>
      <c r="G430">
        <v>3.8</v>
      </c>
      <c r="H430">
        <v>708</v>
      </c>
      <c r="I430">
        <v>0</v>
      </c>
      <c r="J430" t="s">
        <v>247</v>
      </c>
      <c r="K430">
        <v>45023</v>
      </c>
      <c r="L430" t="s">
        <v>126</v>
      </c>
    </row>
    <row r="431" spans="1:12" x14ac:dyDescent="0.2">
      <c r="A431" t="str">
        <f t="shared" si="6"/>
        <v>Chesterfield2012</v>
      </c>
      <c r="B431" t="s">
        <v>413</v>
      </c>
      <c r="C431">
        <v>2012</v>
      </c>
      <c r="D431" t="s">
        <v>245</v>
      </c>
      <c r="E431">
        <v>690</v>
      </c>
      <c r="F431">
        <v>13376</v>
      </c>
      <c r="G431">
        <v>2.2999999999999998</v>
      </c>
      <c r="H431">
        <v>661</v>
      </c>
      <c r="I431">
        <v>4.0999999999999996</v>
      </c>
      <c r="J431" t="s">
        <v>247</v>
      </c>
      <c r="K431">
        <v>45025</v>
      </c>
      <c r="L431" t="s">
        <v>126</v>
      </c>
    </row>
    <row r="432" spans="1:12" x14ac:dyDescent="0.2">
      <c r="A432" t="str">
        <f t="shared" si="6"/>
        <v>Clarendon2012</v>
      </c>
      <c r="B432" t="s">
        <v>757</v>
      </c>
      <c r="C432">
        <v>2012</v>
      </c>
      <c r="D432" t="s">
        <v>245</v>
      </c>
      <c r="E432">
        <v>601</v>
      </c>
      <c r="F432">
        <v>6764</v>
      </c>
      <c r="G432">
        <v>0.7</v>
      </c>
      <c r="H432">
        <v>554</v>
      </c>
      <c r="I432">
        <v>1.8</v>
      </c>
      <c r="J432" t="s">
        <v>247</v>
      </c>
      <c r="K432">
        <v>45027</v>
      </c>
      <c r="L432" t="s">
        <v>126</v>
      </c>
    </row>
    <row r="433" spans="1:12" x14ac:dyDescent="0.2">
      <c r="A433" t="str">
        <f t="shared" si="6"/>
        <v>Colleton2012</v>
      </c>
      <c r="B433" t="s">
        <v>758</v>
      </c>
      <c r="C433">
        <v>2012</v>
      </c>
      <c r="D433" t="s">
        <v>245</v>
      </c>
      <c r="E433">
        <v>729</v>
      </c>
      <c r="F433">
        <v>9777</v>
      </c>
      <c r="G433">
        <v>2.5</v>
      </c>
      <c r="H433">
        <v>591</v>
      </c>
      <c r="I433">
        <v>-1</v>
      </c>
      <c r="J433" t="s">
        <v>247</v>
      </c>
      <c r="K433">
        <v>45029</v>
      </c>
      <c r="L433" t="s">
        <v>126</v>
      </c>
    </row>
    <row r="434" spans="1:12" x14ac:dyDescent="0.2">
      <c r="A434" t="str">
        <f t="shared" si="6"/>
        <v>Darlington2012</v>
      </c>
      <c r="B434" t="s">
        <v>759</v>
      </c>
      <c r="C434">
        <v>2012</v>
      </c>
      <c r="D434" t="s">
        <v>245</v>
      </c>
      <c r="E434">
        <v>1087</v>
      </c>
      <c r="F434">
        <v>18883</v>
      </c>
      <c r="G434">
        <v>2.1</v>
      </c>
      <c r="H434">
        <v>839</v>
      </c>
      <c r="I434">
        <v>7.6</v>
      </c>
      <c r="J434" t="s">
        <v>247</v>
      </c>
      <c r="K434">
        <v>45031</v>
      </c>
      <c r="L434" t="s">
        <v>126</v>
      </c>
    </row>
    <row r="435" spans="1:12" x14ac:dyDescent="0.2">
      <c r="A435" t="str">
        <f t="shared" si="6"/>
        <v>Dillon2012</v>
      </c>
      <c r="B435" t="s">
        <v>760</v>
      </c>
      <c r="C435">
        <v>2012</v>
      </c>
      <c r="D435" t="s">
        <v>245</v>
      </c>
      <c r="E435">
        <v>483</v>
      </c>
      <c r="F435">
        <v>8344</v>
      </c>
      <c r="G435">
        <v>-0.9</v>
      </c>
      <c r="H435">
        <v>571</v>
      </c>
      <c r="I435">
        <v>4</v>
      </c>
      <c r="J435" t="s">
        <v>247</v>
      </c>
      <c r="K435">
        <v>45033</v>
      </c>
      <c r="L435" t="s">
        <v>126</v>
      </c>
    </row>
    <row r="436" spans="1:12" x14ac:dyDescent="0.2">
      <c r="A436" t="str">
        <f t="shared" si="6"/>
        <v>Dorchester2012</v>
      </c>
      <c r="B436" t="s">
        <v>761</v>
      </c>
      <c r="C436">
        <v>2012</v>
      </c>
      <c r="D436" t="s">
        <v>245</v>
      </c>
      <c r="E436">
        <v>2092</v>
      </c>
      <c r="F436">
        <v>29510</v>
      </c>
      <c r="G436">
        <v>1.2</v>
      </c>
      <c r="H436">
        <v>634</v>
      </c>
      <c r="I436">
        <v>0.8</v>
      </c>
      <c r="J436" t="s">
        <v>247</v>
      </c>
      <c r="K436">
        <v>45035</v>
      </c>
      <c r="L436" t="s">
        <v>126</v>
      </c>
    </row>
    <row r="437" spans="1:12" x14ac:dyDescent="0.2">
      <c r="A437" t="str">
        <f t="shared" si="6"/>
        <v>Edgefield2012</v>
      </c>
      <c r="B437" t="s">
        <v>762</v>
      </c>
      <c r="C437">
        <v>2012</v>
      </c>
      <c r="D437" t="s">
        <v>245</v>
      </c>
      <c r="E437">
        <v>332</v>
      </c>
      <c r="F437">
        <v>6140</v>
      </c>
      <c r="G437">
        <v>1</v>
      </c>
      <c r="H437">
        <v>624</v>
      </c>
      <c r="I437">
        <v>0.3</v>
      </c>
      <c r="J437" t="s">
        <v>247</v>
      </c>
      <c r="K437">
        <v>45037</v>
      </c>
      <c r="L437" t="s">
        <v>126</v>
      </c>
    </row>
    <row r="438" spans="1:12" x14ac:dyDescent="0.2">
      <c r="A438" t="str">
        <f t="shared" si="6"/>
        <v>Fairfield2012</v>
      </c>
      <c r="B438" t="s">
        <v>763</v>
      </c>
      <c r="C438">
        <v>2012</v>
      </c>
      <c r="D438" t="s">
        <v>245</v>
      </c>
      <c r="E438">
        <v>327</v>
      </c>
      <c r="F438">
        <v>7667</v>
      </c>
      <c r="G438">
        <v>11.6</v>
      </c>
      <c r="H438">
        <v>1008</v>
      </c>
      <c r="I438">
        <v>10.9</v>
      </c>
      <c r="J438" t="s">
        <v>247</v>
      </c>
      <c r="K438">
        <v>45039</v>
      </c>
      <c r="L438" t="s">
        <v>126</v>
      </c>
    </row>
    <row r="439" spans="1:12" x14ac:dyDescent="0.2">
      <c r="A439" t="str">
        <f t="shared" si="6"/>
        <v>Florence2012</v>
      </c>
      <c r="B439" t="s">
        <v>394</v>
      </c>
      <c r="C439">
        <v>2012</v>
      </c>
      <c r="D439" t="s">
        <v>245</v>
      </c>
      <c r="E439">
        <v>3042</v>
      </c>
      <c r="F439">
        <v>61517</v>
      </c>
      <c r="G439">
        <v>2.6</v>
      </c>
      <c r="H439">
        <v>712</v>
      </c>
      <c r="I439">
        <v>2.7</v>
      </c>
      <c r="J439" t="s">
        <v>247</v>
      </c>
      <c r="K439">
        <v>45041</v>
      </c>
      <c r="L439" t="s">
        <v>126</v>
      </c>
    </row>
    <row r="440" spans="1:12" x14ac:dyDescent="0.2">
      <c r="A440" t="str">
        <f t="shared" si="6"/>
        <v>Georgetown2012</v>
      </c>
      <c r="B440" t="s">
        <v>404</v>
      </c>
      <c r="C440">
        <v>2012</v>
      </c>
      <c r="D440" t="s">
        <v>245</v>
      </c>
      <c r="E440">
        <v>1815</v>
      </c>
      <c r="F440">
        <v>21228</v>
      </c>
      <c r="G440">
        <v>-1</v>
      </c>
      <c r="H440">
        <v>707</v>
      </c>
      <c r="I440">
        <v>3.5</v>
      </c>
      <c r="J440" t="s">
        <v>247</v>
      </c>
      <c r="K440">
        <v>45043</v>
      </c>
      <c r="L440" t="s">
        <v>126</v>
      </c>
    </row>
    <row r="441" spans="1:12" x14ac:dyDescent="0.2">
      <c r="A441" t="str">
        <f t="shared" si="6"/>
        <v>Greenville2012</v>
      </c>
      <c r="B441" t="s">
        <v>395</v>
      </c>
      <c r="C441">
        <v>2012</v>
      </c>
      <c r="D441" t="s">
        <v>245</v>
      </c>
      <c r="E441">
        <v>12328</v>
      </c>
      <c r="F441">
        <v>238407</v>
      </c>
      <c r="G441">
        <v>1.4</v>
      </c>
      <c r="H441">
        <v>839</v>
      </c>
      <c r="I441">
        <v>3.1</v>
      </c>
      <c r="J441" t="s">
        <v>247</v>
      </c>
      <c r="K441">
        <v>45045</v>
      </c>
      <c r="L441" t="s">
        <v>126</v>
      </c>
    </row>
    <row r="442" spans="1:12" x14ac:dyDescent="0.2">
      <c r="A442" t="str">
        <f t="shared" si="6"/>
        <v>Greenwood2012</v>
      </c>
      <c r="B442" t="s">
        <v>393</v>
      </c>
      <c r="C442">
        <v>2012</v>
      </c>
      <c r="D442" t="s">
        <v>245</v>
      </c>
      <c r="E442">
        <v>1419</v>
      </c>
      <c r="F442">
        <v>28753</v>
      </c>
      <c r="G442">
        <v>1.4</v>
      </c>
      <c r="H442">
        <v>706</v>
      </c>
      <c r="I442">
        <v>2.9</v>
      </c>
      <c r="J442" t="s">
        <v>247</v>
      </c>
      <c r="K442">
        <v>45047</v>
      </c>
      <c r="L442" t="s">
        <v>126</v>
      </c>
    </row>
    <row r="443" spans="1:12" x14ac:dyDescent="0.2">
      <c r="A443" t="str">
        <f t="shared" si="6"/>
        <v>Hampton2012</v>
      </c>
      <c r="B443" t="s">
        <v>764</v>
      </c>
      <c r="C443">
        <v>2012</v>
      </c>
      <c r="D443" t="s">
        <v>245</v>
      </c>
      <c r="E443">
        <v>375</v>
      </c>
      <c r="F443">
        <v>4680</v>
      </c>
      <c r="G443">
        <v>-1.2</v>
      </c>
      <c r="H443">
        <v>927</v>
      </c>
      <c r="I443">
        <v>6.4</v>
      </c>
      <c r="J443" t="s">
        <v>247</v>
      </c>
      <c r="K443">
        <v>45049</v>
      </c>
      <c r="L443" t="s">
        <v>126</v>
      </c>
    </row>
    <row r="444" spans="1:12" x14ac:dyDescent="0.2">
      <c r="A444" t="str">
        <f t="shared" si="6"/>
        <v>Horry2012</v>
      </c>
      <c r="B444" t="s">
        <v>398</v>
      </c>
      <c r="C444">
        <v>2012</v>
      </c>
      <c r="D444" t="s">
        <v>245</v>
      </c>
      <c r="E444">
        <v>7701</v>
      </c>
      <c r="F444">
        <v>104824</v>
      </c>
      <c r="G444">
        <v>3.1</v>
      </c>
      <c r="H444">
        <v>579</v>
      </c>
      <c r="I444">
        <v>1.6</v>
      </c>
      <c r="J444" t="s">
        <v>247</v>
      </c>
      <c r="K444">
        <v>45051</v>
      </c>
      <c r="L444" t="s">
        <v>126</v>
      </c>
    </row>
    <row r="445" spans="1:12" x14ac:dyDescent="0.2">
      <c r="A445" t="str">
        <f t="shared" si="6"/>
        <v>Jasper2012</v>
      </c>
      <c r="B445" t="s">
        <v>368</v>
      </c>
      <c r="C445">
        <v>2012</v>
      </c>
      <c r="D445" t="s">
        <v>245</v>
      </c>
      <c r="E445">
        <v>556</v>
      </c>
      <c r="F445">
        <v>7129</v>
      </c>
      <c r="G445">
        <v>0.5</v>
      </c>
      <c r="H445">
        <v>684</v>
      </c>
      <c r="I445">
        <v>8.9</v>
      </c>
      <c r="J445" t="s">
        <v>247</v>
      </c>
      <c r="K445">
        <v>45053</v>
      </c>
      <c r="L445" t="s">
        <v>126</v>
      </c>
    </row>
    <row r="446" spans="1:12" x14ac:dyDescent="0.2">
      <c r="A446" t="str">
        <f t="shared" si="6"/>
        <v>Kershaw2012</v>
      </c>
      <c r="B446" t="s">
        <v>765</v>
      </c>
      <c r="C446">
        <v>2012</v>
      </c>
      <c r="D446" t="s">
        <v>245</v>
      </c>
      <c r="E446">
        <v>1114</v>
      </c>
      <c r="F446">
        <v>16019</v>
      </c>
      <c r="G446">
        <v>1.7</v>
      </c>
      <c r="H446">
        <v>683</v>
      </c>
      <c r="I446">
        <v>0.9</v>
      </c>
      <c r="J446" t="s">
        <v>247</v>
      </c>
      <c r="K446">
        <v>45055</v>
      </c>
      <c r="L446" t="s">
        <v>126</v>
      </c>
    </row>
    <row r="447" spans="1:12" x14ac:dyDescent="0.2">
      <c r="A447" t="str">
        <f t="shared" si="6"/>
        <v>Lancaster2012</v>
      </c>
      <c r="B447" t="s">
        <v>388</v>
      </c>
      <c r="C447">
        <v>2012</v>
      </c>
      <c r="D447" t="s">
        <v>245</v>
      </c>
      <c r="E447">
        <v>1135</v>
      </c>
      <c r="F447">
        <v>18167</v>
      </c>
      <c r="G447">
        <v>11.2</v>
      </c>
      <c r="H447">
        <v>733</v>
      </c>
      <c r="I447">
        <v>5.5</v>
      </c>
      <c r="J447" t="s">
        <v>247</v>
      </c>
      <c r="K447">
        <v>45057</v>
      </c>
      <c r="L447" t="s">
        <v>126</v>
      </c>
    </row>
    <row r="448" spans="1:12" x14ac:dyDescent="0.2">
      <c r="A448" t="str">
        <f t="shared" si="6"/>
        <v>Laurens2012</v>
      </c>
      <c r="B448" t="s">
        <v>339</v>
      </c>
      <c r="C448">
        <v>2012</v>
      </c>
      <c r="D448" t="s">
        <v>245</v>
      </c>
      <c r="E448">
        <v>866</v>
      </c>
      <c r="F448">
        <v>17120</v>
      </c>
      <c r="G448">
        <v>-1.8</v>
      </c>
      <c r="H448">
        <v>684</v>
      </c>
      <c r="I448">
        <v>6</v>
      </c>
      <c r="J448" t="s">
        <v>247</v>
      </c>
      <c r="K448">
        <v>45059</v>
      </c>
      <c r="L448" t="s">
        <v>126</v>
      </c>
    </row>
    <row r="449" spans="1:12" x14ac:dyDescent="0.2">
      <c r="A449" t="str">
        <f t="shared" si="6"/>
        <v>Lee2012</v>
      </c>
      <c r="B449" t="s">
        <v>315</v>
      </c>
      <c r="C449">
        <v>2012</v>
      </c>
      <c r="D449" t="s">
        <v>245</v>
      </c>
      <c r="E449">
        <v>287</v>
      </c>
      <c r="F449">
        <v>3416</v>
      </c>
      <c r="G449">
        <v>1.5</v>
      </c>
      <c r="H449">
        <v>633</v>
      </c>
      <c r="I449">
        <v>5.0999999999999996</v>
      </c>
      <c r="J449" t="s">
        <v>247</v>
      </c>
      <c r="K449">
        <v>45061</v>
      </c>
      <c r="L449" t="s">
        <v>126</v>
      </c>
    </row>
    <row r="450" spans="1:12" x14ac:dyDescent="0.2">
      <c r="A450" t="str">
        <f t="shared" si="6"/>
        <v>Lexington2012</v>
      </c>
      <c r="B450" t="s">
        <v>387</v>
      </c>
      <c r="C450">
        <v>2012</v>
      </c>
      <c r="D450" t="s">
        <v>245</v>
      </c>
      <c r="E450">
        <v>5753</v>
      </c>
      <c r="F450">
        <v>105151</v>
      </c>
      <c r="G450">
        <v>7.6</v>
      </c>
      <c r="H450">
        <v>733</v>
      </c>
      <c r="I450">
        <v>2.9</v>
      </c>
      <c r="J450" t="s">
        <v>247</v>
      </c>
      <c r="K450">
        <v>45063</v>
      </c>
      <c r="L450" t="s">
        <v>126</v>
      </c>
    </row>
    <row r="451" spans="1:12" x14ac:dyDescent="0.2">
      <c r="A451" t="str">
        <f t="shared" si="6"/>
        <v>McCormick2012</v>
      </c>
      <c r="B451" t="s">
        <v>766</v>
      </c>
      <c r="C451">
        <v>2012</v>
      </c>
      <c r="D451" t="s">
        <v>245</v>
      </c>
      <c r="E451">
        <v>133</v>
      </c>
      <c r="F451">
        <v>1686</v>
      </c>
      <c r="G451">
        <v>0.2</v>
      </c>
      <c r="H451">
        <v>588</v>
      </c>
      <c r="I451">
        <v>3.7</v>
      </c>
      <c r="J451" t="s">
        <v>247</v>
      </c>
      <c r="K451">
        <v>45065</v>
      </c>
      <c r="L451" t="s">
        <v>126</v>
      </c>
    </row>
    <row r="452" spans="1:12" x14ac:dyDescent="0.2">
      <c r="A452" t="str">
        <f t="shared" si="6"/>
        <v>Marion2012</v>
      </c>
      <c r="B452" t="s">
        <v>399</v>
      </c>
      <c r="C452">
        <v>2012</v>
      </c>
      <c r="D452" t="s">
        <v>245</v>
      </c>
      <c r="E452">
        <v>537</v>
      </c>
      <c r="F452">
        <v>6516</v>
      </c>
      <c r="G452">
        <v>-6.5</v>
      </c>
      <c r="H452">
        <v>601</v>
      </c>
      <c r="I452">
        <v>7.7</v>
      </c>
      <c r="J452" t="s">
        <v>247</v>
      </c>
      <c r="K452">
        <v>45067</v>
      </c>
      <c r="L452" t="s">
        <v>126</v>
      </c>
    </row>
    <row r="453" spans="1:12" x14ac:dyDescent="0.2">
      <c r="A453" t="str">
        <f t="shared" si="6"/>
        <v>Marlboro2012</v>
      </c>
      <c r="B453" t="s">
        <v>767</v>
      </c>
      <c r="C453">
        <v>2012</v>
      </c>
      <c r="D453" t="s">
        <v>245</v>
      </c>
      <c r="E453">
        <v>372</v>
      </c>
      <c r="F453">
        <v>7022</v>
      </c>
      <c r="G453">
        <v>2.5</v>
      </c>
      <c r="H453">
        <v>687</v>
      </c>
      <c r="I453">
        <v>-1.3</v>
      </c>
      <c r="J453" t="s">
        <v>247</v>
      </c>
      <c r="K453">
        <v>45069</v>
      </c>
      <c r="L453" t="s">
        <v>126</v>
      </c>
    </row>
    <row r="454" spans="1:12" x14ac:dyDescent="0.2">
      <c r="A454" t="str">
        <f t="shared" ref="A454:A517" si="7">_xlfn.CONCAT(B454, C454)</f>
        <v>Newberry2012</v>
      </c>
      <c r="B454" t="s">
        <v>402</v>
      </c>
      <c r="C454">
        <v>2012</v>
      </c>
      <c r="D454" t="s">
        <v>245</v>
      </c>
      <c r="E454">
        <v>714</v>
      </c>
      <c r="F454">
        <v>13254</v>
      </c>
      <c r="G454">
        <v>-1.3</v>
      </c>
      <c r="H454">
        <v>632</v>
      </c>
      <c r="I454">
        <v>3.9</v>
      </c>
      <c r="J454" t="s">
        <v>247</v>
      </c>
      <c r="K454">
        <v>45071</v>
      </c>
      <c r="L454" t="s">
        <v>126</v>
      </c>
    </row>
    <row r="455" spans="1:12" x14ac:dyDescent="0.2">
      <c r="A455" t="str">
        <f t="shared" si="7"/>
        <v>Oconee2012</v>
      </c>
      <c r="B455" t="s">
        <v>401</v>
      </c>
      <c r="C455">
        <v>2012</v>
      </c>
      <c r="D455" t="s">
        <v>245</v>
      </c>
      <c r="E455">
        <v>1430</v>
      </c>
      <c r="F455">
        <v>21775</v>
      </c>
      <c r="G455">
        <v>0.6</v>
      </c>
      <c r="H455">
        <v>831</v>
      </c>
      <c r="I455">
        <v>3</v>
      </c>
      <c r="J455" t="s">
        <v>247</v>
      </c>
      <c r="K455">
        <v>45073</v>
      </c>
      <c r="L455" t="s">
        <v>126</v>
      </c>
    </row>
    <row r="456" spans="1:12" x14ac:dyDescent="0.2">
      <c r="A456" t="str">
        <f t="shared" si="7"/>
        <v>Orangeburg2012</v>
      </c>
      <c r="B456" t="s">
        <v>396</v>
      </c>
      <c r="C456">
        <v>2012</v>
      </c>
      <c r="D456" t="s">
        <v>245</v>
      </c>
      <c r="E456">
        <v>1666</v>
      </c>
      <c r="F456">
        <v>30481</v>
      </c>
      <c r="G456">
        <v>-0.2</v>
      </c>
      <c r="H456">
        <v>678</v>
      </c>
      <c r="I456">
        <v>1.6</v>
      </c>
      <c r="J456" t="s">
        <v>247</v>
      </c>
      <c r="K456">
        <v>45075</v>
      </c>
      <c r="L456" t="s">
        <v>126</v>
      </c>
    </row>
    <row r="457" spans="1:12" x14ac:dyDescent="0.2">
      <c r="A457" t="str">
        <f t="shared" si="7"/>
        <v>Pickens2012</v>
      </c>
      <c r="B457" t="s">
        <v>446</v>
      </c>
      <c r="C457">
        <v>2012</v>
      </c>
      <c r="D457" t="s">
        <v>245</v>
      </c>
      <c r="E457">
        <v>2065</v>
      </c>
      <c r="F457">
        <v>33876</v>
      </c>
      <c r="G457">
        <v>-2.2999999999999998</v>
      </c>
      <c r="H457">
        <v>709</v>
      </c>
      <c r="I457">
        <v>6.9</v>
      </c>
      <c r="J457" t="s">
        <v>247</v>
      </c>
      <c r="K457">
        <v>45077</v>
      </c>
      <c r="L457" t="s">
        <v>126</v>
      </c>
    </row>
    <row r="458" spans="1:12" x14ac:dyDescent="0.2">
      <c r="A458" t="str">
        <f t="shared" si="7"/>
        <v>Richland2012</v>
      </c>
      <c r="B458" t="s">
        <v>392</v>
      </c>
      <c r="C458">
        <v>2012</v>
      </c>
      <c r="D458" t="s">
        <v>245</v>
      </c>
      <c r="E458">
        <v>9055</v>
      </c>
      <c r="F458">
        <v>206498</v>
      </c>
      <c r="G458">
        <v>1.1000000000000001</v>
      </c>
      <c r="H458">
        <v>842</v>
      </c>
      <c r="I458">
        <v>1.8</v>
      </c>
      <c r="J458" t="s">
        <v>247</v>
      </c>
      <c r="K458">
        <v>45079</v>
      </c>
      <c r="L458" t="s">
        <v>126</v>
      </c>
    </row>
    <row r="459" spans="1:12" x14ac:dyDescent="0.2">
      <c r="A459" t="str">
        <f t="shared" si="7"/>
        <v>Saluda2012</v>
      </c>
      <c r="B459" t="s">
        <v>400</v>
      </c>
      <c r="C459">
        <v>2012</v>
      </c>
      <c r="D459" t="s">
        <v>245</v>
      </c>
      <c r="E459">
        <v>257</v>
      </c>
      <c r="F459">
        <v>3977</v>
      </c>
      <c r="G459">
        <v>-15.5</v>
      </c>
      <c r="H459">
        <v>577</v>
      </c>
      <c r="I459">
        <v>11.2</v>
      </c>
      <c r="J459" t="s">
        <v>247</v>
      </c>
      <c r="K459">
        <v>45081</v>
      </c>
      <c r="L459" t="s">
        <v>126</v>
      </c>
    </row>
    <row r="460" spans="1:12" x14ac:dyDescent="0.2">
      <c r="A460" t="str">
        <f t="shared" si="7"/>
        <v>Spartanburg2012</v>
      </c>
      <c r="B460" t="s">
        <v>390</v>
      </c>
      <c r="C460">
        <v>2012</v>
      </c>
      <c r="D460" t="s">
        <v>245</v>
      </c>
      <c r="E460">
        <v>5825</v>
      </c>
      <c r="F460">
        <v>117588</v>
      </c>
      <c r="G460">
        <v>3.1</v>
      </c>
      <c r="H460">
        <v>831</v>
      </c>
      <c r="I460">
        <v>1.7</v>
      </c>
      <c r="J460" t="s">
        <v>247</v>
      </c>
      <c r="K460">
        <v>45083</v>
      </c>
      <c r="L460" t="s">
        <v>126</v>
      </c>
    </row>
    <row r="461" spans="1:12" x14ac:dyDescent="0.2">
      <c r="A461" t="str">
        <f t="shared" si="7"/>
        <v>Sumter2012</v>
      </c>
      <c r="B461" t="s">
        <v>385</v>
      </c>
      <c r="C461">
        <v>2012</v>
      </c>
      <c r="D461" t="s">
        <v>245</v>
      </c>
      <c r="E461">
        <v>1978</v>
      </c>
      <c r="F461">
        <v>35805</v>
      </c>
      <c r="G461">
        <v>1.8</v>
      </c>
      <c r="H461">
        <v>706</v>
      </c>
      <c r="I461">
        <v>6.6</v>
      </c>
      <c r="J461" t="s">
        <v>247</v>
      </c>
      <c r="K461">
        <v>45085</v>
      </c>
      <c r="L461" t="s">
        <v>126</v>
      </c>
    </row>
    <row r="462" spans="1:12" x14ac:dyDescent="0.2">
      <c r="A462" t="str">
        <f t="shared" si="7"/>
        <v>Union2012</v>
      </c>
      <c r="B462" t="s">
        <v>403</v>
      </c>
      <c r="C462">
        <v>2012</v>
      </c>
      <c r="D462" t="s">
        <v>245</v>
      </c>
      <c r="E462">
        <v>468</v>
      </c>
      <c r="F462">
        <v>6271</v>
      </c>
      <c r="G462">
        <v>0.6</v>
      </c>
      <c r="H462">
        <v>637</v>
      </c>
      <c r="I462">
        <v>0.8</v>
      </c>
      <c r="J462" t="s">
        <v>247</v>
      </c>
      <c r="K462">
        <v>45087</v>
      </c>
      <c r="L462" t="s">
        <v>126</v>
      </c>
    </row>
    <row r="463" spans="1:12" x14ac:dyDescent="0.2">
      <c r="A463" t="str">
        <f t="shared" si="7"/>
        <v>Williamsburg2012</v>
      </c>
      <c r="B463" t="s">
        <v>768</v>
      </c>
      <c r="C463">
        <v>2012</v>
      </c>
      <c r="D463" t="s">
        <v>245</v>
      </c>
      <c r="E463">
        <v>584</v>
      </c>
      <c r="F463">
        <v>8253</v>
      </c>
      <c r="G463">
        <v>-7.4</v>
      </c>
      <c r="H463">
        <v>651</v>
      </c>
      <c r="I463">
        <v>-1.5</v>
      </c>
      <c r="J463" t="s">
        <v>247</v>
      </c>
      <c r="K463">
        <v>45089</v>
      </c>
      <c r="L463" t="s">
        <v>126</v>
      </c>
    </row>
    <row r="464" spans="1:12" x14ac:dyDescent="0.2">
      <c r="A464" t="str">
        <f t="shared" si="7"/>
        <v>York2012</v>
      </c>
      <c r="B464" t="s">
        <v>391</v>
      </c>
      <c r="C464">
        <v>2012</v>
      </c>
      <c r="D464" t="s">
        <v>245</v>
      </c>
      <c r="E464">
        <v>4630</v>
      </c>
      <c r="F464">
        <v>76520</v>
      </c>
      <c r="G464">
        <v>2.4</v>
      </c>
      <c r="H464">
        <v>794</v>
      </c>
      <c r="I464">
        <v>4.5999999999999996</v>
      </c>
      <c r="J464" t="s">
        <v>247</v>
      </c>
      <c r="K464">
        <v>45091</v>
      </c>
      <c r="L464" t="s">
        <v>126</v>
      </c>
    </row>
    <row r="465" spans="1:12" x14ac:dyDescent="0.2">
      <c r="A465" t="str">
        <f t="shared" si="7"/>
        <v>Abbeville2013</v>
      </c>
      <c r="B465" t="s">
        <v>753</v>
      </c>
      <c r="C465">
        <v>2013</v>
      </c>
      <c r="D465" t="s">
        <v>245</v>
      </c>
      <c r="E465">
        <v>366</v>
      </c>
      <c r="F465">
        <v>5307</v>
      </c>
      <c r="G465">
        <v>-1.9</v>
      </c>
      <c r="H465">
        <v>653</v>
      </c>
      <c r="I465">
        <v>3.7</v>
      </c>
      <c r="J465" t="s">
        <v>247</v>
      </c>
      <c r="K465">
        <v>45001</v>
      </c>
      <c r="L465" t="s">
        <v>126</v>
      </c>
    </row>
    <row r="466" spans="1:12" x14ac:dyDescent="0.2">
      <c r="A466" t="str">
        <f t="shared" si="7"/>
        <v>Aiken2013</v>
      </c>
      <c r="B466" t="s">
        <v>389</v>
      </c>
      <c r="C466">
        <v>2013</v>
      </c>
      <c r="D466" t="s">
        <v>245</v>
      </c>
      <c r="E466">
        <v>2779</v>
      </c>
      <c r="F466">
        <v>55152</v>
      </c>
      <c r="G466">
        <v>-2.2999999999999998</v>
      </c>
      <c r="H466">
        <v>884</v>
      </c>
      <c r="I466">
        <v>-3.2</v>
      </c>
      <c r="J466" t="s">
        <v>247</v>
      </c>
      <c r="K466">
        <v>45003</v>
      </c>
      <c r="L466" t="s">
        <v>126</v>
      </c>
    </row>
    <row r="467" spans="1:12" x14ac:dyDescent="0.2">
      <c r="A467" t="str">
        <f t="shared" si="7"/>
        <v>Allendale2013</v>
      </c>
      <c r="B467" t="s">
        <v>754</v>
      </c>
      <c r="C467">
        <v>2013</v>
      </c>
      <c r="D467" t="s">
        <v>245</v>
      </c>
      <c r="E467">
        <v>191</v>
      </c>
      <c r="F467">
        <v>2939</v>
      </c>
      <c r="G467">
        <v>1.9</v>
      </c>
      <c r="H467">
        <v>776</v>
      </c>
      <c r="I467">
        <v>-0.8</v>
      </c>
      <c r="J467" t="s">
        <v>247</v>
      </c>
      <c r="K467">
        <v>45005</v>
      </c>
      <c r="L467" t="s">
        <v>126</v>
      </c>
    </row>
    <row r="468" spans="1:12" x14ac:dyDescent="0.2">
      <c r="A468" t="str">
        <f t="shared" si="7"/>
        <v>Anderson2013</v>
      </c>
      <c r="B468" t="s">
        <v>349</v>
      </c>
      <c r="C468">
        <v>2013</v>
      </c>
      <c r="D468" t="s">
        <v>245</v>
      </c>
      <c r="E468">
        <v>3452</v>
      </c>
      <c r="F468">
        <v>61659</v>
      </c>
      <c r="G468">
        <v>6.1</v>
      </c>
      <c r="H468">
        <v>726</v>
      </c>
      <c r="I468">
        <v>1.1000000000000001</v>
      </c>
      <c r="J468" t="s">
        <v>247</v>
      </c>
      <c r="K468">
        <v>45007</v>
      </c>
      <c r="L468" t="s">
        <v>126</v>
      </c>
    </row>
    <row r="469" spans="1:12" x14ac:dyDescent="0.2">
      <c r="A469" t="str">
        <f t="shared" si="7"/>
        <v>Bamberg2013</v>
      </c>
      <c r="B469" t="s">
        <v>397</v>
      </c>
      <c r="C469">
        <v>2013</v>
      </c>
      <c r="D469" t="s">
        <v>245</v>
      </c>
      <c r="E469">
        <v>299</v>
      </c>
      <c r="F469">
        <v>3851</v>
      </c>
      <c r="G469">
        <v>-0.8</v>
      </c>
      <c r="H469">
        <v>638</v>
      </c>
      <c r="I469">
        <v>4.5999999999999996</v>
      </c>
      <c r="J469" t="s">
        <v>247</v>
      </c>
      <c r="K469">
        <v>45009</v>
      </c>
      <c r="L469" t="s">
        <v>126</v>
      </c>
    </row>
    <row r="470" spans="1:12" x14ac:dyDescent="0.2">
      <c r="A470" t="str">
        <f t="shared" si="7"/>
        <v>Barnwell2013</v>
      </c>
      <c r="B470" t="s">
        <v>755</v>
      </c>
      <c r="C470">
        <v>2013</v>
      </c>
      <c r="D470" t="s">
        <v>245</v>
      </c>
      <c r="E470">
        <v>406</v>
      </c>
      <c r="F470">
        <v>5413</v>
      </c>
      <c r="G470">
        <v>0.8</v>
      </c>
      <c r="H470">
        <v>579</v>
      </c>
      <c r="I470">
        <v>-3.8</v>
      </c>
      <c r="J470" t="s">
        <v>247</v>
      </c>
      <c r="K470">
        <v>45011</v>
      </c>
      <c r="L470" t="s">
        <v>126</v>
      </c>
    </row>
    <row r="471" spans="1:12" x14ac:dyDescent="0.2">
      <c r="A471" t="str">
        <f t="shared" si="7"/>
        <v>Beaufort2013</v>
      </c>
      <c r="B471" t="s">
        <v>756</v>
      </c>
      <c r="C471">
        <v>2013</v>
      </c>
      <c r="D471" t="s">
        <v>245</v>
      </c>
      <c r="E471">
        <v>4877</v>
      </c>
      <c r="F471">
        <v>57868</v>
      </c>
      <c r="G471">
        <v>2.2999999999999998</v>
      </c>
      <c r="H471">
        <v>707</v>
      </c>
      <c r="I471">
        <v>3.1</v>
      </c>
      <c r="J471" t="s">
        <v>247</v>
      </c>
      <c r="K471">
        <v>45013</v>
      </c>
      <c r="L471" t="s">
        <v>126</v>
      </c>
    </row>
    <row r="472" spans="1:12" x14ac:dyDescent="0.2">
      <c r="A472" t="str">
        <f t="shared" si="7"/>
        <v>Berkeley2013</v>
      </c>
      <c r="B472" t="s">
        <v>386</v>
      </c>
      <c r="C472">
        <v>2013</v>
      </c>
      <c r="D472" t="s">
        <v>245</v>
      </c>
      <c r="E472">
        <v>2344</v>
      </c>
      <c r="F472">
        <v>42620</v>
      </c>
      <c r="G472">
        <v>9.9</v>
      </c>
      <c r="H472">
        <v>884</v>
      </c>
      <c r="I472">
        <v>4.0999999999999996</v>
      </c>
      <c r="J472" t="s">
        <v>247</v>
      </c>
      <c r="K472">
        <v>45015</v>
      </c>
      <c r="L472" t="s">
        <v>126</v>
      </c>
    </row>
    <row r="473" spans="1:12" x14ac:dyDescent="0.2">
      <c r="A473" t="str">
        <f t="shared" si="7"/>
        <v>Calhoun2013</v>
      </c>
      <c r="B473" t="s">
        <v>327</v>
      </c>
      <c r="C473">
        <v>2013</v>
      </c>
      <c r="D473" t="s">
        <v>245</v>
      </c>
      <c r="E473">
        <v>246</v>
      </c>
      <c r="F473">
        <v>4397</v>
      </c>
      <c r="G473">
        <v>18.2</v>
      </c>
      <c r="H473">
        <v>751</v>
      </c>
      <c r="I473">
        <v>4.7</v>
      </c>
      <c r="J473" t="s">
        <v>247</v>
      </c>
      <c r="K473">
        <v>45017</v>
      </c>
      <c r="L473" t="s">
        <v>126</v>
      </c>
    </row>
    <row r="474" spans="1:12" x14ac:dyDescent="0.2">
      <c r="A474" t="str">
        <f t="shared" si="7"/>
        <v>Charleston2013</v>
      </c>
      <c r="B474" t="s">
        <v>384</v>
      </c>
      <c r="C474">
        <v>2013</v>
      </c>
      <c r="D474" t="s">
        <v>245</v>
      </c>
      <c r="E474">
        <v>12179</v>
      </c>
      <c r="F474">
        <v>222284</v>
      </c>
      <c r="G474">
        <v>1.4</v>
      </c>
      <c r="H474">
        <v>845</v>
      </c>
      <c r="I474">
        <v>0.8</v>
      </c>
      <c r="J474" t="s">
        <v>247</v>
      </c>
      <c r="K474">
        <v>45019</v>
      </c>
      <c r="L474" t="s">
        <v>126</v>
      </c>
    </row>
    <row r="475" spans="1:12" x14ac:dyDescent="0.2">
      <c r="A475" t="str">
        <f t="shared" si="7"/>
        <v>Cherokee2013</v>
      </c>
      <c r="B475" t="s">
        <v>424</v>
      </c>
      <c r="C475">
        <v>2013</v>
      </c>
      <c r="D475" t="s">
        <v>245</v>
      </c>
      <c r="E475">
        <v>883</v>
      </c>
      <c r="F475">
        <v>18971</v>
      </c>
      <c r="G475">
        <v>5.2</v>
      </c>
      <c r="H475">
        <v>658</v>
      </c>
      <c r="I475">
        <v>-2.8</v>
      </c>
      <c r="J475" t="s">
        <v>247</v>
      </c>
      <c r="K475">
        <v>45021</v>
      </c>
      <c r="L475" t="s">
        <v>126</v>
      </c>
    </row>
    <row r="476" spans="1:12" x14ac:dyDescent="0.2">
      <c r="A476" t="str">
        <f t="shared" si="7"/>
        <v>Chester2013</v>
      </c>
      <c r="B476" t="s">
        <v>717</v>
      </c>
      <c r="C476">
        <v>2013</v>
      </c>
      <c r="D476" t="s">
        <v>245</v>
      </c>
      <c r="E476">
        <v>545</v>
      </c>
      <c r="F476">
        <v>7996</v>
      </c>
      <c r="G476">
        <v>-0.8</v>
      </c>
      <c r="H476">
        <v>723</v>
      </c>
      <c r="I476">
        <v>2.1</v>
      </c>
      <c r="J476" t="s">
        <v>247</v>
      </c>
      <c r="K476">
        <v>45023</v>
      </c>
      <c r="L476" t="s">
        <v>126</v>
      </c>
    </row>
    <row r="477" spans="1:12" x14ac:dyDescent="0.2">
      <c r="A477" t="str">
        <f t="shared" si="7"/>
        <v>Chesterfield2013</v>
      </c>
      <c r="B477" t="s">
        <v>413</v>
      </c>
      <c r="C477">
        <v>2013</v>
      </c>
      <c r="D477" t="s">
        <v>245</v>
      </c>
      <c r="E477">
        <v>682</v>
      </c>
      <c r="F477">
        <v>13753</v>
      </c>
      <c r="G477">
        <v>2.8</v>
      </c>
      <c r="H477">
        <v>675</v>
      </c>
      <c r="I477">
        <v>2.1</v>
      </c>
      <c r="J477" t="s">
        <v>247</v>
      </c>
      <c r="K477">
        <v>45025</v>
      </c>
      <c r="L477" t="s">
        <v>126</v>
      </c>
    </row>
    <row r="478" spans="1:12" x14ac:dyDescent="0.2">
      <c r="A478" t="str">
        <f t="shared" si="7"/>
        <v>Clarendon2013</v>
      </c>
      <c r="B478" t="s">
        <v>757</v>
      </c>
      <c r="C478">
        <v>2013</v>
      </c>
      <c r="D478" t="s">
        <v>245</v>
      </c>
      <c r="E478">
        <v>569</v>
      </c>
      <c r="F478">
        <v>6806</v>
      </c>
      <c r="G478">
        <v>0.6</v>
      </c>
      <c r="H478">
        <v>569</v>
      </c>
      <c r="I478">
        <v>2.7</v>
      </c>
      <c r="J478" t="s">
        <v>247</v>
      </c>
      <c r="K478">
        <v>45027</v>
      </c>
      <c r="L478" t="s">
        <v>126</v>
      </c>
    </row>
    <row r="479" spans="1:12" x14ac:dyDescent="0.2">
      <c r="A479" t="str">
        <f t="shared" si="7"/>
        <v>Colleton2013</v>
      </c>
      <c r="B479" t="s">
        <v>758</v>
      </c>
      <c r="C479">
        <v>2013</v>
      </c>
      <c r="D479" t="s">
        <v>245</v>
      </c>
      <c r="E479">
        <v>738</v>
      </c>
      <c r="F479">
        <v>10222</v>
      </c>
      <c r="G479">
        <v>4.5999999999999996</v>
      </c>
      <c r="H479">
        <v>589</v>
      </c>
      <c r="I479">
        <v>-0.3</v>
      </c>
      <c r="J479" t="s">
        <v>247</v>
      </c>
      <c r="K479">
        <v>45029</v>
      </c>
      <c r="L479" t="s">
        <v>126</v>
      </c>
    </row>
    <row r="480" spans="1:12" x14ac:dyDescent="0.2">
      <c r="A480" t="str">
        <f t="shared" si="7"/>
        <v>Darlington2013</v>
      </c>
      <c r="B480" t="s">
        <v>759</v>
      </c>
      <c r="C480">
        <v>2013</v>
      </c>
      <c r="D480" t="s">
        <v>245</v>
      </c>
      <c r="E480">
        <v>1090</v>
      </c>
      <c r="F480">
        <v>19585</v>
      </c>
      <c r="G480">
        <v>3.7</v>
      </c>
      <c r="H480">
        <v>906</v>
      </c>
      <c r="I480">
        <v>8</v>
      </c>
      <c r="J480" t="s">
        <v>247</v>
      </c>
      <c r="K480">
        <v>45031</v>
      </c>
      <c r="L480" t="s">
        <v>126</v>
      </c>
    </row>
    <row r="481" spans="1:12" x14ac:dyDescent="0.2">
      <c r="A481" t="str">
        <f t="shared" si="7"/>
        <v>Dillon2013</v>
      </c>
      <c r="B481" t="s">
        <v>760</v>
      </c>
      <c r="C481">
        <v>2013</v>
      </c>
      <c r="D481" t="s">
        <v>245</v>
      </c>
      <c r="E481">
        <v>486</v>
      </c>
      <c r="F481">
        <v>8213</v>
      </c>
      <c r="G481">
        <v>-1.6</v>
      </c>
      <c r="H481">
        <v>572</v>
      </c>
      <c r="I481">
        <v>0.2</v>
      </c>
      <c r="J481" t="s">
        <v>247</v>
      </c>
      <c r="K481">
        <v>45033</v>
      </c>
      <c r="L481" t="s">
        <v>126</v>
      </c>
    </row>
    <row r="482" spans="1:12" x14ac:dyDescent="0.2">
      <c r="A482" t="str">
        <f t="shared" si="7"/>
        <v>Dorchester2013</v>
      </c>
      <c r="B482" t="s">
        <v>761</v>
      </c>
      <c r="C482">
        <v>2013</v>
      </c>
      <c r="D482" t="s">
        <v>245</v>
      </c>
      <c r="E482">
        <v>2126</v>
      </c>
      <c r="F482">
        <v>30309</v>
      </c>
      <c r="G482">
        <v>2.7</v>
      </c>
      <c r="H482">
        <v>645</v>
      </c>
      <c r="I482">
        <v>1.7</v>
      </c>
      <c r="J482" t="s">
        <v>247</v>
      </c>
      <c r="K482">
        <v>45035</v>
      </c>
      <c r="L482" t="s">
        <v>126</v>
      </c>
    </row>
    <row r="483" spans="1:12" x14ac:dyDescent="0.2">
      <c r="A483" t="str">
        <f t="shared" si="7"/>
        <v>Edgefield2013</v>
      </c>
      <c r="B483" t="s">
        <v>762</v>
      </c>
      <c r="C483">
        <v>2013</v>
      </c>
      <c r="D483" t="s">
        <v>245</v>
      </c>
      <c r="E483">
        <v>346</v>
      </c>
      <c r="F483">
        <v>5972</v>
      </c>
      <c r="G483">
        <v>-2.7</v>
      </c>
      <c r="H483">
        <v>618</v>
      </c>
      <c r="I483">
        <v>-1</v>
      </c>
      <c r="J483" t="s">
        <v>247</v>
      </c>
      <c r="K483">
        <v>45037</v>
      </c>
      <c r="L483" t="s">
        <v>126</v>
      </c>
    </row>
    <row r="484" spans="1:12" x14ac:dyDescent="0.2">
      <c r="A484" t="str">
        <f t="shared" si="7"/>
        <v>Fairfield2013</v>
      </c>
      <c r="B484" t="s">
        <v>763</v>
      </c>
      <c r="C484">
        <v>2013</v>
      </c>
      <c r="D484" t="s">
        <v>245</v>
      </c>
      <c r="E484">
        <v>326</v>
      </c>
      <c r="F484">
        <v>8501</v>
      </c>
      <c r="G484">
        <v>10.9</v>
      </c>
      <c r="H484">
        <v>1002</v>
      </c>
      <c r="I484">
        <v>-0.6</v>
      </c>
      <c r="J484" t="s">
        <v>247</v>
      </c>
      <c r="K484">
        <v>45039</v>
      </c>
      <c r="L484" t="s">
        <v>126</v>
      </c>
    </row>
    <row r="485" spans="1:12" x14ac:dyDescent="0.2">
      <c r="A485" t="str">
        <f t="shared" si="7"/>
        <v>Florence2013</v>
      </c>
      <c r="B485" t="s">
        <v>394</v>
      </c>
      <c r="C485">
        <v>2013</v>
      </c>
      <c r="D485" t="s">
        <v>245</v>
      </c>
      <c r="E485">
        <v>3087</v>
      </c>
      <c r="F485">
        <v>60398</v>
      </c>
      <c r="G485">
        <v>-1.8</v>
      </c>
      <c r="H485">
        <v>715</v>
      </c>
      <c r="I485">
        <v>0.4</v>
      </c>
      <c r="J485" t="s">
        <v>247</v>
      </c>
      <c r="K485">
        <v>45041</v>
      </c>
      <c r="L485" t="s">
        <v>126</v>
      </c>
    </row>
    <row r="486" spans="1:12" x14ac:dyDescent="0.2">
      <c r="A486" t="str">
        <f t="shared" si="7"/>
        <v>Georgetown2013</v>
      </c>
      <c r="B486" t="s">
        <v>404</v>
      </c>
      <c r="C486">
        <v>2013</v>
      </c>
      <c r="D486" t="s">
        <v>245</v>
      </c>
      <c r="E486">
        <v>1816</v>
      </c>
      <c r="F486">
        <v>21479</v>
      </c>
      <c r="G486">
        <v>1.2</v>
      </c>
      <c r="H486">
        <v>720</v>
      </c>
      <c r="I486">
        <v>1.8</v>
      </c>
      <c r="J486" t="s">
        <v>247</v>
      </c>
      <c r="K486">
        <v>45043</v>
      </c>
      <c r="L486" t="s">
        <v>126</v>
      </c>
    </row>
    <row r="487" spans="1:12" x14ac:dyDescent="0.2">
      <c r="A487" t="str">
        <f t="shared" si="7"/>
        <v>Greenville2013</v>
      </c>
      <c r="B487" t="s">
        <v>395</v>
      </c>
      <c r="C487">
        <v>2013</v>
      </c>
      <c r="D487" t="s">
        <v>245</v>
      </c>
      <c r="E487">
        <v>12584</v>
      </c>
      <c r="F487">
        <v>243598</v>
      </c>
      <c r="G487">
        <v>2.2000000000000002</v>
      </c>
      <c r="H487">
        <v>851</v>
      </c>
      <c r="I487">
        <v>1.4</v>
      </c>
      <c r="J487" t="s">
        <v>247</v>
      </c>
      <c r="K487">
        <v>45045</v>
      </c>
      <c r="L487" t="s">
        <v>126</v>
      </c>
    </row>
    <row r="488" spans="1:12" x14ac:dyDescent="0.2">
      <c r="A488" t="str">
        <f t="shared" si="7"/>
        <v>Greenwood2013</v>
      </c>
      <c r="B488" t="s">
        <v>393</v>
      </c>
      <c r="C488">
        <v>2013</v>
      </c>
      <c r="D488" t="s">
        <v>245</v>
      </c>
      <c r="E488">
        <v>1410</v>
      </c>
      <c r="F488">
        <v>29394</v>
      </c>
      <c r="G488">
        <v>2.2000000000000002</v>
      </c>
      <c r="H488">
        <v>701</v>
      </c>
      <c r="I488">
        <v>-0.7</v>
      </c>
      <c r="J488" t="s">
        <v>247</v>
      </c>
      <c r="K488">
        <v>45047</v>
      </c>
      <c r="L488" t="s">
        <v>126</v>
      </c>
    </row>
    <row r="489" spans="1:12" x14ac:dyDescent="0.2">
      <c r="A489" t="str">
        <f t="shared" si="7"/>
        <v>Hampton2013</v>
      </c>
      <c r="B489" t="s">
        <v>764</v>
      </c>
      <c r="C489">
        <v>2013</v>
      </c>
      <c r="D489" t="s">
        <v>245</v>
      </c>
      <c r="E489">
        <v>371</v>
      </c>
      <c r="F489">
        <v>4690</v>
      </c>
      <c r="G489">
        <v>0.2</v>
      </c>
      <c r="H489">
        <v>847</v>
      </c>
      <c r="I489">
        <v>-8.6</v>
      </c>
      <c r="J489" t="s">
        <v>247</v>
      </c>
      <c r="K489">
        <v>45049</v>
      </c>
      <c r="L489" t="s">
        <v>126</v>
      </c>
    </row>
    <row r="490" spans="1:12" x14ac:dyDescent="0.2">
      <c r="A490" t="str">
        <f t="shared" si="7"/>
        <v>Horry2013</v>
      </c>
      <c r="B490" t="s">
        <v>398</v>
      </c>
      <c r="C490">
        <v>2013</v>
      </c>
      <c r="D490" t="s">
        <v>245</v>
      </c>
      <c r="E490">
        <v>7777</v>
      </c>
      <c r="F490">
        <v>107156</v>
      </c>
      <c r="G490">
        <v>2.2000000000000002</v>
      </c>
      <c r="H490">
        <v>587</v>
      </c>
      <c r="I490">
        <v>1.4</v>
      </c>
      <c r="J490" t="s">
        <v>247</v>
      </c>
      <c r="K490">
        <v>45051</v>
      </c>
      <c r="L490" t="s">
        <v>126</v>
      </c>
    </row>
    <row r="491" spans="1:12" x14ac:dyDescent="0.2">
      <c r="A491" t="str">
        <f t="shared" si="7"/>
        <v>Jasper2013</v>
      </c>
      <c r="B491" t="s">
        <v>368</v>
      </c>
      <c r="C491">
        <v>2013</v>
      </c>
      <c r="D491" t="s">
        <v>245</v>
      </c>
      <c r="E491">
        <v>575</v>
      </c>
      <c r="F491">
        <v>7400</v>
      </c>
      <c r="G491">
        <v>3.8</v>
      </c>
      <c r="H491">
        <v>676</v>
      </c>
      <c r="I491">
        <v>-1.2</v>
      </c>
      <c r="J491" t="s">
        <v>247</v>
      </c>
      <c r="K491">
        <v>45053</v>
      </c>
      <c r="L491" t="s">
        <v>126</v>
      </c>
    </row>
    <row r="492" spans="1:12" x14ac:dyDescent="0.2">
      <c r="A492" t="str">
        <f t="shared" si="7"/>
        <v>Kershaw2013</v>
      </c>
      <c r="B492" t="s">
        <v>765</v>
      </c>
      <c r="C492">
        <v>2013</v>
      </c>
      <c r="D492" t="s">
        <v>245</v>
      </c>
      <c r="E492">
        <v>1124</v>
      </c>
      <c r="F492">
        <v>15884</v>
      </c>
      <c r="G492">
        <v>-0.8</v>
      </c>
      <c r="H492">
        <v>684</v>
      </c>
      <c r="I492">
        <v>0.1</v>
      </c>
      <c r="J492" t="s">
        <v>247</v>
      </c>
      <c r="K492">
        <v>45055</v>
      </c>
      <c r="L492" t="s">
        <v>126</v>
      </c>
    </row>
    <row r="493" spans="1:12" x14ac:dyDescent="0.2">
      <c r="A493" t="str">
        <f t="shared" si="7"/>
        <v>Lancaster2013</v>
      </c>
      <c r="B493" t="s">
        <v>388</v>
      </c>
      <c r="C493">
        <v>2013</v>
      </c>
      <c r="D493" t="s">
        <v>245</v>
      </c>
      <c r="E493">
        <v>1147</v>
      </c>
      <c r="F493">
        <v>19840</v>
      </c>
      <c r="G493">
        <v>9.1999999999999993</v>
      </c>
      <c r="H493">
        <v>781</v>
      </c>
      <c r="I493">
        <v>6.5</v>
      </c>
      <c r="J493" t="s">
        <v>247</v>
      </c>
      <c r="K493">
        <v>45057</v>
      </c>
      <c r="L493" t="s">
        <v>126</v>
      </c>
    </row>
    <row r="494" spans="1:12" x14ac:dyDescent="0.2">
      <c r="A494" t="str">
        <f t="shared" si="7"/>
        <v>Laurens2013</v>
      </c>
      <c r="B494" t="s">
        <v>339</v>
      </c>
      <c r="C494">
        <v>2013</v>
      </c>
      <c r="D494" t="s">
        <v>245</v>
      </c>
      <c r="E494">
        <v>880</v>
      </c>
      <c r="F494">
        <v>18790</v>
      </c>
      <c r="G494">
        <v>9.8000000000000007</v>
      </c>
      <c r="H494">
        <v>707</v>
      </c>
      <c r="I494">
        <v>3.4</v>
      </c>
      <c r="J494" t="s">
        <v>247</v>
      </c>
      <c r="K494">
        <v>45059</v>
      </c>
      <c r="L494" t="s">
        <v>126</v>
      </c>
    </row>
    <row r="495" spans="1:12" x14ac:dyDescent="0.2">
      <c r="A495" t="str">
        <f t="shared" si="7"/>
        <v>Lee2013</v>
      </c>
      <c r="B495" t="s">
        <v>315</v>
      </c>
      <c r="C495">
        <v>2013</v>
      </c>
      <c r="D495" t="s">
        <v>245</v>
      </c>
      <c r="E495">
        <v>287</v>
      </c>
      <c r="F495">
        <v>3460</v>
      </c>
      <c r="G495">
        <v>1.3</v>
      </c>
      <c r="H495">
        <v>624</v>
      </c>
      <c r="I495">
        <v>-1.4</v>
      </c>
      <c r="J495" t="s">
        <v>247</v>
      </c>
      <c r="K495">
        <v>45061</v>
      </c>
      <c r="L495" t="s">
        <v>126</v>
      </c>
    </row>
    <row r="496" spans="1:12" x14ac:dyDescent="0.2">
      <c r="A496" t="str">
        <f t="shared" si="7"/>
        <v>Lexington2013</v>
      </c>
      <c r="B496" t="s">
        <v>387</v>
      </c>
      <c r="C496">
        <v>2013</v>
      </c>
      <c r="D496" t="s">
        <v>245</v>
      </c>
      <c r="E496">
        <v>5823</v>
      </c>
      <c r="F496">
        <v>109750</v>
      </c>
      <c r="G496">
        <v>4.4000000000000004</v>
      </c>
      <c r="H496">
        <v>723</v>
      </c>
      <c r="I496">
        <v>-1.4</v>
      </c>
      <c r="J496" t="s">
        <v>247</v>
      </c>
      <c r="K496">
        <v>45063</v>
      </c>
      <c r="L496" t="s">
        <v>126</v>
      </c>
    </row>
    <row r="497" spans="1:12" x14ac:dyDescent="0.2">
      <c r="A497" t="str">
        <f t="shared" si="7"/>
        <v>McCormick2013</v>
      </c>
      <c r="B497" t="s">
        <v>766</v>
      </c>
      <c r="C497">
        <v>2013</v>
      </c>
      <c r="D497" t="s">
        <v>245</v>
      </c>
      <c r="E497">
        <v>139</v>
      </c>
      <c r="F497">
        <v>1659</v>
      </c>
      <c r="G497">
        <v>-1.6</v>
      </c>
      <c r="H497">
        <v>599</v>
      </c>
      <c r="I497">
        <v>1.9</v>
      </c>
      <c r="J497" t="s">
        <v>247</v>
      </c>
      <c r="K497">
        <v>45065</v>
      </c>
      <c r="L497" t="s">
        <v>126</v>
      </c>
    </row>
    <row r="498" spans="1:12" x14ac:dyDescent="0.2">
      <c r="A498" t="str">
        <f t="shared" si="7"/>
        <v>Marion2013</v>
      </c>
      <c r="B498" t="s">
        <v>399</v>
      </c>
      <c r="C498">
        <v>2013</v>
      </c>
      <c r="D498" t="s">
        <v>245</v>
      </c>
      <c r="E498">
        <v>555</v>
      </c>
      <c r="F498">
        <v>6511</v>
      </c>
      <c r="G498">
        <v>-0.1</v>
      </c>
      <c r="H498">
        <v>604</v>
      </c>
      <c r="I498">
        <v>0.5</v>
      </c>
      <c r="J498" t="s">
        <v>247</v>
      </c>
      <c r="K498">
        <v>45067</v>
      </c>
      <c r="L498" t="s">
        <v>126</v>
      </c>
    </row>
    <row r="499" spans="1:12" x14ac:dyDescent="0.2">
      <c r="A499" t="str">
        <f t="shared" si="7"/>
        <v>Marlboro2013</v>
      </c>
      <c r="B499" t="s">
        <v>767</v>
      </c>
      <c r="C499">
        <v>2013</v>
      </c>
      <c r="D499" t="s">
        <v>245</v>
      </c>
      <c r="E499">
        <v>372</v>
      </c>
      <c r="F499">
        <v>7135</v>
      </c>
      <c r="G499">
        <v>1.6</v>
      </c>
      <c r="H499">
        <v>732</v>
      </c>
      <c r="I499">
        <v>6.6</v>
      </c>
      <c r="J499" t="s">
        <v>247</v>
      </c>
      <c r="K499">
        <v>45069</v>
      </c>
      <c r="L499" t="s">
        <v>126</v>
      </c>
    </row>
    <row r="500" spans="1:12" x14ac:dyDescent="0.2">
      <c r="A500" t="str">
        <f t="shared" si="7"/>
        <v>Newberry2013</v>
      </c>
      <c r="B500" t="s">
        <v>402</v>
      </c>
      <c r="C500">
        <v>2013</v>
      </c>
      <c r="D500" t="s">
        <v>245</v>
      </c>
      <c r="E500">
        <v>731</v>
      </c>
      <c r="F500">
        <v>12956</v>
      </c>
      <c r="G500">
        <v>-2.2000000000000002</v>
      </c>
      <c r="H500">
        <v>656</v>
      </c>
      <c r="I500">
        <v>3.8</v>
      </c>
      <c r="J500" t="s">
        <v>247</v>
      </c>
      <c r="K500">
        <v>45071</v>
      </c>
      <c r="L500" t="s">
        <v>126</v>
      </c>
    </row>
    <row r="501" spans="1:12" x14ac:dyDescent="0.2">
      <c r="A501" t="str">
        <f t="shared" si="7"/>
        <v>Oconee2013</v>
      </c>
      <c r="B501" t="s">
        <v>401</v>
      </c>
      <c r="C501">
        <v>2013</v>
      </c>
      <c r="D501" t="s">
        <v>245</v>
      </c>
      <c r="E501">
        <v>1474</v>
      </c>
      <c r="F501">
        <v>22238</v>
      </c>
      <c r="G501">
        <v>2.1</v>
      </c>
      <c r="H501">
        <v>858</v>
      </c>
      <c r="I501">
        <v>3.2</v>
      </c>
      <c r="J501" t="s">
        <v>247</v>
      </c>
      <c r="K501">
        <v>45073</v>
      </c>
      <c r="L501" t="s">
        <v>126</v>
      </c>
    </row>
    <row r="502" spans="1:12" x14ac:dyDescent="0.2">
      <c r="A502" t="str">
        <f t="shared" si="7"/>
        <v>Orangeburg2013</v>
      </c>
      <c r="B502" t="s">
        <v>396</v>
      </c>
      <c r="C502">
        <v>2013</v>
      </c>
      <c r="D502" t="s">
        <v>245</v>
      </c>
      <c r="E502">
        <v>1682</v>
      </c>
      <c r="F502">
        <v>30741</v>
      </c>
      <c r="G502">
        <v>0.9</v>
      </c>
      <c r="H502">
        <v>696</v>
      </c>
      <c r="I502">
        <v>2.7</v>
      </c>
      <c r="J502" t="s">
        <v>247</v>
      </c>
      <c r="K502">
        <v>45075</v>
      </c>
      <c r="L502" t="s">
        <v>126</v>
      </c>
    </row>
    <row r="503" spans="1:12" x14ac:dyDescent="0.2">
      <c r="A503" t="str">
        <f t="shared" si="7"/>
        <v>Pickens2013</v>
      </c>
      <c r="B503" t="s">
        <v>446</v>
      </c>
      <c r="C503">
        <v>2013</v>
      </c>
      <c r="D503" t="s">
        <v>245</v>
      </c>
      <c r="E503">
        <v>2088</v>
      </c>
      <c r="F503">
        <v>34212</v>
      </c>
      <c r="G503">
        <v>1</v>
      </c>
      <c r="H503">
        <v>730</v>
      </c>
      <c r="I503">
        <v>3</v>
      </c>
      <c r="J503" t="s">
        <v>247</v>
      </c>
      <c r="K503">
        <v>45077</v>
      </c>
      <c r="L503" t="s">
        <v>126</v>
      </c>
    </row>
    <row r="504" spans="1:12" x14ac:dyDescent="0.2">
      <c r="A504" t="str">
        <f t="shared" si="7"/>
        <v>Richland2013</v>
      </c>
      <c r="B504" t="s">
        <v>392</v>
      </c>
      <c r="C504">
        <v>2013</v>
      </c>
      <c r="D504" t="s">
        <v>245</v>
      </c>
      <c r="E504">
        <v>9311</v>
      </c>
      <c r="F504">
        <v>208426</v>
      </c>
      <c r="G504">
        <v>0.9</v>
      </c>
      <c r="H504">
        <v>845</v>
      </c>
      <c r="I504">
        <v>0.4</v>
      </c>
      <c r="J504" t="s">
        <v>247</v>
      </c>
      <c r="K504">
        <v>45079</v>
      </c>
      <c r="L504" t="s">
        <v>126</v>
      </c>
    </row>
    <row r="505" spans="1:12" x14ac:dyDescent="0.2">
      <c r="A505" t="str">
        <f t="shared" si="7"/>
        <v>Saluda2013</v>
      </c>
      <c r="B505" t="s">
        <v>400</v>
      </c>
      <c r="C505">
        <v>2013</v>
      </c>
      <c r="D505" t="s">
        <v>245</v>
      </c>
      <c r="E505">
        <v>269</v>
      </c>
      <c r="F505">
        <v>4216</v>
      </c>
      <c r="G505">
        <v>6</v>
      </c>
      <c r="H505">
        <v>599</v>
      </c>
      <c r="I505">
        <v>3.8</v>
      </c>
      <c r="J505" t="s">
        <v>247</v>
      </c>
      <c r="K505">
        <v>45081</v>
      </c>
      <c r="L505" t="s">
        <v>126</v>
      </c>
    </row>
    <row r="506" spans="1:12" x14ac:dyDescent="0.2">
      <c r="A506" t="str">
        <f t="shared" si="7"/>
        <v>Spartanburg2013</v>
      </c>
      <c r="B506" t="s">
        <v>390</v>
      </c>
      <c r="C506">
        <v>2013</v>
      </c>
      <c r="D506" t="s">
        <v>245</v>
      </c>
      <c r="E506">
        <v>5962</v>
      </c>
      <c r="F506">
        <v>122895</v>
      </c>
      <c r="G506">
        <v>4.5</v>
      </c>
      <c r="H506">
        <v>824</v>
      </c>
      <c r="I506">
        <v>-0.8</v>
      </c>
      <c r="J506" t="s">
        <v>247</v>
      </c>
      <c r="K506">
        <v>45083</v>
      </c>
      <c r="L506" t="s">
        <v>126</v>
      </c>
    </row>
    <row r="507" spans="1:12" x14ac:dyDescent="0.2">
      <c r="A507" t="str">
        <f t="shared" si="7"/>
        <v>Sumter2013</v>
      </c>
      <c r="B507" t="s">
        <v>385</v>
      </c>
      <c r="C507">
        <v>2013</v>
      </c>
      <c r="D507" t="s">
        <v>245</v>
      </c>
      <c r="E507">
        <v>1972</v>
      </c>
      <c r="F507">
        <v>35910</v>
      </c>
      <c r="G507">
        <v>0.3</v>
      </c>
      <c r="H507">
        <v>696</v>
      </c>
      <c r="I507">
        <v>-1.4</v>
      </c>
      <c r="J507" t="s">
        <v>247</v>
      </c>
      <c r="K507">
        <v>45085</v>
      </c>
      <c r="L507" t="s">
        <v>126</v>
      </c>
    </row>
    <row r="508" spans="1:12" x14ac:dyDescent="0.2">
      <c r="A508" t="str">
        <f t="shared" si="7"/>
        <v>Union2013</v>
      </c>
      <c r="B508" t="s">
        <v>403</v>
      </c>
      <c r="C508">
        <v>2013</v>
      </c>
      <c r="D508" t="s">
        <v>245</v>
      </c>
      <c r="E508">
        <v>469</v>
      </c>
      <c r="F508">
        <v>7249</v>
      </c>
      <c r="G508">
        <v>15.6</v>
      </c>
      <c r="H508">
        <v>654</v>
      </c>
      <c r="I508">
        <v>2.7</v>
      </c>
      <c r="J508" t="s">
        <v>247</v>
      </c>
      <c r="K508">
        <v>45087</v>
      </c>
      <c r="L508" t="s">
        <v>126</v>
      </c>
    </row>
    <row r="509" spans="1:12" x14ac:dyDescent="0.2">
      <c r="A509" t="str">
        <f t="shared" si="7"/>
        <v>Williamsburg2013</v>
      </c>
      <c r="B509" t="s">
        <v>768</v>
      </c>
      <c r="C509">
        <v>2013</v>
      </c>
      <c r="D509" t="s">
        <v>245</v>
      </c>
      <c r="E509">
        <v>586</v>
      </c>
      <c r="F509">
        <v>9142</v>
      </c>
      <c r="G509">
        <v>10.8</v>
      </c>
      <c r="H509">
        <v>722</v>
      </c>
      <c r="I509">
        <v>10.9</v>
      </c>
      <c r="J509" t="s">
        <v>247</v>
      </c>
      <c r="K509">
        <v>45089</v>
      </c>
      <c r="L509" t="s">
        <v>126</v>
      </c>
    </row>
    <row r="510" spans="1:12" x14ac:dyDescent="0.2">
      <c r="A510" t="str">
        <f t="shared" si="7"/>
        <v>York2013</v>
      </c>
      <c r="B510" t="s">
        <v>391</v>
      </c>
      <c r="C510">
        <v>2013</v>
      </c>
      <c r="D510" t="s">
        <v>245</v>
      </c>
      <c r="E510">
        <v>4845</v>
      </c>
      <c r="F510">
        <v>78846</v>
      </c>
      <c r="G510">
        <v>3</v>
      </c>
      <c r="H510">
        <v>797</v>
      </c>
      <c r="I510">
        <v>0.4</v>
      </c>
      <c r="J510" t="s">
        <v>247</v>
      </c>
      <c r="K510">
        <v>45091</v>
      </c>
      <c r="L510" t="s">
        <v>126</v>
      </c>
    </row>
    <row r="511" spans="1:12" x14ac:dyDescent="0.2">
      <c r="A511" t="str">
        <f t="shared" si="7"/>
        <v>Abbeville2014</v>
      </c>
      <c r="B511" t="s">
        <v>753</v>
      </c>
      <c r="C511">
        <v>2014</v>
      </c>
      <c r="D511" t="s">
        <v>245</v>
      </c>
      <c r="E511">
        <v>351</v>
      </c>
      <c r="F511">
        <v>5454</v>
      </c>
      <c r="G511">
        <v>2.8</v>
      </c>
      <c r="H511">
        <v>706</v>
      </c>
      <c r="I511">
        <v>8.1</v>
      </c>
      <c r="J511" t="s">
        <v>247</v>
      </c>
      <c r="K511">
        <v>45001</v>
      </c>
      <c r="L511" t="s">
        <v>126</v>
      </c>
    </row>
    <row r="512" spans="1:12" x14ac:dyDescent="0.2">
      <c r="A512" t="str">
        <f t="shared" si="7"/>
        <v>Aiken2014</v>
      </c>
      <c r="B512" t="s">
        <v>389</v>
      </c>
      <c r="C512">
        <v>2014</v>
      </c>
      <c r="D512" t="s">
        <v>245</v>
      </c>
      <c r="E512">
        <v>2856</v>
      </c>
      <c r="F512">
        <v>57831</v>
      </c>
      <c r="G512">
        <v>4.9000000000000004</v>
      </c>
      <c r="H512">
        <v>912</v>
      </c>
      <c r="I512">
        <v>3.2</v>
      </c>
      <c r="J512" t="s">
        <v>247</v>
      </c>
      <c r="K512">
        <v>45003</v>
      </c>
      <c r="L512" t="s">
        <v>126</v>
      </c>
    </row>
    <row r="513" spans="1:12" x14ac:dyDescent="0.2">
      <c r="A513" t="str">
        <f t="shared" si="7"/>
        <v>Allendale2014</v>
      </c>
      <c r="B513" t="s">
        <v>754</v>
      </c>
      <c r="C513">
        <v>2014</v>
      </c>
      <c r="D513" t="s">
        <v>245</v>
      </c>
      <c r="E513">
        <v>183</v>
      </c>
      <c r="F513">
        <v>2692</v>
      </c>
      <c r="G513">
        <v>-8.4</v>
      </c>
      <c r="H513">
        <v>825</v>
      </c>
      <c r="I513">
        <v>6.3</v>
      </c>
      <c r="J513" t="s">
        <v>247</v>
      </c>
      <c r="K513">
        <v>45005</v>
      </c>
      <c r="L513" t="s">
        <v>126</v>
      </c>
    </row>
    <row r="514" spans="1:12" x14ac:dyDescent="0.2">
      <c r="A514" t="str">
        <f t="shared" si="7"/>
        <v>Anderson2014</v>
      </c>
      <c r="B514" t="s">
        <v>349</v>
      </c>
      <c r="C514">
        <v>2014</v>
      </c>
      <c r="D514" t="s">
        <v>245</v>
      </c>
      <c r="E514">
        <v>3513</v>
      </c>
      <c r="F514">
        <v>63095</v>
      </c>
      <c r="G514">
        <v>2.2999999999999998</v>
      </c>
      <c r="H514">
        <v>736</v>
      </c>
      <c r="I514">
        <v>1.4</v>
      </c>
      <c r="J514" t="s">
        <v>247</v>
      </c>
      <c r="K514">
        <v>45007</v>
      </c>
      <c r="L514" t="s">
        <v>126</v>
      </c>
    </row>
    <row r="515" spans="1:12" x14ac:dyDescent="0.2">
      <c r="A515" t="str">
        <f t="shared" si="7"/>
        <v>Bamberg2014</v>
      </c>
      <c r="B515" t="s">
        <v>397</v>
      </c>
      <c r="C515">
        <v>2014</v>
      </c>
      <c r="D515" t="s">
        <v>245</v>
      </c>
      <c r="E515">
        <v>299</v>
      </c>
      <c r="F515">
        <v>3949</v>
      </c>
      <c r="G515">
        <v>2.5</v>
      </c>
      <c r="H515">
        <v>698</v>
      </c>
      <c r="I515">
        <v>9.4</v>
      </c>
      <c r="J515" t="s">
        <v>247</v>
      </c>
      <c r="K515">
        <v>45009</v>
      </c>
      <c r="L515" t="s">
        <v>126</v>
      </c>
    </row>
    <row r="516" spans="1:12" x14ac:dyDescent="0.2">
      <c r="A516" t="str">
        <f t="shared" si="7"/>
        <v>Barnwell2014</v>
      </c>
      <c r="B516" t="s">
        <v>755</v>
      </c>
      <c r="C516">
        <v>2014</v>
      </c>
      <c r="D516" t="s">
        <v>245</v>
      </c>
      <c r="E516">
        <v>407</v>
      </c>
      <c r="F516">
        <v>5503</v>
      </c>
      <c r="G516">
        <v>1.7</v>
      </c>
      <c r="H516">
        <v>594</v>
      </c>
      <c r="I516">
        <v>2.6</v>
      </c>
      <c r="J516" t="s">
        <v>247</v>
      </c>
      <c r="K516">
        <v>45011</v>
      </c>
      <c r="L516" t="s">
        <v>126</v>
      </c>
    </row>
    <row r="517" spans="1:12" x14ac:dyDescent="0.2">
      <c r="A517" t="str">
        <f t="shared" si="7"/>
        <v>Beaufort2014</v>
      </c>
      <c r="B517" t="s">
        <v>756</v>
      </c>
      <c r="C517">
        <v>2014</v>
      </c>
      <c r="D517" t="s">
        <v>245</v>
      </c>
      <c r="E517">
        <v>5033</v>
      </c>
      <c r="F517">
        <v>60173</v>
      </c>
      <c r="G517">
        <v>4</v>
      </c>
      <c r="H517">
        <v>736</v>
      </c>
      <c r="I517">
        <v>4.0999999999999996</v>
      </c>
      <c r="J517" t="s">
        <v>247</v>
      </c>
      <c r="K517">
        <v>45013</v>
      </c>
      <c r="L517" t="s">
        <v>126</v>
      </c>
    </row>
    <row r="518" spans="1:12" x14ac:dyDescent="0.2">
      <c r="A518" t="str">
        <f t="shared" ref="A518:A581" si="8">_xlfn.CONCAT(B518, C518)</f>
        <v>Berkeley2014</v>
      </c>
      <c r="B518" t="s">
        <v>386</v>
      </c>
      <c r="C518">
        <v>2014</v>
      </c>
      <c r="D518" t="s">
        <v>245</v>
      </c>
      <c r="E518">
        <v>2485</v>
      </c>
      <c r="F518">
        <v>43792</v>
      </c>
      <c r="G518">
        <v>2.7</v>
      </c>
      <c r="H518">
        <v>923</v>
      </c>
      <c r="I518">
        <v>4.4000000000000004</v>
      </c>
      <c r="J518" t="s">
        <v>247</v>
      </c>
      <c r="K518">
        <v>45015</v>
      </c>
      <c r="L518" t="s">
        <v>126</v>
      </c>
    </row>
    <row r="519" spans="1:12" x14ac:dyDescent="0.2">
      <c r="A519" t="str">
        <f t="shared" si="8"/>
        <v>Calhoun2014</v>
      </c>
      <c r="B519" t="s">
        <v>327</v>
      </c>
      <c r="C519">
        <v>2014</v>
      </c>
      <c r="D519" t="s">
        <v>245</v>
      </c>
      <c r="E519">
        <v>246</v>
      </c>
      <c r="F519">
        <v>4381</v>
      </c>
      <c r="G519">
        <v>-0.4</v>
      </c>
      <c r="H519">
        <v>776</v>
      </c>
      <c r="I519">
        <v>3.3</v>
      </c>
      <c r="J519" t="s">
        <v>247</v>
      </c>
      <c r="K519">
        <v>45017</v>
      </c>
      <c r="L519" t="s">
        <v>126</v>
      </c>
    </row>
    <row r="520" spans="1:12" x14ac:dyDescent="0.2">
      <c r="A520" t="str">
        <f t="shared" si="8"/>
        <v>Charleston2014</v>
      </c>
      <c r="B520" t="s">
        <v>384</v>
      </c>
      <c r="C520">
        <v>2014</v>
      </c>
      <c r="D520" t="s">
        <v>245</v>
      </c>
      <c r="E520">
        <v>12981</v>
      </c>
      <c r="F520">
        <v>232475</v>
      </c>
      <c r="G520">
        <v>4.5999999999999996</v>
      </c>
      <c r="H520">
        <v>883</v>
      </c>
      <c r="I520">
        <v>4.5</v>
      </c>
      <c r="J520" t="s">
        <v>247</v>
      </c>
      <c r="K520">
        <v>45019</v>
      </c>
      <c r="L520" t="s">
        <v>126</v>
      </c>
    </row>
    <row r="521" spans="1:12" x14ac:dyDescent="0.2">
      <c r="A521" t="str">
        <f t="shared" si="8"/>
        <v>Cherokee2014</v>
      </c>
      <c r="B521" t="s">
        <v>424</v>
      </c>
      <c r="C521">
        <v>2014</v>
      </c>
      <c r="D521" t="s">
        <v>245</v>
      </c>
      <c r="E521">
        <v>887</v>
      </c>
      <c r="F521">
        <v>19325</v>
      </c>
      <c r="G521">
        <v>1.9</v>
      </c>
      <c r="H521">
        <v>660</v>
      </c>
      <c r="I521">
        <v>0.3</v>
      </c>
      <c r="J521" t="s">
        <v>247</v>
      </c>
      <c r="K521">
        <v>45021</v>
      </c>
      <c r="L521" t="s">
        <v>126</v>
      </c>
    </row>
    <row r="522" spans="1:12" x14ac:dyDescent="0.2">
      <c r="A522" t="str">
        <f t="shared" si="8"/>
        <v>Chester2014</v>
      </c>
      <c r="B522" t="s">
        <v>717</v>
      </c>
      <c r="C522">
        <v>2014</v>
      </c>
      <c r="D522" t="s">
        <v>245</v>
      </c>
      <c r="E522">
        <v>543</v>
      </c>
      <c r="F522">
        <v>8277</v>
      </c>
      <c r="G522">
        <v>3.5</v>
      </c>
      <c r="H522">
        <v>763</v>
      </c>
      <c r="I522">
        <v>5.5</v>
      </c>
      <c r="J522" t="s">
        <v>247</v>
      </c>
      <c r="K522">
        <v>45023</v>
      </c>
      <c r="L522" t="s">
        <v>126</v>
      </c>
    </row>
    <row r="523" spans="1:12" x14ac:dyDescent="0.2">
      <c r="A523" t="str">
        <f t="shared" si="8"/>
        <v>Chesterfield2014</v>
      </c>
      <c r="B523" t="s">
        <v>413</v>
      </c>
      <c r="C523">
        <v>2014</v>
      </c>
      <c r="D523" t="s">
        <v>245</v>
      </c>
      <c r="E523">
        <v>687</v>
      </c>
      <c r="F523">
        <v>14205</v>
      </c>
      <c r="G523">
        <v>3.3</v>
      </c>
      <c r="H523">
        <v>699</v>
      </c>
      <c r="I523">
        <v>3.6</v>
      </c>
      <c r="J523" t="s">
        <v>247</v>
      </c>
      <c r="K523">
        <v>45025</v>
      </c>
      <c r="L523" t="s">
        <v>126</v>
      </c>
    </row>
    <row r="524" spans="1:12" x14ac:dyDescent="0.2">
      <c r="A524" t="str">
        <f t="shared" si="8"/>
        <v>Clarendon2014</v>
      </c>
      <c r="B524" t="s">
        <v>757</v>
      </c>
      <c r="C524">
        <v>2014</v>
      </c>
      <c r="D524" t="s">
        <v>245</v>
      </c>
      <c r="E524">
        <v>582</v>
      </c>
      <c r="F524">
        <v>7028</v>
      </c>
      <c r="G524">
        <v>3.3</v>
      </c>
      <c r="H524">
        <v>588</v>
      </c>
      <c r="I524">
        <v>3.3</v>
      </c>
      <c r="J524" t="s">
        <v>247</v>
      </c>
      <c r="K524">
        <v>45027</v>
      </c>
      <c r="L524" t="s">
        <v>126</v>
      </c>
    </row>
    <row r="525" spans="1:12" x14ac:dyDescent="0.2">
      <c r="A525" t="str">
        <f t="shared" si="8"/>
        <v>Colleton2014</v>
      </c>
      <c r="B525" t="s">
        <v>758</v>
      </c>
      <c r="C525">
        <v>2014</v>
      </c>
      <c r="D525" t="s">
        <v>245</v>
      </c>
      <c r="E525">
        <v>722</v>
      </c>
      <c r="F525">
        <v>10505</v>
      </c>
      <c r="G525">
        <v>2.8</v>
      </c>
      <c r="H525">
        <v>620</v>
      </c>
      <c r="I525">
        <v>5.3</v>
      </c>
      <c r="J525" t="s">
        <v>247</v>
      </c>
      <c r="K525">
        <v>45029</v>
      </c>
      <c r="L525" t="s">
        <v>126</v>
      </c>
    </row>
    <row r="526" spans="1:12" x14ac:dyDescent="0.2">
      <c r="A526" t="str">
        <f t="shared" si="8"/>
        <v>Darlington2014</v>
      </c>
      <c r="B526" t="s">
        <v>759</v>
      </c>
      <c r="C526">
        <v>2014</v>
      </c>
      <c r="D526" t="s">
        <v>245</v>
      </c>
      <c r="E526">
        <v>1104</v>
      </c>
      <c r="F526">
        <v>19865</v>
      </c>
      <c r="G526">
        <v>1.4</v>
      </c>
      <c r="H526">
        <v>855</v>
      </c>
      <c r="I526">
        <v>-5.6</v>
      </c>
      <c r="J526" t="s">
        <v>247</v>
      </c>
      <c r="K526">
        <v>45031</v>
      </c>
      <c r="L526" t="s">
        <v>126</v>
      </c>
    </row>
    <row r="527" spans="1:12" x14ac:dyDescent="0.2">
      <c r="A527" t="str">
        <f t="shared" si="8"/>
        <v>Dillon2014</v>
      </c>
      <c r="B527" t="s">
        <v>760</v>
      </c>
      <c r="C527">
        <v>2014</v>
      </c>
      <c r="D527" t="s">
        <v>245</v>
      </c>
      <c r="E527">
        <v>505</v>
      </c>
      <c r="F527">
        <v>8456</v>
      </c>
      <c r="G527">
        <v>3</v>
      </c>
      <c r="H527">
        <v>590</v>
      </c>
      <c r="I527">
        <v>3.1</v>
      </c>
      <c r="J527" t="s">
        <v>247</v>
      </c>
      <c r="K527">
        <v>45033</v>
      </c>
      <c r="L527" t="s">
        <v>126</v>
      </c>
    </row>
    <row r="528" spans="1:12" x14ac:dyDescent="0.2">
      <c r="A528" t="str">
        <f t="shared" si="8"/>
        <v>Dorchester2014</v>
      </c>
      <c r="B528" t="s">
        <v>761</v>
      </c>
      <c r="C528">
        <v>2014</v>
      </c>
      <c r="D528" t="s">
        <v>245</v>
      </c>
      <c r="E528">
        <v>2235</v>
      </c>
      <c r="F528">
        <v>31712</v>
      </c>
      <c r="G528">
        <v>4.5999999999999996</v>
      </c>
      <c r="H528">
        <v>671</v>
      </c>
      <c r="I528">
        <v>4</v>
      </c>
      <c r="J528" t="s">
        <v>247</v>
      </c>
      <c r="K528">
        <v>45035</v>
      </c>
      <c r="L528" t="s">
        <v>126</v>
      </c>
    </row>
    <row r="529" spans="1:12" x14ac:dyDescent="0.2">
      <c r="A529" t="str">
        <f t="shared" si="8"/>
        <v>Edgefield2014</v>
      </c>
      <c r="B529" t="s">
        <v>762</v>
      </c>
      <c r="C529">
        <v>2014</v>
      </c>
      <c r="D529" t="s">
        <v>245</v>
      </c>
      <c r="E529">
        <v>354</v>
      </c>
      <c r="F529">
        <v>6084</v>
      </c>
      <c r="G529">
        <v>1.9</v>
      </c>
      <c r="H529">
        <v>653</v>
      </c>
      <c r="I529">
        <v>5.7</v>
      </c>
      <c r="J529" t="s">
        <v>247</v>
      </c>
      <c r="K529">
        <v>45037</v>
      </c>
      <c r="L529" t="s">
        <v>126</v>
      </c>
    </row>
    <row r="530" spans="1:12" x14ac:dyDescent="0.2">
      <c r="A530" t="str">
        <f t="shared" si="8"/>
        <v>Fairfield2014</v>
      </c>
      <c r="B530" t="s">
        <v>763</v>
      </c>
      <c r="C530">
        <v>2014</v>
      </c>
      <c r="D530" t="s">
        <v>245</v>
      </c>
      <c r="E530">
        <v>351</v>
      </c>
      <c r="F530">
        <v>10027</v>
      </c>
      <c r="G530">
        <v>18</v>
      </c>
      <c r="H530">
        <v>1096</v>
      </c>
      <c r="I530">
        <v>9.4</v>
      </c>
      <c r="J530" t="s">
        <v>247</v>
      </c>
      <c r="K530">
        <v>45039</v>
      </c>
      <c r="L530" t="s">
        <v>126</v>
      </c>
    </row>
    <row r="531" spans="1:12" x14ac:dyDescent="0.2">
      <c r="A531" t="str">
        <f t="shared" si="8"/>
        <v>Florence2014</v>
      </c>
      <c r="B531" t="s">
        <v>394</v>
      </c>
      <c r="C531">
        <v>2014</v>
      </c>
      <c r="D531" t="s">
        <v>245</v>
      </c>
      <c r="E531">
        <v>3209</v>
      </c>
      <c r="F531">
        <v>61853</v>
      </c>
      <c r="G531">
        <v>2.4</v>
      </c>
      <c r="H531">
        <v>732</v>
      </c>
      <c r="I531">
        <v>2.4</v>
      </c>
      <c r="J531" t="s">
        <v>247</v>
      </c>
      <c r="K531">
        <v>45041</v>
      </c>
      <c r="L531" t="s">
        <v>126</v>
      </c>
    </row>
    <row r="532" spans="1:12" x14ac:dyDescent="0.2">
      <c r="A532" t="str">
        <f t="shared" si="8"/>
        <v>Georgetown2014</v>
      </c>
      <c r="B532" t="s">
        <v>404</v>
      </c>
      <c r="C532">
        <v>2014</v>
      </c>
      <c r="D532" t="s">
        <v>245</v>
      </c>
      <c r="E532">
        <v>1913</v>
      </c>
      <c r="F532">
        <v>22423</v>
      </c>
      <c r="G532">
        <v>4.4000000000000004</v>
      </c>
      <c r="H532">
        <v>756</v>
      </c>
      <c r="I532">
        <v>5</v>
      </c>
      <c r="J532" t="s">
        <v>247</v>
      </c>
      <c r="K532">
        <v>45043</v>
      </c>
      <c r="L532" t="s">
        <v>126</v>
      </c>
    </row>
    <row r="533" spans="1:12" x14ac:dyDescent="0.2">
      <c r="A533" t="str">
        <f t="shared" si="8"/>
        <v>Greenville2014</v>
      </c>
      <c r="B533" t="s">
        <v>395</v>
      </c>
      <c r="C533">
        <v>2014</v>
      </c>
      <c r="D533" t="s">
        <v>245</v>
      </c>
      <c r="E533">
        <v>13153</v>
      </c>
      <c r="F533">
        <v>254831</v>
      </c>
      <c r="G533">
        <v>4.5999999999999996</v>
      </c>
      <c r="H533">
        <v>880</v>
      </c>
      <c r="I533">
        <v>3.4</v>
      </c>
      <c r="J533" t="s">
        <v>247</v>
      </c>
      <c r="K533">
        <v>45045</v>
      </c>
      <c r="L533" t="s">
        <v>126</v>
      </c>
    </row>
    <row r="534" spans="1:12" x14ac:dyDescent="0.2">
      <c r="A534" t="str">
        <f t="shared" si="8"/>
        <v>Greenwood2014</v>
      </c>
      <c r="B534" t="s">
        <v>393</v>
      </c>
      <c r="C534">
        <v>2014</v>
      </c>
      <c r="D534" t="s">
        <v>245</v>
      </c>
      <c r="E534">
        <v>1407</v>
      </c>
      <c r="F534">
        <v>29766</v>
      </c>
      <c r="G534">
        <v>1.3</v>
      </c>
      <c r="H534">
        <v>717</v>
      </c>
      <c r="I534">
        <v>2.2999999999999998</v>
      </c>
      <c r="J534" t="s">
        <v>247</v>
      </c>
      <c r="K534">
        <v>45047</v>
      </c>
      <c r="L534" t="s">
        <v>126</v>
      </c>
    </row>
    <row r="535" spans="1:12" x14ac:dyDescent="0.2">
      <c r="A535" t="str">
        <f t="shared" si="8"/>
        <v>Hampton2014</v>
      </c>
      <c r="B535" t="s">
        <v>764</v>
      </c>
      <c r="C535">
        <v>2014</v>
      </c>
      <c r="D535" t="s">
        <v>245</v>
      </c>
      <c r="E535">
        <v>378</v>
      </c>
      <c r="F535">
        <v>4633</v>
      </c>
      <c r="G535">
        <v>-1.2</v>
      </c>
      <c r="H535">
        <v>907</v>
      </c>
      <c r="I535">
        <v>7.1</v>
      </c>
      <c r="J535" t="s">
        <v>247</v>
      </c>
      <c r="K535">
        <v>45049</v>
      </c>
      <c r="L535" t="s">
        <v>126</v>
      </c>
    </row>
    <row r="536" spans="1:12" x14ac:dyDescent="0.2">
      <c r="A536" t="str">
        <f t="shared" si="8"/>
        <v>Horry2014</v>
      </c>
      <c r="B536" t="s">
        <v>398</v>
      </c>
      <c r="C536">
        <v>2014</v>
      </c>
      <c r="D536" t="s">
        <v>245</v>
      </c>
      <c r="E536">
        <v>8103</v>
      </c>
      <c r="F536">
        <v>111406</v>
      </c>
      <c r="G536">
        <v>4</v>
      </c>
      <c r="H536">
        <v>611</v>
      </c>
      <c r="I536">
        <v>4.0999999999999996</v>
      </c>
      <c r="J536" t="s">
        <v>247</v>
      </c>
      <c r="K536">
        <v>45051</v>
      </c>
      <c r="L536" t="s">
        <v>126</v>
      </c>
    </row>
    <row r="537" spans="1:12" x14ac:dyDescent="0.2">
      <c r="A537" t="str">
        <f t="shared" si="8"/>
        <v>Jasper2014</v>
      </c>
      <c r="B537" t="s">
        <v>368</v>
      </c>
      <c r="C537">
        <v>2014</v>
      </c>
      <c r="D537" t="s">
        <v>245</v>
      </c>
      <c r="E537">
        <v>613</v>
      </c>
      <c r="F537">
        <v>7905</v>
      </c>
      <c r="G537">
        <v>6.8</v>
      </c>
      <c r="H537">
        <v>721</v>
      </c>
      <c r="I537">
        <v>6.7</v>
      </c>
      <c r="J537" t="s">
        <v>247</v>
      </c>
      <c r="K537">
        <v>45053</v>
      </c>
      <c r="L537" t="s">
        <v>126</v>
      </c>
    </row>
    <row r="538" spans="1:12" x14ac:dyDescent="0.2">
      <c r="A538" t="str">
        <f t="shared" si="8"/>
        <v>Kershaw2014</v>
      </c>
      <c r="B538" t="s">
        <v>765</v>
      </c>
      <c r="C538">
        <v>2014</v>
      </c>
      <c r="D538" t="s">
        <v>245</v>
      </c>
      <c r="E538">
        <v>1174</v>
      </c>
      <c r="F538">
        <v>17612</v>
      </c>
      <c r="G538">
        <v>10.9</v>
      </c>
      <c r="H538">
        <v>712</v>
      </c>
      <c r="I538">
        <v>4.0999999999999996</v>
      </c>
      <c r="J538" t="s">
        <v>247</v>
      </c>
      <c r="K538">
        <v>45055</v>
      </c>
      <c r="L538" t="s">
        <v>126</v>
      </c>
    </row>
    <row r="539" spans="1:12" x14ac:dyDescent="0.2">
      <c r="A539" t="str">
        <f t="shared" si="8"/>
        <v>Lancaster2014</v>
      </c>
      <c r="B539" t="s">
        <v>388</v>
      </c>
      <c r="C539">
        <v>2014</v>
      </c>
      <c r="D539" t="s">
        <v>245</v>
      </c>
      <c r="E539">
        <v>1176</v>
      </c>
      <c r="F539">
        <v>21204</v>
      </c>
      <c r="G539">
        <v>6.9</v>
      </c>
      <c r="H539">
        <v>816</v>
      </c>
      <c r="I539">
        <v>4.5</v>
      </c>
      <c r="J539" t="s">
        <v>247</v>
      </c>
      <c r="K539">
        <v>45057</v>
      </c>
      <c r="L539" t="s">
        <v>126</v>
      </c>
    </row>
    <row r="540" spans="1:12" x14ac:dyDescent="0.2">
      <c r="A540" t="str">
        <f t="shared" si="8"/>
        <v>Laurens2014</v>
      </c>
      <c r="B540" t="s">
        <v>339</v>
      </c>
      <c r="C540">
        <v>2014</v>
      </c>
      <c r="D540" t="s">
        <v>245</v>
      </c>
      <c r="E540">
        <v>869</v>
      </c>
      <c r="F540">
        <v>20775</v>
      </c>
      <c r="G540">
        <v>10.6</v>
      </c>
      <c r="H540">
        <v>761</v>
      </c>
      <c r="I540">
        <v>7.6</v>
      </c>
      <c r="J540" t="s">
        <v>247</v>
      </c>
      <c r="K540">
        <v>45059</v>
      </c>
      <c r="L540" t="s">
        <v>126</v>
      </c>
    </row>
    <row r="541" spans="1:12" x14ac:dyDescent="0.2">
      <c r="A541" t="str">
        <f t="shared" si="8"/>
        <v>Lee2014</v>
      </c>
      <c r="B541" t="s">
        <v>315</v>
      </c>
      <c r="C541">
        <v>2014</v>
      </c>
      <c r="D541" t="s">
        <v>245</v>
      </c>
      <c r="E541">
        <v>291</v>
      </c>
      <c r="F541">
        <v>3425</v>
      </c>
      <c r="G541">
        <v>-1</v>
      </c>
      <c r="H541">
        <v>651</v>
      </c>
      <c r="I541">
        <v>4.3</v>
      </c>
      <c r="J541" t="s">
        <v>247</v>
      </c>
      <c r="K541">
        <v>45061</v>
      </c>
      <c r="L541" t="s">
        <v>126</v>
      </c>
    </row>
    <row r="542" spans="1:12" x14ac:dyDescent="0.2">
      <c r="A542" t="str">
        <f t="shared" si="8"/>
        <v>Lexington2014</v>
      </c>
      <c r="B542" t="s">
        <v>387</v>
      </c>
      <c r="C542">
        <v>2014</v>
      </c>
      <c r="D542" t="s">
        <v>245</v>
      </c>
      <c r="E542">
        <v>6071</v>
      </c>
      <c r="F542">
        <v>114294</v>
      </c>
      <c r="G542">
        <v>4.0999999999999996</v>
      </c>
      <c r="H542">
        <v>766</v>
      </c>
      <c r="I542">
        <v>5.9</v>
      </c>
      <c r="J542" t="s">
        <v>247</v>
      </c>
      <c r="K542">
        <v>45063</v>
      </c>
      <c r="L542" t="s">
        <v>126</v>
      </c>
    </row>
    <row r="543" spans="1:12" x14ac:dyDescent="0.2">
      <c r="A543" t="str">
        <f t="shared" si="8"/>
        <v>McCormick2014</v>
      </c>
      <c r="B543" t="s">
        <v>766</v>
      </c>
      <c r="C543">
        <v>2014</v>
      </c>
      <c r="D543" t="s">
        <v>245</v>
      </c>
      <c r="E543">
        <v>142</v>
      </c>
      <c r="F543">
        <v>1698</v>
      </c>
      <c r="G543">
        <v>2.4</v>
      </c>
      <c r="H543">
        <v>607</v>
      </c>
      <c r="I543">
        <v>1.3</v>
      </c>
      <c r="J543" t="s">
        <v>247</v>
      </c>
      <c r="K543">
        <v>45065</v>
      </c>
      <c r="L543" t="s">
        <v>126</v>
      </c>
    </row>
    <row r="544" spans="1:12" x14ac:dyDescent="0.2">
      <c r="A544" t="str">
        <f t="shared" si="8"/>
        <v>Marion2014</v>
      </c>
      <c r="B544" t="s">
        <v>399</v>
      </c>
      <c r="C544">
        <v>2014</v>
      </c>
      <c r="D544" t="s">
        <v>245</v>
      </c>
      <c r="E544">
        <v>547</v>
      </c>
      <c r="F544">
        <v>6421</v>
      </c>
      <c r="G544">
        <v>-1.4</v>
      </c>
      <c r="H544">
        <v>609</v>
      </c>
      <c r="I544">
        <v>0.8</v>
      </c>
      <c r="J544" t="s">
        <v>247</v>
      </c>
      <c r="K544">
        <v>45067</v>
      </c>
      <c r="L544" t="s">
        <v>126</v>
      </c>
    </row>
    <row r="545" spans="1:12" x14ac:dyDescent="0.2">
      <c r="A545" t="str">
        <f t="shared" si="8"/>
        <v>Marlboro2014</v>
      </c>
      <c r="B545" t="s">
        <v>767</v>
      </c>
      <c r="C545">
        <v>2014</v>
      </c>
      <c r="D545" t="s">
        <v>245</v>
      </c>
      <c r="E545">
        <v>378</v>
      </c>
      <c r="F545">
        <v>6826</v>
      </c>
      <c r="G545">
        <v>-4.3</v>
      </c>
      <c r="H545">
        <v>743</v>
      </c>
      <c r="I545">
        <v>1.5</v>
      </c>
      <c r="J545" t="s">
        <v>247</v>
      </c>
      <c r="K545">
        <v>45069</v>
      </c>
      <c r="L545" t="s">
        <v>126</v>
      </c>
    </row>
    <row r="546" spans="1:12" x14ac:dyDescent="0.2">
      <c r="A546" t="str">
        <f t="shared" si="8"/>
        <v>Newberry2014</v>
      </c>
      <c r="B546" t="s">
        <v>402</v>
      </c>
      <c r="C546">
        <v>2014</v>
      </c>
      <c r="D546" t="s">
        <v>245</v>
      </c>
      <c r="E546">
        <v>772</v>
      </c>
      <c r="F546">
        <v>14349</v>
      </c>
      <c r="G546">
        <v>10.8</v>
      </c>
      <c r="H546">
        <v>665</v>
      </c>
      <c r="I546">
        <v>1.4</v>
      </c>
      <c r="J546" t="s">
        <v>247</v>
      </c>
      <c r="K546">
        <v>45071</v>
      </c>
      <c r="L546" t="s">
        <v>126</v>
      </c>
    </row>
    <row r="547" spans="1:12" x14ac:dyDescent="0.2">
      <c r="A547" t="str">
        <f t="shared" si="8"/>
        <v>Oconee2014</v>
      </c>
      <c r="B547" t="s">
        <v>401</v>
      </c>
      <c r="C547">
        <v>2014</v>
      </c>
      <c r="D547" t="s">
        <v>245</v>
      </c>
      <c r="E547">
        <v>1510</v>
      </c>
      <c r="F547">
        <v>23441</v>
      </c>
      <c r="G547">
        <v>5.4</v>
      </c>
      <c r="H547">
        <v>920</v>
      </c>
      <c r="I547">
        <v>7.2</v>
      </c>
      <c r="J547" t="s">
        <v>247</v>
      </c>
      <c r="K547">
        <v>45073</v>
      </c>
      <c r="L547" t="s">
        <v>126</v>
      </c>
    </row>
    <row r="548" spans="1:12" x14ac:dyDescent="0.2">
      <c r="A548" t="str">
        <f t="shared" si="8"/>
        <v>Orangeburg2014</v>
      </c>
      <c r="B548" t="s">
        <v>396</v>
      </c>
      <c r="C548">
        <v>2014</v>
      </c>
      <c r="D548" t="s">
        <v>245</v>
      </c>
      <c r="E548">
        <v>1695</v>
      </c>
      <c r="F548">
        <v>30293</v>
      </c>
      <c r="G548">
        <v>-1.5</v>
      </c>
      <c r="H548">
        <v>712</v>
      </c>
      <c r="I548">
        <v>2.2999999999999998</v>
      </c>
      <c r="J548" t="s">
        <v>247</v>
      </c>
      <c r="K548">
        <v>45075</v>
      </c>
      <c r="L548" t="s">
        <v>126</v>
      </c>
    </row>
    <row r="549" spans="1:12" x14ac:dyDescent="0.2">
      <c r="A549" t="str">
        <f t="shared" si="8"/>
        <v>Pickens2014</v>
      </c>
      <c r="B549" t="s">
        <v>446</v>
      </c>
      <c r="C549">
        <v>2014</v>
      </c>
      <c r="D549" t="s">
        <v>245</v>
      </c>
      <c r="E549">
        <v>2144</v>
      </c>
      <c r="F549">
        <v>34632</v>
      </c>
      <c r="G549">
        <v>1.2</v>
      </c>
      <c r="H549">
        <v>756</v>
      </c>
      <c r="I549">
        <v>3.6</v>
      </c>
      <c r="J549" t="s">
        <v>247</v>
      </c>
      <c r="K549">
        <v>45077</v>
      </c>
      <c r="L549" t="s">
        <v>126</v>
      </c>
    </row>
    <row r="550" spans="1:12" x14ac:dyDescent="0.2">
      <c r="A550" t="str">
        <f t="shared" si="8"/>
        <v>Richland2014</v>
      </c>
      <c r="B550" t="s">
        <v>392</v>
      </c>
      <c r="C550">
        <v>2014</v>
      </c>
      <c r="D550" t="s">
        <v>245</v>
      </c>
      <c r="E550">
        <v>9518</v>
      </c>
      <c r="F550">
        <v>213505</v>
      </c>
      <c r="G550">
        <v>2.4</v>
      </c>
      <c r="H550">
        <v>858</v>
      </c>
      <c r="I550">
        <v>1.5</v>
      </c>
      <c r="J550" t="s">
        <v>247</v>
      </c>
      <c r="K550">
        <v>45079</v>
      </c>
      <c r="L550" t="s">
        <v>126</v>
      </c>
    </row>
    <row r="551" spans="1:12" x14ac:dyDescent="0.2">
      <c r="A551" t="str">
        <f t="shared" si="8"/>
        <v>Saluda2014</v>
      </c>
      <c r="B551" t="s">
        <v>400</v>
      </c>
      <c r="C551">
        <v>2014</v>
      </c>
      <c r="D551" t="s">
        <v>245</v>
      </c>
      <c r="E551">
        <v>267</v>
      </c>
      <c r="F551">
        <v>4691</v>
      </c>
      <c r="G551">
        <v>11.3</v>
      </c>
      <c r="H551">
        <v>657</v>
      </c>
      <c r="I551">
        <v>9.6999999999999993</v>
      </c>
      <c r="J551" t="s">
        <v>247</v>
      </c>
      <c r="K551">
        <v>45081</v>
      </c>
      <c r="L551" t="s">
        <v>126</v>
      </c>
    </row>
    <row r="552" spans="1:12" x14ac:dyDescent="0.2">
      <c r="A552" t="str">
        <f t="shared" si="8"/>
        <v>Spartanburg2014</v>
      </c>
      <c r="B552" t="s">
        <v>390</v>
      </c>
      <c r="C552">
        <v>2014</v>
      </c>
      <c r="D552" t="s">
        <v>245</v>
      </c>
      <c r="E552">
        <v>6017</v>
      </c>
      <c r="F552">
        <v>126808</v>
      </c>
      <c r="G552">
        <v>3.2</v>
      </c>
      <c r="H552">
        <v>862</v>
      </c>
      <c r="I552">
        <v>4.5999999999999996</v>
      </c>
      <c r="J552" t="s">
        <v>247</v>
      </c>
      <c r="K552">
        <v>45083</v>
      </c>
      <c r="L552" t="s">
        <v>126</v>
      </c>
    </row>
    <row r="553" spans="1:12" x14ac:dyDescent="0.2">
      <c r="A553" t="str">
        <f t="shared" si="8"/>
        <v>Sumter2014</v>
      </c>
      <c r="B553" t="s">
        <v>385</v>
      </c>
      <c r="C553">
        <v>2014</v>
      </c>
      <c r="D553" t="s">
        <v>245</v>
      </c>
      <c r="E553">
        <v>2037</v>
      </c>
      <c r="F553">
        <v>36843</v>
      </c>
      <c r="G553">
        <v>2.6</v>
      </c>
      <c r="H553">
        <v>704</v>
      </c>
      <c r="I553">
        <v>1.1000000000000001</v>
      </c>
      <c r="J553" t="s">
        <v>247</v>
      </c>
      <c r="K553">
        <v>45085</v>
      </c>
      <c r="L553" t="s">
        <v>126</v>
      </c>
    </row>
    <row r="554" spans="1:12" x14ac:dyDescent="0.2">
      <c r="A554" t="str">
        <f t="shared" si="8"/>
        <v>Union2014</v>
      </c>
      <c r="B554" t="s">
        <v>403</v>
      </c>
      <c r="C554">
        <v>2014</v>
      </c>
      <c r="D554" t="s">
        <v>245</v>
      </c>
      <c r="E554">
        <v>468</v>
      </c>
      <c r="F554">
        <v>7378</v>
      </c>
      <c r="G554">
        <v>1.8</v>
      </c>
      <c r="H554">
        <v>656</v>
      </c>
      <c r="I554">
        <v>0.3</v>
      </c>
      <c r="J554" t="s">
        <v>247</v>
      </c>
      <c r="K554">
        <v>45087</v>
      </c>
      <c r="L554" t="s">
        <v>126</v>
      </c>
    </row>
    <row r="555" spans="1:12" x14ac:dyDescent="0.2">
      <c r="A555" t="str">
        <f t="shared" si="8"/>
        <v>Williamsburg2014</v>
      </c>
      <c r="B555" t="s">
        <v>768</v>
      </c>
      <c r="C555">
        <v>2014</v>
      </c>
      <c r="D555" t="s">
        <v>245</v>
      </c>
      <c r="E555">
        <v>602</v>
      </c>
      <c r="F555">
        <v>9271</v>
      </c>
      <c r="G555">
        <v>1.4</v>
      </c>
      <c r="H555">
        <v>723</v>
      </c>
      <c r="I555">
        <v>0.1</v>
      </c>
      <c r="J555" t="s">
        <v>247</v>
      </c>
      <c r="K555">
        <v>45089</v>
      </c>
      <c r="L555" t="s">
        <v>126</v>
      </c>
    </row>
    <row r="556" spans="1:12" x14ac:dyDescent="0.2">
      <c r="A556" t="str">
        <f t="shared" si="8"/>
        <v>York2014</v>
      </c>
      <c r="B556" t="s">
        <v>391</v>
      </c>
      <c r="C556">
        <v>2014</v>
      </c>
      <c r="D556" t="s">
        <v>245</v>
      </c>
      <c r="E556">
        <v>5138</v>
      </c>
      <c r="F556">
        <v>83247</v>
      </c>
      <c r="G556">
        <v>5.6</v>
      </c>
      <c r="H556">
        <v>807</v>
      </c>
      <c r="I556">
        <v>1.3</v>
      </c>
      <c r="J556" t="s">
        <v>247</v>
      </c>
      <c r="K556">
        <v>45091</v>
      </c>
      <c r="L556" t="s">
        <v>126</v>
      </c>
    </row>
    <row r="557" spans="1:12" x14ac:dyDescent="0.2">
      <c r="A557" t="str">
        <f t="shared" si="8"/>
        <v>Abbeville2015</v>
      </c>
      <c r="B557" t="s">
        <v>753</v>
      </c>
      <c r="C557">
        <v>2015</v>
      </c>
      <c r="D557" t="s">
        <v>245</v>
      </c>
      <c r="E557">
        <v>343</v>
      </c>
      <c r="F557">
        <v>5509</v>
      </c>
      <c r="G557">
        <v>1</v>
      </c>
      <c r="H557">
        <v>721</v>
      </c>
      <c r="I557">
        <v>2.1</v>
      </c>
      <c r="J557" t="s">
        <v>247</v>
      </c>
      <c r="K557">
        <v>45001</v>
      </c>
      <c r="L557" t="s">
        <v>126</v>
      </c>
    </row>
    <row r="558" spans="1:12" x14ac:dyDescent="0.2">
      <c r="A558" t="str">
        <f t="shared" si="8"/>
        <v>Aiken2015</v>
      </c>
      <c r="B558" t="s">
        <v>389</v>
      </c>
      <c r="C558">
        <v>2015</v>
      </c>
      <c r="D558" t="s">
        <v>245</v>
      </c>
      <c r="E558">
        <v>2742</v>
      </c>
      <c r="F558">
        <v>58970</v>
      </c>
      <c r="G558">
        <v>2</v>
      </c>
      <c r="H558">
        <v>956</v>
      </c>
      <c r="I558">
        <v>4.8</v>
      </c>
      <c r="J558" t="s">
        <v>247</v>
      </c>
      <c r="K558">
        <v>45003</v>
      </c>
      <c r="L558" t="s">
        <v>126</v>
      </c>
    </row>
    <row r="559" spans="1:12" x14ac:dyDescent="0.2">
      <c r="A559" t="str">
        <f t="shared" si="8"/>
        <v>Allendale2015</v>
      </c>
      <c r="B559" t="s">
        <v>754</v>
      </c>
      <c r="C559">
        <v>2015</v>
      </c>
      <c r="D559" t="s">
        <v>245</v>
      </c>
      <c r="E559">
        <v>171</v>
      </c>
      <c r="F559">
        <v>2770</v>
      </c>
      <c r="G559">
        <v>2.9</v>
      </c>
      <c r="H559">
        <v>776</v>
      </c>
      <c r="I559">
        <v>-5.9</v>
      </c>
      <c r="J559" t="s">
        <v>247</v>
      </c>
      <c r="K559">
        <v>45005</v>
      </c>
      <c r="L559" t="s">
        <v>126</v>
      </c>
    </row>
    <row r="560" spans="1:12" x14ac:dyDescent="0.2">
      <c r="A560" t="str">
        <f t="shared" si="8"/>
        <v>Anderson2015</v>
      </c>
      <c r="B560" t="s">
        <v>349</v>
      </c>
      <c r="C560">
        <v>2015</v>
      </c>
      <c r="D560" t="s">
        <v>245</v>
      </c>
      <c r="E560">
        <v>3415</v>
      </c>
      <c r="F560">
        <v>64970</v>
      </c>
      <c r="G560">
        <v>3</v>
      </c>
      <c r="H560">
        <v>767</v>
      </c>
      <c r="I560">
        <v>4.2</v>
      </c>
      <c r="J560" t="s">
        <v>247</v>
      </c>
      <c r="K560">
        <v>45007</v>
      </c>
      <c r="L560" t="s">
        <v>126</v>
      </c>
    </row>
    <row r="561" spans="1:12" x14ac:dyDescent="0.2">
      <c r="A561" t="str">
        <f t="shared" si="8"/>
        <v>Bamberg2015</v>
      </c>
      <c r="B561" t="s">
        <v>397</v>
      </c>
      <c r="C561">
        <v>2015</v>
      </c>
      <c r="D561" t="s">
        <v>245</v>
      </c>
      <c r="E561">
        <v>293</v>
      </c>
      <c r="F561">
        <v>3959</v>
      </c>
      <c r="G561">
        <v>0.3</v>
      </c>
      <c r="H561">
        <v>657</v>
      </c>
      <c r="I561">
        <v>-5.9</v>
      </c>
      <c r="J561" t="s">
        <v>247</v>
      </c>
      <c r="K561">
        <v>45009</v>
      </c>
      <c r="L561" t="s">
        <v>126</v>
      </c>
    </row>
    <row r="562" spans="1:12" x14ac:dyDescent="0.2">
      <c r="A562" t="str">
        <f t="shared" si="8"/>
        <v>Barnwell2015</v>
      </c>
      <c r="B562" t="s">
        <v>755</v>
      </c>
      <c r="C562">
        <v>2015</v>
      </c>
      <c r="D562" t="s">
        <v>245</v>
      </c>
      <c r="E562">
        <v>378</v>
      </c>
      <c r="F562">
        <v>5235</v>
      </c>
      <c r="G562">
        <v>-4.9000000000000004</v>
      </c>
      <c r="H562">
        <v>675</v>
      </c>
      <c r="I562">
        <v>13.6</v>
      </c>
      <c r="J562" t="s">
        <v>247</v>
      </c>
      <c r="K562">
        <v>45011</v>
      </c>
      <c r="L562" t="s">
        <v>126</v>
      </c>
    </row>
    <row r="563" spans="1:12" x14ac:dyDescent="0.2">
      <c r="A563" t="str">
        <f t="shared" si="8"/>
        <v>Beaufort2015</v>
      </c>
      <c r="B563" t="s">
        <v>756</v>
      </c>
      <c r="C563">
        <v>2015</v>
      </c>
      <c r="D563" t="s">
        <v>245</v>
      </c>
      <c r="E563">
        <v>5086</v>
      </c>
      <c r="F563">
        <v>61918</v>
      </c>
      <c r="G563">
        <v>2.9</v>
      </c>
      <c r="H563">
        <v>765</v>
      </c>
      <c r="I563">
        <v>3.9</v>
      </c>
      <c r="J563" t="s">
        <v>247</v>
      </c>
      <c r="K563">
        <v>45013</v>
      </c>
      <c r="L563" t="s">
        <v>126</v>
      </c>
    </row>
    <row r="564" spans="1:12" x14ac:dyDescent="0.2">
      <c r="A564" t="str">
        <f t="shared" si="8"/>
        <v>Berkeley2015</v>
      </c>
      <c r="B564" t="s">
        <v>386</v>
      </c>
      <c r="C564">
        <v>2015</v>
      </c>
      <c r="D564" t="s">
        <v>245</v>
      </c>
      <c r="E564">
        <v>2565</v>
      </c>
      <c r="F564">
        <v>46673</v>
      </c>
      <c r="G564">
        <v>6.6</v>
      </c>
      <c r="H564">
        <v>983</v>
      </c>
      <c r="I564">
        <v>6.5</v>
      </c>
      <c r="J564" t="s">
        <v>247</v>
      </c>
      <c r="K564">
        <v>45015</v>
      </c>
      <c r="L564" t="s">
        <v>126</v>
      </c>
    </row>
    <row r="565" spans="1:12" x14ac:dyDescent="0.2">
      <c r="A565" t="str">
        <f t="shared" si="8"/>
        <v>Calhoun2015</v>
      </c>
      <c r="B565" t="s">
        <v>327</v>
      </c>
      <c r="C565">
        <v>2015</v>
      </c>
      <c r="D565" t="s">
        <v>245</v>
      </c>
      <c r="E565">
        <v>244</v>
      </c>
      <c r="F565">
        <v>4595</v>
      </c>
      <c r="G565">
        <v>4.9000000000000004</v>
      </c>
      <c r="H565">
        <v>841</v>
      </c>
      <c r="I565">
        <v>8.4</v>
      </c>
      <c r="J565" t="s">
        <v>247</v>
      </c>
      <c r="K565">
        <v>45017</v>
      </c>
      <c r="L565" t="s">
        <v>126</v>
      </c>
    </row>
    <row r="566" spans="1:12" x14ac:dyDescent="0.2">
      <c r="A566" t="str">
        <f t="shared" si="8"/>
        <v>Charleston2015</v>
      </c>
      <c r="B566" t="s">
        <v>384</v>
      </c>
      <c r="C566">
        <v>2015</v>
      </c>
      <c r="D566" t="s">
        <v>245</v>
      </c>
      <c r="E566">
        <v>14148</v>
      </c>
      <c r="F566">
        <v>240190</v>
      </c>
      <c r="G566">
        <v>3.3</v>
      </c>
      <c r="H566">
        <v>925</v>
      </c>
      <c r="I566">
        <v>4.8</v>
      </c>
      <c r="J566" t="s">
        <v>247</v>
      </c>
      <c r="K566">
        <v>45019</v>
      </c>
      <c r="L566" t="s">
        <v>126</v>
      </c>
    </row>
    <row r="567" spans="1:12" x14ac:dyDescent="0.2">
      <c r="A567" t="str">
        <f t="shared" si="8"/>
        <v>Cherokee2015</v>
      </c>
      <c r="B567" t="s">
        <v>424</v>
      </c>
      <c r="C567">
        <v>2015</v>
      </c>
      <c r="D567" t="s">
        <v>245</v>
      </c>
      <c r="E567">
        <v>926</v>
      </c>
      <c r="F567">
        <v>19172</v>
      </c>
      <c r="G567">
        <v>-0.8</v>
      </c>
      <c r="H567">
        <v>707</v>
      </c>
      <c r="I567">
        <v>7.1</v>
      </c>
      <c r="J567" t="s">
        <v>247</v>
      </c>
      <c r="K567">
        <v>45021</v>
      </c>
      <c r="L567" t="s">
        <v>126</v>
      </c>
    </row>
    <row r="568" spans="1:12" x14ac:dyDescent="0.2">
      <c r="A568" t="str">
        <f t="shared" si="8"/>
        <v>Chester2015</v>
      </c>
      <c r="B568" t="s">
        <v>717</v>
      </c>
      <c r="C568">
        <v>2015</v>
      </c>
      <c r="D568" t="s">
        <v>245</v>
      </c>
      <c r="E568">
        <v>555</v>
      </c>
      <c r="F568">
        <v>8364</v>
      </c>
      <c r="G568">
        <v>1.1000000000000001</v>
      </c>
      <c r="H568">
        <v>807</v>
      </c>
      <c r="I568">
        <v>5.8</v>
      </c>
      <c r="J568" t="s">
        <v>247</v>
      </c>
      <c r="K568">
        <v>45023</v>
      </c>
      <c r="L568" t="s">
        <v>126</v>
      </c>
    </row>
    <row r="569" spans="1:12" x14ac:dyDescent="0.2">
      <c r="A569" t="str">
        <f t="shared" si="8"/>
        <v>Chesterfield2015</v>
      </c>
      <c r="B569" t="s">
        <v>413</v>
      </c>
      <c r="C569">
        <v>2015</v>
      </c>
      <c r="D569" t="s">
        <v>245</v>
      </c>
      <c r="E569">
        <v>699</v>
      </c>
      <c r="F569">
        <v>14662</v>
      </c>
      <c r="G569">
        <v>3.2</v>
      </c>
      <c r="H569">
        <v>732</v>
      </c>
      <c r="I569">
        <v>4.7</v>
      </c>
      <c r="J569" t="s">
        <v>247</v>
      </c>
      <c r="K569">
        <v>45025</v>
      </c>
      <c r="L569" t="s">
        <v>126</v>
      </c>
    </row>
    <row r="570" spans="1:12" x14ac:dyDescent="0.2">
      <c r="A570" t="str">
        <f t="shared" si="8"/>
        <v>Clarendon2015</v>
      </c>
      <c r="B570" t="s">
        <v>757</v>
      </c>
      <c r="C570">
        <v>2015</v>
      </c>
      <c r="D570" t="s">
        <v>245</v>
      </c>
      <c r="E570">
        <v>605</v>
      </c>
      <c r="F570">
        <v>7111</v>
      </c>
      <c r="G570">
        <v>1.2</v>
      </c>
      <c r="H570">
        <v>618</v>
      </c>
      <c r="I570">
        <v>5.0999999999999996</v>
      </c>
      <c r="J570" t="s">
        <v>247</v>
      </c>
      <c r="K570">
        <v>45027</v>
      </c>
      <c r="L570" t="s">
        <v>126</v>
      </c>
    </row>
    <row r="571" spans="1:12" x14ac:dyDescent="0.2">
      <c r="A571" t="str">
        <f t="shared" si="8"/>
        <v>Colleton2015</v>
      </c>
      <c r="B571" t="s">
        <v>758</v>
      </c>
      <c r="C571">
        <v>2015</v>
      </c>
      <c r="D571" t="s">
        <v>245</v>
      </c>
      <c r="E571">
        <v>745</v>
      </c>
      <c r="F571">
        <v>10650</v>
      </c>
      <c r="G571">
        <v>1.4</v>
      </c>
      <c r="H571">
        <v>645</v>
      </c>
      <c r="I571">
        <v>4</v>
      </c>
      <c r="J571" t="s">
        <v>247</v>
      </c>
      <c r="K571">
        <v>45029</v>
      </c>
      <c r="L571" t="s">
        <v>126</v>
      </c>
    </row>
    <row r="572" spans="1:12" x14ac:dyDescent="0.2">
      <c r="A572" t="str">
        <f t="shared" si="8"/>
        <v>Darlington2015</v>
      </c>
      <c r="B572" t="s">
        <v>759</v>
      </c>
      <c r="C572">
        <v>2015</v>
      </c>
      <c r="D572" t="s">
        <v>245</v>
      </c>
      <c r="E572">
        <v>1102</v>
      </c>
      <c r="F572">
        <v>19834</v>
      </c>
      <c r="G572">
        <v>-0.2</v>
      </c>
      <c r="H572">
        <v>870</v>
      </c>
      <c r="I572">
        <v>1.8</v>
      </c>
      <c r="J572" t="s">
        <v>247</v>
      </c>
      <c r="K572">
        <v>45031</v>
      </c>
      <c r="L572" t="s">
        <v>126</v>
      </c>
    </row>
    <row r="573" spans="1:12" x14ac:dyDescent="0.2">
      <c r="A573" t="str">
        <f t="shared" si="8"/>
        <v>Dillon2015</v>
      </c>
      <c r="B573" t="s">
        <v>760</v>
      </c>
      <c r="C573">
        <v>2015</v>
      </c>
      <c r="D573" t="s">
        <v>245</v>
      </c>
      <c r="E573">
        <v>498</v>
      </c>
      <c r="F573">
        <v>8588</v>
      </c>
      <c r="G573">
        <v>1.6</v>
      </c>
      <c r="H573">
        <v>637</v>
      </c>
      <c r="I573">
        <v>8</v>
      </c>
      <c r="J573" t="s">
        <v>247</v>
      </c>
      <c r="K573">
        <v>45033</v>
      </c>
      <c r="L573" t="s">
        <v>126</v>
      </c>
    </row>
    <row r="574" spans="1:12" x14ac:dyDescent="0.2">
      <c r="A574" t="str">
        <f t="shared" si="8"/>
        <v>Dorchester2015</v>
      </c>
      <c r="B574" t="s">
        <v>761</v>
      </c>
      <c r="C574">
        <v>2015</v>
      </c>
      <c r="D574" t="s">
        <v>245</v>
      </c>
      <c r="E574">
        <v>2292</v>
      </c>
      <c r="F574">
        <v>32857</v>
      </c>
      <c r="G574">
        <v>3.6</v>
      </c>
      <c r="H574">
        <v>702</v>
      </c>
      <c r="I574">
        <v>4.5999999999999996</v>
      </c>
      <c r="J574" t="s">
        <v>247</v>
      </c>
      <c r="K574">
        <v>45035</v>
      </c>
      <c r="L574" t="s">
        <v>126</v>
      </c>
    </row>
    <row r="575" spans="1:12" x14ac:dyDescent="0.2">
      <c r="A575" t="str">
        <f t="shared" si="8"/>
        <v>Edgefield2015</v>
      </c>
      <c r="B575" t="s">
        <v>762</v>
      </c>
      <c r="C575">
        <v>2015</v>
      </c>
      <c r="D575" t="s">
        <v>245</v>
      </c>
      <c r="E575">
        <v>356</v>
      </c>
      <c r="F575">
        <v>5615</v>
      </c>
      <c r="G575">
        <v>-7.7</v>
      </c>
      <c r="H575">
        <v>729</v>
      </c>
      <c r="I575">
        <v>11.6</v>
      </c>
      <c r="J575" t="s">
        <v>247</v>
      </c>
      <c r="K575">
        <v>45037</v>
      </c>
      <c r="L575" t="s">
        <v>126</v>
      </c>
    </row>
    <row r="576" spans="1:12" x14ac:dyDescent="0.2">
      <c r="A576" t="str">
        <f t="shared" si="8"/>
        <v>Fairfield2015</v>
      </c>
      <c r="B576" t="s">
        <v>763</v>
      </c>
      <c r="C576">
        <v>2015</v>
      </c>
      <c r="D576" t="s">
        <v>245</v>
      </c>
      <c r="E576">
        <v>367</v>
      </c>
      <c r="F576">
        <v>10403</v>
      </c>
      <c r="G576">
        <v>3.7</v>
      </c>
      <c r="H576">
        <v>1344</v>
      </c>
      <c r="I576">
        <v>22.6</v>
      </c>
      <c r="J576" t="s">
        <v>247</v>
      </c>
      <c r="K576">
        <v>45039</v>
      </c>
      <c r="L576" t="s">
        <v>126</v>
      </c>
    </row>
    <row r="577" spans="1:12" x14ac:dyDescent="0.2">
      <c r="A577" t="str">
        <f t="shared" si="8"/>
        <v>Florence2015</v>
      </c>
      <c r="B577" t="s">
        <v>394</v>
      </c>
      <c r="C577">
        <v>2015</v>
      </c>
      <c r="D577" t="s">
        <v>245</v>
      </c>
      <c r="E577">
        <v>3244</v>
      </c>
      <c r="F577">
        <v>62640</v>
      </c>
      <c r="G577">
        <v>1.3</v>
      </c>
      <c r="H577">
        <v>792</v>
      </c>
      <c r="I577">
        <v>8.1999999999999993</v>
      </c>
      <c r="J577" t="s">
        <v>247</v>
      </c>
      <c r="K577">
        <v>45041</v>
      </c>
      <c r="L577" t="s">
        <v>126</v>
      </c>
    </row>
    <row r="578" spans="1:12" x14ac:dyDescent="0.2">
      <c r="A578" t="str">
        <f t="shared" si="8"/>
        <v>Georgetown2015</v>
      </c>
      <c r="B578" t="s">
        <v>404</v>
      </c>
      <c r="C578">
        <v>2015</v>
      </c>
      <c r="D578" t="s">
        <v>245</v>
      </c>
      <c r="E578">
        <v>1992</v>
      </c>
      <c r="F578">
        <v>22755</v>
      </c>
      <c r="G578">
        <v>1.5</v>
      </c>
      <c r="H578">
        <v>771</v>
      </c>
      <c r="I578">
        <v>2</v>
      </c>
      <c r="J578" t="s">
        <v>247</v>
      </c>
      <c r="K578">
        <v>45043</v>
      </c>
      <c r="L578" t="s">
        <v>126</v>
      </c>
    </row>
    <row r="579" spans="1:12" x14ac:dyDescent="0.2">
      <c r="A579" t="str">
        <f t="shared" si="8"/>
        <v>Greenville2015</v>
      </c>
      <c r="B579" t="s">
        <v>395</v>
      </c>
      <c r="C579">
        <v>2015</v>
      </c>
      <c r="D579" t="s">
        <v>245</v>
      </c>
      <c r="E579">
        <v>13942</v>
      </c>
      <c r="F579">
        <v>262954</v>
      </c>
      <c r="G579">
        <v>3.2</v>
      </c>
      <c r="H579">
        <v>935</v>
      </c>
      <c r="I579">
        <v>6.3</v>
      </c>
      <c r="J579" t="s">
        <v>247</v>
      </c>
      <c r="K579">
        <v>45045</v>
      </c>
      <c r="L579" t="s">
        <v>126</v>
      </c>
    </row>
    <row r="580" spans="1:12" x14ac:dyDescent="0.2">
      <c r="A580" t="str">
        <f t="shared" si="8"/>
        <v>Greenwood2015</v>
      </c>
      <c r="B580" t="s">
        <v>393</v>
      </c>
      <c r="C580">
        <v>2015</v>
      </c>
      <c r="D580" t="s">
        <v>245</v>
      </c>
      <c r="E580">
        <v>1456</v>
      </c>
      <c r="F580">
        <v>29914</v>
      </c>
      <c r="G580">
        <v>0.5</v>
      </c>
      <c r="H580">
        <v>771</v>
      </c>
      <c r="I580">
        <v>7.5</v>
      </c>
      <c r="J580" t="s">
        <v>247</v>
      </c>
      <c r="K580">
        <v>45047</v>
      </c>
      <c r="L580" t="s">
        <v>126</v>
      </c>
    </row>
    <row r="581" spans="1:12" x14ac:dyDescent="0.2">
      <c r="A581" t="str">
        <f t="shared" si="8"/>
        <v>Hampton2015</v>
      </c>
      <c r="B581" t="s">
        <v>764</v>
      </c>
      <c r="C581">
        <v>2015</v>
      </c>
      <c r="D581" t="s">
        <v>245</v>
      </c>
      <c r="E581">
        <v>383</v>
      </c>
      <c r="F581">
        <v>4628</v>
      </c>
      <c r="G581">
        <v>-0.1</v>
      </c>
      <c r="H581">
        <v>959</v>
      </c>
      <c r="I581">
        <v>5.7</v>
      </c>
      <c r="J581" t="s">
        <v>247</v>
      </c>
      <c r="K581">
        <v>45049</v>
      </c>
      <c r="L581" t="s">
        <v>126</v>
      </c>
    </row>
    <row r="582" spans="1:12" x14ac:dyDescent="0.2">
      <c r="A582" t="str">
        <f t="shared" ref="A582:A645" si="9">_xlfn.CONCAT(B582, C582)</f>
        <v>Horry2015</v>
      </c>
      <c r="B582" t="s">
        <v>398</v>
      </c>
      <c r="C582">
        <v>2015</v>
      </c>
      <c r="D582" t="s">
        <v>245</v>
      </c>
      <c r="E582">
        <v>8724</v>
      </c>
      <c r="F582">
        <v>114263</v>
      </c>
      <c r="G582">
        <v>2.6</v>
      </c>
      <c r="H582">
        <v>652</v>
      </c>
      <c r="I582">
        <v>6.7</v>
      </c>
      <c r="J582" t="s">
        <v>247</v>
      </c>
      <c r="K582">
        <v>45051</v>
      </c>
      <c r="L582" t="s">
        <v>126</v>
      </c>
    </row>
    <row r="583" spans="1:12" x14ac:dyDescent="0.2">
      <c r="A583" t="str">
        <f t="shared" si="9"/>
        <v>Jasper2015</v>
      </c>
      <c r="B583" t="s">
        <v>368</v>
      </c>
      <c r="C583">
        <v>2015</v>
      </c>
      <c r="D583" t="s">
        <v>245</v>
      </c>
      <c r="E583">
        <v>643</v>
      </c>
      <c r="F583">
        <v>8353</v>
      </c>
      <c r="G583">
        <v>5.7</v>
      </c>
      <c r="H583">
        <v>752</v>
      </c>
      <c r="I583">
        <v>4.3</v>
      </c>
      <c r="J583" t="s">
        <v>247</v>
      </c>
      <c r="K583">
        <v>45053</v>
      </c>
      <c r="L583" t="s">
        <v>126</v>
      </c>
    </row>
    <row r="584" spans="1:12" x14ac:dyDescent="0.2">
      <c r="A584" t="str">
        <f t="shared" si="9"/>
        <v>Kershaw2015</v>
      </c>
      <c r="B584" t="s">
        <v>765</v>
      </c>
      <c r="C584">
        <v>2015</v>
      </c>
      <c r="D584" t="s">
        <v>245</v>
      </c>
      <c r="E584">
        <v>1244</v>
      </c>
      <c r="F584">
        <v>18447</v>
      </c>
      <c r="G584">
        <v>4.7</v>
      </c>
      <c r="H584">
        <v>792</v>
      </c>
      <c r="I584">
        <v>11.2</v>
      </c>
      <c r="J584" t="s">
        <v>247</v>
      </c>
      <c r="K584">
        <v>45055</v>
      </c>
      <c r="L584" t="s">
        <v>126</v>
      </c>
    </row>
    <row r="585" spans="1:12" x14ac:dyDescent="0.2">
      <c r="A585" t="str">
        <f t="shared" si="9"/>
        <v>Lancaster2015</v>
      </c>
      <c r="B585" t="s">
        <v>388</v>
      </c>
      <c r="C585">
        <v>2015</v>
      </c>
      <c r="D585" t="s">
        <v>245</v>
      </c>
      <c r="E585">
        <v>1236</v>
      </c>
      <c r="F585">
        <v>22317</v>
      </c>
      <c r="G585">
        <v>5.2</v>
      </c>
      <c r="H585">
        <v>862</v>
      </c>
      <c r="I585">
        <v>5.6</v>
      </c>
      <c r="J585" t="s">
        <v>247</v>
      </c>
      <c r="K585">
        <v>45057</v>
      </c>
      <c r="L585" t="s">
        <v>126</v>
      </c>
    </row>
    <row r="586" spans="1:12" x14ac:dyDescent="0.2">
      <c r="A586" t="str">
        <f t="shared" si="9"/>
        <v>Laurens2015</v>
      </c>
      <c r="B586" t="s">
        <v>339</v>
      </c>
      <c r="C586">
        <v>2015</v>
      </c>
      <c r="D586" t="s">
        <v>245</v>
      </c>
      <c r="E586">
        <v>896</v>
      </c>
      <c r="F586">
        <v>22100</v>
      </c>
      <c r="G586">
        <v>6.4</v>
      </c>
      <c r="H586">
        <v>791</v>
      </c>
      <c r="I586">
        <v>3.9</v>
      </c>
      <c r="J586" t="s">
        <v>247</v>
      </c>
      <c r="K586">
        <v>45059</v>
      </c>
      <c r="L586" t="s">
        <v>126</v>
      </c>
    </row>
    <row r="587" spans="1:12" x14ac:dyDescent="0.2">
      <c r="A587" t="str">
        <f t="shared" si="9"/>
        <v>Lee2015</v>
      </c>
      <c r="B587" t="s">
        <v>315</v>
      </c>
      <c r="C587">
        <v>2015</v>
      </c>
      <c r="D587" t="s">
        <v>245</v>
      </c>
      <c r="E587">
        <v>297</v>
      </c>
      <c r="F587">
        <v>3384</v>
      </c>
      <c r="G587">
        <v>-1.2</v>
      </c>
      <c r="H587">
        <v>697</v>
      </c>
      <c r="I587">
        <v>7.1</v>
      </c>
      <c r="J587" t="s">
        <v>247</v>
      </c>
      <c r="K587">
        <v>45061</v>
      </c>
      <c r="L587" t="s">
        <v>126</v>
      </c>
    </row>
    <row r="588" spans="1:12" x14ac:dyDescent="0.2">
      <c r="A588" t="str">
        <f t="shared" si="9"/>
        <v>Lexington2015</v>
      </c>
      <c r="B588" t="s">
        <v>387</v>
      </c>
      <c r="C588">
        <v>2015</v>
      </c>
      <c r="D588" t="s">
        <v>245</v>
      </c>
      <c r="E588">
        <v>6515</v>
      </c>
      <c r="F588">
        <v>119342</v>
      </c>
      <c r="G588">
        <v>4.4000000000000004</v>
      </c>
      <c r="H588">
        <v>795</v>
      </c>
      <c r="I588">
        <v>3.8</v>
      </c>
      <c r="J588" t="s">
        <v>247</v>
      </c>
      <c r="K588">
        <v>45063</v>
      </c>
      <c r="L588" t="s">
        <v>126</v>
      </c>
    </row>
    <row r="589" spans="1:12" x14ac:dyDescent="0.2">
      <c r="A589" t="str">
        <f t="shared" si="9"/>
        <v>McCormick2015</v>
      </c>
      <c r="B589" t="s">
        <v>766</v>
      </c>
      <c r="C589">
        <v>2015</v>
      </c>
      <c r="D589" t="s">
        <v>245</v>
      </c>
      <c r="E589">
        <v>133</v>
      </c>
      <c r="F589">
        <v>1728</v>
      </c>
      <c r="G589">
        <v>1.8</v>
      </c>
      <c r="H589">
        <v>652</v>
      </c>
      <c r="I589">
        <v>7.4</v>
      </c>
      <c r="J589" t="s">
        <v>247</v>
      </c>
      <c r="K589">
        <v>45065</v>
      </c>
      <c r="L589" t="s">
        <v>126</v>
      </c>
    </row>
    <row r="590" spans="1:12" x14ac:dyDescent="0.2">
      <c r="A590" t="str">
        <f t="shared" si="9"/>
        <v>Marion2015</v>
      </c>
      <c r="B590" t="s">
        <v>399</v>
      </c>
      <c r="C590">
        <v>2015</v>
      </c>
      <c r="D590" t="s">
        <v>245</v>
      </c>
      <c r="E590">
        <v>542</v>
      </c>
      <c r="F590">
        <v>6622</v>
      </c>
      <c r="G590">
        <v>3.1</v>
      </c>
      <c r="H590">
        <v>652</v>
      </c>
      <c r="I590">
        <v>7.1</v>
      </c>
      <c r="J590" t="s">
        <v>247</v>
      </c>
      <c r="K590">
        <v>45067</v>
      </c>
      <c r="L590" t="s">
        <v>126</v>
      </c>
    </row>
    <row r="591" spans="1:12" x14ac:dyDescent="0.2">
      <c r="A591" t="str">
        <f t="shared" si="9"/>
        <v>Marlboro2015</v>
      </c>
      <c r="B591" t="s">
        <v>767</v>
      </c>
      <c r="C591">
        <v>2015</v>
      </c>
      <c r="D591" t="s">
        <v>245</v>
      </c>
      <c r="E591">
        <v>380</v>
      </c>
      <c r="F591">
        <v>6660</v>
      </c>
      <c r="G591">
        <v>-2.4</v>
      </c>
      <c r="H591">
        <v>811</v>
      </c>
      <c r="I591">
        <v>9.1999999999999993</v>
      </c>
      <c r="J591" t="s">
        <v>247</v>
      </c>
      <c r="K591">
        <v>45069</v>
      </c>
      <c r="L591" t="s">
        <v>126</v>
      </c>
    </row>
    <row r="592" spans="1:12" x14ac:dyDescent="0.2">
      <c r="A592" t="str">
        <f t="shared" si="9"/>
        <v>Newberry2015</v>
      </c>
      <c r="B592" t="s">
        <v>402</v>
      </c>
      <c r="C592">
        <v>2015</v>
      </c>
      <c r="D592" t="s">
        <v>245</v>
      </c>
      <c r="E592">
        <v>759</v>
      </c>
      <c r="F592">
        <v>14437</v>
      </c>
      <c r="G592">
        <v>0.6</v>
      </c>
      <c r="H592">
        <v>707</v>
      </c>
      <c r="I592">
        <v>6.3</v>
      </c>
      <c r="J592" t="s">
        <v>247</v>
      </c>
      <c r="K592">
        <v>45071</v>
      </c>
      <c r="L592" t="s">
        <v>126</v>
      </c>
    </row>
    <row r="593" spans="1:12" x14ac:dyDescent="0.2">
      <c r="A593" t="str">
        <f t="shared" si="9"/>
        <v>Oconee2015</v>
      </c>
      <c r="B593" t="s">
        <v>401</v>
      </c>
      <c r="C593">
        <v>2015</v>
      </c>
      <c r="D593" t="s">
        <v>245</v>
      </c>
      <c r="E593">
        <v>1517</v>
      </c>
      <c r="F593">
        <v>23390</v>
      </c>
      <c r="G593">
        <v>-0.2</v>
      </c>
      <c r="H593">
        <v>932</v>
      </c>
      <c r="I593">
        <v>1.3</v>
      </c>
      <c r="J593" t="s">
        <v>247</v>
      </c>
      <c r="K593">
        <v>45073</v>
      </c>
      <c r="L593" t="s">
        <v>126</v>
      </c>
    </row>
    <row r="594" spans="1:12" x14ac:dyDescent="0.2">
      <c r="A594" t="str">
        <f t="shared" si="9"/>
        <v>Orangeburg2015</v>
      </c>
      <c r="B594" t="s">
        <v>396</v>
      </c>
      <c r="C594">
        <v>2015</v>
      </c>
      <c r="D594" t="s">
        <v>245</v>
      </c>
      <c r="E594">
        <v>1615</v>
      </c>
      <c r="F594">
        <v>29338</v>
      </c>
      <c r="G594">
        <v>-3.2</v>
      </c>
      <c r="H594">
        <v>765</v>
      </c>
      <c r="I594">
        <v>7.4</v>
      </c>
      <c r="J594" t="s">
        <v>247</v>
      </c>
      <c r="K594">
        <v>45075</v>
      </c>
      <c r="L594" t="s">
        <v>126</v>
      </c>
    </row>
    <row r="595" spans="1:12" x14ac:dyDescent="0.2">
      <c r="A595" t="str">
        <f t="shared" si="9"/>
        <v>Pickens2015</v>
      </c>
      <c r="B595" t="s">
        <v>446</v>
      </c>
      <c r="C595">
        <v>2015</v>
      </c>
      <c r="D595" t="s">
        <v>245</v>
      </c>
      <c r="E595">
        <v>2054</v>
      </c>
      <c r="F595">
        <v>34439</v>
      </c>
      <c r="G595">
        <v>-0.6</v>
      </c>
      <c r="H595">
        <v>765</v>
      </c>
      <c r="I595">
        <v>1.2</v>
      </c>
      <c r="J595" t="s">
        <v>247</v>
      </c>
      <c r="K595">
        <v>45077</v>
      </c>
      <c r="L595" t="s">
        <v>126</v>
      </c>
    </row>
    <row r="596" spans="1:12" x14ac:dyDescent="0.2">
      <c r="A596" t="str">
        <f t="shared" si="9"/>
        <v>Richland2015</v>
      </c>
      <c r="B596" t="s">
        <v>392</v>
      </c>
      <c r="C596">
        <v>2015</v>
      </c>
      <c r="D596" t="s">
        <v>245</v>
      </c>
      <c r="E596">
        <v>9556</v>
      </c>
      <c r="F596">
        <v>217709</v>
      </c>
      <c r="G596">
        <v>2</v>
      </c>
      <c r="H596">
        <v>904</v>
      </c>
      <c r="I596">
        <v>5.4</v>
      </c>
      <c r="J596" t="s">
        <v>247</v>
      </c>
      <c r="K596">
        <v>45079</v>
      </c>
      <c r="L596" t="s">
        <v>126</v>
      </c>
    </row>
    <row r="597" spans="1:12" x14ac:dyDescent="0.2">
      <c r="A597" t="str">
        <f t="shared" si="9"/>
        <v>Saluda2015</v>
      </c>
      <c r="B597" t="s">
        <v>400</v>
      </c>
      <c r="C597">
        <v>2015</v>
      </c>
      <c r="D597" t="s">
        <v>245</v>
      </c>
      <c r="E597">
        <v>261</v>
      </c>
      <c r="F597">
        <v>4584</v>
      </c>
      <c r="G597">
        <v>-2.2999999999999998</v>
      </c>
      <c r="H597">
        <v>646</v>
      </c>
      <c r="I597">
        <v>-1.7</v>
      </c>
      <c r="J597" t="s">
        <v>247</v>
      </c>
      <c r="K597">
        <v>45081</v>
      </c>
      <c r="L597" t="s">
        <v>126</v>
      </c>
    </row>
    <row r="598" spans="1:12" x14ac:dyDescent="0.2">
      <c r="A598" t="str">
        <f t="shared" si="9"/>
        <v>Spartanburg2015</v>
      </c>
      <c r="B598" t="s">
        <v>390</v>
      </c>
      <c r="C598">
        <v>2015</v>
      </c>
      <c r="D598" t="s">
        <v>245</v>
      </c>
      <c r="E598">
        <v>6055</v>
      </c>
      <c r="F598">
        <v>130771</v>
      </c>
      <c r="G598">
        <v>3.1</v>
      </c>
      <c r="H598">
        <v>902</v>
      </c>
      <c r="I598">
        <v>4.5999999999999996</v>
      </c>
      <c r="J598" t="s">
        <v>247</v>
      </c>
      <c r="K598">
        <v>45083</v>
      </c>
      <c r="L598" t="s">
        <v>126</v>
      </c>
    </row>
    <row r="599" spans="1:12" x14ac:dyDescent="0.2">
      <c r="A599" t="str">
        <f t="shared" si="9"/>
        <v>Sumter2015</v>
      </c>
      <c r="B599" t="s">
        <v>385</v>
      </c>
      <c r="C599">
        <v>2015</v>
      </c>
      <c r="D599" t="s">
        <v>245</v>
      </c>
      <c r="E599">
        <v>2018</v>
      </c>
      <c r="F599">
        <v>37105</v>
      </c>
      <c r="G599">
        <v>0.7</v>
      </c>
      <c r="H599">
        <v>723</v>
      </c>
      <c r="I599">
        <v>2.7</v>
      </c>
      <c r="J599" t="s">
        <v>247</v>
      </c>
      <c r="K599">
        <v>45085</v>
      </c>
      <c r="L599" t="s">
        <v>126</v>
      </c>
    </row>
    <row r="600" spans="1:12" x14ac:dyDescent="0.2">
      <c r="A600" t="str">
        <f t="shared" si="9"/>
        <v>Union2015</v>
      </c>
      <c r="B600" t="s">
        <v>403</v>
      </c>
      <c r="C600">
        <v>2015</v>
      </c>
      <c r="D600" t="s">
        <v>245</v>
      </c>
      <c r="E600">
        <v>464</v>
      </c>
      <c r="F600">
        <v>7675</v>
      </c>
      <c r="G600">
        <v>4</v>
      </c>
      <c r="H600">
        <v>662</v>
      </c>
      <c r="I600">
        <v>0.9</v>
      </c>
      <c r="J600" t="s">
        <v>247</v>
      </c>
      <c r="K600">
        <v>45087</v>
      </c>
      <c r="L600" t="s">
        <v>126</v>
      </c>
    </row>
    <row r="601" spans="1:12" x14ac:dyDescent="0.2">
      <c r="A601" t="str">
        <f t="shared" si="9"/>
        <v>Williamsburg2015</v>
      </c>
      <c r="B601" t="s">
        <v>768</v>
      </c>
      <c r="C601">
        <v>2015</v>
      </c>
      <c r="D601" t="s">
        <v>245</v>
      </c>
      <c r="E601">
        <v>597</v>
      </c>
      <c r="F601">
        <v>9459</v>
      </c>
      <c r="G601">
        <v>2</v>
      </c>
      <c r="H601">
        <v>750</v>
      </c>
      <c r="I601">
        <v>3.7</v>
      </c>
      <c r="J601" t="s">
        <v>247</v>
      </c>
      <c r="K601">
        <v>45089</v>
      </c>
      <c r="L601" t="s">
        <v>126</v>
      </c>
    </row>
    <row r="602" spans="1:12" x14ac:dyDescent="0.2">
      <c r="A602" t="str">
        <f t="shared" si="9"/>
        <v>York2015</v>
      </c>
      <c r="B602" t="s">
        <v>391</v>
      </c>
      <c r="C602">
        <v>2015</v>
      </c>
      <c r="D602" t="s">
        <v>245</v>
      </c>
      <c r="E602">
        <v>5226</v>
      </c>
      <c r="F602">
        <v>87474</v>
      </c>
      <c r="G602">
        <v>5.0999999999999996</v>
      </c>
      <c r="H602">
        <v>846</v>
      </c>
      <c r="I602">
        <v>4.8</v>
      </c>
      <c r="J602" t="s">
        <v>247</v>
      </c>
      <c r="K602">
        <v>45091</v>
      </c>
      <c r="L602" t="s">
        <v>126</v>
      </c>
    </row>
    <row r="603" spans="1:12" x14ac:dyDescent="0.2">
      <c r="A603" t="str">
        <f t="shared" si="9"/>
        <v>Abbeville2016</v>
      </c>
      <c r="B603" t="s">
        <v>753</v>
      </c>
      <c r="C603">
        <v>2016</v>
      </c>
      <c r="D603" t="s">
        <v>245</v>
      </c>
      <c r="E603">
        <v>339</v>
      </c>
      <c r="F603">
        <v>5593</v>
      </c>
      <c r="G603">
        <v>1.5</v>
      </c>
      <c r="H603">
        <v>725</v>
      </c>
      <c r="I603">
        <v>0.6</v>
      </c>
      <c r="J603" t="s">
        <v>247</v>
      </c>
      <c r="K603">
        <v>45001</v>
      </c>
      <c r="L603" t="s">
        <v>126</v>
      </c>
    </row>
    <row r="604" spans="1:12" x14ac:dyDescent="0.2">
      <c r="A604" t="str">
        <f t="shared" si="9"/>
        <v>Aiken2016</v>
      </c>
      <c r="B604" t="s">
        <v>389</v>
      </c>
      <c r="C604">
        <v>2016</v>
      </c>
      <c r="D604" t="s">
        <v>245</v>
      </c>
      <c r="E604">
        <v>2857</v>
      </c>
      <c r="F604">
        <v>59741</v>
      </c>
      <c r="G604">
        <v>1.3</v>
      </c>
      <c r="H604">
        <v>947</v>
      </c>
      <c r="I604">
        <v>-0.9</v>
      </c>
      <c r="J604" t="s">
        <v>247</v>
      </c>
      <c r="K604">
        <v>45003</v>
      </c>
      <c r="L604" t="s">
        <v>126</v>
      </c>
    </row>
    <row r="605" spans="1:12" x14ac:dyDescent="0.2">
      <c r="A605" t="str">
        <f t="shared" si="9"/>
        <v>Allendale2016</v>
      </c>
      <c r="B605" t="s">
        <v>754</v>
      </c>
      <c r="C605">
        <v>2016</v>
      </c>
      <c r="D605" t="s">
        <v>245</v>
      </c>
      <c r="E605">
        <v>175</v>
      </c>
      <c r="F605">
        <v>2787</v>
      </c>
      <c r="G605">
        <v>0.6</v>
      </c>
      <c r="H605">
        <v>790</v>
      </c>
      <c r="I605">
        <v>1.8</v>
      </c>
      <c r="J605" t="s">
        <v>247</v>
      </c>
      <c r="K605">
        <v>45005</v>
      </c>
      <c r="L605" t="s">
        <v>126</v>
      </c>
    </row>
    <row r="606" spans="1:12" x14ac:dyDescent="0.2">
      <c r="A606" t="str">
        <f t="shared" si="9"/>
        <v>Anderson2016</v>
      </c>
      <c r="B606" t="s">
        <v>349</v>
      </c>
      <c r="C606">
        <v>2016</v>
      </c>
      <c r="D606" t="s">
        <v>245</v>
      </c>
      <c r="E606">
        <v>3549</v>
      </c>
      <c r="F606">
        <v>65187</v>
      </c>
      <c r="G606">
        <v>0.3</v>
      </c>
      <c r="H606">
        <v>758</v>
      </c>
      <c r="I606">
        <v>-1.2</v>
      </c>
      <c r="J606" t="s">
        <v>247</v>
      </c>
      <c r="K606">
        <v>45007</v>
      </c>
      <c r="L606" t="s">
        <v>126</v>
      </c>
    </row>
    <row r="607" spans="1:12" x14ac:dyDescent="0.2">
      <c r="A607" t="str">
        <f t="shared" si="9"/>
        <v>Bamberg2016</v>
      </c>
      <c r="B607" t="s">
        <v>397</v>
      </c>
      <c r="C607">
        <v>2016</v>
      </c>
      <c r="D607" t="s">
        <v>245</v>
      </c>
      <c r="E607">
        <v>301</v>
      </c>
      <c r="F607">
        <v>4068</v>
      </c>
      <c r="G607">
        <v>2.8</v>
      </c>
      <c r="H607">
        <v>643</v>
      </c>
      <c r="I607">
        <v>-2.1</v>
      </c>
      <c r="J607" t="s">
        <v>247</v>
      </c>
      <c r="K607">
        <v>45009</v>
      </c>
      <c r="L607" t="s">
        <v>126</v>
      </c>
    </row>
    <row r="608" spans="1:12" x14ac:dyDescent="0.2">
      <c r="A608" t="str">
        <f t="shared" si="9"/>
        <v>Barnwell2016</v>
      </c>
      <c r="B608" t="s">
        <v>755</v>
      </c>
      <c r="C608">
        <v>2016</v>
      </c>
      <c r="D608" t="s">
        <v>245</v>
      </c>
      <c r="E608">
        <v>386</v>
      </c>
      <c r="F608">
        <v>5060</v>
      </c>
      <c r="G608">
        <v>-3.3</v>
      </c>
      <c r="H608">
        <v>686</v>
      </c>
      <c r="I608">
        <v>1.6</v>
      </c>
      <c r="J608" t="s">
        <v>247</v>
      </c>
      <c r="K608">
        <v>45011</v>
      </c>
      <c r="L608" t="s">
        <v>126</v>
      </c>
    </row>
    <row r="609" spans="1:12" x14ac:dyDescent="0.2">
      <c r="A609" t="str">
        <f t="shared" si="9"/>
        <v>Beaufort2016</v>
      </c>
      <c r="B609" t="s">
        <v>756</v>
      </c>
      <c r="C609">
        <v>2016</v>
      </c>
      <c r="D609" t="s">
        <v>245</v>
      </c>
      <c r="E609">
        <v>5323</v>
      </c>
      <c r="F609">
        <v>62823</v>
      </c>
      <c r="G609">
        <v>1.5</v>
      </c>
      <c r="H609">
        <v>786</v>
      </c>
      <c r="I609">
        <v>2.7</v>
      </c>
      <c r="J609" t="s">
        <v>247</v>
      </c>
      <c r="K609">
        <v>45013</v>
      </c>
      <c r="L609" t="s">
        <v>126</v>
      </c>
    </row>
    <row r="610" spans="1:12" x14ac:dyDescent="0.2">
      <c r="A610" t="str">
        <f t="shared" si="9"/>
        <v>Berkeley2016</v>
      </c>
      <c r="B610" t="s">
        <v>386</v>
      </c>
      <c r="C610">
        <v>2016</v>
      </c>
      <c r="D610" t="s">
        <v>245</v>
      </c>
      <c r="E610">
        <v>2843</v>
      </c>
      <c r="F610">
        <v>49132</v>
      </c>
      <c r="G610">
        <v>5.3</v>
      </c>
      <c r="H610">
        <v>968</v>
      </c>
      <c r="I610">
        <v>-1.5</v>
      </c>
      <c r="J610" t="s">
        <v>247</v>
      </c>
      <c r="K610">
        <v>45015</v>
      </c>
      <c r="L610" t="s">
        <v>126</v>
      </c>
    </row>
    <row r="611" spans="1:12" x14ac:dyDescent="0.2">
      <c r="A611" t="str">
        <f t="shared" si="9"/>
        <v>Calhoun2016</v>
      </c>
      <c r="B611" t="s">
        <v>327</v>
      </c>
      <c r="C611">
        <v>2016</v>
      </c>
      <c r="D611" t="s">
        <v>245</v>
      </c>
      <c r="E611">
        <v>252</v>
      </c>
      <c r="F611">
        <v>4665</v>
      </c>
      <c r="G611">
        <v>1.5</v>
      </c>
      <c r="H611">
        <v>836</v>
      </c>
      <c r="I611">
        <v>-0.6</v>
      </c>
      <c r="J611" t="s">
        <v>247</v>
      </c>
      <c r="K611">
        <v>45017</v>
      </c>
      <c r="L611" t="s">
        <v>126</v>
      </c>
    </row>
    <row r="612" spans="1:12" x14ac:dyDescent="0.2">
      <c r="A612" t="str">
        <f t="shared" si="9"/>
        <v>Charleston2016</v>
      </c>
      <c r="B612" t="s">
        <v>384</v>
      </c>
      <c r="C612">
        <v>2016</v>
      </c>
      <c r="D612" t="s">
        <v>245</v>
      </c>
      <c r="E612">
        <v>15004</v>
      </c>
      <c r="F612">
        <v>244940</v>
      </c>
      <c r="G612">
        <v>2</v>
      </c>
      <c r="H612">
        <v>936</v>
      </c>
      <c r="I612">
        <v>1.2</v>
      </c>
      <c r="J612" t="s">
        <v>247</v>
      </c>
      <c r="K612">
        <v>45019</v>
      </c>
      <c r="L612" t="s">
        <v>126</v>
      </c>
    </row>
    <row r="613" spans="1:12" x14ac:dyDescent="0.2">
      <c r="A613" t="str">
        <f t="shared" si="9"/>
        <v>Cherokee2016</v>
      </c>
      <c r="B613" t="s">
        <v>424</v>
      </c>
      <c r="C613">
        <v>2016</v>
      </c>
      <c r="D613" t="s">
        <v>245</v>
      </c>
      <c r="E613">
        <v>902</v>
      </c>
      <c r="F613">
        <v>19468</v>
      </c>
      <c r="G613">
        <v>1.5</v>
      </c>
      <c r="H613">
        <v>691</v>
      </c>
      <c r="I613">
        <v>-2.2999999999999998</v>
      </c>
      <c r="J613" t="s">
        <v>247</v>
      </c>
      <c r="K613">
        <v>45021</v>
      </c>
      <c r="L613" t="s">
        <v>126</v>
      </c>
    </row>
    <row r="614" spans="1:12" x14ac:dyDescent="0.2">
      <c r="A614" t="str">
        <f t="shared" si="9"/>
        <v>Chester2016</v>
      </c>
      <c r="B614" t="s">
        <v>717</v>
      </c>
      <c r="C614">
        <v>2016</v>
      </c>
      <c r="D614" t="s">
        <v>245</v>
      </c>
      <c r="E614">
        <v>538</v>
      </c>
      <c r="F614">
        <v>8327</v>
      </c>
      <c r="G614">
        <v>-0.4</v>
      </c>
      <c r="H614">
        <v>801</v>
      </c>
      <c r="I614">
        <v>-0.7</v>
      </c>
      <c r="J614" t="s">
        <v>247</v>
      </c>
      <c r="K614">
        <v>45023</v>
      </c>
      <c r="L614" t="s">
        <v>126</v>
      </c>
    </row>
    <row r="615" spans="1:12" x14ac:dyDescent="0.2">
      <c r="A615" t="str">
        <f t="shared" si="9"/>
        <v>Chesterfield2016</v>
      </c>
      <c r="B615" t="s">
        <v>413</v>
      </c>
      <c r="C615">
        <v>2016</v>
      </c>
      <c r="D615" t="s">
        <v>245</v>
      </c>
      <c r="E615">
        <v>704</v>
      </c>
      <c r="F615">
        <v>14744</v>
      </c>
      <c r="G615">
        <v>0.6</v>
      </c>
      <c r="H615">
        <v>724</v>
      </c>
      <c r="I615">
        <v>-1.1000000000000001</v>
      </c>
      <c r="J615" t="s">
        <v>247</v>
      </c>
      <c r="K615">
        <v>45025</v>
      </c>
      <c r="L615" t="s">
        <v>126</v>
      </c>
    </row>
    <row r="616" spans="1:12" x14ac:dyDescent="0.2">
      <c r="A616" t="str">
        <f t="shared" si="9"/>
        <v>Clarendon2016</v>
      </c>
      <c r="B616" t="s">
        <v>757</v>
      </c>
      <c r="C616">
        <v>2016</v>
      </c>
      <c r="D616" t="s">
        <v>245</v>
      </c>
      <c r="E616">
        <v>597</v>
      </c>
      <c r="F616">
        <v>6719</v>
      </c>
      <c r="G616">
        <v>-5.5</v>
      </c>
      <c r="H616">
        <v>600</v>
      </c>
      <c r="I616">
        <v>-2.9</v>
      </c>
      <c r="J616" t="s">
        <v>247</v>
      </c>
      <c r="K616">
        <v>45027</v>
      </c>
      <c r="L616" t="s">
        <v>126</v>
      </c>
    </row>
    <row r="617" spans="1:12" x14ac:dyDescent="0.2">
      <c r="A617" t="str">
        <f t="shared" si="9"/>
        <v>Colleton2016</v>
      </c>
      <c r="B617" t="s">
        <v>758</v>
      </c>
      <c r="C617">
        <v>2016</v>
      </c>
      <c r="D617" t="s">
        <v>245</v>
      </c>
      <c r="E617">
        <v>753</v>
      </c>
      <c r="F617">
        <v>10834</v>
      </c>
      <c r="G617">
        <v>1.7</v>
      </c>
      <c r="H617">
        <v>659</v>
      </c>
      <c r="I617">
        <v>2.2000000000000002</v>
      </c>
      <c r="J617" t="s">
        <v>247</v>
      </c>
      <c r="K617">
        <v>45029</v>
      </c>
      <c r="L617" t="s">
        <v>126</v>
      </c>
    </row>
    <row r="618" spans="1:12" x14ac:dyDescent="0.2">
      <c r="A618" t="str">
        <f t="shared" si="9"/>
        <v>Darlington2016</v>
      </c>
      <c r="B618" t="s">
        <v>759</v>
      </c>
      <c r="C618">
        <v>2016</v>
      </c>
      <c r="D618" t="s">
        <v>245</v>
      </c>
      <c r="E618">
        <v>1102</v>
      </c>
      <c r="F618">
        <v>20519</v>
      </c>
      <c r="G618">
        <v>3.5</v>
      </c>
      <c r="H618">
        <v>841</v>
      </c>
      <c r="I618">
        <v>-3.3</v>
      </c>
      <c r="J618" t="s">
        <v>247</v>
      </c>
      <c r="K618">
        <v>45031</v>
      </c>
      <c r="L618" t="s">
        <v>126</v>
      </c>
    </row>
    <row r="619" spans="1:12" x14ac:dyDescent="0.2">
      <c r="A619" t="str">
        <f t="shared" si="9"/>
        <v>Dillon2016</v>
      </c>
      <c r="B619" t="s">
        <v>760</v>
      </c>
      <c r="C619">
        <v>2016</v>
      </c>
      <c r="D619" t="s">
        <v>245</v>
      </c>
      <c r="E619">
        <v>501</v>
      </c>
      <c r="F619">
        <v>8773</v>
      </c>
      <c r="G619">
        <v>2.2000000000000002</v>
      </c>
      <c r="H619">
        <v>653</v>
      </c>
      <c r="I619">
        <v>2.5</v>
      </c>
      <c r="J619" t="s">
        <v>247</v>
      </c>
      <c r="K619">
        <v>45033</v>
      </c>
      <c r="L619" t="s">
        <v>126</v>
      </c>
    </row>
    <row r="620" spans="1:12" x14ac:dyDescent="0.2">
      <c r="A620" t="str">
        <f t="shared" si="9"/>
        <v>Dorchester2016</v>
      </c>
      <c r="B620" t="s">
        <v>761</v>
      </c>
      <c r="C620">
        <v>2016</v>
      </c>
      <c r="D620" t="s">
        <v>245</v>
      </c>
      <c r="E620">
        <v>2364</v>
      </c>
      <c r="F620">
        <v>34037</v>
      </c>
      <c r="G620">
        <v>3.6</v>
      </c>
      <c r="H620">
        <v>703</v>
      </c>
      <c r="I620">
        <v>0.1</v>
      </c>
      <c r="J620" t="s">
        <v>247</v>
      </c>
      <c r="K620">
        <v>45035</v>
      </c>
      <c r="L620" t="s">
        <v>126</v>
      </c>
    </row>
    <row r="621" spans="1:12" x14ac:dyDescent="0.2">
      <c r="A621" t="str">
        <f t="shared" si="9"/>
        <v>Edgefield2016</v>
      </c>
      <c r="B621" t="s">
        <v>762</v>
      </c>
      <c r="C621">
        <v>2016</v>
      </c>
      <c r="D621" t="s">
        <v>245</v>
      </c>
      <c r="E621">
        <v>363</v>
      </c>
      <c r="F621">
        <v>5495</v>
      </c>
      <c r="G621">
        <v>-2.1</v>
      </c>
      <c r="H621">
        <v>736</v>
      </c>
      <c r="I621">
        <v>1</v>
      </c>
      <c r="J621" t="s">
        <v>247</v>
      </c>
      <c r="K621">
        <v>45037</v>
      </c>
      <c r="L621" t="s">
        <v>126</v>
      </c>
    </row>
    <row r="622" spans="1:12" x14ac:dyDescent="0.2">
      <c r="A622" t="str">
        <f t="shared" si="9"/>
        <v>Fairfield2016</v>
      </c>
      <c r="B622" t="s">
        <v>763</v>
      </c>
      <c r="C622">
        <v>2016</v>
      </c>
      <c r="D622" t="s">
        <v>245</v>
      </c>
      <c r="E622">
        <v>369</v>
      </c>
      <c r="F622">
        <v>11349</v>
      </c>
      <c r="G622">
        <v>9.1</v>
      </c>
      <c r="H622">
        <v>1299</v>
      </c>
      <c r="I622">
        <v>-3.3</v>
      </c>
      <c r="J622" t="s">
        <v>247</v>
      </c>
      <c r="K622">
        <v>45039</v>
      </c>
      <c r="L622" t="s">
        <v>126</v>
      </c>
    </row>
    <row r="623" spans="1:12" x14ac:dyDescent="0.2">
      <c r="A623" t="str">
        <f t="shared" si="9"/>
        <v>Florence2016</v>
      </c>
      <c r="B623" t="s">
        <v>394</v>
      </c>
      <c r="C623">
        <v>2016</v>
      </c>
      <c r="D623" t="s">
        <v>245</v>
      </c>
      <c r="E623">
        <v>3236</v>
      </c>
      <c r="F623">
        <v>63664</v>
      </c>
      <c r="G623">
        <v>1.6</v>
      </c>
      <c r="H623">
        <v>786</v>
      </c>
      <c r="I623">
        <v>-0.8</v>
      </c>
      <c r="J623" t="s">
        <v>247</v>
      </c>
      <c r="K623">
        <v>45041</v>
      </c>
      <c r="L623" t="s">
        <v>126</v>
      </c>
    </row>
    <row r="624" spans="1:12" x14ac:dyDescent="0.2">
      <c r="A624" t="str">
        <f t="shared" si="9"/>
        <v>Georgetown2016</v>
      </c>
      <c r="B624" t="s">
        <v>404</v>
      </c>
      <c r="C624">
        <v>2016</v>
      </c>
      <c r="D624" t="s">
        <v>245</v>
      </c>
      <c r="E624">
        <v>1921</v>
      </c>
      <c r="F624">
        <v>22702</v>
      </c>
      <c r="G624">
        <v>-0.2</v>
      </c>
      <c r="H624">
        <v>759</v>
      </c>
      <c r="I624">
        <v>-1.6</v>
      </c>
      <c r="J624" t="s">
        <v>247</v>
      </c>
      <c r="K624">
        <v>45043</v>
      </c>
      <c r="L624" t="s">
        <v>126</v>
      </c>
    </row>
    <row r="625" spans="1:12" x14ac:dyDescent="0.2">
      <c r="A625" t="str">
        <f t="shared" si="9"/>
        <v>Greenville2016</v>
      </c>
      <c r="B625" t="s">
        <v>395</v>
      </c>
      <c r="C625">
        <v>2016</v>
      </c>
      <c r="D625" t="s">
        <v>245</v>
      </c>
      <c r="E625">
        <v>14000</v>
      </c>
      <c r="F625">
        <v>267267</v>
      </c>
      <c r="G625">
        <v>1.6</v>
      </c>
      <c r="H625">
        <v>930</v>
      </c>
      <c r="I625">
        <v>-0.5</v>
      </c>
      <c r="J625" t="s">
        <v>247</v>
      </c>
      <c r="K625">
        <v>45045</v>
      </c>
      <c r="L625" t="s">
        <v>126</v>
      </c>
    </row>
    <row r="626" spans="1:12" x14ac:dyDescent="0.2">
      <c r="A626" t="str">
        <f t="shared" si="9"/>
        <v>Greenwood2016</v>
      </c>
      <c r="B626" t="s">
        <v>393</v>
      </c>
      <c r="C626">
        <v>2016</v>
      </c>
      <c r="D626" t="s">
        <v>245</v>
      </c>
      <c r="E626">
        <v>1416</v>
      </c>
      <c r="F626">
        <v>29836</v>
      </c>
      <c r="G626">
        <v>-0.3</v>
      </c>
      <c r="H626">
        <v>773</v>
      </c>
      <c r="I626">
        <v>0.3</v>
      </c>
      <c r="J626" t="s">
        <v>247</v>
      </c>
      <c r="K626">
        <v>45047</v>
      </c>
      <c r="L626" t="s">
        <v>126</v>
      </c>
    </row>
    <row r="627" spans="1:12" x14ac:dyDescent="0.2">
      <c r="A627" t="str">
        <f t="shared" si="9"/>
        <v>Hampton2016</v>
      </c>
      <c r="B627" t="s">
        <v>764</v>
      </c>
      <c r="C627">
        <v>2016</v>
      </c>
      <c r="D627" t="s">
        <v>245</v>
      </c>
      <c r="E627">
        <v>376</v>
      </c>
      <c r="F627">
        <v>4738</v>
      </c>
      <c r="G627">
        <v>2.4</v>
      </c>
      <c r="H627">
        <v>905</v>
      </c>
      <c r="I627">
        <v>-5.6</v>
      </c>
      <c r="J627" t="s">
        <v>247</v>
      </c>
      <c r="K627">
        <v>45049</v>
      </c>
      <c r="L627" t="s">
        <v>126</v>
      </c>
    </row>
    <row r="628" spans="1:12" x14ac:dyDescent="0.2">
      <c r="A628" t="str">
        <f t="shared" si="9"/>
        <v>Horry2016</v>
      </c>
      <c r="B628" t="s">
        <v>398</v>
      </c>
      <c r="C628">
        <v>2016</v>
      </c>
      <c r="D628" t="s">
        <v>245</v>
      </c>
      <c r="E628">
        <v>8700</v>
      </c>
      <c r="F628">
        <v>118180</v>
      </c>
      <c r="G628">
        <v>3.4</v>
      </c>
      <c r="H628">
        <v>655</v>
      </c>
      <c r="I628">
        <v>0.5</v>
      </c>
      <c r="J628" t="s">
        <v>247</v>
      </c>
      <c r="K628">
        <v>45051</v>
      </c>
      <c r="L628" t="s">
        <v>126</v>
      </c>
    </row>
    <row r="629" spans="1:12" x14ac:dyDescent="0.2">
      <c r="A629" t="str">
        <f t="shared" si="9"/>
        <v>Jasper2016</v>
      </c>
      <c r="B629" t="s">
        <v>368</v>
      </c>
      <c r="C629">
        <v>2016</v>
      </c>
      <c r="D629" t="s">
        <v>245</v>
      </c>
      <c r="E629">
        <v>642</v>
      </c>
      <c r="F629">
        <v>8849</v>
      </c>
      <c r="G629">
        <v>5.9</v>
      </c>
      <c r="H629">
        <v>726</v>
      </c>
      <c r="I629">
        <v>-3.5</v>
      </c>
      <c r="J629" t="s">
        <v>247</v>
      </c>
      <c r="K629">
        <v>45053</v>
      </c>
      <c r="L629" t="s">
        <v>126</v>
      </c>
    </row>
    <row r="630" spans="1:12" x14ac:dyDescent="0.2">
      <c r="A630" t="str">
        <f t="shared" si="9"/>
        <v>Kershaw2016</v>
      </c>
      <c r="B630" t="s">
        <v>765</v>
      </c>
      <c r="C630">
        <v>2016</v>
      </c>
      <c r="D630" t="s">
        <v>245</v>
      </c>
      <c r="E630">
        <v>1222</v>
      </c>
      <c r="F630">
        <v>18357</v>
      </c>
      <c r="G630">
        <v>-0.5</v>
      </c>
      <c r="H630">
        <v>760</v>
      </c>
      <c r="I630">
        <v>-4</v>
      </c>
      <c r="J630" t="s">
        <v>247</v>
      </c>
      <c r="K630">
        <v>45055</v>
      </c>
      <c r="L630" t="s">
        <v>126</v>
      </c>
    </row>
    <row r="631" spans="1:12" x14ac:dyDescent="0.2">
      <c r="A631" t="str">
        <f t="shared" si="9"/>
        <v>Lancaster2016</v>
      </c>
      <c r="B631" t="s">
        <v>388</v>
      </c>
      <c r="C631">
        <v>2016</v>
      </c>
      <c r="D631" t="s">
        <v>245</v>
      </c>
      <c r="E631">
        <v>1271</v>
      </c>
      <c r="F631">
        <v>23685</v>
      </c>
      <c r="G631">
        <v>6.1</v>
      </c>
      <c r="H631">
        <v>855</v>
      </c>
      <c r="I631">
        <v>-0.8</v>
      </c>
      <c r="J631" t="s">
        <v>247</v>
      </c>
      <c r="K631">
        <v>45057</v>
      </c>
      <c r="L631" t="s">
        <v>126</v>
      </c>
    </row>
    <row r="632" spans="1:12" x14ac:dyDescent="0.2">
      <c r="A632" t="str">
        <f t="shared" si="9"/>
        <v>Laurens2016</v>
      </c>
      <c r="B632" t="s">
        <v>339</v>
      </c>
      <c r="C632">
        <v>2016</v>
      </c>
      <c r="D632" t="s">
        <v>245</v>
      </c>
      <c r="E632">
        <v>891</v>
      </c>
      <c r="F632">
        <v>22219</v>
      </c>
      <c r="G632">
        <v>0.5</v>
      </c>
      <c r="H632">
        <v>783</v>
      </c>
      <c r="I632">
        <v>-1</v>
      </c>
      <c r="J632" t="s">
        <v>247</v>
      </c>
      <c r="K632">
        <v>45059</v>
      </c>
      <c r="L632" t="s">
        <v>126</v>
      </c>
    </row>
    <row r="633" spans="1:12" x14ac:dyDescent="0.2">
      <c r="A633" t="str">
        <f t="shared" si="9"/>
        <v>Lee2016</v>
      </c>
      <c r="B633" t="s">
        <v>315</v>
      </c>
      <c r="C633">
        <v>2016</v>
      </c>
      <c r="D633" t="s">
        <v>245</v>
      </c>
      <c r="E633">
        <v>301</v>
      </c>
      <c r="F633">
        <v>3505</v>
      </c>
      <c r="G633">
        <v>3.6</v>
      </c>
      <c r="H633">
        <v>707</v>
      </c>
      <c r="I633">
        <v>1.4</v>
      </c>
      <c r="J633" t="s">
        <v>247</v>
      </c>
      <c r="K633">
        <v>45061</v>
      </c>
      <c r="L633" t="s">
        <v>126</v>
      </c>
    </row>
    <row r="634" spans="1:12" x14ac:dyDescent="0.2">
      <c r="A634" t="str">
        <f t="shared" si="9"/>
        <v>Lexington2016</v>
      </c>
      <c r="B634" t="s">
        <v>387</v>
      </c>
      <c r="C634">
        <v>2016</v>
      </c>
      <c r="D634" t="s">
        <v>245</v>
      </c>
      <c r="E634">
        <v>6360</v>
      </c>
      <c r="F634">
        <v>119214</v>
      </c>
      <c r="G634">
        <v>-0.1</v>
      </c>
      <c r="H634">
        <v>793</v>
      </c>
      <c r="I634">
        <v>-0.3</v>
      </c>
      <c r="J634" t="s">
        <v>247</v>
      </c>
      <c r="K634">
        <v>45063</v>
      </c>
      <c r="L634" t="s">
        <v>126</v>
      </c>
    </row>
    <row r="635" spans="1:12" x14ac:dyDescent="0.2">
      <c r="A635" t="str">
        <f t="shared" si="9"/>
        <v>McCormick2016</v>
      </c>
      <c r="B635" t="s">
        <v>766</v>
      </c>
      <c r="C635">
        <v>2016</v>
      </c>
      <c r="D635" t="s">
        <v>245</v>
      </c>
      <c r="E635">
        <v>139</v>
      </c>
      <c r="F635">
        <v>1696</v>
      </c>
      <c r="G635">
        <v>-1.9</v>
      </c>
      <c r="H635">
        <v>679</v>
      </c>
      <c r="I635">
        <v>4.0999999999999996</v>
      </c>
      <c r="J635" t="s">
        <v>247</v>
      </c>
      <c r="K635">
        <v>45065</v>
      </c>
      <c r="L635" t="s">
        <v>126</v>
      </c>
    </row>
    <row r="636" spans="1:12" x14ac:dyDescent="0.2">
      <c r="A636" t="str">
        <f t="shared" si="9"/>
        <v>Marion2016</v>
      </c>
      <c r="B636" t="s">
        <v>399</v>
      </c>
      <c r="C636">
        <v>2016</v>
      </c>
      <c r="D636" t="s">
        <v>245</v>
      </c>
      <c r="E636">
        <v>508</v>
      </c>
      <c r="F636">
        <v>6421</v>
      </c>
      <c r="G636">
        <v>-3</v>
      </c>
      <c r="H636">
        <v>656</v>
      </c>
      <c r="I636">
        <v>0.6</v>
      </c>
      <c r="J636" t="s">
        <v>247</v>
      </c>
      <c r="K636">
        <v>45067</v>
      </c>
      <c r="L636" t="s">
        <v>126</v>
      </c>
    </row>
    <row r="637" spans="1:12" x14ac:dyDescent="0.2">
      <c r="A637" t="str">
        <f t="shared" si="9"/>
        <v>Marlboro2016</v>
      </c>
      <c r="B637" t="s">
        <v>767</v>
      </c>
      <c r="C637">
        <v>2016</v>
      </c>
      <c r="D637" t="s">
        <v>245</v>
      </c>
      <c r="E637">
        <v>351</v>
      </c>
      <c r="F637">
        <v>6716</v>
      </c>
      <c r="G637">
        <v>0.8</v>
      </c>
      <c r="H637">
        <v>788</v>
      </c>
      <c r="I637">
        <v>-2.8</v>
      </c>
      <c r="J637" t="s">
        <v>247</v>
      </c>
      <c r="K637">
        <v>45069</v>
      </c>
      <c r="L637" t="s">
        <v>126</v>
      </c>
    </row>
    <row r="638" spans="1:12" x14ac:dyDescent="0.2">
      <c r="A638" t="str">
        <f t="shared" si="9"/>
        <v>Newberry2016</v>
      </c>
      <c r="B638" t="s">
        <v>402</v>
      </c>
      <c r="C638">
        <v>2016</v>
      </c>
      <c r="D638" t="s">
        <v>245</v>
      </c>
      <c r="E638">
        <v>737</v>
      </c>
      <c r="F638">
        <v>15204</v>
      </c>
      <c r="G638">
        <v>5.3</v>
      </c>
      <c r="H638">
        <v>672</v>
      </c>
      <c r="I638">
        <v>-5</v>
      </c>
      <c r="J638" t="s">
        <v>247</v>
      </c>
      <c r="K638">
        <v>45071</v>
      </c>
      <c r="L638" t="s">
        <v>126</v>
      </c>
    </row>
    <row r="639" spans="1:12" x14ac:dyDescent="0.2">
      <c r="A639" t="str">
        <f t="shared" si="9"/>
        <v>Oconee2016</v>
      </c>
      <c r="B639" t="s">
        <v>401</v>
      </c>
      <c r="C639">
        <v>2016</v>
      </c>
      <c r="D639" t="s">
        <v>245</v>
      </c>
      <c r="E639">
        <v>1536</v>
      </c>
      <c r="F639">
        <v>23112</v>
      </c>
      <c r="G639">
        <v>-1.2</v>
      </c>
      <c r="H639">
        <v>939</v>
      </c>
      <c r="I639">
        <v>0.8</v>
      </c>
      <c r="J639" t="s">
        <v>247</v>
      </c>
      <c r="K639">
        <v>45073</v>
      </c>
      <c r="L639" t="s">
        <v>126</v>
      </c>
    </row>
    <row r="640" spans="1:12" x14ac:dyDescent="0.2">
      <c r="A640" t="str">
        <f t="shared" si="9"/>
        <v>Orangeburg2016</v>
      </c>
      <c r="B640" t="s">
        <v>396</v>
      </c>
      <c r="C640">
        <v>2016</v>
      </c>
      <c r="D640" t="s">
        <v>245</v>
      </c>
      <c r="E640">
        <v>1667</v>
      </c>
      <c r="F640">
        <v>28949</v>
      </c>
      <c r="G640">
        <v>-1.3</v>
      </c>
      <c r="H640">
        <v>736</v>
      </c>
      <c r="I640">
        <v>-3.8</v>
      </c>
      <c r="J640" t="s">
        <v>247</v>
      </c>
      <c r="K640">
        <v>45075</v>
      </c>
      <c r="L640" t="s">
        <v>126</v>
      </c>
    </row>
    <row r="641" spans="1:12" x14ac:dyDescent="0.2">
      <c r="A641" t="str">
        <f t="shared" si="9"/>
        <v>Pickens2016</v>
      </c>
      <c r="B641" t="s">
        <v>446</v>
      </c>
      <c r="C641">
        <v>2016</v>
      </c>
      <c r="D641" t="s">
        <v>245</v>
      </c>
      <c r="E641">
        <v>2165</v>
      </c>
      <c r="F641">
        <v>34793</v>
      </c>
      <c r="G641">
        <v>1</v>
      </c>
      <c r="H641">
        <v>780</v>
      </c>
      <c r="I641">
        <v>2</v>
      </c>
      <c r="J641" t="s">
        <v>247</v>
      </c>
      <c r="K641">
        <v>45077</v>
      </c>
      <c r="L641" t="s">
        <v>126</v>
      </c>
    </row>
    <row r="642" spans="1:12" x14ac:dyDescent="0.2">
      <c r="A642" t="str">
        <f t="shared" si="9"/>
        <v>Richland2016</v>
      </c>
      <c r="B642" t="s">
        <v>392</v>
      </c>
      <c r="C642">
        <v>2016</v>
      </c>
      <c r="D642" t="s">
        <v>245</v>
      </c>
      <c r="E642">
        <v>10053</v>
      </c>
      <c r="F642">
        <v>220214</v>
      </c>
      <c r="G642">
        <v>1.2</v>
      </c>
      <c r="H642">
        <v>885</v>
      </c>
      <c r="I642">
        <v>-2.1</v>
      </c>
      <c r="J642" t="s">
        <v>247</v>
      </c>
      <c r="K642">
        <v>45079</v>
      </c>
      <c r="L642" t="s">
        <v>126</v>
      </c>
    </row>
    <row r="643" spans="1:12" x14ac:dyDescent="0.2">
      <c r="A643" t="str">
        <f t="shared" si="9"/>
        <v>Saluda2016</v>
      </c>
      <c r="B643" t="s">
        <v>400</v>
      </c>
      <c r="C643">
        <v>2016</v>
      </c>
      <c r="D643" t="s">
        <v>245</v>
      </c>
      <c r="E643">
        <v>265</v>
      </c>
      <c r="F643">
        <v>4417</v>
      </c>
      <c r="G643">
        <v>-3.6</v>
      </c>
      <c r="H643">
        <v>658</v>
      </c>
      <c r="I643">
        <v>1.9</v>
      </c>
      <c r="J643" t="s">
        <v>247</v>
      </c>
      <c r="K643">
        <v>45081</v>
      </c>
      <c r="L643" t="s">
        <v>126</v>
      </c>
    </row>
    <row r="644" spans="1:12" x14ac:dyDescent="0.2">
      <c r="A644" t="str">
        <f t="shared" si="9"/>
        <v>Spartanburg2016</v>
      </c>
      <c r="B644" t="s">
        <v>390</v>
      </c>
      <c r="C644">
        <v>2016</v>
      </c>
      <c r="D644" t="s">
        <v>245</v>
      </c>
      <c r="E644">
        <v>6042</v>
      </c>
      <c r="F644">
        <v>137170</v>
      </c>
      <c r="G644">
        <v>4.9000000000000004</v>
      </c>
      <c r="H644">
        <v>878</v>
      </c>
      <c r="I644">
        <v>-2.7</v>
      </c>
      <c r="J644" t="s">
        <v>247</v>
      </c>
      <c r="K644">
        <v>45083</v>
      </c>
      <c r="L644" t="s">
        <v>126</v>
      </c>
    </row>
    <row r="645" spans="1:12" x14ac:dyDescent="0.2">
      <c r="A645" t="str">
        <f t="shared" si="9"/>
        <v>Sumter2016</v>
      </c>
      <c r="B645" t="s">
        <v>385</v>
      </c>
      <c r="C645">
        <v>2016</v>
      </c>
      <c r="D645" t="s">
        <v>245</v>
      </c>
      <c r="E645">
        <v>1992</v>
      </c>
      <c r="F645">
        <v>37271</v>
      </c>
      <c r="G645">
        <v>0.4</v>
      </c>
      <c r="H645">
        <v>732</v>
      </c>
      <c r="I645">
        <v>1.2</v>
      </c>
      <c r="J645" t="s">
        <v>247</v>
      </c>
      <c r="K645">
        <v>45085</v>
      </c>
      <c r="L645" t="s">
        <v>126</v>
      </c>
    </row>
    <row r="646" spans="1:12" x14ac:dyDescent="0.2">
      <c r="A646" t="str">
        <f t="shared" ref="A646:A709" si="10">_xlfn.CONCAT(B646, C646)</f>
        <v>Union2016</v>
      </c>
      <c r="B646" t="s">
        <v>403</v>
      </c>
      <c r="C646">
        <v>2016</v>
      </c>
      <c r="D646" t="s">
        <v>245</v>
      </c>
      <c r="E646">
        <v>443</v>
      </c>
      <c r="F646">
        <v>8175</v>
      </c>
      <c r="G646">
        <v>6.5</v>
      </c>
      <c r="H646">
        <v>668</v>
      </c>
      <c r="I646">
        <v>0.9</v>
      </c>
      <c r="J646" t="s">
        <v>247</v>
      </c>
      <c r="K646">
        <v>45087</v>
      </c>
      <c r="L646" t="s">
        <v>126</v>
      </c>
    </row>
    <row r="647" spans="1:12" x14ac:dyDescent="0.2">
      <c r="A647" t="str">
        <f t="shared" si="10"/>
        <v>Williamsburg2016</v>
      </c>
      <c r="B647" t="s">
        <v>768</v>
      </c>
      <c r="C647">
        <v>2016</v>
      </c>
      <c r="D647" t="s">
        <v>245</v>
      </c>
      <c r="E647">
        <v>592</v>
      </c>
      <c r="F647">
        <v>9241</v>
      </c>
      <c r="G647">
        <v>-2.2999999999999998</v>
      </c>
      <c r="H647">
        <v>759</v>
      </c>
      <c r="I647">
        <v>1.2</v>
      </c>
      <c r="J647" t="s">
        <v>247</v>
      </c>
      <c r="K647">
        <v>45089</v>
      </c>
      <c r="L647" t="s">
        <v>126</v>
      </c>
    </row>
    <row r="648" spans="1:12" x14ac:dyDescent="0.2">
      <c r="A648" t="str">
        <f t="shared" si="10"/>
        <v>York2016</v>
      </c>
      <c r="B648" t="s">
        <v>391</v>
      </c>
      <c r="C648">
        <v>2016</v>
      </c>
      <c r="D648" t="s">
        <v>245</v>
      </c>
      <c r="E648">
        <v>5343</v>
      </c>
      <c r="F648">
        <v>91600</v>
      </c>
      <c r="G648">
        <v>4.7</v>
      </c>
      <c r="H648">
        <v>849</v>
      </c>
      <c r="I648">
        <v>0.4</v>
      </c>
      <c r="J648" t="s">
        <v>247</v>
      </c>
      <c r="K648">
        <v>45091</v>
      </c>
      <c r="L648" t="s">
        <v>126</v>
      </c>
    </row>
    <row r="649" spans="1:12" x14ac:dyDescent="0.2">
      <c r="A649" t="str">
        <f t="shared" si="10"/>
        <v>Abbeville2017</v>
      </c>
      <c r="B649" t="s">
        <v>753</v>
      </c>
      <c r="C649">
        <v>2017</v>
      </c>
      <c r="D649" t="s">
        <v>245</v>
      </c>
      <c r="E649">
        <v>356</v>
      </c>
      <c r="F649">
        <v>5517</v>
      </c>
      <c r="G649">
        <v>-1.4</v>
      </c>
      <c r="H649">
        <v>771</v>
      </c>
      <c r="I649">
        <v>6.3</v>
      </c>
      <c r="J649" t="s">
        <v>247</v>
      </c>
      <c r="K649">
        <v>45001</v>
      </c>
      <c r="L649" t="s">
        <v>126</v>
      </c>
    </row>
    <row r="650" spans="1:12" x14ac:dyDescent="0.2">
      <c r="A650" t="str">
        <f t="shared" si="10"/>
        <v>Aiken2017</v>
      </c>
      <c r="B650" t="s">
        <v>389</v>
      </c>
      <c r="C650">
        <v>2017</v>
      </c>
      <c r="D650" t="s">
        <v>245</v>
      </c>
      <c r="E650">
        <v>2921</v>
      </c>
      <c r="F650">
        <v>60095</v>
      </c>
      <c r="G650">
        <v>0.6</v>
      </c>
      <c r="H650">
        <v>976</v>
      </c>
      <c r="I650">
        <v>3.1</v>
      </c>
      <c r="J650" t="s">
        <v>247</v>
      </c>
      <c r="K650">
        <v>45003</v>
      </c>
      <c r="L650" t="s">
        <v>126</v>
      </c>
    </row>
    <row r="651" spans="1:12" x14ac:dyDescent="0.2">
      <c r="A651" t="str">
        <f t="shared" si="10"/>
        <v>Allendale2017</v>
      </c>
      <c r="B651" t="s">
        <v>754</v>
      </c>
      <c r="C651">
        <v>2017</v>
      </c>
      <c r="D651" t="s">
        <v>245</v>
      </c>
      <c r="E651">
        <v>172</v>
      </c>
      <c r="F651">
        <v>2863</v>
      </c>
      <c r="G651">
        <v>2.7</v>
      </c>
      <c r="H651">
        <v>837</v>
      </c>
      <c r="I651">
        <v>5.9</v>
      </c>
      <c r="J651" t="s">
        <v>247</v>
      </c>
      <c r="K651">
        <v>45005</v>
      </c>
      <c r="L651" t="s">
        <v>126</v>
      </c>
    </row>
    <row r="652" spans="1:12" x14ac:dyDescent="0.2">
      <c r="A652" t="str">
        <f t="shared" si="10"/>
        <v>Anderson2017</v>
      </c>
      <c r="B652" t="s">
        <v>349</v>
      </c>
      <c r="C652">
        <v>2017</v>
      </c>
      <c r="D652" t="s">
        <v>245</v>
      </c>
      <c r="E652">
        <v>3576</v>
      </c>
      <c r="F652">
        <v>65448</v>
      </c>
      <c r="G652">
        <v>0.4</v>
      </c>
      <c r="H652">
        <v>785</v>
      </c>
      <c r="I652">
        <v>3.6</v>
      </c>
      <c r="J652" t="s">
        <v>247</v>
      </c>
      <c r="K652">
        <v>45007</v>
      </c>
      <c r="L652" t="s">
        <v>126</v>
      </c>
    </row>
    <row r="653" spans="1:12" x14ac:dyDescent="0.2">
      <c r="A653" t="str">
        <f t="shared" si="10"/>
        <v>Bamberg2017</v>
      </c>
      <c r="B653" t="s">
        <v>397</v>
      </c>
      <c r="C653">
        <v>2017</v>
      </c>
      <c r="D653" t="s">
        <v>245</v>
      </c>
      <c r="E653">
        <v>292</v>
      </c>
      <c r="F653">
        <v>3960</v>
      </c>
      <c r="G653">
        <v>-2.7</v>
      </c>
      <c r="H653">
        <v>654</v>
      </c>
      <c r="I653">
        <v>1.7</v>
      </c>
      <c r="J653" t="s">
        <v>247</v>
      </c>
      <c r="K653">
        <v>45009</v>
      </c>
      <c r="L653" t="s">
        <v>126</v>
      </c>
    </row>
    <row r="654" spans="1:12" x14ac:dyDescent="0.2">
      <c r="A654" t="str">
        <f t="shared" si="10"/>
        <v>Barnwell2017</v>
      </c>
      <c r="B654" t="s">
        <v>755</v>
      </c>
      <c r="C654">
        <v>2017</v>
      </c>
      <c r="D654" t="s">
        <v>245</v>
      </c>
      <c r="E654">
        <v>380</v>
      </c>
      <c r="F654">
        <v>5228</v>
      </c>
      <c r="G654">
        <v>3.3</v>
      </c>
      <c r="H654">
        <v>724</v>
      </c>
      <c r="I654">
        <v>5.5</v>
      </c>
      <c r="J654" t="s">
        <v>247</v>
      </c>
      <c r="K654">
        <v>45011</v>
      </c>
      <c r="L654" t="s">
        <v>126</v>
      </c>
    </row>
    <row r="655" spans="1:12" x14ac:dyDescent="0.2">
      <c r="A655" t="str">
        <f t="shared" si="10"/>
        <v>Beaufort2017</v>
      </c>
      <c r="B655" t="s">
        <v>756</v>
      </c>
      <c r="C655">
        <v>2017</v>
      </c>
      <c r="D655" t="s">
        <v>245</v>
      </c>
      <c r="E655">
        <v>5547</v>
      </c>
      <c r="F655">
        <v>64225</v>
      </c>
      <c r="G655">
        <v>2.2000000000000002</v>
      </c>
      <c r="H655">
        <v>782</v>
      </c>
      <c r="I655">
        <v>-0.5</v>
      </c>
      <c r="J655" t="s">
        <v>247</v>
      </c>
      <c r="K655">
        <v>45013</v>
      </c>
      <c r="L655" t="s">
        <v>126</v>
      </c>
    </row>
    <row r="656" spans="1:12" x14ac:dyDescent="0.2">
      <c r="A656" t="str">
        <f t="shared" si="10"/>
        <v>Berkeley2017</v>
      </c>
      <c r="B656" t="s">
        <v>386</v>
      </c>
      <c r="C656">
        <v>2017</v>
      </c>
      <c r="D656" t="s">
        <v>245</v>
      </c>
      <c r="E656">
        <v>2951</v>
      </c>
      <c r="F656">
        <v>51186</v>
      </c>
      <c r="G656">
        <v>4.2</v>
      </c>
      <c r="H656">
        <v>981</v>
      </c>
      <c r="I656">
        <v>1.3</v>
      </c>
      <c r="J656" t="s">
        <v>247</v>
      </c>
      <c r="K656">
        <v>45015</v>
      </c>
      <c r="L656" t="s">
        <v>126</v>
      </c>
    </row>
    <row r="657" spans="1:12" x14ac:dyDescent="0.2">
      <c r="A657" t="str">
        <f t="shared" si="10"/>
        <v>Calhoun2017</v>
      </c>
      <c r="B657" t="s">
        <v>327</v>
      </c>
      <c r="C657">
        <v>2017</v>
      </c>
      <c r="D657" t="s">
        <v>245</v>
      </c>
      <c r="E657">
        <v>251</v>
      </c>
      <c r="F657">
        <v>4583</v>
      </c>
      <c r="G657">
        <v>-1.8</v>
      </c>
      <c r="H657">
        <v>861</v>
      </c>
      <c r="I657">
        <v>3</v>
      </c>
      <c r="J657" t="s">
        <v>247</v>
      </c>
      <c r="K657">
        <v>45017</v>
      </c>
      <c r="L657" t="s">
        <v>126</v>
      </c>
    </row>
    <row r="658" spans="1:12" x14ac:dyDescent="0.2">
      <c r="A658" t="str">
        <f t="shared" si="10"/>
        <v>Charleston2017</v>
      </c>
      <c r="B658" t="s">
        <v>384</v>
      </c>
      <c r="C658">
        <v>2017</v>
      </c>
      <c r="D658" t="s">
        <v>245</v>
      </c>
      <c r="E658">
        <v>15520</v>
      </c>
      <c r="F658">
        <v>249001</v>
      </c>
      <c r="G658">
        <v>1.7</v>
      </c>
      <c r="H658">
        <v>975</v>
      </c>
      <c r="I658">
        <v>4.2</v>
      </c>
      <c r="J658" t="s">
        <v>247</v>
      </c>
      <c r="K658">
        <v>45019</v>
      </c>
      <c r="L658" t="s">
        <v>126</v>
      </c>
    </row>
    <row r="659" spans="1:12" x14ac:dyDescent="0.2">
      <c r="A659" t="str">
        <f t="shared" si="10"/>
        <v>Cherokee2017</v>
      </c>
      <c r="B659" t="s">
        <v>424</v>
      </c>
      <c r="C659">
        <v>2017</v>
      </c>
      <c r="D659" t="s">
        <v>245</v>
      </c>
      <c r="E659">
        <v>879</v>
      </c>
      <c r="F659">
        <v>19978</v>
      </c>
      <c r="G659">
        <v>2.6</v>
      </c>
      <c r="H659">
        <v>703</v>
      </c>
      <c r="I659">
        <v>1.7</v>
      </c>
      <c r="J659" t="s">
        <v>247</v>
      </c>
      <c r="K659">
        <v>45021</v>
      </c>
      <c r="L659" t="s">
        <v>126</v>
      </c>
    </row>
    <row r="660" spans="1:12" x14ac:dyDescent="0.2">
      <c r="A660" t="str">
        <f t="shared" si="10"/>
        <v>Chester2017</v>
      </c>
      <c r="B660" t="s">
        <v>717</v>
      </c>
      <c r="C660">
        <v>2017</v>
      </c>
      <c r="D660" t="s">
        <v>245</v>
      </c>
      <c r="E660">
        <v>537</v>
      </c>
      <c r="F660">
        <v>8828</v>
      </c>
      <c r="G660">
        <v>6</v>
      </c>
      <c r="H660">
        <v>826</v>
      </c>
      <c r="I660">
        <v>3.1</v>
      </c>
      <c r="J660" t="s">
        <v>247</v>
      </c>
      <c r="K660">
        <v>45023</v>
      </c>
      <c r="L660" t="s">
        <v>126</v>
      </c>
    </row>
    <row r="661" spans="1:12" x14ac:dyDescent="0.2">
      <c r="A661" t="str">
        <f t="shared" si="10"/>
        <v>Chesterfield2017</v>
      </c>
      <c r="B661" t="s">
        <v>413</v>
      </c>
      <c r="C661">
        <v>2017</v>
      </c>
      <c r="D661" t="s">
        <v>245</v>
      </c>
      <c r="E661">
        <v>684</v>
      </c>
      <c r="F661">
        <v>14915</v>
      </c>
      <c r="G661">
        <v>1.2</v>
      </c>
      <c r="H661">
        <v>748</v>
      </c>
      <c r="I661">
        <v>3.3</v>
      </c>
      <c r="J661" t="s">
        <v>247</v>
      </c>
      <c r="K661">
        <v>45025</v>
      </c>
      <c r="L661" t="s">
        <v>126</v>
      </c>
    </row>
    <row r="662" spans="1:12" x14ac:dyDescent="0.2">
      <c r="A662" t="str">
        <f t="shared" si="10"/>
        <v>Clarendon2017</v>
      </c>
      <c r="B662" t="s">
        <v>757</v>
      </c>
      <c r="C662">
        <v>2017</v>
      </c>
      <c r="D662" t="s">
        <v>245</v>
      </c>
      <c r="E662">
        <v>593</v>
      </c>
      <c r="F662">
        <v>6912</v>
      </c>
      <c r="G662">
        <v>2.9</v>
      </c>
      <c r="H662">
        <v>594</v>
      </c>
      <c r="I662">
        <v>-1</v>
      </c>
      <c r="J662" t="s">
        <v>247</v>
      </c>
      <c r="K662">
        <v>45027</v>
      </c>
      <c r="L662" t="s">
        <v>126</v>
      </c>
    </row>
    <row r="663" spans="1:12" x14ac:dyDescent="0.2">
      <c r="A663" t="str">
        <f t="shared" si="10"/>
        <v>Colleton2017</v>
      </c>
      <c r="B663" t="s">
        <v>758</v>
      </c>
      <c r="C663">
        <v>2017</v>
      </c>
      <c r="D663" t="s">
        <v>245</v>
      </c>
      <c r="E663">
        <v>759</v>
      </c>
      <c r="F663">
        <v>10608</v>
      </c>
      <c r="G663">
        <v>-2.1</v>
      </c>
      <c r="H663">
        <v>680</v>
      </c>
      <c r="I663">
        <v>3.2</v>
      </c>
      <c r="J663" t="s">
        <v>247</v>
      </c>
      <c r="K663">
        <v>45029</v>
      </c>
      <c r="L663" t="s">
        <v>126</v>
      </c>
    </row>
    <row r="664" spans="1:12" x14ac:dyDescent="0.2">
      <c r="A664" t="str">
        <f t="shared" si="10"/>
        <v>Darlington2017</v>
      </c>
      <c r="B664" t="s">
        <v>759</v>
      </c>
      <c r="C664">
        <v>2017</v>
      </c>
      <c r="D664" t="s">
        <v>245</v>
      </c>
      <c r="E664">
        <v>1075</v>
      </c>
      <c r="F664">
        <v>20400</v>
      </c>
      <c r="G664">
        <v>-0.6</v>
      </c>
      <c r="H664">
        <v>861</v>
      </c>
      <c r="I664">
        <v>2.4</v>
      </c>
      <c r="J664" t="s">
        <v>247</v>
      </c>
      <c r="K664">
        <v>45031</v>
      </c>
      <c r="L664" t="s">
        <v>126</v>
      </c>
    </row>
    <row r="665" spans="1:12" x14ac:dyDescent="0.2">
      <c r="A665" t="str">
        <f t="shared" si="10"/>
        <v>Dillon2017</v>
      </c>
      <c r="B665" t="s">
        <v>760</v>
      </c>
      <c r="C665">
        <v>2017</v>
      </c>
      <c r="D665" t="s">
        <v>245</v>
      </c>
      <c r="E665">
        <v>490</v>
      </c>
      <c r="F665">
        <v>8802</v>
      </c>
      <c r="G665">
        <v>0.3</v>
      </c>
      <c r="H665">
        <v>652</v>
      </c>
      <c r="I665">
        <v>-0.2</v>
      </c>
      <c r="J665" t="s">
        <v>247</v>
      </c>
      <c r="K665">
        <v>45033</v>
      </c>
      <c r="L665" t="s">
        <v>126</v>
      </c>
    </row>
    <row r="666" spans="1:12" x14ac:dyDescent="0.2">
      <c r="A666" t="str">
        <f t="shared" si="10"/>
        <v>Dorchester2017</v>
      </c>
      <c r="B666" t="s">
        <v>761</v>
      </c>
      <c r="C666">
        <v>2017</v>
      </c>
      <c r="D666" t="s">
        <v>245</v>
      </c>
      <c r="E666">
        <v>2383</v>
      </c>
      <c r="F666">
        <v>35099</v>
      </c>
      <c r="G666">
        <v>3.1</v>
      </c>
      <c r="H666">
        <v>735</v>
      </c>
      <c r="I666">
        <v>4.5999999999999996</v>
      </c>
      <c r="J666" t="s">
        <v>247</v>
      </c>
      <c r="K666">
        <v>45035</v>
      </c>
      <c r="L666" t="s">
        <v>126</v>
      </c>
    </row>
    <row r="667" spans="1:12" x14ac:dyDescent="0.2">
      <c r="A667" t="str">
        <f t="shared" si="10"/>
        <v>Edgefield2017</v>
      </c>
      <c r="B667" t="s">
        <v>762</v>
      </c>
      <c r="C667">
        <v>2017</v>
      </c>
      <c r="D667" t="s">
        <v>245</v>
      </c>
      <c r="E667">
        <v>353</v>
      </c>
      <c r="F667">
        <v>5333</v>
      </c>
      <c r="G667">
        <v>-2.9</v>
      </c>
      <c r="H667">
        <v>743</v>
      </c>
      <c r="I667">
        <v>1</v>
      </c>
      <c r="J667" t="s">
        <v>247</v>
      </c>
      <c r="K667">
        <v>45037</v>
      </c>
      <c r="L667" t="s">
        <v>126</v>
      </c>
    </row>
    <row r="668" spans="1:12" x14ac:dyDescent="0.2">
      <c r="A668" t="str">
        <f t="shared" si="10"/>
        <v>Fairfield2017</v>
      </c>
      <c r="B668" t="s">
        <v>763</v>
      </c>
      <c r="C668">
        <v>2017</v>
      </c>
      <c r="D668" t="s">
        <v>245</v>
      </c>
      <c r="E668">
        <v>361</v>
      </c>
      <c r="F668">
        <v>6439</v>
      </c>
      <c r="G668">
        <v>-43.3</v>
      </c>
      <c r="H668">
        <v>1094</v>
      </c>
      <c r="I668">
        <v>-15.8</v>
      </c>
      <c r="J668" t="s">
        <v>247</v>
      </c>
      <c r="K668">
        <v>45039</v>
      </c>
      <c r="L668" t="s">
        <v>126</v>
      </c>
    </row>
    <row r="669" spans="1:12" x14ac:dyDescent="0.2">
      <c r="A669" t="str">
        <f t="shared" si="10"/>
        <v>Florence2017</v>
      </c>
      <c r="B669" t="s">
        <v>394</v>
      </c>
      <c r="C669">
        <v>2017</v>
      </c>
      <c r="D669" t="s">
        <v>245</v>
      </c>
      <c r="E669">
        <v>3182</v>
      </c>
      <c r="F669">
        <v>64034</v>
      </c>
      <c r="G669">
        <v>0.6</v>
      </c>
      <c r="H669">
        <v>793</v>
      </c>
      <c r="I669">
        <v>0.9</v>
      </c>
      <c r="J669" t="s">
        <v>247</v>
      </c>
      <c r="K669">
        <v>45041</v>
      </c>
      <c r="L669" t="s">
        <v>126</v>
      </c>
    </row>
    <row r="670" spans="1:12" x14ac:dyDescent="0.2">
      <c r="A670" t="str">
        <f t="shared" si="10"/>
        <v>Georgetown2017</v>
      </c>
      <c r="B670" t="s">
        <v>404</v>
      </c>
      <c r="C670">
        <v>2017</v>
      </c>
      <c r="D670" t="s">
        <v>245</v>
      </c>
      <c r="E670">
        <v>1869</v>
      </c>
      <c r="F670">
        <v>22947</v>
      </c>
      <c r="G670">
        <v>1.1000000000000001</v>
      </c>
      <c r="H670">
        <v>783</v>
      </c>
      <c r="I670">
        <v>3.2</v>
      </c>
      <c r="J670" t="s">
        <v>247</v>
      </c>
      <c r="K670">
        <v>45043</v>
      </c>
      <c r="L670" t="s">
        <v>126</v>
      </c>
    </row>
    <row r="671" spans="1:12" x14ac:dyDescent="0.2">
      <c r="A671" t="str">
        <f t="shared" si="10"/>
        <v>Greenville2017</v>
      </c>
      <c r="B671" t="s">
        <v>395</v>
      </c>
      <c r="C671">
        <v>2017</v>
      </c>
      <c r="D671" t="s">
        <v>245</v>
      </c>
      <c r="E671">
        <v>14227</v>
      </c>
      <c r="F671">
        <v>272372</v>
      </c>
      <c r="G671">
        <v>1.9</v>
      </c>
      <c r="H671">
        <v>954</v>
      </c>
      <c r="I671">
        <v>2.6</v>
      </c>
      <c r="J671" t="s">
        <v>247</v>
      </c>
      <c r="K671">
        <v>45045</v>
      </c>
      <c r="L671" t="s">
        <v>126</v>
      </c>
    </row>
    <row r="672" spans="1:12" x14ac:dyDescent="0.2">
      <c r="A672" t="str">
        <f t="shared" si="10"/>
        <v>Greenwood2017</v>
      </c>
      <c r="B672" t="s">
        <v>393</v>
      </c>
      <c r="C672">
        <v>2017</v>
      </c>
      <c r="D672" t="s">
        <v>245</v>
      </c>
      <c r="E672">
        <v>1402</v>
      </c>
      <c r="F672">
        <v>28732</v>
      </c>
      <c r="G672">
        <v>-3.7</v>
      </c>
      <c r="H672">
        <v>804</v>
      </c>
      <c r="I672">
        <v>4</v>
      </c>
      <c r="J672" t="s">
        <v>247</v>
      </c>
      <c r="K672">
        <v>45047</v>
      </c>
      <c r="L672" t="s">
        <v>126</v>
      </c>
    </row>
    <row r="673" spans="1:12" x14ac:dyDescent="0.2">
      <c r="A673" t="str">
        <f t="shared" si="10"/>
        <v>Hampton2017</v>
      </c>
      <c r="B673" t="s">
        <v>764</v>
      </c>
      <c r="C673">
        <v>2017</v>
      </c>
      <c r="D673" t="s">
        <v>245</v>
      </c>
      <c r="E673">
        <v>383</v>
      </c>
      <c r="F673">
        <v>4670</v>
      </c>
      <c r="G673">
        <v>-1.4</v>
      </c>
      <c r="H673">
        <v>900</v>
      </c>
      <c r="I673">
        <v>-0.6</v>
      </c>
      <c r="J673" t="s">
        <v>247</v>
      </c>
      <c r="K673">
        <v>45049</v>
      </c>
      <c r="L673" t="s">
        <v>126</v>
      </c>
    </row>
    <row r="674" spans="1:12" x14ac:dyDescent="0.2">
      <c r="A674" t="str">
        <f t="shared" si="10"/>
        <v>Horry2017</v>
      </c>
      <c r="B674" t="s">
        <v>398</v>
      </c>
      <c r="C674">
        <v>2017</v>
      </c>
      <c r="D674" t="s">
        <v>245</v>
      </c>
      <c r="E674">
        <v>8960</v>
      </c>
      <c r="F674">
        <v>122666</v>
      </c>
      <c r="G674">
        <v>3.8</v>
      </c>
      <c r="H674">
        <v>672</v>
      </c>
      <c r="I674">
        <v>2.6</v>
      </c>
      <c r="J674" t="s">
        <v>247</v>
      </c>
      <c r="K674">
        <v>45051</v>
      </c>
      <c r="L674" t="s">
        <v>126</v>
      </c>
    </row>
    <row r="675" spans="1:12" x14ac:dyDescent="0.2">
      <c r="A675" t="str">
        <f t="shared" si="10"/>
        <v>Jasper2017</v>
      </c>
      <c r="B675" t="s">
        <v>368</v>
      </c>
      <c r="C675">
        <v>2017</v>
      </c>
      <c r="D675" t="s">
        <v>245</v>
      </c>
      <c r="E675">
        <v>682</v>
      </c>
      <c r="F675">
        <v>9355</v>
      </c>
      <c r="G675">
        <v>5.7</v>
      </c>
      <c r="H675">
        <v>733</v>
      </c>
      <c r="I675">
        <v>1</v>
      </c>
      <c r="J675" t="s">
        <v>247</v>
      </c>
      <c r="K675">
        <v>45053</v>
      </c>
      <c r="L675" t="s">
        <v>126</v>
      </c>
    </row>
    <row r="676" spans="1:12" x14ac:dyDescent="0.2">
      <c r="A676" t="str">
        <f t="shared" si="10"/>
        <v>Kershaw2017</v>
      </c>
      <c r="B676" t="s">
        <v>765</v>
      </c>
      <c r="C676">
        <v>2017</v>
      </c>
      <c r="D676" t="s">
        <v>245</v>
      </c>
      <c r="E676">
        <v>1237</v>
      </c>
      <c r="F676">
        <v>17502</v>
      </c>
      <c r="G676">
        <v>-4.7</v>
      </c>
      <c r="H676">
        <v>758</v>
      </c>
      <c r="I676">
        <v>-0.3</v>
      </c>
      <c r="J676" t="s">
        <v>247</v>
      </c>
      <c r="K676">
        <v>45055</v>
      </c>
      <c r="L676" t="s">
        <v>126</v>
      </c>
    </row>
    <row r="677" spans="1:12" x14ac:dyDescent="0.2">
      <c r="A677" t="str">
        <f t="shared" si="10"/>
        <v>Lancaster2017</v>
      </c>
      <c r="B677" t="s">
        <v>388</v>
      </c>
      <c r="C677">
        <v>2017</v>
      </c>
      <c r="D677" t="s">
        <v>245</v>
      </c>
      <c r="E677">
        <v>1247</v>
      </c>
      <c r="F677">
        <v>23883</v>
      </c>
      <c r="G677">
        <v>0.8</v>
      </c>
      <c r="H677">
        <v>905</v>
      </c>
      <c r="I677">
        <v>5.8</v>
      </c>
      <c r="J677" t="s">
        <v>247</v>
      </c>
      <c r="K677">
        <v>45057</v>
      </c>
      <c r="L677" t="s">
        <v>126</v>
      </c>
    </row>
    <row r="678" spans="1:12" x14ac:dyDescent="0.2">
      <c r="A678" t="str">
        <f t="shared" si="10"/>
        <v>Laurens2017</v>
      </c>
      <c r="B678" t="s">
        <v>339</v>
      </c>
      <c r="C678">
        <v>2017</v>
      </c>
      <c r="D678" t="s">
        <v>245</v>
      </c>
      <c r="E678">
        <v>866</v>
      </c>
      <c r="F678">
        <v>22879</v>
      </c>
      <c r="G678">
        <v>3</v>
      </c>
      <c r="H678">
        <v>801</v>
      </c>
      <c r="I678">
        <v>2.2999999999999998</v>
      </c>
      <c r="J678" t="s">
        <v>247</v>
      </c>
      <c r="K678">
        <v>45059</v>
      </c>
      <c r="L678" t="s">
        <v>126</v>
      </c>
    </row>
    <row r="679" spans="1:12" x14ac:dyDescent="0.2">
      <c r="A679" t="str">
        <f t="shared" si="10"/>
        <v>Lee2017</v>
      </c>
      <c r="B679" t="s">
        <v>315</v>
      </c>
      <c r="C679">
        <v>2017</v>
      </c>
      <c r="D679" t="s">
        <v>245</v>
      </c>
      <c r="E679">
        <v>298</v>
      </c>
      <c r="F679">
        <v>3517</v>
      </c>
      <c r="G679">
        <v>0.3</v>
      </c>
      <c r="H679">
        <v>733</v>
      </c>
      <c r="I679">
        <v>3.7</v>
      </c>
      <c r="J679" t="s">
        <v>247</v>
      </c>
      <c r="K679">
        <v>45061</v>
      </c>
      <c r="L679" t="s">
        <v>126</v>
      </c>
    </row>
    <row r="680" spans="1:12" x14ac:dyDescent="0.2">
      <c r="A680" t="str">
        <f t="shared" si="10"/>
        <v>Lexington2017</v>
      </c>
      <c r="B680" t="s">
        <v>387</v>
      </c>
      <c r="C680">
        <v>2017</v>
      </c>
      <c r="D680" t="s">
        <v>245</v>
      </c>
      <c r="E680">
        <v>6713</v>
      </c>
      <c r="F680">
        <v>122991</v>
      </c>
      <c r="G680">
        <v>3.2</v>
      </c>
      <c r="H680">
        <v>805</v>
      </c>
      <c r="I680">
        <v>1.5</v>
      </c>
      <c r="J680" t="s">
        <v>247</v>
      </c>
      <c r="K680">
        <v>45063</v>
      </c>
      <c r="L680" t="s">
        <v>126</v>
      </c>
    </row>
    <row r="681" spans="1:12" x14ac:dyDescent="0.2">
      <c r="A681" t="str">
        <f t="shared" si="10"/>
        <v>McCormick2017</v>
      </c>
      <c r="B681" t="s">
        <v>766</v>
      </c>
      <c r="C681">
        <v>2017</v>
      </c>
      <c r="D681" t="s">
        <v>245</v>
      </c>
      <c r="E681">
        <v>140</v>
      </c>
      <c r="F681">
        <v>1732</v>
      </c>
      <c r="G681">
        <v>2.1</v>
      </c>
      <c r="H681">
        <v>677</v>
      </c>
      <c r="I681">
        <v>-0.3</v>
      </c>
      <c r="J681" t="s">
        <v>247</v>
      </c>
      <c r="K681">
        <v>45065</v>
      </c>
      <c r="L681" t="s">
        <v>126</v>
      </c>
    </row>
    <row r="682" spans="1:12" x14ac:dyDescent="0.2">
      <c r="A682" t="str">
        <f t="shared" si="10"/>
        <v>Marion2017</v>
      </c>
      <c r="B682" t="s">
        <v>399</v>
      </c>
      <c r="C682">
        <v>2017</v>
      </c>
      <c r="D682" t="s">
        <v>245</v>
      </c>
      <c r="E682">
        <v>517</v>
      </c>
      <c r="F682">
        <v>6417</v>
      </c>
      <c r="G682">
        <v>-0.1</v>
      </c>
      <c r="H682">
        <v>666</v>
      </c>
      <c r="I682">
        <v>1.5</v>
      </c>
      <c r="J682" t="s">
        <v>247</v>
      </c>
      <c r="K682">
        <v>45067</v>
      </c>
      <c r="L682" t="s">
        <v>126</v>
      </c>
    </row>
    <row r="683" spans="1:12" x14ac:dyDescent="0.2">
      <c r="A683" t="str">
        <f t="shared" si="10"/>
        <v>Marlboro2017</v>
      </c>
      <c r="B683" t="s">
        <v>767</v>
      </c>
      <c r="C683">
        <v>2017</v>
      </c>
      <c r="D683" t="s">
        <v>245</v>
      </c>
      <c r="E683">
        <v>355</v>
      </c>
      <c r="F683">
        <v>6780</v>
      </c>
      <c r="G683">
        <v>1</v>
      </c>
      <c r="H683">
        <v>808</v>
      </c>
      <c r="I683">
        <v>2.5</v>
      </c>
      <c r="J683" t="s">
        <v>247</v>
      </c>
      <c r="K683">
        <v>45069</v>
      </c>
      <c r="L683" t="s">
        <v>126</v>
      </c>
    </row>
    <row r="684" spans="1:12" x14ac:dyDescent="0.2">
      <c r="A684" t="str">
        <f t="shared" si="10"/>
        <v>Newberry2017</v>
      </c>
      <c r="B684" t="s">
        <v>402</v>
      </c>
      <c r="C684">
        <v>2017</v>
      </c>
      <c r="D684" t="s">
        <v>245</v>
      </c>
      <c r="E684">
        <v>784</v>
      </c>
      <c r="F684">
        <v>14186</v>
      </c>
      <c r="G684">
        <v>-6.7</v>
      </c>
      <c r="H684">
        <v>715</v>
      </c>
      <c r="I684">
        <v>6.4</v>
      </c>
      <c r="J684" t="s">
        <v>247</v>
      </c>
      <c r="K684">
        <v>45071</v>
      </c>
      <c r="L684" t="s">
        <v>126</v>
      </c>
    </row>
    <row r="685" spans="1:12" x14ac:dyDescent="0.2">
      <c r="A685" t="str">
        <f t="shared" si="10"/>
        <v>Oconee2017</v>
      </c>
      <c r="B685" t="s">
        <v>401</v>
      </c>
      <c r="C685">
        <v>2017</v>
      </c>
      <c r="D685" t="s">
        <v>245</v>
      </c>
      <c r="E685">
        <v>1599</v>
      </c>
      <c r="F685">
        <v>23516</v>
      </c>
      <c r="G685">
        <v>1.7</v>
      </c>
      <c r="H685">
        <v>925</v>
      </c>
      <c r="I685">
        <v>-1.5</v>
      </c>
      <c r="J685" t="s">
        <v>247</v>
      </c>
      <c r="K685">
        <v>45073</v>
      </c>
      <c r="L685" t="s">
        <v>126</v>
      </c>
    </row>
    <row r="686" spans="1:12" x14ac:dyDescent="0.2">
      <c r="A686" t="str">
        <f t="shared" si="10"/>
        <v>Orangeburg2017</v>
      </c>
      <c r="B686" t="s">
        <v>396</v>
      </c>
      <c r="C686">
        <v>2017</v>
      </c>
      <c r="D686" t="s">
        <v>245</v>
      </c>
      <c r="E686">
        <v>1684</v>
      </c>
      <c r="F686">
        <v>28745</v>
      </c>
      <c r="G686">
        <v>-0.7</v>
      </c>
      <c r="H686">
        <v>776</v>
      </c>
      <c r="I686">
        <v>5.4</v>
      </c>
      <c r="J686" t="s">
        <v>247</v>
      </c>
      <c r="K686">
        <v>45075</v>
      </c>
      <c r="L686" t="s">
        <v>126</v>
      </c>
    </row>
    <row r="687" spans="1:12" x14ac:dyDescent="0.2">
      <c r="A687" t="str">
        <f t="shared" si="10"/>
        <v>Pickens2017</v>
      </c>
      <c r="B687" t="s">
        <v>446</v>
      </c>
      <c r="C687">
        <v>2017</v>
      </c>
      <c r="D687" t="s">
        <v>245</v>
      </c>
      <c r="E687">
        <v>2206</v>
      </c>
      <c r="F687">
        <v>35673</v>
      </c>
      <c r="G687">
        <v>2.5</v>
      </c>
      <c r="H687">
        <v>804</v>
      </c>
      <c r="I687">
        <v>3.1</v>
      </c>
      <c r="J687" t="s">
        <v>247</v>
      </c>
      <c r="K687">
        <v>45077</v>
      </c>
      <c r="L687" t="s">
        <v>126</v>
      </c>
    </row>
    <row r="688" spans="1:12" x14ac:dyDescent="0.2">
      <c r="A688" t="str">
        <f t="shared" si="10"/>
        <v>Richland2017</v>
      </c>
      <c r="B688" t="s">
        <v>392</v>
      </c>
      <c r="C688">
        <v>2017</v>
      </c>
      <c r="D688" t="s">
        <v>245</v>
      </c>
      <c r="E688">
        <v>10302</v>
      </c>
      <c r="F688">
        <v>220684</v>
      </c>
      <c r="G688">
        <v>0.2</v>
      </c>
      <c r="H688">
        <v>913</v>
      </c>
      <c r="I688">
        <v>3.2</v>
      </c>
      <c r="J688" t="s">
        <v>247</v>
      </c>
      <c r="K688">
        <v>45079</v>
      </c>
      <c r="L688" t="s">
        <v>126</v>
      </c>
    </row>
    <row r="689" spans="1:12" x14ac:dyDescent="0.2">
      <c r="A689" t="str">
        <f t="shared" si="10"/>
        <v>Saluda2017</v>
      </c>
      <c r="B689" t="s">
        <v>400</v>
      </c>
      <c r="C689">
        <v>2017</v>
      </c>
      <c r="D689" t="s">
        <v>245</v>
      </c>
      <c r="E689">
        <v>282</v>
      </c>
      <c r="F689">
        <v>4630</v>
      </c>
      <c r="G689">
        <v>4.8</v>
      </c>
      <c r="H689">
        <v>670</v>
      </c>
      <c r="I689">
        <v>1.8</v>
      </c>
      <c r="J689" t="s">
        <v>247</v>
      </c>
      <c r="K689">
        <v>45081</v>
      </c>
      <c r="L689" t="s">
        <v>126</v>
      </c>
    </row>
    <row r="690" spans="1:12" x14ac:dyDescent="0.2">
      <c r="A690" t="str">
        <f t="shared" si="10"/>
        <v>Spartanburg2017</v>
      </c>
      <c r="B690" t="s">
        <v>390</v>
      </c>
      <c r="C690">
        <v>2017</v>
      </c>
      <c r="D690" t="s">
        <v>245</v>
      </c>
      <c r="E690">
        <v>6313</v>
      </c>
      <c r="F690">
        <v>141061</v>
      </c>
      <c r="G690">
        <v>2.8</v>
      </c>
      <c r="H690">
        <v>904</v>
      </c>
      <c r="I690">
        <v>3</v>
      </c>
      <c r="J690" t="s">
        <v>247</v>
      </c>
      <c r="K690">
        <v>45083</v>
      </c>
      <c r="L690" t="s">
        <v>126</v>
      </c>
    </row>
    <row r="691" spans="1:12" x14ac:dyDescent="0.2">
      <c r="A691" t="str">
        <f t="shared" si="10"/>
        <v>Sumter2017</v>
      </c>
      <c r="B691" t="s">
        <v>385</v>
      </c>
      <c r="C691">
        <v>2017</v>
      </c>
      <c r="D691" t="s">
        <v>245</v>
      </c>
      <c r="E691">
        <v>2063</v>
      </c>
      <c r="F691">
        <v>37673</v>
      </c>
      <c r="G691">
        <v>1.1000000000000001</v>
      </c>
      <c r="H691">
        <v>753</v>
      </c>
      <c r="I691">
        <v>2.9</v>
      </c>
      <c r="J691" t="s">
        <v>247</v>
      </c>
      <c r="K691">
        <v>45085</v>
      </c>
      <c r="L691" t="s">
        <v>126</v>
      </c>
    </row>
    <row r="692" spans="1:12" x14ac:dyDescent="0.2">
      <c r="A692" t="str">
        <f t="shared" si="10"/>
        <v>Union2017</v>
      </c>
      <c r="B692" t="s">
        <v>403</v>
      </c>
      <c r="C692">
        <v>2017</v>
      </c>
      <c r="D692" t="s">
        <v>245</v>
      </c>
      <c r="E692">
        <v>454</v>
      </c>
      <c r="F692">
        <v>7939</v>
      </c>
      <c r="G692">
        <v>-2.9</v>
      </c>
      <c r="H692">
        <v>699</v>
      </c>
      <c r="I692">
        <v>4.5999999999999996</v>
      </c>
      <c r="J692" t="s">
        <v>247</v>
      </c>
      <c r="K692">
        <v>45087</v>
      </c>
      <c r="L692" t="s">
        <v>126</v>
      </c>
    </row>
    <row r="693" spans="1:12" x14ac:dyDescent="0.2">
      <c r="A693" t="str">
        <f t="shared" si="10"/>
        <v>Williamsburg2017</v>
      </c>
      <c r="B693" t="s">
        <v>768</v>
      </c>
      <c r="C693">
        <v>2017</v>
      </c>
      <c r="D693" t="s">
        <v>245</v>
      </c>
      <c r="E693">
        <v>623</v>
      </c>
      <c r="F693">
        <v>9075</v>
      </c>
      <c r="G693">
        <v>-1.8</v>
      </c>
      <c r="H693">
        <v>774</v>
      </c>
      <c r="I693">
        <v>2</v>
      </c>
      <c r="J693" t="s">
        <v>247</v>
      </c>
      <c r="K693">
        <v>45089</v>
      </c>
      <c r="L693" t="s">
        <v>126</v>
      </c>
    </row>
    <row r="694" spans="1:12" x14ac:dyDescent="0.2">
      <c r="A694" t="str">
        <f t="shared" si="10"/>
        <v>York2017</v>
      </c>
      <c r="B694" t="s">
        <v>391</v>
      </c>
      <c r="C694">
        <v>2017</v>
      </c>
      <c r="D694" t="s">
        <v>245</v>
      </c>
      <c r="E694">
        <v>5799</v>
      </c>
      <c r="F694">
        <v>94867</v>
      </c>
      <c r="G694">
        <v>3.6</v>
      </c>
      <c r="H694">
        <v>872</v>
      </c>
      <c r="I694">
        <v>2.7</v>
      </c>
      <c r="J694" t="s">
        <v>247</v>
      </c>
      <c r="K694">
        <v>45091</v>
      </c>
      <c r="L694" t="s">
        <v>126</v>
      </c>
    </row>
    <row r="695" spans="1:12" x14ac:dyDescent="0.2">
      <c r="A695" t="str">
        <f t="shared" si="10"/>
        <v>Abbeville2018</v>
      </c>
      <c r="B695" t="s">
        <v>753</v>
      </c>
      <c r="C695">
        <v>2018</v>
      </c>
      <c r="D695" t="s">
        <v>245</v>
      </c>
      <c r="E695">
        <v>363</v>
      </c>
      <c r="F695">
        <v>5506</v>
      </c>
      <c r="G695">
        <v>-0.2</v>
      </c>
      <c r="H695">
        <v>785</v>
      </c>
      <c r="I695">
        <v>1.8</v>
      </c>
      <c r="J695" t="s">
        <v>247</v>
      </c>
      <c r="K695">
        <v>45001</v>
      </c>
      <c r="L695" t="s">
        <v>126</v>
      </c>
    </row>
    <row r="696" spans="1:12" x14ac:dyDescent="0.2">
      <c r="A696" t="str">
        <f t="shared" si="10"/>
        <v>Aiken2018</v>
      </c>
      <c r="B696" t="s">
        <v>389</v>
      </c>
      <c r="C696">
        <v>2018</v>
      </c>
      <c r="D696" t="s">
        <v>245</v>
      </c>
      <c r="E696">
        <v>3021</v>
      </c>
      <c r="F696">
        <v>61741</v>
      </c>
      <c r="G696">
        <v>2.7</v>
      </c>
      <c r="H696">
        <v>986</v>
      </c>
      <c r="I696">
        <v>1</v>
      </c>
      <c r="J696" t="s">
        <v>247</v>
      </c>
      <c r="K696">
        <v>45003</v>
      </c>
      <c r="L696" t="s">
        <v>126</v>
      </c>
    </row>
    <row r="697" spans="1:12" x14ac:dyDescent="0.2">
      <c r="A697" t="str">
        <f t="shared" si="10"/>
        <v>Allendale2018</v>
      </c>
      <c r="B697" t="s">
        <v>754</v>
      </c>
      <c r="C697">
        <v>2018</v>
      </c>
      <c r="D697" t="s">
        <v>245</v>
      </c>
      <c r="E697">
        <v>164</v>
      </c>
      <c r="F697">
        <v>2976</v>
      </c>
      <c r="G697">
        <v>3.9</v>
      </c>
      <c r="H697">
        <v>831</v>
      </c>
      <c r="I697">
        <v>-0.7</v>
      </c>
      <c r="J697" t="s">
        <v>247</v>
      </c>
      <c r="K697">
        <v>45005</v>
      </c>
      <c r="L697" t="s">
        <v>126</v>
      </c>
    </row>
    <row r="698" spans="1:12" x14ac:dyDescent="0.2">
      <c r="A698" t="str">
        <f t="shared" si="10"/>
        <v>Anderson2018</v>
      </c>
      <c r="B698" t="s">
        <v>349</v>
      </c>
      <c r="C698">
        <v>2018</v>
      </c>
      <c r="D698" t="s">
        <v>245</v>
      </c>
      <c r="E698">
        <v>3687</v>
      </c>
      <c r="F698">
        <v>65997</v>
      </c>
      <c r="G698">
        <v>0.8</v>
      </c>
      <c r="H698">
        <v>801</v>
      </c>
      <c r="I698">
        <v>2</v>
      </c>
      <c r="J698" t="s">
        <v>247</v>
      </c>
      <c r="K698">
        <v>45007</v>
      </c>
      <c r="L698" t="s">
        <v>126</v>
      </c>
    </row>
    <row r="699" spans="1:12" x14ac:dyDescent="0.2">
      <c r="A699" t="str">
        <f t="shared" si="10"/>
        <v>Bamberg2018</v>
      </c>
      <c r="B699" t="s">
        <v>397</v>
      </c>
      <c r="C699">
        <v>2018</v>
      </c>
      <c r="D699" t="s">
        <v>245</v>
      </c>
      <c r="E699">
        <v>289</v>
      </c>
      <c r="F699">
        <v>3669</v>
      </c>
      <c r="G699">
        <v>-7.3</v>
      </c>
      <c r="H699">
        <v>691</v>
      </c>
      <c r="I699">
        <v>5.7</v>
      </c>
      <c r="J699" t="s">
        <v>247</v>
      </c>
      <c r="K699">
        <v>45009</v>
      </c>
      <c r="L699" t="s">
        <v>126</v>
      </c>
    </row>
    <row r="700" spans="1:12" x14ac:dyDescent="0.2">
      <c r="A700" t="str">
        <f t="shared" si="10"/>
        <v>Barnwell2018</v>
      </c>
      <c r="B700" t="s">
        <v>755</v>
      </c>
      <c r="C700">
        <v>2018</v>
      </c>
      <c r="D700" t="s">
        <v>245</v>
      </c>
      <c r="E700">
        <v>398</v>
      </c>
      <c r="F700">
        <v>5547</v>
      </c>
      <c r="G700">
        <v>6.1</v>
      </c>
      <c r="H700">
        <v>753</v>
      </c>
      <c r="I700">
        <v>4</v>
      </c>
      <c r="J700" t="s">
        <v>247</v>
      </c>
      <c r="K700">
        <v>45011</v>
      </c>
      <c r="L700" t="s">
        <v>126</v>
      </c>
    </row>
    <row r="701" spans="1:12" x14ac:dyDescent="0.2">
      <c r="A701" t="str">
        <f t="shared" si="10"/>
        <v>Beaufort2018</v>
      </c>
      <c r="B701" t="s">
        <v>756</v>
      </c>
      <c r="C701">
        <v>2018</v>
      </c>
      <c r="D701" t="s">
        <v>245</v>
      </c>
      <c r="E701">
        <v>5924</v>
      </c>
      <c r="F701">
        <v>67170</v>
      </c>
      <c r="G701">
        <v>4.5999999999999996</v>
      </c>
      <c r="H701">
        <v>792</v>
      </c>
      <c r="I701">
        <v>1.3</v>
      </c>
      <c r="J701" t="s">
        <v>247</v>
      </c>
      <c r="K701">
        <v>45013</v>
      </c>
      <c r="L701" t="s">
        <v>126</v>
      </c>
    </row>
    <row r="702" spans="1:12" x14ac:dyDescent="0.2">
      <c r="A702" t="str">
        <f t="shared" si="10"/>
        <v>Berkeley2018</v>
      </c>
      <c r="B702" t="s">
        <v>386</v>
      </c>
      <c r="C702">
        <v>2018</v>
      </c>
      <c r="D702" t="s">
        <v>245</v>
      </c>
      <c r="E702">
        <v>3058</v>
      </c>
      <c r="F702">
        <v>53971</v>
      </c>
      <c r="G702">
        <v>5.4</v>
      </c>
      <c r="H702">
        <v>1015</v>
      </c>
      <c r="I702">
        <v>3.5</v>
      </c>
      <c r="J702" t="s">
        <v>247</v>
      </c>
      <c r="K702">
        <v>45015</v>
      </c>
      <c r="L702" t="s">
        <v>126</v>
      </c>
    </row>
    <row r="703" spans="1:12" x14ac:dyDescent="0.2">
      <c r="A703" t="str">
        <f t="shared" si="10"/>
        <v>Calhoun2018</v>
      </c>
      <c r="B703" t="s">
        <v>327</v>
      </c>
      <c r="C703">
        <v>2018</v>
      </c>
      <c r="D703" t="s">
        <v>245</v>
      </c>
      <c r="E703">
        <v>258</v>
      </c>
      <c r="F703">
        <v>4705</v>
      </c>
      <c r="G703">
        <v>2.7</v>
      </c>
      <c r="H703">
        <v>885</v>
      </c>
      <c r="I703">
        <v>2.8</v>
      </c>
      <c r="J703" t="s">
        <v>247</v>
      </c>
      <c r="K703">
        <v>45017</v>
      </c>
      <c r="L703" t="s">
        <v>126</v>
      </c>
    </row>
    <row r="704" spans="1:12" x14ac:dyDescent="0.2">
      <c r="A704" t="str">
        <f t="shared" si="10"/>
        <v>Charleston2018</v>
      </c>
      <c r="B704" t="s">
        <v>384</v>
      </c>
      <c r="C704">
        <v>2018</v>
      </c>
      <c r="D704" t="s">
        <v>245</v>
      </c>
      <c r="E704">
        <v>16392</v>
      </c>
      <c r="F704">
        <v>257721</v>
      </c>
      <c r="G704">
        <v>3.5</v>
      </c>
      <c r="H704">
        <v>1004</v>
      </c>
      <c r="I704">
        <v>3</v>
      </c>
      <c r="J704" t="s">
        <v>247</v>
      </c>
      <c r="K704">
        <v>45019</v>
      </c>
      <c r="L704" t="s">
        <v>126</v>
      </c>
    </row>
    <row r="705" spans="1:12" x14ac:dyDescent="0.2">
      <c r="A705" t="str">
        <f t="shared" si="10"/>
        <v>Cherokee2018</v>
      </c>
      <c r="B705" t="s">
        <v>424</v>
      </c>
      <c r="C705">
        <v>2018</v>
      </c>
      <c r="D705" t="s">
        <v>245</v>
      </c>
      <c r="E705">
        <v>876</v>
      </c>
      <c r="F705">
        <v>21393</v>
      </c>
      <c r="G705">
        <v>7.1</v>
      </c>
      <c r="H705">
        <v>687</v>
      </c>
      <c r="I705">
        <v>-2.2999999999999998</v>
      </c>
      <c r="J705" t="s">
        <v>247</v>
      </c>
      <c r="K705">
        <v>45021</v>
      </c>
      <c r="L705" t="s">
        <v>126</v>
      </c>
    </row>
    <row r="706" spans="1:12" x14ac:dyDescent="0.2">
      <c r="A706" t="str">
        <f t="shared" si="10"/>
        <v>Chester2018</v>
      </c>
      <c r="B706" t="s">
        <v>717</v>
      </c>
      <c r="C706">
        <v>2018</v>
      </c>
      <c r="D706" t="s">
        <v>245</v>
      </c>
      <c r="E706">
        <v>536</v>
      </c>
      <c r="F706">
        <v>9488</v>
      </c>
      <c r="G706">
        <v>7.5</v>
      </c>
      <c r="H706">
        <v>859</v>
      </c>
      <c r="I706">
        <v>4</v>
      </c>
      <c r="J706" t="s">
        <v>247</v>
      </c>
      <c r="K706">
        <v>45023</v>
      </c>
      <c r="L706" t="s">
        <v>126</v>
      </c>
    </row>
    <row r="707" spans="1:12" x14ac:dyDescent="0.2">
      <c r="A707" t="str">
        <f t="shared" si="10"/>
        <v>Chesterfield2018</v>
      </c>
      <c r="B707" t="s">
        <v>413</v>
      </c>
      <c r="C707">
        <v>2018</v>
      </c>
      <c r="D707" t="s">
        <v>245</v>
      </c>
      <c r="E707">
        <v>694</v>
      </c>
      <c r="F707">
        <v>15449</v>
      </c>
      <c r="G707">
        <v>3.6</v>
      </c>
      <c r="H707">
        <v>753</v>
      </c>
      <c r="I707">
        <v>0.7</v>
      </c>
      <c r="J707" t="s">
        <v>247</v>
      </c>
      <c r="K707">
        <v>45025</v>
      </c>
      <c r="L707" t="s">
        <v>126</v>
      </c>
    </row>
    <row r="708" spans="1:12" x14ac:dyDescent="0.2">
      <c r="A708" t="str">
        <f t="shared" si="10"/>
        <v>Clarendon2018</v>
      </c>
      <c r="B708" t="s">
        <v>757</v>
      </c>
      <c r="C708">
        <v>2018</v>
      </c>
      <c r="D708" t="s">
        <v>245</v>
      </c>
      <c r="E708">
        <v>586</v>
      </c>
      <c r="F708">
        <v>6985</v>
      </c>
      <c r="G708">
        <v>1.1000000000000001</v>
      </c>
      <c r="H708">
        <v>591</v>
      </c>
      <c r="I708">
        <v>-0.5</v>
      </c>
      <c r="J708" t="s">
        <v>247</v>
      </c>
      <c r="K708">
        <v>45027</v>
      </c>
      <c r="L708" t="s">
        <v>126</v>
      </c>
    </row>
    <row r="709" spans="1:12" x14ac:dyDescent="0.2">
      <c r="A709" t="str">
        <f t="shared" si="10"/>
        <v>Colleton2018</v>
      </c>
      <c r="B709" t="s">
        <v>758</v>
      </c>
      <c r="C709">
        <v>2018</v>
      </c>
      <c r="D709" t="s">
        <v>245</v>
      </c>
      <c r="E709">
        <v>751</v>
      </c>
      <c r="F709">
        <v>10562</v>
      </c>
      <c r="G709">
        <v>-0.4</v>
      </c>
      <c r="H709">
        <v>716</v>
      </c>
      <c r="I709">
        <v>5.3</v>
      </c>
      <c r="J709" t="s">
        <v>247</v>
      </c>
      <c r="K709">
        <v>45029</v>
      </c>
      <c r="L709" t="s">
        <v>126</v>
      </c>
    </row>
    <row r="710" spans="1:12" x14ac:dyDescent="0.2">
      <c r="A710" t="str">
        <f t="shared" ref="A710:A773" si="11">_xlfn.CONCAT(B710, C710)</f>
        <v>Darlington2018</v>
      </c>
      <c r="B710" t="s">
        <v>759</v>
      </c>
      <c r="C710">
        <v>2018</v>
      </c>
      <c r="D710" t="s">
        <v>245</v>
      </c>
      <c r="E710">
        <v>1061</v>
      </c>
      <c r="F710">
        <v>21127</v>
      </c>
      <c r="G710">
        <v>3.6</v>
      </c>
      <c r="H710">
        <v>934</v>
      </c>
      <c r="I710">
        <v>8.5</v>
      </c>
      <c r="J710" t="s">
        <v>247</v>
      </c>
      <c r="K710">
        <v>45031</v>
      </c>
      <c r="L710" t="s">
        <v>126</v>
      </c>
    </row>
    <row r="711" spans="1:12" x14ac:dyDescent="0.2">
      <c r="A711" t="str">
        <f t="shared" si="11"/>
        <v>Dillon2018</v>
      </c>
      <c r="B711" t="s">
        <v>760</v>
      </c>
      <c r="C711">
        <v>2018</v>
      </c>
      <c r="D711" t="s">
        <v>245</v>
      </c>
      <c r="E711">
        <v>480</v>
      </c>
      <c r="F711">
        <v>8950</v>
      </c>
      <c r="G711">
        <v>1.7</v>
      </c>
      <c r="H711">
        <v>676</v>
      </c>
      <c r="I711">
        <v>3.7</v>
      </c>
      <c r="J711" t="s">
        <v>247</v>
      </c>
      <c r="K711">
        <v>45033</v>
      </c>
      <c r="L711" t="s">
        <v>126</v>
      </c>
    </row>
    <row r="712" spans="1:12" x14ac:dyDescent="0.2">
      <c r="A712" t="str">
        <f t="shared" si="11"/>
        <v>Dorchester2018</v>
      </c>
      <c r="B712" t="s">
        <v>761</v>
      </c>
      <c r="C712">
        <v>2018</v>
      </c>
      <c r="D712" t="s">
        <v>245</v>
      </c>
      <c r="E712">
        <v>2399</v>
      </c>
      <c r="F712">
        <v>35844</v>
      </c>
      <c r="G712">
        <v>2.1</v>
      </c>
      <c r="H712">
        <v>764</v>
      </c>
      <c r="I712">
        <v>3.9</v>
      </c>
      <c r="J712" t="s">
        <v>247</v>
      </c>
      <c r="K712">
        <v>45035</v>
      </c>
      <c r="L712" t="s">
        <v>126</v>
      </c>
    </row>
    <row r="713" spans="1:12" x14ac:dyDescent="0.2">
      <c r="A713" t="str">
        <f t="shared" si="11"/>
        <v>Edgefield2018</v>
      </c>
      <c r="B713" t="s">
        <v>762</v>
      </c>
      <c r="C713">
        <v>2018</v>
      </c>
      <c r="D713" t="s">
        <v>245</v>
      </c>
      <c r="E713">
        <v>349</v>
      </c>
      <c r="F713">
        <v>5330</v>
      </c>
      <c r="G713">
        <v>-0.1</v>
      </c>
      <c r="H713">
        <v>796</v>
      </c>
      <c r="I713">
        <v>7.1</v>
      </c>
      <c r="J713" t="s">
        <v>247</v>
      </c>
      <c r="K713">
        <v>45037</v>
      </c>
      <c r="L713" t="s">
        <v>126</v>
      </c>
    </row>
    <row r="714" spans="1:12" x14ac:dyDescent="0.2">
      <c r="A714" t="str">
        <f t="shared" si="11"/>
        <v>Fairfield2018</v>
      </c>
      <c r="B714" t="s">
        <v>763</v>
      </c>
      <c r="C714">
        <v>2018</v>
      </c>
      <c r="D714" t="s">
        <v>245</v>
      </c>
      <c r="E714">
        <v>353</v>
      </c>
      <c r="F714">
        <v>5838</v>
      </c>
      <c r="G714">
        <v>-9.3000000000000007</v>
      </c>
      <c r="H714">
        <v>1011</v>
      </c>
      <c r="I714">
        <v>-7.6</v>
      </c>
      <c r="J714" t="s">
        <v>247</v>
      </c>
      <c r="K714">
        <v>45039</v>
      </c>
      <c r="L714" t="s">
        <v>126</v>
      </c>
    </row>
    <row r="715" spans="1:12" x14ac:dyDescent="0.2">
      <c r="A715" t="str">
        <f t="shared" si="11"/>
        <v>Florence2018</v>
      </c>
      <c r="B715" t="s">
        <v>394</v>
      </c>
      <c r="C715">
        <v>2018</v>
      </c>
      <c r="D715" t="s">
        <v>245</v>
      </c>
      <c r="E715">
        <v>3229</v>
      </c>
      <c r="F715">
        <v>66191</v>
      </c>
      <c r="G715">
        <v>3.4</v>
      </c>
      <c r="H715">
        <v>806</v>
      </c>
      <c r="I715">
        <v>1.6</v>
      </c>
      <c r="J715" t="s">
        <v>247</v>
      </c>
      <c r="K715">
        <v>45041</v>
      </c>
      <c r="L715" t="s">
        <v>126</v>
      </c>
    </row>
    <row r="716" spans="1:12" x14ac:dyDescent="0.2">
      <c r="A716" t="str">
        <f t="shared" si="11"/>
        <v>Georgetown2018</v>
      </c>
      <c r="B716" t="s">
        <v>404</v>
      </c>
      <c r="C716">
        <v>2018</v>
      </c>
      <c r="D716" t="s">
        <v>245</v>
      </c>
      <c r="E716">
        <v>1873</v>
      </c>
      <c r="F716">
        <v>23534</v>
      </c>
      <c r="G716">
        <v>2.6</v>
      </c>
      <c r="H716">
        <v>806</v>
      </c>
      <c r="I716">
        <v>2.9</v>
      </c>
      <c r="J716" t="s">
        <v>247</v>
      </c>
      <c r="K716">
        <v>45043</v>
      </c>
      <c r="L716" t="s">
        <v>126</v>
      </c>
    </row>
    <row r="717" spans="1:12" x14ac:dyDescent="0.2">
      <c r="A717" t="str">
        <f t="shared" si="11"/>
        <v>Greenville2018</v>
      </c>
      <c r="B717" t="s">
        <v>395</v>
      </c>
      <c r="C717">
        <v>2018</v>
      </c>
      <c r="D717" t="s">
        <v>245</v>
      </c>
      <c r="E717">
        <v>14796</v>
      </c>
      <c r="F717">
        <v>280434</v>
      </c>
      <c r="G717">
        <v>3</v>
      </c>
      <c r="H717">
        <v>961</v>
      </c>
      <c r="I717">
        <v>0.7</v>
      </c>
      <c r="J717" t="s">
        <v>247</v>
      </c>
      <c r="K717">
        <v>45045</v>
      </c>
      <c r="L717" t="s">
        <v>126</v>
      </c>
    </row>
    <row r="718" spans="1:12" x14ac:dyDescent="0.2">
      <c r="A718" t="str">
        <f t="shared" si="11"/>
        <v>Greenwood2018</v>
      </c>
      <c r="B718" t="s">
        <v>393</v>
      </c>
      <c r="C718">
        <v>2018</v>
      </c>
      <c r="D718" t="s">
        <v>245</v>
      </c>
      <c r="E718">
        <v>1414</v>
      </c>
      <c r="F718">
        <v>29481</v>
      </c>
      <c r="G718">
        <v>2.6</v>
      </c>
      <c r="H718">
        <v>813</v>
      </c>
      <c r="I718">
        <v>1.1000000000000001</v>
      </c>
      <c r="J718" t="s">
        <v>247</v>
      </c>
      <c r="K718">
        <v>45047</v>
      </c>
      <c r="L718" t="s">
        <v>126</v>
      </c>
    </row>
    <row r="719" spans="1:12" x14ac:dyDescent="0.2">
      <c r="A719" t="str">
        <f t="shared" si="11"/>
        <v>Hampton2018</v>
      </c>
      <c r="B719" t="s">
        <v>764</v>
      </c>
      <c r="C719">
        <v>2018</v>
      </c>
      <c r="D719" t="s">
        <v>245</v>
      </c>
      <c r="E719">
        <v>378</v>
      </c>
      <c r="F719">
        <v>4710</v>
      </c>
      <c r="G719">
        <v>0.9</v>
      </c>
      <c r="H719">
        <v>965</v>
      </c>
      <c r="I719">
        <v>7.2</v>
      </c>
      <c r="J719" t="s">
        <v>247</v>
      </c>
      <c r="K719">
        <v>45049</v>
      </c>
      <c r="L719" t="s">
        <v>126</v>
      </c>
    </row>
    <row r="720" spans="1:12" x14ac:dyDescent="0.2">
      <c r="A720" t="str">
        <f t="shared" si="11"/>
        <v>Horry2018</v>
      </c>
      <c r="B720" t="s">
        <v>398</v>
      </c>
      <c r="C720">
        <v>2018</v>
      </c>
      <c r="D720" t="s">
        <v>245</v>
      </c>
      <c r="E720">
        <v>9373</v>
      </c>
      <c r="F720">
        <v>126652</v>
      </c>
      <c r="G720">
        <v>3.2</v>
      </c>
      <c r="H720">
        <v>688</v>
      </c>
      <c r="I720">
        <v>2.4</v>
      </c>
      <c r="J720" t="s">
        <v>247</v>
      </c>
      <c r="K720">
        <v>45051</v>
      </c>
      <c r="L720" t="s">
        <v>126</v>
      </c>
    </row>
    <row r="721" spans="1:12" x14ac:dyDescent="0.2">
      <c r="A721" t="str">
        <f t="shared" si="11"/>
        <v>Jasper2018</v>
      </c>
      <c r="B721" t="s">
        <v>368</v>
      </c>
      <c r="C721">
        <v>2018</v>
      </c>
      <c r="D721" t="s">
        <v>245</v>
      </c>
      <c r="E721">
        <v>722</v>
      </c>
      <c r="F721">
        <v>9779</v>
      </c>
      <c r="G721">
        <v>4.5</v>
      </c>
      <c r="H721">
        <v>730</v>
      </c>
      <c r="I721">
        <v>-0.4</v>
      </c>
      <c r="J721" t="s">
        <v>247</v>
      </c>
      <c r="K721">
        <v>45053</v>
      </c>
      <c r="L721" t="s">
        <v>126</v>
      </c>
    </row>
    <row r="722" spans="1:12" x14ac:dyDescent="0.2">
      <c r="A722" t="str">
        <f t="shared" si="11"/>
        <v>Kershaw2018</v>
      </c>
      <c r="B722" t="s">
        <v>765</v>
      </c>
      <c r="C722">
        <v>2018</v>
      </c>
      <c r="D722" t="s">
        <v>245</v>
      </c>
      <c r="E722">
        <v>1264</v>
      </c>
      <c r="F722">
        <v>17569</v>
      </c>
      <c r="G722">
        <v>0.4</v>
      </c>
      <c r="H722">
        <v>755</v>
      </c>
      <c r="I722">
        <v>-0.4</v>
      </c>
      <c r="J722" t="s">
        <v>247</v>
      </c>
      <c r="K722">
        <v>45055</v>
      </c>
      <c r="L722" t="s">
        <v>126</v>
      </c>
    </row>
    <row r="723" spans="1:12" x14ac:dyDescent="0.2">
      <c r="A723" t="str">
        <f t="shared" si="11"/>
        <v>Lancaster2018</v>
      </c>
      <c r="B723" t="s">
        <v>388</v>
      </c>
      <c r="C723">
        <v>2018</v>
      </c>
      <c r="D723" t="s">
        <v>245</v>
      </c>
      <c r="E723">
        <v>1347</v>
      </c>
      <c r="F723">
        <v>25496</v>
      </c>
      <c r="G723">
        <v>6.8</v>
      </c>
      <c r="H723">
        <v>960</v>
      </c>
      <c r="I723">
        <v>6.1</v>
      </c>
      <c r="J723" t="s">
        <v>247</v>
      </c>
      <c r="K723">
        <v>45057</v>
      </c>
      <c r="L723" t="s">
        <v>126</v>
      </c>
    </row>
    <row r="724" spans="1:12" x14ac:dyDescent="0.2">
      <c r="A724" t="str">
        <f t="shared" si="11"/>
        <v>Laurens2018</v>
      </c>
      <c r="B724" t="s">
        <v>339</v>
      </c>
      <c r="C724">
        <v>2018</v>
      </c>
      <c r="D724" t="s">
        <v>245</v>
      </c>
      <c r="E724">
        <v>862</v>
      </c>
      <c r="F724">
        <v>22975</v>
      </c>
      <c r="G724">
        <v>0.4</v>
      </c>
      <c r="H724">
        <v>792</v>
      </c>
      <c r="I724">
        <v>-1.1000000000000001</v>
      </c>
      <c r="J724" t="s">
        <v>247</v>
      </c>
      <c r="K724">
        <v>45059</v>
      </c>
      <c r="L724" t="s">
        <v>126</v>
      </c>
    </row>
    <row r="725" spans="1:12" x14ac:dyDescent="0.2">
      <c r="A725" t="str">
        <f t="shared" si="11"/>
        <v>Lee2018</v>
      </c>
      <c r="B725" t="s">
        <v>315</v>
      </c>
      <c r="C725">
        <v>2018</v>
      </c>
      <c r="D725" t="s">
        <v>245</v>
      </c>
      <c r="E725">
        <v>283</v>
      </c>
      <c r="F725">
        <v>3686</v>
      </c>
      <c r="G725">
        <v>4.8</v>
      </c>
      <c r="H725">
        <v>728</v>
      </c>
      <c r="I725">
        <v>-0.7</v>
      </c>
      <c r="J725" t="s">
        <v>247</v>
      </c>
      <c r="K725">
        <v>45061</v>
      </c>
      <c r="L725" t="s">
        <v>126</v>
      </c>
    </row>
    <row r="726" spans="1:12" x14ac:dyDescent="0.2">
      <c r="A726" t="str">
        <f t="shared" si="11"/>
        <v>Lexington2018</v>
      </c>
      <c r="B726" t="s">
        <v>387</v>
      </c>
      <c r="C726">
        <v>2018</v>
      </c>
      <c r="D726" t="s">
        <v>245</v>
      </c>
      <c r="E726">
        <v>6939</v>
      </c>
      <c r="F726">
        <v>121570</v>
      </c>
      <c r="G726">
        <v>-1.2</v>
      </c>
      <c r="H726">
        <v>838</v>
      </c>
      <c r="I726">
        <v>4.0999999999999996</v>
      </c>
      <c r="J726" t="s">
        <v>247</v>
      </c>
      <c r="K726">
        <v>45063</v>
      </c>
      <c r="L726" t="s">
        <v>126</v>
      </c>
    </row>
    <row r="727" spans="1:12" x14ac:dyDescent="0.2">
      <c r="A727" t="str">
        <f t="shared" si="11"/>
        <v>McCormick2018</v>
      </c>
      <c r="B727" t="s">
        <v>766</v>
      </c>
      <c r="C727">
        <v>2018</v>
      </c>
      <c r="D727" t="s">
        <v>245</v>
      </c>
      <c r="E727">
        <v>134</v>
      </c>
      <c r="F727">
        <v>1799</v>
      </c>
      <c r="G727">
        <v>3.9</v>
      </c>
      <c r="H727">
        <v>693</v>
      </c>
      <c r="I727">
        <v>2.4</v>
      </c>
      <c r="J727" t="s">
        <v>247</v>
      </c>
      <c r="K727">
        <v>45065</v>
      </c>
      <c r="L727" t="s">
        <v>126</v>
      </c>
    </row>
    <row r="728" spans="1:12" x14ac:dyDescent="0.2">
      <c r="A728" t="str">
        <f t="shared" si="11"/>
        <v>Marion2018</v>
      </c>
      <c r="B728" t="s">
        <v>399</v>
      </c>
      <c r="C728">
        <v>2018</v>
      </c>
      <c r="D728" t="s">
        <v>245</v>
      </c>
      <c r="E728">
        <v>509</v>
      </c>
      <c r="F728">
        <v>6944</v>
      </c>
      <c r="G728">
        <v>8.1999999999999993</v>
      </c>
      <c r="H728">
        <v>653</v>
      </c>
      <c r="I728">
        <v>-2</v>
      </c>
      <c r="J728" t="s">
        <v>247</v>
      </c>
      <c r="K728">
        <v>45067</v>
      </c>
      <c r="L728" t="s">
        <v>126</v>
      </c>
    </row>
    <row r="729" spans="1:12" x14ac:dyDescent="0.2">
      <c r="A729" t="str">
        <f t="shared" si="11"/>
        <v>Marlboro2018</v>
      </c>
      <c r="B729" t="s">
        <v>767</v>
      </c>
      <c r="C729">
        <v>2018</v>
      </c>
      <c r="D729" t="s">
        <v>245</v>
      </c>
      <c r="E729">
        <v>352</v>
      </c>
      <c r="F729">
        <v>6961</v>
      </c>
      <c r="G729">
        <v>2.7</v>
      </c>
      <c r="H729">
        <v>819</v>
      </c>
      <c r="I729">
        <v>1.4</v>
      </c>
      <c r="J729" t="s">
        <v>247</v>
      </c>
      <c r="K729">
        <v>45069</v>
      </c>
      <c r="L729" t="s">
        <v>126</v>
      </c>
    </row>
    <row r="730" spans="1:12" x14ac:dyDescent="0.2">
      <c r="A730" t="str">
        <f t="shared" si="11"/>
        <v>Newberry2018</v>
      </c>
      <c r="B730" t="s">
        <v>402</v>
      </c>
      <c r="C730">
        <v>2018</v>
      </c>
      <c r="D730" t="s">
        <v>245</v>
      </c>
      <c r="E730">
        <v>802</v>
      </c>
      <c r="F730">
        <v>14633</v>
      </c>
      <c r="G730">
        <v>3.2</v>
      </c>
      <c r="H730">
        <v>743</v>
      </c>
      <c r="I730">
        <v>3.9</v>
      </c>
      <c r="J730" t="s">
        <v>247</v>
      </c>
      <c r="K730">
        <v>45071</v>
      </c>
      <c r="L730" t="s">
        <v>126</v>
      </c>
    </row>
    <row r="731" spans="1:12" x14ac:dyDescent="0.2">
      <c r="A731" t="str">
        <f t="shared" si="11"/>
        <v>Oconee2018</v>
      </c>
      <c r="B731" t="s">
        <v>401</v>
      </c>
      <c r="C731">
        <v>2018</v>
      </c>
      <c r="D731" t="s">
        <v>245</v>
      </c>
      <c r="E731">
        <v>1643</v>
      </c>
      <c r="F731">
        <v>24602</v>
      </c>
      <c r="G731">
        <v>4.5999999999999996</v>
      </c>
      <c r="H731">
        <v>970</v>
      </c>
      <c r="I731">
        <v>4.9000000000000004</v>
      </c>
      <c r="J731" t="s">
        <v>247</v>
      </c>
      <c r="K731">
        <v>45073</v>
      </c>
      <c r="L731" t="s">
        <v>126</v>
      </c>
    </row>
    <row r="732" spans="1:12" x14ac:dyDescent="0.2">
      <c r="A732" t="str">
        <f t="shared" si="11"/>
        <v>Orangeburg2018</v>
      </c>
      <c r="B732" t="s">
        <v>396</v>
      </c>
      <c r="C732">
        <v>2018</v>
      </c>
      <c r="D732" t="s">
        <v>245</v>
      </c>
      <c r="E732">
        <v>1672</v>
      </c>
      <c r="F732">
        <v>29082</v>
      </c>
      <c r="G732">
        <v>1.2</v>
      </c>
      <c r="H732">
        <v>793</v>
      </c>
      <c r="I732">
        <v>2.2000000000000002</v>
      </c>
      <c r="J732" t="s">
        <v>247</v>
      </c>
      <c r="K732">
        <v>45075</v>
      </c>
      <c r="L732" t="s">
        <v>126</v>
      </c>
    </row>
    <row r="733" spans="1:12" x14ac:dyDescent="0.2">
      <c r="A733" t="str">
        <f t="shared" si="11"/>
        <v>Pickens2018</v>
      </c>
      <c r="B733" t="s">
        <v>446</v>
      </c>
      <c r="C733">
        <v>2018</v>
      </c>
      <c r="D733" t="s">
        <v>245</v>
      </c>
      <c r="E733">
        <v>2277</v>
      </c>
      <c r="F733">
        <v>37014</v>
      </c>
      <c r="G733">
        <v>3.8</v>
      </c>
      <c r="H733">
        <v>802</v>
      </c>
      <c r="I733">
        <v>-0.2</v>
      </c>
      <c r="J733" t="s">
        <v>247</v>
      </c>
      <c r="K733">
        <v>45077</v>
      </c>
      <c r="L733" t="s">
        <v>126</v>
      </c>
    </row>
    <row r="734" spans="1:12" x14ac:dyDescent="0.2">
      <c r="A734" t="str">
        <f t="shared" si="11"/>
        <v>Richland2018</v>
      </c>
      <c r="B734" t="s">
        <v>392</v>
      </c>
      <c r="C734">
        <v>2018</v>
      </c>
      <c r="D734" t="s">
        <v>245</v>
      </c>
      <c r="E734">
        <v>10456</v>
      </c>
      <c r="F734">
        <v>224571</v>
      </c>
      <c r="G734">
        <v>1.8</v>
      </c>
      <c r="H734">
        <v>928</v>
      </c>
      <c r="I734">
        <v>1.6</v>
      </c>
      <c r="J734" t="s">
        <v>247</v>
      </c>
      <c r="K734">
        <v>45079</v>
      </c>
      <c r="L734" t="s">
        <v>126</v>
      </c>
    </row>
    <row r="735" spans="1:12" x14ac:dyDescent="0.2">
      <c r="A735" t="str">
        <f t="shared" si="11"/>
        <v>Saluda2018</v>
      </c>
      <c r="B735" t="s">
        <v>400</v>
      </c>
      <c r="C735">
        <v>2018</v>
      </c>
      <c r="D735" t="s">
        <v>245</v>
      </c>
      <c r="E735">
        <v>268</v>
      </c>
      <c r="F735">
        <v>4665</v>
      </c>
      <c r="G735">
        <v>0.8</v>
      </c>
      <c r="H735">
        <v>649</v>
      </c>
      <c r="I735">
        <v>-3.1</v>
      </c>
      <c r="J735" t="s">
        <v>247</v>
      </c>
      <c r="K735">
        <v>45081</v>
      </c>
      <c r="L735" t="s">
        <v>126</v>
      </c>
    </row>
    <row r="736" spans="1:12" x14ac:dyDescent="0.2">
      <c r="A736" t="str">
        <f t="shared" si="11"/>
        <v>Spartanburg2018</v>
      </c>
      <c r="B736" t="s">
        <v>390</v>
      </c>
      <c r="C736">
        <v>2018</v>
      </c>
      <c r="D736" t="s">
        <v>245</v>
      </c>
      <c r="E736">
        <v>6538</v>
      </c>
      <c r="F736">
        <v>145991</v>
      </c>
      <c r="G736">
        <v>3.5</v>
      </c>
      <c r="H736">
        <v>905</v>
      </c>
      <c r="I736">
        <v>0.1</v>
      </c>
      <c r="J736" t="s">
        <v>247</v>
      </c>
      <c r="K736">
        <v>45083</v>
      </c>
      <c r="L736" t="s">
        <v>126</v>
      </c>
    </row>
    <row r="737" spans="1:12" x14ac:dyDescent="0.2">
      <c r="A737" t="str">
        <f t="shared" si="11"/>
        <v>Sumter2018</v>
      </c>
      <c r="B737" t="s">
        <v>385</v>
      </c>
      <c r="C737">
        <v>2018</v>
      </c>
      <c r="D737" t="s">
        <v>245</v>
      </c>
      <c r="E737">
        <v>2051</v>
      </c>
      <c r="F737">
        <v>37933</v>
      </c>
      <c r="G737">
        <v>0.7</v>
      </c>
      <c r="H737">
        <v>769</v>
      </c>
      <c r="I737">
        <v>2.1</v>
      </c>
      <c r="J737" t="s">
        <v>247</v>
      </c>
      <c r="K737">
        <v>45085</v>
      </c>
      <c r="L737" t="s">
        <v>126</v>
      </c>
    </row>
    <row r="738" spans="1:12" x14ac:dyDescent="0.2">
      <c r="A738" t="str">
        <f t="shared" si="11"/>
        <v>Union2018</v>
      </c>
      <c r="B738" t="s">
        <v>403</v>
      </c>
      <c r="C738">
        <v>2018</v>
      </c>
      <c r="D738" t="s">
        <v>245</v>
      </c>
      <c r="E738">
        <v>448</v>
      </c>
      <c r="F738">
        <v>8465</v>
      </c>
      <c r="G738">
        <v>6.6</v>
      </c>
      <c r="H738">
        <v>735</v>
      </c>
      <c r="I738">
        <v>5.2</v>
      </c>
      <c r="J738" t="s">
        <v>247</v>
      </c>
      <c r="K738">
        <v>45087</v>
      </c>
      <c r="L738" t="s">
        <v>126</v>
      </c>
    </row>
    <row r="739" spans="1:12" x14ac:dyDescent="0.2">
      <c r="A739" t="str">
        <f t="shared" si="11"/>
        <v>Williamsburg2018</v>
      </c>
      <c r="B739" t="s">
        <v>768</v>
      </c>
      <c r="C739">
        <v>2018</v>
      </c>
      <c r="D739" t="s">
        <v>245</v>
      </c>
      <c r="E739">
        <v>592</v>
      </c>
      <c r="F739">
        <v>9064</v>
      </c>
      <c r="G739">
        <v>-0.1</v>
      </c>
      <c r="H739">
        <v>821</v>
      </c>
      <c r="I739">
        <v>6.1</v>
      </c>
      <c r="J739" t="s">
        <v>247</v>
      </c>
      <c r="K739">
        <v>45089</v>
      </c>
      <c r="L739" t="s">
        <v>126</v>
      </c>
    </row>
    <row r="740" spans="1:12" x14ac:dyDescent="0.2">
      <c r="A740" t="str">
        <f t="shared" si="11"/>
        <v>York2018</v>
      </c>
      <c r="B740" t="s">
        <v>391</v>
      </c>
      <c r="C740">
        <v>2018</v>
      </c>
      <c r="D740" t="s">
        <v>245</v>
      </c>
      <c r="E740">
        <v>6140</v>
      </c>
      <c r="F740">
        <v>98486</v>
      </c>
      <c r="G740">
        <v>3.8</v>
      </c>
      <c r="H740">
        <v>905</v>
      </c>
      <c r="I740">
        <v>3.8</v>
      </c>
      <c r="J740" t="s">
        <v>247</v>
      </c>
      <c r="K740">
        <v>45091</v>
      </c>
      <c r="L740" t="s">
        <v>126</v>
      </c>
    </row>
    <row r="741" spans="1:12" x14ac:dyDescent="0.2">
      <c r="A741" t="str">
        <f t="shared" si="11"/>
        <v>Abbeville2019</v>
      </c>
      <c r="B741" t="s">
        <v>753</v>
      </c>
      <c r="C741">
        <v>2019</v>
      </c>
      <c r="D741" t="s">
        <v>245</v>
      </c>
      <c r="E741">
        <v>359</v>
      </c>
      <c r="F741">
        <v>5604</v>
      </c>
      <c r="G741">
        <v>1.8</v>
      </c>
      <c r="H741">
        <v>808</v>
      </c>
      <c r="I741">
        <v>2.9</v>
      </c>
      <c r="J741" t="s">
        <v>247</v>
      </c>
      <c r="K741">
        <v>45001</v>
      </c>
      <c r="L741" t="s">
        <v>126</v>
      </c>
    </row>
    <row r="742" spans="1:12" x14ac:dyDescent="0.2">
      <c r="A742" t="str">
        <f t="shared" si="11"/>
        <v>Aiken2019</v>
      </c>
      <c r="B742" t="s">
        <v>389</v>
      </c>
      <c r="C742">
        <v>2019</v>
      </c>
      <c r="D742" t="s">
        <v>245</v>
      </c>
      <c r="E742">
        <v>3113</v>
      </c>
      <c r="F742">
        <v>61952</v>
      </c>
      <c r="G742">
        <v>0.3</v>
      </c>
      <c r="H742">
        <v>1017</v>
      </c>
      <c r="I742">
        <v>3.1</v>
      </c>
      <c r="J742" t="s">
        <v>247</v>
      </c>
      <c r="K742">
        <v>45003</v>
      </c>
      <c r="L742" t="s">
        <v>126</v>
      </c>
    </row>
    <row r="743" spans="1:12" x14ac:dyDescent="0.2">
      <c r="A743" t="str">
        <f t="shared" si="11"/>
        <v>Allendale2019</v>
      </c>
      <c r="B743" t="s">
        <v>754</v>
      </c>
      <c r="C743">
        <v>2019</v>
      </c>
      <c r="D743" t="s">
        <v>245</v>
      </c>
      <c r="E743">
        <v>165</v>
      </c>
      <c r="F743">
        <v>2656</v>
      </c>
      <c r="G743">
        <v>-10.8</v>
      </c>
      <c r="H743">
        <v>867</v>
      </c>
      <c r="I743">
        <v>4.3</v>
      </c>
      <c r="J743" t="s">
        <v>247</v>
      </c>
      <c r="K743">
        <v>45005</v>
      </c>
      <c r="L743" t="s">
        <v>126</v>
      </c>
    </row>
    <row r="744" spans="1:12" x14ac:dyDescent="0.2">
      <c r="A744" t="str">
        <f t="shared" si="11"/>
        <v>Anderson2019</v>
      </c>
      <c r="B744" t="s">
        <v>349</v>
      </c>
      <c r="C744">
        <v>2019</v>
      </c>
      <c r="D744" t="s">
        <v>245</v>
      </c>
      <c r="E744">
        <v>3767</v>
      </c>
      <c r="F744">
        <v>67907</v>
      </c>
      <c r="G744">
        <v>2.9</v>
      </c>
      <c r="H744">
        <v>820</v>
      </c>
      <c r="I744">
        <v>2.4</v>
      </c>
      <c r="J744" t="s">
        <v>247</v>
      </c>
      <c r="K744">
        <v>45007</v>
      </c>
      <c r="L744" t="s">
        <v>126</v>
      </c>
    </row>
    <row r="745" spans="1:12" x14ac:dyDescent="0.2">
      <c r="A745" t="str">
        <f t="shared" si="11"/>
        <v>Bamberg2019</v>
      </c>
      <c r="B745" t="s">
        <v>397</v>
      </c>
      <c r="C745">
        <v>2019</v>
      </c>
      <c r="D745" t="s">
        <v>245</v>
      </c>
      <c r="E745">
        <v>292</v>
      </c>
      <c r="F745">
        <v>3656</v>
      </c>
      <c r="G745">
        <v>-0.4</v>
      </c>
      <c r="H745">
        <v>726</v>
      </c>
      <c r="I745">
        <v>5.0999999999999996</v>
      </c>
      <c r="J745" t="s">
        <v>247</v>
      </c>
      <c r="K745">
        <v>45009</v>
      </c>
      <c r="L745" t="s">
        <v>126</v>
      </c>
    </row>
    <row r="746" spans="1:12" x14ac:dyDescent="0.2">
      <c r="A746" t="str">
        <f t="shared" si="11"/>
        <v>Barnwell2019</v>
      </c>
      <c r="B746" t="s">
        <v>755</v>
      </c>
      <c r="C746">
        <v>2019</v>
      </c>
      <c r="D746" t="s">
        <v>245</v>
      </c>
      <c r="E746">
        <v>402</v>
      </c>
      <c r="F746">
        <v>5266</v>
      </c>
      <c r="G746">
        <v>-5.0999999999999996</v>
      </c>
      <c r="H746">
        <v>739</v>
      </c>
      <c r="I746">
        <v>-1.9</v>
      </c>
      <c r="J746" t="s">
        <v>247</v>
      </c>
      <c r="K746">
        <v>45011</v>
      </c>
      <c r="L746" t="s">
        <v>126</v>
      </c>
    </row>
    <row r="747" spans="1:12" x14ac:dyDescent="0.2">
      <c r="A747" t="str">
        <f t="shared" si="11"/>
        <v>Beaufort2019</v>
      </c>
      <c r="B747" t="s">
        <v>756</v>
      </c>
      <c r="C747">
        <v>2019</v>
      </c>
      <c r="D747" t="s">
        <v>245</v>
      </c>
      <c r="E747">
        <v>6232</v>
      </c>
      <c r="F747">
        <v>68186</v>
      </c>
      <c r="G747">
        <v>1.5</v>
      </c>
      <c r="H747">
        <v>850</v>
      </c>
      <c r="I747">
        <v>7.3</v>
      </c>
      <c r="J747" t="s">
        <v>247</v>
      </c>
      <c r="K747">
        <v>45013</v>
      </c>
      <c r="L747" t="s">
        <v>126</v>
      </c>
    </row>
    <row r="748" spans="1:12" x14ac:dyDescent="0.2">
      <c r="A748" t="str">
        <f t="shared" si="11"/>
        <v>Berkeley2019</v>
      </c>
      <c r="B748" t="s">
        <v>386</v>
      </c>
      <c r="C748">
        <v>2019</v>
      </c>
      <c r="D748" t="s">
        <v>245</v>
      </c>
      <c r="E748">
        <v>3334</v>
      </c>
      <c r="F748">
        <v>56852</v>
      </c>
      <c r="G748">
        <v>5.3</v>
      </c>
      <c r="H748">
        <v>1032</v>
      </c>
      <c r="I748">
        <v>1.7</v>
      </c>
      <c r="J748" t="s">
        <v>247</v>
      </c>
      <c r="K748">
        <v>45015</v>
      </c>
      <c r="L748" t="s">
        <v>126</v>
      </c>
    </row>
    <row r="749" spans="1:12" x14ac:dyDescent="0.2">
      <c r="A749" t="str">
        <f t="shared" si="11"/>
        <v>Calhoun2019</v>
      </c>
      <c r="B749" t="s">
        <v>327</v>
      </c>
      <c r="C749">
        <v>2019</v>
      </c>
      <c r="D749" t="s">
        <v>245</v>
      </c>
      <c r="E749">
        <v>251</v>
      </c>
      <c r="F749">
        <v>4763</v>
      </c>
      <c r="G749">
        <v>1.2</v>
      </c>
      <c r="H749">
        <v>906</v>
      </c>
      <c r="I749">
        <v>2.4</v>
      </c>
      <c r="J749" t="s">
        <v>247</v>
      </c>
      <c r="K749">
        <v>45017</v>
      </c>
      <c r="L749" t="s">
        <v>126</v>
      </c>
    </row>
    <row r="750" spans="1:12" x14ac:dyDescent="0.2">
      <c r="A750" t="str">
        <f t="shared" si="11"/>
        <v>Charleston2019</v>
      </c>
      <c r="B750" t="s">
        <v>384</v>
      </c>
      <c r="C750">
        <v>2019</v>
      </c>
      <c r="D750" t="s">
        <v>245</v>
      </c>
      <c r="E750">
        <v>17278</v>
      </c>
      <c r="F750">
        <v>261638</v>
      </c>
      <c r="G750">
        <v>1.5</v>
      </c>
      <c r="H750">
        <v>1055</v>
      </c>
      <c r="I750">
        <v>5.0999999999999996</v>
      </c>
      <c r="J750" t="s">
        <v>247</v>
      </c>
      <c r="K750">
        <v>45019</v>
      </c>
      <c r="L750" t="s">
        <v>126</v>
      </c>
    </row>
    <row r="751" spans="1:12" x14ac:dyDescent="0.2">
      <c r="A751" t="str">
        <f t="shared" si="11"/>
        <v>Cherokee2019</v>
      </c>
      <c r="B751" t="s">
        <v>424</v>
      </c>
      <c r="C751">
        <v>2019</v>
      </c>
      <c r="D751" t="s">
        <v>245</v>
      </c>
      <c r="E751">
        <v>878</v>
      </c>
      <c r="F751">
        <v>21323</v>
      </c>
      <c r="G751">
        <v>-0.3</v>
      </c>
      <c r="H751">
        <v>712</v>
      </c>
      <c r="I751">
        <v>3.6</v>
      </c>
      <c r="J751" t="s">
        <v>247</v>
      </c>
      <c r="K751">
        <v>45021</v>
      </c>
      <c r="L751" t="s">
        <v>126</v>
      </c>
    </row>
    <row r="752" spans="1:12" x14ac:dyDescent="0.2">
      <c r="A752" t="str">
        <f t="shared" si="11"/>
        <v>Chester2019</v>
      </c>
      <c r="B752" t="s">
        <v>717</v>
      </c>
      <c r="C752">
        <v>2019</v>
      </c>
      <c r="D752" t="s">
        <v>245</v>
      </c>
      <c r="E752">
        <v>555</v>
      </c>
      <c r="F752">
        <v>9959</v>
      </c>
      <c r="G752">
        <v>5</v>
      </c>
      <c r="H752">
        <v>939</v>
      </c>
      <c r="I752">
        <v>9.3000000000000007</v>
      </c>
      <c r="J752" t="s">
        <v>247</v>
      </c>
      <c r="K752">
        <v>45023</v>
      </c>
      <c r="L752" t="s">
        <v>126</v>
      </c>
    </row>
    <row r="753" spans="1:12" x14ac:dyDescent="0.2">
      <c r="A753" t="str">
        <f t="shared" si="11"/>
        <v>Chesterfield2019</v>
      </c>
      <c r="B753" t="s">
        <v>413</v>
      </c>
      <c r="C753">
        <v>2019</v>
      </c>
      <c r="D753" t="s">
        <v>245</v>
      </c>
      <c r="E753">
        <v>718</v>
      </c>
      <c r="F753">
        <v>15143</v>
      </c>
      <c r="G753">
        <v>-2</v>
      </c>
      <c r="H753">
        <v>766</v>
      </c>
      <c r="I753">
        <v>1.7</v>
      </c>
      <c r="J753" t="s">
        <v>247</v>
      </c>
      <c r="K753">
        <v>45025</v>
      </c>
      <c r="L753" t="s">
        <v>126</v>
      </c>
    </row>
    <row r="754" spans="1:12" x14ac:dyDescent="0.2">
      <c r="A754" t="str">
        <f t="shared" si="11"/>
        <v>Clarendon2019</v>
      </c>
      <c r="B754" t="s">
        <v>757</v>
      </c>
      <c r="C754">
        <v>2019</v>
      </c>
      <c r="D754" t="s">
        <v>245</v>
      </c>
      <c r="E754">
        <v>608</v>
      </c>
      <c r="F754">
        <v>6934</v>
      </c>
      <c r="G754">
        <v>-0.7</v>
      </c>
      <c r="H754">
        <v>613</v>
      </c>
      <c r="I754">
        <v>3.7</v>
      </c>
      <c r="J754" t="s">
        <v>247</v>
      </c>
      <c r="K754">
        <v>45027</v>
      </c>
      <c r="L754" t="s">
        <v>126</v>
      </c>
    </row>
    <row r="755" spans="1:12" x14ac:dyDescent="0.2">
      <c r="A755" t="str">
        <f t="shared" si="11"/>
        <v>Colleton2019</v>
      </c>
      <c r="B755" t="s">
        <v>758</v>
      </c>
      <c r="C755">
        <v>2019</v>
      </c>
      <c r="D755" t="s">
        <v>245</v>
      </c>
      <c r="E755">
        <v>776</v>
      </c>
      <c r="F755">
        <v>10722</v>
      </c>
      <c r="G755">
        <v>1.5</v>
      </c>
      <c r="H755">
        <v>732</v>
      </c>
      <c r="I755">
        <v>2.2000000000000002</v>
      </c>
      <c r="J755" t="s">
        <v>247</v>
      </c>
      <c r="K755">
        <v>45029</v>
      </c>
      <c r="L755" t="s">
        <v>126</v>
      </c>
    </row>
    <row r="756" spans="1:12" x14ac:dyDescent="0.2">
      <c r="A756" t="str">
        <f t="shared" si="11"/>
        <v>Darlington2019</v>
      </c>
      <c r="B756" t="s">
        <v>759</v>
      </c>
      <c r="C756">
        <v>2019</v>
      </c>
      <c r="D756" t="s">
        <v>245</v>
      </c>
      <c r="E756">
        <v>1135</v>
      </c>
      <c r="F756">
        <v>20934</v>
      </c>
      <c r="G756">
        <v>-0.9</v>
      </c>
      <c r="H756">
        <v>927</v>
      </c>
      <c r="I756">
        <v>-0.7</v>
      </c>
      <c r="J756" t="s">
        <v>247</v>
      </c>
      <c r="K756">
        <v>45031</v>
      </c>
      <c r="L756" t="s">
        <v>126</v>
      </c>
    </row>
    <row r="757" spans="1:12" x14ac:dyDescent="0.2">
      <c r="A757" t="str">
        <f t="shared" si="11"/>
        <v>Dillon2019</v>
      </c>
      <c r="B757" t="s">
        <v>760</v>
      </c>
      <c r="C757">
        <v>2019</v>
      </c>
      <c r="D757" t="s">
        <v>245</v>
      </c>
      <c r="E757">
        <v>484</v>
      </c>
      <c r="F757">
        <v>9381</v>
      </c>
      <c r="G757">
        <v>4.8</v>
      </c>
      <c r="H757">
        <v>685</v>
      </c>
      <c r="I757">
        <v>1.3</v>
      </c>
      <c r="J757" t="s">
        <v>247</v>
      </c>
      <c r="K757">
        <v>45033</v>
      </c>
      <c r="L757" t="s">
        <v>126</v>
      </c>
    </row>
    <row r="758" spans="1:12" x14ac:dyDescent="0.2">
      <c r="A758" t="str">
        <f t="shared" si="11"/>
        <v>Dorchester2019</v>
      </c>
      <c r="B758" t="s">
        <v>761</v>
      </c>
      <c r="C758">
        <v>2019</v>
      </c>
      <c r="D758" t="s">
        <v>245</v>
      </c>
      <c r="E758">
        <v>2615</v>
      </c>
      <c r="F758">
        <v>36589</v>
      </c>
      <c r="G758">
        <v>2.1</v>
      </c>
      <c r="H758">
        <v>785</v>
      </c>
      <c r="I758">
        <v>2.7</v>
      </c>
      <c r="J758" t="s">
        <v>247</v>
      </c>
      <c r="K758">
        <v>45035</v>
      </c>
      <c r="L758" t="s">
        <v>126</v>
      </c>
    </row>
    <row r="759" spans="1:12" x14ac:dyDescent="0.2">
      <c r="A759" t="str">
        <f t="shared" si="11"/>
        <v>Edgefield2019</v>
      </c>
      <c r="B759" t="s">
        <v>762</v>
      </c>
      <c r="C759">
        <v>2019</v>
      </c>
      <c r="D759" t="s">
        <v>245</v>
      </c>
      <c r="E759">
        <v>363</v>
      </c>
      <c r="F759">
        <v>5305</v>
      </c>
      <c r="G759">
        <v>-0.5</v>
      </c>
      <c r="H759">
        <v>845</v>
      </c>
      <c r="I759">
        <v>6.2</v>
      </c>
      <c r="J759" t="s">
        <v>247</v>
      </c>
      <c r="K759">
        <v>45037</v>
      </c>
      <c r="L759" t="s">
        <v>126</v>
      </c>
    </row>
    <row r="760" spans="1:12" x14ac:dyDescent="0.2">
      <c r="A760" t="str">
        <f t="shared" si="11"/>
        <v>Fairfield2019</v>
      </c>
      <c r="B760" t="s">
        <v>763</v>
      </c>
      <c r="C760">
        <v>2019</v>
      </c>
      <c r="D760" t="s">
        <v>245</v>
      </c>
      <c r="E760">
        <v>375</v>
      </c>
      <c r="F760">
        <v>5431</v>
      </c>
      <c r="G760">
        <v>-7</v>
      </c>
      <c r="H760">
        <v>1012</v>
      </c>
      <c r="I760">
        <v>0.1</v>
      </c>
      <c r="J760" t="s">
        <v>247</v>
      </c>
      <c r="K760">
        <v>45039</v>
      </c>
      <c r="L760" t="s">
        <v>126</v>
      </c>
    </row>
    <row r="761" spans="1:12" x14ac:dyDescent="0.2">
      <c r="A761" t="str">
        <f t="shared" si="11"/>
        <v>Florence2019</v>
      </c>
      <c r="B761" t="s">
        <v>394</v>
      </c>
      <c r="C761">
        <v>2019</v>
      </c>
      <c r="D761" t="s">
        <v>245</v>
      </c>
      <c r="E761">
        <v>3312</v>
      </c>
      <c r="F761">
        <v>66828</v>
      </c>
      <c r="G761">
        <v>1</v>
      </c>
      <c r="H761">
        <v>842</v>
      </c>
      <c r="I761">
        <v>4.5</v>
      </c>
      <c r="J761" t="s">
        <v>247</v>
      </c>
      <c r="K761">
        <v>45041</v>
      </c>
      <c r="L761" t="s">
        <v>126</v>
      </c>
    </row>
    <row r="762" spans="1:12" x14ac:dyDescent="0.2">
      <c r="A762" t="str">
        <f t="shared" si="11"/>
        <v>Georgetown2019</v>
      </c>
      <c r="B762" t="s">
        <v>404</v>
      </c>
      <c r="C762">
        <v>2019</v>
      </c>
      <c r="D762" t="s">
        <v>245</v>
      </c>
      <c r="E762">
        <v>1934</v>
      </c>
      <c r="F762">
        <v>24233</v>
      </c>
      <c r="G762">
        <v>3</v>
      </c>
      <c r="H762">
        <v>825</v>
      </c>
      <c r="I762">
        <v>2.4</v>
      </c>
      <c r="J762" t="s">
        <v>247</v>
      </c>
      <c r="K762">
        <v>45043</v>
      </c>
      <c r="L762" t="s">
        <v>126</v>
      </c>
    </row>
    <row r="763" spans="1:12" x14ac:dyDescent="0.2">
      <c r="A763" t="str">
        <f t="shared" si="11"/>
        <v>Greenville2019</v>
      </c>
      <c r="B763" t="s">
        <v>395</v>
      </c>
      <c r="C763">
        <v>2019</v>
      </c>
      <c r="D763" t="s">
        <v>245</v>
      </c>
      <c r="E763">
        <v>15628</v>
      </c>
      <c r="F763">
        <v>282692</v>
      </c>
      <c r="G763">
        <v>0.8</v>
      </c>
      <c r="H763">
        <v>997</v>
      </c>
      <c r="I763">
        <v>3.7</v>
      </c>
      <c r="J763" t="s">
        <v>247</v>
      </c>
      <c r="K763">
        <v>45045</v>
      </c>
      <c r="L763" t="s">
        <v>126</v>
      </c>
    </row>
    <row r="764" spans="1:12" x14ac:dyDescent="0.2">
      <c r="A764" t="str">
        <f t="shared" si="11"/>
        <v>Greenwood2019</v>
      </c>
      <c r="B764" t="s">
        <v>393</v>
      </c>
      <c r="C764">
        <v>2019</v>
      </c>
      <c r="D764" t="s">
        <v>245</v>
      </c>
      <c r="E764">
        <v>1439</v>
      </c>
      <c r="F764">
        <v>29678</v>
      </c>
      <c r="G764">
        <v>0.7</v>
      </c>
      <c r="H764">
        <v>837</v>
      </c>
      <c r="I764">
        <v>3</v>
      </c>
      <c r="J764" t="s">
        <v>247</v>
      </c>
      <c r="K764">
        <v>45047</v>
      </c>
      <c r="L764" t="s">
        <v>126</v>
      </c>
    </row>
    <row r="765" spans="1:12" x14ac:dyDescent="0.2">
      <c r="A765" t="str">
        <f t="shared" si="11"/>
        <v>Hampton2019</v>
      </c>
      <c r="B765" t="s">
        <v>764</v>
      </c>
      <c r="C765">
        <v>2019</v>
      </c>
      <c r="D765" t="s">
        <v>245</v>
      </c>
      <c r="E765">
        <v>390</v>
      </c>
      <c r="F765">
        <v>4731</v>
      </c>
      <c r="G765">
        <v>0.4</v>
      </c>
      <c r="H765">
        <v>1022</v>
      </c>
      <c r="I765">
        <v>5.9</v>
      </c>
      <c r="J765" t="s">
        <v>247</v>
      </c>
      <c r="K765">
        <v>45049</v>
      </c>
      <c r="L765" t="s">
        <v>126</v>
      </c>
    </row>
    <row r="766" spans="1:12" x14ac:dyDescent="0.2">
      <c r="A766" t="str">
        <f t="shared" si="11"/>
        <v>Horry2019</v>
      </c>
      <c r="B766" t="s">
        <v>398</v>
      </c>
      <c r="C766">
        <v>2019</v>
      </c>
      <c r="D766" t="s">
        <v>245</v>
      </c>
      <c r="E766">
        <v>9865</v>
      </c>
      <c r="F766">
        <v>129573</v>
      </c>
      <c r="G766">
        <v>2.2999999999999998</v>
      </c>
      <c r="H766">
        <v>721</v>
      </c>
      <c r="I766">
        <v>4.8</v>
      </c>
      <c r="J766" t="s">
        <v>247</v>
      </c>
      <c r="K766">
        <v>45051</v>
      </c>
      <c r="L766" t="s">
        <v>126</v>
      </c>
    </row>
    <row r="767" spans="1:12" x14ac:dyDescent="0.2">
      <c r="A767" t="str">
        <f t="shared" si="11"/>
        <v>Jasper2019</v>
      </c>
      <c r="B767" t="s">
        <v>368</v>
      </c>
      <c r="C767">
        <v>2019</v>
      </c>
      <c r="D767" t="s">
        <v>245</v>
      </c>
      <c r="E767">
        <v>763</v>
      </c>
      <c r="F767">
        <v>10098</v>
      </c>
      <c r="G767">
        <v>3.3</v>
      </c>
      <c r="H767">
        <v>779</v>
      </c>
      <c r="I767">
        <v>6.7</v>
      </c>
      <c r="J767" t="s">
        <v>247</v>
      </c>
      <c r="K767">
        <v>45053</v>
      </c>
      <c r="L767" t="s">
        <v>126</v>
      </c>
    </row>
    <row r="768" spans="1:12" x14ac:dyDescent="0.2">
      <c r="A768" t="str">
        <f t="shared" si="11"/>
        <v>Kershaw2019</v>
      </c>
      <c r="B768" t="s">
        <v>765</v>
      </c>
      <c r="C768">
        <v>2019</v>
      </c>
      <c r="D768" t="s">
        <v>245</v>
      </c>
      <c r="E768">
        <v>1314</v>
      </c>
      <c r="F768">
        <v>17398</v>
      </c>
      <c r="G768">
        <v>-1</v>
      </c>
      <c r="H768">
        <v>751</v>
      </c>
      <c r="I768">
        <v>-0.5</v>
      </c>
      <c r="J768" t="s">
        <v>247</v>
      </c>
      <c r="K768">
        <v>45055</v>
      </c>
      <c r="L768" t="s">
        <v>126</v>
      </c>
    </row>
    <row r="769" spans="1:12" x14ac:dyDescent="0.2">
      <c r="A769" t="str">
        <f t="shared" si="11"/>
        <v>Lancaster2019</v>
      </c>
      <c r="B769" t="s">
        <v>388</v>
      </c>
      <c r="C769">
        <v>2019</v>
      </c>
      <c r="D769" t="s">
        <v>245</v>
      </c>
      <c r="E769">
        <v>1527</v>
      </c>
      <c r="F769">
        <v>26198</v>
      </c>
      <c r="G769">
        <v>2.8</v>
      </c>
      <c r="H769">
        <v>980</v>
      </c>
      <c r="I769">
        <v>2.1</v>
      </c>
      <c r="J769" t="s">
        <v>247</v>
      </c>
      <c r="K769">
        <v>45057</v>
      </c>
      <c r="L769" t="s">
        <v>126</v>
      </c>
    </row>
    <row r="770" spans="1:12" x14ac:dyDescent="0.2">
      <c r="A770" t="str">
        <f t="shared" si="11"/>
        <v>Laurens2019</v>
      </c>
      <c r="B770" t="s">
        <v>339</v>
      </c>
      <c r="C770">
        <v>2019</v>
      </c>
      <c r="D770" t="s">
        <v>245</v>
      </c>
      <c r="E770">
        <v>906</v>
      </c>
      <c r="F770">
        <v>21789</v>
      </c>
      <c r="G770">
        <v>-5.2</v>
      </c>
      <c r="H770">
        <v>812</v>
      </c>
      <c r="I770">
        <v>2.5</v>
      </c>
      <c r="J770" t="s">
        <v>247</v>
      </c>
      <c r="K770">
        <v>45059</v>
      </c>
      <c r="L770" t="s">
        <v>126</v>
      </c>
    </row>
    <row r="771" spans="1:12" x14ac:dyDescent="0.2">
      <c r="A771" t="str">
        <f t="shared" si="11"/>
        <v>Lee2019</v>
      </c>
      <c r="B771" t="s">
        <v>315</v>
      </c>
      <c r="C771">
        <v>2019</v>
      </c>
      <c r="D771" t="s">
        <v>245</v>
      </c>
      <c r="E771">
        <v>294</v>
      </c>
      <c r="F771">
        <v>3697</v>
      </c>
      <c r="G771">
        <v>0.3</v>
      </c>
      <c r="H771">
        <v>751</v>
      </c>
      <c r="I771">
        <v>3.2</v>
      </c>
      <c r="J771" t="s">
        <v>247</v>
      </c>
      <c r="K771">
        <v>45061</v>
      </c>
      <c r="L771" t="s">
        <v>126</v>
      </c>
    </row>
    <row r="772" spans="1:12" x14ac:dyDescent="0.2">
      <c r="A772" t="str">
        <f t="shared" si="11"/>
        <v>Lexington2019</v>
      </c>
      <c r="B772" t="s">
        <v>387</v>
      </c>
      <c r="C772">
        <v>2019</v>
      </c>
      <c r="D772" t="s">
        <v>245</v>
      </c>
      <c r="E772">
        <v>7173</v>
      </c>
      <c r="F772">
        <v>127045</v>
      </c>
      <c r="G772">
        <v>4.5</v>
      </c>
      <c r="H772">
        <v>878</v>
      </c>
      <c r="I772">
        <v>4.8</v>
      </c>
      <c r="J772" t="s">
        <v>247</v>
      </c>
      <c r="K772">
        <v>45063</v>
      </c>
      <c r="L772" t="s">
        <v>126</v>
      </c>
    </row>
    <row r="773" spans="1:12" x14ac:dyDescent="0.2">
      <c r="A773" t="str">
        <f t="shared" si="11"/>
        <v>McCormick2019</v>
      </c>
      <c r="B773" t="s">
        <v>766</v>
      </c>
      <c r="C773">
        <v>2019</v>
      </c>
      <c r="D773" t="s">
        <v>245</v>
      </c>
      <c r="E773">
        <v>144</v>
      </c>
      <c r="F773">
        <v>1704</v>
      </c>
      <c r="G773">
        <v>-5.3</v>
      </c>
      <c r="H773">
        <v>690</v>
      </c>
      <c r="I773">
        <v>-0.4</v>
      </c>
      <c r="J773" t="s">
        <v>247</v>
      </c>
      <c r="K773">
        <v>45065</v>
      </c>
      <c r="L773" t="s">
        <v>126</v>
      </c>
    </row>
    <row r="774" spans="1:12" x14ac:dyDescent="0.2">
      <c r="A774" t="str">
        <f t="shared" ref="A774:A832" si="12">_xlfn.CONCAT(B774, C774)</f>
        <v>Marion2019</v>
      </c>
      <c r="B774" t="s">
        <v>399</v>
      </c>
      <c r="C774">
        <v>2019</v>
      </c>
      <c r="D774" t="s">
        <v>245</v>
      </c>
      <c r="E774">
        <v>518</v>
      </c>
      <c r="F774">
        <v>6840</v>
      </c>
      <c r="G774">
        <v>-1.5</v>
      </c>
      <c r="H774">
        <v>676</v>
      </c>
      <c r="I774">
        <v>3.5</v>
      </c>
      <c r="J774" t="s">
        <v>247</v>
      </c>
      <c r="K774">
        <v>45067</v>
      </c>
      <c r="L774" t="s">
        <v>126</v>
      </c>
    </row>
    <row r="775" spans="1:12" x14ac:dyDescent="0.2">
      <c r="A775" t="str">
        <f t="shared" si="12"/>
        <v>Marlboro2019</v>
      </c>
      <c r="B775" t="s">
        <v>767</v>
      </c>
      <c r="C775">
        <v>2019</v>
      </c>
      <c r="D775" t="s">
        <v>245</v>
      </c>
      <c r="E775">
        <v>365</v>
      </c>
      <c r="F775">
        <v>6805</v>
      </c>
      <c r="G775">
        <v>-2.2000000000000002</v>
      </c>
      <c r="H775">
        <v>801</v>
      </c>
      <c r="I775">
        <v>-2.2000000000000002</v>
      </c>
      <c r="J775" t="s">
        <v>247</v>
      </c>
      <c r="K775">
        <v>45069</v>
      </c>
      <c r="L775" t="s">
        <v>126</v>
      </c>
    </row>
    <row r="776" spans="1:12" x14ac:dyDescent="0.2">
      <c r="A776" t="str">
        <f t="shared" si="12"/>
        <v>Newberry2019</v>
      </c>
      <c r="B776" t="s">
        <v>402</v>
      </c>
      <c r="C776">
        <v>2019</v>
      </c>
      <c r="D776" t="s">
        <v>245</v>
      </c>
      <c r="E776">
        <v>830</v>
      </c>
      <c r="F776">
        <v>14346</v>
      </c>
      <c r="G776">
        <v>-2</v>
      </c>
      <c r="H776">
        <v>760</v>
      </c>
      <c r="I776">
        <v>2.2999999999999998</v>
      </c>
      <c r="J776" t="s">
        <v>247</v>
      </c>
      <c r="K776">
        <v>45071</v>
      </c>
      <c r="L776" t="s">
        <v>126</v>
      </c>
    </row>
    <row r="777" spans="1:12" x14ac:dyDescent="0.2">
      <c r="A777" t="str">
        <f t="shared" si="12"/>
        <v>Oconee2019</v>
      </c>
      <c r="B777" t="s">
        <v>401</v>
      </c>
      <c r="C777">
        <v>2019</v>
      </c>
      <c r="D777" t="s">
        <v>245</v>
      </c>
      <c r="E777">
        <v>1726</v>
      </c>
      <c r="F777">
        <v>24523</v>
      </c>
      <c r="G777">
        <v>-0.3</v>
      </c>
      <c r="H777">
        <v>937</v>
      </c>
      <c r="I777">
        <v>-3.4</v>
      </c>
      <c r="J777" t="s">
        <v>247</v>
      </c>
      <c r="K777">
        <v>45073</v>
      </c>
      <c r="L777" t="s">
        <v>126</v>
      </c>
    </row>
    <row r="778" spans="1:12" x14ac:dyDescent="0.2">
      <c r="A778" t="str">
        <f t="shared" si="12"/>
        <v>Orangeburg2019</v>
      </c>
      <c r="B778" t="s">
        <v>396</v>
      </c>
      <c r="C778">
        <v>2019</v>
      </c>
      <c r="D778" t="s">
        <v>245</v>
      </c>
      <c r="E778">
        <v>1697</v>
      </c>
      <c r="F778">
        <v>29185</v>
      </c>
      <c r="G778">
        <v>0.4</v>
      </c>
      <c r="H778">
        <v>791</v>
      </c>
      <c r="I778">
        <v>-0.3</v>
      </c>
      <c r="J778" t="s">
        <v>247</v>
      </c>
      <c r="K778">
        <v>45075</v>
      </c>
      <c r="L778" t="s">
        <v>126</v>
      </c>
    </row>
    <row r="779" spans="1:12" x14ac:dyDescent="0.2">
      <c r="A779" t="str">
        <f t="shared" si="12"/>
        <v>Pickens2019</v>
      </c>
      <c r="B779" t="s">
        <v>446</v>
      </c>
      <c r="C779">
        <v>2019</v>
      </c>
      <c r="D779" t="s">
        <v>245</v>
      </c>
      <c r="E779">
        <v>2384</v>
      </c>
      <c r="F779">
        <v>37437</v>
      </c>
      <c r="G779">
        <v>1.1000000000000001</v>
      </c>
      <c r="H779">
        <v>860</v>
      </c>
      <c r="I779">
        <v>7.2</v>
      </c>
      <c r="J779" t="s">
        <v>247</v>
      </c>
      <c r="K779">
        <v>45077</v>
      </c>
      <c r="L779" t="s">
        <v>126</v>
      </c>
    </row>
    <row r="780" spans="1:12" x14ac:dyDescent="0.2">
      <c r="A780" t="str">
        <f t="shared" si="12"/>
        <v>Richland2019</v>
      </c>
      <c r="B780" t="s">
        <v>392</v>
      </c>
      <c r="C780">
        <v>2019</v>
      </c>
      <c r="D780" t="s">
        <v>245</v>
      </c>
      <c r="E780">
        <v>10834</v>
      </c>
      <c r="F780">
        <v>225804</v>
      </c>
      <c r="G780">
        <v>0.5</v>
      </c>
      <c r="H780">
        <v>972</v>
      </c>
      <c r="I780">
        <v>4.7</v>
      </c>
      <c r="J780" t="s">
        <v>247</v>
      </c>
      <c r="K780">
        <v>45079</v>
      </c>
      <c r="L780" t="s">
        <v>126</v>
      </c>
    </row>
    <row r="781" spans="1:12" x14ac:dyDescent="0.2">
      <c r="A781" t="str">
        <f t="shared" si="12"/>
        <v>Saluda2019</v>
      </c>
      <c r="B781" t="s">
        <v>400</v>
      </c>
      <c r="C781">
        <v>2019</v>
      </c>
      <c r="D781" t="s">
        <v>245</v>
      </c>
      <c r="E781">
        <v>281</v>
      </c>
      <c r="F781">
        <v>4931</v>
      </c>
      <c r="G781">
        <v>5.7</v>
      </c>
      <c r="H781">
        <v>780</v>
      </c>
      <c r="I781">
        <v>20.2</v>
      </c>
      <c r="J781" t="s">
        <v>247</v>
      </c>
      <c r="K781">
        <v>45081</v>
      </c>
      <c r="L781" t="s">
        <v>126</v>
      </c>
    </row>
    <row r="782" spans="1:12" x14ac:dyDescent="0.2">
      <c r="A782" t="str">
        <f t="shared" si="12"/>
        <v>Spartanburg2019</v>
      </c>
      <c r="B782" t="s">
        <v>390</v>
      </c>
      <c r="C782">
        <v>2019</v>
      </c>
      <c r="D782" t="s">
        <v>245</v>
      </c>
      <c r="E782">
        <v>6721</v>
      </c>
      <c r="F782">
        <v>150300</v>
      </c>
      <c r="G782">
        <v>3</v>
      </c>
      <c r="H782">
        <v>940</v>
      </c>
      <c r="I782">
        <v>3.9</v>
      </c>
      <c r="J782" t="s">
        <v>247</v>
      </c>
      <c r="K782">
        <v>45083</v>
      </c>
      <c r="L782" t="s">
        <v>126</v>
      </c>
    </row>
    <row r="783" spans="1:12" x14ac:dyDescent="0.2">
      <c r="A783" t="str">
        <f t="shared" si="12"/>
        <v>Sumter2019</v>
      </c>
      <c r="B783" t="s">
        <v>385</v>
      </c>
      <c r="C783">
        <v>2019</v>
      </c>
      <c r="D783" t="s">
        <v>245</v>
      </c>
      <c r="E783">
        <v>2099</v>
      </c>
      <c r="F783">
        <v>37197</v>
      </c>
      <c r="G783">
        <v>-1.9</v>
      </c>
      <c r="H783">
        <v>804</v>
      </c>
      <c r="I783">
        <v>4.5999999999999996</v>
      </c>
      <c r="J783" t="s">
        <v>247</v>
      </c>
      <c r="K783">
        <v>45085</v>
      </c>
      <c r="L783" t="s">
        <v>126</v>
      </c>
    </row>
    <row r="784" spans="1:12" x14ac:dyDescent="0.2">
      <c r="A784" t="str">
        <f t="shared" si="12"/>
        <v>Union2019</v>
      </c>
      <c r="B784" t="s">
        <v>403</v>
      </c>
      <c r="C784">
        <v>2019</v>
      </c>
      <c r="D784" t="s">
        <v>245</v>
      </c>
      <c r="E784">
        <v>458</v>
      </c>
      <c r="F784">
        <v>8293</v>
      </c>
      <c r="G784">
        <v>-2</v>
      </c>
      <c r="H784">
        <v>773</v>
      </c>
      <c r="I784">
        <v>5.2</v>
      </c>
      <c r="J784" t="s">
        <v>247</v>
      </c>
      <c r="K784">
        <v>45087</v>
      </c>
      <c r="L784" t="s">
        <v>126</v>
      </c>
    </row>
    <row r="785" spans="1:12" x14ac:dyDescent="0.2">
      <c r="A785" t="str">
        <f t="shared" si="12"/>
        <v>Williamsburg2019</v>
      </c>
      <c r="B785" t="s">
        <v>768</v>
      </c>
      <c r="C785">
        <v>2019</v>
      </c>
      <c r="D785" t="s">
        <v>245</v>
      </c>
      <c r="E785">
        <v>620</v>
      </c>
      <c r="F785">
        <v>8795</v>
      </c>
      <c r="G785">
        <v>-3</v>
      </c>
      <c r="H785">
        <v>846</v>
      </c>
      <c r="I785">
        <v>3</v>
      </c>
      <c r="J785" t="s">
        <v>247</v>
      </c>
      <c r="K785">
        <v>45089</v>
      </c>
      <c r="L785" t="s">
        <v>126</v>
      </c>
    </row>
    <row r="786" spans="1:12" x14ac:dyDescent="0.2">
      <c r="A786" t="str">
        <f t="shared" si="12"/>
        <v>York2019</v>
      </c>
      <c r="B786" t="s">
        <v>391</v>
      </c>
      <c r="C786">
        <v>2019</v>
      </c>
      <c r="D786" t="s">
        <v>245</v>
      </c>
      <c r="E786">
        <v>6535</v>
      </c>
      <c r="F786">
        <v>102926</v>
      </c>
      <c r="G786">
        <v>4.5</v>
      </c>
      <c r="H786">
        <v>939</v>
      </c>
      <c r="I786">
        <v>3.8</v>
      </c>
      <c r="J786" t="s">
        <v>247</v>
      </c>
      <c r="K786">
        <v>45091</v>
      </c>
      <c r="L786" t="s">
        <v>126</v>
      </c>
    </row>
    <row r="787" spans="1:12" x14ac:dyDescent="0.2">
      <c r="A787" t="str">
        <f t="shared" si="12"/>
        <v>Abbeville2020</v>
      </c>
      <c r="B787" t="s">
        <v>753</v>
      </c>
      <c r="C787">
        <v>2020</v>
      </c>
      <c r="D787" t="s">
        <v>245</v>
      </c>
      <c r="E787">
        <v>366</v>
      </c>
      <c r="F787">
        <v>5426</v>
      </c>
      <c r="G787">
        <v>-3.2</v>
      </c>
      <c r="H787">
        <v>856</v>
      </c>
      <c r="I787">
        <v>5.9</v>
      </c>
      <c r="J787" t="s">
        <v>247</v>
      </c>
      <c r="K787">
        <v>45001</v>
      </c>
      <c r="L787" t="s">
        <v>126</v>
      </c>
    </row>
    <row r="788" spans="1:12" x14ac:dyDescent="0.2">
      <c r="A788" t="str">
        <f t="shared" si="12"/>
        <v>Aiken2020</v>
      </c>
      <c r="B788" t="s">
        <v>389</v>
      </c>
      <c r="C788">
        <v>2020</v>
      </c>
      <c r="D788" t="s">
        <v>245</v>
      </c>
      <c r="E788">
        <v>3227</v>
      </c>
      <c r="F788">
        <v>59362</v>
      </c>
      <c r="G788">
        <v>-4.2</v>
      </c>
      <c r="H788">
        <v>1127</v>
      </c>
      <c r="I788">
        <v>10.8</v>
      </c>
      <c r="J788" t="s">
        <v>247</v>
      </c>
      <c r="K788">
        <v>45003</v>
      </c>
      <c r="L788" t="s">
        <v>126</v>
      </c>
    </row>
    <row r="789" spans="1:12" x14ac:dyDescent="0.2">
      <c r="A789" t="str">
        <f t="shared" si="12"/>
        <v>Allendale2020</v>
      </c>
      <c r="B789" t="s">
        <v>754</v>
      </c>
      <c r="C789">
        <v>2020</v>
      </c>
      <c r="D789" t="s">
        <v>245</v>
      </c>
      <c r="E789">
        <v>173</v>
      </c>
      <c r="F789">
        <v>2518</v>
      </c>
      <c r="G789">
        <v>-5.2</v>
      </c>
      <c r="H789">
        <v>987</v>
      </c>
      <c r="I789">
        <v>13.8</v>
      </c>
      <c r="J789" t="s">
        <v>247</v>
      </c>
      <c r="K789">
        <v>45005</v>
      </c>
      <c r="L789" t="s">
        <v>126</v>
      </c>
    </row>
    <row r="790" spans="1:12" x14ac:dyDescent="0.2">
      <c r="A790" t="str">
        <f t="shared" si="12"/>
        <v>Anderson2020</v>
      </c>
      <c r="B790" t="s">
        <v>349</v>
      </c>
      <c r="C790">
        <v>2020</v>
      </c>
      <c r="D790" t="s">
        <v>245</v>
      </c>
      <c r="E790">
        <v>3920</v>
      </c>
      <c r="F790">
        <v>67127</v>
      </c>
      <c r="G790">
        <v>-1.1000000000000001</v>
      </c>
      <c r="H790">
        <v>906</v>
      </c>
      <c r="I790">
        <v>10.5</v>
      </c>
      <c r="J790" t="s">
        <v>247</v>
      </c>
      <c r="K790">
        <v>45007</v>
      </c>
      <c r="L790" t="s">
        <v>126</v>
      </c>
    </row>
    <row r="791" spans="1:12" x14ac:dyDescent="0.2">
      <c r="A791" t="str">
        <f t="shared" si="12"/>
        <v>Bamberg2020</v>
      </c>
      <c r="B791" t="s">
        <v>397</v>
      </c>
      <c r="C791">
        <v>2020</v>
      </c>
      <c r="D791" t="s">
        <v>245</v>
      </c>
      <c r="E791">
        <v>296</v>
      </c>
      <c r="F791">
        <v>3481</v>
      </c>
      <c r="G791">
        <v>-4.8</v>
      </c>
      <c r="H791">
        <v>785</v>
      </c>
      <c r="I791">
        <v>8.1</v>
      </c>
      <c r="J791" t="s">
        <v>247</v>
      </c>
      <c r="K791">
        <v>45009</v>
      </c>
      <c r="L791" t="s">
        <v>126</v>
      </c>
    </row>
    <row r="792" spans="1:12" x14ac:dyDescent="0.2">
      <c r="A792" t="str">
        <f t="shared" si="12"/>
        <v>Barnwell2020</v>
      </c>
      <c r="B792" t="s">
        <v>755</v>
      </c>
      <c r="C792">
        <v>2020</v>
      </c>
      <c r="D792" t="s">
        <v>245</v>
      </c>
      <c r="E792">
        <v>403</v>
      </c>
      <c r="F792">
        <v>4793</v>
      </c>
      <c r="G792">
        <v>-9</v>
      </c>
      <c r="H792">
        <v>766</v>
      </c>
      <c r="I792">
        <v>3.7</v>
      </c>
      <c r="J792" t="s">
        <v>247</v>
      </c>
      <c r="K792">
        <v>45011</v>
      </c>
      <c r="L792" t="s">
        <v>126</v>
      </c>
    </row>
    <row r="793" spans="1:12" x14ac:dyDescent="0.2">
      <c r="A793" t="str">
        <f t="shared" si="12"/>
        <v>Beaufort2020</v>
      </c>
      <c r="B793" t="s">
        <v>756</v>
      </c>
      <c r="C793">
        <v>2020</v>
      </c>
      <c r="D793" t="s">
        <v>245</v>
      </c>
      <c r="E793">
        <v>6547</v>
      </c>
      <c r="F793">
        <v>65730</v>
      </c>
      <c r="G793">
        <v>-3.6</v>
      </c>
      <c r="H793">
        <v>954</v>
      </c>
      <c r="I793">
        <v>12.2</v>
      </c>
      <c r="J793" t="s">
        <v>247</v>
      </c>
      <c r="K793">
        <v>45013</v>
      </c>
      <c r="L793" t="s">
        <v>126</v>
      </c>
    </row>
    <row r="794" spans="1:12" x14ac:dyDescent="0.2">
      <c r="A794" t="str">
        <f t="shared" si="12"/>
        <v>Berkeley2020</v>
      </c>
      <c r="B794" t="s">
        <v>386</v>
      </c>
      <c r="C794">
        <v>2020</v>
      </c>
      <c r="D794" t="s">
        <v>245</v>
      </c>
      <c r="E794">
        <v>3654</v>
      </c>
      <c r="F794">
        <v>56164</v>
      </c>
      <c r="G794">
        <v>-1.2</v>
      </c>
      <c r="H794">
        <v>1132</v>
      </c>
      <c r="I794">
        <v>9.6999999999999993</v>
      </c>
      <c r="J794" t="s">
        <v>247</v>
      </c>
      <c r="K794">
        <v>45015</v>
      </c>
      <c r="L794" t="s">
        <v>126</v>
      </c>
    </row>
    <row r="795" spans="1:12" x14ac:dyDescent="0.2">
      <c r="A795" t="str">
        <f t="shared" si="12"/>
        <v>Calhoun2020</v>
      </c>
      <c r="B795" t="s">
        <v>327</v>
      </c>
      <c r="C795">
        <v>2020</v>
      </c>
      <c r="D795" t="s">
        <v>245</v>
      </c>
      <c r="E795">
        <v>260</v>
      </c>
      <c r="F795">
        <v>4569</v>
      </c>
      <c r="G795">
        <v>-4.0999999999999996</v>
      </c>
      <c r="H795">
        <v>1020</v>
      </c>
      <c r="I795">
        <v>12.6</v>
      </c>
      <c r="J795" t="s">
        <v>247</v>
      </c>
      <c r="K795">
        <v>45017</v>
      </c>
      <c r="L795" t="s">
        <v>126</v>
      </c>
    </row>
    <row r="796" spans="1:12" x14ac:dyDescent="0.2">
      <c r="A796" t="str">
        <f t="shared" si="12"/>
        <v>Charleston2020</v>
      </c>
      <c r="B796" t="s">
        <v>384</v>
      </c>
      <c r="C796">
        <v>2020</v>
      </c>
      <c r="D796" t="s">
        <v>245</v>
      </c>
      <c r="E796">
        <v>18194</v>
      </c>
      <c r="F796">
        <v>247938</v>
      </c>
      <c r="G796">
        <v>-5.2</v>
      </c>
      <c r="H796">
        <v>1181</v>
      </c>
      <c r="I796">
        <v>11.9</v>
      </c>
      <c r="J796" t="s">
        <v>247</v>
      </c>
      <c r="K796">
        <v>45019</v>
      </c>
      <c r="L796" t="s">
        <v>126</v>
      </c>
    </row>
    <row r="797" spans="1:12" x14ac:dyDescent="0.2">
      <c r="A797" t="str">
        <f t="shared" si="12"/>
        <v>Cherokee2020</v>
      </c>
      <c r="B797" t="s">
        <v>424</v>
      </c>
      <c r="C797">
        <v>2020</v>
      </c>
      <c r="D797" t="s">
        <v>245</v>
      </c>
      <c r="E797">
        <v>905</v>
      </c>
      <c r="F797">
        <v>20222</v>
      </c>
      <c r="G797">
        <v>-5.2</v>
      </c>
      <c r="H797">
        <v>798</v>
      </c>
      <c r="I797">
        <v>12.1</v>
      </c>
      <c r="J797" t="s">
        <v>247</v>
      </c>
      <c r="K797">
        <v>45021</v>
      </c>
      <c r="L797" t="s">
        <v>126</v>
      </c>
    </row>
    <row r="798" spans="1:12" x14ac:dyDescent="0.2">
      <c r="A798" t="str">
        <f t="shared" si="12"/>
        <v>Chester2020</v>
      </c>
      <c r="B798" t="s">
        <v>717</v>
      </c>
      <c r="C798">
        <v>2020</v>
      </c>
      <c r="D798" t="s">
        <v>245</v>
      </c>
      <c r="E798">
        <v>582</v>
      </c>
      <c r="F798">
        <v>9472</v>
      </c>
      <c r="G798">
        <v>-4.9000000000000004</v>
      </c>
      <c r="H798">
        <v>952</v>
      </c>
      <c r="I798">
        <v>1.4</v>
      </c>
      <c r="J798" t="s">
        <v>247</v>
      </c>
      <c r="K798">
        <v>45023</v>
      </c>
      <c r="L798" t="s">
        <v>126</v>
      </c>
    </row>
    <row r="799" spans="1:12" x14ac:dyDescent="0.2">
      <c r="A799" t="str">
        <f t="shared" si="12"/>
        <v>Chesterfield2020</v>
      </c>
      <c r="B799" t="s">
        <v>413</v>
      </c>
      <c r="C799">
        <v>2020</v>
      </c>
      <c r="D799" t="s">
        <v>245</v>
      </c>
      <c r="E799">
        <v>720</v>
      </c>
      <c r="F799">
        <v>14219</v>
      </c>
      <c r="G799">
        <v>-6.1</v>
      </c>
      <c r="H799">
        <v>872</v>
      </c>
      <c r="I799">
        <v>13.8</v>
      </c>
      <c r="J799" t="s">
        <v>247</v>
      </c>
      <c r="K799">
        <v>45025</v>
      </c>
      <c r="L799" t="s">
        <v>126</v>
      </c>
    </row>
    <row r="800" spans="1:12" x14ac:dyDescent="0.2">
      <c r="A800" t="str">
        <f t="shared" si="12"/>
        <v>Clarendon2020</v>
      </c>
      <c r="B800" t="s">
        <v>757</v>
      </c>
      <c r="C800">
        <v>2020</v>
      </c>
      <c r="D800" t="s">
        <v>245</v>
      </c>
      <c r="E800">
        <v>625</v>
      </c>
      <c r="F800">
        <v>6761</v>
      </c>
      <c r="G800">
        <v>-2.5</v>
      </c>
      <c r="H800">
        <v>662</v>
      </c>
      <c r="I800">
        <v>8</v>
      </c>
      <c r="J800" t="s">
        <v>247</v>
      </c>
      <c r="K800">
        <v>45027</v>
      </c>
      <c r="L800" t="s">
        <v>126</v>
      </c>
    </row>
    <row r="801" spans="1:12" x14ac:dyDescent="0.2">
      <c r="A801" t="str">
        <f t="shared" si="12"/>
        <v>Colleton2020</v>
      </c>
      <c r="B801" t="s">
        <v>758</v>
      </c>
      <c r="C801">
        <v>2020</v>
      </c>
      <c r="D801" t="s">
        <v>245</v>
      </c>
      <c r="E801">
        <v>785</v>
      </c>
      <c r="F801">
        <v>10031</v>
      </c>
      <c r="G801">
        <v>-6.4</v>
      </c>
      <c r="H801">
        <v>834</v>
      </c>
      <c r="I801">
        <v>13.9</v>
      </c>
      <c r="J801" t="s">
        <v>247</v>
      </c>
      <c r="K801">
        <v>45029</v>
      </c>
      <c r="L801" t="s">
        <v>126</v>
      </c>
    </row>
    <row r="802" spans="1:12" x14ac:dyDescent="0.2">
      <c r="A802" t="str">
        <f t="shared" si="12"/>
        <v>Darlington2020</v>
      </c>
      <c r="B802" t="s">
        <v>759</v>
      </c>
      <c r="C802">
        <v>2020</v>
      </c>
      <c r="D802" t="s">
        <v>245</v>
      </c>
      <c r="E802">
        <v>1147</v>
      </c>
      <c r="F802">
        <v>19906</v>
      </c>
      <c r="G802">
        <v>-4.9000000000000004</v>
      </c>
      <c r="H802">
        <v>1005</v>
      </c>
      <c r="I802">
        <v>8.4</v>
      </c>
      <c r="J802" t="s">
        <v>247</v>
      </c>
      <c r="K802">
        <v>45031</v>
      </c>
      <c r="L802" t="s">
        <v>126</v>
      </c>
    </row>
    <row r="803" spans="1:12" x14ac:dyDescent="0.2">
      <c r="A803" t="str">
        <f t="shared" si="12"/>
        <v>Dillon2020</v>
      </c>
      <c r="B803" t="s">
        <v>760</v>
      </c>
      <c r="C803">
        <v>2020</v>
      </c>
      <c r="D803" t="s">
        <v>245</v>
      </c>
      <c r="E803">
        <v>497</v>
      </c>
      <c r="F803">
        <v>9422</v>
      </c>
      <c r="G803">
        <v>0.4</v>
      </c>
      <c r="H803">
        <v>725</v>
      </c>
      <c r="I803">
        <v>5.8</v>
      </c>
      <c r="J803" t="s">
        <v>247</v>
      </c>
      <c r="K803">
        <v>45033</v>
      </c>
      <c r="L803" t="s">
        <v>126</v>
      </c>
    </row>
    <row r="804" spans="1:12" x14ac:dyDescent="0.2">
      <c r="A804" t="str">
        <f t="shared" si="12"/>
        <v>Dorchester2020</v>
      </c>
      <c r="B804" t="s">
        <v>761</v>
      </c>
      <c r="C804">
        <v>2020</v>
      </c>
      <c r="D804" t="s">
        <v>245</v>
      </c>
      <c r="E804">
        <v>2822</v>
      </c>
      <c r="F804">
        <v>35085</v>
      </c>
      <c r="G804">
        <v>-4.0999999999999996</v>
      </c>
      <c r="H804">
        <v>870</v>
      </c>
      <c r="I804">
        <v>10.8</v>
      </c>
      <c r="J804" t="s">
        <v>247</v>
      </c>
      <c r="K804">
        <v>45035</v>
      </c>
      <c r="L804" t="s">
        <v>126</v>
      </c>
    </row>
    <row r="805" spans="1:12" x14ac:dyDescent="0.2">
      <c r="A805" t="str">
        <f t="shared" si="12"/>
        <v>Edgefield2020</v>
      </c>
      <c r="B805" t="s">
        <v>762</v>
      </c>
      <c r="C805">
        <v>2020</v>
      </c>
      <c r="D805" t="s">
        <v>245</v>
      </c>
      <c r="E805">
        <v>368</v>
      </c>
      <c r="F805">
        <v>5139</v>
      </c>
      <c r="G805">
        <v>-3.1</v>
      </c>
      <c r="H805">
        <v>867</v>
      </c>
      <c r="I805">
        <v>2.6</v>
      </c>
      <c r="J805" t="s">
        <v>247</v>
      </c>
      <c r="K805">
        <v>45037</v>
      </c>
      <c r="L805" t="s">
        <v>126</v>
      </c>
    </row>
    <row r="806" spans="1:12" x14ac:dyDescent="0.2">
      <c r="A806" t="str">
        <f t="shared" si="12"/>
        <v>Fairfield2020</v>
      </c>
      <c r="B806" t="s">
        <v>763</v>
      </c>
      <c r="C806">
        <v>2020</v>
      </c>
      <c r="D806" t="s">
        <v>245</v>
      </c>
      <c r="E806">
        <v>378</v>
      </c>
      <c r="F806">
        <v>5209</v>
      </c>
      <c r="G806">
        <v>-4.0999999999999996</v>
      </c>
      <c r="H806">
        <v>1143</v>
      </c>
      <c r="I806">
        <v>12.9</v>
      </c>
      <c r="J806" t="s">
        <v>247</v>
      </c>
      <c r="K806">
        <v>45039</v>
      </c>
      <c r="L806" t="s">
        <v>126</v>
      </c>
    </row>
    <row r="807" spans="1:12" x14ac:dyDescent="0.2">
      <c r="A807" t="str">
        <f t="shared" si="12"/>
        <v>Florence2020</v>
      </c>
      <c r="B807" t="s">
        <v>394</v>
      </c>
      <c r="C807">
        <v>2020</v>
      </c>
      <c r="D807" t="s">
        <v>245</v>
      </c>
      <c r="E807">
        <v>3428</v>
      </c>
      <c r="F807">
        <v>64687</v>
      </c>
      <c r="G807">
        <v>-3.2</v>
      </c>
      <c r="H807">
        <v>910</v>
      </c>
      <c r="I807">
        <v>8.1</v>
      </c>
      <c r="J807" t="s">
        <v>247</v>
      </c>
      <c r="K807">
        <v>45041</v>
      </c>
      <c r="L807" t="s">
        <v>126</v>
      </c>
    </row>
    <row r="808" spans="1:12" x14ac:dyDescent="0.2">
      <c r="A808" t="str">
        <f t="shared" si="12"/>
        <v>Georgetown2020</v>
      </c>
      <c r="B808" t="s">
        <v>404</v>
      </c>
      <c r="C808">
        <v>2020</v>
      </c>
      <c r="D808" t="s">
        <v>245</v>
      </c>
      <c r="E808">
        <v>2046</v>
      </c>
      <c r="F808">
        <v>23603</v>
      </c>
      <c r="G808">
        <v>-2.6</v>
      </c>
      <c r="H808">
        <v>946</v>
      </c>
      <c r="I808">
        <v>14.7</v>
      </c>
      <c r="J808" t="s">
        <v>247</v>
      </c>
      <c r="K808">
        <v>45043</v>
      </c>
      <c r="L808" t="s">
        <v>126</v>
      </c>
    </row>
    <row r="809" spans="1:12" x14ac:dyDescent="0.2">
      <c r="A809" t="str">
        <f t="shared" si="12"/>
        <v>Greenville2020</v>
      </c>
      <c r="B809" t="s">
        <v>395</v>
      </c>
      <c r="C809">
        <v>2020</v>
      </c>
      <c r="D809" t="s">
        <v>245</v>
      </c>
      <c r="E809">
        <v>16497</v>
      </c>
      <c r="F809">
        <v>273313</v>
      </c>
      <c r="G809">
        <v>-3.3</v>
      </c>
      <c r="H809">
        <v>1099</v>
      </c>
      <c r="I809">
        <v>10.199999999999999</v>
      </c>
      <c r="J809" t="s">
        <v>247</v>
      </c>
      <c r="K809">
        <v>45045</v>
      </c>
      <c r="L809" t="s">
        <v>126</v>
      </c>
    </row>
    <row r="810" spans="1:12" x14ac:dyDescent="0.2">
      <c r="A810" t="str">
        <f t="shared" si="12"/>
        <v>Greenwood2020</v>
      </c>
      <c r="B810" t="s">
        <v>393</v>
      </c>
      <c r="C810">
        <v>2020</v>
      </c>
      <c r="D810" t="s">
        <v>245</v>
      </c>
      <c r="E810">
        <v>1463</v>
      </c>
      <c r="F810">
        <v>28196</v>
      </c>
      <c r="G810">
        <v>-5</v>
      </c>
      <c r="H810">
        <v>928</v>
      </c>
      <c r="I810">
        <v>10.9</v>
      </c>
      <c r="J810" t="s">
        <v>247</v>
      </c>
      <c r="K810">
        <v>45047</v>
      </c>
      <c r="L810" t="s">
        <v>126</v>
      </c>
    </row>
    <row r="811" spans="1:12" x14ac:dyDescent="0.2">
      <c r="A811" t="str">
        <f t="shared" si="12"/>
        <v>Hampton2020</v>
      </c>
      <c r="B811" t="s">
        <v>764</v>
      </c>
      <c r="C811">
        <v>2020</v>
      </c>
      <c r="D811" t="s">
        <v>245</v>
      </c>
      <c r="E811">
        <v>401</v>
      </c>
      <c r="F811">
        <v>4510</v>
      </c>
      <c r="G811">
        <v>-4.7</v>
      </c>
      <c r="H811">
        <v>1147</v>
      </c>
      <c r="I811">
        <v>12.2</v>
      </c>
      <c r="J811" t="s">
        <v>247</v>
      </c>
      <c r="K811">
        <v>45049</v>
      </c>
      <c r="L811" t="s">
        <v>126</v>
      </c>
    </row>
    <row r="812" spans="1:12" x14ac:dyDescent="0.2">
      <c r="A812" t="str">
        <f t="shared" si="12"/>
        <v>Horry2020</v>
      </c>
      <c r="B812" t="s">
        <v>398</v>
      </c>
      <c r="C812">
        <v>2020</v>
      </c>
      <c r="D812" t="s">
        <v>245</v>
      </c>
      <c r="E812">
        <v>10329</v>
      </c>
      <c r="F812">
        <v>121869</v>
      </c>
      <c r="G812">
        <v>-5.9</v>
      </c>
      <c r="H812">
        <v>808</v>
      </c>
      <c r="I812">
        <v>12.1</v>
      </c>
      <c r="J812" t="s">
        <v>247</v>
      </c>
      <c r="K812">
        <v>45051</v>
      </c>
      <c r="L812" t="s">
        <v>126</v>
      </c>
    </row>
    <row r="813" spans="1:12" x14ac:dyDescent="0.2">
      <c r="A813" t="str">
        <f t="shared" si="12"/>
        <v>Jasper2020</v>
      </c>
      <c r="B813" t="s">
        <v>368</v>
      </c>
      <c r="C813">
        <v>2020</v>
      </c>
      <c r="D813" t="s">
        <v>245</v>
      </c>
      <c r="E813">
        <v>789</v>
      </c>
      <c r="F813">
        <v>9708</v>
      </c>
      <c r="G813">
        <v>-3.9</v>
      </c>
      <c r="H813">
        <v>901</v>
      </c>
      <c r="I813">
        <v>15.7</v>
      </c>
      <c r="J813" t="s">
        <v>247</v>
      </c>
      <c r="K813">
        <v>45053</v>
      </c>
      <c r="L813" t="s">
        <v>126</v>
      </c>
    </row>
    <row r="814" spans="1:12" x14ac:dyDescent="0.2">
      <c r="A814" t="str">
        <f t="shared" si="12"/>
        <v>Kershaw2020</v>
      </c>
      <c r="B814" t="s">
        <v>765</v>
      </c>
      <c r="C814">
        <v>2020</v>
      </c>
      <c r="D814" t="s">
        <v>245</v>
      </c>
      <c r="E814">
        <v>1352</v>
      </c>
      <c r="F814">
        <v>16950</v>
      </c>
      <c r="G814">
        <v>-2.6</v>
      </c>
      <c r="H814">
        <v>829</v>
      </c>
      <c r="I814">
        <v>10.4</v>
      </c>
      <c r="J814" t="s">
        <v>247</v>
      </c>
      <c r="K814">
        <v>45055</v>
      </c>
      <c r="L814" t="s">
        <v>126</v>
      </c>
    </row>
    <row r="815" spans="1:12" x14ac:dyDescent="0.2">
      <c r="A815" t="str">
        <f t="shared" si="12"/>
        <v>Lancaster2020</v>
      </c>
      <c r="B815" t="s">
        <v>388</v>
      </c>
      <c r="C815">
        <v>2020</v>
      </c>
      <c r="D815" t="s">
        <v>245</v>
      </c>
      <c r="E815">
        <v>1652</v>
      </c>
      <c r="F815">
        <v>26136</v>
      </c>
      <c r="G815">
        <v>-0.2</v>
      </c>
      <c r="H815">
        <v>1086</v>
      </c>
      <c r="I815">
        <v>10.8</v>
      </c>
      <c r="J815" t="s">
        <v>247</v>
      </c>
      <c r="K815">
        <v>45057</v>
      </c>
      <c r="L815" t="s">
        <v>126</v>
      </c>
    </row>
    <row r="816" spans="1:12" x14ac:dyDescent="0.2">
      <c r="A816" t="str">
        <f t="shared" si="12"/>
        <v>Laurens2020</v>
      </c>
      <c r="B816" t="s">
        <v>339</v>
      </c>
      <c r="C816">
        <v>2020</v>
      </c>
      <c r="D816" t="s">
        <v>245</v>
      </c>
      <c r="E816">
        <v>924</v>
      </c>
      <c r="F816">
        <v>21001</v>
      </c>
      <c r="G816">
        <v>-3.6</v>
      </c>
      <c r="H816">
        <v>920</v>
      </c>
      <c r="I816">
        <v>13.3</v>
      </c>
      <c r="J816" t="s">
        <v>247</v>
      </c>
      <c r="K816">
        <v>45059</v>
      </c>
      <c r="L816" t="s">
        <v>126</v>
      </c>
    </row>
    <row r="817" spans="1:12" x14ac:dyDescent="0.2">
      <c r="A817" t="str">
        <f t="shared" si="12"/>
        <v>Lee2020</v>
      </c>
      <c r="B817" t="s">
        <v>315</v>
      </c>
      <c r="C817">
        <v>2020</v>
      </c>
      <c r="D817" t="s">
        <v>245</v>
      </c>
      <c r="E817">
        <v>307</v>
      </c>
      <c r="F817">
        <v>3818</v>
      </c>
      <c r="G817">
        <v>3.3</v>
      </c>
      <c r="H817">
        <v>793</v>
      </c>
      <c r="I817">
        <v>5.6</v>
      </c>
      <c r="J817" t="s">
        <v>247</v>
      </c>
      <c r="K817">
        <v>45061</v>
      </c>
      <c r="L817" t="s">
        <v>126</v>
      </c>
    </row>
    <row r="818" spans="1:12" x14ac:dyDescent="0.2">
      <c r="A818" t="str">
        <f t="shared" si="12"/>
        <v>Lexington2020</v>
      </c>
      <c r="B818" t="s">
        <v>387</v>
      </c>
      <c r="C818">
        <v>2020</v>
      </c>
      <c r="D818" t="s">
        <v>245</v>
      </c>
      <c r="E818">
        <v>7504</v>
      </c>
      <c r="F818">
        <v>121605</v>
      </c>
      <c r="G818">
        <v>-4.3</v>
      </c>
      <c r="H818">
        <v>986</v>
      </c>
      <c r="I818">
        <v>12.3</v>
      </c>
      <c r="J818" t="s">
        <v>247</v>
      </c>
      <c r="K818">
        <v>45063</v>
      </c>
      <c r="L818" t="s">
        <v>126</v>
      </c>
    </row>
    <row r="819" spans="1:12" x14ac:dyDescent="0.2">
      <c r="A819" t="str">
        <f t="shared" si="12"/>
        <v>McCormick2020</v>
      </c>
      <c r="B819" t="s">
        <v>766</v>
      </c>
      <c r="C819">
        <v>2020</v>
      </c>
      <c r="D819" t="s">
        <v>245</v>
      </c>
      <c r="E819">
        <v>175</v>
      </c>
      <c r="F819">
        <v>1639</v>
      </c>
      <c r="G819">
        <v>-3.8</v>
      </c>
      <c r="H819">
        <v>700</v>
      </c>
      <c r="I819">
        <v>1.4</v>
      </c>
      <c r="J819" t="s">
        <v>247</v>
      </c>
      <c r="K819">
        <v>45065</v>
      </c>
      <c r="L819" t="s">
        <v>126</v>
      </c>
    </row>
    <row r="820" spans="1:12" x14ac:dyDescent="0.2">
      <c r="A820" t="str">
        <f t="shared" si="12"/>
        <v>Marion2020</v>
      </c>
      <c r="B820" t="s">
        <v>399</v>
      </c>
      <c r="C820">
        <v>2020</v>
      </c>
      <c r="D820" t="s">
        <v>245</v>
      </c>
      <c r="E820">
        <v>518</v>
      </c>
      <c r="F820">
        <v>7109</v>
      </c>
      <c r="G820">
        <v>3.9</v>
      </c>
      <c r="H820">
        <v>747</v>
      </c>
      <c r="I820">
        <v>10.5</v>
      </c>
      <c r="J820" t="s">
        <v>247</v>
      </c>
      <c r="K820">
        <v>45067</v>
      </c>
      <c r="L820" t="s">
        <v>126</v>
      </c>
    </row>
    <row r="821" spans="1:12" x14ac:dyDescent="0.2">
      <c r="A821" t="str">
        <f t="shared" si="12"/>
        <v>Marlboro2020</v>
      </c>
      <c r="B821" t="s">
        <v>767</v>
      </c>
      <c r="C821">
        <v>2020</v>
      </c>
      <c r="D821" t="s">
        <v>245</v>
      </c>
      <c r="E821">
        <v>351</v>
      </c>
      <c r="F821">
        <v>6699</v>
      </c>
      <c r="G821">
        <v>-1.6</v>
      </c>
      <c r="H821">
        <v>901</v>
      </c>
      <c r="I821">
        <v>12.5</v>
      </c>
      <c r="J821" t="s">
        <v>247</v>
      </c>
      <c r="K821">
        <v>45069</v>
      </c>
      <c r="L821" t="s">
        <v>126</v>
      </c>
    </row>
    <row r="822" spans="1:12" x14ac:dyDescent="0.2">
      <c r="A822" t="str">
        <f t="shared" si="12"/>
        <v>Newberry2020</v>
      </c>
      <c r="B822" t="s">
        <v>402</v>
      </c>
      <c r="C822">
        <v>2020</v>
      </c>
      <c r="D822" t="s">
        <v>245</v>
      </c>
      <c r="E822">
        <v>844</v>
      </c>
      <c r="F822">
        <v>14832</v>
      </c>
      <c r="G822">
        <v>3.4</v>
      </c>
      <c r="H822">
        <v>837</v>
      </c>
      <c r="I822">
        <v>10.1</v>
      </c>
      <c r="J822" t="s">
        <v>247</v>
      </c>
      <c r="K822">
        <v>45071</v>
      </c>
      <c r="L822" t="s">
        <v>126</v>
      </c>
    </row>
    <row r="823" spans="1:12" x14ac:dyDescent="0.2">
      <c r="A823" t="str">
        <f t="shared" si="12"/>
        <v>Oconee2020</v>
      </c>
      <c r="B823" t="s">
        <v>401</v>
      </c>
      <c r="C823">
        <v>2020</v>
      </c>
      <c r="D823" t="s">
        <v>245</v>
      </c>
      <c r="E823">
        <v>1790</v>
      </c>
      <c r="F823">
        <v>23769</v>
      </c>
      <c r="G823">
        <v>-3.1</v>
      </c>
      <c r="H823">
        <v>1000</v>
      </c>
      <c r="I823">
        <v>6.7</v>
      </c>
      <c r="J823" t="s">
        <v>247</v>
      </c>
      <c r="K823">
        <v>45073</v>
      </c>
      <c r="L823" t="s">
        <v>126</v>
      </c>
    </row>
    <row r="824" spans="1:12" x14ac:dyDescent="0.2">
      <c r="A824" t="str">
        <f t="shared" si="12"/>
        <v>Orangeburg2020</v>
      </c>
      <c r="B824" t="s">
        <v>396</v>
      </c>
      <c r="C824">
        <v>2020</v>
      </c>
      <c r="D824" t="s">
        <v>245</v>
      </c>
      <c r="E824">
        <v>1728</v>
      </c>
      <c r="F824">
        <v>27459</v>
      </c>
      <c r="G824">
        <v>-5.9</v>
      </c>
      <c r="H824">
        <v>881</v>
      </c>
      <c r="I824">
        <v>11.4</v>
      </c>
      <c r="J824" t="s">
        <v>247</v>
      </c>
      <c r="K824">
        <v>45075</v>
      </c>
      <c r="L824" t="s">
        <v>126</v>
      </c>
    </row>
    <row r="825" spans="1:12" x14ac:dyDescent="0.2">
      <c r="A825" t="str">
        <f t="shared" si="12"/>
        <v>Pickens2020</v>
      </c>
      <c r="B825" t="s">
        <v>446</v>
      </c>
      <c r="C825">
        <v>2020</v>
      </c>
      <c r="D825" t="s">
        <v>245</v>
      </c>
      <c r="E825">
        <v>2469</v>
      </c>
      <c r="F825">
        <v>35427</v>
      </c>
      <c r="G825">
        <v>-5.4</v>
      </c>
      <c r="H825">
        <v>899</v>
      </c>
      <c r="I825">
        <v>4.5</v>
      </c>
      <c r="J825" t="s">
        <v>247</v>
      </c>
      <c r="K825">
        <v>45077</v>
      </c>
      <c r="L825" t="s">
        <v>126</v>
      </c>
    </row>
    <row r="826" spans="1:12" x14ac:dyDescent="0.2">
      <c r="A826" t="str">
        <f t="shared" si="12"/>
        <v>Richland2020</v>
      </c>
      <c r="B826" t="s">
        <v>392</v>
      </c>
      <c r="C826">
        <v>2020</v>
      </c>
      <c r="D826" t="s">
        <v>245</v>
      </c>
      <c r="E826">
        <v>11170</v>
      </c>
      <c r="F826">
        <v>215794</v>
      </c>
      <c r="G826">
        <v>-4.4000000000000004</v>
      </c>
      <c r="H826">
        <v>1078</v>
      </c>
      <c r="I826">
        <v>10.9</v>
      </c>
      <c r="J826" t="s">
        <v>247</v>
      </c>
      <c r="K826">
        <v>45079</v>
      </c>
      <c r="L826" t="s">
        <v>126</v>
      </c>
    </row>
    <row r="827" spans="1:12" x14ac:dyDescent="0.2">
      <c r="A827" t="str">
        <f t="shared" si="12"/>
        <v>Saluda2020</v>
      </c>
      <c r="B827" t="s">
        <v>400</v>
      </c>
      <c r="C827">
        <v>2020</v>
      </c>
      <c r="D827" t="s">
        <v>245</v>
      </c>
      <c r="E827">
        <v>292</v>
      </c>
      <c r="F827">
        <v>5085</v>
      </c>
      <c r="G827">
        <v>3.1</v>
      </c>
      <c r="H827">
        <v>744</v>
      </c>
      <c r="I827">
        <v>-4.5999999999999996</v>
      </c>
      <c r="J827" t="s">
        <v>247</v>
      </c>
      <c r="K827">
        <v>45081</v>
      </c>
      <c r="L827" t="s">
        <v>126</v>
      </c>
    </row>
    <row r="828" spans="1:12" x14ac:dyDescent="0.2">
      <c r="A828" t="str">
        <f t="shared" si="12"/>
        <v>Spartanburg2020</v>
      </c>
      <c r="B828" t="s">
        <v>390</v>
      </c>
      <c r="C828">
        <v>2020</v>
      </c>
      <c r="D828" t="s">
        <v>245</v>
      </c>
      <c r="E828">
        <v>7022</v>
      </c>
      <c r="F828">
        <v>148140</v>
      </c>
      <c r="G828">
        <v>-1.4</v>
      </c>
      <c r="H828">
        <v>1035</v>
      </c>
      <c r="I828">
        <v>10.1</v>
      </c>
      <c r="J828" t="s">
        <v>247</v>
      </c>
      <c r="K828">
        <v>45083</v>
      </c>
      <c r="L828" t="s">
        <v>126</v>
      </c>
    </row>
    <row r="829" spans="1:12" x14ac:dyDescent="0.2">
      <c r="A829" t="str">
        <f t="shared" si="12"/>
        <v>Sumter2020</v>
      </c>
      <c r="B829" t="s">
        <v>385</v>
      </c>
      <c r="C829">
        <v>2020</v>
      </c>
      <c r="D829" t="s">
        <v>245</v>
      </c>
      <c r="E829">
        <v>2160</v>
      </c>
      <c r="F829">
        <v>36192</v>
      </c>
      <c r="G829">
        <v>-2.7</v>
      </c>
      <c r="H829">
        <v>900</v>
      </c>
      <c r="I829">
        <v>11.9</v>
      </c>
      <c r="J829" t="s">
        <v>247</v>
      </c>
      <c r="K829">
        <v>45085</v>
      </c>
      <c r="L829" t="s">
        <v>126</v>
      </c>
    </row>
    <row r="830" spans="1:12" x14ac:dyDescent="0.2">
      <c r="A830" t="str">
        <f t="shared" si="12"/>
        <v>Union2020</v>
      </c>
      <c r="B830" t="s">
        <v>403</v>
      </c>
      <c r="C830">
        <v>2020</v>
      </c>
      <c r="D830" t="s">
        <v>245</v>
      </c>
      <c r="E830">
        <v>457</v>
      </c>
      <c r="F830">
        <v>7726</v>
      </c>
      <c r="G830">
        <v>-6.8</v>
      </c>
      <c r="H830">
        <v>860</v>
      </c>
      <c r="I830">
        <v>11.3</v>
      </c>
      <c r="J830" t="s">
        <v>247</v>
      </c>
      <c r="K830">
        <v>45087</v>
      </c>
      <c r="L830" t="s">
        <v>126</v>
      </c>
    </row>
    <row r="831" spans="1:12" x14ac:dyDescent="0.2">
      <c r="A831" t="str">
        <f t="shared" si="12"/>
        <v>Williamsburg2020</v>
      </c>
      <c r="B831" t="s">
        <v>768</v>
      </c>
      <c r="C831">
        <v>2020</v>
      </c>
      <c r="D831" t="s">
        <v>245</v>
      </c>
      <c r="E831">
        <v>629</v>
      </c>
      <c r="F831">
        <v>8052</v>
      </c>
      <c r="G831">
        <v>-8.4</v>
      </c>
      <c r="H831">
        <v>962</v>
      </c>
      <c r="I831">
        <v>13.7</v>
      </c>
      <c r="J831" t="s">
        <v>247</v>
      </c>
      <c r="K831">
        <v>45089</v>
      </c>
      <c r="L831" t="s">
        <v>126</v>
      </c>
    </row>
    <row r="832" spans="1:12" x14ac:dyDescent="0.2">
      <c r="A832" t="str">
        <f t="shared" si="12"/>
        <v>York2020</v>
      </c>
      <c r="B832" t="s">
        <v>391</v>
      </c>
      <c r="C832">
        <v>2020</v>
      </c>
      <c r="D832" t="s">
        <v>245</v>
      </c>
      <c r="E832">
        <v>7055</v>
      </c>
      <c r="F832">
        <v>100850</v>
      </c>
      <c r="G832">
        <v>-2</v>
      </c>
      <c r="H832">
        <v>1039</v>
      </c>
      <c r="I832">
        <v>10.6</v>
      </c>
      <c r="J832" t="s">
        <v>247</v>
      </c>
      <c r="K832">
        <v>45091</v>
      </c>
      <c r="L832" t="s">
        <v>126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D1E3FF-C1CC-B84C-BCCF-9BFDF141AFED}">
  <sheetPr codeName="Sheet13">
    <tabColor theme="9"/>
  </sheetPr>
  <dimension ref="A1:L1714"/>
  <sheetViews>
    <sheetView topLeftCell="B1048" workbookViewId="0">
      <selection activeCell="A1048" sqref="A1:A1048576"/>
    </sheetView>
  </sheetViews>
  <sheetFormatPr baseColWidth="10" defaultRowHeight="16" x14ac:dyDescent="0.2"/>
  <cols>
    <col min="1" max="1" width="15.6640625" hidden="1" customWidth="1"/>
  </cols>
  <sheetData>
    <row r="1" spans="1:12" x14ac:dyDescent="0.2">
      <c r="B1" t="s">
        <v>242</v>
      </c>
      <c r="C1" t="s">
        <v>243</v>
      </c>
    </row>
    <row r="2" spans="1:12" x14ac:dyDescent="0.2">
      <c r="B2" t="s">
        <v>244</v>
      </c>
      <c r="C2" t="s">
        <v>245</v>
      </c>
    </row>
    <row r="3" spans="1:12" x14ac:dyDescent="0.2">
      <c r="B3" t="s">
        <v>246</v>
      </c>
      <c r="C3" t="s">
        <v>247</v>
      </c>
    </row>
    <row r="4" spans="1:12" x14ac:dyDescent="0.2">
      <c r="A4" t="s">
        <v>846</v>
      </c>
      <c r="B4" t="s">
        <v>248</v>
      </c>
      <c r="C4" t="s">
        <v>3</v>
      </c>
      <c r="D4" t="s">
        <v>249</v>
      </c>
      <c r="E4" t="s">
        <v>250</v>
      </c>
      <c r="F4" t="s">
        <v>251</v>
      </c>
      <c r="G4" t="s">
        <v>252</v>
      </c>
      <c r="H4" t="s">
        <v>253</v>
      </c>
      <c r="I4" t="s">
        <v>254</v>
      </c>
      <c r="J4" t="s">
        <v>246</v>
      </c>
      <c r="K4" t="s">
        <v>255</v>
      </c>
      <c r="L4" t="s">
        <v>256</v>
      </c>
    </row>
    <row r="5" spans="1:12" x14ac:dyDescent="0.2">
      <c r="A5" t="str">
        <f>_xlfn.CONCAT(B5, C5)</f>
        <v>Anderson2003</v>
      </c>
      <c r="B5" t="s">
        <v>349</v>
      </c>
      <c r="C5">
        <v>2003</v>
      </c>
      <c r="D5" t="s">
        <v>245</v>
      </c>
      <c r="E5">
        <v>1569</v>
      </c>
      <c r="F5">
        <v>38643</v>
      </c>
      <c r="G5">
        <v>1.4</v>
      </c>
      <c r="H5">
        <v>800</v>
      </c>
      <c r="I5">
        <v>4.4000000000000004</v>
      </c>
      <c r="J5" t="s">
        <v>247</v>
      </c>
      <c r="K5">
        <v>47001</v>
      </c>
      <c r="L5" t="s">
        <v>185</v>
      </c>
    </row>
    <row r="6" spans="1:12" x14ac:dyDescent="0.2">
      <c r="A6" t="str">
        <f t="shared" ref="A6:A69" si="0">_xlfn.CONCAT(B6, C6)</f>
        <v>Bedford2003</v>
      </c>
      <c r="B6" t="s">
        <v>652</v>
      </c>
      <c r="C6">
        <v>2003</v>
      </c>
      <c r="D6" t="s">
        <v>245</v>
      </c>
      <c r="E6">
        <v>740</v>
      </c>
      <c r="F6">
        <v>15631</v>
      </c>
      <c r="G6">
        <v>4.5999999999999996</v>
      </c>
      <c r="H6">
        <v>581</v>
      </c>
      <c r="I6">
        <v>8.1999999999999993</v>
      </c>
      <c r="J6" t="s">
        <v>247</v>
      </c>
      <c r="K6">
        <v>47003</v>
      </c>
      <c r="L6" t="s">
        <v>185</v>
      </c>
    </row>
    <row r="7" spans="1:12" x14ac:dyDescent="0.2">
      <c r="A7" t="str">
        <f t="shared" si="0"/>
        <v>Benton2003</v>
      </c>
      <c r="B7" t="s">
        <v>713</v>
      </c>
      <c r="C7">
        <v>2003</v>
      </c>
      <c r="D7" t="s">
        <v>245</v>
      </c>
      <c r="E7">
        <v>323</v>
      </c>
      <c r="F7">
        <v>4043</v>
      </c>
      <c r="G7">
        <v>-2.2000000000000002</v>
      </c>
      <c r="H7">
        <v>447</v>
      </c>
      <c r="I7">
        <v>-2.6</v>
      </c>
      <c r="J7" t="s">
        <v>247</v>
      </c>
      <c r="K7">
        <v>47005</v>
      </c>
      <c r="L7" t="s">
        <v>185</v>
      </c>
    </row>
    <row r="8" spans="1:12" x14ac:dyDescent="0.2">
      <c r="A8" t="str">
        <f t="shared" si="0"/>
        <v>Bledsoe2003</v>
      </c>
      <c r="B8" t="s">
        <v>714</v>
      </c>
      <c r="C8">
        <v>2003</v>
      </c>
      <c r="D8" t="s">
        <v>245</v>
      </c>
      <c r="E8">
        <v>133</v>
      </c>
      <c r="F8">
        <v>1607</v>
      </c>
      <c r="G8">
        <v>-9.8000000000000007</v>
      </c>
      <c r="H8">
        <v>494</v>
      </c>
      <c r="I8">
        <v>5.0999999999999996</v>
      </c>
      <c r="J8" t="s">
        <v>247</v>
      </c>
      <c r="K8">
        <v>47007</v>
      </c>
      <c r="L8" t="s">
        <v>185</v>
      </c>
    </row>
    <row r="9" spans="1:12" x14ac:dyDescent="0.2">
      <c r="A9" t="str">
        <f t="shared" si="0"/>
        <v>Blount2003</v>
      </c>
      <c r="B9" t="s">
        <v>421</v>
      </c>
      <c r="C9">
        <v>2003</v>
      </c>
      <c r="D9" t="s">
        <v>245</v>
      </c>
      <c r="E9">
        <v>2092</v>
      </c>
      <c r="F9">
        <v>40943</v>
      </c>
      <c r="G9">
        <v>4.4000000000000004</v>
      </c>
      <c r="H9">
        <v>740</v>
      </c>
      <c r="I9">
        <v>6.6</v>
      </c>
      <c r="J9" t="s">
        <v>247</v>
      </c>
      <c r="K9">
        <v>47009</v>
      </c>
      <c r="L9" t="s">
        <v>185</v>
      </c>
    </row>
    <row r="10" spans="1:12" x14ac:dyDescent="0.2">
      <c r="A10" t="str">
        <f t="shared" si="0"/>
        <v>Bradley2003</v>
      </c>
      <c r="B10" t="s">
        <v>408</v>
      </c>
      <c r="C10">
        <v>2003</v>
      </c>
      <c r="D10" t="s">
        <v>245</v>
      </c>
      <c r="E10">
        <v>1659</v>
      </c>
      <c r="F10">
        <v>37281</v>
      </c>
      <c r="G10">
        <v>4.0999999999999996</v>
      </c>
      <c r="H10">
        <v>639</v>
      </c>
      <c r="I10">
        <v>3.7</v>
      </c>
      <c r="J10" t="s">
        <v>247</v>
      </c>
      <c r="K10">
        <v>47011</v>
      </c>
      <c r="L10" t="s">
        <v>185</v>
      </c>
    </row>
    <row r="11" spans="1:12" x14ac:dyDescent="0.2">
      <c r="A11" t="str">
        <f t="shared" si="0"/>
        <v>Campbell2003</v>
      </c>
      <c r="B11" t="s">
        <v>412</v>
      </c>
      <c r="C11">
        <v>2003</v>
      </c>
      <c r="D11" t="s">
        <v>245</v>
      </c>
      <c r="E11">
        <v>632</v>
      </c>
      <c r="F11">
        <v>9840</v>
      </c>
      <c r="G11">
        <v>3.5</v>
      </c>
      <c r="H11">
        <v>581</v>
      </c>
      <c r="I11">
        <v>14.1</v>
      </c>
      <c r="J11" t="s">
        <v>247</v>
      </c>
      <c r="K11">
        <v>47013</v>
      </c>
      <c r="L11" t="s">
        <v>185</v>
      </c>
    </row>
    <row r="12" spans="1:12" x14ac:dyDescent="0.2">
      <c r="A12" t="str">
        <f t="shared" si="0"/>
        <v>Cannon2003</v>
      </c>
      <c r="B12" t="s">
        <v>715</v>
      </c>
      <c r="C12">
        <v>2003</v>
      </c>
      <c r="D12" t="s">
        <v>245</v>
      </c>
      <c r="E12">
        <v>158</v>
      </c>
      <c r="F12">
        <v>1905</v>
      </c>
      <c r="G12">
        <v>7.3</v>
      </c>
      <c r="H12">
        <v>481</v>
      </c>
      <c r="I12">
        <v>3.2</v>
      </c>
      <c r="J12" t="s">
        <v>247</v>
      </c>
      <c r="K12">
        <v>47015</v>
      </c>
      <c r="L12" t="s">
        <v>185</v>
      </c>
    </row>
    <row r="13" spans="1:12" x14ac:dyDescent="0.2">
      <c r="A13" t="str">
        <f t="shared" si="0"/>
        <v>Carroll2003</v>
      </c>
      <c r="B13" t="s">
        <v>373</v>
      </c>
      <c r="C13">
        <v>2003</v>
      </c>
      <c r="D13" t="s">
        <v>245</v>
      </c>
      <c r="E13">
        <v>485</v>
      </c>
      <c r="F13">
        <v>7813</v>
      </c>
      <c r="G13">
        <v>4.0999999999999996</v>
      </c>
      <c r="H13">
        <v>500</v>
      </c>
      <c r="I13">
        <v>2.9</v>
      </c>
      <c r="J13" t="s">
        <v>247</v>
      </c>
      <c r="K13">
        <v>47017</v>
      </c>
      <c r="L13" t="s">
        <v>185</v>
      </c>
    </row>
    <row r="14" spans="1:12" x14ac:dyDescent="0.2">
      <c r="A14" t="str">
        <f t="shared" si="0"/>
        <v>Carter2003</v>
      </c>
      <c r="B14" t="s">
        <v>583</v>
      </c>
      <c r="C14">
        <v>2003</v>
      </c>
      <c r="D14" t="s">
        <v>245</v>
      </c>
      <c r="E14">
        <v>692</v>
      </c>
      <c r="F14">
        <v>10586</v>
      </c>
      <c r="G14">
        <v>0.4</v>
      </c>
      <c r="H14">
        <v>484</v>
      </c>
      <c r="I14">
        <v>8</v>
      </c>
      <c r="J14" t="s">
        <v>247</v>
      </c>
      <c r="K14">
        <v>47019</v>
      </c>
      <c r="L14" t="s">
        <v>185</v>
      </c>
    </row>
    <row r="15" spans="1:12" x14ac:dyDescent="0.2">
      <c r="A15" t="str">
        <f t="shared" si="0"/>
        <v>Cheatham2003</v>
      </c>
      <c r="B15" t="s">
        <v>716</v>
      </c>
      <c r="C15">
        <v>2003</v>
      </c>
      <c r="D15" t="s">
        <v>245</v>
      </c>
      <c r="E15">
        <v>507</v>
      </c>
      <c r="F15">
        <v>7146</v>
      </c>
      <c r="G15">
        <v>2.5</v>
      </c>
      <c r="H15">
        <v>605</v>
      </c>
      <c r="I15">
        <v>9</v>
      </c>
      <c r="J15" t="s">
        <v>247</v>
      </c>
      <c r="K15">
        <v>47021</v>
      </c>
      <c r="L15" t="s">
        <v>185</v>
      </c>
    </row>
    <row r="16" spans="1:12" x14ac:dyDescent="0.2">
      <c r="A16" t="str">
        <f t="shared" si="0"/>
        <v>Chester2003</v>
      </c>
      <c r="B16" t="s">
        <v>717</v>
      </c>
      <c r="C16">
        <v>2003</v>
      </c>
      <c r="D16" t="s">
        <v>245</v>
      </c>
      <c r="E16">
        <v>245</v>
      </c>
      <c r="F16">
        <v>3393</v>
      </c>
      <c r="G16">
        <v>1.8</v>
      </c>
      <c r="H16">
        <v>541</v>
      </c>
      <c r="I16">
        <v>5</v>
      </c>
      <c r="J16" t="s">
        <v>247</v>
      </c>
      <c r="K16">
        <v>47023</v>
      </c>
      <c r="L16" t="s">
        <v>185</v>
      </c>
    </row>
    <row r="17" spans="1:12" x14ac:dyDescent="0.2">
      <c r="A17" t="str">
        <f t="shared" si="0"/>
        <v>Claiborne2003</v>
      </c>
      <c r="B17" t="s">
        <v>718</v>
      </c>
      <c r="C17">
        <v>2003</v>
      </c>
      <c r="D17" t="s">
        <v>245</v>
      </c>
      <c r="E17">
        <v>470</v>
      </c>
      <c r="F17">
        <v>8999</v>
      </c>
      <c r="G17">
        <v>1.1000000000000001</v>
      </c>
      <c r="H17">
        <v>493</v>
      </c>
      <c r="I17">
        <v>9.1</v>
      </c>
      <c r="J17" t="s">
        <v>247</v>
      </c>
      <c r="K17">
        <v>47025</v>
      </c>
      <c r="L17" t="s">
        <v>185</v>
      </c>
    </row>
    <row r="18" spans="1:12" x14ac:dyDescent="0.2">
      <c r="A18" t="str">
        <f t="shared" si="0"/>
        <v>Clay2003</v>
      </c>
      <c r="B18" t="s">
        <v>353</v>
      </c>
      <c r="C18">
        <v>2003</v>
      </c>
      <c r="D18" t="s">
        <v>245</v>
      </c>
      <c r="E18">
        <v>146</v>
      </c>
      <c r="F18">
        <v>1752</v>
      </c>
      <c r="G18">
        <v>-7.1</v>
      </c>
      <c r="H18">
        <v>581</v>
      </c>
      <c r="I18">
        <v>14.4</v>
      </c>
      <c r="J18" t="s">
        <v>247</v>
      </c>
      <c r="K18">
        <v>47027</v>
      </c>
      <c r="L18" t="s">
        <v>185</v>
      </c>
    </row>
    <row r="19" spans="1:12" x14ac:dyDescent="0.2">
      <c r="A19" t="str">
        <f t="shared" si="0"/>
        <v>Cocke2003</v>
      </c>
      <c r="B19" t="s">
        <v>719</v>
      </c>
      <c r="C19">
        <v>2003</v>
      </c>
      <c r="D19" t="s">
        <v>245</v>
      </c>
      <c r="E19">
        <v>463</v>
      </c>
      <c r="F19">
        <v>7791</v>
      </c>
      <c r="G19">
        <v>-2.5</v>
      </c>
      <c r="H19">
        <v>487</v>
      </c>
      <c r="I19">
        <v>-0.6</v>
      </c>
      <c r="J19" t="s">
        <v>247</v>
      </c>
      <c r="K19">
        <v>47029</v>
      </c>
      <c r="L19" t="s">
        <v>185</v>
      </c>
    </row>
    <row r="20" spans="1:12" x14ac:dyDescent="0.2">
      <c r="A20" t="str">
        <f t="shared" si="0"/>
        <v>Coffee2003</v>
      </c>
      <c r="B20" t="s">
        <v>340</v>
      </c>
      <c r="C20">
        <v>2003</v>
      </c>
      <c r="D20" t="s">
        <v>245</v>
      </c>
      <c r="E20">
        <v>1240</v>
      </c>
      <c r="F20">
        <v>25210</v>
      </c>
      <c r="G20">
        <v>5.2</v>
      </c>
      <c r="H20">
        <v>608</v>
      </c>
      <c r="I20">
        <v>3.6</v>
      </c>
      <c r="J20" t="s">
        <v>247</v>
      </c>
      <c r="K20">
        <v>47031</v>
      </c>
      <c r="L20" t="s">
        <v>185</v>
      </c>
    </row>
    <row r="21" spans="1:12" x14ac:dyDescent="0.2">
      <c r="A21" t="str">
        <f t="shared" si="0"/>
        <v>Crockett2003</v>
      </c>
      <c r="B21" t="s">
        <v>720</v>
      </c>
      <c r="C21">
        <v>2003</v>
      </c>
      <c r="D21" t="s">
        <v>245</v>
      </c>
      <c r="E21">
        <v>260</v>
      </c>
      <c r="F21">
        <v>3556</v>
      </c>
      <c r="G21">
        <v>-5</v>
      </c>
      <c r="H21">
        <v>544</v>
      </c>
      <c r="I21">
        <v>9.5</v>
      </c>
      <c r="J21" t="s">
        <v>247</v>
      </c>
      <c r="K21">
        <v>47033</v>
      </c>
      <c r="L21" t="s">
        <v>185</v>
      </c>
    </row>
    <row r="22" spans="1:12" x14ac:dyDescent="0.2">
      <c r="A22" t="str">
        <f t="shared" si="0"/>
        <v>Cumberland2003</v>
      </c>
      <c r="B22" t="s">
        <v>589</v>
      </c>
      <c r="C22">
        <v>2003</v>
      </c>
      <c r="D22" t="s">
        <v>245</v>
      </c>
      <c r="E22">
        <v>990</v>
      </c>
      <c r="F22">
        <v>16247</v>
      </c>
      <c r="G22">
        <v>4.9000000000000004</v>
      </c>
      <c r="H22">
        <v>506</v>
      </c>
      <c r="I22">
        <v>4.5</v>
      </c>
      <c r="J22" t="s">
        <v>247</v>
      </c>
      <c r="K22">
        <v>47035</v>
      </c>
      <c r="L22" t="s">
        <v>185</v>
      </c>
    </row>
    <row r="23" spans="1:12" x14ac:dyDescent="0.2">
      <c r="A23" t="str">
        <f t="shared" si="0"/>
        <v>Davidson2003</v>
      </c>
      <c r="B23" t="s">
        <v>721</v>
      </c>
      <c r="C23">
        <v>2003</v>
      </c>
      <c r="D23" t="s">
        <v>245</v>
      </c>
      <c r="E23">
        <v>17909</v>
      </c>
      <c r="F23">
        <v>430479</v>
      </c>
      <c r="G23">
        <v>0.6</v>
      </c>
      <c r="H23">
        <v>783</v>
      </c>
      <c r="I23">
        <v>4.3</v>
      </c>
      <c r="J23" t="s">
        <v>247</v>
      </c>
      <c r="K23">
        <v>47037</v>
      </c>
      <c r="L23" t="s">
        <v>185</v>
      </c>
    </row>
    <row r="24" spans="1:12" x14ac:dyDescent="0.2">
      <c r="A24" t="str">
        <f t="shared" si="0"/>
        <v>Decatur2003</v>
      </c>
      <c r="B24" t="s">
        <v>488</v>
      </c>
      <c r="C24">
        <v>2003</v>
      </c>
      <c r="D24" t="s">
        <v>245</v>
      </c>
      <c r="E24">
        <v>259</v>
      </c>
      <c r="F24">
        <v>3558</v>
      </c>
      <c r="G24">
        <v>1.5</v>
      </c>
      <c r="H24">
        <v>519</v>
      </c>
      <c r="I24">
        <v>1.4</v>
      </c>
      <c r="J24" t="s">
        <v>247</v>
      </c>
      <c r="K24">
        <v>47039</v>
      </c>
      <c r="L24" t="s">
        <v>185</v>
      </c>
    </row>
    <row r="25" spans="1:12" x14ac:dyDescent="0.2">
      <c r="A25" t="str">
        <f t="shared" si="0"/>
        <v>DeKalb2003</v>
      </c>
      <c r="B25" t="s">
        <v>337</v>
      </c>
      <c r="C25">
        <v>2003</v>
      </c>
      <c r="D25" t="s">
        <v>245</v>
      </c>
      <c r="E25">
        <v>318</v>
      </c>
      <c r="F25">
        <v>5764</v>
      </c>
      <c r="G25">
        <v>13.4</v>
      </c>
      <c r="H25">
        <v>525</v>
      </c>
      <c r="I25">
        <v>11.2</v>
      </c>
      <c r="J25" t="s">
        <v>247</v>
      </c>
      <c r="K25">
        <v>47041</v>
      </c>
      <c r="L25" t="s">
        <v>185</v>
      </c>
    </row>
    <row r="26" spans="1:12" x14ac:dyDescent="0.2">
      <c r="A26" t="str">
        <f t="shared" si="0"/>
        <v>Dickson2003</v>
      </c>
      <c r="B26" t="s">
        <v>722</v>
      </c>
      <c r="C26">
        <v>2003</v>
      </c>
      <c r="D26" t="s">
        <v>245</v>
      </c>
      <c r="E26">
        <v>852</v>
      </c>
      <c r="F26">
        <v>14293</v>
      </c>
      <c r="G26">
        <v>1.9</v>
      </c>
      <c r="H26">
        <v>558</v>
      </c>
      <c r="I26">
        <v>3</v>
      </c>
      <c r="J26" t="s">
        <v>247</v>
      </c>
      <c r="K26">
        <v>47043</v>
      </c>
      <c r="L26" t="s">
        <v>185</v>
      </c>
    </row>
    <row r="27" spans="1:12" x14ac:dyDescent="0.2">
      <c r="A27" t="str">
        <f t="shared" si="0"/>
        <v>Dyer2003</v>
      </c>
      <c r="B27" t="s">
        <v>723</v>
      </c>
      <c r="C27">
        <v>2003</v>
      </c>
      <c r="D27" t="s">
        <v>245</v>
      </c>
      <c r="E27">
        <v>982</v>
      </c>
      <c r="F27">
        <v>17270</v>
      </c>
      <c r="G27">
        <v>5.5</v>
      </c>
      <c r="H27">
        <v>573</v>
      </c>
      <c r="I27">
        <v>5.5</v>
      </c>
      <c r="J27" t="s">
        <v>247</v>
      </c>
      <c r="K27">
        <v>47045</v>
      </c>
      <c r="L27" t="s">
        <v>185</v>
      </c>
    </row>
    <row r="28" spans="1:12" x14ac:dyDescent="0.2">
      <c r="A28" t="str">
        <f t="shared" si="0"/>
        <v>Fayette2003</v>
      </c>
      <c r="B28" t="s">
        <v>332</v>
      </c>
      <c r="C28">
        <v>2003</v>
      </c>
      <c r="D28" t="s">
        <v>245</v>
      </c>
      <c r="E28">
        <v>453</v>
      </c>
      <c r="F28">
        <v>5659</v>
      </c>
      <c r="G28">
        <v>6.6</v>
      </c>
      <c r="H28">
        <v>612</v>
      </c>
      <c r="I28">
        <v>5.7</v>
      </c>
      <c r="J28" t="s">
        <v>247</v>
      </c>
      <c r="K28">
        <v>47047</v>
      </c>
      <c r="L28" t="s">
        <v>185</v>
      </c>
    </row>
    <row r="29" spans="1:12" x14ac:dyDescent="0.2">
      <c r="A29" t="str">
        <f t="shared" si="0"/>
        <v>Fentress2003</v>
      </c>
      <c r="B29" t="s">
        <v>724</v>
      </c>
      <c r="C29">
        <v>2003</v>
      </c>
      <c r="D29" t="s">
        <v>245</v>
      </c>
      <c r="E29">
        <v>294</v>
      </c>
      <c r="F29">
        <v>3810</v>
      </c>
      <c r="G29">
        <v>3.9</v>
      </c>
      <c r="H29">
        <v>469</v>
      </c>
      <c r="I29">
        <v>5.9</v>
      </c>
      <c r="J29" t="s">
        <v>247</v>
      </c>
      <c r="K29">
        <v>47049</v>
      </c>
      <c r="L29" t="s">
        <v>185</v>
      </c>
    </row>
    <row r="30" spans="1:12" x14ac:dyDescent="0.2">
      <c r="A30" t="str">
        <f t="shared" si="0"/>
        <v>Franklin2003</v>
      </c>
      <c r="B30" t="s">
        <v>434</v>
      </c>
      <c r="C30">
        <v>2003</v>
      </c>
      <c r="D30" t="s">
        <v>245</v>
      </c>
      <c r="E30">
        <v>719</v>
      </c>
      <c r="F30">
        <v>10257</v>
      </c>
      <c r="G30">
        <v>4</v>
      </c>
      <c r="H30">
        <v>510</v>
      </c>
      <c r="I30">
        <v>2.2000000000000002</v>
      </c>
      <c r="J30" t="s">
        <v>247</v>
      </c>
      <c r="K30">
        <v>47051</v>
      </c>
      <c r="L30" t="s">
        <v>185</v>
      </c>
    </row>
    <row r="31" spans="1:12" x14ac:dyDescent="0.2">
      <c r="A31" t="str">
        <f t="shared" si="0"/>
        <v>Gibson2003</v>
      </c>
      <c r="B31" t="s">
        <v>725</v>
      </c>
      <c r="C31">
        <v>2003</v>
      </c>
      <c r="D31" t="s">
        <v>245</v>
      </c>
      <c r="E31">
        <v>927</v>
      </c>
      <c r="F31">
        <v>15380</v>
      </c>
      <c r="G31">
        <v>0.4</v>
      </c>
      <c r="H31">
        <v>554</v>
      </c>
      <c r="I31">
        <v>2.8</v>
      </c>
      <c r="J31" t="s">
        <v>247</v>
      </c>
      <c r="K31">
        <v>47053</v>
      </c>
      <c r="L31" t="s">
        <v>185</v>
      </c>
    </row>
    <row r="32" spans="1:12" x14ac:dyDescent="0.2">
      <c r="A32" t="str">
        <f t="shared" si="0"/>
        <v>Giles2003</v>
      </c>
      <c r="B32" t="s">
        <v>670</v>
      </c>
      <c r="C32">
        <v>2003</v>
      </c>
      <c r="D32" t="s">
        <v>245</v>
      </c>
      <c r="E32">
        <v>566</v>
      </c>
      <c r="F32">
        <v>9310</v>
      </c>
      <c r="G32">
        <v>-8.6</v>
      </c>
      <c r="H32">
        <v>589</v>
      </c>
      <c r="I32">
        <v>9.1</v>
      </c>
      <c r="J32" t="s">
        <v>247</v>
      </c>
      <c r="K32">
        <v>47055</v>
      </c>
      <c r="L32" t="s">
        <v>185</v>
      </c>
    </row>
    <row r="33" spans="1:12" x14ac:dyDescent="0.2">
      <c r="A33" t="str">
        <f t="shared" si="0"/>
        <v>Grainger2003</v>
      </c>
      <c r="B33" t="s">
        <v>726</v>
      </c>
      <c r="C33">
        <v>2003</v>
      </c>
      <c r="D33" t="s">
        <v>245</v>
      </c>
      <c r="E33">
        <v>239</v>
      </c>
      <c r="F33">
        <v>3207</v>
      </c>
      <c r="G33">
        <v>-1.4</v>
      </c>
      <c r="H33">
        <v>518</v>
      </c>
      <c r="I33">
        <v>-1.9</v>
      </c>
      <c r="J33" t="s">
        <v>247</v>
      </c>
      <c r="K33">
        <v>47057</v>
      </c>
      <c r="L33" t="s">
        <v>185</v>
      </c>
    </row>
    <row r="34" spans="1:12" x14ac:dyDescent="0.2">
      <c r="A34" t="str">
        <f t="shared" si="0"/>
        <v>Greene2003</v>
      </c>
      <c r="B34" t="s">
        <v>436</v>
      </c>
      <c r="C34">
        <v>2003</v>
      </c>
      <c r="D34" t="s">
        <v>245</v>
      </c>
      <c r="E34">
        <v>1102</v>
      </c>
      <c r="F34">
        <v>28651</v>
      </c>
      <c r="G34">
        <v>4.5</v>
      </c>
      <c r="H34">
        <v>563</v>
      </c>
      <c r="I34">
        <v>4.5999999999999996</v>
      </c>
      <c r="J34" t="s">
        <v>247</v>
      </c>
      <c r="K34">
        <v>47059</v>
      </c>
      <c r="L34" t="s">
        <v>185</v>
      </c>
    </row>
    <row r="35" spans="1:12" x14ac:dyDescent="0.2">
      <c r="A35" t="str">
        <f t="shared" si="0"/>
        <v>Grundy2003</v>
      </c>
      <c r="B35" t="s">
        <v>727</v>
      </c>
      <c r="C35">
        <v>2003</v>
      </c>
      <c r="D35" t="s">
        <v>245</v>
      </c>
      <c r="E35">
        <v>177</v>
      </c>
      <c r="F35">
        <v>1988</v>
      </c>
      <c r="G35">
        <v>1.5</v>
      </c>
      <c r="H35">
        <v>456</v>
      </c>
      <c r="I35">
        <v>11.5</v>
      </c>
      <c r="J35" t="s">
        <v>247</v>
      </c>
      <c r="K35">
        <v>47061</v>
      </c>
      <c r="L35" t="s">
        <v>185</v>
      </c>
    </row>
    <row r="36" spans="1:12" x14ac:dyDescent="0.2">
      <c r="A36" t="str">
        <f t="shared" si="0"/>
        <v>Hamblen2003</v>
      </c>
      <c r="B36" t="s">
        <v>728</v>
      </c>
      <c r="C36">
        <v>2003</v>
      </c>
      <c r="D36" t="s">
        <v>245</v>
      </c>
      <c r="E36">
        <v>1385</v>
      </c>
      <c r="F36">
        <v>33742</v>
      </c>
      <c r="G36">
        <v>3.2</v>
      </c>
      <c r="H36">
        <v>641</v>
      </c>
      <c r="I36">
        <v>7.7</v>
      </c>
      <c r="J36" t="s">
        <v>247</v>
      </c>
      <c r="K36">
        <v>47063</v>
      </c>
      <c r="L36" t="s">
        <v>185</v>
      </c>
    </row>
    <row r="37" spans="1:12" x14ac:dyDescent="0.2">
      <c r="A37" t="str">
        <f t="shared" si="0"/>
        <v>Hamilton2003</v>
      </c>
      <c r="B37" t="s">
        <v>406</v>
      </c>
      <c r="C37">
        <v>2003</v>
      </c>
      <c r="D37" t="s">
        <v>245</v>
      </c>
      <c r="E37">
        <v>8251</v>
      </c>
      <c r="F37">
        <v>191572</v>
      </c>
      <c r="G37">
        <v>1.7</v>
      </c>
      <c r="H37">
        <v>682</v>
      </c>
      <c r="I37">
        <v>5.0999999999999996</v>
      </c>
      <c r="J37" t="s">
        <v>247</v>
      </c>
      <c r="K37">
        <v>47065</v>
      </c>
      <c r="L37" t="s">
        <v>185</v>
      </c>
    </row>
    <row r="38" spans="1:12" x14ac:dyDescent="0.2">
      <c r="A38" t="str">
        <f t="shared" si="0"/>
        <v>Hancock2003</v>
      </c>
      <c r="B38" t="s">
        <v>508</v>
      </c>
      <c r="C38">
        <v>2003</v>
      </c>
      <c r="D38" t="s">
        <v>245</v>
      </c>
      <c r="E38">
        <v>64</v>
      </c>
      <c r="F38">
        <v>1017</v>
      </c>
      <c r="G38">
        <v>1.6</v>
      </c>
      <c r="H38">
        <v>375</v>
      </c>
      <c r="I38">
        <v>9.3000000000000007</v>
      </c>
      <c r="J38" t="s">
        <v>247</v>
      </c>
      <c r="K38">
        <v>47067</v>
      </c>
      <c r="L38" t="s">
        <v>185</v>
      </c>
    </row>
    <row r="39" spans="1:12" x14ac:dyDescent="0.2">
      <c r="A39" t="str">
        <f t="shared" si="0"/>
        <v>Hardeman2003</v>
      </c>
      <c r="B39" t="s">
        <v>729</v>
      </c>
      <c r="C39">
        <v>2003</v>
      </c>
      <c r="D39" t="s">
        <v>245</v>
      </c>
      <c r="E39">
        <v>397</v>
      </c>
      <c r="F39">
        <v>7271</v>
      </c>
      <c r="G39">
        <v>0.3</v>
      </c>
      <c r="H39">
        <v>527</v>
      </c>
      <c r="I39">
        <v>10.7</v>
      </c>
      <c r="J39" t="s">
        <v>247</v>
      </c>
      <c r="K39">
        <v>47069</v>
      </c>
      <c r="L39" t="s">
        <v>185</v>
      </c>
    </row>
    <row r="40" spans="1:12" x14ac:dyDescent="0.2">
      <c r="A40" t="str">
        <f t="shared" si="0"/>
        <v>Hardin2003</v>
      </c>
      <c r="B40" t="s">
        <v>346</v>
      </c>
      <c r="C40">
        <v>2003</v>
      </c>
      <c r="D40" t="s">
        <v>245</v>
      </c>
      <c r="E40">
        <v>509</v>
      </c>
      <c r="F40">
        <v>7532</v>
      </c>
      <c r="G40">
        <v>-0.9</v>
      </c>
      <c r="H40">
        <v>521</v>
      </c>
      <c r="I40">
        <v>2.8</v>
      </c>
      <c r="J40" t="s">
        <v>247</v>
      </c>
      <c r="K40">
        <v>47071</v>
      </c>
      <c r="L40" t="s">
        <v>185</v>
      </c>
    </row>
    <row r="41" spans="1:12" x14ac:dyDescent="0.2">
      <c r="A41" t="str">
        <f t="shared" si="0"/>
        <v>Hawkins2003</v>
      </c>
      <c r="B41" t="s">
        <v>730</v>
      </c>
      <c r="C41">
        <v>2003</v>
      </c>
      <c r="D41" t="s">
        <v>245</v>
      </c>
      <c r="E41">
        <v>623</v>
      </c>
      <c r="F41">
        <v>13827</v>
      </c>
      <c r="G41">
        <v>2.8</v>
      </c>
      <c r="H41">
        <v>556</v>
      </c>
      <c r="I41">
        <v>2</v>
      </c>
      <c r="J41" t="s">
        <v>247</v>
      </c>
      <c r="K41">
        <v>47073</v>
      </c>
      <c r="L41" t="s">
        <v>185</v>
      </c>
    </row>
    <row r="42" spans="1:12" x14ac:dyDescent="0.2">
      <c r="A42" t="str">
        <f t="shared" si="0"/>
        <v>Haywood2003</v>
      </c>
      <c r="B42" t="s">
        <v>731</v>
      </c>
      <c r="C42">
        <v>2003</v>
      </c>
      <c r="D42" t="s">
        <v>245</v>
      </c>
      <c r="E42">
        <v>355</v>
      </c>
      <c r="F42">
        <v>6191</v>
      </c>
      <c r="G42">
        <v>0.7</v>
      </c>
      <c r="H42">
        <v>545</v>
      </c>
      <c r="I42">
        <v>9.4</v>
      </c>
      <c r="J42" t="s">
        <v>247</v>
      </c>
      <c r="K42">
        <v>47075</v>
      </c>
      <c r="L42" t="s">
        <v>185</v>
      </c>
    </row>
    <row r="43" spans="1:12" x14ac:dyDescent="0.2">
      <c r="A43" t="str">
        <f t="shared" si="0"/>
        <v>Henderson2003</v>
      </c>
      <c r="B43" t="s">
        <v>602</v>
      </c>
      <c r="C43">
        <v>2003</v>
      </c>
      <c r="D43" t="s">
        <v>245</v>
      </c>
      <c r="E43">
        <v>503</v>
      </c>
      <c r="F43">
        <v>10066</v>
      </c>
      <c r="G43">
        <v>8.9</v>
      </c>
      <c r="H43">
        <v>571</v>
      </c>
      <c r="I43">
        <v>5.5</v>
      </c>
      <c r="J43" t="s">
        <v>247</v>
      </c>
      <c r="K43">
        <v>47077</v>
      </c>
      <c r="L43" t="s">
        <v>185</v>
      </c>
    </row>
    <row r="44" spans="1:12" x14ac:dyDescent="0.2">
      <c r="A44" t="str">
        <f t="shared" si="0"/>
        <v>Henry2003</v>
      </c>
      <c r="B44" t="s">
        <v>416</v>
      </c>
      <c r="C44">
        <v>2003</v>
      </c>
      <c r="D44" t="s">
        <v>245</v>
      </c>
      <c r="E44">
        <v>682</v>
      </c>
      <c r="F44">
        <v>11128</v>
      </c>
      <c r="G44">
        <v>-1.7</v>
      </c>
      <c r="H44">
        <v>562</v>
      </c>
      <c r="I44">
        <v>5</v>
      </c>
      <c r="J44" t="s">
        <v>247</v>
      </c>
      <c r="K44">
        <v>47079</v>
      </c>
      <c r="L44" t="s">
        <v>185</v>
      </c>
    </row>
    <row r="45" spans="1:12" x14ac:dyDescent="0.2">
      <c r="A45" t="str">
        <f t="shared" si="0"/>
        <v>Hickman2003</v>
      </c>
      <c r="B45" t="s">
        <v>603</v>
      </c>
      <c r="C45">
        <v>2003</v>
      </c>
      <c r="D45" t="s">
        <v>245</v>
      </c>
      <c r="E45">
        <v>275</v>
      </c>
      <c r="F45">
        <v>3156</v>
      </c>
      <c r="G45">
        <v>-1.9</v>
      </c>
      <c r="H45">
        <v>484</v>
      </c>
      <c r="I45">
        <v>10.3</v>
      </c>
      <c r="J45" t="s">
        <v>247</v>
      </c>
      <c r="K45">
        <v>47081</v>
      </c>
      <c r="L45" t="s">
        <v>185</v>
      </c>
    </row>
    <row r="46" spans="1:12" x14ac:dyDescent="0.2">
      <c r="A46" t="str">
        <f t="shared" si="0"/>
        <v>Houston2003</v>
      </c>
      <c r="B46" t="s">
        <v>333</v>
      </c>
      <c r="C46">
        <v>2003</v>
      </c>
      <c r="D46" t="s">
        <v>245</v>
      </c>
      <c r="E46">
        <v>112</v>
      </c>
      <c r="F46">
        <v>1448</v>
      </c>
      <c r="G46">
        <v>-0.4</v>
      </c>
      <c r="H46">
        <v>413</v>
      </c>
      <c r="I46">
        <v>3.3</v>
      </c>
      <c r="J46" t="s">
        <v>247</v>
      </c>
      <c r="K46">
        <v>47083</v>
      </c>
      <c r="L46" t="s">
        <v>185</v>
      </c>
    </row>
    <row r="47" spans="1:12" x14ac:dyDescent="0.2">
      <c r="A47" t="str">
        <f t="shared" si="0"/>
        <v>Humphreys2003</v>
      </c>
      <c r="B47" t="s">
        <v>732</v>
      </c>
      <c r="C47">
        <v>2003</v>
      </c>
      <c r="D47" t="s">
        <v>245</v>
      </c>
      <c r="E47">
        <v>332</v>
      </c>
      <c r="F47">
        <v>5610</v>
      </c>
      <c r="G47">
        <v>3.3</v>
      </c>
      <c r="H47">
        <v>697</v>
      </c>
      <c r="I47">
        <v>-3.1</v>
      </c>
      <c r="J47" t="s">
        <v>247</v>
      </c>
      <c r="K47">
        <v>47085</v>
      </c>
      <c r="L47" t="s">
        <v>185</v>
      </c>
    </row>
    <row r="48" spans="1:12" x14ac:dyDescent="0.2">
      <c r="A48" t="str">
        <f t="shared" si="0"/>
        <v>Jackson2003</v>
      </c>
      <c r="B48" t="s">
        <v>318</v>
      </c>
      <c r="C48">
        <v>2003</v>
      </c>
      <c r="D48" t="s">
        <v>245</v>
      </c>
      <c r="E48">
        <v>119</v>
      </c>
      <c r="F48">
        <v>2060</v>
      </c>
      <c r="G48">
        <v>4.5999999999999996</v>
      </c>
      <c r="H48">
        <v>497</v>
      </c>
      <c r="I48">
        <v>2.9</v>
      </c>
      <c r="J48" t="s">
        <v>247</v>
      </c>
      <c r="K48">
        <v>47087</v>
      </c>
      <c r="L48" t="s">
        <v>185</v>
      </c>
    </row>
    <row r="49" spans="1:12" x14ac:dyDescent="0.2">
      <c r="A49" t="str">
        <f t="shared" si="0"/>
        <v>Jefferson2003</v>
      </c>
      <c r="B49" t="s">
        <v>314</v>
      </c>
      <c r="C49">
        <v>2003</v>
      </c>
      <c r="D49" t="s">
        <v>245</v>
      </c>
      <c r="E49">
        <v>637</v>
      </c>
      <c r="F49">
        <v>10644</v>
      </c>
      <c r="G49">
        <v>4.9000000000000004</v>
      </c>
      <c r="H49">
        <v>612</v>
      </c>
      <c r="I49">
        <v>7.9</v>
      </c>
      <c r="J49" t="s">
        <v>247</v>
      </c>
      <c r="K49">
        <v>47089</v>
      </c>
      <c r="L49" t="s">
        <v>185</v>
      </c>
    </row>
    <row r="50" spans="1:12" x14ac:dyDescent="0.2">
      <c r="A50" t="str">
        <f t="shared" si="0"/>
        <v>Johnson2003</v>
      </c>
      <c r="B50" t="s">
        <v>516</v>
      </c>
      <c r="C50">
        <v>2003</v>
      </c>
      <c r="D50" t="s">
        <v>245</v>
      </c>
      <c r="E50">
        <v>225</v>
      </c>
      <c r="F50">
        <v>3357</v>
      </c>
      <c r="G50">
        <v>4.2</v>
      </c>
      <c r="H50">
        <v>479</v>
      </c>
      <c r="I50">
        <v>4.0999999999999996</v>
      </c>
      <c r="J50" t="s">
        <v>247</v>
      </c>
      <c r="K50">
        <v>47091</v>
      </c>
      <c r="L50" t="s">
        <v>185</v>
      </c>
    </row>
    <row r="51" spans="1:12" x14ac:dyDescent="0.2">
      <c r="A51" t="str">
        <f t="shared" si="0"/>
        <v>Knox2003</v>
      </c>
      <c r="B51" t="s">
        <v>608</v>
      </c>
      <c r="C51">
        <v>2003</v>
      </c>
      <c r="D51" t="s">
        <v>245</v>
      </c>
      <c r="E51">
        <v>10202</v>
      </c>
      <c r="F51">
        <v>213179</v>
      </c>
      <c r="G51">
        <v>1.2</v>
      </c>
      <c r="H51">
        <v>679</v>
      </c>
      <c r="I51">
        <v>3.2</v>
      </c>
      <c r="J51" t="s">
        <v>247</v>
      </c>
      <c r="K51">
        <v>47093</v>
      </c>
      <c r="L51" t="s">
        <v>185</v>
      </c>
    </row>
    <row r="52" spans="1:12" x14ac:dyDescent="0.2">
      <c r="A52" t="str">
        <f t="shared" si="0"/>
        <v>Lake2003</v>
      </c>
      <c r="B52" t="s">
        <v>733</v>
      </c>
      <c r="C52">
        <v>2003</v>
      </c>
      <c r="D52" t="s">
        <v>245</v>
      </c>
      <c r="E52">
        <v>102</v>
      </c>
      <c r="F52">
        <v>1146</v>
      </c>
      <c r="G52">
        <v>0.7</v>
      </c>
      <c r="H52">
        <v>429</v>
      </c>
      <c r="I52">
        <v>7</v>
      </c>
      <c r="J52" t="s">
        <v>247</v>
      </c>
      <c r="K52">
        <v>47095</v>
      </c>
      <c r="L52" t="s">
        <v>185</v>
      </c>
    </row>
    <row r="53" spans="1:12" x14ac:dyDescent="0.2">
      <c r="A53" t="str">
        <f t="shared" si="0"/>
        <v>Lauderdale2003</v>
      </c>
      <c r="B53" t="s">
        <v>439</v>
      </c>
      <c r="C53">
        <v>2003</v>
      </c>
      <c r="D53" t="s">
        <v>245</v>
      </c>
      <c r="E53">
        <v>379</v>
      </c>
      <c r="F53">
        <v>6417</v>
      </c>
      <c r="G53">
        <v>-3.8</v>
      </c>
      <c r="H53">
        <v>531</v>
      </c>
      <c r="I53">
        <v>6.6</v>
      </c>
      <c r="J53" t="s">
        <v>247</v>
      </c>
      <c r="K53">
        <v>47097</v>
      </c>
      <c r="L53" t="s">
        <v>185</v>
      </c>
    </row>
    <row r="54" spans="1:12" x14ac:dyDescent="0.2">
      <c r="A54" t="str">
        <f t="shared" si="0"/>
        <v>Lawrence2003</v>
      </c>
      <c r="B54" t="s">
        <v>440</v>
      </c>
      <c r="C54">
        <v>2003</v>
      </c>
      <c r="D54" t="s">
        <v>245</v>
      </c>
      <c r="E54">
        <v>749</v>
      </c>
      <c r="F54">
        <v>12624</v>
      </c>
      <c r="G54">
        <v>4.7</v>
      </c>
      <c r="H54">
        <v>533</v>
      </c>
      <c r="I54">
        <v>7.2</v>
      </c>
      <c r="J54" t="s">
        <v>247</v>
      </c>
      <c r="K54">
        <v>47099</v>
      </c>
      <c r="L54" t="s">
        <v>185</v>
      </c>
    </row>
    <row r="55" spans="1:12" x14ac:dyDescent="0.2">
      <c r="A55" t="str">
        <f t="shared" si="0"/>
        <v>Lewis2003</v>
      </c>
      <c r="B55" t="s">
        <v>613</v>
      </c>
      <c r="C55">
        <v>2003</v>
      </c>
      <c r="D55" t="s">
        <v>245</v>
      </c>
      <c r="E55">
        <v>204</v>
      </c>
      <c r="F55">
        <v>2525</v>
      </c>
      <c r="G55">
        <v>-0.2</v>
      </c>
      <c r="H55">
        <v>430</v>
      </c>
      <c r="I55">
        <v>-3.4</v>
      </c>
      <c r="J55" t="s">
        <v>247</v>
      </c>
      <c r="K55">
        <v>47101</v>
      </c>
      <c r="L55" t="s">
        <v>185</v>
      </c>
    </row>
    <row r="56" spans="1:12" x14ac:dyDescent="0.2">
      <c r="A56" t="str">
        <f t="shared" si="0"/>
        <v>Lincoln2003</v>
      </c>
      <c r="B56" t="s">
        <v>519</v>
      </c>
      <c r="C56">
        <v>2003</v>
      </c>
      <c r="D56" t="s">
        <v>245</v>
      </c>
      <c r="E56">
        <v>567</v>
      </c>
      <c r="F56">
        <v>8635</v>
      </c>
      <c r="G56">
        <v>-1</v>
      </c>
      <c r="H56">
        <v>490</v>
      </c>
      <c r="I56">
        <v>2.7</v>
      </c>
      <c r="J56" t="s">
        <v>247</v>
      </c>
      <c r="K56">
        <v>47103</v>
      </c>
      <c r="L56" t="s">
        <v>185</v>
      </c>
    </row>
    <row r="57" spans="1:12" x14ac:dyDescent="0.2">
      <c r="A57" t="str">
        <f t="shared" si="0"/>
        <v>Loudon2003</v>
      </c>
      <c r="B57" t="s">
        <v>734</v>
      </c>
      <c r="C57">
        <v>2003</v>
      </c>
      <c r="D57" t="s">
        <v>245</v>
      </c>
      <c r="E57">
        <v>712</v>
      </c>
      <c r="F57">
        <v>11638</v>
      </c>
      <c r="G57">
        <v>3.6</v>
      </c>
      <c r="H57">
        <v>565</v>
      </c>
      <c r="I57">
        <v>7</v>
      </c>
      <c r="J57" t="s">
        <v>247</v>
      </c>
      <c r="K57">
        <v>47105</v>
      </c>
      <c r="L57" t="s">
        <v>185</v>
      </c>
    </row>
    <row r="58" spans="1:12" x14ac:dyDescent="0.2">
      <c r="A58" t="str">
        <f t="shared" si="0"/>
        <v>McMinn2003</v>
      </c>
      <c r="B58" t="s">
        <v>735</v>
      </c>
      <c r="C58">
        <v>2003</v>
      </c>
      <c r="D58" t="s">
        <v>245</v>
      </c>
      <c r="E58">
        <v>845</v>
      </c>
      <c r="F58">
        <v>16105</v>
      </c>
      <c r="G58">
        <v>1.9</v>
      </c>
      <c r="H58">
        <v>646</v>
      </c>
      <c r="I58">
        <v>3.7</v>
      </c>
      <c r="J58" t="s">
        <v>247</v>
      </c>
      <c r="K58">
        <v>47107</v>
      </c>
      <c r="L58" t="s">
        <v>185</v>
      </c>
    </row>
    <row r="59" spans="1:12" x14ac:dyDescent="0.2">
      <c r="A59" t="str">
        <f t="shared" si="0"/>
        <v>McNairy2003</v>
      </c>
      <c r="B59" t="s">
        <v>736</v>
      </c>
      <c r="C59">
        <v>2003</v>
      </c>
      <c r="D59" t="s">
        <v>245</v>
      </c>
      <c r="E59">
        <v>442</v>
      </c>
      <c r="F59">
        <v>7724</v>
      </c>
      <c r="G59">
        <v>4.4000000000000004</v>
      </c>
      <c r="H59">
        <v>502</v>
      </c>
      <c r="I59">
        <v>5.7</v>
      </c>
      <c r="J59" t="s">
        <v>247</v>
      </c>
      <c r="K59">
        <v>47109</v>
      </c>
      <c r="L59" t="s">
        <v>185</v>
      </c>
    </row>
    <row r="60" spans="1:12" x14ac:dyDescent="0.2">
      <c r="A60" t="str">
        <f t="shared" si="0"/>
        <v>Macon2003</v>
      </c>
      <c r="B60" t="s">
        <v>441</v>
      </c>
      <c r="C60">
        <v>2003</v>
      </c>
      <c r="D60" t="s">
        <v>245</v>
      </c>
      <c r="E60">
        <v>293</v>
      </c>
      <c r="F60">
        <v>4322</v>
      </c>
      <c r="G60">
        <v>3</v>
      </c>
      <c r="H60">
        <v>449</v>
      </c>
      <c r="I60">
        <v>2.5</v>
      </c>
      <c r="J60" t="s">
        <v>247</v>
      </c>
      <c r="K60">
        <v>47111</v>
      </c>
      <c r="L60" t="s">
        <v>185</v>
      </c>
    </row>
    <row r="61" spans="1:12" x14ac:dyDescent="0.2">
      <c r="A61" t="str">
        <f t="shared" si="0"/>
        <v>Madison2003</v>
      </c>
      <c r="B61" t="s">
        <v>313</v>
      </c>
      <c r="C61">
        <v>2003</v>
      </c>
      <c r="D61" t="s">
        <v>245</v>
      </c>
      <c r="E61">
        <v>2301</v>
      </c>
      <c r="F61">
        <v>53058</v>
      </c>
      <c r="G61">
        <v>0.5</v>
      </c>
      <c r="H61">
        <v>668</v>
      </c>
      <c r="I61">
        <v>6</v>
      </c>
      <c r="J61" t="s">
        <v>247</v>
      </c>
      <c r="K61">
        <v>47113</v>
      </c>
      <c r="L61" t="s">
        <v>185</v>
      </c>
    </row>
    <row r="62" spans="1:12" x14ac:dyDescent="0.2">
      <c r="A62" t="str">
        <f t="shared" si="0"/>
        <v>Marion2003</v>
      </c>
      <c r="B62" t="s">
        <v>399</v>
      </c>
      <c r="C62">
        <v>2003</v>
      </c>
      <c r="D62" t="s">
        <v>245</v>
      </c>
      <c r="E62">
        <v>454</v>
      </c>
      <c r="F62">
        <v>6640</v>
      </c>
      <c r="G62">
        <v>-0.5</v>
      </c>
      <c r="H62">
        <v>505</v>
      </c>
      <c r="I62">
        <v>7.7</v>
      </c>
      <c r="J62" t="s">
        <v>247</v>
      </c>
      <c r="K62">
        <v>47115</v>
      </c>
      <c r="L62" t="s">
        <v>185</v>
      </c>
    </row>
    <row r="63" spans="1:12" x14ac:dyDescent="0.2">
      <c r="A63" t="str">
        <f t="shared" si="0"/>
        <v>Marshall2003</v>
      </c>
      <c r="B63" t="s">
        <v>322</v>
      </c>
      <c r="C63">
        <v>2003</v>
      </c>
      <c r="D63" t="s">
        <v>245</v>
      </c>
      <c r="E63">
        <v>490</v>
      </c>
      <c r="F63">
        <v>9719</v>
      </c>
      <c r="G63">
        <v>-15.8</v>
      </c>
      <c r="H63">
        <v>581</v>
      </c>
      <c r="I63">
        <v>-12.9</v>
      </c>
      <c r="J63" t="s">
        <v>247</v>
      </c>
      <c r="K63">
        <v>47117</v>
      </c>
      <c r="L63" t="s">
        <v>185</v>
      </c>
    </row>
    <row r="64" spans="1:12" x14ac:dyDescent="0.2">
      <c r="A64" t="str">
        <f t="shared" si="0"/>
        <v>Maury2003</v>
      </c>
      <c r="B64" t="s">
        <v>737</v>
      </c>
      <c r="C64">
        <v>2003</v>
      </c>
      <c r="D64" t="s">
        <v>245</v>
      </c>
      <c r="E64">
        <v>1535</v>
      </c>
      <c r="F64">
        <v>32103</v>
      </c>
      <c r="G64">
        <v>0.9</v>
      </c>
      <c r="H64">
        <v>832</v>
      </c>
      <c r="I64">
        <v>6.3</v>
      </c>
      <c r="J64" t="s">
        <v>247</v>
      </c>
      <c r="K64">
        <v>47119</v>
      </c>
      <c r="L64" t="s">
        <v>185</v>
      </c>
    </row>
    <row r="65" spans="1:12" x14ac:dyDescent="0.2">
      <c r="A65" t="str">
        <f t="shared" si="0"/>
        <v>Meigs2003</v>
      </c>
      <c r="B65" t="s">
        <v>738</v>
      </c>
      <c r="C65">
        <v>2003</v>
      </c>
      <c r="D65" t="s">
        <v>245</v>
      </c>
      <c r="E65">
        <v>98</v>
      </c>
      <c r="F65">
        <v>1643</v>
      </c>
      <c r="G65">
        <v>-2.8</v>
      </c>
      <c r="H65">
        <v>567</v>
      </c>
      <c r="I65">
        <v>15</v>
      </c>
      <c r="J65" t="s">
        <v>247</v>
      </c>
      <c r="K65">
        <v>47121</v>
      </c>
      <c r="L65" t="s">
        <v>185</v>
      </c>
    </row>
    <row r="66" spans="1:12" x14ac:dyDescent="0.2">
      <c r="A66" t="str">
        <f t="shared" si="0"/>
        <v>Monroe2003</v>
      </c>
      <c r="B66" t="s">
        <v>443</v>
      </c>
      <c r="C66">
        <v>2003</v>
      </c>
      <c r="D66" t="s">
        <v>245</v>
      </c>
      <c r="E66">
        <v>633</v>
      </c>
      <c r="F66">
        <v>12105</v>
      </c>
      <c r="G66">
        <v>5.9</v>
      </c>
      <c r="H66">
        <v>545</v>
      </c>
      <c r="I66">
        <v>7.3</v>
      </c>
      <c r="J66" t="s">
        <v>247</v>
      </c>
      <c r="K66">
        <v>47123</v>
      </c>
      <c r="L66" t="s">
        <v>185</v>
      </c>
    </row>
    <row r="67" spans="1:12" x14ac:dyDescent="0.2">
      <c r="A67" t="str">
        <f t="shared" si="0"/>
        <v>Montgomery2003</v>
      </c>
      <c r="B67" t="s">
        <v>329</v>
      </c>
      <c r="C67">
        <v>2003</v>
      </c>
      <c r="D67" t="s">
        <v>245</v>
      </c>
      <c r="E67">
        <v>2197</v>
      </c>
      <c r="F67">
        <v>41864</v>
      </c>
      <c r="G67">
        <v>2.1</v>
      </c>
      <c r="H67">
        <v>546</v>
      </c>
      <c r="I67">
        <v>4.2</v>
      </c>
      <c r="J67" t="s">
        <v>247</v>
      </c>
      <c r="K67">
        <v>47125</v>
      </c>
      <c r="L67" t="s">
        <v>185</v>
      </c>
    </row>
    <row r="68" spans="1:12" x14ac:dyDescent="0.2">
      <c r="A68" t="str">
        <f t="shared" si="0"/>
        <v>Moore2003</v>
      </c>
      <c r="B68" t="s">
        <v>739</v>
      </c>
      <c r="C68">
        <v>2003</v>
      </c>
      <c r="D68" t="s">
        <v>245</v>
      </c>
      <c r="E68">
        <v>61</v>
      </c>
      <c r="F68">
        <v>1391</v>
      </c>
      <c r="G68">
        <v>-2.9</v>
      </c>
      <c r="H68">
        <v>603</v>
      </c>
      <c r="I68">
        <v>6.7</v>
      </c>
      <c r="J68" t="s">
        <v>247</v>
      </c>
      <c r="K68">
        <v>47127</v>
      </c>
      <c r="L68" t="s">
        <v>185</v>
      </c>
    </row>
    <row r="69" spans="1:12" x14ac:dyDescent="0.2">
      <c r="A69" t="str">
        <f t="shared" si="0"/>
        <v>Morgan2003</v>
      </c>
      <c r="B69" t="s">
        <v>444</v>
      </c>
      <c r="C69">
        <v>2003</v>
      </c>
      <c r="D69" t="s">
        <v>245</v>
      </c>
      <c r="E69">
        <v>154</v>
      </c>
      <c r="F69">
        <v>2389</v>
      </c>
      <c r="G69">
        <v>-14.9</v>
      </c>
      <c r="H69">
        <v>494</v>
      </c>
      <c r="I69">
        <v>11.3</v>
      </c>
      <c r="J69" t="s">
        <v>247</v>
      </c>
      <c r="K69">
        <v>47129</v>
      </c>
      <c r="L69" t="s">
        <v>185</v>
      </c>
    </row>
    <row r="70" spans="1:12" x14ac:dyDescent="0.2">
      <c r="A70" t="str">
        <f t="shared" ref="A70:A133" si="1">_xlfn.CONCAT(B70, C70)</f>
        <v>Obion2003</v>
      </c>
      <c r="B70" t="s">
        <v>740</v>
      </c>
      <c r="C70">
        <v>2003</v>
      </c>
      <c r="D70" t="s">
        <v>245</v>
      </c>
      <c r="E70">
        <v>699</v>
      </c>
      <c r="F70">
        <v>13545</v>
      </c>
      <c r="G70">
        <v>-2.2000000000000002</v>
      </c>
      <c r="H70">
        <v>657</v>
      </c>
      <c r="I70">
        <v>3.5</v>
      </c>
      <c r="J70" t="s">
        <v>247</v>
      </c>
      <c r="K70">
        <v>47131</v>
      </c>
      <c r="L70" t="s">
        <v>185</v>
      </c>
    </row>
    <row r="71" spans="1:12" x14ac:dyDescent="0.2">
      <c r="A71" t="str">
        <f t="shared" si="1"/>
        <v>Overton2003</v>
      </c>
      <c r="B71" t="s">
        <v>741</v>
      </c>
      <c r="C71">
        <v>2003</v>
      </c>
      <c r="D71" t="s">
        <v>245</v>
      </c>
      <c r="E71">
        <v>278</v>
      </c>
      <c r="F71">
        <v>4337</v>
      </c>
      <c r="G71">
        <v>-2</v>
      </c>
      <c r="H71">
        <v>475</v>
      </c>
      <c r="I71">
        <v>3</v>
      </c>
      <c r="J71" t="s">
        <v>247</v>
      </c>
      <c r="K71">
        <v>47133</v>
      </c>
      <c r="L71" t="s">
        <v>185</v>
      </c>
    </row>
    <row r="72" spans="1:12" x14ac:dyDescent="0.2">
      <c r="A72" t="str">
        <f t="shared" si="1"/>
        <v>Perry2003</v>
      </c>
      <c r="B72" t="s">
        <v>445</v>
      </c>
      <c r="C72">
        <v>2003</v>
      </c>
      <c r="D72" t="s">
        <v>245</v>
      </c>
      <c r="E72">
        <v>115</v>
      </c>
      <c r="F72">
        <v>2489</v>
      </c>
      <c r="G72">
        <v>2.1</v>
      </c>
      <c r="H72">
        <v>513</v>
      </c>
      <c r="I72">
        <v>5.6</v>
      </c>
      <c r="J72" t="s">
        <v>247</v>
      </c>
      <c r="K72">
        <v>47135</v>
      </c>
      <c r="L72" t="s">
        <v>185</v>
      </c>
    </row>
    <row r="73" spans="1:12" x14ac:dyDescent="0.2">
      <c r="A73" t="str">
        <f t="shared" si="1"/>
        <v>Pickett2003</v>
      </c>
      <c r="B73" t="s">
        <v>742</v>
      </c>
      <c r="C73">
        <v>2003</v>
      </c>
      <c r="D73" t="s">
        <v>245</v>
      </c>
      <c r="E73">
        <v>90</v>
      </c>
      <c r="F73">
        <v>875</v>
      </c>
      <c r="G73">
        <v>0.2</v>
      </c>
      <c r="H73">
        <v>437</v>
      </c>
      <c r="I73">
        <v>-3.3</v>
      </c>
      <c r="J73" t="s">
        <v>247</v>
      </c>
      <c r="K73">
        <v>47137</v>
      </c>
      <c r="L73" t="s">
        <v>185</v>
      </c>
    </row>
    <row r="74" spans="1:12" x14ac:dyDescent="0.2">
      <c r="A74" t="str">
        <f t="shared" si="1"/>
        <v>Polk2003</v>
      </c>
      <c r="B74" t="s">
        <v>533</v>
      </c>
      <c r="C74">
        <v>2003</v>
      </c>
      <c r="D74" t="s">
        <v>245</v>
      </c>
      <c r="E74">
        <v>242</v>
      </c>
      <c r="F74">
        <v>2473</v>
      </c>
      <c r="G74">
        <v>0.4</v>
      </c>
      <c r="H74">
        <v>433</v>
      </c>
      <c r="I74">
        <v>1.6</v>
      </c>
      <c r="J74" t="s">
        <v>247</v>
      </c>
      <c r="K74">
        <v>47139</v>
      </c>
      <c r="L74" t="s">
        <v>185</v>
      </c>
    </row>
    <row r="75" spans="1:12" x14ac:dyDescent="0.2">
      <c r="A75" t="str">
        <f t="shared" si="1"/>
        <v>Putnam2003</v>
      </c>
      <c r="B75" t="s">
        <v>534</v>
      </c>
      <c r="C75">
        <v>2003</v>
      </c>
      <c r="D75" t="s">
        <v>245</v>
      </c>
      <c r="E75">
        <v>1595</v>
      </c>
      <c r="F75">
        <v>31564</v>
      </c>
      <c r="G75">
        <v>4.9000000000000004</v>
      </c>
      <c r="H75">
        <v>558</v>
      </c>
      <c r="I75">
        <v>-0.5</v>
      </c>
      <c r="J75" t="s">
        <v>247</v>
      </c>
      <c r="K75">
        <v>47141</v>
      </c>
      <c r="L75" t="s">
        <v>185</v>
      </c>
    </row>
    <row r="76" spans="1:12" x14ac:dyDescent="0.2">
      <c r="A76" t="str">
        <f t="shared" si="1"/>
        <v>Rhea2003</v>
      </c>
      <c r="B76" t="s">
        <v>743</v>
      </c>
      <c r="C76">
        <v>2003</v>
      </c>
      <c r="D76" t="s">
        <v>245</v>
      </c>
      <c r="E76">
        <v>459</v>
      </c>
      <c r="F76">
        <v>10662</v>
      </c>
      <c r="G76">
        <v>0.5</v>
      </c>
      <c r="H76">
        <v>634</v>
      </c>
      <c r="I76">
        <v>11.4</v>
      </c>
      <c r="J76" t="s">
        <v>247</v>
      </c>
      <c r="K76">
        <v>47143</v>
      </c>
      <c r="L76" t="s">
        <v>185</v>
      </c>
    </row>
    <row r="77" spans="1:12" x14ac:dyDescent="0.2">
      <c r="A77" t="str">
        <f t="shared" si="1"/>
        <v>Roane2003</v>
      </c>
      <c r="B77" t="s">
        <v>744</v>
      </c>
      <c r="C77">
        <v>2003</v>
      </c>
      <c r="D77" t="s">
        <v>245</v>
      </c>
      <c r="E77">
        <v>741</v>
      </c>
      <c r="F77">
        <v>17187</v>
      </c>
      <c r="G77">
        <v>0.4</v>
      </c>
      <c r="H77">
        <v>788</v>
      </c>
      <c r="I77">
        <v>8.5</v>
      </c>
      <c r="J77" t="s">
        <v>247</v>
      </c>
      <c r="K77">
        <v>47145</v>
      </c>
      <c r="L77" t="s">
        <v>185</v>
      </c>
    </row>
    <row r="78" spans="1:12" x14ac:dyDescent="0.2">
      <c r="A78" t="str">
        <f t="shared" si="1"/>
        <v>Robertson2003</v>
      </c>
      <c r="B78" t="s">
        <v>635</v>
      </c>
      <c r="C78">
        <v>2003</v>
      </c>
      <c r="D78" t="s">
        <v>245</v>
      </c>
      <c r="E78">
        <v>915</v>
      </c>
      <c r="F78">
        <v>16771</v>
      </c>
      <c r="G78">
        <v>10.3</v>
      </c>
      <c r="H78">
        <v>579</v>
      </c>
      <c r="I78">
        <v>7.6</v>
      </c>
      <c r="J78" t="s">
        <v>247</v>
      </c>
      <c r="K78">
        <v>47147</v>
      </c>
      <c r="L78" t="s">
        <v>185</v>
      </c>
    </row>
    <row r="79" spans="1:12" x14ac:dyDescent="0.2">
      <c r="A79" t="str">
        <f t="shared" si="1"/>
        <v>Rutherford2003</v>
      </c>
      <c r="B79" t="s">
        <v>407</v>
      </c>
      <c r="C79">
        <v>2003</v>
      </c>
      <c r="D79" t="s">
        <v>245</v>
      </c>
      <c r="E79">
        <v>3571</v>
      </c>
      <c r="F79">
        <v>86532</v>
      </c>
      <c r="G79">
        <v>3.6</v>
      </c>
      <c r="H79">
        <v>712</v>
      </c>
      <c r="I79">
        <v>7.1</v>
      </c>
      <c r="J79" t="s">
        <v>247</v>
      </c>
      <c r="K79">
        <v>47149</v>
      </c>
      <c r="L79" t="s">
        <v>185</v>
      </c>
    </row>
    <row r="80" spans="1:12" x14ac:dyDescent="0.2">
      <c r="A80" t="str">
        <f t="shared" si="1"/>
        <v>Scott2003</v>
      </c>
      <c r="B80" t="s">
        <v>638</v>
      </c>
      <c r="C80">
        <v>2003</v>
      </c>
      <c r="D80" t="s">
        <v>245</v>
      </c>
      <c r="E80">
        <v>350</v>
      </c>
      <c r="F80">
        <v>6278</v>
      </c>
      <c r="G80">
        <v>11</v>
      </c>
      <c r="H80">
        <v>462</v>
      </c>
      <c r="I80">
        <v>2.7</v>
      </c>
      <c r="J80" t="s">
        <v>247</v>
      </c>
      <c r="K80">
        <v>47151</v>
      </c>
      <c r="L80" t="s">
        <v>185</v>
      </c>
    </row>
    <row r="81" spans="1:12" x14ac:dyDescent="0.2">
      <c r="A81" t="str">
        <f t="shared" si="1"/>
        <v>Sequatchie2003</v>
      </c>
      <c r="B81" t="s">
        <v>410</v>
      </c>
      <c r="C81">
        <v>2003</v>
      </c>
      <c r="D81" t="s">
        <v>245</v>
      </c>
      <c r="E81">
        <v>188</v>
      </c>
      <c r="F81">
        <v>3009</v>
      </c>
      <c r="G81">
        <v>14.5</v>
      </c>
      <c r="H81">
        <v>451</v>
      </c>
      <c r="I81">
        <v>7.6</v>
      </c>
      <c r="J81" t="s">
        <v>247</v>
      </c>
      <c r="K81">
        <v>47153</v>
      </c>
      <c r="L81" t="s">
        <v>185</v>
      </c>
    </row>
    <row r="82" spans="1:12" x14ac:dyDescent="0.2">
      <c r="A82" t="str">
        <f t="shared" si="1"/>
        <v>Sevier2003</v>
      </c>
      <c r="B82" t="s">
        <v>745</v>
      </c>
      <c r="C82">
        <v>2003</v>
      </c>
      <c r="D82" t="s">
        <v>245</v>
      </c>
      <c r="E82">
        <v>2344</v>
      </c>
      <c r="F82">
        <v>34736</v>
      </c>
      <c r="G82">
        <v>2.1</v>
      </c>
      <c r="H82">
        <v>473</v>
      </c>
      <c r="I82">
        <v>2.6</v>
      </c>
      <c r="J82" t="s">
        <v>247</v>
      </c>
      <c r="K82">
        <v>47155</v>
      </c>
      <c r="L82" t="s">
        <v>185</v>
      </c>
    </row>
    <row r="83" spans="1:12" x14ac:dyDescent="0.2">
      <c r="A83" t="str">
        <f t="shared" si="1"/>
        <v>Shelby2003</v>
      </c>
      <c r="B83" t="s">
        <v>405</v>
      </c>
      <c r="C83">
        <v>2003</v>
      </c>
      <c r="D83" t="s">
        <v>245</v>
      </c>
      <c r="E83">
        <v>19827</v>
      </c>
      <c r="F83">
        <v>499935</v>
      </c>
      <c r="G83">
        <v>0</v>
      </c>
      <c r="H83">
        <v>795</v>
      </c>
      <c r="I83">
        <v>5.4</v>
      </c>
      <c r="J83" t="s">
        <v>247</v>
      </c>
      <c r="K83">
        <v>47157</v>
      </c>
      <c r="L83" t="s">
        <v>185</v>
      </c>
    </row>
    <row r="84" spans="1:12" x14ac:dyDescent="0.2">
      <c r="A84" t="str">
        <f t="shared" si="1"/>
        <v>Smith2003</v>
      </c>
      <c r="B84" t="s">
        <v>746</v>
      </c>
      <c r="C84">
        <v>2003</v>
      </c>
      <c r="D84" t="s">
        <v>245</v>
      </c>
      <c r="E84">
        <v>325</v>
      </c>
      <c r="F84">
        <v>5294</v>
      </c>
      <c r="G84">
        <v>0.2</v>
      </c>
      <c r="H84">
        <v>588</v>
      </c>
      <c r="I84">
        <v>3.9</v>
      </c>
      <c r="J84" t="s">
        <v>247</v>
      </c>
      <c r="K84">
        <v>47159</v>
      </c>
      <c r="L84" t="s">
        <v>185</v>
      </c>
    </row>
    <row r="85" spans="1:12" x14ac:dyDescent="0.2">
      <c r="A85" t="str">
        <f t="shared" si="1"/>
        <v>Stewart2003</v>
      </c>
      <c r="B85" t="s">
        <v>543</v>
      </c>
      <c r="C85">
        <v>2003</v>
      </c>
      <c r="D85" t="s">
        <v>245</v>
      </c>
      <c r="E85">
        <v>163</v>
      </c>
      <c r="F85">
        <v>2398</v>
      </c>
      <c r="G85">
        <v>-1.5</v>
      </c>
      <c r="H85">
        <v>637</v>
      </c>
      <c r="I85">
        <v>4.5999999999999996</v>
      </c>
      <c r="J85" t="s">
        <v>247</v>
      </c>
      <c r="K85">
        <v>47161</v>
      </c>
      <c r="L85" t="s">
        <v>185</v>
      </c>
    </row>
    <row r="86" spans="1:12" x14ac:dyDescent="0.2">
      <c r="A86" t="str">
        <f t="shared" si="1"/>
        <v>Sullivan2003</v>
      </c>
      <c r="B86" t="s">
        <v>747</v>
      </c>
      <c r="C86">
        <v>2003</v>
      </c>
      <c r="D86" t="s">
        <v>245</v>
      </c>
      <c r="E86">
        <v>3275</v>
      </c>
      <c r="F86">
        <v>67725</v>
      </c>
      <c r="G86">
        <v>-0.9</v>
      </c>
      <c r="H86">
        <v>677</v>
      </c>
      <c r="I86">
        <v>2.2999999999999998</v>
      </c>
      <c r="J86" t="s">
        <v>247</v>
      </c>
      <c r="K86">
        <v>47163</v>
      </c>
      <c r="L86" t="s">
        <v>185</v>
      </c>
    </row>
    <row r="87" spans="1:12" x14ac:dyDescent="0.2">
      <c r="A87" t="str">
        <f t="shared" si="1"/>
        <v>Sumner2003</v>
      </c>
      <c r="B87" t="s">
        <v>748</v>
      </c>
      <c r="C87">
        <v>2003</v>
      </c>
      <c r="D87" t="s">
        <v>245</v>
      </c>
      <c r="E87">
        <v>2534</v>
      </c>
      <c r="F87">
        <v>38770</v>
      </c>
      <c r="G87">
        <v>0.3</v>
      </c>
      <c r="H87">
        <v>629</v>
      </c>
      <c r="I87">
        <v>5.5</v>
      </c>
      <c r="J87" t="s">
        <v>247</v>
      </c>
      <c r="K87">
        <v>47165</v>
      </c>
      <c r="L87" t="s">
        <v>185</v>
      </c>
    </row>
    <row r="88" spans="1:12" x14ac:dyDescent="0.2">
      <c r="A88" t="str">
        <f t="shared" si="1"/>
        <v>Tipton2003</v>
      </c>
      <c r="B88" t="s">
        <v>749</v>
      </c>
      <c r="C88">
        <v>2003</v>
      </c>
      <c r="D88" t="s">
        <v>245</v>
      </c>
      <c r="E88">
        <v>704</v>
      </c>
      <c r="F88">
        <v>11048</v>
      </c>
      <c r="G88">
        <v>-0.4</v>
      </c>
      <c r="H88">
        <v>561</v>
      </c>
      <c r="I88">
        <v>4.7</v>
      </c>
      <c r="J88" t="s">
        <v>247</v>
      </c>
      <c r="K88">
        <v>47167</v>
      </c>
      <c r="L88" t="s">
        <v>185</v>
      </c>
    </row>
    <row r="89" spans="1:12" x14ac:dyDescent="0.2">
      <c r="A89" t="str">
        <f t="shared" si="1"/>
        <v>Trousdale2003</v>
      </c>
      <c r="B89" t="s">
        <v>750</v>
      </c>
      <c r="C89">
        <v>2003</v>
      </c>
      <c r="D89" t="s">
        <v>245</v>
      </c>
      <c r="E89">
        <v>108</v>
      </c>
      <c r="F89">
        <v>1471</v>
      </c>
      <c r="G89">
        <v>-4.5</v>
      </c>
      <c r="H89">
        <v>486</v>
      </c>
      <c r="I89">
        <v>9.6999999999999993</v>
      </c>
      <c r="J89" t="s">
        <v>247</v>
      </c>
      <c r="K89">
        <v>47169</v>
      </c>
      <c r="L89" t="s">
        <v>185</v>
      </c>
    </row>
    <row r="90" spans="1:12" x14ac:dyDescent="0.2">
      <c r="A90" t="str">
        <f t="shared" si="1"/>
        <v>Unicoi2003</v>
      </c>
      <c r="B90" t="s">
        <v>751</v>
      </c>
      <c r="C90">
        <v>2003</v>
      </c>
      <c r="D90" t="s">
        <v>245</v>
      </c>
      <c r="E90">
        <v>261</v>
      </c>
      <c r="F90">
        <v>4996</v>
      </c>
      <c r="G90">
        <v>3</v>
      </c>
      <c r="H90">
        <v>624</v>
      </c>
      <c r="I90">
        <v>4</v>
      </c>
      <c r="J90" t="s">
        <v>247</v>
      </c>
      <c r="K90">
        <v>47171</v>
      </c>
      <c r="L90" t="s">
        <v>185</v>
      </c>
    </row>
    <row r="91" spans="1:12" x14ac:dyDescent="0.2">
      <c r="A91" t="str">
        <f t="shared" si="1"/>
        <v>Union2003</v>
      </c>
      <c r="B91" t="s">
        <v>403</v>
      </c>
      <c r="C91">
        <v>2003</v>
      </c>
      <c r="D91" t="s">
        <v>245</v>
      </c>
      <c r="E91">
        <v>210</v>
      </c>
      <c r="F91">
        <v>2479</v>
      </c>
      <c r="G91">
        <v>-3.4</v>
      </c>
      <c r="H91">
        <v>556</v>
      </c>
      <c r="I91">
        <v>14.6</v>
      </c>
      <c r="J91" t="s">
        <v>247</v>
      </c>
      <c r="K91">
        <v>47173</v>
      </c>
      <c r="L91" t="s">
        <v>185</v>
      </c>
    </row>
    <row r="92" spans="1:12" x14ac:dyDescent="0.2">
      <c r="A92" t="str">
        <f t="shared" si="1"/>
        <v>Van Buren2003</v>
      </c>
      <c r="B92" t="s">
        <v>752</v>
      </c>
      <c r="C92">
        <v>2003</v>
      </c>
      <c r="D92" t="s">
        <v>245</v>
      </c>
      <c r="E92">
        <v>48</v>
      </c>
      <c r="F92">
        <v>843</v>
      </c>
      <c r="G92">
        <v>4.2</v>
      </c>
      <c r="H92">
        <v>775</v>
      </c>
      <c r="I92">
        <v>-3.8</v>
      </c>
      <c r="J92" t="s">
        <v>247</v>
      </c>
      <c r="K92">
        <v>47175</v>
      </c>
      <c r="L92" t="s">
        <v>185</v>
      </c>
    </row>
    <row r="93" spans="1:12" x14ac:dyDescent="0.2">
      <c r="A93" t="str">
        <f t="shared" si="1"/>
        <v>Warren2003</v>
      </c>
      <c r="B93" t="s">
        <v>561</v>
      </c>
      <c r="C93">
        <v>2003</v>
      </c>
      <c r="D93" t="s">
        <v>245</v>
      </c>
      <c r="E93">
        <v>797</v>
      </c>
      <c r="F93">
        <v>14495</v>
      </c>
      <c r="G93">
        <v>0.6</v>
      </c>
      <c r="H93">
        <v>669</v>
      </c>
      <c r="I93">
        <v>6.9</v>
      </c>
      <c r="J93" t="s">
        <v>247</v>
      </c>
      <c r="K93">
        <v>47177</v>
      </c>
      <c r="L93" t="s">
        <v>185</v>
      </c>
    </row>
    <row r="94" spans="1:12" x14ac:dyDescent="0.2">
      <c r="A94" t="str">
        <f t="shared" si="1"/>
        <v>Washington2003</v>
      </c>
      <c r="B94" t="s">
        <v>452</v>
      </c>
      <c r="C94">
        <v>2003</v>
      </c>
      <c r="D94" t="s">
        <v>245</v>
      </c>
      <c r="E94">
        <v>2598</v>
      </c>
      <c r="F94">
        <v>57384</v>
      </c>
      <c r="G94">
        <v>4.8</v>
      </c>
      <c r="H94">
        <v>563</v>
      </c>
      <c r="I94">
        <v>2.2000000000000002</v>
      </c>
      <c r="J94" t="s">
        <v>247</v>
      </c>
      <c r="K94">
        <v>47179</v>
      </c>
      <c r="L94" t="s">
        <v>185</v>
      </c>
    </row>
    <row r="95" spans="1:12" x14ac:dyDescent="0.2">
      <c r="A95" t="str">
        <f t="shared" si="1"/>
        <v>Wayne2003</v>
      </c>
      <c r="B95" t="s">
        <v>382</v>
      </c>
      <c r="C95">
        <v>2003</v>
      </c>
      <c r="D95" t="s">
        <v>245</v>
      </c>
      <c r="E95">
        <v>248</v>
      </c>
      <c r="F95">
        <v>3732</v>
      </c>
      <c r="G95">
        <v>-1</v>
      </c>
      <c r="H95">
        <v>473</v>
      </c>
      <c r="I95">
        <v>13.2</v>
      </c>
      <c r="J95" t="s">
        <v>247</v>
      </c>
      <c r="K95">
        <v>47181</v>
      </c>
      <c r="L95" t="s">
        <v>185</v>
      </c>
    </row>
    <row r="96" spans="1:12" x14ac:dyDescent="0.2">
      <c r="A96" t="str">
        <f t="shared" si="1"/>
        <v>Weakley2003</v>
      </c>
      <c r="B96" t="s">
        <v>411</v>
      </c>
      <c r="C96">
        <v>2003</v>
      </c>
      <c r="D96" t="s">
        <v>245</v>
      </c>
      <c r="E96">
        <v>585</v>
      </c>
      <c r="F96">
        <v>10580</v>
      </c>
      <c r="G96">
        <v>-4.8</v>
      </c>
      <c r="H96">
        <v>515</v>
      </c>
      <c r="I96">
        <v>5.5</v>
      </c>
      <c r="J96" t="s">
        <v>247</v>
      </c>
      <c r="K96">
        <v>47183</v>
      </c>
      <c r="L96" t="s">
        <v>185</v>
      </c>
    </row>
    <row r="97" spans="1:12" x14ac:dyDescent="0.2">
      <c r="A97" t="str">
        <f t="shared" si="1"/>
        <v>White2003</v>
      </c>
      <c r="B97" t="s">
        <v>564</v>
      </c>
      <c r="C97">
        <v>2003</v>
      </c>
      <c r="D97" t="s">
        <v>245</v>
      </c>
      <c r="E97">
        <v>391</v>
      </c>
      <c r="F97">
        <v>6664</v>
      </c>
      <c r="G97">
        <v>5.7</v>
      </c>
      <c r="H97">
        <v>514</v>
      </c>
      <c r="I97">
        <v>3.6</v>
      </c>
      <c r="J97" t="s">
        <v>247</v>
      </c>
      <c r="K97">
        <v>47185</v>
      </c>
      <c r="L97" t="s">
        <v>185</v>
      </c>
    </row>
    <row r="98" spans="1:12" x14ac:dyDescent="0.2">
      <c r="A98" t="str">
        <f t="shared" si="1"/>
        <v>Williamson2003</v>
      </c>
      <c r="B98" t="s">
        <v>409</v>
      </c>
      <c r="C98">
        <v>2003</v>
      </c>
      <c r="D98" t="s">
        <v>245</v>
      </c>
      <c r="E98">
        <v>4628</v>
      </c>
      <c r="F98">
        <v>68138</v>
      </c>
      <c r="G98">
        <v>5.3</v>
      </c>
      <c r="H98">
        <v>774</v>
      </c>
      <c r="I98">
        <v>5.7</v>
      </c>
      <c r="J98" t="s">
        <v>247</v>
      </c>
      <c r="K98">
        <v>47187</v>
      </c>
      <c r="L98" t="s">
        <v>185</v>
      </c>
    </row>
    <row r="99" spans="1:12" x14ac:dyDescent="0.2">
      <c r="A99" t="str">
        <f t="shared" si="1"/>
        <v>Wilson2003</v>
      </c>
      <c r="B99" t="s">
        <v>378</v>
      </c>
      <c r="C99">
        <v>2003</v>
      </c>
      <c r="D99" t="s">
        <v>245</v>
      </c>
      <c r="E99">
        <v>1851</v>
      </c>
      <c r="F99">
        <v>29995</v>
      </c>
      <c r="G99">
        <v>5.3</v>
      </c>
      <c r="H99">
        <v>718</v>
      </c>
      <c r="I99">
        <v>9</v>
      </c>
      <c r="J99" t="s">
        <v>247</v>
      </c>
      <c r="K99">
        <v>47189</v>
      </c>
      <c r="L99" t="s">
        <v>185</v>
      </c>
    </row>
    <row r="100" spans="1:12" x14ac:dyDescent="0.2">
      <c r="A100" t="str">
        <f t="shared" si="1"/>
        <v>Anderson2004</v>
      </c>
      <c r="B100" t="s">
        <v>349</v>
      </c>
      <c r="C100">
        <v>2004</v>
      </c>
      <c r="D100" t="s">
        <v>245</v>
      </c>
      <c r="E100">
        <v>1542</v>
      </c>
      <c r="F100">
        <v>36819</v>
      </c>
      <c r="G100">
        <v>-4.7</v>
      </c>
      <c r="H100">
        <v>830</v>
      </c>
      <c r="I100">
        <v>3.8</v>
      </c>
      <c r="J100" t="s">
        <v>247</v>
      </c>
      <c r="K100">
        <v>47001</v>
      </c>
      <c r="L100" t="s">
        <v>185</v>
      </c>
    </row>
    <row r="101" spans="1:12" x14ac:dyDescent="0.2">
      <c r="A101" t="str">
        <f t="shared" si="1"/>
        <v>Bedford2004</v>
      </c>
      <c r="B101" t="s">
        <v>652</v>
      </c>
      <c r="C101">
        <v>2004</v>
      </c>
      <c r="D101" t="s">
        <v>245</v>
      </c>
      <c r="E101">
        <v>739</v>
      </c>
      <c r="F101">
        <v>17273</v>
      </c>
      <c r="G101">
        <v>10.5</v>
      </c>
      <c r="H101">
        <v>612</v>
      </c>
      <c r="I101">
        <v>5.3</v>
      </c>
      <c r="J101" t="s">
        <v>247</v>
      </c>
      <c r="K101">
        <v>47003</v>
      </c>
      <c r="L101" t="s">
        <v>185</v>
      </c>
    </row>
    <row r="102" spans="1:12" x14ac:dyDescent="0.2">
      <c r="A102" t="str">
        <f t="shared" si="1"/>
        <v>Benton2004</v>
      </c>
      <c r="B102" t="s">
        <v>713</v>
      </c>
      <c r="C102">
        <v>2004</v>
      </c>
      <c r="D102" t="s">
        <v>245</v>
      </c>
      <c r="E102">
        <v>311</v>
      </c>
      <c r="F102">
        <v>3931</v>
      </c>
      <c r="G102">
        <v>-2.8</v>
      </c>
      <c r="H102">
        <v>471</v>
      </c>
      <c r="I102">
        <v>5.4</v>
      </c>
      <c r="J102" t="s">
        <v>247</v>
      </c>
      <c r="K102">
        <v>47005</v>
      </c>
      <c r="L102" t="s">
        <v>185</v>
      </c>
    </row>
    <row r="103" spans="1:12" x14ac:dyDescent="0.2">
      <c r="A103" t="str">
        <f t="shared" si="1"/>
        <v>Bledsoe2004</v>
      </c>
      <c r="B103" t="s">
        <v>714</v>
      </c>
      <c r="C103">
        <v>2004</v>
      </c>
      <c r="D103" t="s">
        <v>245</v>
      </c>
      <c r="E103">
        <v>131</v>
      </c>
      <c r="F103">
        <v>1477</v>
      </c>
      <c r="G103">
        <v>-8.1</v>
      </c>
      <c r="H103">
        <v>480</v>
      </c>
      <c r="I103">
        <v>-2.8</v>
      </c>
      <c r="J103" t="s">
        <v>247</v>
      </c>
      <c r="K103">
        <v>47007</v>
      </c>
      <c r="L103" t="s">
        <v>185</v>
      </c>
    </row>
    <row r="104" spans="1:12" x14ac:dyDescent="0.2">
      <c r="A104" t="str">
        <f t="shared" si="1"/>
        <v>Blount2004</v>
      </c>
      <c r="B104" t="s">
        <v>421</v>
      </c>
      <c r="C104">
        <v>2004</v>
      </c>
      <c r="D104" t="s">
        <v>245</v>
      </c>
      <c r="E104">
        <v>2117</v>
      </c>
      <c r="F104">
        <v>40943</v>
      </c>
      <c r="G104">
        <v>0</v>
      </c>
      <c r="H104">
        <v>731</v>
      </c>
      <c r="I104">
        <v>-1.2</v>
      </c>
      <c r="J104" t="s">
        <v>247</v>
      </c>
      <c r="K104">
        <v>47009</v>
      </c>
      <c r="L104" t="s">
        <v>185</v>
      </c>
    </row>
    <row r="105" spans="1:12" x14ac:dyDescent="0.2">
      <c r="A105" t="str">
        <f t="shared" si="1"/>
        <v>Bradley2004</v>
      </c>
      <c r="B105" t="s">
        <v>408</v>
      </c>
      <c r="C105">
        <v>2004</v>
      </c>
      <c r="D105" t="s">
        <v>245</v>
      </c>
      <c r="E105">
        <v>1648</v>
      </c>
      <c r="F105">
        <v>37561</v>
      </c>
      <c r="G105">
        <v>0.8</v>
      </c>
      <c r="H105">
        <v>676</v>
      </c>
      <c r="I105">
        <v>5.8</v>
      </c>
      <c r="J105" t="s">
        <v>247</v>
      </c>
      <c r="K105">
        <v>47011</v>
      </c>
      <c r="L105" t="s">
        <v>185</v>
      </c>
    </row>
    <row r="106" spans="1:12" x14ac:dyDescent="0.2">
      <c r="A106" t="str">
        <f t="shared" si="1"/>
        <v>Campbell2004</v>
      </c>
      <c r="B106" t="s">
        <v>412</v>
      </c>
      <c r="C106">
        <v>2004</v>
      </c>
      <c r="D106" t="s">
        <v>245</v>
      </c>
      <c r="E106">
        <v>609</v>
      </c>
      <c r="F106">
        <v>10230</v>
      </c>
      <c r="G106">
        <v>4</v>
      </c>
      <c r="H106">
        <v>658</v>
      </c>
      <c r="I106">
        <v>13.3</v>
      </c>
      <c r="J106" t="s">
        <v>247</v>
      </c>
      <c r="K106">
        <v>47013</v>
      </c>
      <c r="L106" t="s">
        <v>185</v>
      </c>
    </row>
    <row r="107" spans="1:12" x14ac:dyDescent="0.2">
      <c r="A107" t="str">
        <f t="shared" si="1"/>
        <v>Cannon2004</v>
      </c>
      <c r="B107" t="s">
        <v>715</v>
      </c>
      <c r="C107">
        <v>2004</v>
      </c>
      <c r="D107" t="s">
        <v>245</v>
      </c>
      <c r="E107">
        <v>157</v>
      </c>
      <c r="F107">
        <v>1985</v>
      </c>
      <c r="G107">
        <v>4.2</v>
      </c>
      <c r="H107">
        <v>517</v>
      </c>
      <c r="I107">
        <v>7.5</v>
      </c>
      <c r="J107" t="s">
        <v>247</v>
      </c>
      <c r="K107">
        <v>47015</v>
      </c>
      <c r="L107" t="s">
        <v>185</v>
      </c>
    </row>
    <row r="108" spans="1:12" x14ac:dyDescent="0.2">
      <c r="A108" t="str">
        <f t="shared" si="1"/>
        <v>Carroll2004</v>
      </c>
      <c r="B108" t="s">
        <v>373</v>
      </c>
      <c r="C108">
        <v>2004</v>
      </c>
      <c r="D108" t="s">
        <v>245</v>
      </c>
      <c r="E108">
        <v>481</v>
      </c>
      <c r="F108">
        <v>8321</v>
      </c>
      <c r="G108">
        <v>6.5</v>
      </c>
      <c r="H108">
        <v>500</v>
      </c>
      <c r="I108">
        <v>0</v>
      </c>
      <c r="J108" t="s">
        <v>247</v>
      </c>
      <c r="K108">
        <v>47017</v>
      </c>
      <c r="L108" t="s">
        <v>185</v>
      </c>
    </row>
    <row r="109" spans="1:12" x14ac:dyDescent="0.2">
      <c r="A109" t="str">
        <f t="shared" si="1"/>
        <v>Carter2004</v>
      </c>
      <c r="B109" t="s">
        <v>583</v>
      </c>
      <c r="C109">
        <v>2004</v>
      </c>
      <c r="D109" t="s">
        <v>245</v>
      </c>
      <c r="E109">
        <v>669</v>
      </c>
      <c r="F109">
        <v>10526</v>
      </c>
      <c r="G109">
        <v>-0.6</v>
      </c>
      <c r="H109">
        <v>535</v>
      </c>
      <c r="I109">
        <v>10.5</v>
      </c>
      <c r="J109" t="s">
        <v>247</v>
      </c>
      <c r="K109">
        <v>47019</v>
      </c>
      <c r="L109" t="s">
        <v>185</v>
      </c>
    </row>
    <row r="110" spans="1:12" x14ac:dyDescent="0.2">
      <c r="A110" t="str">
        <f t="shared" si="1"/>
        <v>Cheatham2004</v>
      </c>
      <c r="B110" t="s">
        <v>716</v>
      </c>
      <c r="C110">
        <v>2004</v>
      </c>
      <c r="D110" t="s">
        <v>245</v>
      </c>
      <c r="E110">
        <v>506</v>
      </c>
      <c r="F110">
        <v>7720</v>
      </c>
      <c r="G110">
        <v>8</v>
      </c>
      <c r="H110">
        <v>595</v>
      </c>
      <c r="I110">
        <v>-1.7</v>
      </c>
      <c r="J110" t="s">
        <v>247</v>
      </c>
      <c r="K110">
        <v>47021</v>
      </c>
      <c r="L110" t="s">
        <v>185</v>
      </c>
    </row>
    <row r="111" spans="1:12" x14ac:dyDescent="0.2">
      <c r="A111" t="str">
        <f t="shared" si="1"/>
        <v>Chester2004</v>
      </c>
      <c r="B111" t="s">
        <v>717</v>
      </c>
      <c r="C111">
        <v>2004</v>
      </c>
      <c r="D111" t="s">
        <v>245</v>
      </c>
      <c r="E111">
        <v>245</v>
      </c>
      <c r="F111">
        <v>3394</v>
      </c>
      <c r="G111">
        <v>0</v>
      </c>
      <c r="H111">
        <v>536</v>
      </c>
      <c r="I111">
        <v>-0.9</v>
      </c>
      <c r="J111" t="s">
        <v>247</v>
      </c>
      <c r="K111">
        <v>47023</v>
      </c>
      <c r="L111" t="s">
        <v>185</v>
      </c>
    </row>
    <row r="112" spans="1:12" x14ac:dyDescent="0.2">
      <c r="A112" t="str">
        <f t="shared" si="1"/>
        <v>Claiborne2004</v>
      </c>
      <c r="B112" t="s">
        <v>718</v>
      </c>
      <c r="C112">
        <v>2004</v>
      </c>
      <c r="D112" t="s">
        <v>245</v>
      </c>
      <c r="E112">
        <v>483</v>
      </c>
      <c r="F112">
        <v>9108</v>
      </c>
      <c r="G112">
        <v>1.2</v>
      </c>
      <c r="H112">
        <v>513</v>
      </c>
      <c r="I112">
        <v>4.0999999999999996</v>
      </c>
      <c r="J112" t="s">
        <v>247</v>
      </c>
      <c r="K112">
        <v>47025</v>
      </c>
      <c r="L112" t="s">
        <v>185</v>
      </c>
    </row>
    <row r="113" spans="1:12" x14ac:dyDescent="0.2">
      <c r="A113" t="str">
        <f t="shared" si="1"/>
        <v>Clay2004</v>
      </c>
      <c r="B113" t="s">
        <v>353</v>
      </c>
      <c r="C113">
        <v>2004</v>
      </c>
      <c r="D113" t="s">
        <v>245</v>
      </c>
      <c r="E113">
        <v>146</v>
      </c>
      <c r="F113">
        <v>1697</v>
      </c>
      <c r="G113">
        <v>-3.1</v>
      </c>
      <c r="H113">
        <v>658</v>
      </c>
      <c r="I113">
        <v>13.3</v>
      </c>
      <c r="J113" t="s">
        <v>247</v>
      </c>
      <c r="K113">
        <v>47027</v>
      </c>
      <c r="L113" t="s">
        <v>185</v>
      </c>
    </row>
    <row r="114" spans="1:12" x14ac:dyDescent="0.2">
      <c r="A114" t="str">
        <f t="shared" si="1"/>
        <v>Cocke2004</v>
      </c>
      <c r="B114" t="s">
        <v>719</v>
      </c>
      <c r="C114">
        <v>2004</v>
      </c>
      <c r="D114" t="s">
        <v>245</v>
      </c>
      <c r="E114">
        <v>479</v>
      </c>
      <c r="F114">
        <v>7953</v>
      </c>
      <c r="G114">
        <v>2.1</v>
      </c>
      <c r="H114">
        <v>510</v>
      </c>
      <c r="I114">
        <v>4.7</v>
      </c>
      <c r="J114" t="s">
        <v>247</v>
      </c>
      <c r="K114">
        <v>47029</v>
      </c>
      <c r="L114" t="s">
        <v>185</v>
      </c>
    </row>
    <row r="115" spans="1:12" x14ac:dyDescent="0.2">
      <c r="A115" t="str">
        <f t="shared" si="1"/>
        <v>Coffee2004</v>
      </c>
      <c r="B115" t="s">
        <v>340</v>
      </c>
      <c r="C115">
        <v>2004</v>
      </c>
      <c r="D115" t="s">
        <v>245</v>
      </c>
      <c r="E115">
        <v>1205</v>
      </c>
      <c r="F115">
        <v>25798</v>
      </c>
      <c r="G115">
        <v>2.2999999999999998</v>
      </c>
      <c r="H115">
        <v>689</v>
      </c>
      <c r="I115">
        <v>13.3</v>
      </c>
      <c r="J115" t="s">
        <v>247</v>
      </c>
      <c r="K115">
        <v>47031</v>
      </c>
      <c r="L115" t="s">
        <v>185</v>
      </c>
    </row>
    <row r="116" spans="1:12" x14ac:dyDescent="0.2">
      <c r="A116" t="str">
        <f t="shared" si="1"/>
        <v>Crockett2004</v>
      </c>
      <c r="B116" t="s">
        <v>720</v>
      </c>
      <c r="C116">
        <v>2004</v>
      </c>
      <c r="D116" t="s">
        <v>245</v>
      </c>
      <c r="E116">
        <v>271</v>
      </c>
      <c r="F116">
        <v>3543</v>
      </c>
      <c r="G116">
        <v>-0.4</v>
      </c>
      <c r="H116">
        <v>574</v>
      </c>
      <c r="I116">
        <v>5.5</v>
      </c>
      <c r="J116" t="s">
        <v>247</v>
      </c>
      <c r="K116">
        <v>47033</v>
      </c>
      <c r="L116" t="s">
        <v>185</v>
      </c>
    </row>
    <row r="117" spans="1:12" x14ac:dyDescent="0.2">
      <c r="A117" t="str">
        <f t="shared" si="1"/>
        <v>Cumberland2004</v>
      </c>
      <c r="B117" t="s">
        <v>589</v>
      </c>
      <c r="C117">
        <v>2004</v>
      </c>
      <c r="D117" t="s">
        <v>245</v>
      </c>
      <c r="E117">
        <v>1007</v>
      </c>
      <c r="F117">
        <v>15948</v>
      </c>
      <c r="G117">
        <v>-1.8</v>
      </c>
      <c r="H117">
        <v>519</v>
      </c>
      <c r="I117">
        <v>2.6</v>
      </c>
      <c r="J117" t="s">
        <v>247</v>
      </c>
      <c r="K117">
        <v>47035</v>
      </c>
      <c r="L117" t="s">
        <v>185</v>
      </c>
    </row>
    <row r="118" spans="1:12" x14ac:dyDescent="0.2">
      <c r="A118" t="str">
        <f t="shared" si="1"/>
        <v>Davidson2004</v>
      </c>
      <c r="B118" t="s">
        <v>721</v>
      </c>
      <c r="C118">
        <v>2004</v>
      </c>
      <c r="D118" t="s">
        <v>245</v>
      </c>
      <c r="E118">
        <v>17830</v>
      </c>
      <c r="F118">
        <v>439930</v>
      </c>
      <c r="G118">
        <v>2.2000000000000002</v>
      </c>
      <c r="H118">
        <v>828</v>
      </c>
      <c r="I118">
        <v>5.7</v>
      </c>
      <c r="J118" t="s">
        <v>247</v>
      </c>
      <c r="K118">
        <v>47037</v>
      </c>
      <c r="L118" t="s">
        <v>185</v>
      </c>
    </row>
    <row r="119" spans="1:12" x14ac:dyDescent="0.2">
      <c r="A119" t="str">
        <f t="shared" si="1"/>
        <v>Decatur2004</v>
      </c>
      <c r="B119" t="s">
        <v>488</v>
      </c>
      <c r="C119">
        <v>2004</v>
      </c>
      <c r="D119" t="s">
        <v>245</v>
      </c>
      <c r="E119">
        <v>260</v>
      </c>
      <c r="F119">
        <v>3636</v>
      </c>
      <c r="G119">
        <v>2.2000000000000002</v>
      </c>
      <c r="H119">
        <v>580</v>
      </c>
      <c r="I119">
        <v>11.8</v>
      </c>
      <c r="J119" t="s">
        <v>247</v>
      </c>
      <c r="K119">
        <v>47039</v>
      </c>
      <c r="L119" t="s">
        <v>185</v>
      </c>
    </row>
    <row r="120" spans="1:12" x14ac:dyDescent="0.2">
      <c r="A120" t="str">
        <f t="shared" si="1"/>
        <v>DeKalb2004</v>
      </c>
      <c r="B120" t="s">
        <v>337</v>
      </c>
      <c r="C120">
        <v>2004</v>
      </c>
      <c r="D120" t="s">
        <v>245</v>
      </c>
      <c r="E120">
        <v>310</v>
      </c>
      <c r="F120">
        <v>5968</v>
      </c>
      <c r="G120">
        <v>3.5</v>
      </c>
      <c r="H120">
        <v>541</v>
      </c>
      <c r="I120">
        <v>3</v>
      </c>
      <c r="J120" t="s">
        <v>247</v>
      </c>
      <c r="K120">
        <v>47041</v>
      </c>
      <c r="L120" t="s">
        <v>185</v>
      </c>
    </row>
    <row r="121" spans="1:12" x14ac:dyDescent="0.2">
      <c r="A121" t="str">
        <f t="shared" si="1"/>
        <v>Dickson2004</v>
      </c>
      <c r="B121" t="s">
        <v>722</v>
      </c>
      <c r="C121">
        <v>2004</v>
      </c>
      <c r="D121" t="s">
        <v>245</v>
      </c>
      <c r="E121">
        <v>880</v>
      </c>
      <c r="F121">
        <v>14257</v>
      </c>
      <c r="G121">
        <v>-0.3</v>
      </c>
      <c r="H121">
        <v>590</v>
      </c>
      <c r="I121">
        <v>5.7</v>
      </c>
      <c r="J121" t="s">
        <v>247</v>
      </c>
      <c r="K121">
        <v>47043</v>
      </c>
      <c r="L121" t="s">
        <v>185</v>
      </c>
    </row>
    <row r="122" spans="1:12" x14ac:dyDescent="0.2">
      <c r="A122" t="str">
        <f t="shared" si="1"/>
        <v>Dyer2004</v>
      </c>
      <c r="B122" t="s">
        <v>723</v>
      </c>
      <c r="C122">
        <v>2004</v>
      </c>
      <c r="D122" t="s">
        <v>245</v>
      </c>
      <c r="E122">
        <v>943</v>
      </c>
      <c r="F122">
        <v>17935</v>
      </c>
      <c r="G122">
        <v>3.9</v>
      </c>
      <c r="H122">
        <v>611</v>
      </c>
      <c r="I122">
        <v>6.6</v>
      </c>
      <c r="J122" t="s">
        <v>247</v>
      </c>
      <c r="K122">
        <v>47045</v>
      </c>
      <c r="L122" t="s">
        <v>185</v>
      </c>
    </row>
    <row r="123" spans="1:12" x14ac:dyDescent="0.2">
      <c r="A123" t="str">
        <f t="shared" si="1"/>
        <v>Fayette2004</v>
      </c>
      <c r="B123" t="s">
        <v>332</v>
      </c>
      <c r="C123">
        <v>2004</v>
      </c>
      <c r="D123" t="s">
        <v>245</v>
      </c>
      <c r="E123">
        <v>445</v>
      </c>
      <c r="F123">
        <v>5896</v>
      </c>
      <c r="G123">
        <v>4.2</v>
      </c>
      <c r="H123">
        <v>638</v>
      </c>
      <c r="I123">
        <v>4.2</v>
      </c>
      <c r="J123" t="s">
        <v>247</v>
      </c>
      <c r="K123">
        <v>47047</v>
      </c>
      <c r="L123" t="s">
        <v>185</v>
      </c>
    </row>
    <row r="124" spans="1:12" x14ac:dyDescent="0.2">
      <c r="A124" t="str">
        <f t="shared" si="1"/>
        <v>Fentress2004</v>
      </c>
      <c r="B124" t="s">
        <v>724</v>
      </c>
      <c r="C124">
        <v>2004</v>
      </c>
      <c r="D124" t="s">
        <v>245</v>
      </c>
      <c r="E124">
        <v>306</v>
      </c>
      <c r="F124">
        <v>4169</v>
      </c>
      <c r="G124">
        <v>9.4</v>
      </c>
      <c r="H124">
        <v>502</v>
      </c>
      <c r="I124">
        <v>7</v>
      </c>
      <c r="J124" t="s">
        <v>247</v>
      </c>
      <c r="K124">
        <v>47049</v>
      </c>
      <c r="L124" t="s">
        <v>185</v>
      </c>
    </row>
    <row r="125" spans="1:12" x14ac:dyDescent="0.2">
      <c r="A125" t="str">
        <f t="shared" si="1"/>
        <v>Franklin2004</v>
      </c>
      <c r="B125" t="s">
        <v>434</v>
      </c>
      <c r="C125">
        <v>2004</v>
      </c>
      <c r="D125" t="s">
        <v>245</v>
      </c>
      <c r="E125">
        <v>698</v>
      </c>
      <c r="F125">
        <v>10364</v>
      </c>
      <c r="G125">
        <v>1</v>
      </c>
      <c r="H125">
        <v>566</v>
      </c>
      <c r="I125">
        <v>11</v>
      </c>
      <c r="J125" t="s">
        <v>247</v>
      </c>
      <c r="K125">
        <v>47051</v>
      </c>
      <c r="L125" t="s">
        <v>185</v>
      </c>
    </row>
    <row r="126" spans="1:12" x14ac:dyDescent="0.2">
      <c r="A126" t="str">
        <f t="shared" si="1"/>
        <v>Gibson2004</v>
      </c>
      <c r="B126" t="s">
        <v>725</v>
      </c>
      <c r="C126">
        <v>2004</v>
      </c>
      <c r="D126" t="s">
        <v>245</v>
      </c>
      <c r="E126">
        <v>931</v>
      </c>
      <c r="F126">
        <v>15374</v>
      </c>
      <c r="G126">
        <v>0</v>
      </c>
      <c r="H126">
        <v>568</v>
      </c>
      <c r="I126">
        <v>2.5</v>
      </c>
      <c r="J126" t="s">
        <v>247</v>
      </c>
      <c r="K126">
        <v>47053</v>
      </c>
      <c r="L126" t="s">
        <v>185</v>
      </c>
    </row>
    <row r="127" spans="1:12" x14ac:dyDescent="0.2">
      <c r="A127" t="str">
        <f t="shared" si="1"/>
        <v>Giles2004</v>
      </c>
      <c r="B127" t="s">
        <v>670</v>
      </c>
      <c r="C127">
        <v>2004</v>
      </c>
      <c r="D127" t="s">
        <v>245</v>
      </c>
      <c r="E127">
        <v>561</v>
      </c>
      <c r="F127">
        <v>9213</v>
      </c>
      <c r="G127">
        <v>-1</v>
      </c>
      <c r="H127">
        <v>602</v>
      </c>
      <c r="I127">
        <v>2.2000000000000002</v>
      </c>
      <c r="J127" t="s">
        <v>247</v>
      </c>
      <c r="K127">
        <v>47055</v>
      </c>
      <c r="L127" t="s">
        <v>185</v>
      </c>
    </row>
    <row r="128" spans="1:12" x14ac:dyDescent="0.2">
      <c r="A128" t="str">
        <f t="shared" si="1"/>
        <v>Grainger2004</v>
      </c>
      <c r="B128" t="s">
        <v>726</v>
      </c>
      <c r="C128">
        <v>2004</v>
      </c>
      <c r="D128" t="s">
        <v>245</v>
      </c>
      <c r="E128">
        <v>242</v>
      </c>
      <c r="F128">
        <v>3365</v>
      </c>
      <c r="G128">
        <v>4.9000000000000004</v>
      </c>
      <c r="H128">
        <v>552</v>
      </c>
      <c r="I128">
        <v>6.6</v>
      </c>
      <c r="J128" t="s">
        <v>247</v>
      </c>
      <c r="K128">
        <v>47057</v>
      </c>
      <c r="L128" t="s">
        <v>185</v>
      </c>
    </row>
    <row r="129" spans="1:12" x14ac:dyDescent="0.2">
      <c r="A129" t="str">
        <f t="shared" si="1"/>
        <v>Greene2004</v>
      </c>
      <c r="B129" t="s">
        <v>436</v>
      </c>
      <c r="C129">
        <v>2004</v>
      </c>
      <c r="D129" t="s">
        <v>245</v>
      </c>
      <c r="E129">
        <v>1105</v>
      </c>
      <c r="F129">
        <v>29444</v>
      </c>
      <c r="G129">
        <v>2.8</v>
      </c>
      <c r="H129">
        <v>606</v>
      </c>
      <c r="I129">
        <v>7.6</v>
      </c>
      <c r="J129" t="s">
        <v>247</v>
      </c>
      <c r="K129">
        <v>47059</v>
      </c>
      <c r="L129" t="s">
        <v>185</v>
      </c>
    </row>
    <row r="130" spans="1:12" x14ac:dyDescent="0.2">
      <c r="A130" t="str">
        <f t="shared" si="1"/>
        <v>Grundy2004</v>
      </c>
      <c r="B130" t="s">
        <v>727</v>
      </c>
      <c r="C130">
        <v>2004</v>
      </c>
      <c r="D130" t="s">
        <v>245</v>
      </c>
      <c r="E130">
        <v>173</v>
      </c>
      <c r="F130">
        <v>2080</v>
      </c>
      <c r="G130">
        <v>4.5999999999999996</v>
      </c>
      <c r="H130">
        <v>449</v>
      </c>
      <c r="I130">
        <v>-1.5</v>
      </c>
      <c r="J130" t="s">
        <v>247</v>
      </c>
      <c r="K130">
        <v>47061</v>
      </c>
      <c r="L130" t="s">
        <v>185</v>
      </c>
    </row>
    <row r="131" spans="1:12" x14ac:dyDescent="0.2">
      <c r="A131" t="str">
        <f t="shared" si="1"/>
        <v>Hamblen2004</v>
      </c>
      <c r="B131" t="s">
        <v>728</v>
      </c>
      <c r="C131">
        <v>2004</v>
      </c>
      <c r="D131" t="s">
        <v>245</v>
      </c>
      <c r="E131">
        <v>1369</v>
      </c>
      <c r="F131">
        <v>35174</v>
      </c>
      <c r="G131">
        <v>4.2</v>
      </c>
      <c r="H131">
        <v>678</v>
      </c>
      <c r="I131">
        <v>5.8</v>
      </c>
      <c r="J131" t="s">
        <v>247</v>
      </c>
      <c r="K131">
        <v>47063</v>
      </c>
      <c r="L131" t="s">
        <v>185</v>
      </c>
    </row>
    <row r="132" spans="1:12" x14ac:dyDescent="0.2">
      <c r="A132" t="str">
        <f t="shared" si="1"/>
        <v>Hamilton2004</v>
      </c>
      <c r="B132" t="s">
        <v>406</v>
      </c>
      <c r="C132">
        <v>2004</v>
      </c>
      <c r="D132" t="s">
        <v>245</v>
      </c>
      <c r="E132">
        <v>8277</v>
      </c>
      <c r="F132">
        <v>194171</v>
      </c>
      <c r="G132">
        <v>1.4</v>
      </c>
      <c r="H132">
        <v>706</v>
      </c>
      <c r="I132">
        <v>3.5</v>
      </c>
      <c r="J132" t="s">
        <v>247</v>
      </c>
      <c r="K132">
        <v>47065</v>
      </c>
      <c r="L132" t="s">
        <v>185</v>
      </c>
    </row>
    <row r="133" spans="1:12" x14ac:dyDescent="0.2">
      <c r="A133" t="str">
        <f t="shared" si="1"/>
        <v>Hancock2004</v>
      </c>
      <c r="B133" t="s">
        <v>508</v>
      </c>
      <c r="C133">
        <v>2004</v>
      </c>
      <c r="D133" t="s">
        <v>245</v>
      </c>
      <c r="E133">
        <v>59</v>
      </c>
      <c r="F133">
        <v>873</v>
      </c>
      <c r="G133">
        <v>-14.2</v>
      </c>
      <c r="H133">
        <v>414</v>
      </c>
      <c r="I133">
        <v>10.4</v>
      </c>
      <c r="J133" t="s">
        <v>247</v>
      </c>
      <c r="K133">
        <v>47067</v>
      </c>
      <c r="L133" t="s">
        <v>185</v>
      </c>
    </row>
    <row r="134" spans="1:12" x14ac:dyDescent="0.2">
      <c r="A134" t="str">
        <f t="shared" ref="A134:A197" si="2">_xlfn.CONCAT(B134, C134)</f>
        <v>Hardeman2004</v>
      </c>
      <c r="B134" t="s">
        <v>729</v>
      </c>
      <c r="C134">
        <v>2004</v>
      </c>
      <c r="D134" t="s">
        <v>245</v>
      </c>
      <c r="E134">
        <v>389</v>
      </c>
      <c r="F134">
        <v>7177</v>
      </c>
      <c r="G134">
        <v>-1.3</v>
      </c>
      <c r="H134">
        <v>577</v>
      </c>
      <c r="I134">
        <v>9.5</v>
      </c>
      <c r="J134" t="s">
        <v>247</v>
      </c>
      <c r="K134">
        <v>47069</v>
      </c>
      <c r="L134" t="s">
        <v>185</v>
      </c>
    </row>
    <row r="135" spans="1:12" x14ac:dyDescent="0.2">
      <c r="A135" t="str">
        <f t="shared" si="2"/>
        <v>Hardin2004</v>
      </c>
      <c r="B135" t="s">
        <v>346</v>
      </c>
      <c r="C135">
        <v>2004</v>
      </c>
      <c r="D135" t="s">
        <v>245</v>
      </c>
      <c r="E135">
        <v>508</v>
      </c>
      <c r="F135">
        <v>7449</v>
      </c>
      <c r="G135">
        <v>-1.1000000000000001</v>
      </c>
      <c r="H135">
        <v>556</v>
      </c>
      <c r="I135">
        <v>6.7</v>
      </c>
      <c r="J135" t="s">
        <v>247</v>
      </c>
      <c r="K135">
        <v>47071</v>
      </c>
      <c r="L135" t="s">
        <v>185</v>
      </c>
    </row>
    <row r="136" spans="1:12" x14ac:dyDescent="0.2">
      <c r="A136" t="str">
        <f t="shared" si="2"/>
        <v>Hawkins2004</v>
      </c>
      <c r="B136" t="s">
        <v>730</v>
      </c>
      <c r="C136">
        <v>2004</v>
      </c>
      <c r="D136" t="s">
        <v>245</v>
      </c>
      <c r="E136">
        <v>609</v>
      </c>
      <c r="F136">
        <v>13098</v>
      </c>
      <c r="G136">
        <v>-5.3</v>
      </c>
      <c r="H136">
        <v>608</v>
      </c>
      <c r="I136">
        <v>9.4</v>
      </c>
      <c r="J136" t="s">
        <v>247</v>
      </c>
      <c r="K136">
        <v>47073</v>
      </c>
      <c r="L136" t="s">
        <v>185</v>
      </c>
    </row>
    <row r="137" spans="1:12" x14ac:dyDescent="0.2">
      <c r="A137" t="str">
        <f t="shared" si="2"/>
        <v>Haywood2004</v>
      </c>
      <c r="B137" t="s">
        <v>731</v>
      </c>
      <c r="C137">
        <v>2004</v>
      </c>
      <c r="D137" t="s">
        <v>245</v>
      </c>
      <c r="E137">
        <v>343</v>
      </c>
      <c r="F137">
        <v>6050</v>
      </c>
      <c r="G137">
        <v>-2.2999999999999998</v>
      </c>
      <c r="H137">
        <v>582</v>
      </c>
      <c r="I137">
        <v>6.8</v>
      </c>
      <c r="J137" t="s">
        <v>247</v>
      </c>
      <c r="K137">
        <v>47075</v>
      </c>
      <c r="L137" t="s">
        <v>185</v>
      </c>
    </row>
    <row r="138" spans="1:12" x14ac:dyDescent="0.2">
      <c r="A138" t="str">
        <f t="shared" si="2"/>
        <v>Henderson2004</v>
      </c>
      <c r="B138" t="s">
        <v>602</v>
      </c>
      <c r="C138">
        <v>2004</v>
      </c>
      <c r="D138" t="s">
        <v>245</v>
      </c>
      <c r="E138">
        <v>511</v>
      </c>
      <c r="F138">
        <v>10401</v>
      </c>
      <c r="G138">
        <v>3.3</v>
      </c>
      <c r="H138">
        <v>596</v>
      </c>
      <c r="I138">
        <v>4.4000000000000004</v>
      </c>
      <c r="J138" t="s">
        <v>247</v>
      </c>
      <c r="K138">
        <v>47077</v>
      </c>
      <c r="L138" t="s">
        <v>185</v>
      </c>
    </row>
    <row r="139" spans="1:12" x14ac:dyDescent="0.2">
      <c r="A139" t="str">
        <f t="shared" si="2"/>
        <v>Henry2004</v>
      </c>
      <c r="B139" t="s">
        <v>416</v>
      </c>
      <c r="C139">
        <v>2004</v>
      </c>
      <c r="D139" t="s">
        <v>245</v>
      </c>
      <c r="E139">
        <v>675</v>
      </c>
      <c r="F139">
        <v>11281</v>
      </c>
      <c r="G139">
        <v>1.4</v>
      </c>
      <c r="H139">
        <v>567</v>
      </c>
      <c r="I139">
        <v>0.9</v>
      </c>
      <c r="J139" t="s">
        <v>247</v>
      </c>
      <c r="K139">
        <v>47079</v>
      </c>
      <c r="L139" t="s">
        <v>185</v>
      </c>
    </row>
    <row r="140" spans="1:12" x14ac:dyDescent="0.2">
      <c r="A140" t="str">
        <f t="shared" si="2"/>
        <v>Hickman2004</v>
      </c>
      <c r="B140" t="s">
        <v>603</v>
      </c>
      <c r="C140">
        <v>2004</v>
      </c>
      <c r="D140" t="s">
        <v>245</v>
      </c>
      <c r="E140">
        <v>291</v>
      </c>
      <c r="F140">
        <v>3241</v>
      </c>
      <c r="G140">
        <v>2.7</v>
      </c>
      <c r="H140">
        <v>493</v>
      </c>
      <c r="I140">
        <v>1.9</v>
      </c>
      <c r="J140" t="s">
        <v>247</v>
      </c>
      <c r="K140">
        <v>47081</v>
      </c>
      <c r="L140" t="s">
        <v>185</v>
      </c>
    </row>
    <row r="141" spans="1:12" x14ac:dyDescent="0.2">
      <c r="A141" t="str">
        <f t="shared" si="2"/>
        <v>Houston2004</v>
      </c>
      <c r="B141" t="s">
        <v>333</v>
      </c>
      <c r="C141">
        <v>2004</v>
      </c>
      <c r="D141" t="s">
        <v>245</v>
      </c>
      <c r="E141">
        <v>111</v>
      </c>
      <c r="F141">
        <v>1465</v>
      </c>
      <c r="G141">
        <v>1.2</v>
      </c>
      <c r="H141">
        <v>439</v>
      </c>
      <c r="I141">
        <v>6.3</v>
      </c>
      <c r="J141" t="s">
        <v>247</v>
      </c>
      <c r="K141">
        <v>47083</v>
      </c>
      <c r="L141" t="s">
        <v>185</v>
      </c>
    </row>
    <row r="142" spans="1:12" x14ac:dyDescent="0.2">
      <c r="A142" t="str">
        <f t="shared" si="2"/>
        <v>Humphreys2004</v>
      </c>
      <c r="B142" t="s">
        <v>732</v>
      </c>
      <c r="C142">
        <v>2004</v>
      </c>
      <c r="D142" t="s">
        <v>245</v>
      </c>
      <c r="E142">
        <v>325</v>
      </c>
      <c r="F142">
        <v>5445</v>
      </c>
      <c r="G142">
        <v>-2.9</v>
      </c>
      <c r="H142">
        <v>723</v>
      </c>
      <c r="I142">
        <v>3.7</v>
      </c>
      <c r="J142" t="s">
        <v>247</v>
      </c>
      <c r="K142">
        <v>47085</v>
      </c>
      <c r="L142" t="s">
        <v>185</v>
      </c>
    </row>
    <row r="143" spans="1:12" x14ac:dyDescent="0.2">
      <c r="A143" t="str">
        <f t="shared" si="2"/>
        <v>Jackson2004</v>
      </c>
      <c r="B143" t="s">
        <v>318</v>
      </c>
      <c r="C143">
        <v>2004</v>
      </c>
      <c r="D143" t="s">
        <v>245</v>
      </c>
      <c r="E143">
        <v>127</v>
      </c>
      <c r="F143">
        <v>2171</v>
      </c>
      <c r="G143">
        <v>5.4</v>
      </c>
      <c r="H143">
        <v>550</v>
      </c>
      <c r="I143">
        <v>10.7</v>
      </c>
      <c r="J143" t="s">
        <v>247</v>
      </c>
      <c r="K143">
        <v>47087</v>
      </c>
      <c r="L143" t="s">
        <v>185</v>
      </c>
    </row>
    <row r="144" spans="1:12" x14ac:dyDescent="0.2">
      <c r="A144" t="str">
        <f t="shared" si="2"/>
        <v>Jefferson2004</v>
      </c>
      <c r="B144" t="s">
        <v>314</v>
      </c>
      <c r="C144">
        <v>2004</v>
      </c>
      <c r="D144" t="s">
        <v>245</v>
      </c>
      <c r="E144">
        <v>661</v>
      </c>
      <c r="F144">
        <v>10862</v>
      </c>
      <c r="G144">
        <v>2</v>
      </c>
      <c r="H144">
        <v>604</v>
      </c>
      <c r="I144">
        <v>-1.3</v>
      </c>
      <c r="J144" t="s">
        <v>247</v>
      </c>
      <c r="K144">
        <v>47089</v>
      </c>
      <c r="L144" t="s">
        <v>185</v>
      </c>
    </row>
    <row r="145" spans="1:12" x14ac:dyDescent="0.2">
      <c r="A145" t="str">
        <f t="shared" si="2"/>
        <v>Johnson2004</v>
      </c>
      <c r="B145" t="s">
        <v>516</v>
      </c>
      <c r="C145">
        <v>2004</v>
      </c>
      <c r="D145" t="s">
        <v>245</v>
      </c>
      <c r="E145">
        <v>227</v>
      </c>
      <c r="F145">
        <v>3641</v>
      </c>
      <c r="G145">
        <v>8.5</v>
      </c>
      <c r="H145">
        <v>594</v>
      </c>
      <c r="I145">
        <v>24</v>
      </c>
      <c r="J145" t="s">
        <v>247</v>
      </c>
      <c r="K145">
        <v>47091</v>
      </c>
      <c r="L145" t="s">
        <v>185</v>
      </c>
    </row>
    <row r="146" spans="1:12" x14ac:dyDescent="0.2">
      <c r="A146" t="str">
        <f t="shared" si="2"/>
        <v>Knox2004</v>
      </c>
      <c r="B146" t="s">
        <v>608</v>
      </c>
      <c r="C146">
        <v>2004</v>
      </c>
      <c r="D146" t="s">
        <v>245</v>
      </c>
      <c r="E146">
        <v>10326</v>
      </c>
      <c r="F146">
        <v>221114</v>
      </c>
      <c r="G146">
        <v>3.7</v>
      </c>
      <c r="H146">
        <v>709</v>
      </c>
      <c r="I146">
        <v>4.4000000000000004</v>
      </c>
      <c r="J146" t="s">
        <v>247</v>
      </c>
      <c r="K146">
        <v>47093</v>
      </c>
      <c r="L146" t="s">
        <v>185</v>
      </c>
    </row>
    <row r="147" spans="1:12" x14ac:dyDescent="0.2">
      <c r="A147" t="str">
        <f t="shared" si="2"/>
        <v>Lake2004</v>
      </c>
      <c r="B147" t="s">
        <v>733</v>
      </c>
      <c r="C147">
        <v>2004</v>
      </c>
      <c r="D147" t="s">
        <v>245</v>
      </c>
      <c r="E147">
        <v>108</v>
      </c>
      <c r="F147">
        <v>1175</v>
      </c>
      <c r="G147">
        <v>2.5</v>
      </c>
      <c r="H147">
        <v>446</v>
      </c>
      <c r="I147">
        <v>4</v>
      </c>
      <c r="J147" t="s">
        <v>247</v>
      </c>
      <c r="K147">
        <v>47095</v>
      </c>
      <c r="L147" t="s">
        <v>185</v>
      </c>
    </row>
    <row r="148" spans="1:12" x14ac:dyDescent="0.2">
      <c r="A148" t="str">
        <f t="shared" si="2"/>
        <v>Lauderdale2004</v>
      </c>
      <c r="B148" t="s">
        <v>439</v>
      </c>
      <c r="C148">
        <v>2004</v>
      </c>
      <c r="D148" t="s">
        <v>245</v>
      </c>
      <c r="E148">
        <v>363</v>
      </c>
      <c r="F148">
        <v>6266</v>
      </c>
      <c r="G148">
        <v>-2.4</v>
      </c>
      <c r="H148">
        <v>576</v>
      </c>
      <c r="I148">
        <v>8.5</v>
      </c>
      <c r="J148" t="s">
        <v>247</v>
      </c>
      <c r="K148">
        <v>47097</v>
      </c>
      <c r="L148" t="s">
        <v>185</v>
      </c>
    </row>
    <row r="149" spans="1:12" x14ac:dyDescent="0.2">
      <c r="A149" t="str">
        <f t="shared" si="2"/>
        <v>Lawrence2004</v>
      </c>
      <c r="B149" t="s">
        <v>440</v>
      </c>
      <c r="C149">
        <v>2004</v>
      </c>
      <c r="D149" t="s">
        <v>245</v>
      </c>
      <c r="E149">
        <v>731</v>
      </c>
      <c r="F149">
        <v>11781</v>
      </c>
      <c r="G149">
        <v>-6.7</v>
      </c>
      <c r="H149">
        <v>562</v>
      </c>
      <c r="I149">
        <v>5.4</v>
      </c>
      <c r="J149" t="s">
        <v>247</v>
      </c>
      <c r="K149">
        <v>47099</v>
      </c>
      <c r="L149" t="s">
        <v>185</v>
      </c>
    </row>
    <row r="150" spans="1:12" x14ac:dyDescent="0.2">
      <c r="A150" t="str">
        <f t="shared" si="2"/>
        <v>Lewis2004</v>
      </c>
      <c r="B150" t="s">
        <v>613</v>
      </c>
      <c r="C150">
        <v>2004</v>
      </c>
      <c r="D150" t="s">
        <v>245</v>
      </c>
      <c r="E150">
        <v>215</v>
      </c>
      <c r="F150">
        <v>2391</v>
      </c>
      <c r="G150">
        <v>-5.3</v>
      </c>
      <c r="H150">
        <v>443</v>
      </c>
      <c r="I150">
        <v>3</v>
      </c>
      <c r="J150" t="s">
        <v>247</v>
      </c>
      <c r="K150">
        <v>47101</v>
      </c>
      <c r="L150" t="s">
        <v>185</v>
      </c>
    </row>
    <row r="151" spans="1:12" x14ac:dyDescent="0.2">
      <c r="A151" t="str">
        <f t="shared" si="2"/>
        <v>Lincoln2004</v>
      </c>
      <c r="B151" t="s">
        <v>519</v>
      </c>
      <c r="C151">
        <v>2004</v>
      </c>
      <c r="D151" t="s">
        <v>245</v>
      </c>
      <c r="E151">
        <v>569</v>
      </c>
      <c r="F151">
        <v>8828</v>
      </c>
      <c r="G151">
        <v>2.2000000000000002</v>
      </c>
      <c r="H151">
        <v>529</v>
      </c>
      <c r="I151">
        <v>8</v>
      </c>
      <c r="J151" t="s">
        <v>247</v>
      </c>
      <c r="K151">
        <v>47103</v>
      </c>
      <c r="L151" t="s">
        <v>185</v>
      </c>
    </row>
    <row r="152" spans="1:12" x14ac:dyDescent="0.2">
      <c r="A152" t="str">
        <f t="shared" si="2"/>
        <v>Loudon2004</v>
      </c>
      <c r="B152" t="s">
        <v>734</v>
      </c>
      <c r="C152">
        <v>2004</v>
      </c>
      <c r="D152" t="s">
        <v>245</v>
      </c>
      <c r="E152">
        <v>750</v>
      </c>
      <c r="F152">
        <v>12268</v>
      </c>
      <c r="G152">
        <v>5.4</v>
      </c>
      <c r="H152">
        <v>639</v>
      </c>
      <c r="I152">
        <v>13.1</v>
      </c>
      <c r="J152" t="s">
        <v>247</v>
      </c>
      <c r="K152">
        <v>47105</v>
      </c>
      <c r="L152" t="s">
        <v>185</v>
      </c>
    </row>
    <row r="153" spans="1:12" x14ac:dyDescent="0.2">
      <c r="A153" t="str">
        <f t="shared" si="2"/>
        <v>McMinn2004</v>
      </c>
      <c r="B153" t="s">
        <v>735</v>
      </c>
      <c r="C153">
        <v>2004</v>
      </c>
      <c r="D153" t="s">
        <v>245</v>
      </c>
      <c r="E153">
        <v>841</v>
      </c>
      <c r="F153">
        <v>17299</v>
      </c>
      <c r="G153">
        <v>7.4</v>
      </c>
      <c r="H153">
        <v>697</v>
      </c>
      <c r="I153">
        <v>7.9</v>
      </c>
      <c r="J153" t="s">
        <v>247</v>
      </c>
      <c r="K153">
        <v>47107</v>
      </c>
      <c r="L153" t="s">
        <v>185</v>
      </c>
    </row>
    <row r="154" spans="1:12" x14ac:dyDescent="0.2">
      <c r="A154" t="str">
        <f t="shared" si="2"/>
        <v>McNairy2004</v>
      </c>
      <c r="B154" t="s">
        <v>736</v>
      </c>
      <c r="C154">
        <v>2004</v>
      </c>
      <c r="D154" t="s">
        <v>245</v>
      </c>
      <c r="E154">
        <v>447</v>
      </c>
      <c r="F154">
        <v>7919</v>
      </c>
      <c r="G154">
        <v>2.5</v>
      </c>
      <c r="H154">
        <v>532</v>
      </c>
      <c r="I154">
        <v>6</v>
      </c>
      <c r="J154" t="s">
        <v>247</v>
      </c>
      <c r="K154">
        <v>47109</v>
      </c>
      <c r="L154" t="s">
        <v>185</v>
      </c>
    </row>
    <row r="155" spans="1:12" x14ac:dyDescent="0.2">
      <c r="A155" t="str">
        <f t="shared" si="2"/>
        <v>Macon2004</v>
      </c>
      <c r="B155" t="s">
        <v>441</v>
      </c>
      <c r="C155">
        <v>2004</v>
      </c>
      <c r="D155" t="s">
        <v>245</v>
      </c>
      <c r="E155">
        <v>300</v>
      </c>
      <c r="F155">
        <v>4474</v>
      </c>
      <c r="G155">
        <v>3.5</v>
      </c>
      <c r="H155">
        <v>490</v>
      </c>
      <c r="I155">
        <v>9.1</v>
      </c>
      <c r="J155" t="s">
        <v>247</v>
      </c>
      <c r="K155">
        <v>47111</v>
      </c>
      <c r="L155" t="s">
        <v>185</v>
      </c>
    </row>
    <row r="156" spans="1:12" x14ac:dyDescent="0.2">
      <c r="A156" t="str">
        <f t="shared" si="2"/>
        <v>Madison2004</v>
      </c>
      <c r="B156" t="s">
        <v>313</v>
      </c>
      <c r="C156">
        <v>2004</v>
      </c>
      <c r="D156" t="s">
        <v>245</v>
      </c>
      <c r="E156">
        <v>2349</v>
      </c>
      <c r="F156">
        <v>54267</v>
      </c>
      <c r="G156">
        <v>2.2999999999999998</v>
      </c>
      <c r="H156">
        <v>703</v>
      </c>
      <c r="I156">
        <v>5.2</v>
      </c>
      <c r="J156" t="s">
        <v>247</v>
      </c>
      <c r="K156">
        <v>47113</v>
      </c>
      <c r="L156" t="s">
        <v>185</v>
      </c>
    </row>
    <row r="157" spans="1:12" x14ac:dyDescent="0.2">
      <c r="A157" t="str">
        <f t="shared" si="2"/>
        <v>Marion2004</v>
      </c>
      <c r="B157" t="s">
        <v>399</v>
      </c>
      <c r="C157">
        <v>2004</v>
      </c>
      <c r="D157" t="s">
        <v>245</v>
      </c>
      <c r="E157">
        <v>472</v>
      </c>
      <c r="F157">
        <v>6906</v>
      </c>
      <c r="G157">
        <v>4</v>
      </c>
      <c r="H157">
        <v>533</v>
      </c>
      <c r="I157">
        <v>5.5</v>
      </c>
      <c r="J157" t="s">
        <v>247</v>
      </c>
      <c r="K157">
        <v>47115</v>
      </c>
      <c r="L157" t="s">
        <v>185</v>
      </c>
    </row>
    <row r="158" spans="1:12" x14ac:dyDescent="0.2">
      <c r="A158" t="str">
        <f t="shared" si="2"/>
        <v>Marshall2004</v>
      </c>
      <c r="B158" t="s">
        <v>322</v>
      </c>
      <c r="C158">
        <v>2004</v>
      </c>
      <c r="D158" t="s">
        <v>245</v>
      </c>
      <c r="E158">
        <v>496</v>
      </c>
      <c r="F158">
        <v>9694</v>
      </c>
      <c r="G158">
        <v>-0.3</v>
      </c>
      <c r="H158">
        <v>607</v>
      </c>
      <c r="I158">
        <v>4.5</v>
      </c>
      <c r="J158" t="s">
        <v>247</v>
      </c>
      <c r="K158">
        <v>47117</v>
      </c>
      <c r="L158" t="s">
        <v>185</v>
      </c>
    </row>
    <row r="159" spans="1:12" x14ac:dyDescent="0.2">
      <c r="A159" t="str">
        <f t="shared" si="2"/>
        <v>Maury2004</v>
      </c>
      <c r="B159" t="s">
        <v>737</v>
      </c>
      <c r="C159">
        <v>2004</v>
      </c>
      <c r="D159" t="s">
        <v>245</v>
      </c>
      <c r="E159">
        <v>1484</v>
      </c>
      <c r="F159">
        <v>31456</v>
      </c>
      <c r="G159">
        <v>-2</v>
      </c>
      <c r="H159">
        <v>810</v>
      </c>
      <c r="I159">
        <v>-2.6</v>
      </c>
      <c r="J159" t="s">
        <v>247</v>
      </c>
      <c r="K159">
        <v>47119</v>
      </c>
      <c r="L159" t="s">
        <v>185</v>
      </c>
    </row>
    <row r="160" spans="1:12" x14ac:dyDescent="0.2">
      <c r="A160" t="str">
        <f t="shared" si="2"/>
        <v>Meigs2004</v>
      </c>
      <c r="B160" t="s">
        <v>738</v>
      </c>
      <c r="C160">
        <v>2004</v>
      </c>
      <c r="D160" t="s">
        <v>245</v>
      </c>
      <c r="E160">
        <v>97</v>
      </c>
      <c r="F160">
        <v>1507</v>
      </c>
      <c r="G160">
        <v>-8.3000000000000007</v>
      </c>
      <c r="H160">
        <v>634</v>
      </c>
      <c r="I160">
        <v>11.8</v>
      </c>
      <c r="J160" t="s">
        <v>247</v>
      </c>
      <c r="K160">
        <v>47121</v>
      </c>
      <c r="L160" t="s">
        <v>185</v>
      </c>
    </row>
    <row r="161" spans="1:12" x14ac:dyDescent="0.2">
      <c r="A161" t="str">
        <f t="shared" si="2"/>
        <v>Monroe2004</v>
      </c>
      <c r="B161" t="s">
        <v>443</v>
      </c>
      <c r="C161">
        <v>2004</v>
      </c>
      <c r="D161" t="s">
        <v>245</v>
      </c>
      <c r="E161">
        <v>669</v>
      </c>
      <c r="F161">
        <v>13106</v>
      </c>
      <c r="G161">
        <v>8.3000000000000007</v>
      </c>
      <c r="H161">
        <v>586</v>
      </c>
      <c r="I161">
        <v>7.5</v>
      </c>
      <c r="J161" t="s">
        <v>247</v>
      </c>
      <c r="K161">
        <v>47123</v>
      </c>
      <c r="L161" t="s">
        <v>185</v>
      </c>
    </row>
    <row r="162" spans="1:12" x14ac:dyDescent="0.2">
      <c r="A162" t="str">
        <f t="shared" si="2"/>
        <v>Montgomery2004</v>
      </c>
      <c r="B162" t="s">
        <v>329</v>
      </c>
      <c r="C162">
        <v>2004</v>
      </c>
      <c r="D162" t="s">
        <v>245</v>
      </c>
      <c r="E162">
        <v>2232</v>
      </c>
      <c r="F162">
        <v>43130</v>
      </c>
      <c r="G162">
        <v>3</v>
      </c>
      <c r="H162">
        <v>574</v>
      </c>
      <c r="I162">
        <v>5.0999999999999996</v>
      </c>
      <c r="J162" t="s">
        <v>247</v>
      </c>
      <c r="K162">
        <v>47125</v>
      </c>
      <c r="L162" t="s">
        <v>185</v>
      </c>
    </row>
    <row r="163" spans="1:12" x14ac:dyDescent="0.2">
      <c r="A163" t="str">
        <f t="shared" si="2"/>
        <v>Moore2004</v>
      </c>
      <c r="B163" t="s">
        <v>739</v>
      </c>
      <c r="C163">
        <v>2004</v>
      </c>
      <c r="D163" t="s">
        <v>245</v>
      </c>
      <c r="E163">
        <v>59</v>
      </c>
      <c r="F163">
        <v>1425</v>
      </c>
      <c r="G163">
        <v>2.4</v>
      </c>
      <c r="H163">
        <v>630</v>
      </c>
      <c r="I163">
        <v>4.5</v>
      </c>
      <c r="J163" t="s">
        <v>247</v>
      </c>
      <c r="K163">
        <v>47127</v>
      </c>
      <c r="L163" t="s">
        <v>185</v>
      </c>
    </row>
    <row r="164" spans="1:12" x14ac:dyDescent="0.2">
      <c r="A164" t="str">
        <f t="shared" si="2"/>
        <v>Morgan2004</v>
      </c>
      <c r="B164" t="s">
        <v>444</v>
      </c>
      <c r="C164">
        <v>2004</v>
      </c>
      <c r="D164" t="s">
        <v>245</v>
      </c>
      <c r="E164">
        <v>167</v>
      </c>
      <c r="F164">
        <v>2398</v>
      </c>
      <c r="G164">
        <v>0.4</v>
      </c>
      <c r="H164">
        <v>526</v>
      </c>
      <c r="I164">
        <v>6.5</v>
      </c>
      <c r="J164" t="s">
        <v>247</v>
      </c>
      <c r="K164">
        <v>47129</v>
      </c>
      <c r="L164" t="s">
        <v>185</v>
      </c>
    </row>
    <row r="165" spans="1:12" x14ac:dyDescent="0.2">
      <c r="A165" t="str">
        <f t="shared" si="2"/>
        <v>Obion2004</v>
      </c>
      <c r="B165" t="s">
        <v>740</v>
      </c>
      <c r="C165">
        <v>2004</v>
      </c>
      <c r="D165" t="s">
        <v>245</v>
      </c>
      <c r="E165">
        <v>703</v>
      </c>
      <c r="F165">
        <v>13239</v>
      </c>
      <c r="G165">
        <v>-2.2999999999999998</v>
      </c>
      <c r="H165">
        <v>705</v>
      </c>
      <c r="I165">
        <v>7.3</v>
      </c>
      <c r="J165" t="s">
        <v>247</v>
      </c>
      <c r="K165">
        <v>47131</v>
      </c>
      <c r="L165" t="s">
        <v>185</v>
      </c>
    </row>
    <row r="166" spans="1:12" x14ac:dyDescent="0.2">
      <c r="A166" t="str">
        <f t="shared" si="2"/>
        <v>Overton2004</v>
      </c>
      <c r="B166" t="s">
        <v>741</v>
      </c>
      <c r="C166">
        <v>2004</v>
      </c>
      <c r="D166" t="s">
        <v>245</v>
      </c>
      <c r="E166">
        <v>280</v>
      </c>
      <c r="F166">
        <v>4416</v>
      </c>
      <c r="G166">
        <v>1.8</v>
      </c>
      <c r="H166">
        <v>528</v>
      </c>
      <c r="I166">
        <v>11.2</v>
      </c>
      <c r="J166" t="s">
        <v>247</v>
      </c>
      <c r="K166">
        <v>47133</v>
      </c>
      <c r="L166" t="s">
        <v>185</v>
      </c>
    </row>
    <row r="167" spans="1:12" x14ac:dyDescent="0.2">
      <c r="A167" t="str">
        <f t="shared" si="2"/>
        <v>Perry2004</v>
      </c>
      <c r="B167" t="s">
        <v>445</v>
      </c>
      <c r="C167">
        <v>2004</v>
      </c>
      <c r="D167" t="s">
        <v>245</v>
      </c>
      <c r="E167">
        <v>105</v>
      </c>
      <c r="F167">
        <v>2481</v>
      </c>
      <c r="G167">
        <v>-0.3</v>
      </c>
      <c r="H167">
        <v>547</v>
      </c>
      <c r="I167">
        <v>6.6</v>
      </c>
      <c r="J167" t="s">
        <v>247</v>
      </c>
      <c r="K167">
        <v>47135</v>
      </c>
      <c r="L167" t="s">
        <v>185</v>
      </c>
    </row>
    <row r="168" spans="1:12" x14ac:dyDescent="0.2">
      <c r="A168" t="str">
        <f t="shared" si="2"/>
        <v>Pickett2004</v>
      </c>
      <c r="B168" t="s">
        <v>742</v>
      </c>
      <c r="C168">
        <v>2004</v>
      </c>
      <c r="D168" t="s">
        <v>245</v>
      </c>
      <c r="E168">
        <v>95</v>
      </c>
      <c r="F168">
        <v>956</v>
      </c>
      <c r="G168">
        <v>9.3000000000000007</v>
      </c>
      <c r="H168">
        <v>455</v>
      </c>
      <c r="I168">
        <v>4.0999999999999996</v>
      </c>
      <c r="J168" t="s">
        <v>247</v>
      </c>
      <c r="K168">
        <v>47137</v>
      </c>
      <c r="L168" t="s">
        <v>185</v>
      </c>
    </row>
    <row r="169" spans="1:12" x14ac:dyDescent="0.2">
      <c r="A169" t="str">
        <f t="shared" si="2"/>
        <v>Polk2004</v>
      </c>
      <c r="B169" t="s">
        <v>533</v>
      </c>
      <c r="C169">
        <v>2004</v>
      </c>
      <c r="D169" t="s">
        <v>245</v>
      </c>
      <c r="E169">
        <v>240</v>
      </c>
      <c r="F169">
        <v>2495</v>
      </c>
      <c r="G169">
        <v>0.9</v>
      </c>
      <c r="H169">
        <v>472</v>
      </c>
      <c r="I169">
        <v>9</v>
      </c>
      <c r="J169" t="s">
        <v>247</v>
      </c>
      <c r="K169">
        <v>47139</v>
      </c>
      <c r="L169" t="s">
        <v>185</v>
      </c>
    </row>
    <row r="170" spans="1:12" x14ac:dyDescent="0.2">
      <c r="A170" t="str">
        <f t="shared" si="2"/>
        <v>Putnam2004</v>
      </c>
      <c r="B170" t="s">
        <v>534</v>
      </c>
      <c r="C170">
        <v>2004</v>
      </c>
      <c r="D170" t="s">
        <v>245</v>
      </c>
      <c r="E170">
        <v>1622</v>
      </c>
      <c r="F170">
        <v>32127</v>
      </c>
      <c r="G170">
        <v>1.8</v>
      </c>
      <c r="H170">
        <v>598</v>
      </c>
      <c r="I170">
        <v>7.2</v>
      </c>
      <c r="J170" t="s">
        <v>247</v>
      </c>
      <c r="K170">
        <v>47141</v>
      </c>
      <c r="L170" t="s">
        <v>185</v>
      </c>
    </row>
    <row r="171" spans="1:12" x14ac:dyDescent="0.2">
      <c r="A171" t="str">
        <f t="shared" si="2"/>
        <v>Rhea2004</v>
      </c>
      <c r="B171" t="s">
        <v>743</v>
      </c>
      <c r="C171">
        <v>2004</v>
      </c>
      <c r="D171" t="s">
        <v>245</v>
      </c>
      <c r="E171">
        <v>470</v>
      </c>
      <c r="F171">
        <v>11036</v>
      </c>
      <c r="G171">
        <v>3.5</v>
      </c>
      <c r="H171">
        <v>628</v>
      </c>
      <c r="I171">
        <v>-0.9</v>
      </c>
      <c r="J171" t="s">
        <v>247</v>
      </c>
      <c r="K171">
        <v>47143</v>
      </c>
      <c r="L171" t="s">
        <v>185</v>
      </c>
    </row>
    <row r="172" spans="1:12" x14ac:dyDescent="0.2">
      <c r="A172" t="str">
        <f t="shared" si="2"/>
        <v>Roane2004</v>
      </c>
      <c r="B172" t="s">
        <v>744</v>
      </c>
      <c r="C172">
        <v>2004</v>
      </c>
      <c r="D172" t="s">
        <v>245</v>
      </c>
      <c r="E172">
        <v>727</v>
      </c>
      <c r="F172">
        <v>17203</v>
      </c>
      <c r="G172">
        <v>0.1</v>
      </c>
      <c r="H172">
        <v>811</v>
      </c>
      <c r="I172">
        <v>2.9</v>
      </c>
      <c r="J172" t="s">
        <v>247</v>
      </c>
      <c r="K172">
        <v>47145</v>
      </c>
      <c r="L172" t="s">
        <v>185</v>
      </c>
    </row>
    <row r="173" spans="1:12" x14ac:dyDescent="0.2">
      <c r="A173" t="str">
        <f t="shared" si="2"/>
        <v>Robertson2004</v>
      </c>
      <c r="B173" t="s">
        <v>635</v>
      </c>
      <c r="C173">
        <v>2004</v>
      </c>
      <c r="D173" t="s">
        <v>245</v>
      </c>
      <c r="E173">
        <v>935</v>
      </c>
      <c r="F173">
        <v>17913</v>
      </c>
      <c r="G173">
        <v>6.8</v>
      </c>
      <c r="H173">
        <v>590</v>
      </c>
      <c r="I173">
        <v>1.9</v>
      </c>
      <c r="J173" t="s">
        <v>247</v>
      </c>
      <c r="K173">
        <v>47147</v>
      </c>
      <c r="L173" t="s">
        <v>185</v>
      </c>
    </row>
    <row r="174" spans="1:12" x14ac:dyDescent="0.2">
      <c r="A174" t="str">
        <f t="shared" si="2"/>
        <v>Rutherford2004</v>
      </c>
      <c r="B174" t="s">
        <v>407</v>
      </c>
      <c r="C174">
        <v>2004</v>
      </c>
      <c r="D174" t="s">
        <v>245</v>
      </c>
      <c r="E174">
        <v>3678</v>
      </c>
      <c r="F174">
        <v>93939</v>
      </c>
      <c r="G174">
        <v>8.6</v>
      </c>
      <c r="H174">
        <v>748</v>
      </c>
      <c r="I174">
        <v>5.0999999999999996</v>
      </c>
      <c r="J174" t="s">
        <v>247</v>
      </c>
      <c r="K174">
        <v>47149</v>
      </c>
      <c r="L174" t="s">
        <v>185</v>
      </c>
    </row>
    <row r="175" spans="1:12" x14ac:dyDescent="0.2">
      <c r="A175" t="str">
        <f t="shared" si="2"/>
        <v>Scott2004</v>
      </c>
      <c r="B175" t="s">
        <v>638</v>
      </c>
      <c r="C175">
        <v>2004</v>
      </c>
      <c r="D175" t="s">
        <v>245</v>
      </c>
      <c r="E175">
        <v>358</v>
      </c>
      <c r="F175">
        <v>6425</v>
      </c>
      <c r="G175">
        <v>2.2999999999999998</v>
      </c>
      <c r="H175">
        <v>490</v>
      </c>
      <c r="I175">
        <v>6.1</v>
      </c>
      <c r="J175" t="s">
        <v>247</v>
      </c>
      <c r="K175">
        <v>47151</v>
      </c>
      <c r="L175" t="s">
        <v>185</v>
      </c>
    </row>
    <row r="176" spans="1:12" x14ac:dyDescent="0.2">
      <c r="A176" t="str">
        <f t="shared" si="2"/>
        <v>Sequatchie2004</v>
      </c>
      <c r="B176" t="s">
        <v>410</v>
      </c>
      <c r="C176">
        <v>2004</v>
      </c>
      <c r="D176" t="s">
        <v>245</v>
      </c>
      <c r="E176">
        <v>199</v>
      </c>
      <c r="F176">
        <v>2840</v>
      </c>
      <c r="G176">
        <v>-5.6</v>
      </c>
      <c r="H176">
        <v>469</v>
      </c>
      <c r="I176">
        <v>4</v>
      </c>
      <c r="J176" t="s">
        <v>247</v>
      </c>
      <c r="K176">
        <v>47153</v>
      </c>
      <c r="L176" t="s">
        <v>185</v>
      </c>
    </row>
    <row r="177" spans="1:12" x14ac:dyDescent="0.2">
      <c r="A177" t="str">
        <f t="shared" si="2"/>
        <v>Sevier2004</v>
      </c>
      <c r="B177" t="s">
        <v>745</v>
      </c>
      <c r="C177">
        <v>2004</v>
      </c>
      <c r="D177" t="s">
        <v>245</v>
      </c>
      <c r="E177">
        <v>2444</v>
      </c>
      <c r="F177">
        <v>36249</v>
      </c>
      <c r="G177">
        <v>4.4000000000000004</v>
      </c>
      <c r="H177">
        <v>497</v>
      </c>
      <c r="I177">
        <v>5.0999999999999996</v>
      </c>
      <c r="J177" t="s">
        <v>247</v>
      </c>
      <c r="K177">
        <v>47155</v>
      </c>
      <c r="L177" t="s">
        <v>185</v>
      </c>
    </row>
    <row r="178" spans="1:12" x14ac:dyDescent="0.2">
      <c r="A178" t="str">
        <f t="shared" si="2"/>
        <v>Shelby2004</v>
      </c>
      <c r="B178" t="s">
        <v>405</v>
      </c>
      <c r="C178">
        <v>2004</v>
      </c>
      <c r="D178" t="s">
        <v>245</v>
      </c>
      <c r="E178">
        <v>19650</v>
      </c>
      <c r="F178">
        <v>504577</v>
      </c>
      <c r="G178">
        <v>0.9</v>
      </c>
      <c r="H178">
        <v>833</v>
      </c>
      <c r="I178">
        <v>4.8</v>
      </c>
      <c r="J178" t="s">
        <v>247</v>
      </c>
      <c r="K178">
        <v>47157</v>
      </c>
      <c r="L178" t="s">
        <v>185</v>
      </c>
    </row>
    <row r="179" spans="1:12" x14ac:dyDescent="0.2">
      <c r="A179" t="str">
        <f t="shared" si="2"/>
        <v>Smith2004</v>
      </c>
      <c r="B179" t="s">
        <v>746</v>
      </c>
      <c r="C179">
        <v>2004</v>
      </c>
      <c r="D179" t="s">
        <v>245</v>
      </c>
      <c r="E179">
        <v>325</v>
      </c>
      <c r="F179">
        <v>5497</v>
      </c>
      <c r="G179">
        <v>3.8</v>
      </c>
      <c r="H179">
        <v>605</v>
      </c>
      <c r="I179">
        <v>2.9</v>
      </c>
      <c r="J179" t="s">
        <v>247</v>
      </c>
      <c r="K179">
        <v>47159</v>
      </c>
      <c r="L179" t="s">
        <v>185</v>
      </c>
    </row>
    <row r="180" spans="1:12" x14ac:dyDescent="0.2">
      <c r="A180" t="str">
        <f t="shared" si="2"/>
        <v>Stewart2004</v>
      </c>
      <c r="B180" t="s">
        <v>543</v>
      </c>
      <c r="C180">
        <v>2004</v>
      </c>
      <c r="D180" t="s">
        <v>245</v>
      </c>
      <c r="E180">
        <v>173</v>
      </c>
      <c r="F180">
        <v>2463</v>
      </c>
      <c r="G180">
        <v>2.7</v>
      </c>
      <c r="H180">
        <v>688</v>
      </c>
      <c r="I180">
        <v>8</v>
      </c>
      <c r="J180" t="s">
        <v>247</v>
      </c>
      <c r="K180">
        <v>47161</v>
      </c>
      <c r="L180" t="s">
        <v>185</v>
      </c>
    </row>
    <row r="181" spans="1:12" x14ac:dyDescent="0.2">
      <c r="A181" t="str">
        <f t="shared" si="2"/>
        <v>Sullivan2004</v>
      </c>
      <c r="B181" t="s">
        <v>747</v>
      </c>
      <c r="C181">
        <v>2004</v>
      </c>
      <c r="D181" t="s">
        <v>245</v>
      </c>
      <c r="E181">
        <v>3280</v>
      </c>
      <c r="F181">
        <v>67369</v>
      </c>
      <c r="G181">
        <v>-0.5</v>
      </c>
      <c r="H181">
        <v>759</v>
      </c>
      <c r="I181">
        <v>12.1</v>
      </c>
      <c r="J181" t="s">
        <v>247</v>
      </c>
      <c r="K181">
        <v>47163</v>
      </c>
      <c r="L181" t="s">
        <v>185</v>
      </c>
    </row>
    <row r="182" spans="1:12" x14ac:dyDescent="0.2">
      <c r="A182" t="str">
        <f t="shared" si="2"/>
        <v>Sumner2004</v>
      </c>
      <c r="B182" t="s">
        <v>748</v>
      </c>
      <c r="C182">
        <v>2004</v>
      </c>
      <c r="D182" t="s">
        <v>245</v>
      </c>
      <c r="E182">
        <v>2608</v>
      </c>
      <c r="F182">
        <v>39506</v>
      </c>
      <c r="G182">
        <v>1.9</v>
      </c>
      <c r="H182">
        <v>668</v>
      </c>
      <c r="I182">
        <v>6.2</v>
      </c>
      <c r="J182" t="s">
        <v>247</v>
      </c>
      <c r="K182">
        <v>47165</v>
      </c>
      <c r="L182" t="s">
        <v>185</v>
      </c>
    </row>
    <row r="183" spans="1:12" x14ac:dyDescent="0.2">
      <c r="A183" t="str">
        <f t="shared" si="2"/>
        <v>Tipton2004</v>
      </c>
      <c r="B183" t="s">
        <v>749</v>
      </c>
      <c r="C183">
        <v>2004</v>
      </c>
      <c r="D183" t="s">
        <v>245</v>
      </c>
      <c r="E183">
        <v>713</v>
      </c>
      <c r="F183">
        <v>11224</v>
      </c>
      <c r="G183">
        <v>1.6</v>
      </c>
      <c r="H183">
        <v>593</v>
      </c>
      <c r="I183">
        <v>5.7</v>
      </c>
      <c r="J183" t="s">
        <v>247</v>
      </c>
      <c r="K183">
        <v>47167</v>
      </c>
      <c r="L183" t="s">
        <v>185</v>
      </c>
    </row>
    <row r="184" spans="1:12" x14ac:dyDescent="0.2">
      <c r="A184" t="str">
        <f t="shared" si="2"/>
        <v>Trousdale2004</v>
      </c>
      <c r="B184" t="s">
        <v>750</v>
      </c>
      <c r="C184">
        <v>2004</v>
      </c>
      <c r="D184" t="s">
        <v>245</v>
      </c>
      <c r="E184">
        <v>112</v>
      </c>
      <c r="F184">
        <v>1467</v>
      </c>
      <c r="G184">
        <v>-0.3</v>
      </c>
      <c r="H184">
        <v>520</v>
      </c>
      <c r="I184">
        <v>7</v>
      </c>
      <c r="J184" t="s">
        <v>247</v>
      </c>
      <c r="K184">
        <v>47169</v>
      </c>
      <c r="L184" t="s">
        <v>185</v>
      </c>
    </row>
    <row r="185" spans="1:12" x14ac:dyDescent="0.2">
      <c r="A185" t="str">
        <f t="shared" si="2"/>
        <v>Unicoi2004</v>
      </c>
      <c r="B185" t="s">
        <v>751</v>
      </c>
      <c r="C185">
        <v>2004</v>
      </c>
      <c r="D185" t="s">
        <v>245</v>
      </c>
      <c r="E185">
        <v>256</v>
      </c>
      <c r="F185">
        <v>4736</v>
      </c>
      <c r="G185">
        <v>-5.2</v>
      </c>
      <c r="H185">
        <v>715</v>
      </c>
      <c r="I185">
        <v>14.6</v>
      </c>
      <c r="J185" t="s">
        <v>247</v>
      </c>
      <c r="K185">
        <v>47171</v>
      </c>
      <c r="L185" t="s">
        <v>185</v>
      </c>
    </row>
    <row r="186" spans="1:12" x14ac:dyDescent="0.2">
      <c r="A186" t="str">
        <f t="shared" si="2"/>
        <v>Union2004</v>
      </c>
      <c r="B186" t="s">
        <v>403</v>
      </c>
      <c r="C186">
        <v>2004</v>
      </c>
      <c r="D186" t="s">
        <v>245</v>
      </c>
      <c r="E186">
        <v>219</v>
      </c>
      <c r="F186">
        <v>2518</v>
      </c>
      <c r="G186">
        <v>1.6</v>
      </c>
      <c r="H186">
        <v>613</v>
      </c>
      <c r="I186">
        <v>10.3</v>
      </c>
      <c r="J186" t="s">
        <v>247</v>
      </c>
      <c r="K186">
        <v>47173</v>
      </c>
      <c r="L186" t="s">
        <v>185</v>
      </c>
    </row>
    <row r="187" spans="1:12" x14ac:dyDescent="0.2">
      <c r="A187" t="str">
        <f t="shared" si="2"/>
        <v>Van Buren2004</v>
      </c>
      <c r="B187" t="s">
        <v>752</v>
      </c>
      <c r="C187">
        <v>2004</v>
      </c>
      <c r="D187" t="s">
        <v>245</v>
      </c>
      <c r="E187">
        <v>46</v>
      </c>
      <c r="F187">
        <v>893</v>
      </c>
      <c r="G187">
        <v>5.9</v>
      </c>
      <c r="H187">
        <v>910</v>
      </c>
      <c r="I187">
        <v>17.399999999999999</v>
      </c>
      <c r="J187" t="s">
        <v>247</v>
      </c>
      <c r="K187">
        <v>47175</v>
      </c>
      <c r="L187" t="s">
        <v>185</v>
      </c>
    </row>
    <row r="188" spans="1:12" x14ac:dyDescent="0.2">
      <c r="A188" t="str">
        <f t="shared" si="2"/>
        <v>Warren2004</v>
      </c>
      <c r="B188" t="s">
        <v>561</v>
      </c>
      <c r="C188">
        <v>2004</v>
      </c>
      <c r="D188" t="s">
        <v>245</v>
      </c>
      <c r="E188">
        <v>776</v>
      </c>
      <c r="F188">
        <v>14392</v>
      </c>
      <c r="G188">
        <v>-0.7</v>
      </c>
      <c r="H188">
        <v>702</v>
      </c>
      <c r="I188">
        <v>4.9000000000000004</v>
      </c>
      <c r="J188" t="s">
        <v>247</v>
      </c>
      <c r="K188">
        <v>47177</v>
      </c>
      <c r="L188" t="s">
        <v>185</v>
      </c>
    </row>
    <row r="189" spans="1:12" x14ac:dyDescent="0.2">
      <c r="A189" t="str">
        <f t="shared" si="2"/>
        <v>Washington2004</v>
      </c>
      <c r="B189" t="s">
        <v>452</v>
      </c>
      <c r="C189">
        <v>2004</v>
      </c>
      <c r="D189" t="s">
        <v>245</v>
      </c>
      <c r="E189">
        <v>2638</v>
      </c>
      <c r="F189">
        <v>59104</v>
      </c>
      <c r="G189">
        <v>3</v>
      </c>
      <c r="H189">
        <v>609</v>
      </c>
      <c r="I189">
        <v>8.1999999999999993</v>
      </c>
      <c r="J189" t="s">
        <v>247</v>
      </c>
      <c r="K189">
        <v>47179</v>
      </c>
      <c r="L189" t="s">
        <v>185</v>
      </c>
    </row>
    <row r="190" spans="1:12" x14ac:dyDescent="0.2">
      <c r="A190" t="str">
        <f t="shared" si="2"/>
        <v>Wayne2004</v>
      </c>
      <c r="B190" t="s">
        <v>382</v>
      </c>
      <c r="C190">
        <v>2004</v>
      </c>
      <c r="D190" t="s">
        <v>245</v>
      </c>
      <c r="E190">
        <v>238</v>
      </c>
      <c r="F190">
        <v>3862</v>
      </c>
      <c r="G190">
        <v>3.5</v>
      </c>
      <c r="H190">
        <v>533</v>
      </c>
      <c r="I190">
        <v>12.7</v>
      </c>
      <c r="J190" t="s">
        <v>247</v>
      </c>
      <c r="K190">
        <v>47181</v>
      </c>
      <c r="L190" t="s">
        <v>185</v>
      </c>
    </row>
    <row r="191" spans="1:12" x14ac:dyDescent="0.2">
      <c r="A191" t="str">
        <f t="shared" si="2"/>
        <v>Weakley2004</v>
      </c>
      <c r="B191" t="s">
        <v>411</v>
      </c>
      <c r="C191">
        <v>2004</v>
      </c>
      <c r="D191" t="s">
        <v>245</v>
      </c>
      <c r="E191">
        <v>562</v>
      </c>
      <c r="F191">
        <v>10532</v>
      </c>
      <c r="G191">
        <v>-0.5</v>
      </c>
      <c r="H191">
        <v>548</v>
      </c>
      <c r="I191">
        <v>6.4</v>
      </c>
      <c r="J191" t="s">
        <v>247</v>
      </c>
      <c r="K191">
        <v>47183</v>
      </c>
      <c r="L191" t="s">
        <v>185</v>
      </c>
    </row>
    <row r="192" spans="1:12" x14ac:dyDescent="0.2">
      <c r="A192" t="str">
        <f t="shared" si="2"/>
        <v>White2004</v>
      </c>
      <c r="B192" t="s">
        <v>564</v>
      </c>
      <c r="C192">
        <v>2004</v>
      </c>
      <c r="D192" t="s">
        <v>245</v>
      </c>
      <c r="E192">
        <v>386</v>
      </c>
      <c r="F192">
        <v>7146</v>
      </c>
      <c r="G192">
        <v>7.2</v>
      </c>
      <c r="H192">
        <v>539</v>
      </c>
      <c r="I192">
        <v>4.9000000000000004</v>
      </c>
      <c r="J192" t="s">
        <v>247</v>
      </c>
      <c r="K192">
        <v>47185</v>
      </c>
      <c r="L192" t="s">
        <v>185</v>
      </c>
    </row>
    <row r="193" spans="1:12" x14ac:dyDescent="0.2">
      <c r="A193" t="str">
        <f t="shared" si="2"/>
        <v>Williamson2004</v>
      </c>
      <c r="B193" t="s">
        <v>409</v>
      </c>
      <c r="C193">
        <v>2004</v>
      </c>
      <c r="D193" t="s">
        <v>245</v>
      </c>
      <c r="E193">
        <v>4878</v>
      </c>
      <c r="F193">
        <v>72076</v>
      </c>
      <c r="G193">
        <v>5.8</v>
      </c>
      <c r="H193">
        <v>841</v>
      </c>
      <c r="I193">
        <v>8.6999999999999993</v>
      </c>
      <c r="J193" t="s">
        <v>247</v>
      </c>
      <c r="K193">
        <v>47187</v>
      </c>
      <c r="L193" t="s">
        <v>185</v>
      </c>
    </row>
    <row r="194" spans="1:12" x14ac:dyDescent="0.2">
      <c r="A194" t="str">
        <f t="shared" si="2"/>
        <v>Wilson2004</v>
      </c>
      <c r="B194" t="s">
        <v>378</v>
      </c>
      <c r="C194">
        <v>2004</v>
      </c>
      <c r="D194" t="s">
        <v>245</v>
      </c>
      <c r="E194">
        <v>1940</v>
      </c>
      <c r="F194">
        <v>32424</v>
      </c>
      <c r="G194">
        <v>8.1</v>
      </c>
      <c r="H194">
        <v>759</v>
      </c>
      <c r="I194">
        <v>5.7</v>
      </c>
      <c r="J194" t="s">
        <v>247</v>
      </c>
      <c r="K194">
        <v>47189</v>
      </c>
      <c r="L194" t="s">
        <v>185</v>
      </c>
    </row>
    <row r="195" spans="1:12" x14ac:dyDescent="0.2">
      <c r="A195" t="str">
        <f t="shared" si="2"/>
        <v>Anderson2005</v>
      </c>
      <c r="B195" t="s">
        <v>349</v>
      </c>
      <c r="C195">
        <v>2005</v>
      </c>
      <c r="D195" t="s">
        <v>245</v>
      </c>
      <c r="E195">
        <v>1587</v>
      </c>
      <c r="F195">
        <v>37224</v>
      </c>
      <c r="G195">
        <v>1.1000000000000001</v>
      </c>
      <c r="H195">
        <v>827</v>
      </c>
      <c r="I195">
        <v>-0.4</v>
      </c>
      <c r="J195" t="s">
        <v>247</v>
      </c>
      <c r="K195">
        <v>47001</v>
      </c>
      <c r="L195" t="s">
        <v>185</v>
      </c>
    </row>
    <row r="196" spans="1:12" x14ac:dyDescent="0.2">
      <c r="A196" t="str">
        <f t="shared" si="2"/>
        <v>Bedford2005</v>
      </c>
      <c r="B196" t="s">
        <v>652</v>
      </c>
      <c r="C196">
        <v>2005</v>
      </c>
      <c r="D196" t="s">
        <v>245</v>
      </c>
      <c r="E196">
        <v>758</v>
      </c>
      <c r="F196">
        <v>17312</v>
      </c>
      <c r="G196">
        <v>0.2</v>
      </c>
      <c r="H196">
        <v>590</v>
      </c>
      <c r="I196">
        <v>-3.6</v>
      </c>
      <c r="J196" t="s">
        <v>247</v>
      </c>
      <c r="K196">
        <v>47003</v>
      </c>
      <c r="L196" t="s">
        <v>185</v>
      </c>
    </row>
    <row r="197" spans="1:12" x14ac:dyDescent="0.2">
      <c r="A197" t="str">
        <f t="shared" si="2"/>
        <v>Benton2005</v>
      </c>
      <c r="B197" t="s">
        <v>713</v>
      </c>
      <c r="C197">
        <v>2005</v>
      </c>
      <c r="D197" t="s">
        <v>245</v>
      </c>
      <c r="E197">
        <v>318</v>
      </c>
      <c r="F197">
        <v>3958</v>
      </c>
      <c r="G197">
        <v>0.7</v>
      </c>
      <c r="H197">
        <v>497</v>
      </c>
      <c r="I197">
        <v>5.5</v>
      </c>
      <c r="J197" t="s">
        <v>247</v>
      </c>
      <c r="K197">
        <v>47005</v>
      </c>
      <c r="L197" t="s">
        <v>185</v>
      </c>
    </row>
    <row r="198" spans="1:12" x14ac:dyDescent="0.2">
      <c r="A198" t="str">
        <f t="shared" ref="A198:A261" si="3">_xlfn.CONCAT(B198, C198)</f>
        <v>Bledsoe2005</v>
      </c>
      <c r="B198" t="s">
        <v>714</v>
      </c>
      <c r="C198">
        <v>2005</v>
      </c>
      <c r="D198" t="s">
        <v>245</v>
      </c>
      <c r="E198">
        <v>129</v>
      </c>
      <c r="F198">
        <v>1440</v>
      </c>
      <c r="G198">
        <v>-2.5</v>
      </c>
      <c r="H198">
        <v>481</v>
      </c>
      <c r="I198">
        <v>0.2</v>
      </c>
      <c r="J198" t="s">
        <v>247</v>
      </c>
      <c r="K198">
        <v>47007</v>
      </c>
      <c r="L198" t="s">
        <v>185</v>
      </c>
    </row>
    <row r="199" spans="1:12" x14ac:dyDescent="0.2">
      <c r="A199" t="str">
        <f t="shared" si="3"/>
        <v>Blount2005</v>
      </c>
      <c r="B199" t="s">
        <v>421</v>
      </c>
      <c r="C199">
        <v>2005</v>
      </c>
      <c r="D199" t="s">
        <v>245</v>
      </c>
      <c r="E199">
        <v>2116</v>
      </c>
      <c r="F199">
        <v>41546</v>
      </c>
      <c r="G199">
        <v>1.5</v>
      </c>
      <c r="H199">
        <v>730</v>
      </c>
      <c r="I199">
        <v>-0.1</v>
      </c>
      <c r="J199" t="s">
        <v>247</v>
      </c>
      <c r="K199">
        <v>47009</v>
      </c>
      <c r="L199" t="s">
        <v>185</v>
      </c>
    </row>
    <row r="200" spans="1:12" x14ac:dyDescent="0.2">
      <c r="A200" t="str">
        <f t="shared" si="3"/>
        <v>Bradley2005</v>
      </c>
      <c r="B200" t="s">
        <v>408</v>
      </c>
      <c r="C200">
        <v>2005</v>
      </c>
      <c r="D200" t="s">
        <v>245</v>
      </c>
      <c r="E200">
        <v>1653</v>
      </c>
      <c r="F200">
        <v>38061</v>
      </c>
      <c r="G200">
        <v>1.3</v>
      </c>
      <c r="H200">
        <v>671</v>
      </c>
      <c r="I200">
        <v>-0.7</v>
      </c>
      <c r="J200" t="s">
        <v>247</v>
      </c>
      <c r="K200">
        <v>47011</v>
      </c>
      <c r="L200" t="s">
        <v>185</v>
      </c>
    </row>
    <row r="201" spans="1:12" x14ac:dyDescent="0.2">
      <c r="A201" t="str">
        <f t="shared" si="3"/>
        <v>Campbell2005</v>
      </c>
      <c r="B201" t="s">
        <v>412</v>
      </c>
      <c r="C201">
        <v>2005</v>
      </c>
      <c r="D201" t="s">
        <v>245</v>
      </c>
      <c r="E201">
        <v>611</v>
      </c>
      <c r="F201">
        <v>10632</v>
      </c>
      <c r="G201">
        <v>3.9</v>
      </c>
      <c r="H201">
        <v>672</v>
      </c>
      <c r="I201">
        <v>2.1</v>
      </c>
      <c r="J201" t="s">
        <v>247</v>
      </c>
      <c r="K201">
        <v>47013</v>
      </c>
      <c r="L201" t="s">
        <v>185</v>
      </c>
    </row>
    <row r="202" spans="1:12" x14ac:dyDescent="0.2">
      <c r="A202" t="str">
        <f t="shared" si="3"/>
        <v>Cannon2005</v>
      </c>
      <c r="B202" t="s">
        <v>715</v>
      </c>
      <c r="C202">
        <v>2005</v>
      </c>
      <c r="D202" t="s">
        <v>245</v>
      </c>
      <c r="E202">
        <v>161</v>
      </c>
      <c r="F202">
        <v>2102</v>
      </c>
      <c r="G202">
        <v>5.9</v>
      </c>
      <c r="H202">
        <v>506</v>
      </c>
      <c r="I202">
        <v>-2.1</v>
      </c>
      <c r="J202" t="s">
        <v>247</v>
      </c>
      <c r="K202">
        <v>47015</v>
      </c>
      <c r="L202" t="s">
        <v>185</v>
      </c>
    </row>
    <row r="203" spans="1:12" x14ac:dyDescent="0.2">
      <c r="A203" t="str">
        <f t="shared" si="3"/>
        <v>Carroll2005</v>
      </c>
      <c r="B203" t="s">
        <v>373</v>
      </c>
      <c r="C203">
        <v>2005</v>
      </c>
      <c r="D203" t="s">
        <v>245</v>
      </c>
      <c r="E203">
        <v>474</v>
      </c>
      <c r="F203">
        <v>8179</v>
      </c>
      <c r="G203">
        <v>-1.7</v>
      </c>
      <c r="H203">
        <v>554</v>
      </c>
      <c r="I203">
        <v>10.8</v>
      </c>
      <c r="J203" t="s">
        <v>247</v>
      </c>
      <c r="K203">
        <v>47017</v>
      </c>
      <c r="L203" t="s">
        <v>185</v>
      </c>
    </row>
    <row r="204" spans="1:12" x14ac:dyDescent="0.2">
      <c r="A204" t="str">
        <f t="shared" si="3"/>
        <v>Carter2005</v>
      </c>
      <c r="B204" t="s">
        <v>583</v>
      </c>
      <c r="C204">
        <v>2005</v>
      </c>
      <c r="D204" t="s">
        <v>245</v>
      </c>
      <c r="E204">
        <v>672</v>
      </c>
      <c r="F204">
        <v>10596</v>
      </c>
      <c r="G204">
        <v>0.7</v>
      </c>
      <c r="H204">
        <v>522</v>
      </c>
      <c r="I204">
        <v>-2.4</v>
      </c>
      <c r="J204" t="s">
        <v>247</v>
      </c>
      <c r="K204">
        <v>47019</v>
      </c>
      <c r="L204" t="s">
        <v>185</v>
      </c>
    </row>
    <row r="205" spans="1:12" x14ac:dyDescent="0.2">
      <c r="A205" t="str">
        <f t="shared" si="3"/>
        <v>Cheatham2005</v>
      </c>
      <c r="B205" t="s">
        <v>716</v>
      </c>
      <c r="C205">
        <v>2005</v>
      </c>
      <c r="D205" t="s">
        <v>245</v>
      </c>
      <c r="E205">
        <v>519</v>
      </c>
      <c r="F205">
        <v>7856</v>
      </c>
      <c r="G205">
        <v>1.8</v>
      </c>
      <c r="H205">
        <v>617</v>
      </c>
      <c r="I205">
        <v>3.7</v>
      </c>
      <c r="J205" t="s">
        <v>247</v>
      </c>
      <c r="K205">
        <v>47021</v>
      </c>
      <c r="L205" t="s">
        <v>185</v>
      </c>
    </row>
    <row r="206" spans="1:12" x14ac:dyDescent="0.2">
      <c r="A206" t="str">
        <f t="shared" si="3"/>
        <v>Chester2005</v>
      </c>
      <c r="B206" t="s">
        <v>717</v>
      </c>
      <c r="C206">
        <v>2005</v>
      </c>
      <c r="D206" t="s">
        <v>245</v>
      </c>
      <c r="E206">
        <v>236</v>
      </c>
      <c r="F206">
        <v>3611</v>
      </c>
      <c r="G206">
        <v>6.4</v>
      </c>
      <c r="H206">
        <v>540</v>
      </c>
      <c r="I206">
        <v>0.7</v>
      </c>
      <c r="J206" t="s">
        <v>247</v>
      </c>
      <c r="K206">
        <v>47023</v>
      </c>
      <c r="L206" t="s">
        <v>185</v>
      </c>
    </row>
    <row r="207" spans="1:12" x14ac:dyDescent="0.2">
      <c r="A207" t="str">
        <f t="shared" si="3"/>
        <v>Claiborne2005</v>
      </c>
      <c r="B207" t="s">
        <v>718</v>
      </c>
      <c r="C207">
        <v>2005</v>
      </c>
      <c r="D207" t="s">
        <v>245</v>
      </c>
      <c r="E207">
        <v>481</v>
      </c>
      <c r="F207">
        <v>9451</v>
      </c>
      <c r="G207">
        <v>3.8</v>
      </c>
      <c r="H207">
        <v>544</v>
      </c>
      <c r="I207">
        <v>6</v>
      </c>
      <c r="J207" t="s">
        <v>247</v>
      </c>
      <c r="K207">
        <v>47025</v>
      </c>
      <c r="L207" t="s">
        <v>185</v>
      </c>
    </row>
    <row r="208" spans="1:12" x14ac:dyDescent="0.2">
      <c r="A208" t="str">
        <f t="shared" si="3"/>
        <v>Clay2005</v>
      </c>
      <c r="B208" t="s">
        <v>353</v>
      </c>
      <c r="C208">
        <v>2005</v>
      </c>
      <c r="D208" t="s">
        <v>245</v>
      </c>
      <c r="E208">
        <v>147</v>
      </c>
      <c r="F208">
        <v>1713</v>
      </c>
      <c r="G208">
        <v>0.9</v>
      </c>
      <c r="H208">
        <v>603</v>
      </c>
      <c r="I208">
        <v>-8.4</v>
      </c>
      <c r="J208" t="s">
        <v>247</v>
      </c>
      <c r="K208">
        <v>47027</v>
      </c>
      <c r="L208" t="s">
        <v>185</v>
      </c>
    </row>
    <row r="209" spans="1:12" x14ac:dyDescent="0.2">
      <c r="A209" t="str">
        <f t="shared" si="3"/>
        <v>Cocke2005</v>
      </c>
      <c r="B209" t="s">
        <v>719</v>
      </c>
      <c r="C209">
        <v>2005</v>
      </c>
      <c r="D209" t="s">
        <v>245</v>
      </c>
      <c r="E209">
        <v>466</v>
      </c>
      <c r="F209">
        <v>8112</v>
      </c>
      <c r="G209">
        <v>2</v>
      </c>
      <c r="H209">
        <v>518</v>
      </c>
      <c r="I209">
        <v>1.6</v>
      </c>
      <c r="J209" t="s">
        <v>247</v>
      </c>
      <c r="K209">
        <v>47029</v>
      </c>
      <c r="L209" t="s">
        <v>185</v>
      </c>
    </row>
    <row r="210" spans="1:12" x14ac:dyDescent="0.2">
      <c r="A210" t="str">
        <f t="shared" si="3"/>
        <v>Coffee2005</v>
      </c>
      <c r="B210" t="s">
        <v>340</v>
      </c>
      <c r="C210">
        <v>2005</v>
      </c>
      <c r="D210" t="s">
        <v>245</v>
      </c>
      <c r="E210">
        <v>1199</v>
      </c>
      <c r="F210">
        <v>25153</v>
      </c>
      <c r="G210">
        <v>-2.5</v>
      </c>
      <c r="H210">
        <v>669</v>
      </c>
      <c r="I210">
        <v>-2.9</v>
      </c>
      <c r="J210" t="s">
        <v>247</v>
      </c>
      <c r="K210">
        <v>47031</v>
      </c>
      <c r="L210" t="s">
        <v>185</v>
      </c>
    </row>
    <row r="211" spans="1:12" x14ac:dyDescent="0.2">
      <c r="A211" t="str">
        <f t="shared" si="3"/>
        <v>Crockett2005</v>
      </c>
      <c r="B211" t="s">
        <v>720</v>
      </c>
      <c r="C211">
        <v>2005</v>
      </c>
      <c r="D211" t="s">
        <v>245</v>
      </c>
      <c r="E211">
        <v>266</v>
      </c>
      <c r="F211">
        <v>3539</v>
      </c>
      <c r="G211">
        <v>-0.1</v>
      </c>
      <c r="H211">
        <v>573</v>
      </c>
      <c r="I211">
        <v>-0.2</v>
      </c>
      <c r="J211" t="s">
        <v>247</v>
      </c>
      <c r="K211">
        <v>47033</v>
      </c>
      <c r="L211" t="s">
        <v>185</v>
      </c>
    </row>
    <row r="212" spans="1:12" x14ac:dyDescent="0.2">
      <c r="A212" t="str">
        <f t="shared" si="3"/>
        <v>Cumberland2005</v>
      </c>
      <c r="B212" t="s">
        <v>589</v>
      </c>
      <c r="C212">
        <v>2005</v>
      </c>
      <c r="D212" t="s">
        <v>245</v>
      </c>
      <c r="E212">
        <v>1020</v>
      </c>
      <c r="F212">
        <v>16169</v>
      </c>
      <c r="G212">
        <v>1.4</v>
      </c>
      <c r="H212">
        <v>536</v>
      </c>
      <c r="I212">
        <v>3.3</v>
      </c>
      <c r="J212" t="s">
        <v>247</v>
      </c>
      <c r="K212">
        <v>47035</v>
      </c>
      <c r="L212" t="s">
        <v>185</v>
      </c>
    </row>
    <row r="213" spans="1:12" x14ac:dyDescent="0.2">
      <c r="A213" t="str">
        <f t="shared" si="3"/>
        <v>Davidson2005</v>
      </c>
      <c r="B213" t="s">
        <v>721</v>
      </c>
      <c r="C213">
        <v>2005</v>
      </c>
      <c r="D213" t="s">
        <v>245</v>
      </c>
      <c r="E213">
        <v>17838</v>
      </c>
      <c r="F213">
        <v>450427</v>
      </c>
      <c r="G213">
        <v>2.4</v>
      </c>
      <c r="H213">
        <v>844</v>
      </c>
      <c r="I213">
        <v>1.9</v>
      </c>
      <c r="J213" t="s">
        <v>247</v>
      </c>
      <c r="K213">
        <v>47037</v>
      </c>
      <c r="L213" t="s">
        <v>185</v>
      </c>
    </row>
    <row r="214" spans="1:12" x14ac:dyDescent="0.2">
      <c r="A214" t="str">
        <f t="shared" si="3"/>
        <v>Decatur2005</v>
      </c>
      <c r="B214" t="s">
        <v>488</v>
      </c>
      <c r="C214">
        <v>2005</v>
      </c>
      <c r="D214" t="s">
        <v>245</v>
      </c>
      <c r="E214">
        <v>242</v>
      </c>
      <c r="F214">
        <v>3569</v>
      </c>
      <c r="G214">
        <v>-1.8</v>
      </c>
      <c r="H214">
        <v>623</v>
      </c>
      <c r="I214">
        <v>7.4</v>
      </c>
      <c r="J214" t="s">
        <v>247</v>
      </c>
      <c r="K214">
        <v>47039</v>
      </c>
      <c r="L214" t="s">
        <v>185</v>
      </c>
    </row>
    <row r="215" spans="1:12" x14ac:dyDescent="0.2">
      <c r="A215" t="str">
        <f t="shared" si="3"/>
        <v>DeKalb2005</v>
      </c>
      <c r="B215" t="s">
        <v>337</v>
      </c>
      <c r="C215">
        <v>2005</v>
      </c>
      <c r="D215" t="s">
        <v>245</v>
      </c>
      <c r="E215">
        <v>316</v>
      </c>
      <c r="F215">
        <v>6097</v>
      </c>
      <c r="G215">
        <v>2.2000000000000002</v>
      </c>
      <c r="H215">
        <v>550</v>
      </c>
      <c r="I215">
        <v>1.7</v>
      </c>
      <c r="J215" t="s">
        <v>247</v>
      </c>
      <c r="K215">
        <v>47041</v>
      </c>
      <c r="L215" t="s">
        <v>185</v>
      </c>
    </row>
    <row r="216" spans="1:12" x14ac:dyDescent="0.2">
      <c r="A216" t="str">
        <f t="shared" si="3"/>
        <v>Dickson2005</v>
      </c>
      <c r="B216" t="s">
        <v>722</v>
      </c>
      <c r="C216">
        <v>2005</v>
      </c>
      <c r="D216" t="s">
        <v>245</v>
      </c>
      <c r="E216">
        <v>896</v>
      </c>
      <c r="F216">
        <v>14690</v>
      </c>
      <c r="G216">
        <v>3</v>
      </c>
      <c r="H216">
        <v>601</v>
      </c>
      <c r="I216">
        <v>1.9</v>
      </c>
      <c r="J216" t="s">
        <v>247</v>
      </c>
      <c r="K216">
        <v>47043</v>
      </c>
      <c r="L216" t="s">
        <v>185</v>
      </c>
    </row>
    <row r="217" spans="1:12" x14ac:dyDescent="0.2">
      <c r="A217" t="str">
        <f t="shared" si="3"/>
        <v>Dyer2005</v>
      </c>
      <c r="B217" t="s">
        <v>723</v>
      </c>
      <c r="C217">
        <v>2005</v>
      </c>
      <c r="D217" t="s">
        <v>245</v>
      </c>
      <c r="E217">
        <v>924</v>
      </c>
      <c r="F217">
        <v>17412</v>
      </c>
      <c r="G217">
        <v>-2.9</v>
      </c>
      <c r="H217">
        <v>606</v>
      </c>
      <c r="I217">
        <v>-0.8</v>
      </c>
      <c r="J217" t="s">
        <v>247</v>
      </c>
      <c r="K217">
        <v>47045</v>
      </c>
      <c r="L217" t="s">
        <v>185</v>
      </c>
    </row>
    <row r="218" spans="1:12" x14ac:dyDescent="0.2">
      <c r="A218" t="str">
        <f t="shared" si="3"/>
        <v>Fayette2005</v>
      </c>
      <c r="B218" t="s">
        <v>332</v>
      </c>
      <c r="C218">
        <v>2005</v>
      </c>
      <c r="D218" t="s">
        <v>245</v>
      </c>
      <c r="E218">
        <v>469</v>
      </c>
      <c r="F218">
        <v>6192</v>
      </c>
      <c r="G218">
        <v>5</v>
      </c>
      <c r="H218">
        <v>690</v>
      </c>
      <c r="I218">
        <v>8.1999999999999993</v>
      </c>
      <c r="J218" t="s">
        <v>247</v>
      </c>
      <c r="K218">
        <v>47047</v>
      </c>
      <c r="L218" t="s">
        <v>185</v>
      </c>
    </row>
    <row r="219" spans="1:12" x14ac:dyDescent="0.2">
      <c r="A219" t="str">
        <f t="shared" si="3"/>
        <v>Fentress2005</v>
      </c>
      <c r="B219" t="s">
        <v>724</v>
      </c>
      <c r="C219">
        <v>2005</v>
      </c>
      <c r="D219" t="s">
        <v>245</v>
      </c>
      <c r="E219">
        <v>287</v>
      </c>
      <c r="F219">
        <v>4078</v>
      </c>
      <c r="G219">
        <v>-2.2000000000000002</v>
      </c>
      <c r="H219">
        <v>513</v>
      </c>
      <c r="I219">
        <v>2.2000000000000002</v>
      </c>
      <c r="J219" t="s">
        <v>247</v>
      </c>
      <c r="K219">
        <v>47049</v>
      </c>
      <c r="L219" t="s">
        <v>185</v>
      </c>
    </row>
    <row r="220" spans="1:12" x14ac:dyDescent="0.2">
      <c r="A220" t="str">
        <f t="shared" si="3"/>
        <v>Franklin2005</v>
      </c>
      <c r="B220" t="s">
        <v>434</v>
      </c>
      <c r="C220">
        <v>2005</v>
      </c>
      <c r="D220" t="s">
        <v>245</v>
      </c>
      <c r="E220">
        <v>673</v>
      </c>
      <c r="F220">
        <v>9680</v>
      </c>
      <c r="G220">
        <v>-6.6</v>
      </c>
      <c r="H220">
        <v>545</v>
      </c>
      <c r="I220">
        <v>-3.7</v>
      </c>
      <c r="J220" t="s">
        <v>247</v>
      </c>
      <c r="K220">
        <v>47051</v>
      </c>
      <c r="L220" t="s">
        <v>185</v>
      </c>
    </row>
    <row r="221" spans="1:12" x14ac:dyDescent="0.2">
      <c r="A221" t="str">
        <f t="shared" si="3"/>
        <v>Gibson2005</v>
      </c>
      <c r="B221" t="s">
        <v>725</v>
      </c>
      <c r="C221">
        <v>2005</v>
      </c>
      <c r="D221" t="s">
        <v>245</v>
      </c>
      <c r="E221">
        <v>900</v>
      </c>
      <c r="F221">
        <v>15013</v>
      </c>
      <c r="G221">
        <v>-2.2999999999999998</v>
      </c>
      <c r="H221">
        <v>574</v>
      </c>
      <c r="I221">
        <v>1.1000000000000001</v>
      </c>
      <c r="J221" t="s">
        <v>247</v>
      </c>
      <c r="K221">
        <v>47053</v>
      </c>
      <c r="L221" t="s">
        <v>185</v>
      </c>
    </row>
    <row r="222" spans="1:12" x14ac:dyDescent="0.2">
      <c r="A222" t="str">
        <f t="shared" si="3"/>
        <v>Giles2005</v>
      </c>
      <c r="B222" t="s">
        <v>670</v>
      </c>
      <c r="C222">
        <v>2005</v>
      </c>
      <c r="D222" t="s">
        <v>245</v>
      </c>
      <c r="E222">
        <v>555</v>
      </c>
      <c r="F222">
        <v>9367</v>
      </c>
      <c r="G222">
        <v>1.7</v>
      </c>
      <c r="H222">
        <v>600</v>
      </c>
      <c r="I222">
        <v>-0.3</v>
      </c>
      <c r="J222" t="s">
        <v>247</v>
      </c>
      <c r="K222">
        <v>47055</v>
      </c>
      <c r="L222" t="s">
        <v>185</v>
      </c>
    </row>
    <row r="223" spans="1:12" x14ac:dyDescent="0.2">
      <c r="A223" t="str">
        <f t="shared" si="3"/>
        <v>Grainger2005</v>
      </c>
      <c r="B223" t="s">
        <v>726</v>
      </c>
      <c r="C223">
        <v>2005</v>
      </c>
      <c r="D223" t="s">
        <v>245</v>
      </c>
      <c r="E223">
        <v>247</v>
      </c>
      <c r="F223">
        <v>3492</v>
      </c>
      <c r="G223">
        <v>3.8</v>
      </c>
      <c r="H223">
        <v>563</v>
      </c>
      <c r="I223">
        <v>2</v>
      </c>
      <c r="J223" t="s">
        <v>247</v>
      </c>
      <c r="K223">
        <v>47057</v>
      </c>
      <c r="L223" t="s">
        <v>185</v>
      </c>
    </row>
    <row r="224" spans="1:12" x14ac:dyDescent="0.2">
      <c r="A224" t="str">
        <f t="shared" si="3"/>
        <v>Greene2005</v>
      </c>
      <c r="B224" t="s">
        <v>436</v>
      </c>
      <c r="C224">
        <v>2005</v>
      </c>
      <c r="D224" t="s">
        <v>245</v>
      </c>
      <c r="E224">
        <v>1099</v>
      </c>
      <c r="F224">
        <v>28594</v>
      </c>
      <c r="G224">
        <v>-2.9</v>
      </c>
      <c r="H224">
        <v>626</v>
      </c>
      <c r="I224">
        <v>3.3</v>
      </c>
      <c r="J224" t="s">
        <v>247</v>
      </c>
      <c r="K224">
        <v>47059</v>
      </c>
      <c r="L224" t="s">
        <v>185</v>
      </c>
    </row>
    <row r="225" spans="1:12" x14ac:dyDescent="0.2">
      <c r="A225" t="str">
        <f t="shared" si="3"/>
        <v>Grundy2005</v>
      </c>
      <c r="B225" t="s">
        <v>727</v>
      </c>
      <c r="C225">
        <v>2005</v>
      </c>
      <c r="D225" t="s">
        <v>245</v>
      </c>
      <c r="E225">
        <v>173</v>
      </c>
      <c r="F225">
        <v>2228</v>
      </c>
      <c r="G225">
        <v>7.1</v>
      </c>
      <c r="H225">
        <v>413</v>
      </c>
      <c r="I225">
        <v>-8</v>
      </c>
      <c r="J225" t="s">
        <v>247</v>
      </c>
      <c r="K225">
        <v>47061</v>
      </c>
      <c r="L225" t="s">
        <v>185</v>
      </c>
    </row>
    <row r="226" spans="1:12" x14ac:dyDescent="0.2">
      <c r="A226" t="str">
        <f t="shared" si="3"/>
        <v>Hamblen2005</v>
      </c>
      <c r="B226" t="s">
        <v>728</v>
      </c>
      <c r="C226">
        <v>2005</v>
      </c>
      <c r="D226" t="s">
        <v>245</v>
      </c>
      <c r="E226">
        <v>1352</v>
      </c>
      <c r="F226">
        <v>35282</v>
      </c>
      <c r="G226">
        <v>0.3</v>
      </c>
      <c r="H226">
        <v>648</v>
      </c>
      <c r="I226">
        <v>-4.4000000000000004</v>
      </c>
      <c r="J226" t="s">
        <v>247</v>
      </c>
      <c r="K226">
        <v>47063</v>
      </c>
      <c r="L226" t="s">
        <v>185</v>
      </c>
    </row>
    <row r="227" spans="1:12" x14ac:dyDescent="0.2">
      <c r="A227" t="str">
        <f t="shared" si="3"/>
        <v>Hamilton2005</v>
      </c>
      <c r="B227" t="s">
        <v>406</v>
      </c>
      <c r="C227">
        <v>2005</v>
      </c>
      <c r="D227" t="s">
        <v>245</v>
      </c>
      <c r="E227">
        <v>8366</v>
      </c>
      <c r="F227">
        <v>194566</v>
      </c>
      <c r="G227">
        <v>0.2</v>
      </c>
      <c r="H227">
        <v>725</v>
      </c>
      <c r="I227">
        <v>2.7</v>
      </c>
      <c r="J227" t="s">
        <v>247</v>
      </c>
      <c r="K227">
        <v>47065</v>
      </c>
      <c r="L227" t="s">
        <v>185</v>
      </c>
    </row>
    <row r="228" spans="1:12" x14ac:dyDescent="0.2">
      <c r="A228" t="str">
        <f t="shared" si="3"/>
        <v>Hancock2005</v>
      </c>
      <c r="B228" t="s">
        <v>508</v>
      </c>
      <c r="C228">
        <v>2005</v>
      </c>
      <c r="D228" t="s">
        <v>245</v>
      </c>
      <c r="E228">
        <v>60</v>
      </c>
      <c r="F228">
        <v>911</v>
      </c>
      <c r="G228">
        <v>4.4000000000000004</v>
      </c>
      <c r="H228">
        <v>398</v>
      </c>
      <c r="I228">
        <v>-3.9</v>
      </c>
      <c r="J228" t="s">
        <v>247</v>
      </c>
      <c r="K228">
        <v>47067</v>
      </c>
      <c r="L228" t="s">
        <v>185</v>
      </c>
    </row>
    <row r="229" spans="1:12" x14ac:dyDescent="0.2">
      <c r="A229" t="str">
        <f t="shared" si="3"/>
        <v>Hardeman2005</v>
      </c>
      <c r="B229" t="s">
        <v>729</v>
      </c>
      <c r="C229">
        <v>2005</v>
      </c>
      <c r="D229" t="s">
        <v>245</v>
      </c>
      <c r="E229">
        <v>370</v>
      </c>
      <c r="F229">
        <v>7469</v>
      </c>
      <c r="G229">
        <v>4.0999999999999996</v>
      </c>
      <c r="H229">
        <v>578</v>
      </c>
      <c r="I229">
        <v>0.2</v>
      </c>
      <c r="J229" t="s">
        <v>247</v>
      </c>
      <c r="K229">
        <v>47069</v>
      </c>
      <c r="L229" t="s">
        <v>185</v>
      </c>
    </row>
    <row r="230" spans="1:12" x14ac:dyDescent="0.2">
      <c r="A230" t="str">
        <f t="shared" si="3"/>
        <v>Hardin2005</v>
      </c>
      <c r="B230" t="s">
        <v>346</v>
      </c>
      <c r="C230">
        <v>2005</v>
      </c>
      <c r="D230" t="s">
        <v>245</v>
      </c>
      <c r="E230">
        <v>510</v>
      </c>
      <c r="F230">
        <v>7652</v>
      </c>
      <c r="G230">
        <v>2.7</v>
      </c>
      <c r="H230">
        <v>570</v>
      </c>
      <c r="I230">
        <v>2.5</v>
      </c>
      <c r="J230" t="s">
        <v>247</v>
      </c>
      <c r="K230">
        <v>47071</v>
      </c>
      <c r="L230" t="s">
        <v>185</v>
      </c>
    </row>
    <row r="231" spans="1:12" x14ac:dyDescent="0.2">
      <c r="A231" t="str">
        <f t="shared" si="3"/>
        <v>Hawkins2005</v>
      </c>
      <c r="B231" t="s">
        <v>730</v>
      </c>
      <c r="C231">
        <v>2005</v>
      </c>
      <c r="D231" t="s">
        <v>245</v>
      </c>
      <c r="E231">
        <v>601</v>
      </c>
      <c r="F231">
        <v>12742</v>
      </c>
      <c r="G231">
        <v>-2.7</v>
      </c>
      <c r="H231">
        <v>592</v>
      </c>
      <c r="I231">
        <v>-2.6</v>
      </c>
      <c r="J231" t="s">
        <v>247</v>
      </c>
      <c r="K231">
        <v>47073</v>
      </c>
      <c r="L231" t="s">
        <v>185</v>
      </c>
    </row>
    <row r="232" spans="1:12" x14ac:dyDescent="0.2">
      <c r="A232" t="str">
        <f t="shared" si="3"/>
        <v>Haywood2005</v>
      </c>
      <c r="B232" t="s">
        <v>731</v>
      </c>
      <c r="C232">
        <v>2005</v>
      </c>
      <c r="D232" t="s">
        <v>245</v>
      </c>
      <c r="E232">
        <v>340</v>
      </c>
      <c r="F232">
        <v>6082</v>
      </c>
      <c r="G232">
        <v>0.5</v>
      </c>
      <c r="H232">
        <v>580</v>
      </c>
      <c r="I232">
        <v>-0.3</v>
      </c>
      <c r="J232" t="s">
        <v>247</v>
      </c>
      <c r="K232">
        <v>47075</v>
      </c>
      <c r="L232" t="s">
        <v>185</v>
      </c>
    </row>
    <row r="233" spans="1:12" x14ac:dyDescent="0.2">
      <c r="A233" t="str">
        <f t="shared" si="3"/>
        <v>Henderson2005</v>
      </c>
      <c r="B233" t="s">
        <v>602</v>
      </c>
      <c r="C233">
        <v>2005</v>
      </c>
      <c r="D233" t="s">
        <v>245</v>
      </c>
      <c r="E233">
        <v>503</v>
      </c>
      <c r="F233">
        <v>9898</v>
      </c>
      <c r="G233">
        <v>-4.8</v>
      </c>
      <c r="H233">
        <v>596</v>
      </c>
      <c r="I233">
        <v>0</v>
      </c>
      <c r="J233" t="s">
        <v>247</v>
      </c>
      <c r="K233">
        <v>47077</v>
      </c>
      <c r="L233" t="s">
        <v>185</v>
      </c>
    </row>
    <row r="234" spans="1:12" x14ac:dyDescent="0.2">
      <c r="A234" t="str">
        <f t="shared" si="3"/>
        <v>Henry2005</v>
      </c>
      <c r="B234" t="s">
        <v>416</v>
      </c>
      <c r="C234">
        <v>2005</v>
      </c>
      <c r="D234" t="s">
        <v>245</v>
      </c>
      <c r="E234">
        <v>688</v>
      </c>
      <c r="F234">
        <v>11237</v>
      </c>
      <c r="G234">
        <v>-0.4</v>
      </c>
      <c r="H234">
        <v>562</v>
      </c>
      <c r="I234">
        <v>-0.9</v>
      </c>
      <c r="J234" t="s">
        <v>247</v>
      </c>
      <c r="K234">
        <v>47079</v>
      </c>
      <c r="L234" t="s">
        <v>185</v>
      </c>
    </row>
    <row r="235" spans="1:12" x14ac:dyDescent="0.2">
      <c r="A235" t="str">
        <f t="shared" si="3"/>
        <v>Hickman2005</v>
      </c>
      <c r="B235" t="s">
        <v>603</v>
      </c>
      <c r="C235">
        <v>2005</v>
      </c>
      <c r="D235" t="s">
        <v>245</v>
      </c>
      <c r="E235">
        <v>274</v>
      </c>
      <c r="F235">
        <v>3361</v>
      </c>
      <c r="G235">
        <v>3.7</v>
      </c>
      <c r="H235">
        <v>518</v>
      </c>
      <c r="I235">
        <v>5.0999999999999996</v>
      </c>
      <c r="J235" t="s">
        <v>247</v>
      </c>
      <c r="K235">
        <v>47081</v>
      </c>
      <c r="L235" t="s">
        <v>185</v>
      </c>
    </row>
    <row r="236" spans="1:12" x14ac:dyDescent="0.2">
      <c r="A236" t="str">
        <f t="shared" si="3"/>
        <v>Houston2005</v>
      </c>
      <c r="B236" t="s">
        <v>333</v>
      </c>
      <c r="C236">
        <v>2005</v>
      </c>
      <c r="D236" t="s">
        <v>245</v>
      </c>
      <c r="E236">
        <v>104</v>
      </c>
      <c r="F236">
        <v>1500</v>
      </c>
      <c r="G236">
        <v>2.4</v>
      </c>
      <c r="H236">
        <v>443</v>
      </c>
      <c r="I236">
        <v>0.9</v>
      </c>
      <c r="J236" t="s">
        <v>247</v>
      </c>
      <c r="K236">
        <v>47083</v>
      </c>
      <c r="L236" t="s">
        <v>185</v>
      </c>
    </row>
    <row r="237" spans="1:12" x14ac:dyDescent="0.2">
      <c r="A237" t="str">
        <f t="shared" si="3"/>
        <v>Humphreys2005</v>
      </c>
      <c r="B237" t="s">
        <v>732</v>
      </c>
      <c r="C237">
        <v>2005</v>
      </c>
      <c r="D237" t="s">
        <v>245</v>
      </c>
      <c r="E237">
        <v>335</v>
      </c>
      <c r="F237">
        <v>5726</v>
      </c>
      <c r="G237">
        <v>5.2</v>
      </c>
      <c r="H237">
        <v>771</v>
      </c>
      <c r="I237">
        <v>6.6</v>
      </c>
      <c r="J237" t="s">
        <v>247</v>
      </c>
      <c r="K237">
        <v>47085</v>
      </c>
      <c r="L237" t="s">
        <v>185</v>
      </c>
    </row>
    <row r="238" spans="1:12" x14ac:dyDescent="0.2">
      <c r="A238" t="str">
        <f t="shared" si="3"/>
        <v>Jackson2005</v>
      </c>
      <c r="B238" t="s">
        <v>318</v>
      </c>
      <c r="C238">
        <v>2005</v>
      </c>
      <c r="D238" t="s">
        <v>245</v>
      </c>
      <c r="E238">
        <v>125</v>
      </c>
      <c r="F238">
        <v>1691</v>
      </c>
      <c r="G238">
        <v>-22.1</v>
      </c>
      <c r="H238">
        <v>507</v>
      </c>
      <c r="I238">
        <v>-7.8</v>
      </c>
      <c r="J238" t="s">
        <v>247</v>
      </c>
      <c r="K238">
        <v>47087</v>
      </c>
      <c r="L238" t="s">
        <v>185</v>
      </c>
    </row>
    <row r="239" spans="1:12" x14ac:dyDescent="0.2">
      <c r="A239" t="str">
        <f t="shared" si="3"/>
        <v>Jefferson2005</v>
      </c>
      <c r="B239" t="s">
        <v>314</v>
      </c>
      <c r="C239">
        <v>2005</v>
      </c>
      <c r="D239" t="s">
        <v>245</v>
      </c>
      <c r="E239">
        <v>672</v>
      </c>
      <c r="F239">
        <v>11172</v>
      </c>
      <c r="G239">
        <v>2.9</v>
      </c>
      <c r="H239">
        <v>573</v>
      </c>
      <c r="I239">
        <v>-5.0999999999999996</v>
      </c>
      <c r="J239" t="s">
        <v>247</v>
      </c>
      <c r="K239">
        <v>47089</v>
      </c>
      <c r="L239" t="s">
        <v>185</v>
      </c>
    </row>
    <row r="240" spans="1:12" x14ac:dyDescent="0.2">
      <c r="A240" t="str">
        <f t="shared" si="3"/>
        <v>Johnson2005</v>
      </c>
      <c r="B240" t="s">
        <v>516</v>
      </c>
      <c r="C240">
        <v>2005</v>
      </c>
      <c r="D240" t="s">
        <v>245</v>
      </c>
      <c r="E240">
        <v>238</v>
      </c>
      <c r="F240">
        <v>3854</v>
      </c>
      <c r="G240">
        <v>5.9</v>
      </c>
      <c r="H240">
        <v>580</v>
      </c>
      <c r="I240">
        <v>-2.4</v>
      </c>
      <c r="J240" t="s">
        <v>247</v>
      </c>
      <c r="K240">
        <v>47091</v>
      </c>
      <c r="L240" t="s">
        <v>185</v>
      </c>
    </row>
    <row r="241" spans="1:12" x14ac:dyDescent="0.2">
      <c r="A241" t="str">
        <f t="shared" si="3"/>
        <v>Knox2005</v>
      </c>
      <c r="B241" t="s">
        <v>608</v>
      </c>
      <c r="C241">
        <v>2005</v>
      </c>
      <c r="D241" t="s">
        <v>245</v>
      </c>
      <c r="E241">
        <v>10438</v>
      </c>
      <c r="F241">
        <v>221812</v>
      </c>
      <c r="G241">
        <v>0.3</v>
      </c>
      <c r="H241">
        <v>729</v>
      </c>
      <c r="I241">
        <v>2.8</v>
      </c>
      <c r="J241" t="s">
        <v>247</v>
      </c>
      <c r="K241">
        <v>47093</v>
      </c>
      <c r="L241" t="s">
        <v>185</v>
      </c>
    </row>
    <row r="242" spans="1:12" x14ac:dyDescent="0.2">
      <c r="A242" t="str">
        <f t="shared" si="3"/>
        <v>Lake2005</v>
      </c>
      <c r="B242" t="s">
        <v>733</v>
      </c>
      <c r="C242">
        <v>2005</v>
      </c>
      <c r="D242" t="s">
        <v>245</v>
      </c>
      <c r="E242">
        <v>108</v>
      </c>
      <c r="F242">
        <v>942</v>
      </c>
      <c r="G242">
        <v>-19.8</v>
      </c>
      <c r="H242">
        <v>443</v>
      </c>
      <c r="I242">
        <v>-0.7</v>
      </c>
      <c r="J242" t="s">
        <v>247</v>
      </c>
      <c r="K242">
        <v>47095</v>
      </c>
      <c r="L242" t="s">
        <v>185</v>
      </c>
    </row>
    <row r="243" spans="1:12" x14ac:dyDescent="0.2">
      <c r="A243" t="str">
        <f t="shared" si="3"/>
        <v>Lauderdale2005</v>
      </c>
      <c r="B243" t="s">
        <v>439</v>
      </c>
      <c r="C243">
        <v>2005</v>
      </c>
      <c r="D243" t="s">
        <v>245</v>
      </c>
      <c r="E243">
        <v>353</v>
      </c>
      <c r="F243">
        <v>6144</v>
      </c>
      <c r="G243">
        <v>-1.9</v>
      </c>
      <c r="H243">
        <v>591</v>
      </c>
      <c r="I243">
        <v>2.6</v>
      </c>
      <c r="J243" t="s">
        <v>247</v>
      </c>
      <c r="K243">
        <v>47097</v>
      </c>
      <c r="L243" t="s">
        <v>185</v>
      </c>
    </row>
    <row r="244" spans="1:12" x14ac:dyDescent="0.2">
      <c r="A244" t="str">
        <f t="shared" si="3"/>
        <v>Lawrence2005</v>
      </c>
      <c r="B244" t="s">
        <v>440</v>
      </c>
      <c r="C244">
        <v>2005</v>
      </c>
      <c r="D244" t="s">
        <v>245</v>
      </c>
      <c r="E244">
        <v>728</v>
      </c>
      <c r="F244">
        <v>10496</v>
      </c>
      <c r="G244">
        <v>-10.9</v>
      </c>
      <c r="H244">
        <v>560</v>
      </c>
      <c r="I244">
        <v>-0.4</v>
      </c>
      <c r="J244" t="s">
        <v>247</v>
      </c>
      <c r="K244">
        <v>47099</v>
      </c>
      <c r="L244" t="s">
        <v>185</v>
      </c>
    </row>
    <row r="245" spans="1:12" x14ac:dyDescent="0.2">
      <c r="A245" t="str">
        <f t="shared" si="3"/>
        <v>Lewis2005</v>
      </c>
      <c r="B245" t="s">
        <v>613</v>
      </c>
      <c r="C245">
        <v>2005</v>
      </c>
      <c r="D245" t="s">
        <v>245</v>
      </c>
      <c r="E245">
        <v>219</v>
      </c>
      <c r="F245">
        <v>2478</v>
      </c>
      <c r="G245">
        <v>3.6</v>
      </c>
      <c r="H245">
        <v>446</v>
      </c>
      <c r="I245">
        <v>0.7</v>
      </c>
      <c r="J245" t="s">
        <v>247</v>
      </c>
      <c r="K245">
        <v>47101</v>
      </c>
      <c r="L245" t="s">
        <v>185</v>
      </c>
    </row>
    <row r="246" spans="1:12" x14ac:dyDescent="0.2">
      <c r="A246" t="str">
        <f t="shared" si="3"/>
        <v>Lincoln2005</v>
      </c>
      <c r="B246" t="s">
        <v>519</v>
      </c>
      <c r="C246">
        <v>2005</v>
      </c>
      <c r="D246" t="s">
        <v>245</v>
      </c>
      <c r="E246">
        <v>568</v>
      </c>
      <c r="F246">
        <v>9269</v>
      </c>
      <c r="G246">
        <v>5</v>
      </c>
      <c r="H246">
        <v>541</v>
      </c>
      <c r="I246">
        <v>2.2999999999999998</v>
      </c>
      <c r="J246" t="s">
        <v>247</v>
      </c>
      <c r="K246">
        <v>47103</v>
      </c>
      <c r="L246" t="s">
        <v>185</v>
      </c>
    </row>
    <row r="247" spans="1:12" x14ac:dyDescent="0.2">
      <c r="A247" t="str">
        <f t="shared" si="3"/>
        <v>Loudon2005</v>
      </c>
      <c r="B247" t="s">
        <v>734</v>
      </c>
      <c r="C247">
        <v>2005</v>
      </c>
      <c r="D247" t="s">
        <v>245</v>
      </c>
      <c r="E247">
        <v>791</v>
      </c>
      <c r="F247">
        <v>13311</v>
      </c>
      <c r="G247">
        <v>8.5</v>
      </c>
      <c r="H247">
        <v>626</v>
      </c>
      <c r="I247">
        <v>-2</v>
      </c>
      <c r="J247" t="s">
        <v>247</v>
      </c>
      <c r="K247">
        <v>47105</v>
      </c>
      <c r="L247" t="s">
        <v>185</v>
      </c>
    </row>
    <row r="248" spans="1:12" x14ac:dyDescent="0.2">
      <c r="A248" t="str">
        <f t="shared" si="3"/>
        <v>McMinn2005</v>
      </c>
      <c r="B248" t="s">
        <v>735</v>
      </c>
      <c r="C248">
        <v>2005</v>
      </c>
      <c r="D248" t="s">
        <v>245</v>
      </c>
      <c r="E248">
        <v>835</v>
      </c>
      <c r="F248">
        <v>18088</v>
      </c>
      <c r="G248">
        <v>4.5999999999999996</v>
      </c>
      <c r="H248">
        <v>681</v>
      </c>
      <c r="I248">
        <v>-2.2999999999999998</v>
      </c>
      <c r="J248" t="s">
        <v>247</v>
      </c>
      <c r="K248">
        <v>47107</v>
      </c>
      <c r="L248" t="s">
        <v>185</v>
      </c>
    </row>
    <row r="249" spans="1:12" x14ac:dyDescent="0.2">
      <c r="A249" t="str">
        <f t="shared" si="3"/>
        <v>McNairy2005</v>
      </c>
      <c r="B249" t="s">
        <v>736</v>
      </c>
      <c r="C249">
        <v>2005</v>
      </c>
      <c r="D249" t="s">
        <v>245</v>
      </c>
      <c r="E249">
        <v>449</v>
      </c>
      <c r="F249">
        <v>7827</v>
      </c>
      <c r="G249">
        <v>-1.2</v>
      </c>
      <c r="H249">
        <v>537</v>
      </c>
      <c r="I249">
        <v>0.9</v>
      </c>
      <c r="J249" t="s">
        <v>247</v>
      </c>
      <c r="K249">
        <v>47109</v>
      </c>
      <c r="L249" t="s">
        <v>185</v>
      </c>
    </row>
    <row r="250" spans="1:12" x14ac:dyDescent="0.2">
      <c r="A250" t="str">
        <f t="shared" si="3"/>
        <v>Macon2005</v>
      </c>
      <c r="B250" t="s">
        <v>441</v>
      </c>
      <c r="C250">
        <v>2005</v>
      </c>
      <c r="D250" t="s">
        <v>245</v>
      </c>
      <c r="E250">
        <v>301</v>
      </c>
      <c r="F250">
        <v>4715</v>
      </c>
      <c r="G250">
        <v>5.4</v>
      </c>
      <c r="H250">
        <v>468</v>
      </c>
      <c r="I250">
        <v>-4.5</v>
      </c>
      <c r="J250" t="s">
        <v>247</v>
      </c>
      <c r="K250">
        <v>47111</v>
      </c>
      <c r="L250" t="s">
        <v>185</v>
      </c>
    </row>
    <row r="251" spans="1:12" x14ac:dyDescent="0.2">
      <c r="A251" t="str">
        <f t="shared" si="3"/>
        <v>Madison2005</v>
      </c>
      <c r="B251" t="s">
        <v>313</v>
      </c>
      <c r="C251">
        <v>2005</v>
      </c>
      <c r="D251" t="s">
        <v>245</v>
      </c>
      <c r="E251">
        <v>2321</v>
      </c>
      <c r="F251">
        <v>54799</v>
      </c>
      <c r="G251">
        <v>1</v>
      </c>
      <c r="H251">
        <v>706</v>
      </c>
      <c r="I251">
        <v>0.4</v>
      </c>
      <c r="J251" t="s">
        <v>247</v>
      </c>
      <c r="K251">
        <v>47113</v>
      </c>
      <c r="L251" t="s">
        <v>185</v>
      </c>
    </row>
    <row r="252" spans="1:12" x14ac:dyDescent="0.2">
      <c r="A252" t="str">
        <f t="shared" si="3"/>
        <v>Marion2005</v>
      </c>
      <c r="B252" t="s">
        <v>399</v>
      </c>
      <c r="C252">
        <v>2005</v>
      </c>
      <c r="D252" t="s">
        <v>245</v>
      </c>
      <c r="E252">
        <v>470</v>
      </c>
      <c r="F252">
        <v>6863</v>
      </c>
      <c r="G252">
        <v>-0.6</v>
      </c>
      <c r="H252">
        <v>541</v>
      </c>
      <c r="I252">
        <v>1.5</v>
      </c>
      <c r="J252" t="s">
        <v>247</v>
      </c>
      <c r="K252">
        <v>47115</v>
      </c>
      <c r="L252" t="s">
        <v>185</v>
      </c>
    </row>
    <row r="253" spans="1:12" x14ac:dyDescent="0.2">
      <c r="A253" t="str">
        <f t="shared" si="3"/>
        <v>Marshall2005</v>
      </c>
      <c r="B253" t="s">
        <v>322</v>
      </c>
      <c r="C253">
        <v>2005</v>
      </c>
      <c r="D253" t="s">
        <v>245</v>
      </c>
      <c r="E253">
        <v>504</v>
      </c>
      <c r="F253">
        <v>9654</v>
      </c>
      <c r="G253">
        <v>-0.4</v>
      </c>
      <c r="H253">
        <v>595</v>
      </c>
      <c r="I253">
        <v>-2</v>
      </c>
      <c r="J253" t="s">
        <v>247</v>
      </c>
      <c r="K253">
        <v>47117</v>
      </c>
      <c r="L253" t="s">
        <v>185</v>
      </c>
    </row>
    <row r="254" spans="1:12" x14ac:dyDescent="0.2">
      <c r="A254" t="str">
        <f t="shared" si="3"/>
        <v>Maury2005</v>
      </c>
      <c r="B254" t="s">
        <v>737</v>
      </c>
      <c r="C254">
        <v>2005</v>
      </c>
      <c r="D254" t="s">
        <v>245</v>
      </c>
      <c r="E254">
        <v>1489</v>
      </c>
      <c r="F254">
        <v>32218</v>
      </c>
      <c r="G254">
        <v>2.4</v>
      </c>
      <c r="H254">
        <v>779</v>
      </c>
      <c r="I254">
        <v>-3.8</v>
      </c>
      <c r="J254" t="s">
        <v>247</v>
      </c>
      <c r="K254">
        <v>47119</v>
      </c>
      <c r="L254" t="s">
        <v>185</v>
      </c>
    </row>
    <row r="255" spans="1:12" x14ac:dyDescent="0.2">
      <c r="A255" t="str">
        <f t="shared" si="3"/>
        <v>Meigs2005</v>
      </c>
      <c r="B255" t="s">
        <v>738</v>
      </c>
      <c r="C255">
        <v>2005</v>
      </c>
      <c r="D255" t="s">
        <v>245</v>
      </c>
      <c r="E255">
        <v>97</v>
      </c>
      <c r="F255">
        <v>1672</v>
      </c>
      <c r="G255">
        <v>10.9</v>
      </c>
      <c r="H255">
        <v>680</v>
      </c>
      <c r="I255">
        <v>7.3</v>
      </c>
      <c r="J255" t="s">
        <v>247</v>
      </c>
      <c r="K255">
        <v>47121</v>
      </c>
      <c r="L255" t="s">
        <v>185</v>
      </c>
    </row>
    <row r="256" spans="1:12" x14ac:dyDescent="0.2">
      <c r="A256" t="str">
        <f t="shared" si="3"/>
        <v>Monroe2005</v>
      </c>
      <c r="B256" t="s">
        <v>443</v>
      </c>
      <c r="C256">
        <v>2005</v>
      </c>
      <c r="D256" t="s">
        <v>245</v>
      </c>
      <c r="E256">
        <v>701</v>
      </c>
      <c r="F256">
        <v>13861</v>
      </c>
      <c r="G256">
        <v>5.8</v>
      </c>
      <c r="H256">
        <v>586</v>
      </c>
      <c r="I256">
        <v>0</v>
      </c>
      <c r="J256" t="s">
        <v>247</v>
      </c>
      <c r="K256">
        <v>47123</v>
      </c>
      <c r="L256" t="s">
        <v>185</v>
      </c>
    </row>
    <row r="257" spans="1:12" x14ac:dyDescent="0.2">
      <c r="A257" t="str">
        <f t="shared" si="3"/>
        <v>Montgomery2005</v>
      </c>
      <c r="B257" t="s">
        <v>329</v>
      </c>
      <c r="C257">
        <v>2005</v>
      </c>
      <c r="D257" t="s">
        <v>245</v>
      </c>
      <c r="E257">
        <v>2277</v>
      </c>
      <c r="F257">
        <v>42974</v>
      </c>
      <c r="G257">
        <v>-0.4</v>
      </c>
      <c r="H257">
        <v>602</v>
      </c>
      <c r="I257">
        <v>4.9000000000000004</v>
      </c>
      <c r="J257" t="s">
        <v>247</v>
      </c>
      <c r="K257">
        <v>47125</v>
      </c>
      <c r="L257" t="s">
        <v>185</v>
      </c>
    </row>
    <row r="258" spans="1:12" x14ac:dyDescent="0.2">
      <c r="A258" t="str">
        <f t="shared" si="3"/>
        <v>Moore2005</v>
      </c>
      <c r="B258" t="s">
        <v>739</v>
      </c>
      <c r="C258">
        <v>2005</v>
      </c>
      <c r="D258" t="s">
        <v>245</v>
      </c>
      <c r="E258">
        <v>59</v>
      </c>
      <c r="F258">
        <v>1457</v>
      </c>
      <c r="G258">
        <v>2.2000000000000002</v>
      </c>
      <c r="H258">
        <v>639</v>
      </c>
      <c r="I258">
        <v>1.4</v>
      </c>
      <c r="J258" t="s">
        <v>247</v>
      </c>
      <c r="K258">
        <v>47127</v>
      </c>
      <c r="L258" t="s">
        <v>185</v>
      </c>
    </row>
    <row r="259" spans="1:12" x14ac:dyDescent="0.2">
      <c r="A259" t="str">
        <f t="shared" si="3"/>
        <v>Morgan2005</v>
      </c>
      <c r="B259" t="s">
        <v>444</v>
      </c>
      <c r="C259">
        <v>2005</v>
      </c>
      <c r="D259" t="s">
        <v>245</v>
      </c>
      <c r="E259">
        <v>173</v>
      </c>
      <c r="F259">
        <v>2496</v>
      </c>
      <c r="G259">
        <v>4.0999999999999996</v>
      </c>
      <c r="H259">
        <v>531</v>
      </c>
      <c r="I259">
        <v>1</v>
      </c>
      <c r="J259" t="s">
        <v>247</v>
      </c>
      <c r="K259">
        <v>47129</v>
      </c>
      <c r="L259" t="s">
        <v>185</v>
      </c>
    </row>
    <row r="260" spans="1:12" x14ac:dyDescent="0.2">
      <c r="A260" t="str">
        <f t="shared" si="3"/>
        <v>Obion2005</v>
      </c>
      <c r="B260" t="s">
        <v>740</v>
      </c>
      <c r="C260">
        <v>2005</v>
      </c>
      <c r="D260" t="s">
        <v>245</v>
      </c>
      <c r="E260">
        <v>702</v>
      </c>
      <c r="F260">
        <v>13467</v>
      </c>
      <c r="G260">
        <v>1.7</v>
      </c>
      <c r="H260">
        <v>685</v>
      </c>
      <c r="I260">
        <v>-2.8</v>
      </c>
      <c r="J260" t="s">
        <v>247</v>
      </c>
      <c r="K260">
        <v>47131</v>
      </c>
      <c r="L260" t="s">
        <v>185</v>
      </c>
    </row>
    <row r="261" spans="1:12" x14ac:dyDescent="0.2">
      <c r="A261" t="str">
        <f t="shared" si="3"/>
        <v>Overton2005</v>
      </c>
      <c r="B261" t="s">
        <v>741</v>
      </c>
      <c r="C261">
        <v>2005</v>
      </c>
      <c r="D261" t="s">
        <v>245</v>
      </c>
      <c r="E261">
        <v>280</v>
      </c>
      <c r="F261">
        <v>4590</v>
      </c>
      <c r="G261">
        <v>3.9</v>
      </c>
      <c r="H261">
        <v>512</v>
      </c>
      <c r="I261">
        <v>-3</v>
      </c>
      <c r="J261" t="s">
        <v>247</v>
      </c>
      <c r="K261">
        <v>47133</v>
      </c>
      <c r="L261" t="s">
        <v>185</v>
      </c>
    </row>
    <row r="262" spans="1:12" x14ac:dyDescent="0.2">
      <c r="A262" t="str">
        <f t="shared" ref="A262:A325" si="4">_xlfn.CONCAT(B262, C262)</f>
        <v>Perry2005</v>
      </c>
      <c r="B262" t="s">
        <v>445</v>
      </c>
      <c r="C262">
        <v>2005</v>
      </c>
      <c r="D262" t="s">
        <v>245</v>
      </c>
      <c r="E262">
        <v>111</v>
      </c>
      <c r="F262">
        <v>2582</v>
      </c>
      <c r="G262">
        <v>4.0999999999999996</v>
      </c>
      <c r="H262">
        <v>512</v>
      </c>
      <c r="I262">
        <v>-6.4</v>
      </c>
      <c r="J262" t="s">
        <v>247</v>
      </c>
      <c r="K262">
        <v>47135</v>
      </c>
      <c r="L262" t="s">
        <v>185</v>
      </c>
    </row>
    <row r="263" spans="1:12" x14ac:dyDescent="0.2">
      <c r="A263" t="str">
        <f t="shared" si="4"/>
        <v>Pickett2005</v>
      </c>
      <c r="B263" t="s">
        <v>742</v>
      </c>
      <c r="C263">
        <v>2005</v>
      </c>
      <c r="D263" t="s">
        <v>245</v>
      </c>
      <c r="E263">
        <v>93</v>
      </c>
      <c r="F263">
        <v>956</v>
      </c>
      <c r="G263">
        <v>0</v>
      </c>
      <c r="H263">
        <v>523</v>
      </c>
      <c r="I263">
        <v>14.9</v>
      </c>
      <c r="J263" t="s">
        <v>247</v>
      </c>
      <c r="K263">
        <v>47137</v>
      </c>
      <c r="L263" t="s">
        <v>185</v>
      </c>
    </row>
    <row r="264" spans="1:12" x14ac:dyDescent="0.2">
      <c r="A264" t="str">
        <f t="shared" si="4"/>
        <v>Polk2005</v>
      </c>
      <c r="B264" t="s">
        <v>533</v>
      </c>
      <c r="C264">
        <v>2005</v>
      </c>
      <c r="D264" t="s">
        <v>245</v>
      </c>
      <c r="E264">
        <v>245</v>
      </c>
      <c r="F264">
        <v>2640</v>
      </c>
      <c r="G264">
        <v>5.8</v>
      </c>
      <c r="H264">
        <v>477</v>
      </c>
      <c r="I264">
        <v>1.1000000000000001</v>
      </c>
      <c r="J264" t="s">
        <v>247</v>
      </c>
      <c r="K264">
        <v>47139</v>
      </c>
      <c r="L264" t="s">
        <v>185</v>
      </c>
    </row>
    <row r="265" spans="1:12" x14ac:dyDescent="0.2">
      <c r="A265" t="str">
        <f t="shared" si="4"/>
        <v>Putnam2005</v>
      </c>
      <c r="B265" t="s">
        <v>534</v>
      </c>
      <c r="C265">
        <v>2005</v>
      </c>
      <c r="D265" t="s">
        <v>245</v>
      </c>
      <c r="E265">
        <v>1651</v>
      </c>
      <c r="F265">
        <v>32006</v>
      </c>
      <c r="G265">
        <v>-0.4</v>
      </c>
      <c r="H265">
        <v>580</v>
      </c>
      <c r="I265">
        <v>-3</v>
      </c>
      <c r="J265" t="s">
        <v>247</v>
      </c>
      <c r="K265">
        <v>47141</v>
      </c>
      <c r="L265" t="s">
        <v>185</v>
      </c>
    </row>
    <row r="266" spans="1:12" x14ac:dyDescent="0.2">
      <c r="A266" t="str">
        <f t="shared" si="4"/>
        <v>Rhea2005</v>
      </c>
      <c r="B266" t="s">
        <v>743</v>
      </c>
      <c r="C266">
        <v>2005</v>
      </c>
      <c r="D266" t="s">
        <v>245</v>
      </c>
      <c r="E266">
        <v>481</v>
      </c>
      <c r="F266">
        <v>10655</v>
      </c>
      <c r="G266">
        <v>-3.5</v>
      </c>
      <c r="H266">
        <v>616</v>
      </c>
      <c r="I266">
        <v>-1.9</v>
      </c>
      <c r="J266" t="s">
        <v>247</v>
      </c>
      <c r="K266">
        <v>47143</v>
      </c>
      <c r="L266" t="s">
        <v>185</v>
      </c>
    </row>
    <row r="267" spans="1:12" x14ac:dyDescent="0.2">
      <c r="A267" t="str">
        <f t="shared" si="4"/>
        <v>Roane2005</v>
      </c>
      <c r="B267" t="s">
        <v>744</v>
      </c>
      <c r="C267">
        <v>2005</v>
      </c>
      <c r="D267" t="s">
        <v>245</v>
      </c>
      <c r="E267">
        <v>738</v>
      </c>
      <c r="F267">
        <v>17849</v>
      </c>
      <c r="G267">
        <v>3.8</v>
      </c>
      <c r="H267">
        <v>853</v>
      </c>
      <c r="I267">
        <v>5.2</v>
      </c>
      <c r="J267" t="s">
        <v>247</v>
      </c>
      <c r="K267">
        <v>47145</v>
      </c>
      <c r="L267" t="s">
        <v>185</v>
      </c>
    </row>
    <row r="268" spans="1:12" x14ac:dyDescent="0.2">
      <c r="A268" t="str">
        <f t="shared" si="4"/>
        <v>Robertson2005</v>
      </c>
      <c r="B268" t="s">
        <v>635</v>
      </c>
      <c r="C268">
        <v>2005</v>
      </c>
      <c r="D268" t="s">
        <v>245</v>
      </c>
      <c r="E268">
        <v>966</v>
      </c>
      <c r="F268">
        <v>17626</v>
      </c>
      <c r="G268">
        <v>-1.6</v>
      </c>
      <c r="H268">
        <v>602</v>
      </c>
      <c r="I268">
        <v>2</v>
      </c>
      <c r="J268" t="s">
        <v>247</v>
      </c>
      <c r="K268">
        <v>47147</v>
      </c>
      <c r="L268" t="s">
        <v>185</v>
      </c>
    </row>
    <row r="269" spans="1:12" x14ac:dyDescent="0.2">
      <c r="A269" t="str">
        <f t="shared" si="4"/>
        <v>Rutherford2005</v>
      </c>
      <c r="B269" t="s">
        <v>407</v>
      </c>
      <c r="C269">
        <v>2005</v>
      </c>
      <c r="D269" t="s">
        <v>245</v>
      </c>
      <c r="E269">
        <v>3818</v>
      </c>
      <c r="F269">
        <v>97735</v>
      </c>
      <c r="G269">
        <v>4</v>
      </c>
      <c r="H269">
        <v>730</v>
      </c>
      <c r="I269">
        <v>-2.4</v>
      </c>
      <c r="J269" t="s">
        <v>247</v>
      </c>
      <c r="K269">
        <v>47149</v>
      </c>
      <c r="L269" t="s">
        <v>185</v>
      </c>
    </row>
    <row r="270" spans="1:12" x14ac:dyDescent="0.2">
      <c r="A270" t="str">
        <f t="shared" si="4"/>
        <v>Scott2005</v>
      </c>
      <c r="B270" t="s">
        <v>638</v>
      </c>
      <c r="C270">
        <v>2005</v>
      </c>
      <c r="D270" t="s">
        <v>245</v>
      </c>
      <c r="E270">
        <v>346</v>
      </c>
      <c r="F270">
        <v>6253</v>
      </c>
      <c r="G270">
        <v>-2.7</v>
      </c>
      <c r="H270">
        <v>495</v>
      </c>
      <c r="I270">
        <v>1</v>
      </c>
      <c r="J270" t="s">
        <v>247</v>
      </c>
      <c r="K270">
        <v>47151</v>
      </c>
      <c r="L270" t="s">
        <v>185</v>
      </c>
    </row>
    <row r="271" spans="1:12" x14ac:dyDescent="0.2">
      <c r="A271" t="str">
        <f t="shared" si="4"/>
        <v>Sequatchie2005</v>
      </c>
      <c r="B271" t="s">
        <v>410</v>
      </c>
      <c r="C271">
        <v>2005</v>
      </c>
      <c r="D271" t="s">
        <v>245</v>
      </c>
      <c r="E271">
        <v>199</v>
      </c>
      <c r="F271">
        <v>2692</v>
      </c>
      <c r="G271">
        <v>-5.2</v>
      </c>
      <c r="H271">
        <v>496</v>
      </c>
      <c r="I271">
        <v>5.8</v>
      </c>
      <c r="J271" t="s">
        <v>247</v>
      </c>
      <c r="K271">
        <v>47153</v>
      </c>
      <c r="L271" t="s">
        <v>185</v>
      </c>
    </row>
    <row r="272" spans="1:12" x14ac:dyDescent="0.2">
      <c r="A272" t="str">
        <f t="shared" si="4"/>
        <v>Sevier2005</v>
      </c>
      <c r="B272" t="s">
        <v>745</v>
      </c>
      <c r="C272">
        <v>2005</v>
      </c>
      <c r="D272" t="s">
        <v>245</v>
      </c>
      <c r="E272">
        <v>2468</v>
      </c>
      <c r="F272">
        <v>37204</v>
      </c>
      <c r="G272">
        <v>2.6</v>
      </c>
      <c r="H272">
        <v>518</v>
      </c>
      <c r="I272">
        <v>4.2</v>
      </c>
      <c r="J272" t="s">
        <v>247</v>
      </c>
      <c r="K272">
        <v>47155</v>
      </c>
      <c r="L272" t="s">
        <v>185</v>
      </c>
    </row>
    <row r="273" spans="1:12" x14ac:dyDescent="0.2">
      <c r="A273" t="str">
        <f t="shared" si="4"/>
        <v>Shelby2005</v>
      </c>
      <c r="B273" t="s">
        <v>405</v>
      </c>
      <c r="C273">
        <v>2005</v>
      </c>
      <c r="D273" t="s">
        <v>245</v>
      </c>
      <c r="E273">
        <v>19658</v>
      </c>
      <c r="F273">
        <v>509532</v>
      </c>
      <c r="G273">
        <v>1</v>
      </c>
      <c r="H273">
        <v>849</v>
      </c>
      <c r="I273">
        <v>1.9</v>
      </c>
      <c r="J273" t="s">
        <v>247</v>
      </c>
      <c r="K273">
        <v>47157</v>
      </c>
      <c r="L273" t="s">
        <v>185</v>
      </c>
    </row>
    <row r="274" spans="1:12" x14ac:dyDescent="0.2">
      <c r="A274" t="str">
        <f t="shared" si="4"/>
        <v>Smith2005</v>
      </c>
      <c r="B274" t="s">
        <v>746</v>
      </c>
      <c r="C274">
        <v>2005</v>
      </c>
      <c r="D274" t="s">
        <v>245</v>
      </c>
      <c r="E274">
        <v>335</v>
      </c>
      <c r="F274">
        <v>5094</v>
      </c>
      <c r="G274">
        <v>-7.3</v>
      </c>
      <c r="H274">
        <v>620</v>
      </c>
      <c r="I274">
        <v>2.5</v>
      </c>
      <c r="J274" t="s">
        <v>247</v>
      </c>
      <c r="K274">
        <v>47159</v>
      </c>
      <c r="L274" t="s">
        <v>185</v>
      </c>
    </row>
    <row r="275" spans="1:12" x14ac:dyDescent="0.2">
      <c r="A275" t="str">
        <f t="shared" si="4"/>
        <v>Stewart2005</v>
      </c>
      <c r="B275" t="s">
        <v>543</v>
      </c>
      <c r="C275">
        <v>2005</v>
      </c>
      <c r="D275" t="s">
        <v>245</v>
      </c>
      <c r="E275">
        <v>172</v>
      </c>
      <c r="F275">
        <v>2428</v>
      </c>
      <c r="G275">
        <v>-1.4</v>
      </c>
      <c r="H275">
        <v>736</v>
      </c>
      <c r="I275">
        <v>7</v>
      </c>
      <c r="J275" t="s">
        <v>247</v>
      </c>
      <c r="K275">
        <v>47161</v>
      </c>
      <c r="L275" t="s">
        <v>185</v>
      </c>
    </row>
    <row r="276" spans="1:12" x14ac:dyDescent="0.2">
      <c r="A276" t="str">
        <f t="shared" si="4"/>
        <v>Sullivan2005</v>
      </c>
      <c r="B276" t="s">
        <v>747</v>
      </c>
      <c r="C276">
        <v>2005</v>
      </c>
      <c r="D276" t="s">
        <v>245</v>
      </c>
      <c r="E276">
        <v>3243</v>
      </c>
      <c r="F276">
        <v>68120</v>
      </c>
      <c r="G276">
        <v>1.1000000000000001</v>
      </c>
      <c r="H276">
        <v>765</v>
      </c>
      <c r="I276">
        <v>0.8</v>
      </c>
      <c r="J276" t="s">
        <v>247</v>
      </c>
      <c r="K276">
        <v>47163</v>
      </c>
      <c r="L276" t="s">
        <v>185</v>
      </c>
    </row>
    <row r="277" spans="1:12" x14ac:dyDescent="0.2">
      <c r="A277" t="str">
        <f t="shared" si="4"/>
        <v>Sumner2005</v>
      </c>
      <c r="B277" t="s">
        <v>748</v>
      </c>
      <c r="C277">
        <v>2005</v>
      </c>
      <c r="D277" t="s">
        <v>245</v>
      </c>
      <c r="E277">
        <v>2684</v>
      </c>
      <c r="F277">
        <v>40588</v>
      </c>
      <c r="G277">
        <v>2.7</v>
      </c>
      <c r="H277">
        <v>705</v>
      </c>
      <c r="I277">
        <v>5.5</v>
      </c>
      <c r="J277" t="s">
        <v>247</v>
      </c>
      <c r="K277">
        <v>47165</v>
      </c>
      <c r="L277" t="s">
        <v>185</v>
      </c>
    </row>
    <row r="278" spans="1:12" x14ac:dyDescent="0.2">
      <c r="A278" t="str">
        <f t="shared" si="4"/>
        <v>Tipton2005</v>
      </c>
      <c r="B278" t="s">
        <v>749</v>
      </c>
      <c r="C278">
        <v>2005</v>
      </c>
      <c r="D278" t="s">
        <v>245</v>
      </c>
      <c r="E278">
        <v>738</v>
      </c>
      <c r="F278">
        <v>11468</v>
      </c>
      <c r="G278">
        <v>2.2000000000000002</v>
      </c>
      <c r="H278">
        <v>577</v>
      </c>
      <c r="I278">
        <v>-2.7</v>
      </c>
      <c r="J278" t="s">
        <v>247</v>
      </c>
      <c r="K278">
        <v>47167</v>
      </c>
      <c r="L278" t="s">
        <v>185</v>
      </c>
    </row>
    <row r="279" spans="1:12" x14ac:dyDescent="0.2">
      <c r="A279" t="str">
        <f t="shared" si="4"/>
        <v>Trousdale2005</v>
      </c>
      <c r="B279" t="s">
        <v>750</v>
      </c>
      <c r="C279">
        <v>2005</v>
      </c>
      <c r="D279" t="s">
        <v>245</v>
      </c>
      <c r="E279">
        <v>106</v>
      </c>
      <c r="F279">
        <v>1488</v>
      </c>
      <c r="G279">
        <v>1.4</v>
      </c>
      <c r="H279">
        <v>524</v>
      </c>
      <c r="I279">
        <v>0.8</v>
      </c>
      <c r="J279" t="s">
        <v>247</v>
      </c>
      <c r="K279">
        <v>47169</v>
      </c>
      <c r="L279" t="s">
        <v>185</v>
      </c>
    </row>
    <row r="280" spans="1:12" x14ac:dyDescent="0.2">
      <c r="A280" t="str">
        <f t="shared" si="4"/>
        <v>Unicoi2005</v>
      </c>
      <c r="B280" t="s">
        <v>751</v>
      </c>
      <c r="C280">
        <v>2005</v>
      </c>
      <c r="D280" t="s">
        <v>245</v>
      </c>
      <c r="E280">
        <v>247</v>
      </c>
      <c r="F280">
        <v>4633</v>
      </c>
      <c r="G280">
        <v>-2.2000000000000002</v>
      </c>
      <c r="H280">
        <v>710</v>
      </c>
      <c r="I280">
        <v>-0.7</v>
      </c>
      <c r="J280" t="s">
        <v>247</v>
      </c>
      <c r="K280">
        <v>47171</v>
      </c>
      <c r="L280" t="s">
        <v>185</v>
      </c>
    </row>
    <row r="281" spans="1:12" x14ac:dyDescent="0.2">
      <c r="A281" t="str">
        <f t="shared" si="4"/>
        <v>Union2005</v>
      </c>
      <c r="B281" t="s">
        <v>403</v>
      </c>
      <c r="C281">
        <v>2005</v>
      </c>
      <c r="D281" t="s">
        <v>245</v>
      </c>
      <c r="E281">
        <v>233</v>
      </c>
      <c r="F281">
        <v>2497</v>
      </c>
      <c r="G281">
        <v>-0.8</v>
      </c>
      <c r="H281">
        <v>617</v>
      </c>
      <c r="I281">
        <v>0.7</v>
      </c>
      <c r="J281" t="s">
        <v>247</v>
      </c>
      <c r="K281">
        <v>47173</v>
      </c>
      <c r="L281" t="s">
        <v>185</v>
      </c>
    </row>
    <row r="282" spans="1:12" x14ac:dyDescent="0.2">
      <c r="A282" t="str">
        <f t="shared" si="4"/>
        <v>Van Buren2005</v>
      </c>
      <c r="B282" t="s">
        <v>752</v>
      </c>
      <c r="C282">
        <v>2005</v>
      </c>
      <c r="D282" t="s">
        <v>245</v>
      </c>
      <c r="E282">
        <v>47</v>
      </c>
      <c r="F282">
        <v>955</v>
      </c>
      <c r="G282">
        <v>6.9</v>
      </c>
      <c r="H282">
        <v>694</v>
      </c>
      <c r="I282">
        <v>-23.7</v>
      </c>
      <c r="J282" t="s">
        <v>247</v>
      </c>
      <c r="K282">
        <v>47175</v>
      </c>
      <c r="L282" t="s">
        <v>185</v>
      </c>
    </row>
    <row r="283" spans="1:12" x14ac:dyDescent="0.2">
      <c r="A283" t="str">
        <f t="shared" si="4"/>
        <v>Warren2005</v>
      </c>
      <c r="B283" t="s">
        <v>561</v>
      </c>
      <c r="C283">
        <v>2005</v>
      </c>
      <c r="D283" t="s">
        <v>245</v>
      </c>
      <c r="E283">
        <v>769</v>
      </c>
      <c r="F283">
        <v>13866</v>
      </c>
      <c r="G283">
        <v>-3.7</v>
      </c>
      <c r="H283">
        <v>702</v>
      </c>
      <c r="I283">
        <v>0</v>
      </c>
      <c r="J283" t="s">
        <v>247</v>
      </c>
      <c r="K283">
        <v>47177</v>
      </c>
      <c r="L283" t="s">
        <v>185</v>
      </c>
    </row>
    <row r="284" spans="1:12" x14ac:dyDescent="0.2">
      <c r="A284" t="str">
        <f t="shared" si="4"/>
        <v>Washington2005</v>
      </c>
      <c r="B284" t="s">
        <v>452</v>
      </c>
      <c r="C284">
        <v>2005</v>
      </c>
      <c r="D284" t="s">
        <v>245</v>
      </c>
      <c r="E284">
        <v>2648</v>
      </c>
      <c r="F284">
        <v>60536</v>
      </c>
      <c r="G284">
        <v>2.4</v>
      </c>
      <c r="H284">
        <v>619</v>
      </c>
      <c r="I284">
        <v>1.6</v>
      </c>
      <c r="J284" t="s">
        <v>247</v>
      </c>
      <c r="K284">
        <v>47179</v>
      </c>
      <c r="L284" t="s">
        <v>185</v>
      </c>
    </row>
    <row r="285" spans="1:12" x14ac:dyDescent="0.2">
      <c r="A285" t="str">
        <f t="shared" si="4"/>
        <v>Wayne2005</v>
      </c>
      <c r="B285" t="s">
        <v>382</v>
      </c>
      <c r="C285">
        <v>2005</v>
      </c>
      <c r="D285" t="s">
        <v>245</v>
      </c>
      <c r="E285">
        <v>232</v>
      </c>
      <c r="F285">
        <v>3785</v>
      </c>
      <c r="G285">
        <v>-2</v>
      </c>
      <c r="H285">
        <v>487</v>
      </c>
      <c r="I285">
        <v>-8.6</v>
      </c>
      <c r="J285" t="s">
        <v>247</v>
      </c>
      <c r="K285">
        <v>47181</v>
      </c>
      <c r="L285" t="s">
        <v>185</v>
      </c>
    </row>
    <row r="286" spans="1:12" x14ac:dyDescent="0.2">
      <c r="A286" t="str">
        <f t="shared" si="4"/>
        <v>Weakley2005</v>
      </c>
      <c r="B286" t="s">
        <v>411</v>
      </c>
      <c r="C286">
        <v>2005</v>
      </c>
      <c r="D286" t="s">
        <v>245</v>
      </c>
      <c r="E286">
        <v>541</v>
      </c>
      <c r="F286">
        <v>10707</v>
      </c>
      <c r="G286">
        <v>1.7</v>
      </c>
      <c r="H286">
        <v>568</v>
      </c>
      <c r="I286">
        <v>3.6</v>
      </c>
      <c r="J286" t="s">
        <v>247</v>
      </c>
      <c r="K286">
        <v>47183</v>
      </c>
      <c r="L286" t="s">
        <v>185</v>
      </c>
    </row>
    <row r="287" spans="1:12" x14ac:dyDescent="0.2">
      <c r="A287" t="str">
        <f t="shared" si="4"/>
        <v>White2005</v>
      </c>
      <c r="B287" t="s">
        <v>564</v>
      </c>
      <c r="C287">
        <v>2005</v>
      </c>
      <c r="D287" t="s">
        <v>245</v>
      </c>
      <c r="E287">
        <v>386</v>
      </c>
      <c r="F287">
        <v>6523</v>
      </c>
      <c r="G287">
        <v>-8.6999999999999993</v>
      </c>
      <c r="H287">
        <v>528</v>
      </c>
      <c r="I287">
        <v>-2</v>
      </c>
      <c r="J287" t="s">
        <v>247</v>
      </c>
      <c r="K287">
        <v>47185</v>
      </c>
      <c r="L287" t="s">
        <v>185</v>
      </c>
    </row>
    <row r="288" spans="1:12" x14ac:dyDescent="0.2">
      <c r="A288" t="str">
        <f t="shared" si="4"/>
        <v>Williamson2005</v>
      </c>
      <c r="B288" t="s">
        <v>409</v>
      </c>
      <c r="C288">
        <v>2005</v>
      </c>
      <c r="D288" t="s">
        <v>245</v>
      </c>
      <c r="E288">
        <v>5153</v>
      </c>
      <c r="F288">
        <v>75721</v>
      </c>
      <c r="G288">
        <v>5.0999999999999996</v>
      </c>
      <c r="H288">
        <v>882</v>
      </c>
      <c r="I288">
        <v>4.9000000000000004</v>
      </c>
      <c r="J288" t="s">
        <v>247</v>
      </c>
      <c r="K288">
        <v>47187</v>
      </c>
      <c r="L288" t="s">
        <v>185</v>
      </c>
    </row>
    <row r="289" spans="1:12" x14ac:dyDescent="0.2">
      <c r="A289" t="str">
        <f t="shared" si="4"/>
        <v>Wilson2005</v>
      </c>
      <c r="B289" t="s">
        <v>378</v>
      </c>
      <c r="C289">
        <v>2005</v>
      </c>
      <c r="D289" t="s">
        <v>245</v>
      </c>
      <c r="E289">
        <v>1985</v>
      </c>
      <c r="F289">
        <v>32680</v>
      </c>
      <c r="G289">
        <v>0.8</v>
      </c>
      <c r="H289">
        <v>765</v>
      </c>
      <c r="I289">
        <v>0.8</v>
      </c>
      <c r="J289" t="s">
        <v>247</v>
      </c>
      <c r="K289">
        <v>47189</v>
      </c>
      <c r="L289" t="s">
        <v>185</v>
      </c>
    </row>
    <row r="290" spans="1:12" x14ac:dyDescent="0.2">
      <c r="A290" t="str">
        <f t="shared" si="4"/>
        <v>Anderson2006</v>
      </c>
      <c r="B290" t="s">
        <v>349</v>
      </c>
      <c r="C290">
        <v>2006</v>
      </c>
      <c r="D290" t="s">
        <v>245</v>
      </c>
      <c r="E290">
        <v>1613</v>
      </c>
      <c r="F290">
        <v>36955</v>
      </c>
      <c r="G290">
        <v>-0.7</v>
      </c>
      <c r="H290">
        <v>888</v>
      </c>
      <c r="I290">
        <v>7.4</v>
      </c>
      <c r="J290" t="s">
        <v>247</v>
      </c>
      <c r="K290">
        <v>47001</v>
      </c>
      <c r="L290" t="s">
        <v>185</v>
      </c>
    </row>
    <row r="291" spans="1:12" x14ac:dyDescent="0.2">
      <c r="A291" t="str">
        <f t="shared" si="4"/>
        <v>Bedford2006</v>
      </c>
      <c r="B291" t="s">
        <v>652</v>
      </c>
      <c r="C291">
        <v>2006</v>
      </c>
      <c r="D291" t="s">
        <v>245</v>
      </c>
      <c r="E291">
        <v>775</v>
      </c>
      <c r="F291">
        <v>17446</v>
      </c>
      <c r="G291">
        <v>0.8</v>
      </c>
      <c r="H291">
        <v>649</v>
      </c>
      <c r="I291">
        <v>10</v>
      </c>
      <c r="J291" t="s">
        <v>247</v>
      </c>
      <c r="K291">
        <v>47003</v>
      </c>
      <c r="L291" t="s">
        <v>185</v>
      </c>
    </row>
    <row r="292" spans="1:12" x14ac:dyDescent="0.2">
      <c r="A292" t="str">
        <f t="shared" si="4"/>
        <v>Benton2006</v>
      </c>
      <c r="B292" t="s">
        <v>713</v>
      </c>
      <c r="C292">
        <v>2006</v>
      </c>
      <c r="D292" t="s">
        <v>245</v>
      </c>
      <c r="E292">
        <v>312</v>
      </c>
      <c r="F292">
        <v>3903</v>
      </c>
      <c r="G292">
        <v>-1.4</v>
      </c>
      <c r="H292">
        <v>516</v>
      </c>
      <c r="I292">
        <v>3.8</v>
      </c>
      <c r="J292" t="s">
        <v>247</v>
      </c>
      <c r="K292">
        <v>47005</v>
      </c>
      <c r="L292" t="s">
        <v>185</v>
      </c>
    </row>
    <row r="293" spans="1:12" x14ac:dyDescent="0.2">
      <c r="A293" t="str">
        <f t="shared" si="4"/>
        <v>Bledsoe2006</v>
      </c>
      <c r="B293" t="s">
        <v>714</v>
      </c>
      <c r="C293">
        <v>2006</v>
      </c>
      <c r="D293" t="s">
        <v>245</v>
      </c>
      <c r="E293">
        <v>141</v>
      </c>
      <c r="F293">
        <v>1539</v>
      </c>
      <c r="G293">
        <v>6.9</v>
      </c>
      <c r="H293">
        <v>499</v>
      </c>
      <c r="I293">
        <v>3.7</v>
      </c>
      <c r="J293" t="s">
        <v>247</v>
      </c>
      <c r="K293">
        <v>47007</v>
      </c>
      <c r="L293" t="s">
        <v>185</v>
      </c>
    </row>
    <row r="294" spans="1:12" x14ac:dyDescent="0.2">
      <c r="A294" t="str">
        <f t="shared" si="4"/>
        <v>Blount2006</v>
      </c>
      <c r="B294" t="s">
        <v>421</v>
      </c>
      <c r="C294">
        <v>2006</v>
      </c>
      <c r="D294" t="s">
        <v>245</v>
      </c>
      <c r="E294">
        <v>2178</v>
      </c>
      <c r="F294">
        <v>42902</v>
      </c>
      <c r="G294">
        <v>3.3</v>
      </c>
      <c r="H294">
        <v>772</v>
      </c>
      <c r="I294">
        <v>5.8</v>
      </c>
      <c r="J294" t="s">
        <v>247</v>
      </c>
      <c r="K294">
        <v>47009</v>
      </c>
      <c r="L294" t="s">
        <v>185</v>
      </c>
    </row>
    <row r="295" spans="1:12" x14ac:dyDescent="0.2">
      <c r="A295" t="str">
        <f t="shared" si="4"/>
        <v>Bradley2006</v>
      </c>
      <c r="B295" t="s">
        <v>408</v>
      </c>
      <c r="C295">
        <v>2006</v>
      </c>
      <c r="D295" t="s">
        <v>245</v>
      </c>
      <c r="E295">
        <v>1713</v>
      </c>
      <c r="F295">
        <v>36681</v>
      </c>
      <c r="G295">
        <v>-3.6</v>
      </c>
      <c r="H295">
        <v>720</v>
      </c>
      <c r="I295">
        <v>7.3</v>
      </c>
      <c r="J295" t="s">
        <v>247</v>
      </c>
      <c r="K295">
        <v>47011</v>
      </c>
      <c r="L295" t="s">
        <v>185</v>
      </c>
    </row>
    <row r="296" spans="1:12" x14ac:dyDescent="0.2">
      <c r="A296" t="str">
        <f t="shared" si="4"/>
        <v>Campbell2006</v>
      </c>
      <c r="B296" t="s">
        <v>412</v>
      </c>
      <c r="C296">
        <v>2006</v>
      </c>
      <c r="D296" t="s">
        <v>245</v>
      </c>
      <c r="E296">
        <v>627</v>
      </c>
      <c r="F296">
        <v>9473</v>
      </c>
      <c r="G296">
        <v>-10.9</v>
      </c>
      <c r="H296">
        <v>543</v>
      </c>
      <c r="I296">
        <v>-19.2</v>
      </c>
      <c r="J296" t="s">
        <v>247</v>
      </c>
      <c r="K296">
        <v>47013</v>
      </c>
      <c r="L296" t="s">
        <v>185</v>
      </c>
    </row>
    <row r="297" spans="1:12" x14ac:dyDescent="0.2">
      <c r="A297" t="str">
        <f t="shared" si="4"/>
        <v>Cannon2006</v>
      </c>
      <c r="B297" t="s">
        <v>715</v>
      </c>
      <c r="C297">
        <v>2006</v>
      </c>
      <c r="D297" t="s">
        <v>245</v>
      </c>
      <c r="E297">
        <v>172</v>
      </c>
      <c r="F297">
        <v>2266</v>
      </c>
      <c r="G297">
        <v>7.8</v>
      </c>
      <c r="H297">
        <v>426</v>
      </c>
      <c r="I297">
        <v>-15.8</v>
      </c>
      <c r="J297" t="s">
        <v>247</v>
      </c>
      <c r="K297">
        <v>47015</v>
      </c>
      <c r="L297" t="s">
        <v>185</v>
      </c>
    </row>
    <row r="298" spans="1:12" x14ac:dyDescent="0.2">
      <c r="A298" t="str">
        <f t="shared" si="4"/>
        <v>Carroll2006</v>
      </c>
      <c r="B298" t="s">
        <v>373</v>
      </c>
      <c r="C298">
        <v>2006</v>
      </c>
      <c r="D298" t="s">
        <v>245</v>
      </c>
      <c r="E298">
        <v>483</v>
      </c>
      <c r="F298">
        <v>8319</v>
      </c>
      <c r="G298">
        <v>1.7</v>
      </c>
      <c r="H298">
        <v>564</v>
      </c>
      <c r="I298">
        <v>1.8</v>
      </c>
      <c r="J298" t="s">
        <v>247</v>
      </c>
      <c r="K298">
        <v>47017</v>
      </c>
      <c r="L298" t="s">
        <v>185</v>
      </c>
    </row>
    <row r="299" spans="1:12" x14ac:dyDescent="0.2">
      <c r="A299" t="str">
        <f t="shared" si="4"/>
        <v>Carter2006</v>
      </c>
      <c r="B299" t="s">
        <v>583</v>
      </c>
      <c r="C299">
        <v>2006</v>
      </c>
      <c r="D299" t="s">
        <v>245</v>
      </c>
      <c r="E299">
        <v>687</v>
      </c>
      <c r="F299">
        <v>10714</v>
      </c>
      <c r="G299">
        <v>1.1000000000000001</v>
      </c>
      <c r="H299">
        <v>541</v>
      </c>
      <c r="I299">
        <v>3.6</v>
      </c>
      <c r="J299" t="s">
        <v>247</v>
      </c>
      <c r="K299">
        <v>47019</v>
      </c>
      <c r="L299" t="s">
        <v>185</v>
      </c>
    </row>
    <row r="300" spans="1:12" x14ac:dyDescent="0.2">
      <c r="A300" t="str">
        <f t="shared" si="4"/>
        <v>Cheatham2006</v>
      </c>
      <c r="B300" t="s">
        <v>716</v>
      </c>
      <c r="C300">
        <v>2006</v>
      </c>
      <c r="D300" t="s">
        <v>245</v>
      </c>
      <c r="E300">
        <v>548</v>
      </c>
      <c r="F300">
        <v>7988</v>
      </c>
      <c r="G300">
        <v>1.7</v>
      </c>
      <c r="H300">
        <v>624</v>
      </c>
      <c r="I300">
        <v>1.1000000000000001</v>
      </c>
      <c r="J300" t="s">
        <v>247</v>
      </c>
      <c r="K300">
        <v>47021</v>
      </c>
      <c r="L300" t="s">
        <v>185</v>
      </c>
    </row>
    <row r="301" spans="1:12" x14ac:dyDescent="0.2">
      <c r="A301" t="str">
        <f t="shared" si="4"/>
        <v>Chester2006</v>
      </c>
      <c r="B301" t="s">
        <v>717</v>
      </c>
      <c r="C301">
        <v>2006</v>
      </c>
      <c r="D301" t="s">
        <v>245</v>
      </c>
      <c r="E301">
        <v>242</v>
      </c>
      <c r="F301">
        <v>3640</v>
      </c>
      <c r="G301">
        <v>0.8</v>
      </c>
      <c r="H301">
        <v>613</v>
      </c>
      <c r="I301">
        <v>13.5</v>
      </c>
      <c r="J301" t="s">
        <v>247</v>
      </c>
      <c r="K301">
        <v>47023</v>
      </c>
      <c r="L301" t="s">
        <v>185</v>
      </c>
    </row>
    <row r="302" spans="1:12" x14ac:dyDescent="0.2">
      <c r="A302" t="str">
        <f t="shared" si="4"/>
        <v>Claiborne2006</v>
      </c>
      <c r="B302" t="s">
        <v>718</v>
      </c>
      <c r="C302">
        <v>2006</v>
      </c>
      <c r="D302" t="s">
        <v>245</v>
      </c>
      <c r="E302">
        <v>496</v>
      </c>
      <c r="F302">
        <v>9041</v>
      </c>
      <c r="G302">
        <v>-4.3</v>
      </c>
      <c r="H302">
        <v>556</v>
      </c>
      <c r="I302">
        <v>2.2000000000000002</v>
      </c>
      <c r="J302" t="s">
        <v>247</v>
      </c>
      <c r="K302">
        <v>47025</v>
      </c>
      <c r="L302" t="s">
        <v>185</v>
      </c>
    </row>
    <row r="303" spans="1:12" x14ac:dyDescent="0.2">
      <c r="A303" t="str">
        <f t="shared" si="4"/>
        <v>Clay2006</v>
      </c>
      <c r="B303" t="s">
        <v>353</v>
      </c>
      <c r="C303">
        <v>2006</v>
      </c>
      <c r="D303" t="s">
        <v>245</v>
      </c>
      <c r="E303">
        <v>154</v>
      </c>
      <c r="F303">
        <v>1756</v>
      </c>
      <c r="G303">
        <v>2.5</v>
      </c>
      <c r="H303">
        <v>593</v>
      </c>
      <c r="I303">
        <v>-1.7</v>
      </c>
      <c r="J303" t="s">
        <v>247</v>
      </c>
      <c r="K303">
        <v>47027</v>
      </c>
      <c r="L303" t="s">
        <v>185</v>
      </c>
    </row>
    <row r="304" spans="1:12" x14ac:dyDescent="0.2">
      <c r="A304" t="str">
        <f t="shared" si="4"/>
        <v>Cocke2006</v>
      </c>
      <c r="B304" t="s">
        <v>719</v>
      </c>
      <c r="C304">
        <v>2006</v>
      </c>
      <c r="D304" t="s">
        <v>245</v>
      </c>
      <c r="E304">
        <v>479</v>
      </c>
      <c r="F304">
        <v>8047</v>
      </c>
      <c r="G304">
        <v>-0.8</v>
      </c>
      <c r="H304">
        <v>531</v>
      </c>
      <c r="I304">
        <v>2.5</v>
      </c>
      <c r="J304" t="s">
        <v>247</v>
      </c>
      <c r="K304">
        <v>47029</v>
      </c>
      <c r="L304" t="s">
        <v>185</v>
      </c>
    </row>
    <row r="305" spans="1:12" x14ac:dyDescent="0.2">
      <c r="A305" t="str">
        <f t="shared" si="4"/>
        <v>Coffee2006</v>
      </c>
      <c r="B305" t="s">
        <v>340</v>
      </c>
      <c r="C305">
        <v>2006</v>
      </c>
      <c r="D305" t="s">
        <v>245</v>
      </c>
      <c r="E305">
        <v>1224</v>
      </c>
      <c r="F305">
        <v>24423</v>
      </c>
      <c r="G305">
        <v>-2.9</v>
      </c>
      <c r="H305">
        <v>699</v>
      </c>
      <c r="I305">
        <v>4.5</v>
      </c>
      <c r="J305" t="s">
        <v>247</v>
      </c>
      <c r="K305">
        <v>47031</v>
      </c>
      <c r="L305" t="s">
        <v>185</v>
      </c>
    </row>
    <row r="306" spans="1:12" x14ac:dyDescent="0.2">
      <c r="A306" t="str">
        <f t="shared" si="4"/>
        <v>Crockett2006</v>
      </c>
      <c r="B306" t="s">
        <v>720</v>
      </c>
      <c r="C306">
        <v>2006</v>
      </c>
      <c r="D306" t="s">
        <v>245</v>
      </c>
      <c r="E306">
        <v>254</v>
      </c>
      <c r="F306">
        <v>3572</v>
      </c>
      <c r="G306">
        <v>0.9</v>
      </c>
      <c r="H306">
        <v>589</v>
      </c>
      <c r="I306">
        <v>2.8</v>
      </c>
      <c r="J306" t="s">
        <v>247</v>
      </c>
      <c r="K306">
        <v>47033</v>
      </c>
      <c r="L306" t="s">
        <v>185</v>
      </c>
    </row>
    <row r="307" spans="1:12" x14ac:dyDescent="0.2">
      <c r="A307" t="str">
        <f t="shared" si="4"/>
        <v>Cumberland2006</v>
      </c>
      <c r="B307" t="s">
        <v>589</v>
      </c>
      <c r="C307">
        <v>2006</v>
      </c>
      <c r="D307" t="s">
        <v>245</v>
      </c>
      <c r="E307">
        <v>1052</v>
      </c>
      <c r="F307">
        <v>16324</v>
      </c>
      <c r="G307">
        <v>1</v>
      </c>
      <c r="H307">
        <v>585</v>
      </c>
      <c r="I307">
        <v>9.1</v>
      </c>
      <c r="J307" t="s">
        <v>247</v>
      </c>
      <c r="K307">
        <v>47035</v>
      </c>
      <c r="L307" t="s">
        <v>185</v>
      </c>
    </row>
    <row r="308" spans="1:12" x14ac:dyDescent="0.2">
      <c r="A308" t="str">
        <f t="shared" si="4"/>
        <v>Davidson2006</v>
      </c>
      <c r="B308" t="s">
        <v>721</v>
      </c>
      <c r="C308">
        <v>2006</v>
      </c>
      <c r="D308" t="s">
        <v>245</v>
      </c>
      <c r="E308">
        <v>18226</v>
      </c>
      <c r="F308">
        <v>452647</v>
      </c>
      <c r="G308">
        <v>0.5</v>
      </c>
      <c r="H308">
        <v>917</v>
      </c>
      <c r="I308">
        <v>8.6</v>
      </c>
      <c r="J308" t="s">
        <v>247</v>
      </c>
      <c r="K308">
        <v>47037</v>
      </c>
      <c r="L308" t="s">
        <v>185</v>
      </c>
    </row>
    <row r="309" spans="1:12" x14ac:dyDescent="0.2">
      <c r="A309" t="str">
        <f t="shared" si="4"/>
        <v>Decatur2006</v>
      </c>
      <c r="B309" t="s">
        <v>488</v>
      </c>
      <c r="C309">
        <v>2006</v>
      </c>
      <c r="D309" t="s">
        <v>245</v>
      </c>
      <c r="E309">
        <v>254</v>
      </c>
      <c r="F309">
        <v>3775</v>
      </c>
      <c r="G309">
        <v>5.8</v>
      </c>
      <c r="H309">
        <v>639</v>
      </c>
      <c r="I309">
        <v>2.6</v>
      </c>
      <c r="J309" t="s">
        <v>247</v>
      </c>
      <c r="K309">
        <v>47039</v>
      </c>
      <c r="L309" t="s">
        <v>185</v>
      </c>
    </row>
    <row r="310" spans="1:12" x14ac:dyDescent="0.2">
      <c r="A310" t="str">
        <f t="shared" si="4"/>
        <v>DeKalb2006</v>
      </c>
      <c r="B310" t="s">
        <v>337</v>
      </c>
      <c r="C310">
        <v>2006</v>
      </c>
      <c r="D310" t="s">
        <v>245</v>
      </c>
      <c r="E310">
        <v>322</v>
      </c>
      <c r="F310">
        <v>6252</v>
      </c>
      <c r="G310">
        <v>2.5</v>
      </c>
      <c r="H310">
        <v>582</v>
      </c>
      <c r="I310">
        <v>5.8</v>
      </c>
      <c r="J310" t="s">
        <v>247</v>
      </c>
      <c r="K310">
        <v>47041</v>
      </c>
      <c r="L310" t="s">
        <v>185</v>
      </c>
    </row>
    <row r="311" spans="1:12" x14ac:dyDescent="0.2">
      <c r="A311" t="str">
        <f t="shared" si="4"/>
        <v>Dickson2006</v>
      </c>
      <c r="B311" t="s">
        <v>722</v>
      </c>
      <c r="C311">
        <v>2006</v>
      </c>
      <c r="D311" t="s">
        <v>245</v>
      </c>
      <c r="E311">
        <v>933</v>
      </c>
      <c r="F311">
        <v>14831</v>
      </c>
      <c r="G311">
        <v>1</v>
      </c>
      <c r="H311">
        <v>631</v>
      </c>
      <c r="I311">
        <v>5</v>
      </c>
      <c r="J311" t="s">
        <v>247</v>
      </c>
      <c r="K311">
        <v>47043</v>
      </c>
      <c r="L311" t="s">
        <v>185</v>
      </c>
    </row>
    <row r="312" spans="1:12" x14ac:dyDescent="0.2">
      <c r="A312" t="str">
        <f t="shared" si="4"/>
        <v>Dyer2006</v>
      </c>
      <c r="B312" t="s">
        <v>723</v>
      </c>
      <c r="C312">
        <v>2006</v>
      </c>
      <c r="D312" t="s">
        <v>245</v>
      </c>
      <c r="E312">
        <v>910</v>
      </c>
      <c r="F312">
        <v>17660</v>
      </c>
      <c r="G312">
        <v>1.4</v>
      </c>
      <c r="H312">
        <v>602</v>
      </c>
      <c r="I312">
        <v>-0.7</v>
      </c>
      <c r="J312" t="s">
        <v>247</v>
      </c>
      <c r="K312">
        <v>47045</v>
      </c>
      <c r="L312" t="s">
        <v>185</v>
      </c>
    </row>
    <row r="313" spans="1:12" x14ac:dyDescent="0.2">
      <c r="A313" t="str">
        <f t="shared" si="4"/>
        <v>Fayette2006</v>
      </c>
      <c r="B313" t="s">
        <v>332</v>
      </c>
      <c r="C313">
        <v>2006</v>
      </c>
      <c r="D313" t="s">
        <v>245</v>
      </c>
      <c r="E313">
        <v>503</v>
      </c>
      <c r="F313">
        <v>6335</v>
      </c>
      <c r="G313">
        <v>2.2999999999999998</v>
      </c>
      <c r="H313">
        <v>762</v>
      </c>
      <c r="I313">
        <v>10.4</v>
      </c>
      <c r="J313" t="s">
        <v>247</v>
      </c>
      <c r="K313">
        <v>47047</v>
      </c>
      <c r="L313" t="s">
        <v>185</v>
      </c>
    </row>
    <row r="314" spans="1:12" x14ac:dyDescent="0.2">
      <c r="A314" t="str">
        <f t="shared" si="4"/>
        <v>Fentress2006</v>
      </c>
      <c r="B314" t="s">
        <v>724</v>
      </c>
      <c r="C314">
        <v>2006</v>
      </c>
      <c r="D314" t="s">
        <v>245</v>
      </c>
      <c r="E314">
        <v>291</v>
      </c>
      <c r="F314">
        <v>4175</v>
      </c>
      <c r="G314">
        <v>2.4</v>
      </c>
      <c r="H314">
        <v>542</v>
      </c>
      <c r="I314">
        <v>5.7</v>
      </c>
      <c r="J314" t="s">
        <v>247</v>
      </c>
      <c r="K314">
        <v>47049</v>
      </c>
      <c r="L314" t="s">
        <v>185</v>
      </c>
    </row>
    <row r="315" spans="1:12" x14ac:dyDescent="0.2">
      <c r="A315" t="str">
        <f t="shared" si="4"/>
        <v>Franklin2006</v>
      </c>
      <c r="B315" t="s">
        <v>434</v>
      </c>
      <c r="C315">
        <v>2006</v>
      </c>
      <c r="D315" t="s">
        <v>245</v>
      </c>
      <c r="E315">
        <v>678</v>
      </c>
      <c r="F315">
        <v>9665</v>
      </c>
      <c r="G315">
        <v>-0.2</v>
      </c>
      <c r="H315">
        <v>574</v>
      </c>
      <c r="I315">
        <v>5.3</v>
      </c>
      <c r="J315" t="s">
        <v>247</v>
      </c>
      <c r="K315">
        <v>47051</v>
      </c>
      <c r="L315" t="s">
        <v>185</v>
      </c>
    </row>
    <row r="316" spans="1:12" x14ac:dyDescent="0.2">
      <c r="A316" t="str">
        <f t="shared" si="4"/>
        <v>Gibson2006</v>
      </c>
      <c r="B316" t="s">
        <v>725</v>
      </c>
      <c r="C316">
        <v>2006</v>
      </c>
      <c r="D316" t="s">
        <v>245</v>
      </c>
      <c r="E316">
        <v>919</v>
      </c>
      <c r="F316">
        <v>14756</v>
      </c>
      <c r="G316">
        <v>-1.7</v>
      </c>
      <c r="H316">
        <v>592</v>
      </c>
      <c r="I316">
        <v>3.1</v>
      </c>
      <c r="J316" t="s">
        <v>247</v>
      </c>
      <c r="K316">
        <v>47053</v>
      </c>
      <c r="L316" t="s">
        <v>185</v>
      </c>
    </row>
    <row r="317" spans="1:12" x14ac:dyDescent="0.2">
      <c r="A317" t="str">
        <f t="shared" si="4"/>
        <v>Giles2006</v>
      </c>
      <c r="B317" t="s">
        <v>670</v>
      </c>
      <c r="C317">
        <v>2006</v>
      </c>
      <c r="D317" t="s">
        <v>245</v>
      </c>
      <c r="E317">
        <v>566</v>
      </c>
      <c r="F317">
        <v>8506</v>
      </c>
      <c r="G317">
        <v>-9.1999999999999993</v>
      </c>
      <c r="H317">
        <v>632</v>
      </c>
      <c r="I317">
        <v>5.3</v>
      </c>
      <c r="J317" t="s">
        <v>247</v>
      </c>
      <c r="K317">
        <v>47055</v>
      </c>
      <c r="L317" t="s">
        <v>185</v>
      </c>
    </row>
    <row r="318" spans="1:12" x14ac:dyDescent="0.2">
      <c r="A318" t="str">
        <f t="shared" si="4"/>
        <v>Grainger2006</v>
      </c>
      <c r="B318" t="s">
        <v>726</v>
      </c>
      <c r="C318">
        <v>2006</v>
      </c>
      <c r="D318" t="s">
        <v>245</v>
      </c>
      <c r="E318">
        <v>258</v>
      </c>
      <c r="F318">
        <v>3627</v>
      </c>
      <c r="G318">
        <v>3.9</v>
      </c>
      <c r="H318">
        <v>561</v>
      </c>
      <c r="I318">
        <v>-0.4</v>
      </c>
      <c r="J318" t="s">
        <v>247</v>
      </c>
      <c r="K318">
        <v>47057</v>
      </c>
      <c r="L318" t="s">
        <v>185</v>
      </c>
    </row>
    <row r="319" spans="1:12" x14ac:dyDescent="0.2">
      <c r="A319" t="str">
        <f t="shared" si="4"/>
        <v>Greene2006</v>
      </c>
      <c r="B319" t="s">
        <v>436</v>
      </c>
      <c r="C319">
        <v>2006</v>
      </c>
      <c r="D319" t="s">
        <v>245</v>
      </c>
      <c r="E319">
        <v>1111</v>
      </c>
      <c r="F319">
        <v>28304</v>
      </c>
      <c r="G319">
        <v>-1</v>
      </c>
      <c r="H319">
        <v>622</v>
      </c>
      <c r="I319">
        <v>-0.6</v>
      </c>
      <c r="J319" t="s">
        <v>247</v>
      </c>
      <c r="K319">
        <v>47059</v>
      </c>
      <c r="L319" t="s">
        <v>185</v>
      </c>
    </row>
    <row r="320" spans="1:12" x14ac:dyDescent="0.2">
      <c r="A320" t="str">
        <f t="shared" si="4"/>
        <v>Grundy2006</v>
      </c>
      <c r="B320" t="s">
        <v>727</v>
      </c>
      <c r="C320">
        <v>2006</v>
      </c>
      <c r="D320" t="s">
        <v>245</v>
      </c>
      <c r="E320">
        <v>178</v>
      </c>
      <c r="F320">
        <v>2143</v>
      </c>
      <c r="G320">
        <v>-3.8</v>
      </c>
      <c r="H320">
        <v>443</v>
      </c>
      <c r="I320">
        <v>7.3</v>
      </c>
      <c r="J320" t="s">
        <v>247</v>
      </c>
      <c r="K320">
        <v>47061</v>
      </c>
      <c r="L320" t="s">
        <v>185</v>
      </c>
    </row>
    <row r="321" spans="1:12" x14ac:dyDescent="0.2">
      <c r="A321" t="str">
        <f t="shared" si="4"/>
        <v>Hamblen2006</v>
      </c>
      <c r="B321" t="s">
        <v>728</v>
      </c>
      <c r="C321">
        <v>2006</v>
      </c>
      <c r="D321" t="s">
        <v>245</v>
      </c>
      <c r="E321">
        <v>1376</v>
      </c>
      <c r="F321">
        <v>34077</v>
      </c>
      <c r="G321">
        <v>-3.4</v>
      </c>
      <c r="H321">
        <v>675</v>
      </c>
      <c r="I321">
        <v>4.2</v>
      </c>
      <c r="J321" t="s">
        <v>247</v>
      </c>
      <c r="K321">
        <v>47063</v>
      </c>
      <c r="L321" t="s">
        <v>185</v>
      </c>
    </row>
    <row r="322" spans="1:12" x14ac:dyDescent="0.2">
      <c r="A322" t="str">
        <f t="shared" si="4"/>
        <v>Hamilton2006</v>
      </c>
      <c r="B322" t="s">
        <v>406</v>
      </c>
      <c r="C322">
        <v>2006</v>
      </c>
      <c r="D322" t="s">
        <v>245</v>
      </c>
      <c r="E322">
        <v>8496</v>
      </c>
      <c r="F322">
        <v>195821</v>
      </c>
      <c r="G322">
        <v>0.6</v>
      </c>
      <c r="H322">
        <v>764</v>
      </c>
      <c r="I322">
        <v>5.4</v>
      </c>
      <c r="J322" t="s">
        <v>247</v>
      </c>
      <c r="K322">
        <v>47065</v>
      </c>
      <c r="L322" t="s">
        <v>185</v>
      </c>
    </row>
    <row r="323" spans="1:12" x14ac:dyDescent="0.2">
      <c r="A323" t="str">
        <f t="shared" si="4"/>
        <v>Hancock2006</v>
      </c>
      <c r="B323" t="s">
        <v>508</v>
      </c>
      <c r="C323">
        <v>2006</v>
      </c>
      <c r="D323" t="s">
        <v>245</v>
      </c>
      <c r="E323">
        <v>62</v>
      </c>
      <c r="F323">
        <v>986</v>
      </c>
      <c r="G323">
        <v>8.1999999999999993</v>
      </c>
      <c r="H323">
        <v>409</v>
      </c>
      <c r="I323">
        <v>2.8</v>
      </c>
      <c r="J323" t="s">
        <v>247</v>
      </c>
      <c r="K323">
        <v>47067</v>
      </c>
      <c r="L323" t="s">
        <v>185</v>
      </c>
    </row>
    <row r="324" spans="1:12" x14ac:dyDescent="0.2">
      <c r="A324" t="str">
        <f t="shared" si="4"/>
        <v>Hardeman2006</v>
      </c>
      <c r="B324" t="s">
        <v>729</v>
      </c>
      <c r="C324">
        <v>2006</v>
      </c>
      <c r="D324" t="s">
        <v>245</v>
      </c>
      <c r="E324">
        <v>373</v>
      </c>
      <c r="F324">
        <v>7288</v>
      </c>
      <c r="G324">
        <v>-2.4</v>
      </c>
      <c r="H324">
        <v>636</v>
      </c>
      <c r="I324">
        <v>10</v>
      </c>
      <c r="J324" t="s">
        <v>247</v>
      </c>
      <c r="K324">
        <v>47069</v>
      </c>
      <c r="L324" t="s">
        <v>185</v>
      </c>
    </row>
    <row r="325" spans="1:12" x14ac:dyDescent="0.2">
      <c r="A325" t="str">
        <f t="shared" si="4"/>
        <v>Hardin2006</v>
      </c>
      <c r="B325" t="s">
        <v>346</v>
      </c>
      <c r="C325">
        <v>2006</v>
      </c>
      <c r="D325" t="s">
        <v>245</v>
      </c>
      <c r="E325">
        <v>514</v>
      </c>
      <c r="F325">
        <v>7592</v>
      </c>
      <c r="G325">
        <v>-0.8</v>
      </c>
      <c r="H325">
        <v>591</v>
      </c>
      <c r="I325">
        <v>3.7</v>
      </c>
      <c r="J325" t="s">
        <v>247</v>
      </c>
      <c r="K325">
        <v>47071</v>
      </c>
      <c r="L325" t="s">
        <v>185</v>
      </c>
    </row>
    <row r="326" spans="1:12" x14ac:dyDescent="0.2">
      <c r="A326" t="str">
        <f t="shared" ref="A326:A389" si="5">_xlfn.CONCAT(B326, C326)</f>
        <v>Hawkins2006</v>
      </c>
      <c r="B326" t="s">
        <v>730</v>
      </c>
      <c r="C326">
        <v>2006</v>
      </c>
      <c r="D326" t="s">
        <v>245</v>
      </c>
      <c r="E326">
        <v>612</v>
      </c>
      <c r="F326">
        <v>12289</v>
      </c>
      <c r="G326">
        <v>-3.6</v>
      </c>
      <c r="H326">
        <v>640</v>
      </c>
      <c r="I326">
        <v>8.1</v>
      </c>
      <c r="J326" t="s">
        <v>247</v>
      </c>
      <c r="K326">
        <v>47073</v>
      </c>
      <c r="L326" t="s">
        <v>185</v>
      </c>
    </row>
    <row r="327" spans="1:12" x14ac:dyDescent="0.2">
      <c r="A327" t="str">
        <f t="shared" si="5"/>
        <v>Haywood2006</v>
      </c>
      <c r="B327" t="s">
        <v>731</v>
      </c>
      <c r="C327">
        <v>2006</v>
      </c>
      <c r="D327" t="s">
        <v>245</v>
      </c>
      <c r="E327">
        <v>354</v>
      </c>
      <c r="F327">
        <v>6423</v>
      </c>
      <c r="G327">
        <v>5.6</v>
      </c>
      <c r="H327">
        <v>594</v>
      </c>
      <c r="I327">
        <v>2.4</v>
      </c>
      <c r="J327" t="s">
        <v>247</v>
      </c>
      <c r="K327">
        <v>47075</v>
      </c>
      <c r="L327" t="s">
        <v>185</v>
      </c>
    </row>
    <row r="328" spans="1:12" x14ac:dyDescent="0.2">
      <c r="A328" t="str">
        <f t="shared" si="5"/>
        <v>Henderson2006</v>
      </c>
      <c r="B328" t="s">
        <v>602</v>
      </c>
      <c r="C328">
        <v>2006</v>
      </c>
      <c r="D328" t="s">
        <v>245</v>
      </c>
      <c r="E328">
        <v>497</v>
      </c>
      <c r="F328">
        <v>9308</v>
      </c>
      <c r="G328">
        <v>-6</v>
      </c>
      <c r="H328">
        <v>606</v>
      </c>
      <c r="I328">
        <v>1.7</v>
      </c>
      <c r="J328" t="s">
        <v>247</v>
      </c>
      <c r="K328">
        <v>47077</v>
      </c>
      <c r="L328" t="s">
        <v>185</v>
      </c>
    </row>
    <row r="329" spans="1:12" x14ac:dyDescent="0.2">
      <c r="A329" t="str">
        <f t="shared" si="5"/>
        <v>Henry2006</v>
      </c>
      <c r="B329" t="s">
        <v>416</v>
      </c>
      <c r="C329">
        <v>2006</v>
      </c>
      <c r="D329" t="s">
        <v>245</v>
      </c>
      <c r="E329">
        <v>705</v>
      </c>
      <c r="F329">
        <v>11115</v>
      </c>
      <c r="G329">
        <v>-1.1000000000000001</v>
      </c>
      <c r="H329">
        <v>567</v>
      </c>
      <c r="I329">
        <v>0.9</v>
      </c>
      <c r="J329" t="s">
        <v>247</v>
      </c>
      <c r="K329">
        <v>47079</v>
      </c>
      <c r="L329" t="s">
        <v>185</v>
      </c>
    </row>
    <row r="330" spans="1:12" x14ac:dyDescent="0.2">
      <c r="A330" t="str">
        <f t="shared" si="5"/>
        <v>Hickman2006</v>
      </c>
      <c r="B330" t="s">
        <v>603</v>
      </c>
      <c r="C330">
        <v>2006</v>
      </c>
      <c r="D330" t="s">
        <v>245</v>
      </c>
      <c r="E330">
        <v>273</v>
      </c>
      <c r="F330">
        <v>3413</v>
      </c>
      <c r="G330">
        <v>1.5</v>
      </c>
      <c r="H330">
        <v>531</v>
      </c>
      <c r="I330">
        <v>2.5</v>
      </c>
      <c r="J330" t="s">
        <v>247</v>
      </c>
      <c r="K330">
        <v>47081</v>
      </c>
      <c r="L330" t="s">
        <v>185</v>
      </c>
    </row>
    <row r="331" spans="1:12" x14ac:dyDescent="0.2">
      <c r="A331" t="str">
        <f t="shared" si="5"/>
        <v>Houston2006</v>
      </c>
      <c r="B331" t="s">
        <v>333</v>
      </c>
      <c r="C331">
        <v>2006</v>
      </c>
      <c r="D331" t="s">
        <v>245</v>
      </c>
      <c r="E331">
        <v>123</v>
      </c>
      <c r="F331">
        <v>1534</v>
      </c>
      <c r="G331">
        <v>2.2999999999999998</v>
      </c>
      <c r="H331">
        <v>464</v>
      </c>
      <c r="I331">
        <v>4.7</v>
      </c>
      <c r="J331" t="s">
        <v>247</v>
      </c>
      <c r="K331">
        <v>47083</v>
      </c>
      <c r="L331" t="s">
        <v>185</v>
      </c>
    </row>
    <row r="332" spans="1:12" x14ac:dyDescent="0.2">
      <c r="A332" t="str">
        <f t="shared" si="5"/>
        <v>Humphreys2006</v>
      </c>
      <c r="B332" t="s">
        <v>732</v>
      </c>
      <c r="C332">
        <v>2006</v>
      </c>
      <c r="D332" t="s">
        <v>245</v>
      </c>
      <c r="E332">
        <v>338</v>
      </c>
      <c r="F332">
        <v>5797</v>
      </c>
      <c r="G332">
        <v>1.2</v>
      </c>
      <c r="H332">
        <v>797</v>
      </c>
      <c r="I332">
        <v>3.4</v>
      </c>
      <c r="J332" t="s">
        <v>247</v>
      </c>
      <c r="K332">
        <v>47085</v>
      </c>
      <c r="L332" t="s">
        <v>185</v>
      </c>
    </row>
    <row r="333" spans="1:12" x14ac:dyDescent="0.2">
      <c r="A333" t="str">
        <f t="shared" si="5"/>
        <v>Jackson2006</v>
      </c>
      <c r="B333" t="s">
        <v>318</v>
      </c>
      <c r="C333">
        <v>2006</v>
      </c>
      <c r="D333" t="s">
        <v>245</v>
      </c>
      <c r="E333">
        <v>124</v>
      </c>
      <c r="F333">
        <v>1756</v>
      </c>
      <c r="G333">
        <v>3.8</v>
      </c>
      <c r="H333">
        <v>603</v>
      </c>
      <c r="I333">
        <v>18.899999999999999</v>
      </c>
      <c r="J333" t="s">
        <v>247</v>
      </c>
      <c r="K333">
        <v>47087</v>
      </c>
      <c r="L333" t="s">
        <v>185</v>
      </c>
    </row>
    <row r="334" spans="1:12" x14ac:dyDescent="0.2">
      <c r="A334" t="str">
        <f t="shared" si="5"/>
        <v>Jefferson2006</v>
      </c>
      <c r="B334" t="s">
        <v>314</v>
      </c>
      <c r="C334">
        <v>2006</v>
      </c>
      <c r="D334" t="s">
        <v>245</v>
      </c>
      <c r="E334">
        <v>681</v>
      </c>
      <c r="F334">
        <v>11659</v>
      </c>
      <c r="G334">
        <v>4.4000000000000004</v>
      </c>
      <c r="H334">
        <v>607</v>
      </c>
      <c r="I334">
        <v>5.9</v>
      </c>
      <c r="J334" t="s">
        <v>247</v>
      </c>
      <c r="K334">
        <v>47089</v>
      </c>
      <c r="L334" t="s">
        <v>185</v>
      </c>
    </row>
    <row r="335" spans="1:12" x14ac:dyDescent="0.2">
      <c r="A335" t="str">
        <f t="shared" si="5"/>
        <v>Johnson2006</v>
      </c>
      <c r="B335" t="s">
        <v>516</v>
      </c>
      <c r="C335">
        <v>2006</v>
      </c>
      <c r="D335" t="s">
        <v>245</v>
      </c>
      <c r="E335">
        <v>251</v>
      </c>
      <c r="F335">
        <v>3996</v>
      </c>
      <c r="G335">
        <v>3.7</v>
      </c>
      <c r="H335">
        <v>585</v>
      </c>
      <c r="I335">
        <v>0.9</v>
      </c>
      <c r="J335" t="s">
        <v>247</v>
      </c>
      <c r="K335">
        <v>47091</v>
      </c>
      <c r="L335" t="s">
        <v>185</v>
      </c>
    </row>
    <row r="336" spans="1:12" x14ac:dyDescent="0.2">
      <c r="A336" t="str">
        <f t="shared" si="5"/>
        <v>Knox2006</v>
      </c>
      <c r="B336" t="s">
        <v>608</v>
      </c>
      <c r="C336">
        <v>2006</v>
      </c>
      <c r="D336" t="s">
        <v>245</v>
      </c>
      <c r="E336">
        <v>10786</v>
      </c>
      <c r="F336">
        <v>228008</v>
      </c>
      <c r="G336">
        <v>2.8</v>
      </c>
      <c r="H336">
        <v>764</v>
      </c>
      <c r="I336">
        <v>4.8</v>
      </c>
      <c r="J336" t="s">
        <v>247</v>
      </c>
      <c r="K336">
        <v>47093</v>
      </c>
      <c r="L336" t="s">
        <v>185</v>
      </c>
    </row>
    <row r="337" spans="1:12" x14ac:dyDescent="0.2">
      <c r="A337" t="str">
        <f t="shared" si="5"/>
        <v>Lake2006</v>
      </c>
      <c r="B337" t="s">
        <v>733</v>
      </c>
      <c r="C337">
        <v>2006</v>
      </c>
      <c r="D337" t="s">
        <v>245</v>
      </c>
      <c r="E337">
        <v>113</v>
      </c>
      <c r="F337">
        <v>1024</v>
      </c>
      <c r="G337">
        <v>8.6999999999999993</v>
      </c>
      <c r="H337">
        <v>446</v>
      </c>
      <c r="I337">
        <v>0.7</v>
      </c>
      <c r="J337" t="s">
        <v>247</v>
      </c>
      <c r="K337">
        <v>47095</v>
      </c>
      <c r="L337" t="s">
        <v>185</v>
      </c>
    </row>
    <row r="338" spans="1:12" x14ac:dyDescent="0.2">
      <c r="A338" t="str">
        <f t="shared" si="5"/>
        <v>Lauderdale2006</v>
      </c>
      <c r="B338" t="s">
        <v>439</v>
      </c>
      <c r="C338">
        <v>2006</v>
      </c>
      <c r="D338" t="s">
        <v>245</v>
      </c>
      <c r="E338">
        <v>352</v>
      </c>
      <c r="F338">
        <v>6345</v>
      </c>
      <c r="G338">
        <v>3.3</v>
      </c>
      <c r="H338">
        <v>626</v>
      </c>
      <c r="I338">
        <v>5.9</v>
      </c>
      <c r="J338" t="s">
        <v>247</v>
      </c>
      <c r="K338">
        <v>47097</v>
      </c>
      <c r="L338" t="s">
        <v>185</v>
      </c>
    </row>
    <row r="339" spans="1:12" x14ac:dyDescent="0.2">
      <c r="A339" t="str">
        <f t="shared" si="5"/>
        <v>Lawrence2006</v>
      </c>
      <c r="B339" t="s">
        <v>440</v>
      </c>
      <c r="C339">
        <v>2006</v>
      </c>
      <c r="D339" t="s">
        <v>245</v>
      </c>
      <c r="E339">
        <v>728</v>
      </c>
      <c r="F339">
        <v>10612</v>
      </c>
      <c r="G339">
        <v>1.1000000000000001</v>
      </c>
      <c r="H339">
        <v>573</v>
      </c>
      <c r="I339">
        <v>2.2999999999999998</v>
      </c>
      <c r="J339" t="s">
        <v>247</v>
      </c>
      <c r="K339">
        <v>47099</v>
      </c>
      <c r="L339" t="s">
        <v>185</v>
      </c>
    </row>
    <row r="340" spans="1:12" x14ac:dyDescent="0.2">
      <c r="A340" t="str">
        <f t="shared" si="5"/>
        <v>Lewis2006</v>
      </c>
      <c r="B340" t="s">
        <v>613</v>
      </c>
      <c r="C340">
        <v>2006</v>
      </c>
      <c r="D340" t="s">
        <v>245</v>
      </c>
      <c r="E340">
        <v>216</v>
      </c>
      <c r="F340">
        <v>2591</v>
      </c>
      <c r="G340">
        <v>4.5999999999999996</v>
      </c>
      <c r="H340">
        <v>448</v>
      </c>
      <c r="I340">
        <v>0.4</v>
      </c>
      <c r="J340" t="s">
        <v>247</v>
      </c>
      <c r="K340">
        <v>47101</v>
      </c>
      <c r="L340" t="s">
        <v>185</v>
      </c>
    </row>
    <row r="341" spans="1:12" x14ac:dyDescent="0.2">
      <c r="A341" t="str">
        <f t="shared" si="5"/>
        <v>Lincoln2006</v>
      </c>
      <c r="B341" t="s">
        <v>519</v>
      </c>
      <c r="C341">
        <v>2006</v>
      </c>
      <c r="D341" t="s">
        <v>245</v>
      </c>
      <c r="E341">
        <v>570</v>
      </c>
      <c r="F341">
        <v>8962</v>
      </c>
      <c r="G341">
        <v>-3.3</v>
      </c>
      <c r="H341">
        <v>532</v>
      </c>
      <c r="I341">
        <v>-1.7</v>
      </c>
      <c r="J341" t="s">
        <v>247</v>
      </c>
      <c r="K341">
        <v>47103</v>
      </c>
      <c r="L341" t="s">
        <v>185</v>
      </c>
    </row>
    <row r="342" spans="1:12" x14ac:dyDescent="0.2">
      <c r="A342" t="str">
        <f t="shared" si="5"/>
        <v>Loudon2006</v>
      </c>
      <c r="B342" t="s">
        <v>734</v>
      </c>
      <c r="C342">
        <v>2006</v>
      </c>
      <c r="D342" t="s">
        <v>245</v>
      </c>
      <c r="E342">
        <v>815</v>
      </c>
      <c r="F342">
        <v>13371</v>
      </c>
      <c r="G342">
        <v>0.5</v>
      </c>
      <c r="H342">
        <v>676</v>
      </c>
      <c r="I342">
        <v>8</v>
      </c>
      <c r="J342" t="s">
        <v>247</v>
      </c>
      <c r="K342">
        <v>47105</v>
      </c>
      <c r="L342" t="s">
        <v>185</v>
      </c>
    </row>
    <row r="343" spans="1:12" x14ac:dyDescent="0.2">
      <c r="A343" t="str">
        <f t="shared" si="5"/>
        <v>McMinn2006</v>
      </c>
      <c r="B343" t="s">
        <v>735</v>
      </c>
      <c r="C343">
        <v>2006</v>
      </c>
      <c r="D343" t="s">
        <v>245</v>
      </c>
      <c r="E343">
        <v>843</v>
      </c>
      <c r="F343">
        <v>18276</v>
      </c>
      <c r="G343">
        <v>1</v>
      </c>
      <c r="H343">
        <v>713</v>
      </c>
      <c r="I343">
        <v>4.7</v>
      </c>
      <c r="J343" t="s">
        <v>247</v>
      </c>
      <c r="K343">
        <v>47107</v>
      </c>
      <c r="L343" t="s">
        <v>185</v>
      </c>
    </row>
    <row r="344" spans="1:12" x14ac:dyDescent="0.2">
      <c r="A344" t="str">
        <f t="shared" si="5"/>
        <v>McNairy2006</v>
      </c>
      <c r="B344" t="s">
        <v>736</v>
      </c>
      <c r="C344">
        <v>2006</v>
      </c>
      <c r="D344" t="s">
        <v>245</v>
      </c>
      <c r="E344">
        <v>452</v>
      </c>
      <c r="F344">
        <v>7347</v>
      </c>
      <c r="G344">
        <v>-6.1</v>
      </c>
      <c r="H344">
        <v>558</v>
      </c>
      <c r="I344">
        <v>3.9</v>
      </c>
      <c r="J344" t="s">
        <v>247</v>
      </c>
      <c r="K344">
        <v>47109</v>
      </c>
      <c r="L344" t="s">
        <v>185</v>
      </c>
    </row>
    <row r="345" spans="1:12" x14ac:dyDescent="0.2">
      <c r="A345" t="str">
        <f t="shared" si="5"/>
        <v>Macon2006</v>
      </c>
      <c r="B345" t="s">
        <v>441</v>
      </c>
      <c r="C345">
        <v>2006</v>
      </c>
      <c r="D345" t="s">
        <v>245</v>
      </c>
      <c r="E345">
        <v>313</v>
      </c>
      <c r="F345">
        <v>4596</v>
      </c>
      <c r="G345">
        <v>-2.5</v>
      </c>
      <c r="H345">
        <v>491</v>
      </c>
      <c r="I345">
        <v>4.9000000000000004</v>
      </c>
      <c r="J345" t="s">
        <v>247</v>
      </c>
      <c r="K345">
        <v>47111</v>
      </c>
      <c r="L345" t="s">
        <v>185</v>
      </c>
    </row>
    <row r="346" spans="1:12" x14ac:dyDescent="0.2">
      <c r="A346" t="str">
        <f t="shared" si="5"/>
        <v>Madison2006</v>
      </c>
      <c r="B346" t="s">
        <v>313</v>
      </c>
      <c r="C346">
        <v>2006</v>
      </c>
      <c r="D346" t="s">
        <v>245</v>
      </c>
      <c r="E346">
        <v>2368</v>
      </c>
      <c r="F346">
        <v>54544</v>
      </c>
      <c r="G346">
        <v>-0.5</v>
      </c>
      <c r="H346">
        <v>737</v>
      </c>
      <c r="I346">
        <v>4.4000000000000004</v>
      </c>
      <c r="J346" t="s">
        <v>247</v>
      </c>
      <c r="K346">
        <v>47113</v>
      </c>
      <c r="L346" t="s">
        <v>185</v>
      </c>
    </row>
    <row r="347" spans="1:12" x14ac:dyDescent="0.2">
      <c r="A347" t="str">
        <f t="shared" si="5"/>
        <v>Marion2006</v>
      </c>
      <c r="B347" t="s">
        <v>399</v>
      </c>
      <c r="C347">
        <v>2006</v>
      </c>
      <c r="D347" t="s">
        <v>245</v>
      </c>
      <c r="E347">
        <v>472</v>
      </c>
      <c r="F347">
        <v>7079</v>
      </c>
      <c r="G347">
        <v>3.1</v>
      </c>
      <c r="H347">
        <v>656</v>
      </c>
      <c r="I347">
        <v>21.3</v>
      </c>
      <c r="J347" t="s">
        <v>247</v>
      </c>
      <c r="K347">
        <v>47115</v>
      </c>
      <c r="L347" t="s">
        <v>185</v>
      </c>
    </row>
    <row r="348" spans="1:12" x14ac:dyDescent="0.2">
      <c r="A348" t="str">
        <f t="shared" si="5"/>
        <v>Marshall2006</v>
      </c>
      <c r="B348" t="s">
        <v>322</v>
      </c>
      <c r="C348">
        <v>2006</v>
      </c>
      <c r="D348" t="s">
        <v>245</v>
      </c>
      <c r="E348">
        <v>520</v>
      </c>
      <c r="F348">
        <v>8794</v>
      </c>
      <c r="G348">
        <v>-8.9</v>
      </c>
      <c r="H348">
        <v>600</v>
      </c>
      <c r="I348">
        <v>0.8</v>
      </c>
      <c r="J348" t="s">
        <v>247</v>
      </c>
      <c r="K348">
        <v>47117</v>
      </c>
      <c r="L348" t="s">
        <v>185</v>
      </c>
    </row>
    <row r="349" spans="1:12" x14ac:dyDescent="0.2">
      <c r="A349" t="str">
        <f t="shared" si="5"/>
        <v>Maury2006</v>
      </c>
      <c r="B349" t="s">
        <v>737</v>
      </c>
      <c r="C349">
        <v>2006</v>
      </c>
      <c r="D349" t="s">
        <v>245</v>
      </c>
      <c r="E349">
        <v>1549</v>
      </c>
      <c r="F349">
        <v>31660</v>
      </c>
      <c r="G349">
        <v>-1.7</v>
      </c>
      <c r="H349">
        <v>806</v>
      </c>
      <c r="I349">
        <v>3.5</v>
      </c>
      <c r="J349" t="s">
        <v>247</v>
      </c>
      <c r="K349">
        <v>47119</v>
      </c>
      <c r="L349" t="s">
        <v>185</v>
      </c>
    </row>
    <row r="350" spans="1:12" x14ac:dyDescent="0.2">
      <c r="A350" t="str">
        <f t="shared" si="5"/>
        <v>Meigs2006</v>
      </c>
      <c r="B350" t="s">
        <v>738</v>
      </c>
      <c r="C350">
        <v>2006</v>
      </c>
      <c r="D350" t="s">
        <v>245</v>
      </c>
      <c r="E350">
        <v>95</v>
      </c>
      <c r="F350">
        <v>1621</v>
      </c>
      <c r="G350">
        <v>-3.1</v>
      </c>
      <c r="H350">
        <v>761</v>
      </c>
      <c r="I350">
        <v>11.9</v>
      </c>
      <c r="J350" t="s">
        <v>247</v>
      </c>
      <c r="K350">
        <v>47121</v>
      </c>
      <c r="L350" t="s">
        <v>185</v>
      </c>
    </row>
    <row r="351" spans="1:12" x14ac:dyDescent="0.2">
      <c r="A351" t="str">
        <f t="shared" si="5"/>
        <v>Monroe2006</v>
      </c>
      <c r="B351" t="s">
        <v>443</v>
      </c>
      <c r="C351">
        <v>2006</v>
      </c>
      <c r="D351" t="s">
        <v>245</v>
      </c>
      <c r="E351">
        <v>703</v>
      </c>
      <c r="F351">
        <v>14396</v>
      </c>
      <c r="G351">
        <v>3.9</v>
      </c>
      <c r="H351">
        <v>602</v>
      </c>
      <c r="I351">
        <v>2.7</v>
      </c>
      <c r="J351" t="s">
        <v>247</v>
      </c>
      <c r="K351">
        <v>47123</v>
      </c>
      <c r="L351" t="s">
        <v>185</v>
      </c>
    </row>
    <row r="352" spans="1:12" x14ac:dyDescent="0.2">
      <c r="A352" t="str">
        <f t="shared" si="5"/>
        <v>Montgomery2006</v>
      </c>
      <c r="B352" t="s">
        <v>329</v>
      </c>
      <c r="C352">
        <v>2006</v>
      </c>
      <c r="D352" t="s">
        <v>245</v>
      </c>
      <c r="E352">
        <v>2341</v>
      </c>
      <c r="F352">
        <v>45356</v>
      </c>
      <c r="G352">
        <v>5.5</v>
      </c>
      <c r="H352">
        <v>614</v>
      </c>
      <c r="I352">
        <v>2</v>
      </c>
      <c r="J352" t="s">
        <v>247</v>
      </c>
      <c r="K352">
        <v>47125</v>
      </c>
      <c r="L352" t="s">
        <v>185</v>
      </c>
    </row>
    <row r="353" spans="1:12" x14ac:dyDescent="0.2">
      <c r="A353" t="str">
        <f t="shared" si="5"/>
        <v>Moore2006</v>
      </c>
      <c r="B353" t="s">
        <v>739</v>
      </c>
      <c r="C353">
        <v>2006</v>
      </c>
      <c r="D353" t="s">
        <v>245</v>
      </c>
      <c r="E353">
        <v>61</v>
      </c>
      <c r="F353">
        <v>1474</v>
      </c>
      <c r="G353">
        <v>1.2</v>
      </c>
      <c r="H353">
        <v>675</v>
      </c>
      <c r="I353">
        <v>5.6</v>
      </c>
      <c r="J353" t="s">
        <v>247</v>
      </c>
      <c r="K353">
        <v>47127</v>
      </c>
      <c r="L353" t="s">
        <v>185</v>
      </c>
    </row>
    <row r="354" spans="1:12" x14ac:dyDescent="0.2">
      <c r="A354" t="str">
        <f t="shared" si="5"/>
        <v>Morgan2006</v>
      </c>
      <c r="B354" t="s">
        <v>444</v>
      </c>
      <c r="C354">
        <v>2006</v>
      </c>
      <c r="D354" t="s">
        <v>245</v>
      </c>
      <c r="E354">
        <v>175</v>
      </c>
      <c r="F354">
        <v>2425</v>
      </c>
      <c r="G354">
        <v>-2.8</v>
      </c>
      <c r="H354">
        <v>572</v>
      </c>
      <c r="I354">
        <v>7.7</v>
      </c>
      <c r="J354" t="s">
        <v>247</v>
      </c>
      <c r="K354">
        <v>47129</v>
      </c>
      <c r="L354" t="s">
        <v>185</v>
      </c>
    </row>
    <row r="355" spans="1:12" x14ac:dyDescent="0.2">
      <c r="A355" t="str">
        <f t="shared" si="5"/>
        <v>Obion2006</v>
      </c>
      <c r="B355" t="s">
        <v>740</v>
      </c>
      <c r="C355">
        <v>2006</v>
      </c>
      <c r="D355" t="s">
        <v>245</v>
      </c>
      <c r="E355">
        <v>701</v>
      </c>
      <c r="F355">
        <v>11452</v>
      </c>
      <c r="G355">
        <v>-15</v>
      </c>
      <c r="H355">
        <v>622</v>
      </c>
      <c r="I355">
        <v>-9.1999999999999993</v>
      </c>
      <c r="J355" t="s">
        <v>247</v>
      </c>
      <c r="K355">
        <v>47131</v>
      </c>
      <c r="L355" t="s">
        <v>185</v>
      </c>
    </row>
    <row r="356" spans="1:12" x14ac:dyDescent="0.2">
      <c r="A356" t="str">
        <f t="shared" si="5"/>
        <v>Overton2006</v>
      </c>
      <c r="B356" t="s">
        <v>741</v>
      </c>
      <c r="C356">
        <v>2006</v>
      </c>
      <c r="D356" t="s">
        <v>245</v>
      </c>
      <c r="E356">
        <v>295</v>
      </c>
      <c r="F356">
        <v>4633</v>
      </c>
      <c r="G356">
        <v>0.9</v>
      </c>
      <c r="H356">
        <v>545</v>
      </c>
      <c r="I356">
        <v>6.4</v>
      </c>
      <c r="J356" t="s">
        <v>247</v>
      </c>
      <c r="K356">
        <v>47133</v>
      </c>
      <c r="L356" t="s">
        <v>185</v>
      </c>
    </row>
    <row r="357" spans="1:12" x14ac:dyDescent="0.2">
      <c r="A357" t="str">
        <f t="shared" si="5"/>
        <v>Perry2006</v>
      </c>
      <c r="B357" t="s">
        <v>445</v>
      </c>
      <c r="C357">
        <v>2006</v>
      </c>
      <c r="D357" t="s">
        <v>245</v>
      </c>
      <c r="E357">
        <v>116</v>
      </c>
      <c r="F357">
        <v>2373</v>
      </c>
      <c r="G357">
        <v>-8.1</v>
      </c>
      <c r="H357">
        <v>564</v>
      </c>
      <c r="I357">
        <v>10.199999999999999</v>
      </c>
      <c r="J357" t="s">
        <v>247</v>
      </c>
      <c r="K357">
        <v>47135</v>
      </c>
      <c r="L357" t="s">
        <v>185</v>
      </c>
    </row>
    <row r="358" spans="1:12" x14ac:dyDescent="0.2">
      <c r="A358" t="str">
        <f t="shared" si="5"/>
        <v>Pickett2006</v>
      </c>
      <c r="B358" t="s">
        <v>742</v>
      </c>
      <c r="C358">
        <v>2006</v>
      </c>
      <c r="D358" t="s">
        <v>245</v>
      </c>
      <c r="E358">
        <v>94</v>
      </c>
      <c r="F358">
        <v>916</v>
      </c>
      <c r="G358">
        <v>-4.2</v>
      </c>
      <c r="H358">
        <v>510</v>
      </c>
      <c r="I358">
        <v>-2.5</v>
      </c>
      <c r="J358" t="s">
        <v>247</v>
      </c>
      <c r="K358">
        <v>47137</v>
      </c>
      <c r="L358" t="s">
        <v>185</v>
      </c>
    </row>
    <row r="359" spans="1:12" x14ac:dyDescent="0.2">
      <c r="A359" t="str">
        <f t="shared" si="5"/>
        <v>Polk2006</v>
      </c>
      <c r="B359" t="s">
        <v>533</v>
      </c>
      <c r="C359">
        <v>2006</v>
      </c>
      <c r="D359" t="s">
        <v>245</v>
      </c>
      <c r="E359">
        <v>250</v>
      </c>
      <c r="F359">
        <v>2480</v>
      </c>
      <c r="G359">
        <v>-6.1</v>
      </c>
      <c r="H359">
        <v>487</v>
      </c>
      <c r="I359">
        <v>2.1</v>
      </c>
      <c r="J359" t="s">
        <v>247</v>
      </c>
      <c r="K359">
        <v>47139</v>
      </c>
      <c r="L359" t="s">
        <v>185</v>
      </c>
    </row>
    <row r="360" spans="1:12" x14ac:dyDescent="0.2">
      <c r="A360" t="str">
        <f t="shared" si="5"/>
        <v>Putnam2006</v>
      </c>
      <c r="B360" t="s">
        <v>534</v>
      </c>
      <c r="C360">
        <v>2006</v>
      </c>
      <c r="D360" t="s">
        <v>245</v>
      </c>
      <c r="E360">
        <v>1691</v>
      </c>
      <c r="F360">
        <v>32368</v>
      </c>
      <c r="G360">
        <v>1.1000000000000001</v>
      </c>
      <c r="H360">
        <v>597</v>
      </c>
      <c r="I360">
        <v>2.9</v>
      </c>
      <c r="J360" t="s">
        <v>247</v>
      </c>
      <c r="K360">
        <v>47141</v>
      </c>
      <c r="L360" t="s">
        <v>185</v>
      </c>
    </row>
    <row r="361" spans="1:12" x14ac:dyDescent="0.2">
      <c r="A361" t="str">
        <f t="shared" si="5"/>
        <v>Rhea2006</v>
      </c>
      <c r="B361" t="s">
        <v>743</v>
      </c>
      <c r="C361">
        <v>2006</v>
      </c>
      <c r="D361" t="s">
        <v>245</v>
      </c>
      <c r="E361">
        <v>489</v>
      </c>
      <c r="F361">
        <v>10880</v>
      </c>
      <c r="G361">
        <v>2.1</v>
      </c>
      <c r="H361">
        <v>690</v>
      </c>
      <c r="I361">
        <v>12</v>
      </c>
      <c r="J361" t="s">
        <v>247</v>
      </c>
      <c r="K361">
        <v>47143</v>
      </c>
      <c r="L361" t="s">
        <v>185</v>
      </c>
    </row>
    <row r="362" spans="1:12" x14ac:dyDescent="0.2">
      <c r="A362" t="str">
        <f t="shared" si="5"/>
        <v>Roane2006</v>
      </c>
      <c r="B362" t="s">
        <v>744</v>
      </c>
      <c r="C362">
        <v>2006</v>
      </c>
      <c r="D362" t="s">
        <v>245</v>
      </c>
      <c r="E362">
        <v>743</v>
      </c>
      <c r="F362">
        <v>18412</v>
      </c>
      <c r="G362">
        <v>3.2</v>
      </c>
      <c r="H362">
        <v>873</v>
      </c>
      <c r="I362">
        <v>2.2999999999999998</v>
      </c>
      <c r="J362" t="s">
        <v>247</v>
      </c>
      <c r="K362">
        <v>47145</v>
      </c>
      <c r="L362" t="s">
        <v>185</v>
      </c>
    </row>
    <row r="363" spans="1:12" x14ac:dyDescent="0.2">
      <c r="A363" t="str">
        <f t="shared" si="5"/>
        <v>Robertson2006</v>
      </c>
      <c r="B363" t="s">
        <v>635</v>
      </c>
      <c r="C363">
        <v>2006</v>
      </c>
      <c r="D363" t="s">
        <v>245</v>
      </c>
      <c r="E363">
        <v>1015</v>
      </c>
      <c r="F363">
        <v>18492</v>
      </c>
      <c r="G363">
        <v>4.9000000000000004</v>
      </c>
      <c r="H363">
        <v>620</v>
      </c>
      <c r="I363">
        <v>3</v>
      </c>
      <c r="J363" t="s">
        <v>247</v>
      </c>
      <c r="K363">
        <v>47147</v>
      </c>
      <c r="L363" t="s">
        <v>185</v>
      </c>
    </row>
    <row r="364" spans="1:12" x14ac:dyDescent="0.2">
      <c r="A364" t="str">
        <f t="shared" si="5"/>
        <v>Rutherford2006</v>
      </c>
      <c r="B364" t="s">
        <v>407</v>
      </c>
      <c r="C364">
        <v>2006</v>
      </c>
      <c r="D364" t="s">
        <v>245</v>
      </c>
      <c r="E364">
        <v>4027</v>
      </c>
      <c r="F364">
        <v>98963</v>
      </c>
      <c r="G364">
        <v>1.3</v>
      </c>
      <c r="H364">
        <v>804</v>
      </c>
      <c r="I364">
        <v>10.1</v>
      </c>
      <c r="J364" t="s">
        <v>247</v>
      </c>
      <c r="K364">
        <v>47149</v>
      </c>
      <c r="L364" t="s">
        <v>185</v>
      </c>
    </row>
    <row r="365" spans="1:12" x14ac:dyDescent="0.2">
      <c r="A365" t="str">
        <f t="shared" si="5"/>
        <v>Scott2006</v>
      </c>
      <c r="B365" t="s">
        <v>638</v>
      </c>
      <c r="C365">
        <v>2006</v>
      </c>
      <c r="D365" t="s">
        <v>245</v>
      </c>
      <c r="E365">
        <v>355</v>
      </c>
      <c r="F365">
        <v>6081</v>
      </c>
      <c r="G365">
        <v>-2.8</v>
      </c>
      <c r="H365">
        <v>508</v>
      </c>
      <c r="I365">
        <v>2.6</v>
      </c>
      <c r="J365" t="s">
        <v>247</v>
      </c>
      <c r="K365">
        <v>47151</v>
      </c>
      <c r="L365" t="s">
        <v>185</v>
      </c>
    </row>
    <row r="366" spans="1:12" x14ac:dyDescent="0.2">
      <c r="A366" t="str">
        <f t="shared" si="5"/>
        <v>Sequatchie2006</v>
      </c>
      <c r="B366" t="s">
        <v>410</v>
      </c>
      <c r="C366">
        <v>2006</v>
      </c>
      <c r="D366" t="s">
        <v>245</v>
      </c>
      <c r="E366">
        <v>214</v>
      </c>
      <c r="F366">
        <v>2998</v>
      </c>
      <c r="G366">
        <v>11.4</v>
      </c>
      <c r="H366">
        <v>503</v>
      </c>
      <c r="I366">
        <v>1.4</v>
      </c>
      <c r="J366" t="s">
        <v>247</v>
      </c>
      <c r="K366">
        <v>47153</v>
      </c>
      <c r="L366" t="s">
        <v>185</v>
      </c>
    </row>
    <row r="367" spans="1:12" x14ac:dyDescent="0.2">
      <c r="A367" t="str">
        <f t="shared" si="5"/>
        <v>Sevier2006</v>
      </c>
      <c r="B367" t="s">
        <v>745</v>
      </c>
      <c r="C367">
        <v>2006</v>
      </c>
      <c r="D367" t="s">
        <v>245</v>
      </c>
      <c r="E367">
        <v>2540</v>
      </c>
      <c r="F367">
        <v>38568</v>
      </c>
      <c r="G367">
        <v>3.7</v>
      </c>
      <c r="H367">
        <v>541</v>
      </c>
      <c r="I367">
        <v>4.4000000000000004</v>
      </c>
      <c r="J367" t="s">
        <v>247</v>
      </c>
      <c r="K367">
        <v>47155</v>
      </c>
      <c r="L367" t="s">
        <v>185</v>
      </c>
    </row>
    <row r="368" spans="1:12" x14ac:dyDescent="0.2">
      <c r="A368" t="str">
        <f t="shared" si="5"/>
        <v>Shelby2006</v>
      </c>
      <c r="B368" t="s">
        <v>405</v>
      </c>
      <c r="C368">
        <v>2006</v>
      </c>
      <c r="D368" t="s">
        <v>245</v>
      </c>
      <c r="E368">
        <v>19983</v>
      </c>
      <c r="F368">
        <v>517005</v>
      </c>
      <c r="G368">
        <v>1.5</v>
      </c>
      <c r="H368">
        <v>885</v>
      </c>
      <c r="I368">
        <v>4.2</v>
      </c>
      <c r="J368" t="s">
        <v>247</v>
      </c>
      <c r="K368">
        <v>47157</v>
      </c>
      <c r="L368" t="s">
        <v>185</v>
      </c>
    </row>
    <row r="369" spans="1:12" x14ac:dyDescent="0.2">
      <c r="A369" t="str">
        <f t="shared" si="5"/>
        <v>Smith2006</v>
      </c>
      <c r="B369" t="s">
        <v>746</v>
      </c>
      <c r="C369">
        <v>2006</v>
      </c>
      <c r="D369" t="s">
        <v>245</v>
      </c>
      <c r="E369">
        <v>348</v>
      </c>
      <c r="F369">
        <v>4972</v>
      </c>
      <c r="G369">
        <v>-2.4</v>
      </c>
      <c r="H369">
        <v>684</v>
      </c>
      <c r="I369">
        <v>10.3</v>
      </c>
      <c r="J369" t="s">
        <v>247</v>
      </c>
      <c r="K369">
        <v>47159</v>
      </c>
      <c r="L369" t="s">
        <v>185</v>
      </c>
    </row>
    <row r="370" spans="1:12" x14ac:dyDescent="0.2">
      <c r="A370" t="str">
        <f t="shared" si="5"/>
        <v>Stewart2006</v>
      </c>
      <c r="B370" t="s">
        <v>543</v>
      </c>
      <c r="C370">
        <v>2006</v>
      </c>
      <c r="D370" t="s">
        <v>245</v>
      </c>
      <c r="E370">
        <v>173</v>
      </c>
      <c r="F370">
        <v>2359</v>
      </c>
      <c r="G370">
        <v>-2.8</v>
      </c>
      <c r="H370">
        <v>771</v>
      </c>
      <c r="I370">
        <v>4.8</v>
      </c>
      <c r="J370" t="s">
        <v>247</v>
      </c>
      <c r="K370">
        <v>47161</v>
      </c>
      <c r="L370" t="s">
        <v>185</v>
      </c>
    </row>
    <row r="371" spans="1:12" x14ac:dyDescent="0.2">
      <c r="A371" t="str">
        <f t="shared" si="5"/>
        <v>Sullivan2006</v>
      </c>
      <c r="B371" t="s">
        <v>747</v>
      </c>
      <c r="C371">
        <v>2006</v>
      </c>
      <c r="D371" t="s">
        <v>245</v>
      </c>
      <c r="E371">
        <v>3259</v>
      </c>
      <c r="F371">
        <v>69812</v>
      </c>
      <c r="G371">
        <v>2.5</v>
      </c>
      <c r="H371">
        <v>817</v>
      </c>
      <c r="I371">
        <v>6.8</v>
      </c>
      <c r="J371" t="s">
        <v>247</v>
      </c>
      <c r="K371">
        <v>47163</v>
      </c>
      <c r="L371" t="s">
        <v>185</v>
      </c>
    </row>
    <row r="372" spans="1:12" x14ac:dyDescent="0.2">
      <c r="A372" t="str">
        <f t="shared" si="5"/>
        <v>Sumner2006</v>
      </c>
      <c r="B372" t="s">
        <v>748</v>
      </c>
      <c r="C372">
        <v>2006</v>
      </c>
      <c r="D372" t="s">
        <v>245</v>
      </c>
      <c r="E372">
        <v>2805</v>
      </c>
      <c r="F372">
        <v>42905</v>
      </c>
      <c r="G372">
        <v>5.7</v>
      </c>
      <c r="H372">
        <v>740</v>
      </c>
      <c r="I372">
        <v>5</v>
      </c>
      <c r="J372" t="s">
        <v>247</v>
      </c>
      <c r="K372">
        <v>47165</v>
      </c>
      <c r="L372" t="s">
        <v>185</v>
      </c>
    </row>
    <row r="373" spans="1:12" x14ac:dyDescent="0.2">
      <c r="A373" t="str">
        <f t="shared" si="5"/>
        <v>Tipton2006</v>
      </c>
      <c r="B373" t="s">
        <v>749</v>
      </c>
      <c r="C373">
        <v>2006</v>
      </c>
      <c r="D373" t="s">
        <v>245</v>
      </c>
      <c r="E373">
        <v>780</v>
      </c>
      <c r="F373">
        <v>11927</v>
      </c>
      <c r="G373">
        <v>4</v>
      </c>
      <c r="H373">
        <v>587</v>
      </c>
      <c r="I373">
        <v>1.7</v>
      </c>
      <c r="J373" t="s">
        <v>247</v>
      </c>
      <c r="K373">
        <v>47167</v>
      </c>
      <c r="L373" t="s">
        <v>185</v>
      </c>
    </row>
    <row r="374" spans="1:12" x14ac:dyDescent="0.2">
      <c r="A374" t="str">
        <f t="shared" si="5"/>
        <v>Trousdale2006</v>
      </c>
      <c r="B374" t="s">
        <v>750</v>
      </c>
      <c r="C374">
        <v>2006</v>
      </c>
      <c r="D374" t="s">
        <v>245</v>
      </c>
      <c r="E374">
        <v>111</v>
      </c>
      <c r="F374">
        <v>1480</v>
      </c>
      <c r="G374">
        <v>-0.5</v>
      </c>
      <c r="H374">
        <v>564</v>
      </c>
      <c r="I374">
        <v>7.6</v>
      </c>
      <c r="J374" t="s">
        <v>247</v>
      </c>
      <c r="K374">
        <v>47169</v>
      </c>
      <c r="L374" t="s">
        <v>185</v>
      </c>
    </row>
    <row r="375" spans="1:12" x14ac:dyDescent="0.2">
      <c r="A375" t="str">
        <f t="shared" si="5"/>
        <v>Unicoi2006</v>
      </c>
      <c r="B375" t="s">
        <v>751</v>
      </c>
      <c r="C375">
        <v>2006</v>
      </c>
      <c r="D375" t="s">
        <v>245</v>
      </c>
      <c r="E375">
        <v>255</v>
      </c>
      <c r="F375">
        <v>4672</v>
      </c>
      <c r="G375">
        <v>0.8</v>
      </c>
      <c r="H375">
        <v>772</v>
      </c>
      <c r="I375">
        <v>8.6999999999999993</v>
      </c>
      <c r="J375" t="s">
        <v>247</v>
      </c>
      <c r="K375">
        <v>47171</v>
      </c>
      <c r="L375" t="s">
        <v>185</v>
      </c>
    </row>
    <row r="376" spans="1:12" x14ac:dyDescent="0.2">
      <c r="A376" t="str">
        <f t="shared" si="5"/>
        <v>Union2006</v>
      </c>
      <c r="B376" t="s">
        <v>403</v>
      </c>
      <c r="C376">
        <v>2006</v>
      </c>
      <c r="D376" t="s">
        <v>245</v>
      </c>
      <c r="E376">
        <v>225</v>
      </c>
      <c r="F376">
        <v>2560</v>
      </c>
      <c r="G376">
        <v>2.5</v>
      </c>
      <c r="H376">
        <v>708</v>
      </c>
      <c r="I376">
        <v>14.7</v>
      </c>
      <c r="J376" t="s">
        <v>247</v>
      </c>
      <c r="K376">
        <v>47173</v>
      </c>
      <c r="L376" t="s">
        <v>185</v>
      </c>
    </row>
    <row r="377" spans="1:12" x14ac:dyDescent="0.2">
      <c r="A377" t="str">
        <f t="shared" si="5"/>
        <v>Van Buren2006</v>
      </c>
      <c r="B377" t="s">
        <v>752</v>
      </c>
      <c r="C377">
        <v>2006</v>
      </c>
      <c r="D377" t="s">
        <v>245</v>
      </c>
      <c r="E377">
        <v>50</v>
      </c>
      <c r="F377">
        <v>973</v>
      </c>
      <c r="G377">
        <v>1.9</v>
      </c>
      <c r="H377">
        <v>1257</v>
      </c>
      <c r="I377">
        <v>81.099999999999994</v>
      </c>
      <c r="J377" t="s">
        <v>247</v>
      </c>
      <c r="K377">
        <v>47175</v>
      </c>
      <c r="L377" t="s">
        <v>185</v>
      </c>
    </row>
    <row r="378" spans="1:12" x14ac:dyDescent="0.2">
      <c r="A378" t="str">
        <f t="shared" si="5"/>
        <v>Warren2006</v>
      </c>
      <c r="B378" t="s">
        <v>561</v>
      </c>
      <c r="C378">
        <v>2006</v>
      </c>
      <c r="D378" t="s">
        <v>245</v>
      </c>
      <c r="E378">
        <v>783</v>
      </c>
      <c r="F378">
        <v>13268</v>
      </c>
      <c r="G378">
        <v>-4.3</v>
      </c>
      <c r="H378">
        <v>673</v>
      </c>
      <c r="I378">
        <v>-4.0999999999999996</v>
      </c>
      <c r="J378" t="s">
        <v>247</v>
      </c>
      <c r="K378">
        <v>47177</v>
      </c>
      <c r="L378" t="s">
        <v>185</v>
      </c>
    </row>
    <row r="379" spans="1:12" x14ac:dyDescent="0.2">
      <c r="A379" t="str">
        <f t="shared" si="5"/>
        <v>Washington2006</v>
      </c>
      <c r="B379" t="s">
        <v>452</v>
      </c>
      <c r="C379">
        <v>2006</v>
      </c>
      <c r="D379" t="s">
        <v>245</v>
      </c>
      <c r="E379">
        <v>2699</v>
      </c>
      <c r="F379">
        <v>61313</v>
      </c>
      <c r="G379">
        <v>1.3</v>
      </c>
      <c r="H379">
        <v>643</v>
      </c>
      <c r="I379">
        <v>3.9</v>
      </c>
      <c r="J379" t="s">
        <v>247</v>
      </c>
      <c r="K379">
        <v>47179</v>
      </c>
      <c r="L379" t="s">
        <v>185</v>
      </c>
    </row>
    <row r="380" spans="1:12" x14ac:dyDescent="0.2">
      <c r="A380" t="str">
        <f t="shared" si="5"/>
        <v>Wayne2006</v>
      </c>
      <c r="B380" t="s">
        <v>382</v>
      </c>
      <c r="C380">
        <v>2006</v>
      </c>
      <c r="D380" t="s">
        <v>245</v>
      </c>
      <c r="E380">
        <v>219</v>
      </c>
      <c r="F380">
        <v>3801</v>
      </c>
      <c r="G380">
        <v>0.4</v>
      </c>
      <c r="H380">
        <v>518</v>
      </c>
      <c r="I380">
        <v>6.4</v>
      </c>
      <c r="J380" t="s">
        <v>247</v>
      </c>
      <c r="K380">
        <v>47181</v>
      </c>
      <c r="L380" t="s">
        <v>185</v>
      </c>
    </row>
    <row r="381" spans="1:12" x14ac:dyDescent="0.2">
      <c r="A381" t="str">
        <f t="shared" si="5"/>
        <v>Weakley2006</v>
      </c>
      <c r="B381" t="s">
        <v>411</v>
      </c>
      <c r="C381">
        <v>2006</v>
      </c>
      <c r="D381" t="s">
        <v>245</v>
      </c>
      <c r="E381">
        <v>547</v>
      </c>
      <c r="F381">
        <v>10537</v>
      </c>
      <c r="G381">
        <v>-1.6</v>
      </c>
      <c r="H381">
        <v>598</v>
      </c>
      <c r="I381">
        <v>5.3</v>
      </c>
      <c r="J381" t="s">
        <v>247</v>
      </c>
      <c r="K381">
        <v>47183</v>
      </c>
      <c r="L381" t="s">
        <v>185</v>
      </c>
    </row>
    <row r="382" spans="1:12" x14ac:dyDescent="0.2">
      <c r="A382" t="str">
        <f t="shared" si="5"/>
        <v>White2006</v>
      </c>
      <c r="B382" t="s">
        <v>564</v>
      </c>
      <c r="C382">
        <v>2006</v>
      </c>
      <c r="D382" t="s">
        <v>245</v>
      </c>
      <c r="E382">
        <v>396</v>
      </c>
      <c r="F382">
        <v>6599</v>
      </c>
      <c r="G382">
        <v>1.2</v>
      </c>
      <c r="H382">
        <v>547</v>
      </c>
      <c r="I382">
        <v>3.6</v>
      </c>
      <c r="J382" t="s">
        <v>247</v>
      </c>
      <c r="K382">
        <v>47185</v>
      </c>
      <c r="L382" t="s">
        <v>185</v>
      </c>
    </row>
    <row r="383" spans="1:12" x14ac:dyDescent="0.2">
      <c r="A383" t="str">
        <f t="shared" si="5"/>
        <v>Williamson2006</v>
      </c>
      <c r="B383" t="s">
        <v>409</v>
      </c>
      <c r="C383">
        <v>2006</v>
      </c>
      <c r="D383" t="s">
        <v>245</v>
      </c>
      <c r="E383">
        <v>5555</v>
      </c>
      <c r="F383">
        <v>82091</v>
      </c>
      <c r="G383">
        <v>8.4</v>
      </c>
      <c r="H383">
        <v>934</v>
      </c>
      <c r="I383">
        <v>5.9</v>
      </c>
      <c r="J383" t="s">
        <v>247</v>
      </c>
      <c r="K383">
        <v>47187</v>
      </c>
      <c r="L383" t="s">
        <v>185</v>
      </c>
    </row>
    <row r="384" spans="1:12" x14ac:dyDescent="0.2">
      <c r="A384" t="str">
        <f t="shared" si="5"/>
        <v>Wilson2006</v>
      </c>
      <c r="B384" t="s">
        <v>378</v>
      </c>
      <c r="C384">
        <v>2006</v>
      </c>
      <c r="D384" t="s">
        <v>245</v>
      </c>
      <c r="E384">
        <v>2095</v>
      </c>
      <c r="F384">
        <v>33865</v>
      </c>
      <c r="G384">
        <v>3.6</v>
      </c>
      <c r="H384">
        <v>800</v>
      </c>
      <c r="I384">
        <v>4.5999999999999996</v>
      </c>
      <c r="J384" t="s">
        <v>247</v>
      </c>
      <c r="K384">
        <v>47189</v>
      </c>
      <c r="L384" t="s">
        <v>185</v>
      </c>
    </row>
    <row r="385" spans="1:12" x14ac:dyDescent="0.2">
      <c r="A385" t="str">
        <f t="shared" si="5"/>
        <v>Anderson2007</v>
      </c>
      <c r="B385" t="s">
        <v>349</v>
      </c>
      <c r="C385">
        <v>2007</v>
      </c>
      <c r="D385" t="s">
        <v>245</v>
      </c>
      <c r="E385">
        <v>1635</v>
      </c>
      <c r="F385">
        <v>36671</v>
      </c>
      <c r="G385">
        <v>-0.8</v>
      </c>
      <c r="H385">
        <v>896</v>
      </c>
      <c r="I385">
        <v>0.9</v>
      </c>
      <c r="J385" t="s">
        <v>247</v>
      </c>
      <c r="K385">
        <v>47001</v>
      </c>
      <c r="L385" t="s">
        <v>185</v>
      </c>
    </row>
    <row r="386" spans="1:12" x14ac:dyDescent="0.2">
      <c r="A386" t="str">
        <f t="shared" si="5"/>
        <v>Bedford2007</v>
      </c>
      <c r="B386" t="s">
        <v>652</v>
      </c>
      <c r="C386">
        <v>2007</v>
      </c>
      <c r="D386" t="s">
        <v>245</v>
      </c>
      <c r="E386">
        <v>791</v>
      </c>
      <c r="F386">
        <v>17295</v>
      </c>
      <c r="G386">
        <v>-0.9</v>
      </c>
      <c r="H386">
        <v>665</v>
      </c>
      <c r="I386">
        <v>2.5</v>
      </c>
      <c r="J386" t="s">
        <v>247</v>
      </c>
      <c r="K386">
        <v>47003</v>
      </c>
      <c r="L386" t="s">
        <v>185</v>
      </c>
    </row>
    <row r="387" spans="1:12" x14ac:dyDescent="0.2">
      <c r="A387" t="str">
        <f t="shared" si="5"/>
        <v>Benton2007</v>
      </c>
      <c r="B387" t="s">
        <v>713</v>
      </c>
      <c r="C387">
        <v>2007</v>
      </c>
      <c r="D387" t="s">
        <v>245</v>
      </c>
      <c r="E387">
        <v>317</v>
      </c>
      <c r="F387">
        <v>3991</v>
      </c>
      <c r="G387">
        <v>2.2999999999999998</v>
      </c>
      <c r="H387">
        <v>516</v>
      </c>
      <c r="I387">
        <v>0</v>
      </c>
      <c r="J387" t="s">
        <v>247</v>
      </c>
      <c r="K387">
        <v>47005</v>
      </c>
      <c r="L387" t="s">
        <v>185</v>
      </c>
    </row>
    <row r="388" spans="1:12" x14ac:dyDescent="0.2">
      <c r="A388" t="str">
        <f t="shared" si="5"/>
        <v>Bledsoe2007</v>
      </c>
      <c r="B388" t="s">
        <v>714</v>
      </c>
      <c r="C388">
        <v>2007</v>
      </c>
      <c r="D388" t="s">
        <v>245</v>
      </c>
      <c r="E388">
        <v>152</v>
      </c>
      <c r="F388">
        <v>1552</v>
      </c>
      <c r="G388">
        <v>0.8</v>
      </c>
      <c r="H388">
        <v>489</v>
      </c>
      <c r="I388">
        <v>-2</v>
      </c>
      <c r="J388" t="s">
        <v>247</v>
      </c>
      <c r="K388">
        <v>47007</v>
      </c>
      <c r="L388" t="s">
        <v>185</v>
      </c>
    </row>
    <row r="389" spans="1:12" x14ac:dyDescent="0.2">
      <c r="A389" t="str">
        <f t="shared" si="5"/>
        <v>Blount2007</v>
      </c>
      <c r="B389" t="s">
        <v>421</v>
      </c>
      <c r="C389">
        <v>2007</v>
      </c>
      <c r="D389" t="s">
        <v>245</v>
      </c>
      <c r="E389">
        <v>2271</v>
      </c>
      <c r="F389">
        <v>44231</v>
      </c>
      <c r="G389">
        <v>3.1</v>
      </c>
      <c r="H389">
        <v>790</v>
      </c>
      <c r="I389">
        <v>2.2999999999999998</v>
      </c>
      <c r="J389" t="s">
        <v>247</v>
      </c>
      <c r="K389">
        <v>47009</v>
      </c>
      <c r="L389" t="s">
        <v>185</v>
      </c>
    </row>
    <row r="390" spans="1:12" x14ac:dyDescent="0.2">
      <c r="A390" t="str">
        <f t="shared" ref="A390:A453" si="6">_xlfn.CONCAT(B390, C390)</f>
        <v>Bradley2007</v>
      </c>
      <c r="B390" t="s">
        <v>408</v>
      </c>
      <c r="C390">
        <v>2007</v>
      </c>
      <c r="D390" t="s">
        <v>245</v>
      </c>
      <c r="E390">
        <v>1755</v>
      </c>
      <c r="F390">
        <v>36100</v>
      </c>
      <c r="G390">
        <v>-1.6</v>
      </c>
      <c r="H390">
        <v>714</v>
      </c>
      <c r="I390">
        <v>-0.8</v>
      </c>
      <c r="J390" t="s">
        <v>247</v>
      </c>
      <c r="K390">
        <v>47011</v>
      </c>
      <c r="L390" t="s">
        <v>185</v>
      </c>
    </row>
    <row r="391" spans="1:12" x14ac:dyDescent="0.2">
      <c r="A391" t="str">
        <f t="shared" si="6"/>
        <v>Campbell2007</v>
      </c>
      <c r="B391" t="s">
        <v>412</v>
      </c>
      <c r="C391">
        <v>2007</v>
      </c>
      <c r="D391" t="s">
        <v>245</v>
      </c>
      <c r="E391">
        <v>634</v>
      </c>
      <c r="F391">
        <v>9515</v>
      </c>
      <c r="G391">
        <v>0.4</v>
      </c>
      <c r="H391">
        <v>647</v>
      </c>
      <c r="I391">
        <v>19.2</v>
      </c>
      <c r="J391" t="s">
        <v>247</v>
      </c>
      <c r="K391">
        <v>47013</v>
      </c>
      <c r="L391" t="s">
        <v>185</v>
      </c>
    </row>
    <row r="392" spans="1:12" x14ac:dyDescent="0.2">
      <c r="A392" t="str">
        <f t="shared" si="6"/>
        <v>Cannon2007</v>
      </c>
      <c r="B392" t="s">
        <v>715</v>
      </c>
      <c r="C392">
        <v>2007</v>
      </c>
      <c r="D392" t="s">
        <v>245</v>
      </c>
      <c r="E392">
        <v>183</v>
      </c>
      <c r="F392">
        <v>2174</v>
      </c>
      <c r="G392">
        <v>-4.0999999999999996</v>
      </c>
      <c r="H392">
        <v>526</v>
      </c>
      <c r="I392">
        <v>23.5</v>
      </c>
      <c r="J392" t="s">
        <v>247</v>
      </c>
      <c r="K392">
        <v>47015</v>
      </c>
      <c r="L392" t="s">
        <v>185</v>
      </c>
    </row>
    <row r="393" spans="1:12" x14ac:dyDescent="0.2">
      <c r="A393" t="str">
        <f t="shared" si="6"/>
        <v>Carroll2007</v>
      </c>
      <c r="B393" t="s">
        <v>373</v>
      </c>
      <c r="C393">
        <v>2007</v>
      </c>
      <c r="D393" t="s">
        <v>245</v>
      </c>
      <c r="E393">
        <v>491</v>
      </c>
      <c r="F393">
        <v>8576</v>
      </c>
      <c r="G393">
        <v>3.1</v>
      </c>
      <c r="H393">
        <v>615</v>
      </c>
      <c r="I393">
        <v>9</v>
      </c>
      <c r="J393" t="s">
        <v>247</v>
      </c>
      <c r="K393">
        <v>47017</v>
      </c>
      <c r="L393" t="s">
        <v>185</v>
      </c>
    </row>
    <row r="394" spans="1:12" x14ac:dyDescent="0.2">
      <c r="A394" t="str">
        <f t="shared" si="6"/>
        <v>Carter2007</v>
      </c>
      <c r="B394" t="s">
        <v>583</v>
      </c>
      <c r="C394">
        <v>2007</v>
      </c>
      <c r="D394" t="s">
        <v>245</v>
      </c>
      <c r="E394">
        <v>689</v>
      </c>
      <c r="F394">
        <v>11135</v>
      </c>
      <c r="G394">
        <v>3.9</v>
      </c>
      <c r="H394">
        <v>563</v>
      </c>
      <c r="I394">
        <v>4.0999999999999996</v>
      </c>
      <c r="J394" t="s">
        <v>247</v>
      </c>
      <c r="K394">
        <v>47019</v>
      </c>
      <c r="L394" t="s">
        <v>185</v>
      </c>
    </row>
    <row r="395" spans="1:12" x14ac:dyDescent="0.2">
      <c r="A395" t="str">
        <f t="shared" si="6"/>
        <v>Cheatham2007</v>
      </c>
      <c r="B395" t="s">
        <v>716</v>
      </c>
      <c r="C395">
        <v>2007</v>
      </c>
      <c r="D395" t="s">
        <v>245</v>
      </c>
      <c r="E395">
        <v>566</v>
      </c>
      <c r="F395">
        <v>8233</v>
      </c>
      <c r="G395">
        <v>3.1</v>
      </c>
      <c r="H395">
        <v>688</v>
      </c>
      <c r="I395">
        <v>10.3</v>
      </c>
      <c r="J395" t="s">
        <v>247</v>
      </c>
      <c r="K395">
        <v>47021</v>
      </c>
      <c r="L395" t="s">
        <v>185</v>
      </c>
    </row>
    <row r="396" spans="1:12" x14ac:dyDescent="0.2">
      <c r="A396" t="str">
        <f t="shared" si="6"/>
        <v>Chester2007</v>
      </c>
      <c r="B396" t="s">
        <v>717</v>
      </c>
      <c r="C396">
        <v>2007</v>
      </c>
      <c r="D396" t="s">
        <v>245</v>
      </c>
      <c r="E396">
        <v>236</v>
      </c>
      <c r="F396">
        <v>3324</v>
      </c>
      <c r="G396">
        <v>-8.6999999999999993</v>
      </c>
      <c r="H396">
        <v>628</v>
      </c>
      <c r="I396">
        <v>2.4</v>
      </c>
      <c r="J396" t="s">
        <v>247</v>
      </c>
      <c r="K396">
        <v>47023</v>
      </c>
      <c r="L396" t="s">
        <v>185</v>
      </c>
    </row>
    <row r="397" spans="1:12" x14ac:dyDescent="0.2">
      <c r="A397" t="str">
        <f t="shared" si="6"/>
        <v>Claiborne2007</v>
      </c>
      <c r="B397" t="s">
        <v>718</v>
      </c>
      <c r="C397">
        <v>2007</v>
      </c>
      <c r="D397" t="s">
        <v>245</v>
      </c>
      <c r="E397">
        <v>509</v>
      </c>
      <c r="F397">
        <v>8951</v>
      </c>
      <c r="G397">
        <v>-1</v>
      </c>
      <c r="H397">
        <v>552</v>
      </c>
      <c r="I397">
        <v>-0.7</v>
      </c>
      <c r="J397" t="s">
        <v>247</v>
      </c>
      <c r="K397">
        <v>47025</v>
      </c>
      <c r="L397" t="s">
        <v>185</v>
      </c>
    </row>
    <row r="398" spans="1:12" x14ac:dyDescent="0.2">
      <c r="A398" t="str">
        <f t="shared" si="6"/>
        <v>Clay2007</v>
      </c>
      <c r="B398" t="s">
        <v>353</v>
      </c>
      <c r="C398">
        <v>2007</v>
      </c>
      <c r="D398" t="s">
        <v>245</v>
      </c>
      <c r="E398">
        <v>142</v>
      </c>
      <c r="F398">
        <v>1728</v>
      </c>
      <c r="G398">
        <v>-1.6</v>
      </c>
      <c r="H398">
        <v>562</v>
      </c>
      <c r="I398">
        <v>-5.2</v>
      </c>
      <c r="J398" t="s">
        <v>247</v>
      </c>
      <c r="K398">
        <v>47027</v>
      </c>
      <c r="L398" t="s">
        <v>185</v>
      </c>
    </row>
    <row r="399" spans="1:12" x14ac:dyDescent="0.2">
      <c r="A399" t="str">
        <f t="shared" si="6"/>
        <v>Cocke2007</v>
      </c>
      <c r="B399" t="s">
        <v>719</v>
      </c>
      <c r="C399">
        <v>2007</v>
      </c>
      <c r="D399" t="s">
        <v>245</v>
      </c>
      <c r="E399">
        <v>503</v>
      </c>
      <c r="F399">
        <v>7822</v>
      </c>
      <c r="G399">
        <v>-2.8</v>
      </c>
      <c r="H399">
        <v>558</v>
      </c>
      <c r="I399">
        <v>5.0999999999999996</v>
      </c>
      <c r="J399" t="s">
        <v>247</v>
      </c>
      <c r="K399">
        <v>47029</v>
      </c>
      <c r="L399" t="s">
        <v>185</v>
      </c>
    </row>
    <row r="400" spans="1:12" x14ac:dyDescent="0.2">
      <c r="A400" t="str">
        <f t="shared" si="6"/>
        <v>Coffee2007</v>
      </c>
      <c r="B400" t="s">
        <v>340</v>
      </c>
      <c r="C400">
        <v>2007</v>
      </c>
      <c r="D400" t="s">
        <v>245</v>
      </c>
      <c r="E400">
        <v>1236</v>
      </c>
      <c r="F400">
        <v>24347</v>
      </c>
      <c r="G400">
        <v>-0.3</v>
      </c>
      <c r="H400">
        <v>730</v>
      </c>
      <c r="I400">
        <v>4.4000000000000004</v>
      </c>
      <c r="J400" t="s">
        <v>247</v>
      </c>
      <c r="K400">
        <v>47031</v>
      </c>
      <c r="L400" t="s">
        <v>185</v>
      </c>
    </row>
    <row r="401" spans="1:12" x14ac:dyDescent="0.2">
      <c r="A401" t="str">
        <f t="shared" si="6"/>
        <v>Crockett2007</v>
      </c>
      <c r="B401" t="s">
        <v>720</v>
      </c>
      <c r="C401">
        <v>2007</v>
      </c>
      <c r="D401" t="s">
        <v>245</v>
      </c>
      <c r="E401">
        <v>266</v>
      </c>
      <c r="F401">
        <v>3382</v>
      </c>
      <c r="G401">
        <v>-5.3</v>
      </c>
      <c r="H401">
        <v>607</v>
      </c>
      <c r="I401">
        <v>3.1</v>
      </c>
      <c r="J401" t="s">
        <v>247</v>
      </c>
      <c r="K401">
        <v>47033</v>
      </c>
      <c r="L401" t="s">
        <v>185</v>
      </c>
    </row>
    <row r="402" spans="1:12" x14ac:dyDescent="0.2">
      <c r="A402" t="str">
        <f t="shared" si="6"/>
        <v>Cumberland2007</v>
      </c>
      <c r="B402" t="s">
        <v>589</v>
      </c>
      <c r="C402">
        <v>2007</v>
      </c>
      <c r="D402" t="s">
        <v>245</v>
      </c>
      <c r="E402">
        <v>1075</v>
      </c>
      <c r="F402">
        <v>16412</v>
      </c>
      <c r="G402">
        <v>0.5</v>
      </c>
      <c r="H402">
        <v>611</v>
      </c>
      <c r="I402">
        <v>4.4000000000000004</v>
      </c>
      <c r="J402" t="s">
        <v>247</v>
      </c>
      <c r="K402">
        <v>47035</v>
      </c>
      <c r="L402" t="s">
        <v>185</v>
      </c>
    </row>
    <row r="403" spans="1:12" x14ac:dyDescent="0.2">
      <c r="A403" t="str">
        <f t="shared" si="6"/>
        <v>Davidson2007</v>
      </c>
      <c r="B403" t="s">
        <v>721</v>
      </c>
      <c r="C403">
        <v>2007</v>
      </c>
      <c r="D403" t="s">
        <v>245</v>
      </c>
      <c r="E403">
        <v>18606</v>
      </c>
      <c r="F403">
        <v>451657</v>
      </c>
      <c r="G403">
        <v>-0.2</v>
      </c>
      <c r="H403">
        <v>947</v>
      </c>
      <c r="I403">
        <v>3.3</v>
      </c>
      <c r="J403" t="s">
        <v>247</v>
      </c>
      <c r="K403">
        <v>47037</v>
      </c>
      <c r="L403" t="s">
        <v>185</v>
      </c>
    </row>
    <row r="404" spans="1:12" x14ac:dyDescent="0.2">
      <c r="A404" t="str">
        <f t="shared" si="6"/>
        <v>Decatur2007</v>
      </c>
      <c r="B404" t="s">
        <v>488</v>
      </c>
      <c r="C404">
        <v>2007</v>
      </c>
      <c r="D404" t="s">
        <v>245</v>
      </c>
      <c r="E404">
        <v>266</v>
      </c>
      <c r="F404">
        <v>3972</v>
      </c>
      <c r="G404">
        <v>5.2</v>
      </c>
      <c r="H404">
        <v>656</v>
      </c>
      <c r="I404">
        <v>2.7</v>
      </c>
      <c r="J404" t="s">
        <v>247</v>
      </c>
      <c r="K404">
        <v>47039</v>
      </c>
      <c r="L404" t="s">
        <v>185</v>
      </c>
    </row>
    <row r="405" spans="1:12" x14ac:dyDescent="0.2">
      <c r="A405" t="str">
        <f t="shared" si="6"/>
        <v>DeKalb2007</v>
      </c>
      <c r="B405" t="s">
        <v>337</v>
      </c>
      <c r="C405">
        <v>2007</v>
      </c>
      <c r="D405" t="s">
        <v>245</v>
      </c>
      <c r="E405">
        <v>326</v>
      </c>
      <c r="F405">
        <v>6121</v>
      </c>
      <c r="G405">
        <v>-2.1</v>
      </c>
      <c r="H405">
        <v>633</v>
      </c>
      <c r="I405">
        <v>8.8000000000000007</v>
      </c>
      <c r="J405" t="s">
        <v>247</v>
      </c>
      <c r="K405">
        <v>47041</v>
      </c>
      <c r="L405" t="s">
        <v>185</v>
      </c>
    </row>
    <row r="406" spans="1:12" x14ac:dyDescent="0.2">
      <c r="A406" t="str">
        <f t="shared" si="6"/>
        <v>Dickson2007</v>
      </c>
      <c r="B406" t="s">
        <v>722</v>
      </c>
      <c r="C406">
        <v>2007</v>
      </c>
      <c r="D406" t="s">
        <v>245</v>
      </c>
      <c r="E406">
        <v>977</v>
      </c>
      <c r="F406">
        <v>15179</v>
      </c>
      <c r="G406">
        <v>2.2999999999999998</v>
      </c>
      <c r="H406">
        <v>645</v>
      </c>
      <c r="I406">
        <v>2.2000000000000002</v>
      </c>
      <c r="J406" t="s">
        <v>247</v>
      </c>
      <c r="K406">
        <v>47043</v>
      </c>
      <c r="L406" t="s">
        <v>185</v>
      </c>
    </row>
    <row r="407" spans="1:12" x14ac:dyDescent="0.2">
      <c r="A407" t="str">
        <f t="shared" si="6"/>
        <v>Dyer2007</v>
      </c>
      <c r="B407" t="s">
        <v>723</v>
      </c>
      <c r="C407">
        <v>2007</v>
      </c>
      <c r="D407" t="s">
        <v>245</v>
      </c>
      <c r="E407">
        <v>916</v>
      </c>
      <c r="F407">
        <v>18148</v>
      </c>
      <c r="G407">
        <v>2.8</v>
      </c>
      <c r="H407">
        <v>629</v>
      </c>
      <c r="I407">
        <v>4.5</v>
      </c>
      <c r="J407" t="s">
        <v>247</v>
      </c>
      <c r="K407">
        <v>47045</v>
      </c>
      <c r="L407" t="s">
        <v>185</v>
      </c>
    </row>
    <row r="408" spans="1:12" x14ac:dyDescent="0.2">
      <c r="A408" t="str">
        <f t="shared" si="6"/>
        <v>Fayette2007</v>
      </c>
      <c r="B408" t="s">
        <v>332</v>
      </c>
      <c r="C408">
        <v>2007</v>
      </c>
      <c r="D408" t="s">
        <v>245</v>
      </c>
      <c r="E408">
        <v>544</v>
      </c>
      <c r="F408">
        <v>6694</v>
      </c>
      <c r="G408">
        <v>5.7</v>
      </c>
      <c r="H408">
        <v>761</v>
      </c>
      <c r="I408">
        <v>-0.1</v>
      </c>
      <c r="J408" t="s">
        <v>247</v>
      </c>
      <c r="K408">
        <v>47047</v>
      </c>
      <c r="L408" t="s">
        <v>185</v>
      </c>
    </row>
    <row r="409" spans="1:12" x14ac:dyDescent="0.2">
      <c r="A409" t="str">
        <f t="shared" si="6"/>
        <v>Fentress2007</v>
      </c>
      <c r="B409" t="s">
        <v>724</v>
      </c>
      <c r="C409">
        <v>2007</v>
      </c>
      <c r="D409" t="s">
        <v>245</v>
      </c>
      <c r="E409">
        <v>297</v>
      </c>
      <c r="F409">
        <v>4421</v>
      </c>
      <c r="G409">
        <v>5.9</v>
      </c>
      <c r="H409">
        <v>541</v>
      </c>
      <c r="I409">
        <v>-0.2</v>
      </c>
      <c r="J409" t="s">
        <v>247</v>
      </c>
      <c r="K409">
        <v>47049</v>
      </c>
      <c r="L409" t="s">
        <v>185</v>
      </c>
    </row>
    <row r="410" spans="1:12" x14ac:dyDescent="0.2">
      <c r="A410" t="str">
        <f t="shared" si="6"/>
        <v>Franklin2007</v>
      </c>
      <c r="B410" t="s">
        <v>434</v>
      </c>
      <c r="C410">
        <v>2007</v>
      </c>
      <c r="D410" t="s">
        <v>245</v>
      </c>
      <c r="E410">
        <v>718</v>
      </c>
      <c r="F410">
        <v>9494</v>
      </c>
      <c r="G410">
        <v>-1.8</v>
      </c>
      <c r="H410">
        <v>640</v>
      </c>
      <c r="I410">
        <v>11.5</v>
      </c>
      <c r="J410" t="s">
        <v>247</v>
      </c>
      <c r="K410">
        <v>47051</v>
      </c>
      <c r="L410" t="s">
        <v>185</v>
      </c>
    </row>
    <row r="411" spans="1:12" x14ac:dyDescent="0.2">
      <c r="A411" t="str">
        <f t="shared" si="6"/>
        <v>Gibson2007</v>
      </c>
      <c r="B411" t="s">
        <v>725</v>
      </c>
      <c r="C411">
        <v>2007</v>
      </c>
      <c r="D411" t="s">
        <v>245</v>
      </c>
      <c r="E411">
        <v>952</v>
      </c>
      <c r="F411">
        <v>14625</v>
      </c>
      <c r="G411">
        <v>-0.9</v>
      </c>
      <c r="H411">
        <v>618</v>
      </c>
      <c r="I411">
        <v>4.4000000000000004</v>
      </c>
      <c r="J411" t="s">
        <v>247</v>
      </c>
      <c r="K411">
        <v>47053</v>
      </c>
      <c r="L411" t="s">
        <v>185</v>
      </c>
    </row>
    <row r="412" spans="1:12" x14ac:dyDescent="0.2">
      <c r="A412" t="str">
        <f t="shared" si="6"/>
        <v>Giles2007</v>
      </c>
      <c r="B412" t="s">
        <v>670</v>
      </c>
      <c r="C412">
        <v>2007</v>
      </c>
      <c r="D412" t="s">
        <v>245</v>
      </c>
      <c r="E412">
        <v>595</v>
      </c>
      <c r="F412">
        <v>9071</v>
      </c>
      <c r="G412">
        <v>6.6</v>
      </c>
      <c r="H412">
        <v>633</v>
      </c>
      <c r="I412">
        <v>0.2</v>
      </c>
      <c r="J412" t="s">
        <v>247</v>
      </c>
      <c r="K412">
        <v>47055</v>
      </c>
      <c r="L412" t="s">
        <v>185</v>
      </c>
    </row>
    <row r="413" spans="1:12" x14ac:dyDescent="0.2">
      <c r="A413" t="str">
        <f t="shared" si="6"/>
        <v>Grainger2007</v>
      </c>
      <c r="B413" t="s">
        <v>726</v>
      </c>
      <c r="C413">
        <v>2007</v>
      </c>
      <c r="D413" t="s">
        <v>245</v>
      </c>
      <c r="E413">
        <v>269</v>
      </c>
      <c r="F413">
        <v>3528</v>
      </c>
      <c r="G413">
        <v>-2.7</v>
      </c>
      <c r="H413">
        <v>580</v>
      </c>
      <c r="I413">
        <v>3.4</v>
      </c>
      <c r="J413" t="s">
        <v>247</v>
      </c>
      <c r="K413">
        <v>47057</v>
      </c>
      <c r="L413" t="s">
        <v>185</v>
      </c>
    </row>
    <row r="414" spans="1:12" x14ac:dyDescent="0.2">
      <c r="A414" t="str">
        <f t="shared" si="6"/>
        <v>Greene2007</v>
      </c>
      <c r="B414" t="s">
        <v>436</v>
      </c>
      <c r="C414">
        <v>2007</v>
      </c>
      <c r="D414" t="s">
        <v>245</v>
      </c>
      <c r="E414">
        <v>1124</v>
      </c>
      <c r="F414">
        <v>27019</v>
      </c>
      <c r="G414">
        <v>-4.5</v>
      </c>
      <c r="H414">
        <v>645</v>
      </c>
      <c r="I414">
        <v>3.7</v>
      </c>
      <c r="J414" t="s">
        <v>247</v>
      </c>
      <c r="K414">
        <v>47059</v>
      </c>
      <c r="L414" t="s">
        <v>185</v>
      </c>
    </row>
    <row r="415" spans="1:12" x14ac:dyDescent="0.2">
      <c r="A415" t="str">
        <f t="shared" si="6"/>
        <v>Grundy2007</v>
      </c>
      <c r="B415" t="s">
        <v>727</v>
      </c>
      <c r="C415">
        <v>2007</v>
      </c>
      <c r="D415" t="s">
        <v>245</v>
      </c>
      <c r="E415">
        <v>185</v>
      </c>
      <c r="F415">
        <v>2203</v>
      </c>
      <c r="G415">
        <v>2.8</v>
      </c>
      <c r="H415">
        <v>445</v>
      </c>
      <c r="I415">
        <v>0.5</v>
      </c>
      <c r="J415" t="s">
        <v>247</v>
      </c>
      <c r="K415">
        <v>47061</v>
      </c>
      <c r="L415" t="s">
        <v>185</v>
      </c>
    </row>
    <row r="416" spans="1:12" x14ac:dyDescent="0.2">
      <c r="A416" t="str">
        <f t="shared" si="6"/>
        <v>Hamblen2007</v>
      </c>
      <c r="B416" t="s">
        <v>728</v>
      </c>
      <c r="C416">
        <v>2007</v>
      </c>
      <c r="D416" t="s">
        <v>245</v>
      </c>
      <c r="E416">
        <v>1389</v>
      </c>
      <c r="F416">
        <v>31980</v>
      </c>
      <c r="G416">
        <v>-6.2</v>
      </c>
      <c r="H416">
        <v>689</v>
      </c>
      <c r="I416">
        <v>2.1</v>
      </c>
      <c r="J416" t="s">
        <v>247</v>
      </c>
      <c r="K416">
        <v>47063</v>
      </c>
      <c r="L416" t="s">
        <v>185</v>
      </c>
    </row>
    <row r="417" spans="1:12" x14ac:dyDescent="0.2">
      <c r="A417" t="str">
        <f t="shared" si="6"/>
        <v>Hamilton2007</v>
      </c>
      <c r="B417" t="s">
        <v>406</v>
      </c>
      <c r="C417">
        <v>2007</v>
      </c>
      <c r="D417" t="s">
        <v>245</v>
      </c>
      <c r="E417">
        <v>8764</v>
      </c>
      <c r="F417">
        <v>196651</v>
      </c>
      <c r="G417">
        <v>0.4</v>
      </c>
      <c r="H417">
        <v>790</v>
      </c>
      <c r="I417">
        <v>3.4</v>
      </c>
      <c r="J417" t="s">
        <v>247</v>
      </c>
      <c r="K417">
        <v>47065</v>
      </c>
      <c r="L417" t="s">
        <v>185</v>
      </c>
    </row>
    <row r="418" spans="1:12" x14ac:dyDescent="0.2">
      <c r="A418" t="str">
        <f t="shared" si="6"/>
        <v>Hancock2007</v>
      </c>
      <c r="B418" t="s">
        <v>508</v>
      </c>
      <c r="C418">
        <v>2007</v>
      </c>
      <c r="D418" t="s">
        <v>245</v>
      </c>
      <c r="E418">
        <v>62</v>
      </c>
      <c r="F418">
        <v>986</v>
      </c>
      <c r="G418">
        <v>0</v>
      </c>
      <c r="H418">
        <v>418</v>
      </c>
      <c r="I418">
        <v>2.2000000000000002</v>
      </c>
      <c r="J418" t="s">
        <v>247</v>
      </c>
      <c r="K418">
        <v>47067</v>
      </c>
      <c r="L418" t="s">
        <v>185</v>
      </c>
    </row>
    <row r="419" spans="1:12" x14ac:dyDescent="0.2">
      <c r="A419" t="str">
        <f t="shared" si="6"/>
        <v>Hardeman2007</v>
      </c>
      <c r="B419" t="s">
        <v>729</v>
      </c>
      <c r="C419">
        <v>2007</v>
      </c>
      <c r="D419" t="s">
        <v>245</v>
      </c>
      <c r="E419">
        <v>384</v>
      </c>
      <c r="F419">
        <v>7322</v>
      </c>
      <c r="G419">
        <v>0.5</v>
      </c>
      <c r="H419">
        <v>685</v>
      </c>
      <c r="I419">
        <v>7.7</v>
      </c>
      <c r="J419" t="s">
        <v>247</v>
      </c>
      <c r="K419">
        <v>47069</v>
      </c>
      <c r="L419" t="s">
        <v>185</v>
      </c>
    </row>
    <row r="420" spans="1:12" x14ac:dyDescent="0.2">
      <c r="A420" t="str">
        <f t="shared" si="6"/>
        <v>Hardin2007</v>
      </c>
      <c r="B420" t="s">
        <v>346</v>
      </c>
      <c r="C420">
        <v>2007</v>
      </c>
      <c r="D420" t="s">
        <v>245</v>
      </c>
      <c r="E420">
        <v>535</v>
      </c>
      <c r="F420">
        <v>7950</v>
      </c>
      <c r="G420">
        <v>4.7</v>
      </c>
      <c r="H420">
        <v>624</v>
      </c>
      <c r="I420">
        <v>5.6</v>
      </c>
      <c r="J420" t="s">
        <v>247</v>
      </c>
      <c r="K420">
        <v>47071</v>
      </c>
      <c r="L420" t="s">
        <v>185</v>
      </c>
    </row>
    <row r="421" spans="1:12" x14ac:dyDescent="0.2">
      <c r="A421" t="str">
        <f t="shared" si="6"/>
        <v>Hawkins2007</v>
      </c>
      <c r="B421" t="s">
        <v>730</v>
      </c>
      <c r="C421">
        <v>2007</v>
      </c>
      <c r="D421" t="s">
        <v>245</v>
      </c>
      <c r="E421">
        <v>635</v>
      </c>
      <c r="F421">
        <v>12022</v>
      </c>
      <c r="G421">
        <v>-2.2000000000000002</v>
      </c>
      <c r="H421">
        <v>640</v>
      </c>
      <c r="I421">
        <v>0</v>
      </c>
      <c r="J421" t="s">
        <v>247</v>
      </c>
      <c r="K421">
        <v>47073</v>
      </c>
      <c r="L421" t="s">
        <v>185</v>
      </c>
    </row>
    <row r="422" spans="1:12" x14ac:dyDescent="0.2">
      <c r="A422" t="str">
        <f t="shared" si="6"/>
        <v>Haywood2007</v>
      </c>
      <c r="B422" t="s">
        <v>731</v>
      </c>
      <c r="C422">
        <v>2007</v>
      </c>
      <c r="D422" t="s">
        <v>245</v>
      </c>
      <c r="E422">
        <v>362</v>
      </c>
      <c r="F422">
        <v>6094</v>
      </c>
      <c r="G422">
        <v>-5.0999999999999996</v>
      </c>
      <c r="H422">
        <v>620</v>
      </c>
      <c r="I422">
        <v>4.4000000000000004</v>
      </c>
      <c r="J422" t="s">
        <v>247</v>
      </c>
      <c r="K422">
        <v>47075</v>
      </c>
      <c r="L422" t="s">
        <v>185</v>
      </c>
    </row>
    <row r="423" spans="1:12" x14ac:dyDescent="0.2">
      <c r="A423" t="str">
        <f t="shared" si="6"/>
        <v>Henderson2007</v>
      </c>
      <c r="B423" t="s">
        <v>602</v>
      </c>
      <c r="C423">
        <v>2007</v>
      </c>
      <c r="D423" t="s">
        <v>245</v>
      </c>
      <c r="E423">
        <v>499</v>
      </c>
      <c r="F423">
        <v>8347</v>
      </c>
      <c r="G423">
        <v>-10.3</v>
      </c>
      <c r="H423">
        <v>614</v>
      </c>
      <c r="I423">
        <v>1.3</v>
      </c>
      <c r="J423" t="s">
        <v>247</v>
      </c>
      <c r="K423">
        <v>47077</v>
      </c>
      <c r="L423" t="s">
        <v>185</v>
      </c>
    </row>
    <row r="424" spans="1:12" x14ac:dyDescent="0.2">
      <c r="A424" t="str">
        <f t="shared" si="6"/>
        <v>Henry2007</v>
      </c>
      <c r="B424" t="s">
        <v>416</v>
      </c>
      <c r="C424">
        <v>2007</v>
      </c>
      <c r="D424" t="s">
        <v>245</v>
      </c>
      <c r="E424">
        <v>719</v>
      </c>
      <c r="F424">
        <v>10978</v>
      </c>
      <c r="G424">
        <v>-1.2</v>
      </c>
      <c r="H424">
        <v>595</v>
      </c>
      <c r="I424">
        <v>4.9000000000000004</v>
      </c>
      <c r="J424" t="s">
        <v>247</v>
      </c>
      <c r="K424">
        <v>47079</v>
      </c>
      <c r="L424" t="s">
        <v>185</v>
      </c>
    </row>
    <row r="425" spans="1:12" x14ac:dyDescent="0.2">
      <c r="A425" t="str">
        <f t="shared" si="6"/>
        <v>Hickman2007</v>
      </c>
      <c r="B425" t="s">
        <v>603</v>
      </c>
      <c r="C425">
        <v>2007</v>
      </c>
      <c r="D425" t="s">
        <v>245</v>
      </c>
      <c r="E425">
        <v>287</v>
      </c>
      <c r="F425">
        <v>3390</v>
      </c>
      <c r="G425">
        <v>-0.7</v>
      </c>
      <c r="H425">
        <v>588</v>
      </c>
      <c r="I425">
        <v>10.7</v>
      </c>
      <c r="J425" t="s">
        <v>247</v>
      </c>
      <c r="K425">
        <v>47081</v>
      </c>
      <c r="L425" t="s">
        <v>185</v>
      </c>
    </row>
    <row r="426" spans="1:12" x14ac:dyDescent="0.2">
      <c r="A426" t="str">
        <f t="shared" si="6"/>
        <v>Houston2007</v>
      </c>
      <c r="B426" t="s">
        <v>333</v>
      </c>
      <c r="C426">
        <v>2007</v>
      </c>
      <c r="D426" t="s">
        <v>245</v>
      </c>
      <c r="E426">
        <v>123</v>
      </c>
      <c r="F426">
        <v>1479</v>
      </c>
      <c r="G426">
        <v>-3.6</v>
      </c>
      <c r="H426">
        <v>488</v>
      </c>
      <c r="I426">
        <v>5.2</v>
      </c>
      <c r="J426" t="s">
        <v>247</v>
      </c>
      <c r="K426">
        <v>47083</v>
      </c>
      <c r="L426" t="s">
        <v>185</v>
      </c>
    </row>
    <row r="427" spans="1:12" x14ac:dyDescent="0.2">
      <c r="A427" t="str">
        <f t="shared" si="6"/>
        <v>Humphreys2007</v>
      </c>
      <c r="B427" t="s">
        <v>732</v>
      </c>
      <c r="C427">
        <v>2007</v>
      </c>
      <c r="D427" t="s">
        <v>245</v>
      </c>
      <c r="E427">
        <v>342</v>
      </c>
      <c r="F427">
        <v>5717</v>
      </c>
      <c r="G427">
        <v>-1.4</v>
      </c>
      <c r="H427">
        <v>843</v>
      </c>
      <c r="I427">
        <v>5.8</v>
      </c>
      <c r="J427" t="s">
        <v>247</v>
      </c>
      <c r="K427">
        <v>47085</v>
      </c>
      <c r="L427" t="s">
        <v>185</v>
      </c>
    </row>
    <row r="428" spans="1:12" x14ac:dyDescent="0.2">
      <c r="A428" t="str">
        <f t="shared" si="6"/>
        <v>Jackson2007</v>
      </c>
      <c r="B428" t="s">
        <v>318</v>
      </c>
      <c r="C428">
        <v>2007</v>
      </c>
      <c r="D428" t="s">
        <v>245</v>
      </c>
      <c r="E428">
        <v>122</v>
      </c>
      <c r="F428">
        <v>1581</v>
      </c>
      <c r="G428">
        <v>-10</v>
      </c>
      <c r="H428">
        <v>663</v>
      </c>
      <c r="I428">
        <v>10</v>
      </c>
      <c r="J428" t="s">
        <v>247</v>
      </c>
      <c r="K428">
        <v>47087</v>
      </c>
      <c r="L428" t="s">
        <v>185</v>
      </c>
    </row>
    <row r="429" spans="1:12" x14ac:dyDescent="0.2">
      <c r="A429" t="str">
        <f t="shared" si="6"/>
        <v>Jefferson2007</v>
      </c>
      <c r="B429" t="s">
        <v>314</v>
      </c>
      <c r="C429">
        <v>2007</v>
      </c>
      <c r="D429" t="s">
        <v>245</v>
      </c>
      <c r="E429">
        <v>717</v>
      </c>
      <c r="F429">
        <v>12532</v>
      </c>
      <c r="G429">
        <v>7.5</v>
      </c>
      <c r="H429">
        <v>617</v>
      </c>
      <c r="I429">
        <v>1.6</v>
      </c>
      <c r="J429" t="s">
        <v>247</v>
      </c>
      <c r="K429">
        <v>47089</v>
      </c>
      <c r="L429" t="s">
        <v>185</v>
      </c>
    </row>
    <row r="430" spans="1:12" x14ac:dyDescent="0.2">
      <c r="A430" t="str">
        <f t="shared" si="6"/>
        <v>Johnson2007</v>
      </c>
      <c r="B430" t="s">
        <v>516</v>
      </c>
      <c r="C430">
        <v>2007</v>
      </c>
      <c r="D430" t="s">
        <v>245</v>
      </c>
      <c r="E430">
        <v>256</v>
      </c>
      <c r="F430">
        <v>3830</v>
      </c>
      <c r="G430">
        <v>-4.2</v>
      </c>
      <c r="H430">
        <v>719</v>
      </c>
      <c r="I430">
        <v>22.9</v>
      </c>
      <c r="J430" t="s">
        <v>247</v>
      </c>
      <c r="K430">
        <v>47091</v>
      </c>
      <c r="L430" t="s">
        <v>185</v>
      </c>
    </row>
    <row r="431" spans="1:12" x14ac:dyDescent="0.2">
      <c r="A431" t="str">
        <f t="shared" si="6"/>
        <v>Knox2007</v>
      </c>
      <c r="B431" t="s">
        <v>608</v>
      </c>
      <c r="C431">
        <v>2007</v>
      </c>
      <c r="D431" t="s">
        <v>245</v>
      </c>
      <c r="E431">
        <v>11169</v>
      </c>
      <c r="F431">
        <v>231938</v>
      </c>
      <c r="G431">
        <v>1.7</v>
      </c>
      <c r="H431">
        <v>788</v>
      </c>
      <c r="I431">
        <v>3.1</v>
      </c>
      <c r="J431" t="s">
        <v>247</v>
      </c>
      <c r="K431">
        <v>47093</v>
      </c>
      <c r="L431" t="s">
        <v>185</v>
      </c>
    </row>
    <row r="432" spans="1:12" x14ac:dyDescent="0.2">
      <c r="A432" t="str">
        <f t="shared" si="6"/>
        <v>Lake2007</v>
      </c>
      <c r="B432" t="s">
        <v>733</v>
      </c>
      <c r="C432">
        <v>2007</v>
      </c>
      <c r="D432" t="s">
        <v>245</v>
      </c>
      <c r="E432">
        <v>113</v>
      </c>
      <c r="F432">
        <v>1011</v>
      </c>
      <c r="G432">
        <v>-1.3</v>
      </c>
      <c r="H432">
        <v>466</v>
      </c>
      <c r="I432">
        <v>4.5</v>
      </c>
      <c r="J432" t="s">
        <v>247</v>
      </c>
      <c r="K432">
        <v>47095</v>
      </c>
      <c r="L432" t="s">
        <v>185</v>
      </c>
    </row>
    <row r="433" spans="1:12" x14ac:dyDescent="0.2">
      <c r="A433" t="str">
        <f t="shared" si="6"/>
        <v>Lauderdale2007</v>
      </c>
      <c r="B433" t="s">
        <v>439</v>
      </c>
      <c r="C433">
        <v>2007</v>
      </c>
      <c r="D433" t="s">
        <v>245</v>
      </c>
      <c r="E433">
        <v>365</v>
      </c>
      <c r="F433">
        <v>6526</v>
      </c>
      <c r="G433">
        <v>2.9</v>
      </c>
      <c r="H433">
        <v>660</v>
      </c>
      <c r="I433">
        <v>5.4</v>
      </c>
      <c r="J433" t="s">
        <v>247</v>
      </c>
      <c r="K433">
        <v>47097</v>
      </c>
      <c r="L433" t="s">
        <v>185</v>
      </c>
    </row>
    <row r="434" spans="1:12" x14ac:dyDescent="0.2">
      <c r="A434" t="str">
        <f t="shared" si="6"/>
        <v>Lawrence2007</v>
      </c>
      <c r="B434" t="s">
        <v>440</v>
      </c>
      <c r="C434">
        <v>2007</v>
      </c>
      <c r="D434" t="s">
        <v>245</v>
      </c>
      <c r="E434">
        <v>759</v>
      </c>
      <c r="F434">
        <v>10424</v>
      </c>
      <c r="G434">
        <v>-1.8</v>
      </c>
      <c r="H434">
        <v>568</v>
      </c>
      <c r="I434">
        <v>-0.9</v>
      </c>
      <c r="J434" t="s">
        <v>247</v>
      </c>
      <c r="K434">
        <v>47099</v>
      </c>
      <c r="L434" t="s">
        <v>185</v>
      </c>
    </row>
    <row r="435" spans="1:12" x14ac:dyDescent="0.2">
      <c r="A435" t="str">
        <f t="shared" si="6"/>
        <v>Lewis2007</v>
      </c>
      <c r="B435" t="s">
        <v>613</v>
      </c>
      <c r="C435">
        <v>2007</v>
      </c>
      <c r="D435" t="s">
        <v>245</v>
      </c>
      <c r="E435">
        <v>227</v>
      </c>
      <c r="F435">
        <v>2610</v>
      </c>
      <c r="G435">
        <v>0.7</v>
      </c>
      <c r="H435">
        <v>468</v>
      </c>
      <c r="I435">
        <v>4.5</v>
      </c>
      <c r="J435" t="s">
        <v>247</v>
      </c>
      <c r="K435">
        <v>47101</v>
      </c>
      <c r="L435" t="s">
        <v>185</v>
      </c>
    </row>
    <row r="436" spans="1:12" x14ac:dyDescent="0.2">
      <c r="A436" t="str">
        <f t="shared" si="6"/>
        <v>Lincoln2007</v>
      </c>
      <c r="B436" t="s">
        <v>519</v>
      </c>
      <c r="C436">
        <v>2007</v>
      </c>
      <c r="D436" t="s">
        <v>245</v>
      </c>
      <c r="E436">
        <v>596</v>
      </c>
      <c r="F436">
        <v>9644</v>
      </c>
      <c r="G436">
        <v>7.6</v>
      </c>
      <c r="H436">
        <v>566</v>
      </c>
      <c r="I436">
        <v>6.4</v>
      </c>
      <c r="J436" t="s">
        <v>247</v>
      </c>
      <c r="K436">
        <v>47103</v>
      </c>
      <c r="L436" t="s">
        <v>185</v>
      </c>
    </row>
    <row r="437" spans="1:12" x14ac:dyDescent="0.2">
      <c r="A437" t="str">
        <f t="shared" si="6"/>
        <v>Loudon2007</v>
      </c>
      <c r="B437" t="s">
        <v>734</v>
      </c>
      <c r="C437">
        <v>2007</v>
      </c>
      <c r="D437" t="s">
        <v>245</v>
      </c>
      <c r="E437">
        <v>855</v>
      </c>
      <c r="F437">
        <v>14106</v>
      </c>
      <c r="G437">
        <v>5.5</v>
      </c>
      <c r="H437">
        <v>668</v>
      </c>
      <c r="I437">
        <v>-1.2</v>
      </c>
      <c r="J437" t="s">
        <v>247</v>
      </c>
      <c r="K437">
        <v>47105</v>
      </c>
      <c r="L437" t="s">
        <v>185</v>
      </c>
    </row>
    <row r="438" spans="1:12" x14ac:dyDescent="0.2">
      <c r="A438" t="str">
        <f t="shared" si="6"/>
        <v>McMinn2007</v>
      </c>
      <c r="B438" t="s">
        <v>735</v>
      </c>
      <c r="C438">
        <v>2007</v>
      </c>
      <c r="D438" t="s">
        <v>245</v>
      </c>
      <c r="E438">
        <v>867</v>
      </c>
      <c r="F438">
        <v>17941</v>
      </c>
      <c r="G438">
        <v>-1.8</v>
      </c>
      <c r="H438">
        <v>734</v>
      </c>
      <c r="I438">
        <v>2.9</v>
      </c>
      <c r="J438" t="s">
        <v>247</v>
      </c>
      <c r="K438">
        <v>47107</v>
      </c>
      <c r="L438" t="s">
        <v>185</v>
      </c>
    </row>
    <row r="439" spans="1:12" x14ac:dyDescent="0.2">
      <c r="A439" t="str">
        <f t="shared" si="6"/>
        <v>McNairy2007</v>
      </c>
      <c r="B439" t="s">
        <v>736</v>
      </c>
      <c r="C439">
        <v>2007</v>
      </c>
      <c r="D439" t="s">
        <v>245</v>
      </c>
      <c r="E439">
        <v>458</v>
      </c>
      <c r="F439">
        <v>7030</v>
      </c>
      <c r="G439">
        <v>-4.3</v>
      </c>
      <c r="H439">
        <v>558</v>
      </c>
      <c r="I439">
        <v>0</v>
      </c>
      <c r="J439" t="s">
        <v>247</v>
      </c>
      <c r="K439">
        <v>47109</v>
      </c>
      <c r="L439" t="s">
        <v>185</v>
      </c>
    </row>
    <row r="440" spans="1:12" x14ac:dyDescent="0.2">
      <c r="A440" t="str">
        <f t="shared" si="6"/>
        <v>Macon2007</v>
      </c>
      <c r="B440" t="s">
        <v>441</v>
      </c>
      <c r="C440">
        <v>2007</v>
      </c>
      <c r="D440" t="s">
        <v>245</v>
      </c>
      <c r="E440">
        <v>324</v>
      </c>
      <c r="F440">
        <v>4550</v>
      </c>
      <c r="G440">
        <v>-1</v>
      </c>
      <c r="H440">
        <v>511</v>
      </c>
      <c r="I440">
        <v>4.0999999999999996</v>
      </c>
      <c r="J440" t="s">
        <v>247</v>
      </c>
      <c r="K440">
        <v>47111</v>
      </c>
      <c r="L440" t="s">
        <v>185</v>
      </c>
    </row>
    <row r="441" spans="1:12" x14ac:dyDescent="0.2">
      <c r="A441" t="str">
        <f t="shared" si="6"/>
        <v>Madison2007</v>
      </c>
      <c r="B441" t="s">
        <v>313</v>
      </c>
      <c r="C441">
        <v>2007</v>
      </c>
      <c r="D441" t="s">
        <v>245</v>
      </c>
      <c r="E441">
        <v>2401</v>
      </c>
      <c r="F441">
        <v>56033</v>
      </c>
      <c r="G441">
        <v>2.7</v>
      </c>
      <c r="H441">
        <v>752</v>
      </c>
      <c r="I441">
        <v>2</v>
      </c>
      <c r="J441" t="s">
        <v>247</v>
      </c>
      <c r="K441">
        <v>47113</v>
      </c>
      <c r="L441" t="s">
        <v>185</v>
      </c>
    </row>
    <row r="442" spans="1:12" x14ac:dyDescent="0.2">
      <c r="A442" t="str">
        <f t="shared" si="6"/>
        <v>Marion2007</v>
      </c>
      <c r="B442" t="s">
        <v>399</v>
      </c>
      <c r="C442">
        <v>2007</v>
      </c>
      <c r="D442" t="s">
        <v>245</v>
      </c>
      <c r="E442">
        <v>477</v>
      </c>
      <c r="F442">
        <v>7077</v>
      </c>
      <c r="G442">
        <v>0</v>
      </c>
      <c r="H442">
        <v>578</v>
      </c>
      <c r="I442">
        <v>-11.9</v>
      </c>
      <c r="J442" t="s">
        <v>247</v>
      </c>
      <c r="K442">
        <v>47115</v>
      </c>
      <c r="L442" t="s">
        <v>185</v>
      </c>
    </row>
    <row r="443" spans="1:12" x14ac:dyDescent="0.2">
      <c r="A443" t="str">
        <f t="shared" si="6"/>
        <v>Marshall2007</v>
      </c>
      <c r="B443" t="s">
        <v>322</v>
      </c>
      <c r="C443">
        <v>2007</v>
      </c>
      <c r="D443" t="s">
        <v>245</v>
      </c>
      <c r="E443">
        <v>517</v>
      </c>
      <c r="F443">
        <v>8365</v>
      </c>
      <c r="G443">
        <v>-4.9000000000000004</v>
      </c>
      <c r="H443">
        <v>619</v>
      </c>
      <c r="I443">
        <v>3.2</v>
      </c>
      <c r="J443" t="s">
        <v>247</v>
      </c>
      <c r="K443">
        <v>47117</v>
      </c>
      <c r="L443" t="s">
        <v>185</v>
      </c>
    </row>
    <row r="444" spans="1:12" x14ac:dyDescent="0.2">
      <c r="A444" t="str">
        <f t="shared" si="6"/>
        <v>Maury2007</v>
      </c>
      <c r="B444" t="s">
        <v>737</v>
      </c>
      <c r="C444">
        <v>2007</v>
      </c>
      <c r="D444" t="s">
        <v>245</v>
      </c>
      <c r="E444">
        <v>1627</v>
      </c>
      <c r="F444">
        <v>31073</v>
      </c>
      <c r="G444">
        <v>-1.9</v>
      </c>
      <c r="H444">
        <v>771</v>
      </c>
      <c r="I444">
        <v>-4.3</v>
      </c>
      <c r="J444" t="s">
        <v>247</v>
      </c>
      <c r="K444">
        <v>47119</v>
      </c>
      <c r="L444" t="s">
        <v>185</v>
      </c>
    </row>
    <row r="445" spans="1:12" x14ac:dyDescent="0.2">
      <c r="A445" t="str">
        <f t="shared" si="6"/>
        <v>Meigs2007</v>
      </c>
      <c r="B445" t="s">
        <v>738</v>
      </c>
      <c r="C445">
        <v>2007</v>
      </c>
      <c r="D445" t="s">
        <v>245</v>
      </c>
      <c r="E445">
        <v>95</v>
      </c>
      <c r="F445">
        <v>1699</v>
      </c>
      <c r="G445">
        <v>4.8</v>
      </c>
      <c r="H445">
        <v>822</v>
      </c>
      <c r="I445">
        <v>8</v>
      </c>
      <c r="J445" t="s">
        <v>247</v>
      </c>
      <c r="K445">
        <v>47121</v>
      </c>
      <c r="L445" t="s">
        <v>185</v>
      </c>
    </row>
    <row r="446" spans="1:12" x14ac:dyDescent="0.2">
      <c r="A446" t="str">
        <f t="shared" si="6"/>
        <v>Monroe2007</v>
      </c>
      <c r="B446" t="s">
        <v>443</v>
      </c>
      <c r="C446">
        <v>2007</v>
      </c>
      <c r="D446" t="s">
        <v>245</v>
      </c>
      <c r="E446">
        <v>724</v>
      </c>
      <c r="F446">
        <v>13598</v>
      </c>
      <c r="G446">
        <v>-5.5</v>
      </c>
      <c r="H446">
        <v>622</v>
      </c>
      <c r="I446">
        <v>3.3</v>
      </c>
      <c r="J446" t="s">
        <v>247</v>
      </c>
      <c r="K446">
        <v>47123</v>
      </c>
      <c r="L446" t="s">
        <v>185</v>
      </c>
    </row>
    <row r="447" spans="1:12" x14ac:dyDescent="0.2">
      <c r="A447" t="str">
        <f t="shared" si="6"/>
        <v>Montgomery2007</v>
      </c>
      <c r="B447" t="s">
        <v>329</v>
      </c>
      <c r="C447">
        <v>2007</v>
      </c>
      <c r="D447" t="s">
        <v>245</v>
      </c>
      <c r="E447">
        <v>2449</v>
      </c>
      <c r="F447">
        <v>45332</v>
      </c>
      <c r="G447">
        <v>-0.1</v>
      </c>
      <c r="H447">
        <v>640</v>
      </c>
      <c r="I447">
        <v>4.2</v>
      </c>
      <c r="J447" t="s">
        <v>247</v>
      </c>
      <c r="K447">
        <v>47125</v>
      </c>
      <c r="L447" t="s">
        <v>185</v>
      </c>
    </row>
    <row r="448" spans="1:12" x14ac:dyDescent="0.2">
      <c r="A448" t="str">
        <f t="shared" si="6"/>
        <v>Moore2007</v>
      </c>
      <c r="B448" t="s">
        <v>739</v>
      </c>
      <c r="C448">
        <v>2007</v>
      </c>
      <c r="D448" t="s">
        <v>245</v>
      </c>
      <c r="E448">
        <v>62</v>
      </c>
      <c r="F448">
        <v>1536</v>
      </c>
      <c r="G448">
        <v>4.2</v>
      </c>
      <c r="H448">
        <v>679</v>
      </c>
      <c r="I448">
        <v>0.6</v>
      </c>
      <c r="J448" t="s">
        <v>247</v>
      </c>
      <c r="K448">
        <v>47127</v>
      </c>
      <c r="L448" t="s">
        <v>185</v>
      </c>
    </row>
    <row r="449" spans="1:12" x14ac:dyDescent="0.2">
      <c r="A449" t="str">
        <f t="shared" si="6"/>
        <v>Morgan2007</v>
      </c>
      <c r="B449" t="s">
        <v>444</v>
      </c>
      <c r="C449">
        <v>2007</v>
      </c>
      <c r="D449" t="s">
        <v>245</v>
      </c>
      <c r="E449">
        <v>189</v>
      </c>
      <c r="F449">
        <v>2610</v>
      </c>
      <c r="G449">
        <v>7.6</v>
      </c>
      <c r="H449">
        <v>606</v>
      </c>
      <c r="I449">
        <v>5.9</v>
      </c>
      <c r="J449" t="s">
        <v>247</v>
      </c>
      <c r="K449">
        <v>47129</v>
      </c>
      <c r="L449" t="s">
        <v>185</v>
      </c>
    </row>
    <row r="450" spans="1:12" x14ac:dyDescent="0.2">
      <c r="A450" t="str">
        <f t="shared" si="6"/>
        <v>Obion2007</v>
      </c>
      <c r="B450" t="s">
        <v>740</v>
      </c>
      <c r="C450">
        <v>2007</v>
      </c>
      <c r="D450" t="s">
        <v>245</v>
      </c>
      <c r="E450">
        <v>720</v>
      </c>
      <c r="F450">
        <v>13376</v>
      </c>
      <c r="G450">
        <v>16.8</v>
      </c>
      <c r="H450">
        <v>735</v>
      </c>
      <c r="I450">
        <v>18.2</v>
      </c>
      <c r="J450" t="s">
        <v>247</v>
      </c>
      <c r="K450">
        <v>47131</v>
      </c>
      <c r="L450" t="s">
        <v>185</v>
      </c>
    </row>
    <row r="451" spans="1:12" x14ac:dyDescent="0.2">
      <c r="A451" t="str">
        <f t="shared" si="6"/>
        <v>Overton2007</v>
      </c>
      <c r="B451" t="s">
        <v>741</v>
      </c>
      <c r="C451">
        <v>2007</v>
      </c>
      <c r="D451" t="s">
        <v>245</v>
      </c>
      <c r="E451">
        <v>301</v>
      </c>
      <c r="F451">
        <v>4601</v>
      </c>
      <c r="G451">
        <v>-0.7</v>
      </c>
      <c r="H451">
        <v>611</v>
      </c>
      <c r="I451">
        <v>12.1</v>
      </c>
      <c r="J451" t="s">
        <v>247</v>
      </c>
      <c r="K451">
        <v>47133</v>
      </c>
      <c r="L451" t="s">
        <v>185</v>
      </c>
    </row>
    <row r="452" spans="1:12" x14ac:dyDescent="0.2">
      <c r="A452" t="str">
        <f t="shared" si="6"/>
        <v>Perry2007</v>
      </c>
      <c r="B452" t="s">
        <v>445</v>
      </c>
      <c r="C452">
        <v>2007</v>
      </c>
      <c r="D452" t="s">
        <v>245</v>
      </c>
      <c r="E452">
        <v>116</v>
      </c>
      <c r="F452">
        <v>2128</v>
      </c>
      <c r="G452">
        <v>-10.3</v>
      </c>
      <c r="H452">
        <v>613</v>
      </c>
      <c r="I452">
        <v>8.6999999999999993</v>
      </c>
      <c r="J452" t="s">
        <v>247</v>
      </c>
      <c r="K452">
        <v>47135</v>
      </c>
      <c r="L452" t="s">
        <v>185</v>
      </c>
    </row>
    <row r="453" spans="1:12" x14ac:dyDescent="0.2">
      <c r="A453" t="str">
        <f t="shared" si="6"/>
        <v>Pickett2007</v>
      </c>
      <c r="B453" t="s">
        <v>742</v>
      </c>
      <c r="C453">
        <v>2007</v>
      </c>
      <c r="D453" t="s">
        <v>245</v>
      </c>
      <c r="E453">
        <v>96</v>
      </c>
      <c r="F453">
        <v>944</v>
      </c>
      <c r="G453">
        <v>3.1</v>
      </c>
      <c r="H453">
        <v>564</v>
      </c>
      <c r="I453">
        <v>10.6</v>
      </c>
      <c r="J453" t="s">
        <v>247</v>
      </c>
      <c r="K453">
        <v>47137</v>
      </c>
      <c r="L453" t="s">
        <v>185</v>
      </c>
    </row>
    <row r="454" spans="1:12" x14ac:dyDescent="0.2">
      <c r="A454" t="str">
        <f t="shared" ref="A454:A517" si="7">_xlfn.CONCAT(B454, C454)</f>
        <v>Polk2007</v>
      </c>
      <c r="B454" t="s">
        <v>533</v>
      </c>
      <c r="C454">
        <v>2007</v>
      </c>
      <c r="D454" t="s">
        <v>245</v>
      </c>
      <c r="E454">
        <v>255</v>
      </c>
      <c r="F454">
        <v>2533</v>
      </c>
      <c r="G454">
        <v>2.1</v>
      </c>
      <c r="H454">
        <v>519</v>
      </c>
      <c r="I454">
        <v>6.6</v>
      </c>
      <c r="J454" t="s">
        <v>247</v>
      </c>
      <c r="K454">
        <v>47139</v>
      </c>
      <c r="L454" t="s">
        <v>185</v>
      </c>
    </row>
    <row r="455" spans="1:12" x14ac:dyDescent="0.2">
      <c r="A455" t="str">
        <f t="shared" si="7"/>
        <v>Putnam2007</v>
      </c>
      <c r="B455" t="s">
        <v>534</v>
      </c>
      <c r="C455">
        <v>2007</v>
      </c>
      <c r="D455" t="s">
        <v>245</v>
      </c>
      <c r="E455">
        <v>1747</v>
      </c>
      <c r="F455">
        <v>32760</v>
      </c>
      <c r="G455">
        <v>1.2</v>
      </c>
      <c r="H455">
        <v>615</v>
      </c>
      <c r="I455">
        <v>3</v>
      </c>
      <c r="J455" t="s">
        <v>247</v>
      </c>
      <c r="K455">
        <v>47141</v>
      </c>
      <c r="L455" t="s">
        <v>185</v>
      </c>
    </row>
    <row r="456" spans="1:12" x14ac:dyDescent="0.2">
      <c r="A456" t="str">
        <f t="shared" si="7"/>
        <v>Rhea2007</v>
      </c>
      <c r="B456" t="s">
        <v>743</v>
      </c>
      <c r="C456">
        <v>2007</v>
      </c>
      <c r="D456" t="s">
        <v>245</v>
      </c>
      <c r="E456">
        <v>490</v>
      </c>
      <c r="F456">
        <v>11094</v>
      </c>
      <c r="G456">
        <v>2</v>
      </c>
      <c r="H456">
        <v>674</v>
      </c>
      <c r="I456">
        <v>-2.2999999999999998</v>
      </c>
      <c r="J456" t="s">
        <v>247</v>
      </c>
      <c r="K456">
        <v>47143</v>
      </c>
      <c r="L456" t="s">
        <v>185</v>
      </c>
    </row>
    <row r="457" spans="1:12" x14ac:dyDescent="0.2">
      <c r="A457" t="str">
        <f t="shared" si="7"/>
        <v>Roane2007</v>
      </c>
      <c r="B457" t="s">
        <v>744</v>
      </c>
      <c r="C457">
        <v>2007</v>
      </c>
      <c r="D457" t="s">
        <v>245</v>
      </c>
      <c r="E457">
        <v>781</v>
      </c>
      <c r="F457">
        <v>18518</v>
      </c>
      <c r="G457">
        <v>0.6</v>
      </c>
      <c r="H457">
        <v>898</v>
      </c>
      <c r="I457">
        <v>2.9</v>
      </c>
      <c r="J457" t="s">
        <v>247</v>
      </c>
      <c r="K457">
        <v>47145</v>
      </c>
      <c r="L457" t="s">
        <v>185</v>
      </c>
    </row>
    <row r="458" spans="1:12" x14ac:dyDescent="0.2">
      <c r="A458" t="str">
        <f t="shared" si="7"/>
        <v>Robertson2007</v>
      </c>
      <c r="B458" t="s">
        <v>635</v>
      </c>
      <c r="C458">
        <v>2007</v>
      </c>
      <c r="D458" t="s">
        <v>245</v>
      </c>
      <c r="E458">
        <v>1060</v>
      </c>
      <c r="F458">
        <v>18287</v>
      </c>
      <c r="G458">
        <v>-1.1000000000000001</v>
      </c>
      <c r="H458">
        <v>644</v>
      </c>
      <c r="I458">
        <v>3.9</v>
      </c>
      <c r="J458" t="s">
        <v>247</v>
      </c>
      <c r="K458">
        <v>47147</v>
      </c>
      <c r="L458" t="s">
        <v>185</v>
      </c>
    </row>
    <row r="459" spans="1:12" x14ac:dyDescent="0.2">
      <c r="A459" t="str">
        <f t="shared" si="7"/>
        <v>Rutherford2007</v>
      </c>
      <c r="B459" t="s">
        <v>407</v>
      </c>
      <c r="C459">
        <v>2007</v>
      </c>
      <c r="D459" t="s">
        <v>245</v>
      </c>
      <c r="E459">
        <v>4280</v>
      </c>
      <c r="F459">
        <v>101014</v>
      </c>
      <c r="G459">
        <v>2.1</v>
      </c>
      <c r="H459">
        <v>838</v>
      </c>
      <c r="I459">
        <v>4.2</v>
      </c>
      <c r="J459" t="s">
        <v>247</v>
      </c>
      <c r="K459">
        <v>47149</v>
      </c>
      <c r="L459" t="s">
        <v>185</v>
      </c>
    </row>
    <row r="460" spans="1:12" x14ac:dyDescent="0.2">
      <c r="A460" t="str">
        <f t="shared" si="7"/>
        <v>Scott2007</v>
      </c>
      <c r="B460" t="s">
        <v>638</v>
      </c>
      <c r="C460">
        <v>2007</v>
      </c>
      <c r="D460" t="s">
        <v>245</v>
      </c>
      <c r="E460">
        <v>370</v>
      </c>
      <c r="F460">
        <v>6367</v>
      </c>
      <c r="G460">
        <v>4.7</v>
      </c>
      <c r="H460">
        <v>519</v>
      </c>
      <c r="I460">
        <v>2.2000000000000002</v>
      </c>
      <c r="J460" t="s">
        <v>247</v>
      </c>
      <c r="K460">
        <v>47151</v>
      </c>
      <c r="L460" t="s">
        <v>185</v>
      </c>
    </row>
    <row r="461" spans="1:12" x14ac:dyDescent="0.2">
      <c r="A461" t="str">
        <f t="shared" si="7"/>
        <v>Sequatchie2007</v>
      </c>
      <c r="B461" t="s">
        <v>410</v>
      </c>
      <c r="C461">
        <v>2007</v>
      </c>
      <c r="D461" t="s">
        <v>245</v>
      </c>
      <c r="E461">
        <v>219</v>
      </c>
      <c r="F461">
        <v>2913</v>
      </c>
      <c r="G461">
        <v>-2.8</v>
      </c>
      <c r="H461">
        <v>485</v>
      </c>
      <c r="I461">
        <v>-3.6</v>
      </c>
      <c r="J461" t="s">
        <v>247</v>
      </c>
      <c r="K461">
        <v>47153</v>
      </c>
      <c r="L461" t="s">
        <v>185</v>
      </c>
    </row>
    <row r="462" spans="1:12" x14ac:dyDescent="0.2">
      <c r="A462" t="str">
        <f t="shared" si="7"/>
        <v>Sevier2007</v>
      </c>
      <c r="B462" t="s">
        <v>745</v>
      </c>
      <c r="C462">
        <v>2007</v>
      </c>
      <c r="D462" t="s">
        <v>245</v>
      </c>
      <c r="E462">
        <v>2606</v>
      </c>
      <c r="F462">
        <v>39289</v>
      </c>
      <c r="G462">
        <v>1.9</v>
      </c>
      <c r="H462">
        <v>533</v>
      </c>
      <c r="I462">
        <v>-1.5</v>
      </c>
      <c r="J462" t="s">
        <v>247</v>
      </c>
      <c r="K462">
        <v>47155</v>
      </c>
      <c r="L462" t="s">
        <v>185</v>
      </c>
    </row>
    <row r="463" spans="1:12" x14ac:dyDescent="0.2">
      <c r="A463" t="str">
        <f t="shared" si="7"/>
        <v>Shelby2007</v>
      </c>
      <c r="B463" t="s">
        <v>405</v>
      </c>
      <c r="C463">
        <v>2007</v>
      </c>
      <c r="D463" t="s">
        <v>245</v>
      </c>
      <c r="E463">
        <v>20105</v>
      </c>
      <c r="F463">
        <v>515525</v>
      </c>
      <c r="G463">
        <v>-0.3</v>
      </c>
      <c r="H463">
        <v>936</v>
      </c>
      <c r="I463">
        <v>5.8</v>
      </c>
      <c r="J463" t="s">
        <v>247</v>
      </c>
      <c r="K463">
        <v>47157</v>
      </c>
      <c r="L463" t="s">
        <v>185</v>
      </c>
    </row>
    <row r="464" spans="1:12" x14ac:dyDescent="0.2">
      <c r="A464" t="str">
        <f t="shared" si="7"/>
        <v>Smith2007</v>
      </c>
      <c r="B464" t="s">
        <v>746</v>
      </c>
      <c r="C464">
        <v>2007</v>
      </c>
      <c r="D464" t="s">
        <v>245</v>
      </c>
      <c r="E464">
        <v>343</v>
      </c>
      <c r="F464">
        <v>5363</v>
      </c>
      <c r="G464">
        <v>7.9</v>
      </c>
      <c r="H464">
        <v>668</v>
      </c>
      <c r="I464">
        <v>-2.2999999999999998</v>
      </c>
      <c r="J464" t="s">
        <v>247</v>
      </c>
      <c r="K464">
        <v>47159</v>
      </c>
      <c r="L464" t="s">
        <v>185</v>
      </c>
    </row>
    <row r="465" spans="1:12" x14ac:dyDescent="0.2">
      <c r="A465" t="str">
        <f t="shared" si="7"/>
        <v>Stewart2007</v>
      </c>
      <c r="B465" t="s">
        <v>543</v>
      </c>
      <c r="C465">
        <v>2007</v>
      </c>
      <c r="D465" t="s">
        <v>245</v>
      </c>
      <c r="E465">
        <v>177</v>
      </c>
      <c r="F465">
        <v>2395</v>
      </c>
      <c r="G465">
        <v>1.5</v>
      </c>
      <c r="H465">
        <v>727</v>
      </c>
      <c r="I465">
        <v>-5.7</v>
      </c>
      <c r="J465" t="s">
        <v>247</v>
      </c>
      <c r="K465">
        <v>47161</v>
      </c>
      <c r="L465" t="s">
        <v>185</v>
      </c>
    </row>
    <row r="466" spans="1:12" x14ac:dyDescent="0.2">
      <c r="A466" t="str">
        <f t="shared" si="7"/>
        <v>Sullivan2007</v>
      </c>
      <c r="B466" t="s">
        <v>747</v>
      </c>
      <c r="C466">
        <v>2007</v>
      </c>
      <c r="D466" t="s">
        <v>245</v>
      </c>
      <c r="E466">
        <v>3308</v>
      </c>
      <c r="F466">
        <v>70958</v>
      </c>
      <c r="G466">
        <v>1.6</v>
      </c>
      <c r="H466">
        <v>824</v>
      </c>
      <c r="I466">
        <v>0.9</v>
      </c>
      <c r="J466" t="s">
        <v>247</v>
      </c>
      <c r="K466">
        <v>47163</v>
      </c>
      <c r="L466" t="s">
        <v>185</v>
      </c>
    </row>
    <row r="467" spans="1:12" x14ac:dyDescent="0.2">
      <c r="A467" t="str">
        <f t="shared" si="7"/>
        <v>Sumner2007</v>
      </c>
      <c r="B467" t="s">
        <v>748</v>
      </c>
      <c r="C467">
        <v>2007</v>
      </c>
      <c r="D467" t="s">
        <v>245</v>
      </c>
      <c r="E467">
        <v>2902</v>
      </c>
      <c r="F467">
        <v>44183</v>
      </c>
      <c r="G467">
        <v>3</v>
      </c>
      <c r="H467">
        <v>758</v>
      </c>
      <c r="I467">
        <v>2.4</v>
      </c>
      <c r="J467" t="s">
        <v>247</v>
      </c>
      <c r="K467">
        <v>47165</v>
      </c>
      <c r="L467" t="s">
        <v>185</v>
      </c>
    </row>
    <row r="468" spans="1:12" x14ac:dyDescent="0.2">
      <c r="A468" t="str">
        <f t="shared" si="7"/>
        <v>Tipton2007</v>
      </c>
      <c r="B468" t="s">
        <v>749</v>
      </c>
      <c r="C468">
        <v>2007</v>
      </c>
      <c r="D468" t="s">
        <v>245</v>
      </c>
      <c r="E468">
        <v>794</v>
      </c>
      <c r="F468">
        <v>12200</v>
      </c>
      <c r="G468">
        <v>2.2999999999999998</v>
      </c>
      <c r="H468">
        <v>600</v>
      </c>
      <c r="I468">
        <v>2.2000000000000002</v>
      </c>
      <c r="J468" t="s">
        <v>247</v>
      </c>
      <c r="K468">
        <v>47167</v>
      </c>
      <c r="L468" t="s">
        <v>185</v>
      </c>
    </row>
    <row r="469" spans="1:12" x14ac:dyDescent="0.2">
      <c r="A469" t="str">
        <f t="shared" si="7"/>
        <v>Trousdale2007</v>
      </c>
      <c r="B469" t="s">
        <v>750</v>
      </c>
      <c r="C469">
        <v>2007</v>
      </c>
      <c r="D469" t="s">
        <v>245</v>
      </c>
      <c r="E469">
        <v>109</v>
      </c>
      <c r="F469">
        <v>1519</v>
      </c>
      <c r="G469">
        <v>2.6</v>
      </c>
      <c r="H469">
        <v>552</v>
      </c>
      <c r="I469">
        <v>-2.1</v>
      </c>
      <c r="J469" t="s">
        <v>247</v>
      </c>
      <c r="K469">
        <v>47169</v>
      </c>
      <c r="L469" t="s">
        <v>185</v>
      </c>
    </row>
    <row r="470" spans="1:12" x14ac:dyDescent="0.2">
      <c r="A470" t="str">
        <f t="shared" si="7"/>
        <v>Unicoi2007</v>
      </c>
      <c r="B470" t="s">
        <v>751</v>
      </c>
      <c r="C470">
        <v>2007</v>
      </c>
      <c r="D470" t="s">
        <v>245</v>
      </c>
      <c r="E470">
        <v>243</v>
      </c>
      <c r="F470">
        <v>4831</v>
      </c>
      <c r="G470">
        <v>3.4</v>
      </c>
      <c r="H470">
        <v>771</v>
      </c>
      <c r="I470">
        <v>-0.1</v>
      </c>
      <c r="J470" t="s">
        <v>247</v>
      </c>
      <c r="K470">
        <v>47171</v>
      </c>
      <c r="L470" t="s">
        <v>185</v>
      </c>
    </row>
    <row r="471" spans="1:12" x14ac:dyDescent="0.2">
      <c r="A471" t="str">
        <f t="shared" si="7"/>
        <v>Union2007</v>
      </c>
      <c r="B471" t="s">
        <v>403</v>
      </c>
      <c r="C471">
        <v>2007</v>
      </c>
      <c r="D471" t="s">
        <v>245</v>
      </c>
      <c r="E471">
        <v>244</v>
      </c>
      <c r="F471">
        <v>2674</v>
      </c>
      <c r="G471">
        <v>4.5</v>
      </c>
      <c r="H471">
        <v>646</v>
      </c>
      <c r="I471">
        <v>-8.8000000000000007</v>
      </c>
      <c r="J471" t="s">
        <v>247</v>
      </c>
      <c r="K471">
        <v>47173</v>
      </c>
      <c r="L471" t="s">
        <v>185</v>
      </c>
    </row>
    <row r="472" spans="1:12" x14ac:dyDescent="0.2">
      <c r="A472" t="str">
        <f t="shared" si="7"/>
        <v>Van Buren2007</v>
      </c>
      <c r="B472" t="s">
        <v>752</v>
      </c>
      <c r="C472">
        <v>2007</v>
      </c>
      <c r="D472" t="s">
        <v>245</v>
      </c>
      <c r="E472">
        <v>48</v>
      </c>
      <c r="F472">
        <v>952</v>
      </c>
      <c r="G472">
        <v>-2.2000000000000002</v>
      </c>
      <c r="H472">
        <v>800</v>
      </c>
      <c r="I472">
        <v>-36.4</v>
      </c>
      <c r="J472" t="s">
        <v>247</v>
      </c>
      <c r="K472">
        <v>47175</v>
      </c>
      <c r="L472" t="s">
        <v>185</v>
      </c>
    </row>
    <row r="473" spans="1:12" x14ac:dyDescent="0.2">
      <c r="A473" t="str">
        <f t="shared" si="7"/>
        <v>Warren2007</v>
      </c>
      <c r="B473" t="s">
        <v>561</v>
      </c>
      <c r="C473">
        <v>2007</v>
      </c>
      <c r="D473" t="s">
        <v>245</v>
      </c>
      <c r="E473">
        <v>804</v>
      </c>
      <c r="F473">
        <v>12940</v>
      </c>
      <c r="G473">
        <v>-2.5</v>
      </c>
      <c r="H473">
        <v>689</v>
      </c>
      <c r="I473">
        <v>2.4</v>
      </c>
      <c r="J473" t="s">
        <v>247</v>
      </c>
      <c r="K473">
        <v>47177</v>
      </c>
      <c r="L473" t="s">
        <v>185</v>
      </c>
    </row>
    <row r="474" spans="1:12" x14ac:dyDescent="0.2">
      <c r="A474" t="str">
        <f t="shared" si="7"/>
        <v>Washington2007</v>
      </c>
      <c r="B474" t="s">
        <v>452</v>
      </c>
      <c r="C474">
        <v>2007</v>
      </c>
      <c r="D474" t="s">
        <v>245</v>
      </c>
      <c r="E474">
        <v>2741</v>
      </c>
      <c r="F474">
        <v>62424</v>
      </c>
      <c r="G474">
        <v>1.8</v>
      </c>
      <c r="H474">
        <v>683</v>
      </c>
      <c r="I474">
        <v>6.2</v>
      </c>
      <c r="J474" t="s">
        <v>247</v>
      </c>
      <c r="K474">
        <v>47179</v>
      </c>
      <c r="L474" t="s">
        <v>185</v>
      </c>
    </row>
    <row r="475" spans="1:12" x14ac:dyDescent="0.2">
      <c r="A475" t="str">
        <f t="shared" si="7"/>
        <v>Wayne2007</v>
      </c>
      <c r="B475" t="s">
        <v>382</v>
      </c>
      <c r="C475">
        <v>2007</v>
      </c>
      <c r="D475" t="s">
        <v>245</v>
      </c>
      <c r="E475">
        <v>233</v>
      </c>
      <c r="F475">
        <v>3847</v>
      </c>
      <c r="G475">
        <v>1.2</v>
      </c>
      <c r="H475">
        <v>542</v>
      </c>
      <c r="I475">
        <v>4.5999999999999996</v>
      </c>
      <c r="J475" t="s">
        <v>247</v>
      </c>
      <c r="K475">
        <v>47181</v>
      </c>
      <c r="L475" t="s">
        <v>185</v>
      </c>
    </row>
    <row r="476" spans="1:12" x14ac:dyDescent="0.2">
      <c r="A476" t="str">
        <f t="shared" si="7"/>
        <v>Weakley2007</v>
      </c>
      <c r="B476" t="s">
        <v>411</v>
      </c>
      <c r="C476">
        <v>2007</v>
      </c>
      <c r="D476" t="s">
        <v>245</v>
      </c>
      <c r="E476">
        <v>553</v>
      </c>
      <c r="F476">
        <v>10554</v>
      </c>
      <c r="G476">
        <v>0.2</v>
      </c>
      <c r="H476">
        <v>593</v>
      </c>
      <c r="I476">
        <v>-0.8</v>
      </c>
      <c r="J476" t="s">
        <v>247</v>
      </c>
      <c r="K476">
        <v>47183</v>
      </c>
      <c r="L476" t="s">
        <v>185</v>
      </c>
    </row>
    <row r="477" spans="1:12" x14ac:dyDescent="0.2">
      <c r="A477" t="str">
        <f t="shared" si="7"/>
        <v>White2007</v>
      </c>
      <c r="B477" t="s">
        <v>564</v>
      </c>
      <c r="C477">
        <v>2007</v>
      </c>
      <c r="D477" t="s">
        <v>245</v>
      </c>
      <c r="E477">
        <v>401</v>
      </c>
      <c r="F477">
        <v>6578</v>
      </c>
      <c r="G477">
        <v>-0.3</v>
      </c>
      <c r="H477">
        <v>571</v>
      </c>
      <c r="I477">
        <v>4.4000000000000004</v>
      </c>
      <c r="J477" t="s">
        <v>247</v>
      </c>
      <c r="K477">
        <v>47185</v>
      </c>
      <c r="L477" t="s">
        <v>185</v>
      </c>
    </row>
    <row r="478" spans="1:12" x14ac:dyDescent="0.2">
      <c r="A478" t="str">
        <f t="shared" si="7"/>
        <v>Williamson2007</v>
      </c>
      <c r="B478" t="s">
        <v>409</v>
      </c>
      <c r="C478">
        <v>2007</v>
      </c>
      <c r="D478" t="s">
        <v>245</v>
      </c>
      <c r="E478">
        <v>5918</v>
      </c>
      <c r="F478">
        <v>87872</v>
      </c>
      <c r="G478">
        <v>7</v>
      </c>
      <c r="H478">
        <v>1024</v>
      </c>
      <c r="I478">
        <v>9.6</v>
      </c>
      <c r="J478" t="s">
        <v>247</v>
      </c>
      <c r="K478">
        <v>47187</v>
      </c>
      <c r="L478" t="s">
        <v>185</v>
      </c>
    </row>
    <row r="479" spans="1:12" x14ac:dyDescent="0.2">
      <c r="A479" t="str">
        <f t="shared" si="7"/>
        <v>Wilson2007</v>
      </c>
      <c r="B479" t="s">
        <v>378</v>
      </c>
      <c r="C479">
        <v>2007</v>
      </c>
      <c r="D479" t="s">
        <v>245</v>
      </c>
      <c r="E479">
        <v>2204</v>
      </c>
      <c r="F479">
        <v>36225</v>
      </c>
      <c r="G479">
        <v>7</v>
      </c>
      <c r="H479">
        <v>808</v>
      </c>
      <c r="I479">
        <v>1</v>
      </c>
      <c r="J479" t="s">
        <v>247</v>
      </c>
      <c r="K479">
        <v>47189</v>
      </c>
      <c r="L479" t="s">
        <v>185</v>
      </c>
    </row>
    <row r="480" spans="1:12" x14ac:dyDescent="0.2">
      <c r="A480" t="str">
        <f t="shared" si="7"/>
        <v>Anderson2008</v>
      </c>
      <c r="B480" t="s">
        <v>349</v>
      </c>
      <c r="C480">
        <v>2008</v>
      </c>
      <c r="D480" t="s">
        <v>245</v>
      </c>
      <c r="E480">
        <v>1644</v>
      </c>
      <c r="F480">
        <v>36956</v>
      </c>
      <c r="G480">
        <v>0.8</v>
      </c>
      <c r="H480">
        <v>914</v>
      </c>
      <c r="I480">
        <v>2</v>
      </c>
      <c r="J480" t="s">
        <v>247</v>
      </c>
      <c r="K480">
        <v>47001</v>
      </c>
      <c r="L480" t="s">
        <v>185</v>
      </c>
    </row>
    <row r="481" spans="1:12" x14ac:dyDescent="0.2">
      <c r="A481" t="str">
        <f t="shared" si="7"/>
        <v>Bedford2008</v>
      </c>
      <c r="B481" t="s">
        <v>652</v>
      </c>
      <c r="C481">
        <v>2008</v>
      </c>
      <c r="D481" t="s">
        <v>245</v>
      </c>
      <c r="E481">
        <v>782</v>
      </c>
      <c r="F481">
        <v>17074</v>
      </c>
      <c r="G481">
        <v>-1.3</v>
      </c>
      <c r="H481">
        <v>644</v>
      </c>
      <c r="I481">
        <v>-3.2</v>
      </c>
      <c r="J481" t="s">
        <v>247</v>
      </c>
      <c r="K481">
        <v>47003</v>
      </c>
      <c r="L481" t="s">
        <v>185</v>
      </c>
    </row>
    <row r="482" spans="1:12" x14ac:dyDescent="0.2">
      <c r="A482" t="str">
        <f t="shared" si="7"/>
        <v>Benton2008</v>
      </c>
      <c r="B482" t="s">
        <v>713</v>
      </c>
      <c r="C482">
        <v>2008</v>
      </c>
      <c r="D482" t="s">
        <v>245</v>
      </c>
      <c r="E482">
        <v>300</v>
      </c>
      <c r="F482">
        <v>3863</v>
      </c>
      <c r="G482">
        <v>-3.2</v>
      </c>
      <c r="H482">
        <v>532</v>
      </c>
      <c r="I482">
        <v>3.1</v>
      </c>
      <c r="J482" t="s">
        <v>247</v>
      </c>
      <c r="K482">
        <v>47005</v>
      </c>
      <c r="L482" t="s">
        <v>185</v>
      </c>
    </row>
    <row r="483" spans="1:12" x14ac:dyDescent="0.2">
      <c r="A483" t="str">
        <f t="shared" si="7"/>
        <v>Bledsoe2008</v>
      </c>
      <c r="B483" t="s">
        <v>714</v>
      </c>
      <c r="C483">
        <v>2008</v>
      </c>
      <c r="D483" t="s">
        <v>245</v>
      </c>
      <c r="E483">
        <v>148</v>
      </c>
      <c r="F483">
        <v>1492</v>
      </c>
      <c r="G483">
        <v>-3.9</v>
      </c>
      <c r="H483">
        <v>509</v>
      </c>
      <c r="I483">
        <v>4.0999999999999996</v>
      </c>
      <c r="J483" t="s">
        <v>247</v>
      </c>
      <c r="K483">
        <v>47007</v>
      </c>
      <c r="L483" t="s">
        <v>185</v>
      </c>
    </row>
    <row r="484" spans="1:12" x14ac:dyDescent="0.2">
      <c r="A484" t="str">
        <f t="shared" si="7"/>
        <v>Blount2008</v>
      </c>
      <c r="B484" t="s">
        <v>421</v>
      </c>
      <c r="C484">
        <v>2008</v>
      </c>
      <c r="D484" t="s">
        <v>245</v>
      </c>
      <c r="E484">
        <v>2300</v>
      </c>
      <c r="F484">
        <v>42092</v>
      </c>
      <c r="G484">
        <v>-4.8</v>
      </c>
      <c r="H484">
        <v>794</v>
      </c>
      <c r="I484">
        <v>0.5</v>
      </c>
      <c r="J484" t="s">
        <v>247</v>
      </c>
      <c r="K484">
        <v>47009</v>
      </c>
      <c r="L484" t="s">
        <v>185</v>
      </c>
    </row>
    <row r="485" spans="1:12" x14ac:dyDescent="0.2">
      <c r="A485" t="str">
        <f t="shared" si="7"/>
        <v>Bradley2008</v>
      </c>
      <c r="B485" t="s">
        <v>408</v>
      </c>
      <c r="C485">
        <v>2008</v>
      </c>
      <c r="D485" t="s">
        <v>245</v>
      </c>
      <c r="E485">
        <v>1782</v>
      </c>
      <c r="F485">
        <v>35092</v>
      </c>
      <c r="G485">
        <v>-2.8</v>
      </c>
      <c r="H485">
        <v>715</v>
      </c>
      <c r="I485">
        <v>0.1</v>
      </c>
      <c r="J485" t="s">
        <v>247</v>
      </c>
      <c r="K485">
        <v>47011</v>
      </c>
      <c r="L485" t="s">
        <v>185</v>
      </c>
    </row>
    <row r="486" spans="1:12" x14ac:dyDescent="0.2">
      <c r="A486" t="str">
        <f t="shared" si="7"/>
        <v>Campbell2008</v>
      </c>
      <c r="B486" t="s">
        <v>412</v>
      </c>
      <c r="C486">
        <v>2008</v>
      </c>
      <c r="D486" t="s">
        <v>245</v>
      </c>
      <c r="E486">
        <v>628</v>
      </c>
      <c r="F486">
        <v>9118</v>
      </c>
      <c r="G486">
        <v>-4.2</v>
      </c>
      <c r="H486">
        <v>698</v>
      </c>
      <c r="I486">
        <v>7.9</v>
      </c>
      <c r="J486" t="s">
        <v>247</v>
      </c>
      <c r="K486">
        <v>47013</v>
      </c>
      <c r="L486" t="s">
        <v>185</v>
      </c>
    </row>
    <row r="487" spans="1:12" x14ac:dyDescent="0.2">
      <c r="A487" t="str">
        <f t="shared" si="7"/>
        <v>Cannon2008</v>
      </c>
      <c r="B487" t="s">
        <v>715</v>
      </c>
      <c r="C487">
        <v>2008</v>
      </c>
      <c r="D487" t="s">
        <v>245</v>
      </c>
      <c r="E487">
        <v>184</v>
      </c>
      <c r="F487">
        <v>2023</v>
      </c>
      <c r="G487">
        <v>-6.9</v>
      </c>
      <c r="H487">
        <v>548</v>
      </c>
      <c r="I487">
        <v>4.2</v>
      </c>
      <c r="J487" t="s">
        <v>247</v>
      </c>
      <c r="K487">
        <v>47015</v>
      </c>
      <c r="L487" t="s">
        <v>185</v>
      </c>
    </row>
    <row r="488" spans="1:12" x14ac:dyDescent="0.2">
      <c r="A488" t="str">
        <f t="shared" si="7"/>
        <v>Carroll2008</v>
      </c>
      <c r="B488" t="s">
        <v>373</v>
      </c>
      <c r="C488">
        <v>2008</v>
      </c>
      <c r="D488" t="s">
        <v>245</v>
      </c>
      <c r="E488">
        <v>482</v>
      </c>
      <c r="F488">
        <v>7787</v>
      </c>
      <c r="G488">
        <v>-9.1999999999999993</v>
      </c>
      <c r="H488">
        <v>673</v>
      </c>
      <c r="I488">
        <v>9.4</v>
      </c>
      <c r="J488" t="s">
        <v>247</v>
      </c>
      <c r="K488">
        <v>47017</v>
      </c>
      <c r="L488" t="s">
        <v>185</v>
      </c>
    </row>
    <row r="489" spans="1:12" x14ac:dyDescent="0.2">
      <c r="A489" t="str">
        <f t="shared" si="7"/>
        <v>Carter2008</v>
      </c>
      <c r="B489" t="s">
        <v>583</v>
      </c>
      <c r="C489">
        <v>2008</v>
      </c>
      <c r="D489" t="s">
        <v>245</v>
      </c>
      <c r="E489">
        <v>662</v>
      </c>
      <c r="F489">
        <v>10350</v>
      </c>
      <c r="G489">
        <v>-7</v>
      </c>
      <c r="H489">
        <v>588</v>
      </c>
      <c r="I489">
        <v>4.4000000000000004</v>
      </c>
      <c r="J489" t="s">
        <v>247</v>
      </c>
      <c r="K489">
        <v>47019</v>
      </c>
      <c r="L489" t="s">
        <v>185</v>
      </c>
    </row>
    <row r="490" spans="1:12" x14ac:dyDescent="0.2">
      <c r="A490" t="str">
        <f t="shared" si="7"/>
        <v>Cheatham2008</v>
      </c>
      <c r="B490" t="s">
        <v>716</v>
      </c>
      <c r="C490">
        <v>2008</v>
      </c>
      <c r="D490" t="s">
        <v>245</v>
      </c>
      <c r="E490">
        <v>562</v>
      </c>
      <c r="F490">
        <v>8399</v>
      </c>
      <c r="G490">
        <v>2</v>
      </c>
      <c r="H490">
        <v>654</v>
      </c>
      <c r="I490">
        <v>-4.9000000000000004</v>
      </c>
      <c r="J490" t="s">
        <v>247</v>
      </c>
      <c r="K490">
        <v>47021</v>
      </c>
      <c r="L490" t="s">
        <v>185</v>
      </c>
    </row>
    <row r="491" spans="1:12" x14ac:dyDescent="0.2">
      <c r="A491" t="str">
        <f t="shared" si="7"/>
        <v>Chester2008</v>
      </c>
      <c r="B491" t="s">
        <v>717</v>
      </c>
      <c r="C491">
        <v>2008</v>
      </c>
      <c r="D491" t="s">
        <v>245</v>
      </c>
      <c r="E491">
        <v>237</v>
      </c>
      <c r="F491">
        <v>3261</v>
      </c>
      <c r="G491">
        <v>-1.9</v>
      </c>
      <c r="H491">
        <v>605</v>
      </c>
      <c r="I491">
        <v>-3.7</v>
      </c>
      <c r="J491" t="s">
        <v>247</v>
      </c>
      <c r="K491">
        <v>47023</v>
      </c>
      <c r="L491" t="s">
        <v>185</v>
      </c>
    </row>
    <row r="492" spans="1:12" x14ac:dyDescent="0.2">
      <c r="A492" t="str">
        <f t="shared" si="7"/>
        <v>Claiborne2008</v>
      </c>
      <c r="B492" t="s">
        <v>718</v>
      </c>
      <c r="C492">
        <v>2008</v>
      </c>
      <c r="D492" t="s">
        <v>245</v>
      </c>
      <c r="E492">
        <v>512</v>
      </c>
      <c r="F492">
        <v>8949</v>
      </c>
      <c r="G492">
        <v>0</v>
      </c>
      <c r="H492">
        <v>547</v>
      </c>
      <c r="I492">
        <v>-0.9</v>
      </c>
      <c r="J492" t="s">
        <v>247</v>
      </c>
      <c r="K492">
        <v>47025</v>
      </c>
      <c r="L492" t="s">
        <v>185</v>
      </c>
    </row>
    <row r="493" spans="1:12" x14ac:dyDescent="0.2">
      <c r="A493" t="str">
        <f t="shared" si="7"/>
        <v>Clay2008</v>
      </c>
      <c r="B493" t="s">
        <v>353</v>
      </c>
      <c r="C493">
        <v>2008</v>
      </c>
      <c r="D493" t="s">
        <v>245</v>
      </c>
      <c r="E493">
        <v>139</v>
      </c>
      <c r="F493">
        <v>1656</v>
      </c>
      <c r="G493">
        <v>-4.2</v>
      </c>
      <c r="H493">
        <v>506</v>
      </c>
      <c r="I493">
        <v>-10</v>
      </c>
      <c r="J493" t="s">
        <v>247</v>
      </c>
      <c r="K493">
        <v>47027</v>
      </c>
      <c r="L493" t="s">
        <v>185</v>
      </c>
    </row>
    <row r="494" spans="1:12" x14ac:dyDescent="0.2">
      <c r="A494" t="str">
        <f t="shared" si="7"/>
        <v>Cocke2008</v>
      </c>
      <c r="B494" t="s">
        <v>719</v>
      </c>
      <c r="C494">
        <v>2008</v>
      </c>
      <c r="D494" t="s">
        <v>245</v>
      </c>
      <c r="E494">
        <v>502</v>
      </c>
      <c r="F494">
        <v>7714</v>
      </c>
      <c r="G494">
        <v>-1.4</v>
      </c>
      <c r="H494">
        <v>565</v>
      </c>
      <c r="I494">
        <v>1.3</v>
      </c>
      <c r="J494" t="s">
        <v>247</v>
      </c>
      <c r="K494">
        <v>47029</v>
      </c>
      <c r="L494" t="s">
        <v>185</v>
      </c>
    </row>
    <row r="495" spans="1:12" x14ac:dyDescent="0.2">
      <c r="A495" t="str">
        <f t="shared" si="7"/>
        <v>Coffee2008</v>
      </c>
      <c r="B495" t="s">
        <v>340</v>
      </c>
      <c r="C495">
        <v>2008</v>
      </c>
      <c r="D495" t="s">
        <v>245</v>
      </c>
      <c r="E495">
        <v>1254</v>
      </c>
      <c r="F495">
        <v>23285</v>
      </c>
      <c r="G495">
        <v>-4.4000000000000004</v>
      </c>
      <c r="H495">
        <v>761</v>
      </c>
      <c r="I495">
        <v>4.2</v>
      </c>
      <c r="J495" t="s">
        <v>247</v>
      </c>
      <c r="K495">
        <v>47031</v>
      </c>
      <c r="L495" t="s">
        <v>185</v>
      </c>
    </row>
    <row r="496" spans="1:12" x14ac:dyDescent="0.2">
      <c r="A496" t="str">
        <f t="shared" si="7"/>
        <v>Crockett2008</v>
      </c>
      <c r="B496" t="s">
        <v>720</v>
      </c>
      <c r="C496">
        <v>2008</v>
      </c>
      <c r="D496" t="s">
        <v>245</v>
      </c>
      <c r="E496">
        <v>252</v>
      </c>
      <c r="F496">
        <v>3320</v>
      </c>
      <c r="G496">
        <v>-1.8</v>
      </c>
      <c r="H496">
        <v>634</v>
      </c>
      <c r="I496">
        <v>4.4000000000000004</v>
      </c>
      <c r="J496" t="s">
        <v>247</v>
      </c>
      <c r="K496">
        <v>47033</v>
      </c>
      <c r="L496" t="s">
        <v>185</v>
      </c>
    </row>
    <row r="497" spans="1:12" x14ac:dyDescent="0.2">
      <c r="A497" t="str">
        <f t="shared" si="7"/>
        <v>Cumberland2008</v>
      </c>
      <c r="B497" t="s">
        <v>589</v>
      </c>
      <c r="C497">
        <v>2008</v>
      </c>
      <c r="D497" t="s">
        <v>245</v>
      </c>
      <c r="E497">
        <v>1052</v>
      </c>
      <c r="F497">
        <v>15819</v>
      </c>
      <c r="G497">
        <v>-3.6</v>
      </c>
      <c r="H497">
        <v>633</v>
      </c>
      <c r="I497">
        <v>3.6</v>
      </c>
      <c r="J497" t="s">
        <v>247</v>
      </c>
      <c r="K497">
        <v>47035</v>
      </c>
      <c r="L497" t="s">
        <v>185</v>
      </c>
    </row>
    <row r="498" spans="1:12" x14ac:dyDescent="0.2">
      <c r="A498" t="str">
        <f t="shared" si="7"/>
        <v>Davidson2008</v>
      </c>
      <c r="B498" t="s">
        <v>721</v>
      </c>
      <c r="C498">
        <v>2008</v>
      </c>
      <c r="D498" t="s">
        <v>245</v>
      </c>
      <c r="E498">
        <v>18599</v>
      </c>
      <c r="F498">
        <v>436332</v>
      </c>
      <c r="G498">
        <v>-3.4</v>
      </c>
      <c r="H498">
        <v>976</v>
      </c>
      <c r="I498">
        <v>3.1</v>
      </c>
      <c r="J498" t="s">
        <v>247</v>
      </c>
      <c r="K498">
        <v>47037</v>
      </c>
      <c r="L498" t="s">
        <v>185</v>
      </c>
    </row>
    <row r="499" spans="1:12" x14ac:dyDescent="0.2">
      <c r="A499" t="str">
        <f t="shared" si="7"/>
        <v>Decatur2008</v>
      </c>
      <c r="B499" t="s">
        <v>488</v>
      </c>
      <c r="C499">
        <v>2008</v>
      </c>
      <c r="D499" t="s">
        <v>245</v>
      </c>
      <c r="E499">
        <v>256</v>
      </c>
      <c r="F499">
        <v>3742</v>
      </c>
      <c r="G499">
        <v>-5.8</v>
      </c>
      <c r="H499">
        <v>657</v>
      </c>
      <c r="I499">
        <v>0.2</v>
      </c>
      <c r="J499" t="s">
        <v>247</v>
      </c>
      <c r="K499">
        <v>47039</v>
      </c>
      <c r="L499" t="s">
        <v>185</v>
      </c>
    </row>
    <row r="500" spans="1:12" x14ac:dyDescent="0.2">
      <c r="A500" t="str">
        <f t="shared" si="7"/>
        <v>DeKalb2008</v>
      </c>
      <c r="B500" t="s">
        <v>337</v>
      </c>
      <c r="C500">
        <v>2008</v>
      </c>
      <c r="D500" t="s">
        <v>245</v>
      </c>
      <c r="E500">
        <v>322</v>
      </c>
      <c r="F500">
        <v>5395</v>
      </c>
      <c r="G500">
        <v>-11.9</v>
      </c>
      <c r="H500">
        <v>595</v>
      </c>
      <c r="I500">
        <v>-6</v>
      </c>
      <c r="J500" t="s">
        <v>247</v>
      </c>
      <c r="K500">
        <v>47041</v>
      </c>
      <c r="L500" t="s">
        <v>185</v>
      </c>
    </row>
    <row r="501" spans="1:12" x14ac:dyDescent="0.2">
      <c r="A501" t="str">
        <f t="shared" si="7"/>
        <v>Dickson2008</v>
      </c>
      <c r="B501" t="s">
        <v>722</v>
      </c>
      <c r="C501">
        <v>2008</v>
      </c>
      <c r="D501" t="s">
        <v>245</v>
      </c>
      <c r="E501">
        <v>967</v>
      </c>
      <c r="F501">
        <v>13987</v>
      </c>
      <c r="G501">
        <v>-7.9</v>
      </c>
      <c r="H501">
        <v>653</v>
      </c>
      <c r="I501">
        <v>1.2</v>
      </c>
      <c r="J501" t="s">
        <v>247</v>
      </c>
      <c r="K501">
        <v>47043</v>
      </c>
      <c r="L501" t="s">
        <v>185</v>
      </c>
    </row>
    <row r="502" spans="1:12" x14ac:dyDescent="0.2">
      <c r="A502" t="str">
        <f t="shared" si="7"/>
        <v>Dyer2008</v>
      </c>
      <c r="B502" t="s">
        <v>723</v>
      </c>
      <c r="C502">
        <v>2008</v>
      </c>
      <c r="D502" t="s">
        <v>245</v>
      </c>
      <c r="E502">
        <v>876</v>
      </c>
      <c r="F502">
        <v>16500</v>
      </c>
      <c r="G502">
        <v>-9.1</v>
      </c>
      <c r="H502">
        <v>646</v>
      </c>
      <c r="I502">
        <v>2.7</v>
      </c>
      <c r="J502" t="s">
        <v>247</v>
      </c>
      <c r="K502">
        <v>47045</v>
      </c>
      <c r="L502" t="s">
        <v>185</v>
      </c>
    </row>
    <row r="503" spans="1:12" x14ac:dyDescent="0.2">
      <c r="A503" t="str">
        <f t="shared" si="7"/>
        <v>Fayette2008</v>
      </c>
      <c r="B503" t="s">
        <v>332</v>
      </c>
      <c r="C503">
        <v>2008</v>
      </c>
      <c r="D503" t="s">
        <v>245</v>
      </c>
      <c r="E503">
        <v>533</v>
      </c>
      <c r="F503">
        <v>7071</v>
      </c>
      <c r="G503">
        <v>5.6</v>
      </c>
      <c r="H503">
        <v>728</v>
      </c>
      <c r="I503">
        <v>-4.3</v>
      </c>
      <c r="J503" t="s">
        <v>247</v>
      </c>
      <c r="K503">
        <v>47047</v>
      </c>
      <c r="L503" t="s">
        <v>185</v>
      </c>
    </row>
    <row r="504" spans="1:12" x14ac:dyDescent="0.2">
      <c r="A504" t="str">
        <f t="shared" si="7"/>
        <v>Fentress2008</v>
      </c>
      <c r="B504" t="s">
        <v>724</v>
      </c>
      <c r="C504">
        <v>2008</v>
      </c>
      <c r="D504" t="s">
        <v>245</v>
      </c>
      <c r="E504">
        <v>299</v>
      </c>
      <c r="F504">
        <v>4211</v>
      </c>
      <c r="G504">
        <v>-4.8</v>
      </c>
      <c r="H504">
        <v>530</v>
      </c>
      <c r="I504">
        <v>-2</v>
      </c>
      <c r="J504" t="s">
        <v>247</v>
      </c>
      <c r="K504">
        <v>47049</v>
      </c>
      <c r="L504" t="s">
        <v>185</v>
      </c>
    </row>
    <row r="505" spans="1:12" x14ac:dyDescent="0.2">
      <c r="A505" t="str">
        <f t="shared" si="7"/>
        <v>Franklin2008</v>
      </c>
      <c r="B505" t="s">
        <v>434</v>
      </c>
      <c r="C505">
        <v>2008</v>
      </c>
      <c r="D505" t="s">
        <v>245</v>
      </c>
      <c r="E505">
        <v>702</v>
      </c>
      <c r="F505">
        <v>9752</v>
      </c>
      <c r="G505">
        <v>2.7</v>
      </c>
      <c r="H505">
        <v>590</v>
      </c>
      <c r="I505">
        <v>-7.8</v>
      </c>
      <c r="J505" t="s">
        <v>247</v>
      </c>
      <c r="K505">
        <v>47051</v>
      </c>
      <c r="L505" t="s">
        <v>185</v>
      </c>
    </row>
    <row r="506" spans="1:12" x14ac:dyDescent="0.2">
      <c r="A506" t="str">
        <f t="shared" si="7"/>
        <v>Gibson2008</v>
      </c>
      <c r="B506" t="s">
        <v>725</v>
      </c>
      <c r="C506">
        <v>2008</v>
      </c>
      <c r="D506" t="s">
        <v>245</v>
      </c>
      <c r="E506">
        <v>910</v>
      </c>
      <c r="F506">
        <v>14104</v>
      </c>
      <c r="G506">
        <v>-3.6</v>
      </c>
      <c r="H506">
        <v>605</v>
      </c>
      <c r="I506">
        <v>-2.1</v>
      </c>
      <c r="J506" t="s">
        <v>247</v>
      </c>
      <c r="K506">
        <v>47053</v>
      </c>
      <c r="L506" t="s">
        <v>185</v>
      </c>
    </row>
    <row r="507" spans="1:12" x14ac:dyDescent="0.2">
      <c r="A507" t="str">
        <f t="shared" si="7"/>
        <v>Giles2008</v>
      </c>
      <c r="B507" t="s">
        <v>670</v>
      </c>
      <c r="C507">
        <v>2008</v>
      </c>
      <c r="D507" t="s">
        <v>245</v>
      </c>
      <c r="E507">
        <v>592</v>
      </c>
      <c r="F507">
        <v>8634</v>
      </c>
      <c r="G507">
        <v>-4.8</v>
      </c>
      <c r="H507">
        <v>637</v>
      </c>
      <c r="I507">
        <v>0.6</v>
      </c>
      <c r="J507" t="s">
        <v>247</v>
      </c>
      <c r="K507">
        <v>47055</v>
      </c>
      <c r="L507" t="s">
        <v>185</v>
      </c>
    </row>
    <row r="508" spans="1:12" x14ac:dyDescent="0.2">
      <c r="A508" t="str">
        <f t="shared" si="7"/>
        <v>Grainger2008</v>
      </c>
      <c r="B508" t="s">
        <v>726</v>
      </c>
      <c r="C508">
        <v>2008</v>
      </c>
      <c r="D508" t="s">
        <v>245</v>
      </c>
      <c r="E508">
        <v>262</v>
      </c>
      <c r="F508">
        <v>3287</v>
      </c>
      <c r="G508">
        <v>-6.8</v>
      </c>
      <c r="H508">
        <v>578</v>
      </c>
      <c r="I508">
        <v>-0.3</v>
      </c>
      <c r="J508" t="s">
        <v>247</v>
      </c>
      <c r="K508">
        <v>47057</v>
      </c>
      <c r="L508" t="s">
        <v>185</v>
      </c>
    </row>
    <row r="509" spans="1:12" x14ac:dyDescent="0.2">
      <c r="A509" t="str">
        <f t="shared" si="7"/>
        <v>Greene2008</v>
      </c>
      <c r="B509" t="s">
        <v>436</v>
      </c>
      <c r="C509">
        <v>2008</v>
      </c>
      <c r="D509" t="s">
        <v>245</v>
      </c>
      <c r="E509">
        <v>1110</v>
      </c>
      <c r="F509">
        <v>24577</v>
      </c>
      <c r="G509">
        <v>-9</v>
      </c>
      <c r="H509">
        <v>675</v>
      </c>
      <c r="I509">
        <v>4.7</v>
      </c>
      <c r="J509" t="s">
        <v>247</v>
      </c>
      <c r="K509">
        <v>47059</v>
      </c>
      <c r="L509" t="s">
        <v>185</v>
      </c>
    </row>
    <row r="510" spans="1:12" x14ac:dyDescent="0.2">
      <c r="A510" t="str">
        <f t="shared" si="7"/>
        <v>Grundy2008</v>
      </c>
      <c r="B510" t="s">
        <v>727</v>
      </c>
      <c r="C510">
        <v>2008</v>
      </c>
      <c r="D510" t="s">
        <v>245</v>
      </c>
      <c r="E510">
        <v>188</v>
      </c>
      <c r="F510">
        <v>2116</v>
      </c>
      <c r="G510">
        <v>-3.9</v>
      </c>
      <c r="H510">
        <v>471</v>
      </c>
      <c r="I510">
        <v>5.8</v>
      </c>
      <c r="J510" t="s">
        <v>247</v>
      </c>
      <c r="K510">
        <v>47061</v>
      </c>
      <c r="L510" t="s">
        <v>185</v>
      </c>
    </row>
    <row r="511" spans="1:12" x14ac:dyDescent="0.2">
      <c r="A511" t="str">
        <f t="shared" si="7"/>
        <v>Hamblen2008</v>
      </c>
      <c r="B511" t="s">
        <v>728</v>
      </c>
      <c r="C511">
        <v>2008</v>
      </c>
      <c r="D511" t="s">
        <v>245</v>
      </c>
      <c r="E511">
        <v>1400</v>
      </c>
      <c r="F511">
        <v>30920</v>
      </c>
      <c r="G511">
        <v>-3.3</v>
      </c>
      <c r="H511">
        <v>691</v>
      </c>
      <c r="I511">
        <v>0.3</v>
      </c>
      <c r="J511" t="s">
        <v>247</v>
      </c>
      <c r="K511">
        <v>47063</v>
      </c>
      <c r="L511" t="s">
        <v>185</v>
      </c>
    </row>
    <row r="512" spans="1:12" x14ac:dyDescent="0.2">
      <c r="A512" t="str">
        <f t="shared" si="7"/>
        <v>Hamilton2008</v>
      </c>
      <c r="B512" t="s">
        <v>406</v>
      </c>
      <c r="C512">
        <v>2008</v>
      </c>
      <c r="D512" t="s">
        <v>245</v>
      </c>
      <c r="E512">
        <v>8622</v>
      </c>
      <c r="F512">
        <v>189009</v>
      </c>
      <c r="G512">
        <v>-3.9</v>
      </c>
      <c r="H512">
        <v>814</v>
      </c>
      <c r="I512">
        <v>3</v>
      </c>
      <c r="J512" t="s">
        <v>247</v>
      </c>
      <c r="K512">
        <v>47065</v>
      </c>
      <c r="L512" t="s">
        <v>185</v>
      </c>
    </row>
    <row r="513" spans="1:12" x14ac:dyDescent="0.2">
      <c r="A513" t="str">
        <f t="shared" si="7"/>
        <v>Hancock2008</v>
      </c>
      <c r="B513" t="s">
        <v>508</v>
      </c>
      <c r="C513">
        <v>2008</v>
      </c>
      <c r="D513" t="s">
        <v>245</v>
      </c>
      <c r="E513">
        <v>64</v>
      </c>
      <c r="F513">
        <v>987</v>
      </c>
      <c r="G513">
        <v>0.1</v>
      </c>
      <c r="H513">
        <v>444</v>
      </c>
      <c r="I513">
        <v>6.2</v>
      </c>
      <c r="J513" t="s">
        <v>247</v>
      </c>
      <c r="K513">
        <v>47067</v>
      </c>
      <c r="L513" t="s">
        <v>185</v>
      </c>
    </row>
    <row r="514" spans="1:12" x14ac:dyDescent="0.2">
      <c r="A514" t="str">
        <f t="shared" si="7"/>
        <v>Hardeman2008</v>
      </c>
      <c r="B514" t="s">
        <v>729</v>
      </c>
      <c r="C514">
        <v>2008</v>
      </c>
      <c r="D514" t="s">
        <v>245</v>
      </c>
      <c r="E514">
        <v>378</v>
      </c>
      <c r="F514">
        <v>7196</v>
      </c>
      <c r="G514">
        <v>-1.7</v>
      </c>
      <c r="H514">
        <v>707</v>
      </c>
      <c r="I514">
        <v>3.2</v>
      </c>
      <c r="J514" t="s">
        <v>247</v>
      </c>
      <c r="K514">
        <v>47069</v>
      </c>
      <c r="L514" t="s">
        <v>185</v>
      </c>
    </row>
    <row r="515" spans="1:12" x14ac:dyDescent="0.2">
      <c r="A515" t="str">
        <f t="shared" si="7"/>
        <v>Hardin2008</v>
      </c>
      <c r="B515" t="s">
        <v>346</v>
      </c>
      <c r="C515">
        <v>2008</v>
      </c>
      <c r="D515" t="s">
        <v>245</v>
      </c>
      <c r="E515">
        <v>529</v>
      </c>
      <c r="F515">
        <v>7663</v>
      </c>
      <c r="G515">
        <v>-3.6</v>
      </c>
      <c r="H515">
        <v>645</v>
      </c>
      <c r="I515">
        <v>3.4</v>
      </c>
      <c r="J515" t="s">
        <v>247</v>
      </c>
      <c r="K515">
        <v>47071</v>
      </c>
      <c r="L515" t="s">
        <v>185</v>
      </c>
    </row>
    <row r="516" spans="1:12" x14ac:dyDescent="0.2">
      <c r="A516" t="str">
        <f t="shared" si="7"/>
        <v>Hawkins2008</v>
      </c>
      <c r="B516" t="s">
        <v>730</v>
      </c>
      <c r="C516">
        <v>2008</v>
      </c>
      <c r="D516" t="s">
        <v>245</v>
      </c>
      <c r="E516">
        <v>622</v>
      </c>
      <c r="F516">
        <v>11406</v>
      </c>
      <c r="G516">
        <v>-5.0999999999999996</v>
      </c>
      <c r="H516">
        <v>675</v>
      </c>
      <c r="I516">
        <v>5.5</v>
      </c>
      <c r="J516" t="s">
        <v>247</v>
      </c>
      <c r="K516">
        <v>47073</v>
      </c>
      <c r="L516" t="s">
        <v>185</v>
      </c>
    </row>
    <row r="517" spans="1:12" x14ac:dyDescent="0.2">
      <c r="A517" t="str">
        <f t="shared" si="7"/>
        <v>Haywood2008</v>
      </c>
      <c r="B517" t="s">
        <v>731</v>
      </c>
      <c r="C517">
        <v>2008</v>
      </c>
      <c r="D517" t="s">
        <v>245</v>
      </c>
      <c r="E517">
        <v>359</v>
      </c>
      <c r="F517">
        <v>5746</v>
      </c>
      <c r="G517">
        <v>-5.7</v>
      </c>
      <c r="H517">
        <v>666</v>
      </c>
      <c r="I517">
        <v>7.4</v>
      </c>
      <c r="J517" t="s">
        <v>247</v>
      </c>
      <c r="K517">
        <v>47075</v>
      </c>
      <c r="L517" t="s">
        <v>185</v>
      </c>
    </row>
    <row r="518" spans="1:12" x14ac:dyDescent="0.2">
      <c r="A518" t="str">
        <f t="shared" ref="A518:A581" si="8">_xlfn.CONCAT(B518, C518)</f>
        <v>Henderson2008</v>
      </c>
      <c r="B518" t="s">
        <v>602</v>
      </c>
      <c r="C518">
        <v>2008</v>
      </c>
      <c r="D518" t="s">
        <v>245</v>
      </c>
      <c r="E518">
        <v>493</v>
      </c>
      <c r="F518">
        <v>7971</v>
      </c>
      <c r="G518">
        <v>-4.5</v>
      </c>
      <c r="H518">
        <v>628</v>
      </c>
      <c r="I518">
        <v>2.2999999999999998</v>
      </c>
      <c r="J518" t="s">
        <v>247</v>
      </c>
      <c r="K518">
        <v>47077</v>
      </c>
      <c r="L518" t="s">
        <v>185</v>
      </c>
    </row>
    <row r="519" spans="1:12" x14ac:dyDescent="0.2">
      <c r="A519" t="str">
        <f t="shared" si="8"/>
        <v>Henry2008</v>
      </c>
      <c r="B519" t="s">
        <v>416</v>
      </c>
      <c r="C519">
        <v>2008</v>
      </c>
      <c r="D519" t="s">
        <v>245</v>
      </c>
      <c r="E519">
        <v>718</v>
      </c>
      <c r="F519">
        <v>10342</v>
      </c>
      <c r="G519">
        <v>-5.8</v>
      </c>
      <c r="H519">
        <v>612</v>
      </c>
      <c r="I519">
        <v>2.9</v>
      </c>
      <c r="J519" t="s">
        <v>247</v>
      </c>
      <c r="K519">
        <v>47079</v>
      </c>
      <c r="L519" t="s">
        <v>185</v>
      </c>
    </row>
    <row r="520" spans="1:12" x14ac:dyDescent="0.2">
      <c r="A520" t="str">
        <f t="shared" si="8"/>
        <v>Hickman2008</v>
      </c>
      <c r="B520" t="s">
        <v>603</v>
      </c>
      <c r="C520">
        <v>2008</v>
      </c>
      <c r="D520" t="s">
        <v>245</v>
      </c>
      <c r="E520">
        <v>288</v>
      </c>
      <c r="F520">
        <v>3227</v>
      </c>
      <c r="G520">
        <v>-4.8</v>
      </c>
      <c r="H520">
        <v>583</v>
      </c>
      <c r="I520">
        <v>-0.9</v>
      </c>
      <c r="J520" t="s">
        <v>247</v>
      </c>
      <c r="K520">
        <v>47081</v>
      </c>
      <c r="L520" t="s">
        <v>185</v>
      </c>
    </row>
    <row r="521" spans="1:12" x14ac:dyDescent="0.2">
      <c r="A521" t="str">
        <f t="shared" si="8"/>
        <v>Houston2008</v>
      </c>
      <c r="B521" t="s">
        <v>333</v>
      </c>
      <c r="C521">
        <v>2008</v>
      </c>
      <c r="D521" t="s">
        <v>245</v>
      </c>
      <c r="E521">
        <v>128</v>
      </c>
      <c r="F521">
        <v>1501</v>
      </c>
      <c r="G521">
        <v>1.5</v>
      </c>
      <c r="H521">
        <v>512</v>
      </c>
      <c r="I521">
        <v>4.9000000000000004</v>
      </c>
      <c r="J521" t="s">
        <v>247</v>
      </c>
      <c r="K521">
        <v>47083</v>
      </c>
      <c r="L521" t="s">
        <v>185</v>
      </c>
    </row>
    <row r="522" spans="1:12" x14ac:dyDescent="0.2">
      <c r="A522" t="str">
        <f t="shared" si="8"/>
        <v>Humphreys2008</v>
      </c>
      <c r="B522" t="s">
        <v>732</v>
      </c>
      <c r="C522">
        <v>2008</v>
      </c>
      <c r="D522" t="s">
        <v>245</v>
      </c>
      <c r="E522">
        <v>331</v>
      </c>
      <c r="F522">
        <v>5394</v>
      </c>
      <c r="G522">
        <v>-5.6</v>
      </c>
      <c r="H522">
        <v>808</v>
      </c>
      <c r="I522">
        <v>-4.2</v>
      </c>
      <c r="J522" t="s">
        <v>247</v>
      </c>
      <c r="K522">
        <v>47085</v>
      </c>
      <c r="L522" t="s">
        <v>185</v>
      </c>
    </row>
    <row r="523" spans="1:12" x14ac:dyDescent="0.2">
      <c r="A523" t="str">
        <f t="shared" si="8"/>
        <v>Jackson2008</v>
      </c>
      <c r="B523" t="s">
        <v>318</v>
      </c>
      <c r="C523">
        <v>2008</v>
      </c>
      <c r="D523" t="s">
        <v>245</v>
      </c>
      <c r="E523">
        <v>116</v>
      </c>
      <c r="F523">
        <v>1487</v>
      </c>
      <c r="G523">
        <v>-5.9</v>
      </c>
      <c r="H523">
        <v>614</v>
      </c>
      <c r="I523">
        <v>-7.4</v>
      </c>
      <c r="J523" t="s">
        <v>247</v>
      </c>
      <c r="K523">
        <v>47087</v>
      </c>
      <c r="L523" t="s">
        <v>185</v>
      </c>
    </row>
    <row r="524" spans="1:12" x14ac:dyDescent="0.2">
      <c r="A524" t="str">
        <f t="shared" si="8"/>
        <v>Jefferson2008</v>
      </c>
      <c r="B524" t="s">
        <v>314</v>
      </c>
      <c r="C524">
        <v>2008</v>
      </c>
      <c r="D524" t="s">
        <v>245</v>
      </c>
      <c r="E524">
        <v>692</v>
      </c>
      <c r="F524">
        <v>11696</v>
      </c>
      <c r="G524">
        <v>-6.7</v>
      </c>
      <c r="H524">
        <v>594</v>
      </c>
      <c r="I524">
        <v>-3.7</v>
      </c>
      <c r="J524" t="s">
        <v>247</v>
      </c>
      <c r="K524">
        <v>47089</v>
      </c>
      <c r="L524" t="s">
        <v>185</v>
      </c>
    </row>
    <row r="525" spans="1:12" x14ac:dyDescent="0.2">
      <c r="A525" t="str">
        <f t="shared" si="8"/>
        <v>Johnson2008</v>
      </c>
      <c r="B525" t="s">
        <v>516</v>
      </c>
      <c r="C525">
        <v>2008</v>
      </c>
      <c r="D525" t="s">
        <v>245</v>
      </c>
      <c r="E525">
        <v>251</v>
      </c>
      <c r="F525">
        <v>3502</v>
      </c>
      <c r="G525">
        <v>-8.6</v>
      </c>
      <c r="H525">
        <v>611</v>
      </c>
      <c r="I525">
        <v>-15</v>
      </c>
      <c r="J525" t="s">
        <v>247</v>
      </c>
      <c r="K525">
        <v>47091</v>
      </c>
      <c r="L525" t="s">
        <v>185</v>
      </c>
    </row>
    <row r="526" spans="1:12" x14ac:dyDescent="0.2">
      <c r="A526" t="str">
        <f t="shared" si="8"/>
        <v>Knox2008</v>
      </c>
      <c r="B526" t="s">
        <v>608</v>
      </c>
      <c r="C526">
        <v>2008</v>
      </c>
      <c r="D526" t="s">
        <v>245</v>
      </c>
      <c r="E526">
        <v>11196</v>
      </c>
      <c r="F526">
        <v>228857</v>
      </c>
      <c r="G526">
        <v>-1.3</v>
      </c>
      <c r="H526">
        <v>796</v>
      </c>
      <c r="I526">
        <v>1</v>
      </c>
      <c r="J526" t="s">
        <v>247</v>
      </c>
      <c r="K526">
        <v>47093</v>
      </c>
      <c r="L526" t="s">
        <v>185</v>
      </c>
    </row>
    <row r="527" spans="1:12" x14ac:dyDescent="0.2">
      <c r="A527" t="str">
        <f t="shared" si="8"/>
        <v>Lake2008</v>
      </c>
      <c r="B527" t="s">
        <v>733</v>
      </c>
      <c r="C527">
        <v>2008</v>
      </c>
      <c r="D527" t="s">
        <v>245</v>
      </c>
      <c r="E527">
        <v>106</v>
      </c>
      <c r="F527">
        <v>1037</v>
      </c>
      <c r="G527">
        <v>2.6</v>
      </c>
      <c r="H527">
        <v>457</v>
      </c>
      <c r="I527">
        <v>-1.9</v>
      </c>
      <c r="J527" t="s">
        <v>247</v>
      </c>
      <c r="K527">
        <v>47095</v>
      </c>
      <c r="L527" t="s">
        <v>185</v>
      </c>
    </row>
    <row r="528" spans="1:12" x14ac:dyDescent="0.2">
      <c r="A528" t="str">
        <f t="shared" si="8"/>
        <v>Lauderdale2008</v>
      </c>
      <c r="B528" t="s">
        <v>439</v>
      </c>
      <c r="C528">
        <v>2008</v>
      </c>
      <c r="D528" t="s">
        <v>245</v>
      </c>
      <c r="E528">
        <v>341</v>
      </c>
      <c r="F528">
        <v>5749</v>
      </c>
      <c r="G528">
        <v>-11.9</v>
      </c>
      <c r="H528">
        <v>638</v>
      </c>
      <c r="I528">
        <v>-3.3</v>
      </c>
      <c r="J528" t="s">
        <v>247</v>
      </c>
      <c r="K528">
        <v>47097</v>
      </c>
      <c r="L528" t="s">
        <v>185</v>
      </c>
    </row>
    <row r="529" spans="1:12" x14ac:dyDescent="0.2">
      <c r="A529" t="str">
        <f t="shared" si="8"/>
        <v>Lawrence2008</v>
      </c>
      <c r="B529" t="s">
        <v>440</v>
      </c>
      <c r="C529">
        <v>2008</v>
      </c>
      <c r="D529" t="s">
        <v>245</v>
      </c>
      <c r="E529">
        <v>738</v>
      </c>
      <c r="F529">
        <v>10242</v>
      </c>
      <c r="G529">
        <v>-1.7</v>
      </c>
      <c r="H529">
        <v>615</v>
      </c>
      <c r="I529">
        <v>8.3000000000000007</v>
      </c>
      <c r="J529" t="s">
        <v>247</v>
      </c>
      <c r="K529">
        <v>47099</v>
      </c>
      <c r="L529" t="s">
        <v>185</v>
      </c>
    </row>
    <row r="530" spans="1:12" x14ac:dyDescent="0.2">
      <c r="A530" t="str">
        <f t="shared" si="8"/>
        <v>Lewis2008</v>
      </c>
      <c r="B530" t="s">
        <v>613</v>
      </c>
      <c r="C530">
        <v>2008</v>
      </c>
      <c r="D530" t="s">
        <v>245</v>
      </c>
      <c r="E530">
        <v>228</v>
      </c>
      <c r="F530">
        <v>2528</v>
      </c>
      <c r="G530">
        <v>-3.1</v>
      </c>
      <c r="H530">
        <v>479</v>
      </c>
      <c r="I530">
        <v>2.4</v>
      </c>
      <c r="J530" t="s">
        <v>247</v>
      </c>
      <c r="K530">
        <v>47101</v>
      </c>
      <c r="L530" t="s">
        <v>185</v>
      </c>
    </row>
    <row r="531" spans="1:12" x14ac:dyDescent="0.2">
      <c r="A531" t="str">
        <f t="shared" si="8"/>
        <v>Lincoln2008</v>
      </c>
      <c r="B531" t="s">
        <v>519</v>
      </c>
      <c r="C531">
        <v>2008</v>
      </c>
      <c r="D531" t="s">
        <v>245</v>
      </c>
      <c r="E531">
        <v>596</v>
      </c>
      <c r="F531">
        <v>9032</v>
      </c>
      <c r="G531">
        <v>-6.3</v>
      </c>
      <c r="H531">
        <v>579</v>
      </c>
      <c r="I531">
        <v>2.2999999999999998</v>
      </c>
      <c r="J531" t="s">
        <v>247</v>
      </c>
      <c r="K531">
        <v>47103</v>
      </c>
      <c r="L531" t="s">
        <v>185</v>
      </c>
    </row>
    <row r="532" spans="1:12" x14ac:dyDescent="0.2">
      <c r="A532" t="str">
        <f t="shared" si="8"/>
        <v>Loudon2008</v>
      </c>
      <c r="B532" t="s">
        <v>734</v>
      </c>
      <c r="C532">
        <v>2008</v>
      </c>
      <c r="D532" t="s">
        <v>245</v>
      </c>
      <c r="E532">
        <v>839</v>
      </c>
      <c r="F532">
        <v>14017</v>
      </c>
      <c r="G532">
        <v>-0.6</v>
      </c>
      <c r="H532">
        <v>686</v>
      </c>
      <c r="I532">
        <v>2.7</v>
      </c>
      <c r="J532" t="s">
        <v>247</v>
      </c>
      <c r="K532">
        <v>47105</v>
      </c>
      <c r="L532" t="s">
        <v>185</v>
      </c>
    </row>
    <row r="533" spans="1:12" x14ac:dyDescent="0.2">
      <c r="A533" t="str">
        <f t="shared" si="8"/>
        <v>McMinn2008</v>
      </c>
      <c r="B533" t="s">
        <v>735</v>
      </c>
      <c r="C533">
        <v>2008</v>
      </c>
      <c r="D533" t="s">
        <v>245</v>
      </c>
      <c r="E533">
        <v>859</v>
      </c>
      <c r="F533">
        <v>16425</v>
      </c>
      <c r="G533">
        <v>-8.4</v>
      </c>
      <c r="H533">
        <v>728</v>
      </c>
      <c r="I533">
        <v>-0.8</v>
      </c>
      <c r="J533" t="s">
        <v>247</v>
      </c>
      <c r="K533">
        <v>47107</v>
      </c>
      <c r="L533" t="s">
        <v>185</v>
      </c>
    </row>
    <row r="534" spans="1:12" x14ac:dyDescent="0.2">
      <c r="A534" t="str">
        <f t="shared" si="8"/>
        <v>McNairy2008</v>
      </c>
      <c r="B534" t="s">
        <v>736</v>
      </c>
      <c r="C534">
        <v>2008</v>
      </c>
      <c r="D534" t="s">
        <v>245</v>
      </c>
      <c r="E534">
        <v>455</v>
      </c>
      <c r="F534">
        <v>6150</v>
      </c>
      <c r="G534">
        <v>-12.5</v>
      </c>
      <c r="H534">
        <v>589</v>
      </c>
      <c r="I534">
        <v>5.6</v>
      </c>
      <c r="J534" t="s">
        <v>247</v>
      </c>
      <c r="K534">
        <v>47109</v>
      </c>
      <c r="L534" t="s">
        <v>185</v>
      </c>
    </row>
    <row r="535" spans="1:12" x14ac:dyDescent="0.2">
      <c r="A535" t="str">
        <f t="shared" si="8"/>
        <v>Macon2008</v>
      </c>
      <c r="B535" t="s">
        <v>441</v>
      </c>
      <c r="C535">
        <v>2008</v>
      </c>
      <c r="D535" t="s">
        <v>245</v>
      </c>
      <c r="E535">
        <v>328</v>
      </c>
      <c r="F535">
        <v>4153</v>
      </c>
      <c r="G535">
        <v>-8.6999999999999993</v>
      </c>
      <c r="H535">
        <v>529</v>
      </c>
      <c r="I535">
        <v>3.5</v>
      </c>
      <c r="J535" t="s">
        <v>247</v>
      </c>
      <c r="K535">
        <v>47111</v>
      </c>
      <c r="L535" t="s">
        <v>185</v>
      </c>
    </row>
    <row r="536" spans="1:12" x14ac:dyDescent="0.2">
      <c r="A536" t="str">
        <f t="shared" si="8"/>
        <v>Madison2008</v>
      </c>
      <c r="B536" t="s">
        <v>313</v>
      </c>
      <c r="C536">
        <v>2008</v>
      </c>
      <c r="D536" t="s">
        <v>245</v>
      </c>
      <c r="E536">
        <v>2416</v>
      </c>
      <c r="F536">
        <v>54418</v>
      </c>
      <c r="G536">
        <v>-2.9</v>
      </c>
      <c r="H536">
        <v>782</v>
      </c>
      <c r="I536">
        <v>4</v>
      </c>
      <c r="J536" t="s">
        <v>247</v>
      </c>
      <c r="K536">
        <v>47113</v>
      </c>
      <c r="L536" t="s">
        <v>185</v>
      </c>
    </row>
    <row r="537" spans="1:12" x14ac:dyDescent="0.2">
      <c r="A537" t="str">
        <f t="shared" si="8"/>
        <v>Marion2008</v>
      </c>
      <c r="B537" t="s">
        <v>399</v>
      </c>
      <c r="C537">
        <v>2008</v>
      </c>
      <c r="D537" t="s">
        <v>245</v>
      </c>
      <c r="E537">
        <v>491</v>
      </c>
      <c r="F537">
        <v>7086</v>
      </c>
      <c r="G537">
        <v>0.1</v>
      </c>
      <c r="H537">
        <v>616</v>
      </c>
      <c r="I537">
        <v>6.6</v>
      </c>
      <c r="J537" t="s">
        <v>247</v>
      </c>
      <c r="K537">
        <v>47115</v>
      </c>
      <c r="L537" t="s">
        <v>185</v>
      </c>
    </row>
    <row r="538" spans="1:12" x14ac:dyDescent="0.2">
      <c r="A538" t="str">
        <f t="shared" si="8"/>
        <v>Marshall2008</v>
      </c>
      <c r="B538" t="s">
        <v>322</v>
      </c>
      <c r="C538">
        <v>2008</v>
      </c>
      <c r="D538" t="s">
        <v>245</v>
      </c>
      <c r="E538">
        <v>504</v>
      </c>
      <c r="F538">
        <v>8144</v>
      </c>
      <c r="G538">
        <v>-2.6</v>
      </c>
      <c r="H538">
        <v>619</v>
      </c>
      <c r="I538">
        <v>0</v>
      </c>
      <c r="J538" t="s">
        <v>247</v>
      </c>
      <c r="K538">
        <v>47117</v>
      </c>
      <c r="L538" t="s">
        <v>185</v>
      </c>
    </row>
    <row r="539" spans="1:12" x14ac:dyDescent="0.2">
      <c r="A539" t="str">
        <f t="shared" si="8"/>
        <v>Maury2008</v>
      </c>
      <c r="B539" t="s">
        <v>737</v>
      </c>
      <c r="C539">
        <v>2008</v>
      </c>
      <c r="D539" t="s">
        <v>245</v>
      </c>
      <c r="E539">
        <v>1662</v>
      </c>
      <c r="F539">
        <v>30641</v>
      </c>
      <c r="G539">
        <v>-1.4</v>
      </c>
      <c r="H539">
        <v>854</v>
      </c>
      <c r="I539">
        <v>10.8</v>
      </c>
      <c r="J539" t="s">
        <v>247</v>
      </c>
      <c r="K539">
        <v>47119</v>
      </c>
      <c r="L539" t="s">
        <v>185</v>
      </c>
    </row>
    <row r="540" spans="1:12" x14ac:dyDescent="0.2">
      <c r="A540" t="str">
        <f t="shared" si="8"/>
        <v>Meigs2008</v>
      </c>
      <c r="B540" t="s">
        <v>738</v>
      </c>
      <c r="C540">
        <v>2008</v>
      </c>
      <c r="D540" t="s">
        <v>245</v>
      </c>
      <c r="E540">
        <v>113</v>
      </c>
      <c r="F540">
        <v>1735</v>
      </c>
      <c r="G540">
        <v>2.1</v>
      </c>
      <c r="H540">
        <v>736</v>
      </c>
      <c r="I540">
        <v>-10.5</v>
      </c>
      <c r="J540" t="s">
        <v>247</v>
      </c>
      <c r="K540">
        <v>47121</v>
      </c>
      <c r="L540" t="s">
        <v>185</v>
      </c>
    </row>
    <row r="541" spans="1:12" x14ac:dyDescent="0.2">
      <c r="A541" t="str">
        <f t="shared" si="8"/>
        <v>Monroe2008</v>
      </c>
      <c r="B541" t="s">
        <v>443</v>
      </c>
      <c r="C541">
        <v>2008</v>
      </c>
      <c r="D541" t="s">
        <v>245</v>
      </c>
      <c r="E541">
        <v>711</v>
      </c>
      <c r="F541">
        <v>11931</v>
      </c>
      <c r="G541">
        <v>-12.3</v>
      </c>
      <c r="H541">
        <v>621</v>
      </c>
      <c r="I541">
        <v>-0.2</v>
      </c>
      <c r="J541" t="s">
        <v>247</v>
      </c>
      <c r="K541">
        <v>47123</v>
      </c>
      <c r="L541" t="s">
        <v>185</v>
      </c>
    </row>
    <row r="542" spans="1:12" x14ac:dyDescent="0.2">
      <c r="A542" t="str">
        <f t="shared" si="8"/>
        <v>Montgomery2008</v>
      </c>
      <c r="B542" t="s">
        <v>329</v>
      </c>
      <c r="C542">
        <v>2008</v>
      </c>
      <c r="D542" t="s">
        <v>245</v>
      </c>
      <c r="E542">
        <v>2459</v>
      </c>
      <c r="F542">
        <v>44426</v>
      </c>
      <c r="G542">
        <v>-2</v>
      </c>
      <c r="H542">
        <v>632</v>
      </c>
      <c r="I542">
        <v>-1.3</v>
      </c>
      <c r="J542" t="s">
        <v>247</v>
      </c>
      <c r="K542">
        <v>47125</v>
      </c>
      <c r="L542" t="s">
        <v>185</v>
      </c>
    </row>
    <row r="543" spans="1:12" x14ac:dyDescent="0.2">
      <c r="A543" t="str">
        <f t="shared" si="8"/>
        <v>Moore2008</v>
      </c>
      <c r="B543" t="s">
        <v>739</v>
      </c>
      <c r="C543">
        <v>2008</v>
      </c>
      <c r="D543" t="s">
        <v>245</v>
      </c>
      <c r="E543">
        <v>65</v>
      </c>
      <c r="F543">
        <v>1557</v>
      </c>
      <c r="G543">
        <v>1.4</v>
      </c>
      <c r="H543">
        <v>708</v>
      </c>
      <c r="I543">
        <v>4.3</v>
      </c>
      <c r="J543" t="s">
        <v>247</v>
      </c>
      <c r="K543">
        <v>47127</v>
      </c>
      <c r="L543" t="s">
        <v>185</v>
      </c>
    </row>
    <row r="544" spans="1:12" x14ac:dyDescent="0.2">
      <c r="A544" t="str">
        <f t="shared" si="8"/>
        <v>Morgan2008</v>
      </c>
      <c r="B544" t="s">
        <v>444</v>
      </c>
      <c r="C544">
        <v>2008</v>
      </c>
      <c r="D544" t="s">
        <v>245</v>
      </c>
      <c r="E544">
        <v>196</v>
      </c>
      <c r="F544">
        <v>2597</v>
      </c>
      <c r="G544">
        <v>-0.5</v>
      </c>
      <c r="H544">
        <v>647</v>
      </c>
      <c r="I544">
        <v>6.8</v>
      </c>
      <c r="J544" t="s">
        <v>247</v>
      </c>
      <c r="K544">
        <v>47129</v>
      </c>
      <c r="L544" t="s">
        <v>185</v>
      </c>
    </row>
    <row r="545" spans="1:12" x14ac:dyDescent="0.2">
      <c r="A545" t="str">
        <f t="shared" si="8"/>
        <v>Obion2008</v>
      </c>
      <c r="B545" t="s">
        <v>740</v>
      </c>
      <c r="C545">
        <v>2008</v>
      </c>
      <c r="D545" t="s">
        <v>245</v>
      </c>
      <c r="E545">
        <v>713</v>
      </c>
      <c r="F545">
        <v>12612</v>
      </c>
      <c r="G545">
        <v>-5.7</v>
      </c>
      <c r="H545">
        <v>749</v>
      </c>
      <c r="I545">
        <v>1.9</v>
      </c>
      <c r="J545" t="s">
        <v>247</v>
      </c>
      <c r="K545">
        <v>47131</v>
      </c>
      <c r="L545" t="s">
        <v>185</v>
      </c>
    </row>
    <row r="546" spans="1:12" x14ac:dyDescent="0.2">
      <c r="A546" t="str">
        <f t="shared" si="8"/>
        <v>Overton2008</v>
      </c>
      <c r="B546" t="s">
        <v>741</v>
      </c>
      <c r="C546">
        <v>2008</v>
      </c>
      <c r="D546" t="s">
        <v>245</v>
      </c>
      <c r="E546">
        <v>302</v>
      </c>
      <c r="F546">
        <v>4485</v>
      </c>
      <c r="G546">
        <v>-2.5</v>
      </c>
      <c r="H546">
        <v>576</v>
      </c>
      <c r="I546">
        <v>-5.7</v>
      </c>
      <c r="J546" t="s">
        <v>247</v>
      </c>
      <c r="K546">
        <v>47133</v>
      </c>
      <c r="L546" t="s">
        <v>185</v>
      </c>
    </row>
    <row r="547" spans="1:12" x14ac:dyDescent="0.2">
      <c r="A547" t="str">
        <f t="shared" si="8"/>
        <v>Perry2008</v>
      </c>
      <c r="B547" t="s">
        <v>445</v>
      </c>
      <c r="C547">
        <v>2008</v>
      </c>
      <c r="D547" t="s">
        <v>245</v>
      </c>
      <c r="E547">
        <v>114</v>
      </c>
      <c r="F547">
        <v>1642</v>
      </c>
      <c r="G547">
        <v>-22.8</v>
      </c>
      <c r="H547">
        <v>559</v>
      </c>
      <c r="I547">
        <v>-8.8000000000000007</v>
      </c>
      <c r="J547" t="s">
        <v>247</v>
      </c>
      <c r="K547">
        <v>47135</v>
      </c>
      <c r="L547" t="s">
        <v>185</v>
      </c>
    </row>
    <row r="548" spans="1:12" x14ac:dyDescent="0.2">
      <c r="A548" t="str">
        <f t="shared" si="8"/>
        <v>Pickett2008</v>
      </c>
      <c r="B548" t="s">
        <v>742</v>
      </c>
      <c r="C548">
        <v>2008</v>
      </c>
      <c r="D548" t="s">
        <v>245</v>
      </c>
      <c r="E548">
        <v>94</v>
      </c>
      <c r="F548">
        <v>852</v>
      </c>
      <c r="G548">
        <v>-9.6999999999999993</v>
      </c>
      <c r="H548">
        <v>555</v>
      </c>
      <c r="I548">
        <v>-1.6</v>
      </c>
      <c r="J548" t="s">
        <v>247</v>
      </c>
      <c r="K548">
        <v>47137</v>
      </c>
      <c r="L548" t="s">
        <v>185</v>
      </c>
    </row>
    <row r="549" spans="1:12" x14ac:dyDescent="0.2">
      <c r="A549" t="str">
        <f t="shared" si="8"/>
        <v>Polk2008</v>
      </c>
      <c r="B549" t="s">
        <v>533</v>
      </c>
      <c r="C549">
        <v>2008</v>
      </c>
      <c r="D549" t="s">
        <v>245</v>
      </c>
      <c r="E549">
        <v>259</v>
      </c>
      <c r="F549">
        <v>2501</v>
      </c>
      <c r="G549">
        <v>-1.3</v>
      </c>
      <c r="H549">
        <v>560</v>
      </c>
      <c r="I549">
        <v>7.9</v>
      </c>
      <c r="J549" t="s">
        <v>247</v>
      </c>
      <c r="K549">
        <v>47139</v>
      </c>
      <c r="L549" t="s">
        <v>185</v>
      </c>
    </row>
    <row r="550" spans="1:12" x14ac:dyDescent="0.2">
      <c r="A550" t="str">
        <f t="shared" si="8"/>
        <v>Putnam2008</v>
      </c>
      <c r="B550" t="s">
        <v>534</v>
      </c>
      <c r="C550">
        <v>2008</v>
      </c>
      <c r="D550" t="s">
        <v>245</v>
      </c>
      <c r="E550">
        <v>1721</v>
      </c>
      <c r="F550">
        <v>31969</v>
      </c>
      <c r="G550">
        <v>-2.4</v>
      </c>
      <c r="H550">
        <v>619</v>
      </c>
      <c r="I550">
        <v>0.7</v>
      </c>
      <c r="J550" t="s">
        <v>247</v>
      </c>
      <c r="K550">
        <v>47141</v>
      </c>
      <c r="L550" t="s">
        <v>185</v>
      </c>
    </row>
    <row r="551" spans="1:12" x14ac:dyDescent="0.2">
      <c r="A551" t="str">
        <f t="shared" si="8"/>
        <v>Rhea2008</v>
      </c>
      <c r="B551" t="s">
        <v>743</v>
      </c>
      <c r="C551">
        <v>2008</v>
      </c>
      <c r="D551" t="s">
        <v>245</v>
      </c>
      <c r="E551">
        <v>489</v>
      </c>
      <c r="F551">
        <v>9943</v>
      </c>
      <c r="G551">
        <v>-10.4</v>
      </c>
      <c r="H551">
        <v>677</v>
      </c>
      <c r="I551">
        <v>0.4</v>
      </c>
      <c r="J551" t="s">
        <v>247</v>
      </c>
      <c r="K551">
        <v>47143</v>
      </c>
      <c r="L551" t="s">
        <v>185</v>
      </c>
    </row>
    <row r="552" spans="1:12" x14ac:dyDescent="0.2">
      <c r="A552" t="str">
        <f t="shared" si="8"/>
        <v>Roane2008</v>
      </c>
      <c r="B552" t="s">
        <v>744</v>
      </c>
      <c r="C552">
        <v>2008</v>
      </c>
      <c r="D552" t="s">
        <v>245</v>
      </c>
      <c r="E552">
        <v>765</v>
      </c>
      <c r="F552">
        <v>18704</v>
      </c>
      <c r="G552">
        <v>1</v>
      </c>
      <c r="H552">
        <v>944</v>
      </c>
      <c r="I552">
        <v>5.0999999999999996</v>
      </c>
      <c r="J552" t="s">
        <v>247</v>
      </c>
      <c r="K552">
        <v>47145</v>
      </c>
      <c r="L552" t="s">
        <v>185</v>
      </c>
    </row>
    <row r="553" spans="1:12" x14ac:dyDescent="0.2">
      <c r="A553" t="str">
        <f t="shared" si="8"/>
        <v>Robertson2008</v>
      </c>
      <c r="B553" t="s">
        <v>635</v>
      </c>
      <c r="C553">
        <v>2008</v>
      </c>
      <c r="D553" t="s">
        <v>245</v>
      </c>
      <c r="E553">
        <v>1058</v>
      </c>
      <c r="F553">
        <v>17433</v>
      </c>
      <c r="G553">
        <v>-4.7</v>
      </c>
      <c r="H553">
        <v>650</v>
      </c>
      <c r="I553">
        <v>0.9</v>
      </c>
      <c r="J553" t="s">
        <v>247</v>
      </c>
      <c r="K553">
        <v>47147</v>
      </c>
      <c r="L553" t="s">
        <v>185</v>
      </c>
    </row>
    <row r="554" spans="1:12" x14ac:dyDescent="0.2">
      <c r="A554" t="str">
        <f t="shared" si="8"/>
        <v>Rutherford2008</v>
      </c>
      <c r="B554" t="s">
        <v>407</v>
      </c>
      <c r="C554">
        <v>2008</v>
      </c>
      <c r="D554" t="s">
        <v>245</v>
      </c>
      <c r="E554">
        <v>4323</v>
      </c>
      <c r="F554">
        <v>97348</v>
      </c>
      <c r="G554">
        <v>-3.6</v>
      </c>
      <c r="H554">
        <v>842</v>
      </c>
      <c r="I554">
        <v>0.5</v>
      </c>
      <c r="J554" t="s">
        <v>247</v>
      </c>
      <c r="K554">
        <v>47149</v>
      </c>
      <c r="L554" t="s">
        <v>185</v>
      </c>
    </row>
    <row r="555" spans="1:12" x14ac:dyDescent="0.2">
      <c r="A555" t="str">
        <f t="shared" si="8"/>
        <v>Scott2008</v>
      </c>
      <c r="B555" t="s">
        <v>638</v>
      </c>
      <c r="C555">
        <v>2008</v>
      </c>
      <c r="D555" t="s">
        <v>245</v>
      </c>
      <c r="E555">
        <v>352</v>
      </c>
      <c r="F555">
        <v>5856</v>
      </c>
      <c r="G555">
        <v>-8</v>
      </c>
      <c r="H555">
        <v>538</v>
      </c>
      <c r="I555">
        <v>3.7</v>
      </c>
      <c r="J555" t="s">
        <v>247</v>
      </c>
      <c r="K555">
        <v>47151</v>
      </c>
      <c r="L555" t="s">
        <v>185</v>
      </c>
    </row>
    <row r="556" spans="1:12" x14ac:dyDescent="0.2">
      <c r="A556" t="str">
        <f t="shared" si="8"/>
        <v>Sequatchie2008</v>
      </c>
      <c r="B556" t="s">
        <v>410</v>
      </c>
      <c r="C556">
        <v>2008</v>
      </c>
      <c r="D556" t="s">
        <v>245</v>
      </c>
      <c r="E556">
        <v>210</v>
      </c>
      <c r="F556">
        <v>2529</v>
      </c>
      <c r="G556">
        <v>-13.2</v>
      </c>
      <c r="H556">
        <v>547</v>
      </c>
      <c r="I556">
        <v>12.8</v>
      </c>
      <c r="J556" t="s">
        <v>247</v>
      </c>
      <c r="K556">
        <v>47153</v>
      </c>
      <c r="L556" t="s">
        <v>185</v>
      </c>
    </row>
    <row r="557" spans="1:12" x14ac:dyDescent="0.2">
      <c r="A557" t="str">
        <f t="shared" si="8"/>
        <v>Sevier2008</v>
      </c>
      <c r="B557" t="s">
        <v>745</v>
      </c>
      <c r="C557">
        <v>2008</v>
      </c>
      <c r="D557" t="s">
        <v>245</v>
      </c>
      <c r="E557">
        <v>2592</v>
      </c>
      <c r="F557">
        <v>37061</v>
      </c>
      <c r="G557">
        <v>-5.7</v>
      </c>
      <c r="H557">
        <v>550</v>
      </c>
      <c r="I557">
        <v>3.2</v>
      </c>
      <c r="J557" t="s">
        <v>247</v>
      </c>
      <c r="K557">
        <v>47155</v>
      </c>
      <c r="L557" t="s">
        <v>185</v>
      </c>
    </row>
    <row r="558" spans="1:12" x14ac:dyDescent="0.2">
      <c r="A558" t="str">
        <f t="shared" si="8"/>
        <v>Shelby2008</v>
      </c>
      <c r="B558" t="s">
        <v>405</v>
      </c>
      <c r="C558">
        <v>2008</v>
      </c>
      <c r="D558" t="s">
        <v>245</v>
      </c>
      <c r="E558">
        <v>19880</v>
      </c>
      <c r="F558">
        <v>496509</v>
      </c>
      <c r="G558">
        <v>-3.7</v>
      </c>
      <c r="H558">
        <v>936</v>
      </c>
      <c r="I558">
        <v>0</v>
      </c>
      <c r="J558" t="s">
        <v>247</v>
      </c>
      <c r="K558">
        <v>47157</v>
      </c>
      <c r="L558" t="s">
        <v>185</v>
      </c>
    </row>
    <row r="559" spans="1:12" x14ac:dyDescent="0.2">
      <c r="A559" t="str">
        <f t="shared" si="8"/>
        <v>Smith2008</v>
      </c>
      <c r="B559" t="s">
        <v>746</v>
      </c>
      <c r="C559">
        <v>2008</v>
      </c>
      <c r="D559" t="s">
        <v>245</v>
      </c>
      <c r="E559">
        <v>338</v>
      </c>
      <c r="F559">
        <v>4791</v>
      </c>
      <c r="G559">
        <v>-10.7</v>
      </c>
      <c r="H559">
        <v>677</v>
      </c>
      <c r="I559">
        <v>1.3</v>
      </c>
      <c r="J559" t="s">
        <v>247</v>
      </c>
      <c r="K559">
        <v>47159</v>
      </c>
      <c r="L559" t="s">
        <v>185</v>
      </c>
    </row>
    <row r="560" spans="1:12" x14ac:dyDescent="0.2">
      <c r="A560" t="str">
        <f t="shared" si="8"/>
        <v>Stewart2008</v>
      </c>
      <c r="B560" t="s">
        <v>543</v>
      </c>
      <c r="C560">
        <v>2008</v>
      </c>
      <c r="D560" t="s">
        <v>245</v>
      </c>
      <c r="E560">
        <v>176</v>
      </c>
      <c r="F560">
        <v>2341</v>
      </c>
      <c r="G560">
        <v>-2.2999999999999998</v>
      </c>
      <c r="H560">
        <v>769</v>
      </c>
      <c r="I560">
        <v>5.8</v>
      </c>
      <c r="J560" t="s">
        <v>247</v>
      </c>
      <c r="K560">
        <v>47161</v>
      </c>
      <c r="L560" t="s">
        <v>185</v>
      </c>
    </row>
    <row r="561" spans="1:12" x14ac:dyDescent="0.2">
      <c r="A561" t="str">
        <f t="shared" si="8"/>
        <v>Sullivan2008</v>
      </c>
      <c r="B561" t="s">
        <v>747</v>
      </c>
      <c r="C561">
        <v>2008</v>
      </c>
      <c r="D561" t="s">
        <v>245</v>
      </c>
      <c r="E561">
        <v>3286</v>
      </c>
      <c r="F561">
        <v>70000</v>
      </c>
      <c r="G561">
        <v>-1.4</v>
      </c>
      <c r="H561">
        <v>837</v>
      </c>
      <c r="I561">
        <v>1.6</v>
      </c>
      <c r="J561" t="s">
        <v>247</v>
      </c>
      <c r="K561">
        <v>47163</v>
      </c>
      <c r="L561" t="s">
        <v>185</v>
      </c>
    </row>
    <row r="562" spans="1:12" x14ac:dyDescent="0.2">
      <c r="A562" t="str">
        <f t="shared" si="8"/>
        <v>Sumner2008</v>
      </c>
      <c r="B562" t="s">
        <v>748</v>
      </c>
      <c r="C562">
        <v>2008</v>
      </c>
      <c r="D562" t="s">
        <v>245</v>
      </c>
      <c r="E562">
        <v>2912</v>
      </c>
      <c r="F562">
        <v>41448</v>
      </c>
      <c r="G562">
        <v>-6.2</v>
      </c>
      <c r="H562">
        <v>744</v>
      </c>
      <c r="I562">
        <v>-1.8</v>
      </c>
      <c r="J562" t="s">
        <v>247</v>
      </c>
      <c r="K562">
        <v>47165</v>
      </c>
      <c r="L562" t="s">
        <v>185</v>
      </c>
    </row>
    <row r="563" spans="1:12" x14ac:dyDescent="0.2">
      <c r="A563" t="str">
        <f t="shared" si="8"/>
        <v>Tipton2008</v>
      </c>
      <c r="B563" t="s">
        <v>749</v>
      </c>
      <c r="C563">
        <v>2008</v>
      </c>
      <c r="D563" t="s">
        <v>245</v>
      </c>
      <c r="E563">
        <v>778</v>
      </c>
      <c r="F563">
        <v>11070</v>
      </c>
      <c r="G563">
        <v>-9.3000000000000007</v>
      </c>
      <c r="H563">
        <v>603</v>
      </c>
      <c r="I563">
        <v>0.5</v>
      </c>
      <c r="J563" t="s">
        <v>247</v>
      </c>
      <c r="K563">
        <v>47167</v>
      </c>
      <c r="L563" t="s">
        <v>185</v>
      </c>
    </row>
    <row r="564" spans="1:12" x14ac:dyDescent="0.2">
      <c r="A564" t="str">
        <f t="shared" si="8"/>
        <v>Trousdale2008</v>
      </c>
      <c r="B564" t="s">
        <v>750</v>
      </c>
      <c r="C564">
        <v>2008</v>
      </c>
      <c r="D564" t="s">
        <v>245</v>
      </c>
      <c r="E564">
        <v>109</v>
      </c>
      <c r="F564">
        <v>1640</v>
      </c>
      <c r="G564">
        <v>8</v>
      </c>
      <c r="H564">
        <v>558</v>
      </c>
      <c r="I564">
        <v>1.1000000000000001</v>
      </c>
      <c r="J564" t="s">
        <v>247</v>
      </c>
      <c r="K564">
        <v>47169</v>
      </c>
      <c r="L564" t="s">
        <v>185</v>
      </c>
    </row>
    <row r="565" spans="1:12" x14ac:dyDescent="0.2">
      <c r="A565" t="str">
        <f t="shared" si="8"/>
        <v>Unicoi2008</v>
      </c>
      <c r="B565" t="s">
        <v>751</v>
      </c>
      <c r="C565">
        <v>2008</v>
      </c>
      <c r="D565" t="s">
        <v>245</v>
      </c>
      <c r="E565">
        <v>243</v>
      </c>
      <c r="F565">
        <v>5088</v>
      </c>
      <c r="G565">
        <v>5.3</v>
      </c>
      <c r="H565">
        <v>772</v>
      </c>
      <c r="I565">
        <v>0.1</v>
      </c>
      <c r="J565" t="s">
        <v>247</v>
      </c>
      <c r="K565">
        <v>47171</v>
      </c>
      <c r="L565" t="s">
        <v>185</v>
      </c>
    </row>
    <row r="566" spans="1:12" x14ac:dyDescent="0.2">
      <c r="A566" t="str">
        <f t="shared" si="8"/>
        <v>Union2008</v>
      </c>
      <c r="B566" t="s">
        <v>403</v>
      </c>
      <c r="C566">
        <v>2008</v>
      </c>
      <c r="D566" t="s">
        <v>245</v>
      </c>
      <c r="E566">
        <v>228</v>
      </c>
      <c r="F566">
        <v>2590</v>
      </c>
      <c r="G566">
        <v>-3.1</v>
      </c>
      <c r="H566">
        <v>684</v>
      </c>
      <c r="I566">
        <v>5.9</v>
      </c>
      <c r="J566" t="s">
        <v>247</v>
      </c>
      <c r="K566">
        <v>47173</v>
      </c>
      <c r="L566" t="s">
        <v>185</v>
      </c>
    </row>
    <row r="567" spans="1:12" x14ac:dyDescent="0.2">
      <c r="A567" t="str">
        <f t="shared" si="8"/>
        <v>Van Buren2008</v>
      </c>
      <c r="B567" t="s">
        <v>752</v>
      </c>
      <c r="C567">
        <v>2008</v>
      </c>
      <c r="D567" t="s">
        <v>245</v>
      </c>
      <c r="E567">
        <v>57</v>
      </c>
      <c r="F567">
        <v>973</v>
      </c>
      <c r="G567">
        <v>2.2000000000000002</v>
      </c>
      <c r="H567">
        <v>1004</v>
      </c>
      <c r="I567">
        <v>25.5</v>
      </c>
      <c r="J567" t="s">
        <v>247</v>
      </c>
      <c r="K567">
        <v>47175</v>
      </c>
      <c r="L567" t="s">
        <v>185</v>
      </c>
    </row>
    <row r="568" spans="1:12" x14ac:dyDescent="0.2">
      <c r="A568" t="str">
        <f t="shared" si="8"/>
        <v>Warren2008</v>
      </c>
      <c r="B568" t="s">
        <v>561</v>
      </c>
      <c r="C568">
        <v>2008</v>
      </c>
      <c r="D568" t="s">
        <v>245</v>
      </c>
      <c r="E568">
        <v>789</v>
      </c>
      <c r="F568">
        <v>12292</v>
      </c>
      <c r="G568">
        <v>-5</v>
      </c>
      <c r="H568">
        <v>658</v>
      </c>
      <c r="I568">
        <v>-4.5</v>
      </c>
      <c r="J568" t="s">
        <v>247</v>
      </c>
      <c r="K568">
        <v>47177</v>
      </c>
      <c r="L568" t="s">
        <v>185</v>
      </c>
    </row>
    <row r="569" spans="1:12" x14ac:dyDescent="0.2">
      <c r="A569" t="str">
        <f t="shared" si="8"/>
        <v>Washington2008</v>
      </c>
      <c r="B569" t="s">
        <v>452</v>
      </c>
      <c r="C569">
        <v>2008</v>
      </c>
      <c r="D569" t="s">
        <v>245</v>
      </c>
      <c r="E569">
        <v>2720</v>
      </c>
      <c r="F569">
        <v>61665</v>
      </c>
      <c r="G569">
        <v>-1.2</v>
      </c>
      <c r="H569">
        <v>683</v>
      </c>
      <c r="I569">
        <v>0</v>
      </c>
      <c r="J569" t="s">
        <v>247</v>
      </c>
      <c r="K569">
        <v>47179</v>
      </c>
      <c r="L569" t="s">
        <v>185</v>
      </c>
    </row>
    <row r="570" spans="1:12" x14ac:dyDescent="0.2">
      <c r="A570" t="str">
        <f t="shared" si="8"/>
        <v>Wayne2008</v>
      </c>
      <c r="B570" t="s">
        <v>382</v>
      </c>
      <c r="C570">
        <v>2008</v>
      </c>
      <c r="D570" t="s">
        <v>245</v>
      </c>
      <c r="E570">
        <v>235</v>
      </c>
      <c r="F570">
        <v>3829</v>
      </c>
      <c r="G570">
        <v>-0.5</v>
      </c>
      <c r="H570">
        <v>502</v>
      </c>
      <c r="I570">
        <v>-7.4</v>
      </c>
      <c r="J570" t="s">
        <v>247</v>
      </c>
      <c r="K570">
        <v>47181</v>
      </c>
      <c r="L570" t="s">
        <v>185</v>
      </c>
    </row>
    <row r="571" spans="1:12" x14ac:dyDescent="0.2">
      <c r="A571" t="str">
        <f t="shared" si="8"/>
        <v>Weakley2008</v>
      </c>
      <c r="B571" t="s">
        <v>411</v>
      </c>
      <c r="C571">
        <v>2008</v>
      </c>
      <c r="D571" t="s">
        <v>245</v>
      </c>
      <c r="E571">
        <v>556</v>
      </c>
      <c r="F571">
        <v>10235</v>
      </c>
      <c r="G571">
        <v>-3</v>
      </c>
      <c r="H571">
        <v>604</v>
      </c>
      <c r="I571">
        <v>1.9</v>
      </c>
      <c r="J571" t="s">
        <v>247</v>
      </c>
      <c r="K571">
        <v>47183</v>
      </c>
      <c r="L571" t="s">
        <v>185</v>
      </c>
    </row>
    <row r="572" spans="1:12" x14ac:dyDescent="0.2">
      <c r="A572" t="str">
        <f t="shared" si="8"/>
        <v>White2008</v>
      </c>
      <c r="B572" t="s">
        <v>564</v>
      </c>
      <c r="C572">
        <v>2008</v>
      </c>
      <c r="D572" t="s">
        <v>245</v>
      </c>
      <c r="E572">
        <v>403</v>
      </c>
      <c r="F572">
        <v>6233</v>
      </c>
      <c r="G572">
        <v>-5.2</v>
      </c>
      <c r="H572">
        <v>555</v>
      </c>
      <c r="I572">
        <v>-2.8</v>
      </c>
      <c r="J572" t="s">
        <v>247</v>
      </c>
      <c r="K572">
        <v>47185</v>
      </c>
      <c r="L572" t="s">
        <v>185</v>
      </c>
    </row>
    <row r="573" spans="1:12" x14ac:dyDescent="0.2">
      <c r="A573" t="str">
        <f t="shared" si="8"/>
        <v>Williamson2008</v>
      </c>
      <c r="B573" t="s">
        <v>409</v>
      </c>
      <c r="C573">
        <v>2008</v>
      </c>
      <c r="D573" t="s">
        <v>245</v>
      </c>
      <c r="E573">
        <v>6052</v>
      </c>
      <c r="F573">
        <v>87351</v>
      </c>
      <c r="G573">
        <v>-0.6</v>
      </c>
      <c r="H573">
        <v>980</v>
      </c>
      <c r="I573">
        <v>-4.3</v>
      </c>
      <c r="J573" t="s">
        <v>247</v>
      </c>
      <c r="K573">
        <v>47187</v>
      </c>
      <c r="L573" t="s">
        <v>185</v>
      </c>
    </row>
    <row r="574" spans="1:12" x14ac:dyDescent="0.2">
      <c r="A574" t="str">
        <f t="shared" si="8"/>
        <v>Wilson2008</v>
      </c>
      <c r="B574" t="s">
        <v>378</v>
      </c>
      <c r="C574">
        <v>2008</v>
      </c>
      <c r="D574" t="s">
        <v>245</v>
      </c>
      <c r="E574">
        <v>2202</v>
      </c>
      <c r="F574">
        <v>34022</v>
      </c>
      <c r="G574">
        <v>-6.1</v>
      </c>
      <c r="H574">
        <v>835</v>
      </c>
      <c r="I574">
        <v>3.3</v>
      </c>
      <c r="J574" t="s">
        <v>247</v>
      </c>
      <c r="K574">
        <v>47189</v>
      </c>
      <c r="L574" t="s">
        <v>185</v>
      </c>
    </row>
    <row r="575" spans="1:12" x14ac:dyDescent="0.2">
      <c r="A575" t="str">
        <f t="shared" si="8"/>
        <v>Anderson2009</v>
      </c>
      <c r="B575" t="s">
        <v>349</v>
      </c>
      <c r="C575">
        <v>2009</v>
      </c>
      <c r="D575" t="s">
        <v>245</v>
      </c>
      <c r="E575">
        <v>1614</v>
      </c>
      <c r="F575">
        <v>35651</v>
      </c>
      <c r="G575">
        <v>-3.5</v>
      </c>
      <c r="H575">
        <v>981</v>
      </c>
      <c r="I575">
        <v>7.3</v>
      </c>
      <c r="J575" t="s">
        <v>247</v>
      </c>
      <c r="K575">
        <v>47001</v>
      </c>
      <c r="L575" t="s">
        <v>185</v>
      </c>
    </row>
    <row r="576" spans="1:12" x14ac:dyDescent="0.2">
      <c r="A576" t="str">
        <f t="shared" si="8"/>
        <v>Bedford2009</v>
      </c>
      <c r="B576" t="s">
        <v>652</v>
      </c>
      <c r="C576">
        <v>2009</v>
      </c>
      <c r="D576" t="s">
        <v>245</v>
      </c>
      <c r="E576">
        <v>761</v>
      </c>
      <c r="F576">
        <v>16384</v>
      </c>
      <c r="G576">
        <v>-4</v>
      </c>
      <c r="H576">
        <v>669</v>
      </c>
      <c r="I576">
        <v>3.9</v>
      </c>
      <c r="J576" t="s">
        <v>247</v>
      </c>
      <c r="K576">
        <v>47003</v>
      </c>
      <c r="L576" t="s">
        <v>185</v>
      </c>
    </row>
    <row r="577" spans="1:12" x14ac:dyDescent="0.2">
      <c r="A577" t="str">
        <f t="shared" si="8"/>
        <v>Benton2009</v>
      </c>
      <c r="B577" t="s">
        <v>713</v>
      </c>
      <c r="C577">
        <v>2009</v>
      </c>
      <c r="D577" t="s">
        <v>245</v>
      </c>
      <c r="E577">
        <v>293</v>
      </c>
      <c r="F577">
        <v>3761</v>
      </c>
      <c r="G577">
        <v>-2.6</v>
      </c>
      <c r="H577">
        <v>532</v>
      </c>
      <c r="I577">
        <v>0</v>
      </c>
      <c r="J577" t="s">
        <v>247</v>
      </c>
      <c r="K577">
        <v>47005</v>
      </c>
      <c r="L577" t="s">
        <v>185</v>
      </c>
    </row>
    <row r="578" spans="1:12" x14ac:dyDescent="0.2">
      <c r="A578" t="str">
        <f t="shared" si="8"/>
        <v>Bledsoe2009</v>
      </c>
      <c r="B578" t="s">
        <v>714</v>
      </c>
      <c r="C578">
        <v>2009</v>
      </c>
      <c r="D578" t="s">
        <v>245</v>
      </c>
      <c r="E578">
        <v>137</v>
      </c>
      <c r="F578">
        <v>1484</v>
      </c>
      <c r="G578">
        <v>-0.5</v>
      </c>
      <c r="H578">
        <v>516</v>
      </c>
      <c r="I578">
        <v>1.4</v>
      </c>
      <c r="J578" t="s">
        <v>247</v>
      </c>
      <c r="K578">
        <v>47007</v>
      </c>
      <c r="L578" t="s">
        <v>185</v>
      </c>
    </row>
    <row r="579" spans="1:12" x14ac:dyDescent="0.2">
      <c r="A579" t="str">
        <f t="shared" si="8"/>
        <v>Blount2009</v>
      </c>
      <c r="B579" t="s">
        <v>421</v>
      </c>
      <c r="C579">
        <v>2009</v>
      </c>
      <c r="D579" t="s">
        <v>245</v>
      </c>
      <c r="E579">
        <v>2226</v>
      </c>
      <c r="F579">
        <v>39677</v>
      </c>
      <c r="G579">
        <v>-5.7</v>
      </c>
      <c r="H579">
        <v>803</v>
      </c>
      <c r="I579">
        <v>1.1000000000000001</v>
      </c>
      <c r="J579" t="s">
        <v>247</v>
      </c>
      <c r="K579">
        <v>47009</v>
      </c>
      <c r="L579" t="s">
        <v>185</v>
      </c>
    </row>
    <row r="580" spans="1:12" x14ac:dyDescent="0.2">
      <c r="A580" t="str">
        <f t="shared" si="8"/>
        <v>Bradley2009</v>
      </c>
      <c r="B580" t="s">
        <v>408</v>
      </c>
      <c r="C580">
        <v>2009</v>
      </c>
      <c r="D580" t="s">
        <v>245</v>
      </c>
      <c r="E580">
        <v>1702</v>
      </c>
      <c r="F580">
        <v>34085</v>
      </c>
      <c r="G580">
        <v>-2.9</v>
      </c>
      <c r="H580">
        <v>759</v>
      </c>
      <c r="I580">
        <v>6.2</v>
      </c>
      <c r="J580" t="s">
        <v>247</v>
      </c>
      <c r="K580">
        <v>47011</v>
      </c>
      <c r="L580" t="s">
        <v>185</v>
      </c>
    </row>
    <row r="581" spans="1:12" x14ac:dyDescent="0.2">
      <c r="A581" t="str">
        <f t="shared" si="8"/>
        <v>Campbell2009</v>
      </c>
      <c r="B581" t="s">
        <v>412</v>
      </c>
      <c r="C581">
        <v>2009</v>
      </c>
      <c r="D581" t="s">
        <v>245</v>
      </c>
      <c r="E581">
        <v>600</v>
      </c>
      <c r="F581">
        <v>8804</v>
      </c>
      <c r="G581">
        <v>-3.4</v>
      </c>
      <c r="H581">
        <v>669</v>
      </c>
      <c r="I581">
        <v>-4.2</v>
      </c>
      <c r="J581" t="s">
        <v>247</v>
      </c>
      <c r="K581">
        <v>47013</v>
      </c>
      <c r="L581" t="s">
        <v>185</v>
      </c>
    </row>
    <row r="582" spans="1:12" x14ac:dyDescent="0.2">
      <c r="A582" t="str">
        <f t="shared" ref="A582:A645" si="9">_xlfn.CONCAT(B582, C582)</f>
        <v>Cannon2009</v>
      </c>
      <c r="B582" t="s">
        <v>715</v>
      </c>
      <c r="C582">
        <v>2009</v>
      </c>
      <c r="D582" t="s">
        <v>245</v>
      </c>
      <c r="E582">
        <v>187</v>
      </c>
      <c r="F582">
        <v>1929</v>
      </c>
      <c r="G582">
        <v>-4.5999999999999996</v>
      </c>
      <c r="H582">
        <v>528</v>
      </c>
      <c r="I582">
        <v>-3.6</v>
      </c>
      <c r="J582" t="s">
        <v>247</v>
      </c>
      <c r="K582">
        <v>47015</v>
      </c>
      <c r="L582" t="s">
        <v>185</v>
      </c>
    </row>
    <row r="583" spans="1:12" x14ac:dyDescent="0.2">
      <c r="A583" t="str">
        <f t="shared" si="9"/>
        <v>Carroll2009</v>
      </c>
      <c r="B583" t="s">
        <v>373</v>
      </c>
      <c r="C583">
        <v>2009</v>
      </c>
      <c r="D583" t="s">
        <v>245</v>
      </c>
      <c r="E583">
        <v>456</v>
      </c>
      <c r="F583">
        <v>7514</v>
      </c>
      <c r="G583">
        <v>-3.5</v>
      </c>
      <c r="H583">
        <v>709</v>
      </c>
      <c r="I583">
        <v>5.3</v>
      </c>
      <c r="J583" t="s">
        <v>247</v>
      </c>
      <c r="K583">
        <v>47017</v>
      </c>
      <c r="L583" t="s">
        <v>185</v>
      </c>
    </row>
    <row r="584" spans="1:12" x14ac:dyDescent="0.2">
      <c r="A584" t="str">
        <f t="shared" si="9"/>
        <v>Carter2009</v>
      </c>
      <c r="B584" t="s">
        <v>583</v>
      </c>
      <c r="C584">
        <v>2009</v>
      </c>
      <c r="D584" t="s">
        <v>245</v>
      </c>
      <c r="E584">
        <v>655</v>
      </c>
      <c r="F584">
        <v>10341</v>
      </c>
      <c r="G584">
        <v>-0.1</v>
      </c>
      <c r="H584">
        <v>570</v>
      </c>
      <c r="I584">
        <v>-3.1</v>
      </c>
      <c r="J584" t="s">
        <v>247</v>
      </c>
      <c r="K584">
        <v>47019</v>
      </c>
      <c r="L584" t="s">
        <v>185</v>
      </c>
    </row>
    <row r="585" spans="1:12" x14ac:dyDescent="0.2">
      <c r="A585" t="str">
        <f t="shared" si="9"/>
        <v>Cheatham2009</v>
      </c>
      <c r="B585" t="s">
        <v>716</v>
      </c>
      <c r="C585">
        <v>2009</v>
      </c>
      <c r="D585" t="s">
        <v>245</v>
      </c>
      <c r="E585">
        <v>557</v>
      </c>
      <c r="F585">
        <v>7914</v>
      </c>
      <c r="G585">
        <v>-5.8</v>
      </c>
      <c r="H585">
        <v>673</v>
      </c>
      <c r="I585">
        <v>2.9</v>
      </c>
      <c r="J585" t="s">
        <v>247</v>
      </c>
      <c r="K585">
        <v>47021</v>
      </c>
      <c r="L585" t="s">
        <v>185</v>
      </c>
    </row>
    <row r="586" spans="1:12" x14ac:dyDescent="0.2">
      <c r="A586" t="str">
        <f t="shared" si="9"/>
        <v>Chester2009</v>
      </c>
      <c r="B586" t="s">
        <v>717</v>
      </c>
      <c r="C586">
        <v>2009</v>
      </c>
      <c r="D586" t="s">
        <v>245</v>
      </c>
      <c r="E586">
        <v>228</v>
      </c>
      <c r="F586">
        <v>3103</v>
      </c>
      <c r="G586">
        <v>-4.8</v>
      </c>
      <c r="H586">
        <v>624</v>
      </c>
      <c r="I586">
        <v>3.1</v>
      </c>
      <c r="J586" t="s">
        <v>247</v>
      </c>
      <c r="K586">
        <v>47023</v>
      </c>
      <c r="L586" t="s">
        <v>185</v>
      </c>
    </row>
    <row r="587" spans="1:12" x14ac:dyDescent="0.2">
      <c r="A587" t="str">
        <f t="shared" si="9"/>
        <v>Claiborne2009</v>
      </c>
      <c r="B587" t="s">
        <v>718</v>
      </c>
      <c r="C587">
        <v>2009</v>
      </c>
      <c r="D587" t="s">
        <v>245</v>
      </c>
      <c r="E587">
        <v>492</v>
      </c>
      <c r="F587">
        <v>8382</v>
      </c>
      <c r="G587">
        <v>-6.3</v>
      </c>
      <c r="H587">
        <v>581</v>
      </c>
      <c r="I587">
        <v>6.2</v>
      </c>
      <c r="J587" t="s">
        <v>247</v>
      </c>
      <c r="K587">
        <v>47025</v>
      </c>
      <c r="L587" t="s">
        <v>185</v>
      </c>
    </row>
    <row r="588" spans="1:12" x14ac:dyDescent="0.2">
      <c r="A588" t="str">
        <f t="shared" si="9"/>
        <v>Clay2009</v>
      </c>
      <c r="B588" t="s">
        <v>353</v>
      </c>
      <c r="C588">
        <v>2009</v>
      </c>
      <c r="D588" t="s">
        <v>245</v>
      </c>
      <c r="E588">
        <v>131</v>
      </c>
      <c r="F588">
        <v>1526</v>
      </c>
      <c r="G588">
        <v>-7.9</v>
      </c>
      <c r="H588">
        <v>523</v>
      </c>
      <c r="I588">
        <v>3.4</v>
      </c>
      <c r="J588" t="s">
        <v>247</v>
      </c>
      <c r="K588">
        <v>47027</v>
      </c>
      <c r="L588" t="s">
        <v>185</v>
      </c>
    </row>
    <row r="589" spans="1:12" x14ac:dyDescent="0.2">
      <c r="A589" t="str">
        <f t="shared" si="9"/>
        <v>Cocke2009</v>
      </c>
      <c r="B589" t="s">
        <v>719</v>
      </c>
      <c r="C589">
        <v>2009</v>
      </c>
      <c r="D589" t="s">
        <v>245</v>
      </c>
      <c r="E589">
        <v>491</v>
      </c>
      <c r="F589">
        <v>7316</v>
      </c>
      <c r="G589">
        <v>-5.2</v>
      </c>
      <c r="H589">
        <v>603</v>
      </c>
      <c r="I589">
        <v>6.7</v>
      </c>
      <c r="J589" t="s">
        <v>247</v>
      </c>
      <c r="K589">
        <v>47029</v>
      </c>
      <c r="L589" t="s">
        <v>185</v>
      </c>
    </row>
    <row r="590" spans="1:12" x14ac:dyDescent="0.2">
      <c r="A590" t="str">
        <f t="shared" si="9"/>
        <v>Coffee2009</v>
      </c>
      <c r="B590" t="s">
        <v>340</v>
      </c>
      <c r="C590">
        <v>2009</v>
      </c>
      <c r="D590" t="s">
        <v>245</v>
      </c>
      <c r="E590">
        <v>1225</v>
      </c>
      <c r="F590">
        <v>22375</v>
      </c>
      <c r="G590">
        <v>-3.9</v>
      </c>
      <c r="H590">
        <v>778</v>
      </c>
      <c r="I590">
        <v>2.2000000000000002</v>
      </c>
      <c r="J590" t="s">
        <v>247</v>
      </c>
      <c r="K590">
        <v>47031</v>
      </c>
      <c r="L590" t="s">
        <v>185</v>
      </c>
    </row>
    <row r="591" spans="1:12" x14ac:dyDescent="0.2">
      <c r="A591" t="str">
        <f t="shared" si="9"/>
        <v>Crockett2009</v>
      </c>
      <c r="B591" t="s">
        <v>720</v>
      </c>
      <c r="C591">
        <v>2009</v>
      </c>
      <c r="D591" t="s">
        <v>245</v>
      </c>
      <c r="E591">
        <v>251</v>
      </c>
      <c r="F591">
        <v>3284</v>
      </c>
      <c r="G591">
        <v>-1.1000000000000001</v>
      </c>
      <c r="H591">
        <v>814</v>
      </c>
      <c r="I591">
        <v>28.4</v>
      </c>
      <c r="J591" t="s">
        <v>247</v>
      </c>
      <c r="K591">
        <v>47033</v>
      </c>
      <c r="L591" t="s">
        <v>185</v>
      </c>
    </row>
    <row r="592" spans="1:12" x14ac:dyDescent="0.2">
      <c r="A592" t="str">
        <f t="shared" si="9"/>
        <v>Cumberland2009</v>
      </c>
      <c r="B592" t="s">
        <v>589</v>
      </c>
      <c r="C592">
        <v>2009</v>
      </c>
      <c r="D592" t="s">
        <v>245</v>
      </c>
      <c r="E592">
        <v>1035</v>
      </c>
      <c r="F592">
        <v>15309</v>
      </c>
      <c r="G592">
        <v>-3.2</v>
      </c>
      <c r="H592">
        <v>652</v>
      </c>
      <c r="I592">
        <v>3</v>
      </c>
      <c r="J592" t="s">
        <v>247</v>
      </c>
      <c r="K592">
        <v>47035</v>
      </c>
      <c r="L592" t="s">
        <v>185</v>
      </c>
    </row>
    <row r="593" spans="1:12" x14ac:dyDescent="0.2">
      <c r="A593" t="str">
        <f t="shared" si="9"/>
        <v>Davidson2009</v>
      </c>
      <c r="B593" t="s">
        <v>721</v>
      </c>
      <c r="C593">
        <v>2009</v>
      </c>
      <c r="D593" t="s">
        <v>245</v>
      </c>
      <c r="E593">
        <v>18210</v>
      </c>
      <c r="F593">
        <v>418573</v>
      </c>
      <c r="G593">
        <v>-4.0999999999999996</v>
      </c>
      <c r="H593">
        <v>994</v>
      </c>
      <c r="I593">
        <v>1.8</v>
      </c>
      <c r="J593" t="s">
        <v>247</v>
      </c>
      <c r="K593">
        <v>47037</v>
      </c>
      <c r="L593" t="s">
        <v>185</v>
      </c>
    </row>
    <row r="594" spans="1:12" x14ac:dyDescent="0.2">
      <c r="A594" t="str">
        <f t="shared" si="9"/>
        <v>Decatur2009</v>
      </c>
      <c r="B594" t="s">
        <v>488</v>
      </c>
      <c r="C594">
        <v>2009</v>
      </c>
      <c r="D594" t="s">
        <v>245</v>
      </c>
      <c r="E594">
        <v>247</v>
      </c>
      <c r="F594">
        <v>3636</v>
      </c>
      <c r="G594">
        <v>-2.8</v>
      </c>
      <c r="H594">
        <v>747</v>
      </c>
      <c r="I594">
        <v>13.7</v>
      </c>
      <c r="J594" t="s">
        <v>247</v>
      </c>
      <c r="K594">
        <v>47039</v>
      </c>
      <c r="L594" t="s">
        <v>185</v>
      </c>
    </row>
    <row r="595" spans="1:12" x14ac:dyDescent="0.2">
      <c r="A595" t="str">
        <f t="shared" si="9"/>
        <v>DeKalb2009</v>
      </c>
      <c r="B595" t="s">
        <v>337</v>
      </c>
      <c r="C595">
        <v>2009</v>
      </c>
      <c r="D595" t="s">
        <v>245</v>
      </c>
      <c r="E595">
        <v>310</v>
      </c>
      <c r="F595">
        <v>5217</v>
      </c>
      <c r="G595">
        <v>-3.3</v>
      </c>
      <c r="H595">
        <v>619</v>
      </c>
      <c r="I595">
        <v>4</v>
      </c>
      <c r="J595" t="s">
        <v>247</v>
      </c>
      <c r="K595">
        <v>47041</v>
      </c>
      <c r="L595" t="s">
        <v>185</v>
      </c>
    </row>
    <row r="596" spans="1:12" x14ac:dyDescent="0.2">
      <c r="A596" t="str">
        <f t="shared" si="9"/>
        <v>Dickson2009</v>
      </c>
      <c r="B596" t="s">
        <v>722</v>
      </c>
      <c r="C596">
        <v>2009</v>
      </c>
      <c r="D596" t="s">
        <v>245</v>
      </c>
      <c r="E596">
        <v>938</v>
      </c>
      <c r="F596">
        <v>12848</v>
      </c>
      <c r="G596">
        <v>-8.1</v>
      </c>
      <c r="H596">
        <v>688</v>
      </c>
      <c r="I596">
        <v>5.4</v>
      </c>
      <c r="J596" t="s">
        <v>247</v>
      </c>
      <c r="K596">
        <v>47043</v>
      </c>
      <c r="L596" t="s">
        <v>185</v>
      </c>
    </row>
    <row r="597" spans="1:12" x14ac:dyDescent="0.2">
      <c r="A597" t="str">
        <f t="shared" si="9"/>
        <v>Dyer2009</v>
      </c>
      <c r="B597" t="s">
        <v>723</v>
      </c>
      <c r="C597">
        <v>2009</v>
      </c>
      <c r="D597" t="s">
        <v>245</v>
      </c>
      <c r="E597">
        <v>845</v>
      </c>
      <c r="F597">
        <v>16209</v>
      </c>
      <c r="G597">
        <v>-1.8</v>
      </c>
      <c r="H597">
        <v>643</v>
      </c>
      <c r="I597">
        <v>-0.5</v>
      </c>
      <c r="J597" t="s">
        <v>247</v>
      </c>
      <c r="K597">
        <v>47045</v>
      </c>
      <c r="L597" t="s">
        <v>185</v>
      </c>
    </row>
    <row r="598" spans="1:12" x14ac:dyDescent="0.2">
      <c r="A598" t="str">
        <f t="shared" si="9"/>
        <v>Fayette2009</v>
      </c>
      <c r="B598" t="s">
        <v>332</v>
      </c>
      <c r="C598">
        <v>2009</v>
      </c>
      <c r="D598" t="s">
        <v>245</v>
      </c>
      <c r="E598">
        <v>525</v>
      </c>
      <c r="F598">
        <v>6781</v>
      </c>
      <c r="G598">
        <v>-4.0999999999999996</v>
      </c>
      <c r="H598">
        <v>758</v>
      </c>
      <c r="I598">
        <v>4.0999999999999996</v>
      </c>
      <c r="J598" t="s">
        <v>247</v>
      </c>
      <c r="K598">
        <v>47047</v>
      </c>
      <c r="L598" t="s">
        <v>185</v>
      </c>
    </row>
    <row r="599" spans="1:12" x14ac:dyDescent="0.2">
      <c r="A599" t="str">
        <f t="shared" si="9"/>
        <v>Fentress2009</v>
      </c>
      <c r="B599" t="s">
        <v>724</v>
      </c>
      <c r="C599">
        <v>2009</v>
      </c>
      <c r="D599" t="s">
        <v>245</v>
      </c>
      <c r="E599">
        <v>274</v>
      </c>
      <c r="F599">
        <v>4254</v>
      </c>
      <c r="G599">
        <v>1</v>
      </c>
      <c r="H599">
        <v>534</v>
      </c>
      <c r="I599">
        <v>0.8</v>
      </c>
      <c r="J599" t="s">
        <v>247</v>
      </c>
      <c r="K599">
        <v>47049</v>
      </c>
      <c r="L599" t="s">
        <v>185</v>
      </c>
    </row>
    <row r="600" spans="1:12" x14ac:dyDescent="0.2">
      <c r="A600" t="str">
        <f t="shared" si="9"/>
        <v>Franklin2009</v>
      </c>
      <c r="B600" t="s">
        <v>434</v>
      </c>
      <c r="C600">
        <v>2009</v>
      </c>
      <c r="D600" t="s">
        <v>245</v>
      </c>
      <c r="E600">
        <v>683</v>
      </c>
      <c r="F600">
        <v>9232</v>
      </c>
      <c r="G600">
        <v>-5.3</v>
      </c>
      <c r="H600">
        <v>605</v>
      </c>
      <c r="I600">
        <v>2.5</v>
      </c>
      <c r="J600" t="s">
        <v>247</v>
      </c>
      <c r="K600">
        <v>47051</v>
      </c>
      <c r="L600" t="s">
        <v>185</v>
      </c>
    </row>
    <row r="601" spans="1:12" x14ac:dyDescent="0.2">
      <c r="A601" t="str">
        <f t="shared" si="9"/>
        <v>Gibson2009</v>
      </c>
      <c r="B601" t="s">
        <v>725</v>
      </c>
      <c r="C601">
        <v>2009</v>
      </c>
      <c r="D601" t="s">
        <v>245</v>
      </c>
      <c r="E601">
        <v>913</v>
      </c>
      <c r="F601">
        <v>13782</v>
      </c>
      <c r="G601">
        <v>-2.2999999999999998</v>
      </c>
      <c r="H601">
        <v>621</v>
      </c>
      <c r="I601">
        <v>2.6</v>
      </c>
      <c r="J601" t="s">
        <v>247</v>
      </c>
      <c r="K601">
        <v>47053</v>
      </c>
      <c r="L601" t="s">
        <v>185</v>
      </c>
    </row>
    <row r="602" spans="1:12" x14ac:dyDescent="0.2">
      <c r="A602" t="str">
        <f t="shared" si="9"/>
        <v>Giles2009</v>
      </c>
      <c r="B602" t="s">
        <v>670</v>
      </c>
      <c r="C602">
        <v>2009</v>
      </c>
      <c r="D602" t="s">
        <v>245</v>
      </c>
      <c r="E602">
        <v>590</v>
      </c>
      <c r="F602">
        <v>8147</v>
      </c>
      <c r="G602">
        <v>-5.6</v>
      </c>
      <c r="H602">
        <v>660</v>
      </c>
      <c r="I602">
        <v>3.6</v>
      </c>
      <c r="J602" t="s">
        <v>247</v>
      </c>
      <c r="K602">
        <v>47055</v>
      </c>
      <c r="L602" t="s">
        <v>185</v>
      </c>
    </row>
    <row r="603" spans="1:12" x14ac:dyDescent="0.2">
      <c r="A603" t="str">
        <f t="shared" si="9"/>
        <v>Grainger2009</v>
      </c>
      <c r="B603" t="s">
        <v>726</v>
      </c>
      <c r="C603">
        <v>2009</v>
      </c>
      <c r="D603" t="s">
        <v>245</v>
      </c>
      <c r="E603">
        <v>253</v>
      </c>
      <c r="F603">
        <v>3170</v>
      </c>
      <c r="G603">
        <v>-3.6</v>
      </c>
      <c r="H603">
        <v>593</v>
      </c>
      <c r="I603">
        <v>2.6</v>
      </c>
      <c r="J603" t="s">
        <v>247</v>
      </c>
      <c r="K603">
        <v>47057</v>
      </c>
      <c r="L603" t="s">
        <v>185</v>
      </c>
    </row>
    <row r="604" spans="1:12" x14ac:dyDescent="0.2">
      <c r="A604" t="str">
        <f t="shared" si="9"/>
        <v>Greene2009</v>
      </c>
      <c r="B604" t="s">
        <v>436</v>
      </c>
      <c r="C604">
        <v>2009</v>
      </c>
      <c r="D604" t="s">
        <v>245</v>
      </c>
      <c r="E604">
        <v>1084</v>
      </c>
      <c r="F604">
        <v>23310</v>
      </c>
      <c r="G604">
        <v>-5.2</v>
      </c>
      <c r="H604">
        <v>674</v>
      </c>
      <c r="I604">
        <v>-0.1</v>
      </c>
      <c r="J604" t="s">
        <v>247</v>
      </c>
      <c r="K604">
        <v>47059</v>
      </c>
      <c r="L604" t="s">
        <v>185</v>
      </c>
    </row>
    <row r="605" spans="1:12" x14ac:dyDescent="0.2">
      <c r="A605" t="str">
        <f t="shared" si="9"/>
        <v>Grundy2009</v>
      </c>
      <c r="B605" t="s">
        <v>727</v>
      </c>
      <c r="C605">
        <v>2009</v>
      </c>
      <c r="D605" t="s">
        <v>245</v>
      </c>
      <c r="E605">
        <v>179</v>
      </c>
      <c r="F605">
        <v>1985</v>
      </c>
      <c r="G605">
        <v>-6.2</v>
      </c>
      <c r="H605">
        <v>497</v>
      </c>
      <c r="I605">
        <v>5.5</v>
      </c>
      <c r="J605" t="s">
        <v>247</v>
      </c>
      <c r="K605">
        <v>47061</v>
      </c>
      <c r="L605" t="s">
        <v>185</v>
      </c>
    </row>
    <row r="606" spans="1:12" x14ac:dyDescent="0.2">
      <c r="A606" t="str">
        <f t="shared" si="9"/>
        <v>Hamblen2009</v>
      </c>
      <c r="B606" t="s">
        <v>728</v>
      </c>
      <c r="C606">
        <v>2009</v>
      </c>
      <c r="D606" t="s">
        <v>245</v>
      </c>
      <c r="E606">
        <v>1342</v>
      </c>
      <c r="F606">
        <v>28575</v>
      </c>
      <c r="G606">
        <v>-7.6</v>
      </c>
      <c r="H606">
        <v>705</v>
      </c>
      <c r="I606">
        <v>2</v>
      </c>
      <c r="J606" t="s">
        <v>247</v>
      </c>
      <c r="K606">
        <v>47063</v>
      </c>
      <c r="L606" t="s">
        <v>185</v>
      </c>
    </row>
    <row r="607" spans="1:12" x14ac:dyDescent="0.2">
      <c r="A607" t="str">
        <f t="shared" si="9"/>
        <v>Hamilton2009</v>
      </c>
      <c r="B607" t="s">
        <v>406</v>
      </c>
      <c r="C607">
        <v>2009</v>
      </c>
      <c r="D607" t="s">
        <v>245</v>
      </c>
      <c r="E607">
        <v>8455</v>
      </c>
      <c r="F607">
        <v>177435</v>
      </c>
      <c r="G607">
        <v>-6.1</v>
      </c>
      <c r="H607">
        <v>821</v>
      </c>
      <c r="I607">
        <v>0.9</v>
      </c>
      <c r="J607" t="s">
        <v>247</v>
      </c>
      <c r="K607">
        <v>47065</v>
      </c>
      <c r="L607" t="s">
        <v>185</v>
      </c>
    </row>
    <row r="608" spans="1:12" x14ac:dyDescent="0.2">
      <c r="A608" t="str">
        <f t="shared" si="9"/>
        <v>Hancock2009</v>
      </c>
      <c r="B608" t="s">
        <v>508</v>
      </c>
      <c r="C608">
        <v>2009</v>
      </c>
      <c r="D608" t="s">
        <v>245</v>
      </c>
      <c r="E608">
        <v>66</v>
      </c>
      <c r="F608">
        <v>955</v>
      </c>
      <c r="G608">
        <v>-3.2</v>
      </c>
      <c r="H608">
        <v>462</v>
      </c>
      <c r="I608">
        <v>4.0999999999999996</v>
      </c>
      <c r="J608" t="s">
        <v>247</v>
      </c>
      <c r="K608">
        <v>47067</v>
      </c>
      <c r="L608" t="s">
        <v>185</v>
      </c>
    </row>
    <row r="609" spans="1:12" x14ac:dyDescent="0.2">
      <c r="A609" t="str">
        <f t="shared" si="9"/>
        <v>Hardeman2009</v>
      </c>
      <c r="B609" t="s">
        <v>729</v>
      </c>
      <c r="C609">
        <v>2009</v>
      </c>
      <c r="D609" t="s">
        <v>245</v>
      </c>
      <c r="E609">
        <v>378</v>
      </c>
      <c r="F609">
        <v>6657</v>
      </c>
      <c r="G609">
        <v>-7.5</v>
      </c>
      <c r="H609">
        <v>800</v>
      </c>
      <c r="I609">
        <v>13.2</v>
      </c>
      <c r="J609" t="s">
        <v>247</v>
      </c>
      <c r="K609">
        <v>47069</v>
      </c>
      <c r="L609" t="s">
        <v>185</v>
      </c>
    </row>
    <row r="610" spans="1:12" x14ac:dyDescent="0.2">
      <c r="A610" t="str">
        <f t="shared" si="9"/>
        <v>Hardin2009</v>
      </c>
      <c r="B610" t="s">
        <v>346</v>
      </c>
      <c r="C610">
        <v>2009</v>
      </c>
      <c r="D610" t="s">
        <v>245</v>
      </c>
      <c r="E610">
        <v>515</v>
      </c>
      <c r="F610">
        <v>7294</v>
      </c>
      <c r="G610">
        <v>-4.8</v>
      </c>
      <c r="H610">
        <v>711</v>
      </c>
      <c r="I610">
        <v>10.199999999999999</v>
      </c>
      <c r="J610" t="s">
        <v>247</v>
      </c>
      <c r="K610">
        <v>47071</v>
      </c>
      <c r="L610" t="s">
        <v>185</v>
      </c>
    </row>
    <row r="611" spans="1:12" x14ac:dyDescent="0.2">
      <c r="A611" t="str">
        <f t="shared" si="9"/>
        <v>Hawkins2009</v>
      </c>
      <c r="B611" t="s">
        <v>730</v>
      </c>
      <c r="C611">
        <v>2009</v>
      </c>
      <c r="D611" t="s">
        <v>245</v>
      </c>
      <c r="E611">
        <v>623</v>
      </c>
      <c r="F611">
        <v>10881</v>
      </c>
      <c r="G611">
        <v>-4.5999999999999996</v>
      </c>
      <c r="H611">
        <v>679</v>
      </c>
      <c r="I611">
        <v>0.6</v>
      </c>
      <c r="J611" t="s">
        <v>247</v>
      </c>
      <c r="K611">
        <v>47073</v>
      </c>
      <c r="L611" t="s">
        <v>185</v>
      </c>
    </row>
    <row r="612" spans="1:12" x14ac:dyDescent="0.2">
      <c r="A612" t="str">
        <f t="shared" si="9"/>
        <v>Haywood2009</v>
      </c>
      <c r="B612" t="s">
        <v>731</v>
      </c>
      <c r="C612">
        <v>2009</v>
      </c>
      <c r="D612" t="s">
        <v>245</v>
      </c>
      <c r="E612">
        <v>351</v>
      </c>
      <c r="F612">
        <v>5471</v>
      </c>
      <c r="G612">
        <v>-4.8</v>
      </c>
      <c r="H612">
        <v>861</v>
      </c>
      <c r="I612">
        <v>29.3</v>
      </c>
      <c r="J612" t="s">
        <v>247</v>
      </c>
      <c r="K612">
        <v>47075</v>
      </c>
      <c r="L612" t="s">
        <v>185</v>
      </c>
    </row>
    <row r="613" spans="1:12" x14ac:dyDescent="0.2">
      <c r="A613" t="str">
        <f t="shared" si="9"/>
        <v>Henderson2009</v>
      </c>
      <c r="B613" t="s">
        <v>602</v>
      </c>
      <c r="C613">
        <v>2009</v>
      </c>
      <c r="D613" t="s">
        <v>245</v>
      </c>
      <c r="E613">
        <v>481</v>
      </c>
      <c r="F613">
        <v>7178</v>
      </c>
      <c r="G613">
        <v>-9.9</v>
      </c>
      <c r="H613">
        <v>615</v>
      </c>
      <c r="I613">
        <v>-2.1</v>
      </c>
      <c r="J613" t="s">
        <v>247</v>
      </c>
      <c r="K613">
        <v>47077</v>
      </c>
      <c r="L613" t="s">
        <v>185</v>
      </c>
    </row>
    <row r="614" spans="1:12" x14ac:dyDescent="0.2">
      <c r="A614" t="str">
        <f t="shared" si="9"/>
        <v>Henry2009</v>
      </c>
      <c r="B614" t="s">
        <v>416</v>
      </c>
      <c r="C614">
        <v>2009</v>
      </c>
      <c r="D614" t="s">
        <v>245</v>
      </c>
      <c r="E614">
        <v>710</v>
      </c>
      <c r="F614">
        <v>9781</v>
      </c>
      <c r="G614">
        <v>-5.4</v>
      </c>
      <c r="H614">
        <v>662</v>
      </c>
      <c r="I614">
        <v>8.1999999999999993</v>
      </c>
      <c r="J614" t="s">
        <v>247</v>
      </c>
      <c r="K614">
        <v>47079</v>
      </c>
      <c r="L614" t="s">
        <v>185</v>
      </c>
    </row>
    <row r="615" spans="1:12" x14ac:dyDescent="0.2">
      <c r="A615" t="str">
        <f t="shared" si="9"/>
        <v>Hickman2009</v>
      </c>
      <c r="B615" t="s">
        <v>603</v>
      </c>
      <c r="C615">
        <v>2009</v>
      </c>
      <c r="D615" t="s">
        <v>245</v>
      </c>
      <c r="E615">
        <v>260</v>
      </c>
      <c r="F615">
        <v>3133</v>
      </c>
      <c r="G615">
        <v>-2.9</v>
      </c>
      <c r="H615">
        <v>588</v>
      </c>
      <c r="I615">
        <v>0.9</v>
      </c>
      <c r="J615" t="s">
        <v>247</v>
      </c>
      <c r="K615">
        <v>47081</v>
      </c>
      <c r="L615" t="s">
        <v>185</v>
      </c>
    </row>
    <row r="616" spans="1:12" x14ac:dyDescent="0.2">
      <c r="A616" t="str">
        <f t="shared" si="9"/>
        <v>Houston2009</v>
      </c>
      <c r="B616" t="s">
        <v>333</v>
      </c>
      <c r="C616">
        <v>2009</v>
      </c>
      <c r="D616" t="s">
        <v>245</v>
      </c>
      <c r="E616">
        <v>122</v>
      </c>
      <c r="F616">
        <v>1449</v>
      </c>
      <c r="G616">
        <v>-3.5</v>
      </c>
      <c r="H616">
        <v>521</v>
      </c>
      <c r="I616">
        <v>1.8</v>
      </c>
      <c r="J616" t="s">
        <v>247</v>
      </c>
      <c r="K616">
        <v>47083</v>
      </c>
      <c r="L616" t="s">
        <v>185</v>
      </c>
    </row>
    <row r="617" spans="1:12" x14ac:dyDescent="0.2">
      <c r="A617" t="str">
        <f t="shared" si="9"/>
        <v>Humphreys2009</v>
      </c>
      <c r="B617" t="s">
        <v>732</v>
      </c>
      <c r="C617">
        <v>2009</v>
      </c>
      <c r="D617" t="s">
        <v>245</v>
      </c>
      <c r="E617">
        <v>326</v>
      </c>
      <c r="F617">
        <v>5327</v>
      </c>
      <c r="G617">
        <v>-1.2</v>
      </c>
      <c r="H617">
        <v>838</v>
      </c>
      <c r="I617">
        <v>3.7</v>
      </c>
      <c r="J617" t="s">
        <v>247</v>
      </c>
      <c r="K617">
        <v>47085</v>
      </c>
      <c r="L617" t="s">
        <v>185</v>
      </c>
    </row>
    <row r="618" spans="1:12" x14ac:dyDescent="0.2">
      <c r="A618" t="str">
        <f t="shared" si="9"/>
        <v>Jackson2009</v>
      </c>
      <c r="B618" t="s">
        <v>318</v>
      </c>
      <c r="C618">
        <v>2009</v>
      </c>
      <c r="D618" t="s">
        <v>245</v>
      </c>
      <c r="E618">
        <v>107</v>
      </c>
      <c r="F618">
        <v>1383</v>
      </c>
      <c r="G618">
        <v>-7</v>
      </c>
      <c r="H618">
        <v>649</v>
      </c>
      <c r="I618">
        <v>5.7</v>
      </c>
      <c r="J618" t="s">
        <v>247</v>
      </c>
      <c r="K618">
        <v>47087</v>
      </c>
      <c r="L618" t="s">
        <v>185</v>
      </c>
    </row>
    <row r="619" spans="1:12" x14ac:dyDescent="0.2">
      <c r="A619" t="str">
        <f t="shared" si="9"/>
        <v>Jefferson2009</v>
      </c>
      <c r="B619" t="s">
        <v>314</v>
      </c>
      <c r="C619">
        <v>2009</v>
      </c>
      <c r="D619" t="s">
        <v>245</v>
      </c>
      <c r="E619">
        <v>675</v>
      </c>
      <c r="F619">
        <v>10976</v>
      </c>
      <c r="G619">
        <v>-6.2</v>
      </c>
      <c r="H619">
        <v>617</v>
      </c>
      <c r="I619">
        <v>3.9</v>
      </c>
      <c r="J619" t="s">
        <v>247</v>
      </c>
      <c r="K619">
        <v>47089</v>
      </c>
      <c r="L619" t="s">
        <v>185</v>
      </c>
    </row>
    <row r="620" spans="1:12" x14ac:dyDescent="0.2">
      <c r="A620" t="str">
        <f t="shared" si="9"/>
        <v>Johnson2009</v>
      </c>
      <c r="B620" t="s">
        <v>516</v>
      </c>
      <c r="C620">
        <v>2009</v>
      </c>
      <c r="D620" t="s">
        <v>245</v>
      </c>
      <c r="E620">
        <v>243</v>
      </c>
      <c r="F620">
        <v>3303</v>
      </c>
      <c r="G620">
        <v>-5.7</v>
      </c>
      <c r="H620">
        <v>661</v>
      </c>
      <c r="I620">
        <v>8.1999999999999993</v>
      </c>
      <c r="J620" t="s">
        <v>247</v>
      </c>
      <c r="K620">
        <v>47091</v>
      </c>
      <c r="L620" t="s">
        <v>185</v>
      </c>
    </row>
    <row r="621" spans="1:12" x14ac:dyDescent="0.2">
      <c r="A621" t="str">
        <f t="shared" si="9"/>
        <v>Knox2009</v>
      </c>
      <c r="B621" t="s">
        <v>608</v>
      </c>
      <c r="C621">
        <v>2009</v>
      </c>
      <c r="D621" t="s">
        <v>245</v>
      </c>
      <c r="E621">
        <v>10894</v>
      </c>
      <c r="F621">
        <v>216725</v>
      </c>
      <c r="G621">
        <v>-5.3</v>
      </c>
      <c r="H621">
        <v>818</v>
      </c>
      <c r="I621">
        <v>2.8</v>
      </c>
      <c r="J621" t="s">
        <v>247</v>
      </c>
      <c r="K621">
        <v>47093</v>
      </c>
      <c r="L621" t="s">
        <v>185</v>
      </c>
    </row>
    <row r="622" spans="1:12" x14ac:dyDescent="0.2">
      <c r="A622" t="str">
        <f t="shared" si="9"/>
        <v>Lake2009</v>
      </c>
      <c r="B622" t="s">
        <v>733</v>
      </c>
      <c r="C622">
        <v>2009</v>
      </c>
      <c r="D622" t="s">
        <v>245</v>
      </c>
      <c r="E622">
        <v>107</v>
      </c>
      <c r="F622">
        <v>1135</v>
      </c>
      <c r="G622">
        <v>9.5</v>
      </c>
      <c r="H622">
        <v>460</v>
      </c>
      <c r="I622">
        <v>0.7</v>
      </c>
      <c r="J622" t="s">
        <v>247</v>
      </c>
      <c r="K622">
        <v>47095</v>
      </c>
      <c r="L622" t="s">
        <v>185</v>
      </c>
    </row>
    <row r="623" spans="1:12" x14ac:dyDescent="0.2">
      <c r="A623" t="str">
        <f t="shared" si="9"/>
        <v>Lauderdale2009</v>
      </c>
      <c r="B623" t="s">
        <v>439</v>
      </c>
      <c r="C623">
        <v>2009</v>
      </c>
      <c r="D623" t="s">
        <v>245</v>
      </c>
      <c r="E623">
        <v>334</v>
      </c>
      <c r="F623">
        <v>5395</v>
      </c>
      <c r="G623">
        <v>-6.2</v>
      </c>
      <c r="H623">
        <v>616</v>
      </c>
      <c r="I623">
        <v>-3.4</v>
      </c>
      <c r="J623" t="s">
        <v>247</v>
      </c>
      <c r="K623">
        <v>47097</v>
      </c>
      <c r="L623" t="s">
        <v>185</v>
      </c>
    </row>
    <row r="624" spans="1:12" x14ac:dyDescent="0.2">
      <c r="A624" t="str">
        <f t="shared" si="9"/>
        <v>Lawrence2009</v>
      </c>
      <c r="B624" t="s">
        <v>440</v>
      </c>
      <c r="C624">
        <v>2009</v>
      </c>
      <c r="D624" t="s">
        <v>245</v>
      </c>
      <c r="E624">
        <v>719</v>
      </c>
      <c r="F624">
        <v>9754</v>
      </c>
      <c r="G624">
        <v>-4.8</v>
      </c>
      <c r="H624">
        <v>612</v>
      </c>
      <c r="I624">
        <v>-0.5</v>
      </c>
      <c r="J624" t="s">
        <v>247</v>
      </c>
      <c r="K624">
        <v>47099</v>
      </c>
      <c r="L624" t="s">
        <v>185</v>
      </c>
    </row>
    <row r="625" spans="1:12" x14ac:dyDescent="0.2">
      <c r="A625" t="str">
        <f t="shared" si="9"/>
        <v>Lewis2009</v>
      </c>
      <c r="B625" t="s">
        <v>613</v>
      </c>
      <c r="C625">
        <v>2009</v>
      </c>
      <c r="D625" t="s">
        <v>245</v>
      </c>
      <c r="E625">
        <v>228</v>
      </c>
      <c r="F625">
        <v>2450</v>
      </c>
      <c r="G625">
        <v>-3.1</v>
      </c>
      <c r="H625">
        <v>478</v>
      </c>
      <c r="I625">
        <v>-0.2</v>
      </c>
      <c r="J625" t="s">
        <v>247</v>
      </c>
      <c r="K625">
        <v>47101</v>
      </c>
      <c r="L625" t="s">
        <v>185</v>
      </c>
    </row>
    <row r="626" spans="1:12" x14ac:dyDescent="0.2">
      <c r="A626" t="str">
        <f t="shared" si="9"/>
        <v>Lincoln2009</v>
      </c>
      <c r="B626" t="s">
        <v>519</v>
      </c>
      <c r="C626">
        <v>2009</v>
      </c>
      <c r="D626" t="s">
        <v>245</v>
      </c>
      <c r="E626">
        <v>575</v>
      </c>
      <c r="F626">
        <v>9065</v>
      </c>
      <c r="G626">
        <v>0.4</v>
      </c>
      <c r="H626">
        <v>605</v>
      </c>
      <c r="I626">
        <v>4.5</v>
      </c>
      <c r="J626" t="s">
        <v>247</v>
      </c>
      <c r="K626">
        <v>47103</v>
      </c>
      <c r="L626" t="s">
        <v>185</v>
      </c>
    </row>
    <row r="627" spans="1:12" x14ac:dyDescent="0.2">
      <c r="A627" t="str">
        <f t="shared" si="9"/>
        <v>Loudon2009</v>
      </c>
      <c r="B627" t="s">
        <v>734</v>
      </c>
      <c r="C627">
        <v>2009</v>
      </c>
      <c r="D627" t="s">
        <v>245</v>
      </c>
      <c r="E627">
        <v>856</v>
      </c>
      <c r="F627">
        <v>13188</v>
      </c>
      <c r="G627">
        <v>-5.9</v>
      </c>
      <c r="H627">
        <v>697</v>
      </c>
      <c r="I627">
        <v>1.6</v>
      </c>
      <c r="J627" t="s">
        <v>247</v>
      </c>
      <c r="K627">
        <v>47105</v>
      </c>
      <c r="L627" t="s">
        <v>185</v>
      </c>
    </row>
    <row r="628" spans="1:12" x14ac:dyDescent="0.2">
      <c r="A628" t="str">
        <f t="shared" si="9"/>
        <v>McMinn2009</v>
      </c>
      <c r="B628" t="s">
        <v>735</v>
      </c>
      <c r="C628">
        <v>2009</v>
      </c>
      <c r="D628" t="s">
        <v>245</v>
      </c>
      <c r="E628">
        <v>857</v>
      </c>
      <c r="F628">
        <v>15255</v>
      </c>
      <c r="G628">
        <v>-7.1</v>
      </c>
      <c r="H628">
        <v>745</v>
      </c>
      <c r="I628">
        <v>2.2999999999999998</v>
      </c>
      <c r="J628" t="s">
        <v>247</v>
      </c>
      <c r="K628">
        <v>47107</v>
      </c>
      <c r="L628" t="s">
        <v>185</v>
      </c>
    </row>
    <row r="629" spans="1:12" x14ac:dyDescent="0.2">
      <c r="A629" t="str">
        <f t="shared" si="9"/>
        <v>McNairy2009</v>
      </c>
      <c r="B629" t="s">
        <v>736</v>
      </c>
      <c r="C629">
        <v>2009</v>
      </c>
      <c r="D629" t="s">
        <v>245</v>
      </c>
      <c r="E629">
        <v>449</v>
      </c>
      <c r="F629">
        <v>5612</v>
      </c>
      <c r="G629">
        <v>-8.6999999999999993</v>
      </c>
      <c r="H629">
        <v>591</v>
      </c>
      <c r="I629">
        <v>0.3</v>
      </c>
      <c r="J629" t="s">
        <v>247</v>
      </c>
      <c r="K629">
        <v>47109</v>
      </c>
      <c r="L629" t="s">
        <v>185</v>
      </c>
    </row>
    <row r="630" spans="1:12" x14ac:dyDescent="0.2">
      <c r="A630" t="str">
        <f t="shared" si="9"/>
        <v>Macon2009</v>
      </c>
      <c r="B630" t="s">
        <v>441</v>
      </c>
      <c r="C630">
        <v>2009</v>
      </c>
      <c r="D630" t="s">
        <v>245</v>
      </c>
      <c r="E630">
        <v>326</v>
      </c>
      <c r="F630">
        <v>4084</v>
      </c>
      <c r="G630">
        <v>-1.7</v>
      </c>
      <c r="H630">
        <v>548</v>
      </c>
      <c r="I630">
        <v>3.6</v>
      </c>
      <c r="J630" t="s">
        <v>247</v>
      </c>
      <c r="K630">
        <v>47111</v>
      </c>
      <c r="L630" t="s">
        <v>185</v>
      </c>
    </row>
    <row r="631" spans="1:12" x14ac:dyDescent="0.2">
      <c r="A631" t="str">
        <f t="shared" si="9"/>
        <v>Madison2009</v>
      </c>
      <c r="B631" t="s">
        <v>313</v>
      </c>
      <c r="C631">
        <v>2009</v>
      </c>
      <c r="D631" t="s">
        <v>245</v>
      </c>
      <c r="E631">
        <v>2359</v>
      </c>
      <c r="F631">
        <v>51386</v>
      </c>
      <c r="G631">
        <v>-5.6</v>
      </c>
      <c r="H631">
        <v>767</v>
      </c>
      <c r="I631">
        <v>-1.9</v>
      </c>
      <c r="J631" t="s">
        <v>247</v>
      </c>
      <c r="K631">
        <v>47113</v>
      </c>
      <c r="L631" t="s">
        <v>185</v>
      </c>
    </row>
    <row r="632" spans="1:12" x14ac:dyDescent="0.2">
      <c r="A632" t="str">
        <f t="shared" si="9"/>
        <v>Marion2009</v>
      </c>
      <c r="B632" t="s">
        <v>399</v>
      </c>
      <c r="C632">
        <v>2009</v>
      </c>
      <c r="D632" t="s">
        <v>245</v>
      </c>
      <c r="E632">
        <v>469</v>
      </c>
      <c r="F632">
        <v>6783</v>
      </c>
      <c r="G632">
        <v>-4.3</v>
      </c>
      <c r="H632">
        <v>633</v>
      </c>
      <c r="I632">
        <v>2.8</v>
      </c>
      <c r="J632" t="s">
        <v>247</v>
      </c>
      <c r="K632">
        <v>47115</v>
      </c>
      <c r="L632" t="s">
        <v>185</v>
      </c>
    </row>
    <row r="633" spans="1:12" x14ac:dyDescent="0.2">
      <c r="A633" t="str">
        <f t="shared" si="9"/>
        <v>Marshall2009</v>
      </c>
      <c r="B633" t="s">
        <v>322</v>
      </c>
      <c r="C633">
        <v>2009</v>
      </c>
      <c r="D633" t="s">
        <v>245</v>
      </c>
      <c r="E633">
        <v>484</v>
      </c>
      <c r="F633">
        <v>7008</v>
      </c>
      <c r="G633">
        <v>-13.9</v>
      </c>
      <c r="H633">
        <v>627</v>
      </c>
      <c r="I633">
        <v>1.3</v>
      </c>
      <c r="J633" t="s">
        <v>247</v>
      </c>
      <c r="K633">
        <v>47117</v>
      </c>
      <c r="L633" t="s">
        <v>185</v>
      </c>
    </row>
    <row r="634" spans="1:12" x14ac:dyDescent="0.2">
      <c r="A634" t="str">
        <f t="shared" si="9"/>
        <v>Maury2009</v>
      </c>
      <c r="B634" t="s">
        <v>737</v>
      </c>
      <c r="C634">
        <v>2009</v>
      </c>
      <c r="D634" t="s">
        <v>245</v>
      </c>
      <c r="E634">
        <v>1606</v>
      </c>
      <c r="F634">
        <v>27333</v>
      </c>
      <c r="G634">
        <v>-10.8</v>
      </c>
      <c r="H634">
        <v>840</v>
      </c>
      <c r="I634">
        <v>-1.6</v>
      </c>
      <c r="J634" t="s">
        <v>247</v>
      </c>
      <c r="K634">
        <v>47119</v>
      </c>
      <c r="L634" t="s">
        <v>185</v>
      </c>
    </row>
    <row r="635" spans="1:12" x14ac:dyDescent="0.2">
      <c r="A635" t="str">
        <f t="shared" si="9"/>
        <v>Meigs2009</v>
      </c>
      <c r="B635" t="s">
        <v>738</v>
      </c>
      <c r="C635">
        <v>2009</v>
      </c>
      <c r="D635" t="s">
        <v>245</v>
      </c>
      <c r="E635">
        <v>109</v>
      </c>
      <c r="F635">
        <v>1705</v>
      </c>
      <c r="G635">
        <v>-1.7</v>
      </c>
      <c r="H635">
        <v>749</v>
      </c>
      <c r="I635">
        <v>1.8</v>
      </c>
      <c r="J635" t="s">
        <v>247</v>
      </c>
      <c r="K635">
        <v>47121</v>
      </c>
      <c r="L635" t="s">
        <v>185</v>
      </c>
    </row>
    <row r="636" spans="1:12" x14ac:dyDescent="0.2">
      <c r="A636" t="str">
        <f t="shared" si="9"/>
        <v>Monroe2009</v>
      </c>
      <c r="B636" t="s">
        <v>443</v>
      </c>
      <c r="C636">
        <v>2009</v>
      </c>
      <c r="D636" t="s">
        <v>245</v>
      </c>
      <c r="E636">
        <v>688</v>
      </c>
      <c r="F636">
        <v>11678</v>
      </c>
      <c r="G636">
        <v>-2.1</v>
      </c>
      <c r="H636">
        <v>664</v>
      </c>
      <c r="I636">
        <v>6.9</v>
      </c>
      <c r="J636" t="s">
        <v>247</v>
      </c>
      <c r="K636">
        <v>47123</v>
      </c>
      <c r="L636" t="s">
        <v>185</v>
      </c>
    </row>
    <row r="637" spans="1:12" x14ac:dyDescent="0.2">
      <c r="A637" t="str">
        <f t="shared" si="9"/>
        <v>Montgomery2009</v>
      </c>
      <c r="B637" t="s">
        <v>329</v>
      </c>
      <c r="C637">
        <v>2009</v>
      </c>
      <c r="D637" t="s">
        <v>245</v>
      </c>
      <c r="E637">
        <v>2454</v>
      </c>
      <c r="F637">
        <v>43227</v>
      </c>
      <c r="G637">
        <v>-2.7</v>
      </c>
      <c r="H637">
        <v>663</v>
      </c>
      <c r="I637">
        <v>4.9000000000000004</v>
      </c>
      <c r="J637" t="s">
        <v>247</v>
      </c>
      <c r="K637">
        <v>47125</v>
      </c>
      <c r="L637" t="s">
        <v>185</v>
      </c>
    </row>
    <row r="638" spans="1:12" x14ac:dyDescent="0.2">
      <c r="A638" t="str">
        <f t="shared" si="9"/>
        <v>Moore2009</v>
      </c>
      <c r="B638" t="s">
        <v>739</v>
      </c>
      <c r="C638">
        <v>2009</v>
      </c>
      <c r="D638" t="s">
        <v>245</v>
      </c>
      <c r="E638">
        <v>66</v>
      </c>
      <c r="F638">
        <v>1458</v>
      </c>
      <c r="G638">
        <v>-6.4</v>
      </c>
      <c r="H638">
        <v>702</v>
      </c>
      <c r="I638">
        <v>-0.8</v>
      </c>
      <c r="J638" t="s">
        <v>247</v>
      </c>
      <c r="K638">
        <v>47127</v>
      </c>
      <c r="L638" t="s">
        <v>185</v>
      </c>
    </row>
    <row r="639" spans="1:12" x14ac:dyDescent="0.2">
      <c r="A639" t="str">
        <f t="shared" si="9"/>
        <v>Morgan2009</v>
      </c>
      <c r="B639" t="s">
        <v>444</v>
      </c>
      <c r="C639">
        <v>2009</v>
      </c>
      <c r="D639" t="s">
        <v>245</v>
      </c>
      <c r="E639">
        <v>190</v>
      </c>
      <c r="F639">
        <v>2614</v>
      </c>
      <c r="G639">
        <v>0.7</v>
      </c>
      <c r="H639">
        <v>606</v>
      </c>
      <c r="I639">
        <v>-6.3</v>
      </c>
      <c r="J639" t="s">
        <v>247</v>
      </c>
      <c r="K639">
        <v>47129</v>
      </c>
      <c r="L639" t="s">
        <v>185</v>
      </c>
    </row>
    <row r="640" spans="1:12" x14ac:dyDescent="0.2">
      <c r="A640" t="str">
        <f t="shared" si="9"/>
        <v>Obion2009</v>
      </c>
      <c r="B640" t="s">
        <v>740</v>
      </c>
      <c r="C640">
        <v>2009</v>
      </c>
      <c r="D640" t="s">
        <v>245</v>
      </c>
      <c r="E640">
        <v>686</v>
      </c>
      <c r="F640">
        <v>11504</v>
      </c>
      <c r="G640">
        <v>-8.8000000000000007</v>
      </c>
      <c r="H640">
        <v>752</v>
      </c>
      <c r="I640">
        <v>0.4</v>
      </c>
      <c r="J640" t="s">
        <v>247</v>
      </c>
      <c r="K640">
        <v>47131</v>
      </c>
      <c r="L640" t="s">
        <v>185</v>
      </c>
    </row>
    <row r="641" spans="1:12" x14ac:dyDescent="0.2">
      <c r="A641" t="str">
        <f t="shared" si="9"/>
        <v>Overton2009</v>
      </c>
      <c r="B641" t="s">
        <v>741</v>
      </c>
      <c r="C641">
        <v>2009</v>
      </c>
      <c r="D641" t="s">
        <v>245</v>
      </c>
      <c r="E641">
        <v>294</v>
      </c>
      <c r="F641">
        <v>4297</v>
      </c>
      <c r="G641">
        <v>-4.2</v>
      </c>
      <c r="H641">
        <v>625</v>
      </c>
      <c r="I641">
        <v>8.5</v>
      </c>
      <c r="J641" t="s">
        <v>247</v>
      </c>
      <c r="K641">
        <v>47133</v>
      </c>
      <c r="L641" t="s">
        <v>185</v>
      </c>
    </row>
    <row r="642" spans="1:12" x14ac:dyDescent="0.2">
      <c r="A642" t="str">
        <f t="shared" si="9"/>
        <v>Perry2009</v>
      </c>
      <c r="B642" t="s">
        <v>445</v>
      </c>
      <c r="C642">
        <v>2009</v>
      </c>
      <c r="D642" t="s">
        <v>245</v>
      </c>
      <c r="E642">
        <v>116</v>
      </c>
      <c r="F642">
        <v>1604</v>
      </c>
      <c r="G642">
        <v>-2.2999999999999998</v>
      </c>
      <c r="H642">
        <v>532</v>
      </c>
      <c r="I642">
        <v>-4.8</v>
      </c>
      <c r="J642" t="s">
        <v>247</v>
      </c>
      <c r="K642">
        <v>47135</v>
      </c>
      <c r="L642" t="s">
        <v>185</v>
      </c>
    </row>
    <row r="643" spans="1:12" x14ac:dyDescent="0.2">
      <c r="A643" t="str">
        <f t="shared" si="9"/>
        <v>Pickett2009</v>
      </c>
      <c r="B643" t="s">
        <v>742</v>
      </c>
      <c r="C643">
        <v>2009</v>
      </c>
      <c r="D643" t="s">
        <v>245</v>
      </c>
      <c r="E643">
        <v>94</v>
      </c>
      <c r="F643">
        <v>867</v>
      </c>
      <c r="G643">
        <v>1.8</v>
      </c>
      <c r="H643">
        <v>498</v>
      </c>
      <c r="I643">
        <v>-10.3</v>
      </c>
      <c r="J643" t="s">
        <v>247</v>
      </c>
      <c r="K643">
        <v>47137</v>
      </c>
      <c r="L643" t="s">
        <v>185</v>
      </c>
    </row>
    <row r="644" spans="1:12" x14ac:dyDescent="0.2">
      <c r="A644" t="str">
        <f t="shared" si="9"/>
        <v>Polk2009</v>
      </c>
      <c r="B644" t="s">
        <v>533</v>
      </c>
      <c r="C644">
        <v>2009</v>
      </c>
      <c r="D644" t="s">
        <v>245</v>
      </c>
      <c r="E644">
        <v>236</v>
      </c>
      <c r="F644">
        <v>2418</v>
      </c>
      <c r="G644">
        <v>-3.3</v>
      </c>
      <c r="H644">
        <v>521</v>
      </c>
      <c r="I644">
        <v>-7</v>
      </c>
      <c r="J644" t="s">
        <v>247</v>
      </c>
      <c r="K644">
        <v>47139</v>
      </c>
      <c r="L644" t="s">
        <v>185</v>
      </c>
    </row>
    <row r="645" spans="1:12" x14ac:dyDescent="0.2">
      <c r="A645" t="str">
        <f t="shared" si="9"/>
        <v>Putnam2009</v>
      </c>
      <c r="B645" t="s">
        <v>534</v>
      </c>
      <c r="C645">
        <v>2009</v>
      </c>
      <c r="D645" t="s">
        <v>245</v>
      </c>
      <c r="E645">
        <v>1685</v>
      </c>
      <c r="F645">
        <v>30994</v>
      </c>
      <c r="G645">
        <v>-3</v>
      </c>
      <c r="H645">
        <v>661</v>
      </c>
      <c r="I645">
        <v>6.8</v>
      </c>
      <c r="J645" t="s">
        <v>247</v>
      </c>
      <c r="K645">
        <v>47141</v>
      </c>
      <c r="L645" t="s">
        <v>185</v>
      </c>
    </row>
    <row r="646" spans="1:12" x14ac:dyDescent="0.2">
      <c r="A646" t="str">
        <f t="shared" ref="A646:A709" si="10">_xlfn.CONCAT(B646, C646)</f>
        <v>Rhea2009</v>
      </c>
      <c r="B646" t="s">
        <v>743</v>
      </c>
      <c r="C646">
        <v>2009</v>
      </c>
      <c r="D646" t="s">
        <v>245</v>
      </c>
      <c r="E646">
        <v>479</v>
      </c>
      <c r="F646">
        <v>9752</v>
      </c>
      <c r="G646">
        <v>-1.9</v>
      </c>
      <c r="H646">
        <v>732</v>
      </c>
      <c r="I646">
        <v>8.1</v>
      </c>
      <c r="J646" t="s">
        <v>247</v>
      </c>
      <c r="K646">
        <v>47143</v>
      </c>
      <c r="L646" t="s">
        <v>185</v>
      </c>
    </row>
    <row r="647" spans="1:12" x14ac:dyDescent="0.2">
      <c r="A647" t="str">
        <f t="shared" si="10"/>
        <v>Roane2009</v>
      </c>
      <c r="B647" t="s">
        <v>744</v>
      </c>
      <c r="C647">
        <v>2009</v>
      </c>
      <c r="D647" t="s">
        <v>245</v>
      </c>
      <c r="E647">
        <v>746</v>
      </c>
      <c r="F647">
        <v>18301</v>
      </c>
      <c r="G647">
        <v>-2.2000000000000002</v>
      </c>
      <c r="H647">
        <v>1006</v>
      </c>
      <c r="I647">
        <v>6.6</v>
      </c>
      <c r="J647" t="s">
        <v>247</v>
      </c>
      <c r="K647">
        <v>47145</v>
      </c>
      <c r="L647" t="s">
        <v>185</v>
      </c>
    </row>
    <row r="648" spans="1:12" x14ac:dyDescent="0.2">
      <c r="A648" t="str">
        <f t="shared" si="10"/>
        <v>Robertson2009</v>
      </c>
      <c r="B648" t="s">
        <v>635</v>
      </c>
      <c r="C648">
        <v>2009</v>
      </c>
      <c r="D648" t="s">
        <v>245</v>
      </c>
      <c r="E648">
        <v>1024</v>
      </c>
      <c r="F648">
        <v>16609</v>
      </c>
      <c r="G648">
        <v>-4.7</v>
      </c>
      <c r="H648">
        <v>679</v>
      </c>
      <c r="I648">
        <v>4.5</v>
      </c>
      <c r="J648" t="s">
        <v>247</v>
      </c>
      <c r="K648">
        <v>47147</v>
      </c>
      <c r="L648" t="s">
        <v>185</v>
      </c>
    </row>
    <row r="649" spans="1:12" x14ac:dyDescent="0.2">
      <c r="A649" t="str">
        <f t="shared" si="10"/>
        <v>Rutherford2009</v>
      </c>
      <c r="B649" t="s">
        <v>407</v>
      </c>
      <c r="C649">
        <v>2009</v>
      </c>
      <c r="D649" t="s">
        <v>245</v>
      </c>
      <c r="E649">
        <v>4295</v>
      </c>
      <c r="F649">
        <v>93347</v>
      </c>
      <c r="G649">
        <v>-4.0999999999999996</v>
      </c>
      <c r="H649">
        <v>847</v>
      </c>
      <c r="I649">
        <v>0.6</v>
      </c>
      <c r="J649" t="s">
        <v>247</v>
      </c>
      <c r="K649">
        <v>47149</v>
      </c>
      <c r="L649" t="s">
        <v>185</v>
      </c>
    </row>
    <row r="650" spans="1:12" x14ac:dyDescent="0.2">
      <c r="A650" t="str">
        <f t="shared" si="10"/>
        <v>Scott2009</v>
      </c>
      <c r="B650" t="s">
        <v>638</v>
      </c>
      <c r="C650">
        <v>2009</v>
      </c>
      <c r="D650" t="s">
        <v>245</v>
      </c>
      <c r="E650">
        <v>340</v>
      </c>
      <c r="F650">
        <v>5595</v>
      </c>
      <c r="G650">
        <v>-4.5</v>
      </c>
      <c r="H650">
        <v>551</v>
      </c>
      <c r="I650">
        <v>2.4</v>
      </c>
      <c r="J650" t="s">
        <v>247</v>
      </c>
      <c r="K650">
        <v>47151</v>
      </c>
      <c r="L650" t="s">
        <v>185</v>
      </c>
    </row>
    <row r="651" spans="1:12" x14ac:dyDescent="0.2">
      <c r="A651" t="str">
        <f t="shared" si="10"/>
        <v>Sequatchie2009</v>
      </c>
      <c r="B651" t="s">
        <v>410</v>
      </c>
      <c r="C651">
        <v>2009</v>
      </c>
      <c r="D651" t="s">
        <v>245</v>
      </c>
      <c r="E651">
        <v>201</v>
      </c>
      <c r="F651">
        <v>2222</v>
      </c>
      <c r="G651">
        <v>-12.1</v>
      </c>
      <c r="H651">
        <v>583</v>
      </c>
      <c r="I651">
        <v>6.6</v>
      </c>
      <c r="J651" t="s">
        <v>247</v>
      </c>
      <c r="K651">
        <v>47153</v>
      </c>
      <c r="L651" t="s">
        <v>185</v>
      </c>
    </row>
    <row r="652" spans="1:12" x14ac:dyDescent="0.2">
      <c r="A652" t="str">
        <f t="shared" si="10"/>
        <v>Sevier2009</v>
      </c>
      <c r="B652" t="s">
        <v>745</v>
      </c>
      <c r="C652">
        <v>2009</v>
      </c>
      <c r="D652" t="s">
        <v>245</v>
      </c>
      <c r="E652">
        <v>2503</v>
      </c>
      <c r="F652">
        <v>36525</v>
      </c>
      <c r="G652">
        <v>-1.4</v>
      </c>
      <c r="H652">
        <v>561</v>
      </c>
      <c r="I652">
        <v>2</v>
      </c>
      <c r="J652" t="s">
        <v>247</v>
      </c>
      <c r="K652">
        <v>47155</v>
      </c>
      <c r="L652" t="s">
        <v>185</v>
      </c>
    </row>
    <row r="653" spans="1:12" x14ac:dyDescent="0.2">
      <c r="A653" t="str">
        <f t="shared" si="10"/>
        <v>Shelby2009</v>
      </c>
      <c r="B653" t="s">
        <v>405</v>
      </c>
      <c r="C653">
        <v>2009</v>
      </c>
      <c r="D653" t="s">
        <v>245</v>
      </c>
      <c r="E653">
        <v>19320</v>
      </c>
      <c r="F653">
        <v>471862</v>
      </c>
      <c r="G653">
        <v>-5</v>
      </c>
      <c r="H653">
        <v>971</v>
      </c>
      <c r="I653">
        <v>3.7</v>
      </c>
      <c r="J653" t="s">
        <v>247</v>
      </c>
      <c r="K653">
        <v>47157</v>
      </c>
      <c r="L653" t="s">
        <v>185</v>
      </c>
    </row>
    <row r="654" spans="1:12" x14ac:dyDescent="0.2">
      <c r="A654" t="str">
        <f t="shared" si="10"/>
        <v>Smith2009</v>
      </c>
      <c r="B654" t="s">
        <v>746</v>
      </c>
      <c r="C654">
        <v>2009</v>
      </c>
      <c r="D654" t="s">
        <v>245</v>
      </c>
      <c r="E654">
        <v>319</v>
      </c>
      <c r="F654">
        <v>4390</v>
      </c>
      <c r="G654">
        <v>-8.4</v>
      </c>
      <c r="H654">
        <v>672</v>
      </c>
      <c r="I654">
        <v>-0.7</v>
      </c>
      <c r="J654" t="s">
        <v>247</v>
      </c>
      <c r="K654">
        <v>47159</v>
      </c>
      <c r="L654" t="s">
        <v>185</v>
      </c>
    </row>
    <row r="655" spans="1:12" x14ac:dyDescent="0.2">
      <c r="A655" t="str">
        <f t="shared" si="10"/>
        <v>Stewart2009</v>
      </c>
      <c r="B655" t="s">
        <v>543</v>
      </c>
      <c r="C655">
        <v>2009</v>
      </c>
      <c r="D655" t="s">
        <v>245</v>
      </c>
      <c r="E655">
        <v>181</v>
      </c>
      <c r="F655">
        <v>2422</v>
      </c>
      <c r="G655">
        <v>3.5</v>
      </c>
      <c r="H655">
        <v>717</v>
      </c>
      <c r="I655">
        <v>-6.8</v>
      </c>
      <c r="J655" t="s">
        <v>247</v>
      </c>
      <c r="K655">
        <v>47161</v>
      </c>
      <c r="L655" t="s">
        <v>185</v>
      </c>
    </row>
    <row r="656" spans="1:12" x14ac:dyDescent="0.2">
      <c r="A656" t="str">
        <f t="shared" si="10"/>
        <v>Sullivan2009</v>
      </c>
      <c r="B656" t="s">
        <v>747</v>
      </c>
      <c r="C656">
        <v>2009</v>
      </c>
      <c r="D656" t="s">
        <v>245</v>
      </c>
      <c r="E656">
        <v>3232</v>
      </c>
      <c r="F656">
        <v>65659</v>
      </c>
      <c r="G656">
        <v>-6.2</v>
      </c>
      <c r="H656">
        <v>829</v>
      </c>
      <c r="I656">
        <v>-1</v>
      </c>
      <c r="J656" t="s">
        <v>247</v>
      </c>
      <c r="K656">
        <v>47163</v>
      </c>
      <c r="L656" t="s">
        <v>185</v>
      </c>
    </row>
    <row r="657" spans="1:12" x14ac:dyDescent="0.2">
      <c r="A657" t="str">
        <f t="shared" si="10"/>
        <v>Sumner2009</v>
      </c>
      <c r="B657" t="s">
        <v>748</v>
      </c>
      <c r="C657">
        <v>2009</v>
      </c>
      <c r="D657" t="s">
        <v>245</v>
      </c>
      <c r="E657">
        <v>2853</v>
      </c>
      <c r="F657">
        <v>39657</v>
      </c>
      <c r="G657">
        <v>-4.3</v>
      </c>
      <c r="H657">
        <v>748</v>
      </c>
      <c r="I657">
        <v>0.5</v>
      </c>
      <c r="J657" t="s">
        <v>247</v>
      </c>
      <c r="K657">
        <v>47165</v>
      </c>
      <c r="L657" t="s">
        <v>185</v>
      </c>
    </row>
    <row r="658" spans="1:12" x14ac:dyDescent="0.2">
      <c r="A658" t="str">
        <f t="shared" si="10"/>
        <v>Tipton2009</v>
      </c>
      <c r="B658" t="s">
        <v>749</v>
      </c>
      <c r="C658">
        <v>2009</v>
      </c>
      <c r="D658" t="s">
        <v>245</v>
      </c>
      <c r="E658">
        <v>745</v>
      </c>
      <c r="F658">
        <v>10243</v>
      </c>
      <c r="G658">
        <v>-7.5</v>
      </c>
      <c r="H658">
        <v>628</v>
      </c>
      <c r="I658">
        <v>4.0999999999999996</v>
      </c>
      <c r="J658" t="s">
        <v>247</v>
      </c>
      <c r="K658">
        <v>47167</v>
      </c>
      <c r="L658" t="s">
        <v>185</v>
      </c>
    </row>
    <row r="659" spans="1:12" x14ac:dyDescent="0.2">
      <c r="A659" t="str">
        <f t="shared" si="10"/>
        <v>Trousdale2009</v>
      </c>
      <c r="B659" t="s">
        <v>750</v>
      </c>
      <c r="C659">
        <v>2009</v>
      </c>
      <c r="D659" t="s">
        <v>245</v>
      </c>
      <c r="E659">
        <v>118</v>
      </c>
      <c r="F659">
        <v>1439</v>
      </c>
      <c r="G659">
        <v>-12.3</v>
      </c>
      <c r="H659">
        <v>571</v>
      </c>
      <c r="I659">
        <v>2.2999999999999998</v>
      </c>
      <c r="J659" t="s">
        <v>247</v>
      </c>
      <c r="K659">
        <v>47169</v>
      </c>
      <c r="L659" t="s">
        <v>185</v>
      </c>
    </row>
    <row r="660" spans="1:12" x14ac:dyDescent="0.2">
      <c r="A660" t="str">
        <f t="shared" si="10"/>
        <v>Unicoi2009</v>
      </c>
      <c r="B660" t="s">
        <v>751</v>
      </c>
      <c r="C660">
        <v>2009</v>
      </c>
      <c r="D660" t="s">
        <v>245</v>
      </c>
      <c r="E660">
        <v>242</v>
      </c>
      <c r="F660">
        <v>4704</v>
      </c>
      <c r="G660">
        <v>-7.5</v>
      </c>
      <c r="H660">
        <v>815</v>
      </c>
      <c r="I660">
        <v>5.6</v>
      </c>
      <c r="J660" t="s">
        <v>247</v>
      </c>
      <c r="K660">
        <v>47171</v>
      </c>
      <c r="L660" t="s">
        <v>185</v>
      </c>
    </row>
    <row r="661" spans="1:12" x14ac:dyDescent="0.2">
      <c r="A661" t="str">
        <f t="shared" si="10"/>
        <v>Union2009</v>
      </c>
      <c r="B661" t="s">
        <v>403</v>
      </c>
      <c r="C661">
        <v>2009</v>
      </c>
      <c r="D661" t="s">
        <v>245</v>
      </c>
      <c r="E661">
        <v>225</v>
      </c>
      <c r="F661">
        <v>2641</v>
      </c>
      <c r="G661">
        <v>2</v>
      </c>
      <c r="H661">
        <v>660</v>
      </c>
      <c r="I661">
        <v>-3.5</v>
      </c>
      <c r="J661" t="s">
        <v>247</v>
      </c>
      <c r="K661">
        <v>47173</v>
      </c>
      <c r="L661" t="s">
        <v>185</v>
      </c>
    </row>
    <row r="662" spans="1:12" x14ac:dyDescent="0.2">
      <c r="A662" t="str">
        <f t="shared" si="10"/>
        <v>Van Buren2009</v>
      </c>
      <c r="B662" t="s">
        <v>752</v>
      </c>
      <c r="C662">
        <v>2009</v>
      </c>
      <c r="D662" t="s">
        <v>245</v>
      </c>
      <c r="E662">
        <v>53</v>
      </c>
      <c r="F662">
        <v>904</v>
      </c>
      <c r="G662">
        <v>-7.1</v>
      </c>
      <c r="H662">
        <v>1399</v>
      </c>
      <c r="I662">
        <v>39.299999999999997</v>
      </c>
      <c r="J662" t="s">
        <v>247</v>
      </c>
      <c r="K662">
        <v>47175</v>
      </c>
      <c r="L662" t="s">
        <v>185</v>
      </c>
    </row>
    <row r="663" spans="1:12" x14ac:dyDescent="0.2">
      <c r="A663" t="str">
        <f t="shared" si="10"/>
        <v>Warren2009</v>
      </c>
      <c r="B663" t="s">
        <v>561</v>
      </c>
      <c r="C663">
        <v>2009</v>
      </c>
      <c r="D663" t="s">
        <v>245</v>
      </c>
      <c r="E663">
        <v>776</v>
      </c>
      <c r="F663">
        <v>11288</v>
      </c>
      <c r="G663">
        <v>-8.1999999999999993</v>
      </c>
      <c r="H663">
        <v>714</v>
      </c>
      <c r="I663">
        <v>8.5</v>
      </c>
      <c r="J663" t="s">
        <v>247</v>
      </c>
      <c r="K663">
        <v>47177</v>
      </c>
      <c r="L663" t="s">
        <v>185</v>
      </c>
    </row>
    <row r="664" spans="1:12" x14ac:dyDescent="0.2">
      <c r="A664" t="str">
        <f t="shared" si="10"/>
        <v>Washington2009</v>
      </c>
      <c r="B664" t="s">
        <v>452</v>
      </c>
      <c r="C664">
        <v>2009</v>
      </c>
      <c r="D664" t="s">
        <v>245</v>
      </c>
      <c r="E664">
        <v>2663</v>
      </c>
      <c r="F664">
        <v>59691</v>
      </c>
      <c r="G664">
        <v>-3.2</v>
      </c>
      <c r="H664">
        <v>721</v>
      </c>
      <c r="I664">
        <v>5.6</v>
      </c>
      <c r="J664" t="s">
        <v>247</v>
      </c>
      <c r="K664">
        <v>47179</v>
      </c>
      <c r="L664" t="s">
        <v>185</v>
      </c>
    </row>
    <row r="665" spans="1:12" x14ac:dyDescent="0.2">
      <c r="A665" t="str">
        <f t="shared" si="10"/>
        <v>Wayne2009</v>
      </c>
      <c r="B665" t="s">
        <v>382</v>
      </c>
      <c r="C665">
        <v>2009</v>
      </c>
      <c r="D665" t="s">
        <v>245</v>
      </c>
      <c r="E665">
        <v>224</v>
      </c>
      <c r="F665">
        <v>3682</v>
      </c>
      <c r="G665">
        <v>-3.8</v>
      </c>
      <c r="H665">
        <v>539</v>
      </c>
      <c r="I665">
        <v>7.4</v>
      </c>
      <c r="J665" t="s">
        <v>247</v>
      </c>
      <c r="K665">
        <v>47181</v>
      </c>
      <c r="L665" t="s">
        <v>185</v>
      </c>
    </row>
    <row r="666" spans="1:12" x14ac:dyDescent="0.2">
      <c r="A666" t="str">
        <f t="shared" si="10"/>
        <v>Weakley2009</v>
      </c>
      <c r="B666" t="s">
        <v>411</v>
      </c>
      <c r="C666">
        <v>2009</v>
      </c>
      <c r="D666" t="s">
        <v>245</v>
      </c>
      <c r="E666">
        <v>543</v>
      </c>
      <c r="F666">
        <v>9688</v>
      </c>
      <c r="G666">
        <v>-5.3</v>
      </c>
      <c r="H666">
        <v>622</v>
      </c>
      <c r="I666">
        <v>3</v>
      </c>
      <c r="J666" t="s">
        <v>247</v>
      </c>
      <c r="K666">
        <v>47183</v>
      </c>
      <c r="L666" t="s">
        <v>185</v>
      </c>
    </row>
    <row r="667" spans="1:12" x14ac:dyDescent="0.2">
      <c r="A667" t="str">
        <f t="shared" si="10"/>
        <v>White2009</v>
      </c>
      <c r="B667" t="s">
        <v>564</v>
      </c>
      <c r="C667">
        <v>2009</v>
      </c>
      <c r="D667" t="s">
        <v>245</v>
      </c>
      <c r="E667">
        <v>398</v>
      </c>
      <c r="F667">
        <v>5844</v>
      </c>
      <c r="G667">
        <v>-6.2</v>
      </c>
      <c r="H667">
        <v>589</v>
      </c>
      <c r="I667">
        <v>6.1</v>
      </c>
      <c r="J667" t="s">
        <v>247</v>
      </c>
      <c r="K667">
        <v>47185</v>
      </c>
      <c r="L667" t="s">
        <v>185</v>
      </c>
    </row>
    <row r="668" spans="1:12" x14ac:dyDescent="0.2">
      <c r="A668" t="str">
        <f t="shared" si="10"/>
        <v>Williamson2009</v>
      </c>
      <c r="B668" t="s">
        <v>409</v>
      </c>
      <c r="C668">
        <v>2009</v>
      </c>
      <c r="D668" t="s">
        <v>245</v>
      </c>
      <c r="E668">
        <v>5979</v>
      </c>
      <c r="F668">
        <v>85638</v>
      </c>
      <c r="G668">
        <v>-2</v>
      </c>
      <c r="H668">
        <v>1013</v>
      </c>
      <c r="I668">
        <v>3.4</v>
      </c>
      <c r="J668" t="s">
        <v>247</v>
      </c>
      <c r="K668">
        <v>47187</v>
      </c>
      <c r="L668" t="s">
        <v>185</v>
      </c>
    </row>
    <row r="669" spans="1:12" x14ac:dyDescent="0.2">
      <c r="A669" t="str">
        <f t="shared" si="10"/>
        <v>Wilson2009</v>
      </c>
      <c r="B669" t="s">
        <v>378</v>
      </c>
      <c r="C669">
        <v>2009</v>
      </c>
      <c r="D669" t="s">
        <v>245</v>
      </c>
      <c r="E669">
        <v>2156</v>
      </c>
      <c r="F669">
        <v>33734</v>
      </c>
      <c r="G669">
        <v>-0.8</v>
      </c>
      <c r="H669">
        <v>848</v>
      </c>
      <c r="I669">
        <v>1.6</v>
      </c>
      <c r="J669" t="s">
        <v>247</v>
      </c>
      <c r="K669">
        <v>47189</v>
      </c>
      <c r="L669" t="s">
        <v>185</v>
      </c>
    </row>
    <row r="670" spans="1:12" x14ac:dyDescent="0.2">
      <c r="A670" t="str">
        <f t="shared" si="10"/>
        <v>Anderson2010</v>
      </c>
      <c r="B670" t="s">
        <v>349</v>
      </c>
      <c r="C670">
        <v>2010</v>
      </c>
      <c r="D670" t="s">
        <v>245</v>
      </c>
      <c r="E670">
        <v>1576</v>
      </c>
      <c r="F670">
        <v>38771</v>
      </c>
      <c r="G670">
        <v>8.8000000000000007</v>
      </c>
      <c r="H670">
        <v>1028</v>
      </c>
      <c r="I670">
        <v>4.8</v>
      </c>
      <c r="J670" t="s">
        <v>247</v>
      </c>
      <c r="K670">
        <v>47001</v>
      </c>
      <c r="L670" t="s">
        <v>185</v>
      </c>
    </row>
    <row r="671" spans="1:12" x14ac:dyDescent="0.2">
      <c r="A671" t="str">
        <f t="shared" si="10"/>
        <v>Bedford2010</v>
      </c>
      <c r="B671" t="s">
        <v>652</v>
      </c>
      <c r="C671">
        <v>2010</v>
      </c>
      <c r="D671" t="s">
        <v>245</v>
      </c>
      <c r="E671">
        <v>753</v>
      </c>
      <c r="F671">
        <v>16951</v>
      </c>
      <c r="G671">
        <v>3.5</v>
      </c>
      <c r="H671">
        <v>665</v>
      </c>
      <c r="I671">
        <v>-0.6</v>
      </c>
      <c r="J671" t="s">
        <v>247</v>
      </c>
      <c r="K671">
        <v>47003</v>
      </c>
      <c r="L671" t="s">
        <v>185</v>
      </c>
    </row>
    <row r="672" spans="1:12" x14ac:dyDescent="0.2">
      <c r="A672" t="str">
        <f t="shared" si="10"/>
        <v>Benton2010</v>
      </c>
      <c r="B672" t="s">
        <v>713</v>
      </c>
      <c r="C672">
        <v>2010</v>
      </c>
      <c r="D672" t="s">
        <v>245</v>
      </c>
      <c r="E672">
        <v>298</v>
      </c>
      <c r="F672">
        <v>3749</v>
      </c>
      <c r="G672">
        <v>-0.3</v>
      </c>
      <c r="H672">
        <v>535</v>
      </c>
      <c r="I672">
        <v>0.6</v>
      </c>
      <c r="J672" t="s">
        <v>247</v>
      </c>
      <c r="K672">
        <v>47005</v>
      </c>
      <c r="L672" t="s">
        <v>185</v>
      </c>
    </row>
    <row r="673" spans="1:12" x14ac:dyDescent="0.2">
      <c r="A673" t="str">
        <f t="shared" si="10"/>
        <v>Bledsoe2010</v>
      </c>
      <c r="B673" t="s">
        <v>714</v>
      </c>
      <c r="C673">
        <v>2010</v>
      </c>
      <c r="D673" t="s">
        <v>245</v>
      </c>
      <c r="E673">
        <v>131</v>
      </c>
      <c r="F673">
        <v>1405</v>
      </c>
      <c r="G673">
        <v>-5.3</v>
      </c>
      <c r="H673">
        <v>532</v>
      </c>
      <c r="I673">
        <v>3.1</v>
      </c>
      <c r="J673" t="s">
        <v>247</v>
      </c>
      <c r="K673">
        <v>47007</v>
      </c>
      <c r="L673" t="s">
        <v>185</v>
      </c>
    </row>
    <row r="674" spans="1:12" x14ac:dyDescent="0.2">
      <c r="A674" t="str">
        <f t="shared" si="10"/>
        <v>Blount2010</v>
      </c>
      <c r="B674" t="s">
        <v>421</v>
      </c>
      <c r="C674">
        <v>2010</v>
      </c>
      <c r="D674" t="s">
        <v>245</v>
      </c>
      <c r="E674">
        <v>2170</v>
      </c>
      <c r="F674">
        <v>39561</v>
      </c>
      <c r="G674">
        <v>-0.3</v>
      </c>
      <c r="H674">
        <v>819</v>
      </c>
      <c r="I674">
        <v>2</v>
      </c>
      <c r="J674" t="s">
        <v>247</v>
      </c>
      <c r="K674">
        <v>47009</v>
      </c>
      <c r="L674" t="s">
        <v>185</v>
      </c>
    </row>
    <row r="675" spans="1:12" x14ac:dyDescent="0.2">
      <c r="A675" t="str">
        <f t="shared" si="10"/>
        <v>Bradley2010</v>
      </c>
      <c r="B675" t="s">
        <v>408</v>
      </c>
      <c r="C675">
        <v>2010</v>
      </c>
      <c r="D675" t="s">
        <v>245</v>
      </c>
      <c r="E675">
        <v>1678</v>
      </c>
      <c r="F675">
        <v>34370</v>
      </c>
      <c r="G675">
        <v>0.8</v>
      </c>
      <c r="H675">
        <v>765</v>
      </c>
      <c r="I675">
        <v>0.8</v>
      </c>
      <c r="J675" t="s">
        <v>247</v>
      </c>
      <c r="K675">
        <v>47011</v>
      </c>
      <c r="L675" t="s">
        <v>185</v>
      </c>
    </row>
    <row r="676" spans="1:12" x14ac:dyDescent="0.2">
      <c r="A676" t="str">
        <f t="shared" si="10"/>
        <v>Campbell2010</v>
      </c>
      <c r="B676" t="s">
        <v>412</v>
      </c>
      <c r="C676">
        <v>2010</v>
      </c>
      <c r="D676" t="s">
        <v>245</v>
      </c>
      <c r="E676">
        <v>571</v>
      </c>
      <c r="F676">
        <v>8701</v>
      </c>
      <c r="G676">
        <v>-1.2</v>
      </c>
      <c r="H676">
        <v>641</v>
      </c>
      <c r="I676">
        <v>-4.2</v>
      </c>
      <c r="J676" t="s">
        <v>247</v>
      </c>
      <c r="K676">
        <v>47013</v>
      </c>
      <c r="L676" t="s">
        <v>185</v>
      </c>
    </row>
    <row r="677" spans="1:12" x14ac:dyDescent="0.2">
      <c r="A677" t="str">
        <f t="shared" si="10"/>
        <v>Cannon2010</v>
      </c>
      <c r="B677" t="s">
        <v>715</v>
      </c>
      <c r="C677">
        <v>2010</v>
      </c>
      <c r="D677" t="s">
        <v>245</v>
      </c>
      <c r="E677">
        <v>170</v>
      </c>
      <c r="F677">
        <v>1914</v>
      </c>
      <c r="G677">
        <v>-0.8</v>
      </c>
      <c r="H677">
        <v>551</v>
      </c>
      <c r="I677">
        <v>4.4000000000000004</v>
      </c>
      <c r="J677" t="s">
        <v>247</v>
      </c>
      <c r="K677">
        <v>47015</v>
      </c>
      <c r="L677" t="s">
        <v>185</v>
      </c>
    </row>
    <row r="678" spans="1:12" x14ac:dyDescent="0.2">
      <c r="A678" t="str">
        <f t="shared" si="10"/>
        <v>Carroll2010</v>
      </c>
      <c r="B678" t="s">
        <v>373</v>
      </c>
      <c r="C678">
        <v>2010</v>
      </c>
      <c r="D678" t="s">
        <v>245</v>
      </c>
      <c r="E678">
        <v>451</v>
      </c>
      <c r="F678">
        <v>7339</v>
      </c>
      <c r="G678">
        <v>-2.2999999999999998</v>
      </c>
      <c r="H678">
        <v>607</v>
      </c>
      <c r="I678">
        <v>-14.4</v>
      </c>
      <c r="J678" t="s">
        <v>247</v>
      </c>
      <c r="K678">
        <v>47017</v>
      </c>
      <c r="L678" t="s">
        <v>185</v>
      </c>
    </row>
    <row r="679" spans="1:12" x14ac:dyDescent="0.2">
      <c r="A679" t="str">
        <f t="shared" si="10"/>
        <v>Carter2010</v>
      </c>
      <c r="B679" t="s">
        <v>583</v>
      </c>
      <c r="C679">
        <v>2010</v>
      </c>
      <c r="D679" t="s">
        <v>245</v>
      </c>
      <c r="E679">
        <v>661</v>
      </c>
      <c r="F679">
        <v>10156</v>
      </c>
      <c r="G679">
        <v>-1.8</v>
      </c>
      <c r="H679">
        <v>596</v>
      </c>
      <c r="I679">
        <v>4.5999999999999996</v>
      </c>
      <c r="J679" t="s">
        <v>247</v>
      </c>
      <c r="K679">
        <v>47019</v>
      </c>
      <c r="L679" t="s">
        <v>185</v>
      </c>
    </row>
    <row r="680" spans="1:12" x14ac:dyDescent="0.2">
      <c r="A680" t="str">
        <f t="shared" si="10"/>
        <v>Cheatham2010</v>
      </c>
      <c r="B680" t="s">
        <v>716</v>
      </c>
      <c r="C680">
        <v>2010</v>
      </c>
      <c r="D680" t="s">
        <v>245</v>
      </c>
      <c r="E680">
        <v>535</v>
      </c>
      <c r="F680">
        <v>7496</v>
      </c>
      <c r="G680">
        <v>-5.3</v>
      </c>
      <c r="H680">
        <v>710</v>
      </c>
      <c r="I680">
        <v>5.5</v>
      </c>
      <c r="J680" t="s">
        <v>247</v>
      </c>
      <c r="K680">
        <v>47021</v>
      </c>
      <c r="L680" t="s">
        <v>185</v>
      </c>
    </row>
    <row r="681" spans="1:12" x14ac:dyDescent="0.2">
      <c r="A681" t="str">
        <f t="shared" si="10"/>
        <v>Chester2010</v>
      </c>
      <c r="B681" t="s">
        <v>717</v>
      </c>
      <c r="C681">
        <v>2010</v>
      </c>
      <c r="D681" t="s">
        <v>245</v>
      </c>
      <c r="E681">
        <v>237</v>
      </c>
      <c r="F681">
        <v>3318</v>
      </c>
      <c r="G681">
        <v>6.9</v>
      </c>
      <c r="H681">
        <v>609</v>
      </c>
      <c r="I681">
        <v>-2.4</v>
      </c>
      <c r="J681" t="s">
        <v>247</v>
      </c>
      <c r="K681">
        <v>47023</v>
      </c>
      <c r="L681" t="s">
        <v>185</v>
      </c>
    </row>
    <row r="682" spans="1:12" x14ac:dyDescent="0.2">
      <c r="A682" t="str">
        <f t="shared" si="10"/>
        <v>Claiborne2010</v>
      </c>
      <c r="B682" t="s">
        <v>718</v>
      </c>
      <c r="C682">
        <v>2010</v>
      </c>
      <c r="D682" t="s">
        <v>245</v>
      </c>
      <c r="E682">
        <v>491</v>
      </c>
      <c r="F682">
        <v>8365</v>
      </c>
      <c r="G682">
        <v>-0.2</v>
      </c>
      <c r="H682">
        <v>593</v>
      </c>
      <c r="I682">
        <v>2.1</v>
      </c>
      <c r="J682" t="s">
        <v>247</v>
      </c>
      <c r="K682">
        <v>47025</v>
      </c>
      <c r="L682" t="s">
        <v>185</v>
      </c>
    </row>
    <row r="683" spans="1:12" x14ac:dyDescent="0.2">
      <c r="A683" t="str">
        <f t="shared" si="10"/>
        <v>Clay2010</v>
      </c>
      <c r="B683" t="s">
        <v>353</v>
      </c>
      <c r="C683">
        <v>2010</v>
      </c>
      <c r="D683" t="s">
        <v>245</v>
      </c>
      <c r="E683">
        <v>128</v>
      </c>
      <c r="F683">
        <v>1553</v>
      </c>
      <c r="G683">
        <v>1.8</v>
      </c>
      <c r="H683">
        <v>527</v>
      </c>
      <c r="I683">
        <v>0.8</v>
      </c>
      <c r="J683" t="s">
        <v>247</v>
      </c>
      <c r="K683">
        <v>47027</v>
      </c>
      <c r="L683" t="s">
        <v>185</v>
      </c>
    </row>
    <row r="684" spans="1:12" x14ac:dyDescent="0.2">
      <c r="A684" t="str">
        <f t="shared" si="10"/>
        <v>Cocke2010</v>
      </c>
      <c r="B684" t="s">
        <v>719</v>
      </c>
      <c r="C684">
        <v>2010</v>
      </c>
      <c r="D684" t="s">
        <v>245</v>
      </c>
      <c r="E684">
        <v>484</v>
      </c>
      <c r="F684">
        <v>7029</v>
      </c>
      <c r="G684">
        <v>-3.9</v>
      </c>
      <c r="H684">
        <v>618</v>
      </c>
      <c r="I684">
        <v>2.5</v>
      </c>
      <c r="J684" t="s">
        <v>247</v>
      </c>
      <c r="K684">
        <v>47029</v>
      </c>
      <c r="L684" t="s">
        <v>185</v>
      </c>
    </row>
    <row r="685" spans="1:12" x14ac:dyDescent="0.2">
      <c r="A685" t="str">
        <f t="shared" si="10"/>
        <v>Coffee2010</v>
      </c>
      <c r="B685" t="s">
        <v>340</v>
      </c>
      <c r="C685">
        <v>2010</v>
      </c>
      <c r="D685" t="s">
        <v>245</v>
      </c>
      <c r="E685">
        <v>1216</v>
      </c>
      <c r="F685">
        <v>22217</v>
      </c>
      <c r="G685">
        <v>-0.7</v>
      </c>
      <c r="H685">
        <v>798</v>
      </c>
      <c r="I685">
        <v>2.6</v>
      </c>
      <c r="J685" t="s">
        <v>247</v>
      </c>
      <c r="K685">
        <v>47031</v>
      </c>
      <c r="L685" t="s">
        <v>185</v>
      </c>
    </row>
    <row r="686" spans="1:12" x14ac:dyDescent="0.2">
      <c r="A686" t="str">
        <f t="shared" si="10"/>
        <v>Crockett2010</v>
      </c>
      <c r="B686" t="s">
        <v>720</v>
      </c>
      <c r="C686">
        <v>2010</v>
      </c>
      <c r="D686" t="s">
        <v>245</v>
      </c>
      <c r="E686">
        <v>251</v>
      </c>
      <c r="F686">
        <v>3369</v>
      </c>
      <c r="G686">
        <v>2.6</v>
      </c>
      <c r="H686">
        <v>678</v>
      </c>
      <c r="I686">
        <v>-16.7</v>
      </c>
      <c r="J686" t="s">
        <v>247</v>
      </c>
      <c r="K686">
        <v>47033</v>
      </c>
      <c r="L686" t="s">
        <v>185</v>
      </c>
    </row>
    <row r="687" spans="1:12" x14ac:dyDescent="0.2">
      <c r="A687" t="str">
        <f t="shared" si="10"/>
        <v>Cumberland2010</v>
      </c>
      <c r="B687" t="s">
        <v>589</v>
      </c>
      <c r="C687">
        <v>2010</v>
      </c>
      <c r="D687" t="s">
        <v>245</v>
      </c>
      <c r="E687">
        <v>1026</v>
      </c>
      <c r="F687">
        <v>15455</v>
      </c>
      <c r="G687">
        <v>1</v>
      </c>
      <c r="H687">
        <v>650</v>
      </c>
      <c r="I687">
        <v>-0.3</v>
      </c>
      <c r="J687" t="s">
        <v>247</v>
      </c>
      <c r="K687">
        <v>47035</v>
      </c>
      <c r="L687" t="s">
        <v>185</v>
      </c>
    </row>
    <row r="688" spans="1:12" x14ac:dyDescent="0.2">
      <c r="A688" t="str">
        <f t="shared" si="10"/>
        <v>Davidson2010</v>
      </c>
      <c r="B688" t="s">
        <v>721</v>
      </c>
      <c r="C688">
        <v>2010</v>
      </c>
      <c r="D688" t="s">
        <v>245</v>
      </c>
      <c r="E688">
        <v>18100</v>
      </c>
      <c r="F688">
        <v>422474</v>
      </c>
      <c r="G688">
        <v>0.9</v>
      </c>
      <c r="H688">
        <v>1051</v>
      </c>
      <c r="I688">
        <v>5.7</v>
      </c>
      <c r="J688" t="s">
        <v>247</v>
      </c>
      <c r="K688">
        <v>47037</v>
      </c>
      <c r="L688" t="s">
        <v>185</v>
      </c>
    </row>
    <row r="689" spans="1:12" x14ac:dyDescent="0.2">
      <c r="A689" t="str">
        <f t="shared" si="10"/>
        <v>Decatur2010</v>
      </c>
      <c r="B689" t="s">
        <v>488</v>
      </c>
      <c r="C689">
        <v>2010</v>
      </c>
      <c r="D689" t="s">
        <v>245</v>
      </c>
      <c r="E689">
        <v>238</v>
      </c>
      <c r="F689">
        <v>3772</v>
      </c>
      <c r="G689">
        <v>3.7</v>
      </c>
      <c r="H689">
        <v>662</v>
      </c>
      <c r="I689">
        <v>-11.4</v>
      </c>
      <c r="J689" t="s">
        <v>247</v>
      </c>
      <c r="K689">
        <v>47039</v>
      </c>
      <c r="L689" t="s">
        <v>185</v>
      </c>
    </row>
    <row r="690" spans="1:12" x14ac:dyDescent="0.2">
      <c r="A690" t="str">
        <f t="shared" si="10"/>
        <v>DeKalb2010</v>
      </c>
      <c r="B690" t="s">
        <v>337</v>
      </c>
      <c r="C690">
        <v>2010</v>
      </c>
      <c r="D690" t="s">
        <v>245</v>
      </c>
      <c r="E690">
        <v>301</v>
      </c>
      <c r="F690">
        <v>5129</v>
      </c>
      <c r="G690">
        <v>-1.7</v>
      </c>
      <c r="H690">
        <v>628</v>
      </c>
      <c r="I690">
        <v>1.5</v>
      </c>
      <c r="J690" t="s">
        <v>247</v>
      </c>
      <c r="K690">
        <v>47041</v>
      </c>
      <c r="L690" t="s">
        <v>185</v>
      </c>
    </row>
    <row r="691" spans="1:12" x14ac:dyDescent="0.2">
      <c r="A691" t="str">
        <f t="shared" si="10"/>
        <v>Dickson2010</v>
      </c>
      <c r="B691" t="s">
        <v>722</v>
      </c>
      <c r="C691">
        <v>2010</v>
      </c>
      <c r="D691" t="s">
        <v>245</v>
      </c>
      <c r="E691">
        <v>917</v>
      </c>
      <c r="F691">
        <v>13360</v>
      </c>
      <c r="G691">
        <v>4</v>
      </c>
      <c r="H691">
        <v>702</v>
      </c>
      <c r="I691">
        <v>2</v>
      </c>
      <c r="J691" t="s">
        <v>247</v>
      </c>
      <c r="K691">
        <v>47043</v>
      </c>
      <c r="L691" t="s">
        <v>185</v>
      </c>
    </row>
    <row r="692" spans="1:12" x14ac:dyDescent="0.2">
      <c r="A692" t="str">
        <f t="shared" si="10"/>
        <v>Dyer2010</v>
      </c>
      <c r="B692" t="s">
        <v>723</v>
      </c>
      <c r="C692">
        <v>2010</v>
      </c>
      <c r="D692" t="s">
        <v>245</v>
      </c>
      <c r="E692">
        <v>821</v>
      </c>
      <c r="F692">
        <v>17027</v>
      </c>
      <c r="G692">
        <v>5</v>
      </c>
      <c r="H692">
        <v>661</v>
      </c>
      <c r="I692">
        <v>2.8</v>
      </c>
      <c r="J692" t="s">
        <v>247</v>
      </c>
      <c r="K692">
        <v>47045</v>
      </c>
      <c r="L692" t="s">
        <v>185</v>
      </c>
    </row>
    <row r="693" spans="1:12" x14ac:dyDescent="0.2">
      <c r="A693" t="str">
        <f t="shared" si="10"/>
        <v>Fayette2010</v>
      </c>
      <c r="B693" t="s">
        <v>332</v>
      </c>
      <c r="C693">
        <v>2010</v>
      </c>
      <c r="D693" t="s">
        <v>245</v>
      </c>
      <c r="E693">
        <v>525</v>
      </c>
      <c r="F693">
        <v>6998</v>
      </c>
      <c r="G693">
        <v>3.2</v>
      </c>
      <c r="H693">
        <v>730</v>
      </c>
      <c r="I693">
        <v>-3.7</v>
      </c>
      <c r="J693" t="s">
        <v>247</v>
      </c>
      <c r="K693">
        <v>47047</v>
      </c>
      <c r="L693" t="s">
        <v>185</v>
      </c>
    </row>
    <row r="694" spans="1:12" x14ac:dyDescent="0.2">
      <c r="A694" t="str">
        <f t="shared" si="10"/>
        <v>Fentress2010</v>
      </c>
      <c r="B694" t="s">
        <v>724</v>
      </c>
      <c r="C694">
        <v>2010</v>
      </c>
      <c r="D694" t="s">
        <v>245</v>
      </c>
      <c r="E694">
        <v>277</v>
      </c>
      <c r="F694">
        <v>4267</v>
      </c>
      <c r="G694">
        <v>0.3</v>
      </c>
      <c r="H694">
        <v>540</v>
      </c>
      <c r="I694">
        <v>1.1000000000000001</v>
      </c>
      <c r="J694" t="s">
        <v>247</v>
      </c>
      <c r="K694">
        <v>47049</v>
      </c>
      <c r="L694" t="s">
        <v>185</v>
      </c>
    </row>
    <row r="695" spans="1:12" x14ac:dyDescent="0.2">
      <c r="A695" t="str">
        <f t="shared" si="10"/>
        <v>Franklin2010</v>
      </c>
      <c r="B695" t="s">
        <v>434</v>
      </c>
      <c r="C695">
        <v>2010</v>
      </c>
      <c r="D695" t="s">
        <v>245</v>
      </c>
      <c r="E695">
        <v>659</v>
      </c>
      <c r="F695">
        <v>9174</v>
      </c>
      <c r="G695">
        <v>-0.6</v>
      </c>
      <c r="H695">
        <v>602</v>
      </c>
      <c r="I695">
        <v>-0.5</v>
      </c>
      <c r="J695" t="s">
        <v>247</v>
      </c>
      <c r="K695">
        <v>47051</v>
      </c>
      <c r="L695" t="s">
        <v>185</v>
      </c>
    </row>
    <row r="696" spans="1:12" x14ac:dyDescent="0.2">
      <c r="A696" t="str">
        <f t="shared" si="10"/>
        <v>Gibson2010</v>
      </c>
      <c r="B696" t="s">
        <v>725</v>
      </c>
      <c r="C696">
        <v>2010</v>
      </c>
      <c r="D696" t="s">
        <v>245</v>
      </c>
      <c r="E696">
        <v>899</v>
      </c>
      <c r="F696">
        <v>14294</v>
      </c>
      <c r="G696">
        <v>3.7</v>
      </c>
      <c r="H696">
        <v>628</v>
      </c>
      <c r="I696">
        <v>1.1000000000000001</v>
      </c>
      <c r="J696" t="s">
        <v>247</v>
      </c>
      <c r="K696">
        <v>47053</v>
      </c>
      <c r="L696" t="s">
        <v>185</v>
      </c>
    </row>
    <row r="697" spans="1:12" x14ac:dyDescent="0.2">
      <c r="A697" t="str">
        <f t="shared" si="10"/>
        <v>Giles2010</v>
      </c>
      <c r="B697" t="s">
        <v>670</v>
      </c>
      <c r="C697">
        <v>2010</v>
      </c>
      <c r="D697" t="s">
        <v>245</v>
      </c>
      <c r="E697">
        <v>570</v>
      </c>
      <c r="F697">
        <v>8919</v>
      </c>
      <c r="G697">
        <v>9.5</v>
      </c>
      <c r="H697">
        <v>653</v>
      </c>
      <c r="I697">
        <v>-1.1000000000000001</v>
      </c>
      <c r="J697" t="s">
        <v>247</v>
      </c>
      <c r="K697">
        <v>47055</v>
      </c>
      <c r="L697" t="s">
        <v>185</v>
      </c>
    </row>
    <row r="698" spans="1:12" x14ac:dyDescent="0.2">
      <c r="A698" t="str">
        <f t="shared" si="10"/>
        <v>Grainger2010</v>
      </c>
      <c r="B698" t="s">
        <v>726</v>
      </c>
      <c r="C698">
        <v>2010</v>
      </c>
      <c r="D698" t="s">
        <v>245</v>
      </c>
      <c r="E698">
        <v>244</v>
      </c>
      <c r="F698">
        <v>3170</v>
      </c>
      <c r="G698">
        <v>0</v>
      </c>
      <c r="H698">
        <v>600</v>
      </c>
      <c r="I698">
        <v>1.2</v>
      </c>
      <c r="J698" t="s">
        <v>247</v>
      </c>
      <c r="K698">
        <v>47057</v>
      </c>
      <c r="L698" t="s">
        <v>185</v>
      </c>
    </row>
    <row r="699" spans="1:12" x14ac:dyDescent="0.2">
      <c r="A699" t="str">
        <f t="shared" si="10"/>
        <v>Greene2010</v>
      </c>
      <c r="B699" t="s">
        <v>436</v>
      </c>
      <c r="C699">
        <v>2010</v>
      </c>
      <c r="D699" t="s">
        <v>245</v>
      </c>
      <c r="E699">
        <v>1070</v>
      </c>
      <c r="F699">
        <v>23022</v>
      </c>
      <c r="G699">
        <v>-1.2</v>
      </c>
      <c r="H699">
        <v>707</v>
      </c>
      <c r="I699">
        <v>4.9000000000000004</v>
      </c>
      <c r="J699" t="s">
        <v>247</v>
      </c>
      <c r="K699">
        <v>47059</v>
      </c>
      <c r="L699" t="s">
        <v>185</v>
      </c>
    </row>
    <row r="700" spans="1:12" x14ac:dyDescent="0.2">
      <c r="A700" t="str">
        <f t="shared" si="10"/>
        <v>Grundy2010</v>
      </c>
      <c r="B700" t="s">
        <v>727</v>
      </c>
      <c r="C700">
        <v>2010</v>
      </c>
      <c r="D700" t="s">
        <v>245</v>
      </c>
      <c r="E700">
        <v>187</v>
      </c>
      <c r="F700">
        <v>2136</v>
      </c>
      <c r="G700">
        <v>7.6</v>
      </c>
      <c r="H700">
        <v>476</v>
      </c>
      <c r="I700">
        <v>-4.2</v>
      </c>
      <c r="J700" t="s">
        <v>247</v>
      </c>
      <c r="K700">
        <v>47061</v>
      </c>
      <c r="L700" t="s">
        <v>185</v>
      </c>
    </row>
    <row r="701" spans="1:12" x14ac:dyDescent="0.2">
      <c r="A701" t="str">
        <f t="shared" si="10"/>
        <v>Hamblen2010</v>
      </c>
      <c r="B701" t="s">
        <v>728</v>
      </c>
      <c r="C701">
        <v>2010</v>
      </c>
      <c r="D701" t="s">
        <v>245</v>
      </c>
      <c r="E701">
        <v>1286</v>
      </c>
      <c r="F701">
        <v>29293</v>
      </c>
      <c r="G701">
        <v>2.5</v>
      </c>
      <c r="H701">
        <v>742</v>
      </c>
      <c r="I701">
        <v>5.2</v>
      </c>
      <c r="J701" t="s">
        <v>247</v>
      </c>
      <c r="K701">
        <v>47063</v>
      </c>
      <c r="L701" t="s">
        <v>185</v>
      </c>
    </row>
    <row r="702" spans="1:12" x14ac:dyDescent="0.2">
      <c r="A702" t="str">
        <f t="shared" si="10"/>
        <v>Hamilton2010</v>
      </c>
      <c r="B702" t="s">
        <v>406</v>
      </c>
      <c r="C702">
        <v>2010</v>
      </c>
      <c r="D702" t="s">
        <v>245</v>
      </c>
      <c r="E702">
        <v>8414</v>
      </c>
      <c r="F702">
        <v>183044</v>
      </c>
      <c r="G702">
        <v>3.2</v>
      </c>
      <c r="H702">
        <v>864</v>
      </c>
      <c r="I702">
        <v>5.2</v>
      </c>
      <c r="J702" t="s">
        <v>247</v>
      </c>
      <c r="K702">
        <v>47065</v>
      </c>
      <c r="L702" t="s">
        <v>185</v>
      </c>
    </row>
    <row r="703" spans="1:12" x14ac:dyDescent="0.2">
      <c r="A703" t="str">
        <f t="shared" si="10"/>
        <v>Hancock2010</v>
      </c>
      <c r="B703" t="s">
        <v>508</v>
      </c>
      <c r="C703">
        <v>2010</v>
      </c>
      <c r="D703" t="s">
        <v>245</v>
      </c>
      <c r="E703">
        <v>69</v>
      </c>
      <c r="F703">
        <v>900</v>
      </c>
      <c r="G703">
        <v>-5.8</v>
      </c>
      <c r="H703">
        <v>466</v>
      </c>
      <c r="I703">
        <v>0.9</v>
      </c>
      <c r="J703" t="s">
        <v>247</v>
      </c>
      <c r="K703">
        <v>47067</v>
      </c>
      <c r="L703" t="s">
        <v>185</v>
      </c>
    </row>
    <row r="704" spans="1:12" x14ac:dyDescent="0.2">
      <c r="A704" t="str">
        <f t="shared" si="10"/>
        <v>Hardeman2010</v>
      </c>
      <c r="B704" t="s">
        <v>729</v>
      </c>
      <c r="C704">
        <v>2010</v>
      </c>
      <c r="D704" t="s">
        <v>245</v>
      </c>
      <c r="E704">
        <v>378</v>
      </c>
      <c r="F704">
        <v>6287</v>
      </c>
      <c r="G704">
        <v>-5.6</v>
      </c>
      <c r="H704">
        <v>702</v>
      </c>
      <c r="I704">
        <v>-12.3</v>
      </c>
      <c r="J704" t="s">
        <v>247</v>
      </c>
      <c r="K704">
        <v>47069</v>
      </c>
      <c r="L704" t="s">
        <v>185</v>
      </c>
    </row>
    <row r="705" spans="1:12" x14ac:dyDescent="0.2">
      <c r="A705" t="str">
        <f t="shared" si="10"/>
        <v>Hardin2010</v>
      </c>
      <c r="B705" t="s">
        <v>346</v>
      </c>
      <c r="C705">
        <v>2010</v>
      </c>
      <c r="D705" t="s">
        <v>245</v>
      </c>
      <c r="E705">
        <v>516</v>
      </c>
      <c r="F705">
        <v>7505</v>
      </c>
      <c r="G705">
        <v>2.9</v>
      </c>
      <c r="H705">
        <v>735</v>
      </c>
      <c r="I705">
        <v>3.4</v>
      </c>
      <c r="J705" t="s">
        <v>247</v>
      </c>
      <c r="K705">
        <v>47071</v>
      </c>
      <c r="L705" t="s">
        <v>185</v>
      </c>
    </row>
    <row r="706" spans="1:12" x14ac:dyDescent="0.2">
      <c r="A706" t="str">
        <f t="shared" si="10"/>
        <v>Hawkins2010</v>
      </c>
      <c r="B706" t="s">
        <v>730</v>
      </c>
      <c r="C706">
        <v>2010</v>
      </c>
      <c r="D706" t="s">
        <v>245</v>
      </c>
      <c r="E706">
        <v>607</v>
      </c>
      <c r="F706">
        <v>11259</v>
      </c>
      <c r="G706">
        <v>3.5</v>
      </c>
      <c r="H706">
        <v>742</v>
      </c>
      <c r="I706">
        <v>9.3000000000000007</v>
      </c>
      <c r="J706" t="s">
        <v>247</v>
      </c>
      <c r="K706">
        <v>47073</v>
      </c>
      <c r="L706" t="s">
        <v>185</v>
      </c>
    </row>
    <row r="707" spans="1:12" x14ac:dyDescent="0.2">
      <c r="A707" t="str">
        <f t="shared" si="10"/>
        <v>Haywood2010</v>
      </c>
      <c r="B707" t="s">
        <v>731</v>
      </c>
      <c r="C707">
        <v>2010</v>
      </c>
      <c r="D707" t="s">
        <v>245</v>
      </c>
      <c r="E707">
        <v>328</v>
      </c>
      <c r="F707">
        <v>5024</v>
      </c>
      <c r="G707">
        <v>-8.1999999999999993</v>
      </c>
      <c r="H707">
        <v>699</v>
      </c>
      <c r="I707">
        <v>-18.8</v>
      </c>
      <c r="J707" t="s">
        <v>247</v>
      </c>
      <c r="K707">
        <v>47075</v>
      </c>
      <c r="L707" t="s">
        <v>185</v>
      </c>
    </row>
    <row r="708" spans="1:12" x14ac:dyDescent="0.2">
      <c r="A708" t="str">
        <f t="shared" si="10"/>
        <v>Henderson2010</v>
      </c>
      <c r="B708" t="s">
        <v>602</v>
      </c>
      <c r="C708">
        <v>2010</v>
      </c>
      <c r="D708" t="s">
        <v>245</v>
      </c>
      <c r="E708">
        <v>475</v>
      </c>
      <c r="F708">
        <v>7543</v>
      </c>
      <c r="G708">
        <v>5.0999999999999996</v>
      </c>
      <c r="H708">
        <v>660</v>
      </c>
      <c r="I708">
        <v>7.3</v>
      </c>
      <c r="J708" t="s">
        <v>247</v>
      </c>
      <c r="K708">
        <v>47077</v>
      </c>
      <c r="L708" t="s">
        <v>185</v>
      </c>
    </row>
    <row r="709" spans="1:12" x14ac:dyDescent="0.2">
      <c r="A709" t="str">
        <f t="shared" si="10"/>
        <v>Henry2010</v>
      </c>
      <c r="B709" t="s">
        <v>416</v>
      </c>
      <c r="C709">
        <v>2010</v>
      </c>
      <c r="D709" t="s">
        <v>245</v>
      </c>
      <c r="E709">
        <v>705</v>
      </c>
      <c r="F709">
        <v>9929</v>
      </c>
      <c r="G709">
        <v>1.5</v>
      </c>
      <c r="H709">
        <v>657</v>
      </c>
      <c r="I709">
        <v>-0.8</v>
      </c>
      <c r="J709" t="s">
        <v>247</v>
      </c>
      <c r="K709">
        <v>47079</v>
      </c>
      <c r="L709" t="s">
        <v>185</v>
      </c>
    </row>
    <row r="710" spans="1:12" x14ac:dyDescent="0.2">
      <c r="A710" t="str">
        <f t="shared" ref="A710:A773" si="11">_xlfn.CONCAT(B710, C710)</f>
        <v>Hickman2010</v>
      </c>
      <c r="B710" t="s">
        <v>603</v>
      </c>
      <c r="C710">
        <v>2010</v>
      </c>
      <c r="D710" t="s">
        <v>245</v>
      </c>
      <c r="E710">
        <v>256</v>
      </c>
      <c r="F710">
        <v>3117</v>
      </c>
      <c r="G710">
        <v>-0.5</v>
      </c>
      <c r="H710">
        <v>621</v>
      </c>
      <c r="I710">
        <v>5.6</v>
      </c>
      <c r="J710" t="s">
        <v>247</v>
      </c>
      <c r="K710">
        <v>47081</v>
      </c>
      <c r="L710" t="s">
        <v>185</v>
      </c>
    </row>
    <row r="711" spans="1:12" x14ac:dyDescent="0.2">
      <c r="A711" t="str">
        <f t="shared" si="11"/>
        <v>Houston2010</v>
      </c>
      <c r="B711" t="s">
        <v>333</v>
      </c>
      <c r="C711">
        <v>2010</v>
      </c>
      <c r="D711" t="s">
        <v>245</v>
      </c>
      <c r="E711">
        <v>110</v>
      </c>
      <c r="F711">
        <v>1514</v>
      </c>
      <c r="G711">
        <v>4.5</v>
      </c>
      <c r="H711">
        <v>520</v>
      </c>
      <c r="I711">
        <v>-0.2</v>
      </c>
      <c r="J711" t="s">
        <v>247</v>
      </c>
      <c r="K711">
        <v>47083</v>
      </c>
      <c r="L711" t="s">
        <v>185</v>
      </c>
    </row>
    <row r="712" spans="1:12" x14ac:dyDescent="0.2">
      <c r="A712" t="str">
        <f t="shared" si="11"/>
        <v>Humphreys2010</v>
      </c>
      <c r="B712" t="s">
        <v>732</v>
      </c>
      <c r="C712">
        <v>2010</v>
      </c>
      <c r="D712" t="s">
        <v>245</v>
      </c>
      <c r="E712">
        <v>327</v>
      </c>
      <c r="F712">
        <v>5459</v>
      </c>
      <c r="G712">
        <v>2.5</v>
      </c>
      <c r="H712">
        <v>854</v>
      </c>
      <c r="I712">
        <v>1.9</v>
      </c>
      <c r="J712" t="s">
        <v>247</v>
      </c>
      <c r="K712">
        <v>47085</v>
      </c>
      <c r="L712" t="s">
        <v>185</v>
      </c>
    </row>
    <row r="713" spans="1:12" x14ac:dyDescent="0.2">
      <c r="A713" t="str">
        <f t="shared" si="11"/>
        <v>Jackson2010</v>
      </c>
      <c r="B713" t="s">
        <v>318</v>
      </c>
      <c r="C713">
        <v>2010</v>
      </c>
      <c r="D713" t="s">
        <v>245</v>
      </c>
      <c r="E713">
        <v>107</v>
      </c>
      <c r="F713">
        <v>1320</v>
      </c>
      <c r="G713">
        <v>-4.5999999999999996</v>
      </c>
      <c r="H713">
        <v>630</v>
      </c>
      <c r="I713">
        <v>-2.9</v>
      </c>
      <c r="J713" t="s">
        <v>247</v>
      </c>
      <c r="K713">
        <v>47087</v>
      </c>
      <c r="L713" t="s">
        <v>185</v>
      </c>
    </row>
    <row r="714" spans="1:12" x14ac:dyDescent="0.2">
      <c r="A714" t="str">
        <f t="shared" si="11"/>
        <v>Jefferson2010</v>
      </c>
      <c r="B714" t="s">
        <v>314</v>
      </c>
      <c r="C714">
        <v>2010</v>
      </c>
      <c r="D714" t="s">
        <v>245</v>
      </c>
      <c r="E714">
        <v>646</v>
      </c>
      <c r="F714">
        <v>10693</v>
      </c>
      <c r="G714">
        <v>-2.6</v>
      </c>
      <c r="H714">
        <v>626</v>
      </c>
      <c r="I714">
        <v>1.5</v>
      </c>
      <c r="J714" t="s">
        <v>247</v>
      </c>
      <c r="K714">
        <v>47089</v>
      </c>
      <c r="L714" t="s">
        <v>185</v>
      </c>
    </row>
    <row r="715" spans="1:12" x14ac:dyDescent="0.2">
      <c r="A715" t="str">
        <f t="shared" si="11"/>
        <v>Johnson2010</v>
      </c>
      <c r="B715" t="s">
        <v>516</v>
      </c>
      <c r="C715">
        <v>2010</v>
      </c>
      <c r="D715" t="s">
        <v>245</v>
      </c>
      <c r="E715">
        <v>241</v>
      </c>
      <c r="F715">
        <v>3236</v>
      </c>
      <c r="G715">
        <v>-2</v>
      </c>
      <c r="H715">
        <v>684</v>
      </c>
      <c r="I715">
        <v>3.5</v>
      </c>
      <c r="J715" t="s">
        <v>247</v>
      </c>
      <c r="K715">
        <v>47091</v>
      </c>
      <c r="L715" t="s">
        <v>185</v>
      </c>
    </row>
    <row r="716" spans="1:12" x14ac:dyDescent="0.2">
      <c r="A716" t="str">
        <f t="shared" si="11"/>
        <v>Knox2010</v>
      </c>
      <c r="B716" t="s">
        <v>608</v>
      </c>
      <c r="C716">
        <v>2010</v>
      </c>
      <c r="D716" t="s">
        <v>245</v>
      </c>
      <c r="E716">
        <v>10777</v>
      </c>
      <c r="F716">
        <v>217875</v>
      </c>
      <c r="G716">
        <v>0.5</v>
      </c>
      <c r="H716">
        <v>847</v>
      </c>
      <c r="I716">
        <v>3.5</v>
      </c>
      <c r="J716" t="s">
        <v>247</v>
      </c>
      <c r="K716">
        <v>47093</v>
      </c>
      <c r="L716" t="s">
        <v>185</v>
      </c>
    </row>
    <row r="717" spans="1:12" x14ac:dyDescent="0.2">
      <c r="A717" t="str">
        <f t="shared" si="11"/>
        <v>Lake2010</v>
      </c>
      <c r="B717" t="s">
        <v>733</v>
      </c>
      <c r="C717">
        <v>2010</v>
      </c>
      <c r="D717" t="s">
        <v>245</v>
      </c>
      <c r="E717">
        <v>107</v>
      </c>
      <c r="F717">
        <v>1198</v>
      </c>
      <c r="G717">
        <v>5.6</v>
      </c>
      <c r="H717">
        <v>484</v>
      </c>
      <c r="I717">
        <v>5.2</v>
      </c>
      <c r="J717" t="s">
        <v>247</v>
      </c>
      <c r="K717">
        <v>47095</v>
      </c>
      <c r="L717" t="s">
        <v>185</v>
      </c>
    </row>
    <row r="718" spans="1:12" x14ac:dyDescent="0.2">
      <c r="A718" t="str">
        <f t="shared" si="11"/>
        <v>Lauderdale2010</v>
      </c>
      <c r="B718" t="s">
        <v>439</v>
      </c>
      <c r="C718">
        <v>2010</v>
      </c>
      <c r="D718" t="s">
        <v>245</v>
      </c>
      <c r="E718">
        <v>338</v>
      </c>
      <c r="F718">
        <v>5389</v>
      </c>
      <c r="G718">
        <v>-0.1</v>
      </c>
      <c r="H718">
        <v>642</v>
      </c>
      <c r="I718">
        <v>4.2</v>
      </c>
      <c r="J718" t="s">
        <v>247</v>
      </c>
      <c r="K718">
        <v>47097</v>
      </c>
      <c r="L718" t="s">
        <v>185</v>
      </c>
    </row>
    <row r="719" spans="1:12" x14ac:dyDescent="0.2">
      <c r="A719" t="str">
        <f t="shared" si="11"/>
        <v>Lawrence2010</v>
      </c>
      <c r="B719" t="s">
        <v>440</v>
      </c>
      <c r="C719">
        <v>2010</v>
      </c>
      <c r="D719" t="s">
        <v>245</v>
      </c>
      <c r="E719">
        <v>714</v>
      </c>
      <c r="F719">
        <v>9713</v>
      </c>
      <c r="G719">
        <v>-0.4</v>
      </c>
      <c r="H719">
        <v>635</v>
      </c>
      <c r="I719">
        <v>3.8</v>
      </c>
      <c r="J719" t="s">
        <v>247</v>
      </c>
      <c r="K719">
        <v>47099</v>
      </c>
      <c r="L719" t="s">
        <v>185</v>
      </c>
    </row>
    <row r="720" spans="1:12" x14ac:dyDescent="0.2">
      <c r="A720" t="str">
        <f t="shared" si="11"/>
        <v>Lewis2010</v>
      </c>
      <c r="B720" t="s">
        <v>613</v>
      </c>
      <c r="C720">
        <v>2010</v>
      </c>
      <c r="D720" t="s">
        <v>245</v>
      </c>
      <c r="E720">
        <v>219</v>
      </c>
      <c r="F720">
        <v>2441</v>
      </c>
      <c r="G720">
        <v>-0.4</v>
      </c>
      <c r="H720">
        <v>504</v>
      </c>
      <c r="I720">
        <v>5.4</v>
      </c>
      <c r="J720" t="s">
        <v>247</v>
      </c>
      <c r="K720">
        <v>47101</v>
      </c>
      <c r="L720" t="s">
        <v>185</v>
      </c>
    </row>
    <row r="721" spans="1:12" x14ac:dyDescent="0.2">
      <c r="A721" t="str">
        <f t="shared" si="11"/>
        <v>Lincoln2010</v>
      </c>
      <c r="B721" t="s">
        <v>519</v>
      </c>
      <c r="C721">
        <v>2010</v>
      </c>
      <c r="D721" t="s">
        <v>245</v>
      </c>
      <c r="E721">
        <v>574</v>
      </c>
      <c r="F721">
        <v>8944</v>
      </c>
      <c r="G721">
        <v>-1.3</v>
      </c>
      <c r="H721">
        <v>595</v>
      </c>
      <c r="I721">
        <v>-1.7</v>
      </c>
      <c r="J721" t="s">
        <v>247</v>
      </c>
      <c r="K721">
        <v>47103</v>
      </c>
      <c r="L721" t="s">
        <v>185</v>
      </c>
    </row>
    <row r="722" spans="1:12" x14ac:dyDescent="0.2">
      <c r="A722" t="str">
        <f t="shared" si="11"/>
        <v>Loudon2010</v>
      </c>
      <c r="B722" t="s">
        <v>734</v>
      </c>
      <c r="C722">
        <v>2010</v>
      </c>
      <c r="D722" t="s">
        <v>245</v>
      </c>
      <c r="E722">
        <v>863</v>
      </c>
      <c r="F722">
        <v>13271</v>
      </c>
      <c r="G722">
        <v>0.6</v>
      </c>
      <c r="H722">
        <v>702</v>
      </c>
      <c r="I722">
        <v>0.7</v>
      </c>
      <c r="J722" t="s">
        <v>247</v>
      </c>
      <c r="K722">
        <v>47105</v>
      </c>
      <c r="L722" t="s">
        <v>185</v>
      </c>
    </row>
    <row r="723" spans="1:12" x14ac:dyDescent="0.2">
      <c r="A723" t="str">
        <f t="shared" si="11"/>
        <v>McMinn2010</v>
      </c>
      <c r="B723" t="s">
        <v>735</v>
      </c>
      <c r="C723">
        <v>2010</v>
      </c>
      <c r="D723" t="s">
        <v>245</v>
      </c>
      <c r="E723">
        <v>843</v>
      </c>
      <c r="F723">
        <v>15471</v>
      </c>
      <c r="G723">
        <v>1.4</v>
      </c>
      <c r="H723">
        <v>713</v>
      </c>
      <c r="I723">
        <v>-4.3</v>
      </c>
      <c r="J723" t="s">
        <v>247</v>
      </c>
      <c r="K723">
        <v>47107</v>
      </c>
      <c r="L723" t="s">
        <v>185</v>
      </c>
    </row>
    <row r="724" spans="1:12" x14ac:dyDescent="0.2">
      <c r="A724" t="str">
        <f t="shared" si="11"/>
        <v>McNairy2010</v>
      </c>
      <c r="B724" t="s">
        <v>736</v>
      </c>
      <c r="C724">
        <v>2010</v>
      </c>
      <c r="D724" t="s">
        <v>245</v>
      </c>
      <c r="E724">
        <v>442</v>
      </c>
      <c r="F724">
        <v>5721</v>
      </c>
      <c r="G724">
        <v>1.9</v>
      </c>
      <c r="H724">
        <v>591</v>
      </c>
      <c r="I724">
        <v>0</v>
      </c>
      <c r="J724" t="s">
        <v>247</v>
      </c>
      <c r="K724">
        <v>47109</v>
      </c>
      <c r="L724" t="s">
        <v>185</v>
      </c>
    </row>
    <row r="725" spans="1:12" x14ac:dyDescent="0.2">
      <c r="A725" t="str">
        <f t="shared" si="11"/>
        <v>Macon2010</v>
      </c>
      <c r="B725" t="s">
        <v>441</v>
      </c>
      <c r="C725">
        <v>2010</v>
      </c>
      <c r="D725" t="s">
        <v>245</v>
      </c>
      <c r="E725">
        <v>324</v>
      </c>
      <c r="F725">
        <v>3964</v>
      </c>
      <c r="G725">
        <v>-2.9</v>
      </c>
      <c r="H725">
        <v>565</v>
      </c>
      <c r="I725">
        <v>3.1</v>
      </c>
      <c r="J725" t="s">
        <v>247</v>
      </c>
      <c r="K725">
        <v>47111</v>
      </c>
      <c r="L725" t="s">
        <v>185</v>
      </c>
    </row>
    <row r="726" spans="1:12" x14ac:dyDescent="0.2">
      <c r="A726" t="str">
        <f t="shared" si="11"/>
        <v>Madison2010</v>
      </c>
      <c r="B726" t="s">
        <v>313</v>
      </c>
      <c r="C726">
        <v>2010</v>
      </c>
      <c r="D726" t="s">
        <v>245</v>
      </c>
      <c r="E726">
        <v>2333</v>
      </c>
      <c r="F726">
        <v>52562</v>
      </c>
      <c r="G726">
        <v>2.2999999999999998</v>
      </c>
      <c r="H726">
        <v>763</v>
      </c>
      <c r="I726">
        <v>-0.5</v>
      </c>
      <c r="J726" t="s">
        <v>247</v>
      </c>
      <c r="K726">
        <v>47113</v>
      </c>
      <c r="L726" t="s">
        <v>185</v>
      </c>
    </row>
    <row r="727" spans="1:12" x14ac:dyDescent="0.2">
      <c r="A727" t="str">
        <f t="shared" si="11"/>
        <v>Marion2010</v>
      </c>
      <c r="B727" t="s">
        <v>399</v>
      </c>
      <c r="C727">
        <v>2010</v>
      </c>
      <c r="D727" t="s">
        <v>245</v>
      </c>
      <c r="E727">
        <v>466</v>
      </c>
      <c r="F727">
        <v>6768</v>
      </c>
      <c r="G727">
        <v>-0.2</v>
      </c>
      <c r="H727">
        <v>654</v>
      </c>
      <c r="I727">
        <v>3.3</v>
      </c>
      <c r="J727" t="s">
        <v>247</v>
      </c>
      <c r="K727">
        <v>47115</v>
      </c>
      <c r="L727" t="s">
        <v>185</v>
      </c>
    </row>
    <row r="728" spans="1:12" x14ac:dyDescent="0.2">
      <c r="A728" t="str">
        <f t="shared" si="11"/>
        <v>Marshall2010</v>
      </c>
      <c r="B728" t="s">
        <v>322</v>
      </c>
      <c r="C728">
        <v>2010</v>
      </c>
      <c r="D728" t="s">
        <v>245</v>
      </c>
      <c r="E728">
        <v>486</v>
      </c>
      <c r="F728">
        <v>7130</v>
      </c>
      <c r="G728">
        <v>1.7</v>
      </c>
      <c r="H728">
        <v>656</v>
      </c>
      <c r="I728">
        <v>4.5999999999999996</v>
      </c>
      <c r="J728" t="s">
        <v>247</v>
      </c>
      <c r="K728">
        <v>47117</v>
      </c>
      <c r="L728" t="s">
        <v>185</v>
      </c>
    </row>
    <row r="729" spans="1:12" x14ac:dyDescent="0.2">
      <c r="A729" t="str">
        <f t="shared" si="11"/>
        <v>Maury2010</v>
      </c>
      <c r="B729" t="s">
        <v>737</v>
      </c>
      <c r="C729">
        <v>2010</v>
      </c>
      <c r="D729" t="s">
        <v>245</v>
      </c>
      <c r="E729">
        <v>1626</v>
      </c>
      <c r="F729">
        <v>26490</v>
      </c>
      <c r="G729">
        <v>-3.1</v>
      </c>
      <c r="H729">
        <v>763</v>
      </c>
      <c r="I729">
        <v>-9.1999999999999993</v>
      </c>
      <c r="J729" t="s">
        <v>247</v>
      </c>
      <c r="K729">
        <v>47119</v>
      </c>
      <c r="L729" t="s">
        <v>185</v>
      </c>
    </row>
    <row r="730" spans="1:12" x14ac:dyDescent="0.2">
      <c r="A730" t="str">
        <f t="shared" si="11"/>
        <v>Meigs2010</v>
      </c>
      <c r="B730" t="s">
        <v>738</v>
      </c>
      <c r="C730">
        <v>2010</v>
      </c>
      <c r="D730" t="s">
        <v>245</v>
      </c>
      <c r="E730">
        <v>109</v>
      </c>
      <c r="F730">
        <v>1772</v>
      </c>
      <c r="G730">
        <v>3.9</v>
      </c>
      <c r="H730">
        <v>636</v>
      </c>
      <c r="I730">
        <v>-15.1</v>
      </c>
      <c r="J730" t="s">
        <v>247</v>
      </c>
      <c r="K730">
        <v>47121</v>
      </c>
      <c r="L730" t="s">
        <v>185</v>
      </c>
    </row>
    <row r="731" spans="1:12" x14ac:dyDescent="0.2">
      <c r="A731" t="str">
        <f t="shared" si="11"/>
        <v>Monroe2010</v>
      </c>
      <c r="B731" t="s">
        <v>443</v>
      </c>
      <c r="C731">
        <v>2010</v>
      </c>
      <c r="D731" t="s">
        <v>245</v>
      </c>
      <c r="E731">
        <v>671</v>
      </c>
      <c r="F731">
        <v>11690</v>
      </c>
      <c r="G731">
        <v>0.1</v>
      </c>
      <c r="H731">
        <v>669</v>
      </c>
      <c r="I731">
        <v>0.8</v>
      </c>
      <c r="J731" t="s">
        <v>247</v>
      </c>
      <c r="K731">
        <v>47123</v>
      </c>
      <c r="L731" t="s">
        <v>185</v>
      </c>
    </row>
    <row r="732" spans="1:12" x14ac:dyDescent="0.2">
      <c r="A732" t="str">
        <f t="shared" si="11"/>
        <v>Montgomery2010</v>
      </c>
      <c r="B732" t="s">
        <v>329</v>
      </c>
      <c r="C732">
        <v>2010</v>
      </c>
      <c r="D732" t="s">
        <v>245</v>
      </c>
      <c r="E732">
        <v>2514</v>
      </c>
      <c r="F732">
        <v>43943</v>
      </c>
      <c r="G732">
        <v>1.7</v>
      </c>
      <c r="H732">
        <v>696</v>
      </c>
      <c r="I732">
        <v>5</v>
      </c>
      <c r="J732" t="s">
        <v>247</v>
      </c>
      <c r="K732">
        <v>47125</v>
      </c>
      <c r="L732" t="s">
        <v>185</v>
      </c>
    </row>
    <row r="733" spans="1:12" x14ac:dyDescent="0.2">
      <c r="A733" t="str">
        <f t="shared" si="11"/>
        <v>Moore2010</v>
      </c>
      <c r="B733" t="s">
        <v>739</v>
      </c>
      <c r="C733">
        <v>2010</v>
      </c>
      <c r="D733" t="s">
        <v>245</v>
      </c>
      <c r="E733">
        <v>70</v>
      </c>
      <c r="F733">
        <v>1503</v>
      </c>
      <c r="G733">
        <v>3.1</v>
      </c>
      <c r="H733">
        <v>701</v>
      </c>
      <c r="I733">
        <v>-0.1</v>
      </c>
      <c r="J733" t="s">
        <v>247</v>
      </c>
      <c r="K733">
        <v>47127</v>
      </c>
      <c r="L733" t="s">
        <v>185</v>
      </c>
    </row>
    <row r="734" spans="1:12" x14ac:dyDescent="0.2">
      <c r="A734" t="str">
        <f t="shared" si="11"/>
        <v>Morgan2010</v>
      </c>
      <c r="B734" t="s">
        <v>444</v>
      </c>
      <c r="C734">
        <v>2010</v>
      </c>
      <c r="D734" t="s">
        <v>245</v>
      </c>
      <c r="E734">
        <v>181</v>
      </c>
      <c r="F734">
        <v>2532</v>
      </c>
      <c r="G734">
        <v>-3.1</v>
      </c>
      <c r="H734">
        <v>620</v>
      </c>
      <c r="I734">
        <v>2.2999999999999998</v>
      </c>
      <c r="J734" t="s">
        <v>247</v>
      </c>
      <c r="K734">
        <v>47129</v>
      </c>
      <c r="L734" t="s">
        <v>185</v>
      </c>
    </row>
    <row r="735" spans="1:12" x14ac:dyDescent="0.2">
      <c r="A735" t="str">
        <f t="shared" si="11"/>
        <v>Obion2010</v>
      </c>
      <c r="B735" t="s">
        <v>740</v>
      </c>
      <c r="C735">
        <v>2010</v>
      </c>
      <c r="D735" t="s">
        <v>245</v>
      </c>
      <c r="E735">
        <v>669</v>
      </c>
      <c r="F735">
        <v>11467</v>
      </c>
      <c r="G735">
        <v>-0.3</v>
      </c>
      <c r="H735">
        <v>798</v>
      </c>
      <c r="I735">
        <v>6.1</v>
      </c>
      <c r="J735" t="s">
        <v>247</v>
      </c>
      <c r="K735">
        <v>47131</v>
      </c>
      <c r="L735" t="s">
        <v>185</v>
      </c>
    </row>
    <row r="736" spans="1:12" x14ac:dyDescent="0.2">
      <c r="A736" t="str">
        <f t="shared" si="11"/>
        <v>Overton2010</v>
      </c>
      <c r="B736" t="s">
        <v>741</v>
      </c>
      <c r="C736">
        <v>2010</v>
      </c>
      <c r="D736" t="s">
        <v>245</v>
      </c>
      <c r="E736">
        <v>289</v>
      </c>
      <c r="F736">
        <v>4630</v>
      </c>
      <c r="G736">
        <v>7.7</v>
      </c>
      <c r="H736">
        <v>619</v>
      </c>
      <c r="I736">
        <v>-1</v>
      </c>
      <c r="J736" t="s">
        <v>247</v>
      </c>
      <c r="K736">
        <v>47133</v>
      </c>
      <c r="L736" t="s">
        <v>185</v>
      </c>
    </row>
    <row r="737" spans="1:12" x14ac:dyDescent="0.2">
      <c r="A737" t="str">
        <f t="shared" si="11"/>
        <v>Perry2010</v>
      </c>
      <c r="B737" t="s">
        <v>445</v>
      </c>
      <c r="C737">
        <v>2010</v>
      </c>
      <c r="D737" t="s">
        <v>245</v>
      </c>
      <c r="E737">
        <v>113</v>
      </c>
      <c r="F737">
        <v>1649</v>
      </c>
      <c r="G737">
        <v>2.8</v>
      </c>
      <c r="H737">
        <v>546</v>
      </c>
      <c r="I737">
        <v>2.6</v>
      </c>
      <c r="J737" t="s">
        <v>247</v>
      </c>
      <c r="K737">
        <v>47135</v>
      </c>
      <c r="L737" t="s">
        <v>185</v>
      </c>
    </row>
    <row r="738" spans="1:12" x14ac:dyDescent="0.2">
      <c r="A738" t="str">
        <f t="shared" si="11"/>
        <v>Pickett2010</v>
      </c>
      <c r="B738" t="s">
        <v>742</v>
      </c>
      <c r="C738">
        <v>2010</v>
      </c>
      <c r="D738" t="s">
        <v>245</v>
      </c>
      <c r="E738">
        <v>96</v>
      </c>
      <c r="F738">
        <v>876</v>
      </c>
      <c r="G738">
        <v>1</v>
      </c>
      <c r="H738">
        <v>512</v>
      </c>
      <c r="I738">
        <v>2.8</v>
      </c>
      <c r="J738" t="s">
        <v>247</v>
      </c>
      <c r="K738">
        <v>47137</v>
      </c>
      <c r="L738" t="s">
        <v>185</v>
      </c>
    </row>
    <row r="739" spans="1:12" x14ac:dyDescent="0.2">
      <c r="A739" t="str">
        <f t="shared" si="11"/>
        <v>Polk2010</v>
      </c>
      <c r="B739" t="s">
        <v>533</v>
      </c>
      <c r="C739">
        <v>2010</v>
      </c>
      <c r="D739" t="s">
        <v>245</v>
      </c>
      <c r="E739">
        <v>231</v>
      </c>
      <c r="F739">
        <v>2225</v>
      </c>
      <c r="G739">
        <v>-8</v>
      </c>
      <c r="H739">
        <v>552</v>
      </c>
      <c r="I739">
        <v>6</v>
      </c>
      <c r="J739" t="s">
        <v>247</v>
      </c>
      <c r="K739">
        <v>47139</v>
      </c>
      <c r="L739" t="s">
        <v>185</v>
      </c>
    </row>
    <row r="740" spans="1:12" x14ac:dyDescent="0.2">
      <c r="A740" t="str">
        <f t="shared" si="11"/>
        <v>Putnam2010</v>
      </c>
      <c r="B740" t="s">
        <v>534</v>
      </c>
      <c r="C740">
        <v>2010</v>
      </c>
      <c r="D740" t="s">
        <v>245</v>
      </c>
      <c r="E740">
        <v>1683</v>
      </c>
      <c r="F740">
        <v>31696</v>
      </c>
      <c r="G740">
        <v>2.2999999999999998</v>
      </c>
      <c r="H740">
        <v>676</v>
      </c>
      <c r="I740">
        <v>2.2999999999999998</v>
      </c>
      <c r="J740" t="s">
        <v>247</v>
      </c>
      <c r="K740">
        <v>47141</v>
      </c>
      <c r="L740" t="s">
        <v>185</v>
      </c>
    </row>
    <row r="741" spans="1:12" x14ac:dyDescent="0.2">
      <c r="A741" t="str">
        <f t="shared" si="11"/>
        <v>Rhea2010</v>
      </c>
      <c r="B741" t="s">
        <v>743</v>
      </c>
      <c r="C741">
        <v>2010</v>
      </c>
      <c r="D741" t="s">
        <v>245</v>
      </c>
      <c r="E741">
        <v>478</v>
      </c>
      <c r="F741">
        <v>9790</v>
      </c>
      <c r="G741">
        <v>0.4</v>
      </c>
      <c r="H741">
        <v>760</v>
      </c>
      <c r="I741">
        <v>3.8</v>
      </c>
      <c r="J741" t="s">
        <v>247</v>
      </c>
      <c r="K741">
        <v>47143</v>
      </c>
      <c r="L741" t="s">
        <v>185</v>
      </c>
    </row>
    <row r="742" spans="1:12" x14ac:dyDescent="0.2">
      <c r="A742" t="str">
        <f t="shared" si="11"/>
        <v>Roane2010</v>
      </c>
      <c r="B742" t="s">
        <v>744</v>
      </c>
      <c r="C742">
        <v>2010</v>
      </c>
      <c r="D742" t="s">
        <v>245</v>
      </c>
      <c r="E742">
        <v>736</v>
      </c>
      <c r="F742">
        <v>18628</v>
      </c>
      <c r="G742">
        <v>1.8</v>
      </c>
      <c r="H742">
        <v>1017</v>
      </c>
      <c r="I742">
        <v>1.1000000000000001</v>
      </c>
      <c r="J742" t="s">
        <v>247</v>
      </c>
      <c r="K742">
        <v>47145</v>
      </c>
      <c r="L742" t="s">
        <v>185</v>
      </c>
    </row>
    <row r="743" spans="1:12" x14ac:dyDescent="0.2">
      <c r="A743" t="str">
        <f t="shared" si="11"/>
        <v>Robertson2010</v>
      </c>
      <c r="B743" t="s">
        <v>635</v>
      </c>
      <c r="C743">
        <v>2010</v>
      </c>
      <c r="D743" t="s">
        <v>245</v>
      </c>
      <c r="E743">
        <v>1002</v>
      </c>
      <c r="F743">
        <v>17300</v>
      </c>
      <c r="G743">
        <v>4.2</v>
      </c>
      <c r="H743">
        <v>659</v>
      </c>
      <c r="I743">
        <v>-2.9</v>
      </c>
      <c r="J743" t="s">
        <v>247</v>
      </c>
      <c r="K743">
        <v>47147</v>
      </c>
      <c r="L743" t="s">
        <v>185</v>
      </c>
    </row>
    <row r="744" spans="1:12" x14ac:dyDescent="0.2">
      <c r="A744" t="str">
        <f t="shared" si="11"/>
        <v>Rutherford2010</v>
      </c>
      <c r="B744" t="s">
        <v>407</v>
      </c>
      <c r="C744">
        <v>2010</v>
      </c>
      <c r="D744" t="s">
        <v>245</v>
      </c>
      <c r="E744">
        <v>4265</v>
      </c>
      <c r="F744">
        <v>95414</v>
      </c>
      <c r="G744">
        <v>2.2000000000000002</v>
      </c>
      <c r="H744">
        <v>861</v>
      </c>
      <c r="I744">
        <v>1.7</v>
      </c>
      <c r="J744" t="s">
        <v>247</v>
      </c>
      <c r="K744">
        <v>47149</v>
      </c>
      <c r="L744" t="s">
        <v>185</v>
      </c>
    </row>
    <row r="745" spans="1:12" x14ac:dyDescent="0.2">
      <c r="A745" t="str">
        <f t="shared" si="11"/>
        <v>Scott2010</v>
      </c>
      <c r="B745" t="s">
        <v>638</v>
      </c>
      <c r="C745">
        <v>2010</v>
      </c>
      <c r="D745" t="s">
        <v>245</v>
      </c>
      <c r="E745">
        <v>342</v>
      </c>
      <c r="F745">
        <v>5120</v>
      </c>
      <c r="G745">
        <v>-8.5</v>
      </c>
      <c r="H745">
        <v>528</v>
      </c>
      <c r="I745">
        <v>-4.2</v>
      </c>
      <c r="J745" t="s">
        <v>247</v>
      </c>
      <c r="K745">
        <v>47151</v>
      </c>
      <c r="L745" t="s">
        <v>185</v>
      </c>
    </row>
    <row r="746" spans="1:12" x14ac:dyDescent="0.2">
      <c r="A746" t="str">
        <f t="shared" si="11"/>
        <v>Sequatchie2010</v>
      </c>
      <c r="B746" t="s">
        <v>410</v>
      </c>
      <c r="C746">
        <v>2010</v>
      </c>
      <c r="D746" t="s">
        <v>245</v>
      </c>
      <c r="E746">
        <v>187</v>
      </c>
      <c r="F746">
        <v>2150</v>
      </c>
      <c r="G746">
        <v>-3.2</v>
      </c>
      <c r="H746">
        <v>554</v>
      </c>
      <c r="I746">
        <v>-5</v>
      </c>
      <c r="J746" t="s">
        <v>247</v>
      </c>
      <c r="K746">
        <v>47153</v>
      </c>
      <c r="L746" t="s">
        <v>185</v>
      </c>
    </row>
    <row r="747" spans="1:12" x14ac:dyDescent="0.2">
      <c r="A747" t="str">
        <f t="shared" si="11"/>
        <v>Sevier2010</v>
      </c>
      <c r="B747" t="s">
        <v>745</v>
      </c>
      <c r="C747">
        <v>2010</v>
      </c>
      <c r="D747" t="s">
        <v>245</v>
      </c>
      <c r="E747">
        <v>2451</v>
      </c>
      <c r="F747">
        <v>36756</v>
      </c>
      <c r="G747">
        <v>0.6</v>
      </c>
      <c r="H747">
        <v>557</v>
      </c>
      <c r="I747">
        <v>-0.7</v>
      </c>
      <c r="J747" t="s">
        <v>247</v>
      </c>
      <c r="K747">
        <v>47155</v>
      </c>
      <c r="L747" t="s">
        <v>185</v>
      </c>
    </row>
    <row r="748" spans="1:12" x14ac:dyDescent="0.2">
      <c r="A748" t="str">
        <f t="shared" si="11"/>
        <v>Shelby2010</v>
      </c>
      <c r="B748" t="s">
        <v>405</v>
      </c>
      <c r="C748">
        <v>2010</v>
      </c>
      <c r="D748" t="s">
        <v>245</v>
      </c>
      <c r="E748">
        <v>18926</v>
      </c>
      <c r="F748">
        <v>471880</v>
      </c>
      <c r="G748">
        <v>0</v>
      </c>
      <c r="H748">
        <v>1010</v>
      </c>
      <c r="I748">
        <v>4</v>
      </c>
      <c r="J748" t="s">
        <v>247</v>
      </c>
      <c r="K748">
        <v>47157</v>
      </c>
      <c r="L748" t="s">
        <v>185</v>
      </c>
    </row>
    <row r="749" spans="1:12" x14ac:dyDescent="0.2">
      <c r="A749" t="str">
        <f t="shared" si="11"/>
        <v>Smith2010</v>
      </c>
      <c r="B749" t="s">
        <v>746</v>
      </c>
      <c r="C749">
        <v>2010</v>
      </c>
      <c r="D749" t="s">
        <v>245</v>
      </c>
      <c r="E749">
        <v>320</v>
      </c>
      <c r="F749">
        <v>4523</v>
      </c>
      <c r="G749">
        <v>3</v>
      </c>
      <c r="H749">
        <v>694</v>
      </c>
      <c r="I749">
        <v>3.3</v>
      </c>
      <c r="J749" t="s">
        <v>247</v>
      </c>
      <c r="K749">
        <v>47159</v>
      </c>
      <c r="L749" t="s">
        <v>185</v>
      </c>
    </row>
    <row r="750" spans="1:12" x14ac:dyDescent="0.2">
      <c r="A750" t="str">
        <f t="shared" si="11"/>
        <v>Stewart2010</v>
      </c>
      <c r="B750" t="s">
        <v>543</v>
      </c>
      <c r="C750">
        <v>2010</v>
      </c>
      <c r="D750" t="s">
        <v>245</v>
      </c>
      <c r="E750">
        <v>182</v>
      </c>
      <c r="F750">
        <v>2616</v>
      </c>
      <c r="G750">
        <v>8</v>
      </c>
      <c r="H750">
        <v>856</v>
      </c>
      <c r="I750">
        <v>19.399999999999999</v>
      </c>
      <c r="J750" t="s">
        <v>247</v>
      </c>
      <c r="K750">
        <v>47161</v>
      </c>
      <c r="L750" t="s">
        <v>185</v>
      </c>
    </row>
    <row r="751" spans="1:12" x14ac:dyDescent="0.2">
      <c r="A751" t="str">
        <f t="shared" si="11"/>
        <v>Sullivan2010</v>
      </c>
      <c r="B751" t="s">
        <v>747</v>
      </c>
      <c r="C751">
        <v>2010</v>
      </c>
      <c r="D751" t="s">
        <v>245</v>
      </c>
      <c r="E751">
        <v>3203</v>
      </c>
      <c r="F751">
        <v>66454</v>
      </c>
      <c r="G751">
        <v>1.2</v>
      </c>
      <c r="H751">
        <v>894</v>
      </c>
      <c r="I751">
        <v>7.8</v>
      </c>
      <c r="J751" t="s">
        <v>247</v>
      </c>
      <c r="K751">
        <v>47163</v>
      </c>
      <c r="L751" t="s">
        <v>185</v>
      </c>
    </row>
    <row r="752" spans="1:12" x14ac:dyDescent="0.2">
      <c r="A752" t="str">
        <f t="shared" si="11"/>
        <v>Sumner2010</v>
      </c>
      <c r="B752" t="s">
        <v>748</v>
      </c>
      <c r="C752">
        <v>2010</v>
      </c>
      <c r="D752" t="s">
        <v>245</v>
      </c>
      <c r="E752">
        <v>2842</v>
      </c>
      <c r="F752">
        <v>40073</v>
      </c>
      <c r="G752">
        <v>1</v>
      </c>
      <c r="H752">
        <v>759</v>
      </c>
      <c r="I752">
        <v>1.5</v>
      </c>
      <c r="J752" t="s">
        <v>247</v>
      </c>
      <c r="K752">
        <v>47165</v>
      </c>
      <c r="L752" t="s">
        <v>185</v>
      </c>
    </row>
    <row r="753" spans="1:12" x14ac:dyDescent="0.2">
      <c r="A753" t="str">
        <f t="shared" si="11"/>
        <v>Tipton2010</v>
      </c>
      <c r="B753" t="s">
        <v>749</v>
      </c>
      <c r="C753">
        <v>2010</v>
      </c>
      <c r="D753" t="s">
        <v>245</v>
      </c>
      <c r="E753">
        <v>731</v>
      </c>
      <c r="F753">
        <v>9734</v>
      </c>
      <c r="G753">
        <v>-5</v>
      </c>
      <c r="H753">
        <v>648</v>
      </c>
      <c r="I753">
        <v>3.2</v>
      </c>
      <c r="J753" t="s">
        <v>247</v>
      </c>
      <c r="K753">
        <v>47167</v>
      </c>
      <c r="L753" t="s">
        <v>185</v>
      </c>
    </row>
    <row r="754" spans="1:12" x14ac:dyDescent="0.2">
      <c r="A754" t="str">
        <f t="shared" si="11"/>
        <v>Trousdale2010</v>
      </c>
      <c r="B754" t="s">
        <v>750</v>
      </c>
      <c r="C754">
        <v>2010</v>
      </c>
      <c r="D754" t="s">
        <v>245</v>
      </c>
      <c r="E754">
        <v>122</v>
      </c>
      <c r="F754">
        <v>1492</v>
      </c>
      <c r="G754">
        <v>3.7</v>
      </c>
      <c r="H754">
        <v>586</v>
      </c>
      <c r="I754">
        <v>2.6</v>
      </c>
      <c r="J754" t="s">
        <v>247</v>
      </c>
      <c r="K754">
        <v>47169</v>
      </c>
      <c r="L754" t="s">
        <v>185</v>
      </c>
    </row>
    <row r="755" spans="1:12" x14ac:dyDescent="0.2">
      <c r="A755" t="str">
        <f t="shared" si="11"/>
        <v>Unicoi2010</v>
      </c>
      <c r="B755" t="s">
        <v>751</v>
      </c>
      <c r="C755">
        <v>2010</v>
      </c>
      <c r="D755" t="s">
        <v>245</v>
      </c>
      <c r="E755">
        <v>238</v>
      </c>
      <c r="F755">
        <v>4903</v>
      </c>
      <c r="G755">
        <v>4.2</v>
      </c>
      <c r="H755">
        <v>793</v>
      </c>
      <c r="I755">
        <v>-2.7</v>
      </c>
      <c r="J755" t="s">
        <v>247</v>
      </c>
      <c r="K755">
        <v>47171</v>
      </c>
      <c r="L755" t="s">
        <v>185</v>
      </c>
    </row>
    <row r="756" spans="1:12" x14ac:dyDescent="0.2">
      <c r="A756" t="str">
        <f t="shared" si="11"/>
        <v>Union2010</v>
      </c>
      <c r="B756" t="s">
        <v>403</v>
      </c>
      <c r="C756">
        <v>2010</v>
      </c>
      <c r="D756" t="s">
        <v>245</v>
      </c>
      <c r="E756">
        <v>229</v>
      </c>
      <c r="F756">
        <v>2556</v>
      </c>
      <c r="G756">
        <v>-3.2</v>
      </c>
      <c r="H756">
        <v>647</v>
      </c>
      <c r="I756">
        <v>-2</v>
      </c>
      <c r="J756" t="s">
        <v>247</v>
      </c>
      <c r="K756">
        <v>47173</v>
      </c>
      <c r="L756" t="s">
        <v>185</v>
      </c>
    </row>
    <row r="757" spans="1:12" x14ac:dyDescent="0.2">
      <c r="A757" t="str">
        <f t="shared" si="11"/>
        <v>Van Buren2010</v>
      </c>
      <c r="B757" t="s">
        <v>752</v>
      </c>
      <c r="C757">
        <v>2010</v>
      </c>
      <c r="D757" t="s">
        <v>245</v>
      </c>
      <c r="E757">
        <v>51</v>
      </c>
      <c r="F757">
        <v>739</v>
      </c>
      <c r="G757">
        <v>-18.3</v>
      </c>
      <c r="H757">
        <v>524</v>
      </c>
      <c r="I757">
        <v>-62.5</v>
      </c>
      <c r="J757" t="s">
        <v>247</v>
      </c>
      <c r="K757">
        <v>47175</v>
      </c>
      <c r="L757" t="s">
        <v>185</v>
      </c>
    </row>
    <row r="758" spans="1:12" x14ac:dyDescent="0.2">
      <c r="A758" t="str">
        <f t="shared" si="11"/>
        <v>Warren2010</v>
      </c>
      <c r="B758" t="s">
        <v>561</v>
      </c>
      <c r="C758">
        <v>2010</v>
      </c>
      <c r="D758" t="s">
        <v>245</v>
      </c>
      <c r="E758">
        <v>768</v>
      </c>
      <c r="F758">
        <v>11658</v>
      </c>
      <c r="G758">
        <v>3.3</v>
      </c>
      <c r="H758">
        <v>704</v>
      </c>
      <c r="I758">
        <v>-1.4</v>
      </c>
      <c r="J758" t="s">
        <v>247</v>
      </c>
      <c r="K758">
        <v>47177</v>
      </c>
      <c r="L758" t="s">
        <v>185</v>
      </c>
    </row>
    <row r="759" spans="1:12" x14ac:dyDescent="0.2">
      <c r="A759" t="str">
        <f t="shared" si="11"/>
        <v>Washington2010</v>
      </c>
      <c r="B759" t="s">
        <v>452</v>
      </c>
      <c r="C759">
        <v>2010</v>
      </c>
      <c r="D759" t="s">
        <v>245</v>
      </c>
      <c r="E759">
        <v>2647</v>
      </c>
      <c r="F759">
        <v>59044</v>
      </c>
      <c r="G759">
        <v>-1.1000000000000001</v>
      </c>
      <c r="H759">
        <v>735</v>
      </c>
      <c r="I759">
        <v>1.9</v>
      </c>
      <c r="J759" t="s">
        <v>247</v>
      </c>
      <c r="K759">
        <v>47179</v>
      </c>
      <c r="L759" t="s">
        <v>185</v>
      </c>
    </row>
    <row r="760" spans="1:12" x14ac:dyDescent="0.2">
      <c r="A760" t="str">
        <f t="shared" si="11"/>
        <v>Wayne2010</v>
      </c>
      <c r="B760" t="s">
        <v>382</v>
      </c>
      <c r="C760">
        <v>2010</v>
      </c>
      <c r="D760" t="s">
        <v>245</v>
      </c>
      <c r="E760">
        <v>211</v>
      </c>
      <c r="F760">
        <v>3556</v>
      </c>
      <c r="G760">
        <v>-3.4</v>
      </c>
      <c r="H760">
        <v>565</v>
      </c>
      <c r="I760">
        <v>4.8</v>
      </c>
      <c r="J760" t="s">
        <v>247</v>
      </c>
      <c r="K760">
        <v>47181</v>
      </c>
      <c r="L760" t="s">
        <v>185</v>
      </c>
    </row>
    <row r="761" spans="1:12" x14ac:dyDescent="0.2">
      <c r="A761" t="str">
        <f t="shared" si="11"/>
        <v>Weakley2010</v>
      </c>
      <c r="B761" t="s">
        <v>411</v>
      </c>
      <c r="C761">
        <v>2010</v>
      </c>
      <c r="D761" t="s">
        <v>245</v>
      </c>
      <c r="E761">
        <v>544</v>
      </c>
      <c r="F761">
        <v>9722</v>
      </c>
      <c r="G761">
        <v>0.4</v>
      </c>
      <c r="H761">
        <v>638</v>
      </c>
      <c r="I761">
        <v>2.6</v>
      </c>
      <c r="J761" t="s">
        <v>247</v>
      </c>
      <c r="K761">
        <v>47183</v>
      </c>
      <c r="L761" t="s">
        <v>185</v>
      </c>
    </row>
    <row r="762" spans="1:12" x14ac:dyDescent="0.2">
      <c r="A762" t="str">
        <f t="shared" si="11"/>
        <v>White2010</v>
      </c>
      <c r="B762" t="s">
        <v>564</v>
      </c>
      <c r="C762">
        <v>2010</v>
      </c>
      <c r="D762" t="s">
        <v>245</v>
      </c>
      <c r="E762">
        <v>399</v>
      </c>
      <c r="F762">
        <v>6455</v>
      </c>
      <c r="G762">
        <v>10.5</v>
      </c>
      <c r="H762">
        <v>690</v>
      </c>
      <c r="I762">
        <v>17.100000000000001</v>
      </c>
      <c r="J762" t="s">
        <v>247</v>
      </c>
      <c r="K762">
        <v>47185</v>
      </c>
      <c r="L762" t="s">
        <v>185</v>
      </c>
    </row>
    <row r="763" spans="1:12" x14ac:dyDescent="0.2">
      <c r="A763" t="str">
        <f t="shared" si="11"/>
        <v>Williamson2010</v>
      </c>
      <c r="B763" t="s">
        <v>409</v>
      </c>
      <c r="C763">
        <v>2010</v>
      </c>
      <c r="D763" t="s">
        <v>245</v>
      </c>
      <c r="E763">
        <v>6092</v>
      </c>
      <c r="F763">
        <v>90531</v>
      </c>
      <c r="G763">
        <v>5.7</v>
      </c>
      <c r="H763">
        <v>1111</v>
      </c>
      <c r="I763">
        <v>9.6999999999999993</v>
      </c>
      <c r="J763" t="s">
        <v>247</v>
      </c>
      <c r="K763">
        <v>47187</v>
      </c>
      <c r="L763" t="s">
        <v>185</v>
      </c>
    </row>
    <row r="764" spans="1:12" x14ac:dyDescent="0.2">
      <c r="A764" t="str">
        <f t="shared" si="11"/>
        <v>Wilson2010</v>
      </c>
      <c r="B764" t="s">
        <v>378</v>
      </c>
      <c r="C764">
        <v>2010</v>
      </c>
      <c r="D764" t="s">
        <v>245</v>
      </c>
      <c r="E764">
        <v>2180</v>
      </c>
      <c r="F764">
        <v>34700</v>
      </c>
      <c r="G764">
        <v>2.9</v>
      </c>
      <c r="H764">
        <v>875</v>
      </c>
      <c r="I764">
        <v>3.2</v>
      </c>
      <c r="J764" t="s">
        <v>247</v>
      </c>
      <c r="K764">
        <v>47189</v>
      </c>
      <c r="L764" t="s">
        <v>185</v>
      </c>
    </row>
    <row r="765" spans="1:12" x14ac:dyDescent="0.2">
      <c r="A765" t="str">
        <f t="shared" si="11"/>
        <v>Anderson2011</v>
      </c>
      <c r="B765" t="s">
        <v>349</v>
      </c>
      <c r="C765">
        <v>2011</v>
      </c>
      <c r="D765" t="s">
        <v>245</v>
      </c>
      <c r="E765">
        <v>1580</v>
      </c>
      <c r="F765">
        <v>38382</v>
      </c>
      <c r="G765">
        <v>-1</v>
      </c>
      <c r="H765">
        <v>997</v>
      </c>
      <c r="I765">
        <v>-3</v>
      </c>
      <c r="J765" t="s">
        <v>247</v>
      </c>
      <c r="K765">
        <v>47001</v>
      </c>
      <c r="L765" t="s">
        <v>185</v>
      </c>
    </row>
    <row r="766" spans="1:12" x14ac:dyDescent="0.2">
      <c r="A766" t="str">
        <f t="shared" si="11"/>
        <v>Bedford2011</v>
      </c>
      <c r="B766" t="s">
        <v>652</v>
      </c>
      <c r="C766">
        <v>2011</v>
      </c>
      <c r="D766" t="s">
        <v>245</v>
      </c>
      <c r="E766">
        <v>759</v>
      </c>
      <c r="F766">
        <v>16635</v>
      </c>
      <c r="G766">
        <v>-1.9</v>
      </c>
      <c r="H766">
        <v>664</v>
      </c>
      <c r="I766">
        <v>-0.2</v>
      </c>
      <c r="J766" t="s">
        <v>247</v>
      </c>
      <c r="K766">
        <v>47003</v>
      </c>
      <c r="L766" t="s">
        <v>185</v>
      </c>
    </row>
    <row r="767" spans="1:12" x14ac:dyDescent="0.2">
      <c r="A767" t="str">
        <f t="shared" si="11"/>
        <v>Benton2011</v>
      </c>
      <c r="B767" t="s">
        <v>713</v>
      </c>
      <c r="C767">
        <v>2011</v>
      </c>
      <c r="D767" t="s">
        <v>245</v>
      </c>
      <c r="E767">
        <v>292</v>
      </c>
      <c r="F767">
        <v>3754</v>
      </c>
      <c r="G767">
        <v>0.1</v>
      </c>
      <c r="H767">
        <v>538</v>
      </c>
      <c r="I767">
        <v>0.6</v>
      </c>
      <c r="J767" t="s">
        <v>247</v>
      </c>
      <c r="K767">
        <v>47005</v>
      </c>
      <c r="L767" t="s">
        <v>185</v>
      </c>
    </row>
    <row r="768" spans="1:12" x14ac:dyDescent="0.2">
      <c r="A768" t="str">
        <f t="shared" si="11"/>
        <v>Bledsoe2011</v>
      </c>
      <c r="B768" t="s">
        <v>714</v>
      </c>
      <c r="C768">
        <v>2011</v>
      </c>
      <c r="D768" t="s">
        <v>245</v>
      </c>
      <c r="E768">
        <v>132</v>
      </c>
      <c r="F768">
        <v>1442</v>
      </c>
      <c r="G768">
        <v>2.6</v>
      </c>
      <c r="H768">
        <v>511</v>
      </c>
      <c r="I768">
        <v>-3.9</v>
      </c>
      <c r="J768" t="s">
        <v>247</v>
      </c>
      <c r="K768">
        <v>47007</v>
      </c>
      <c r="L768" t="s">
        <v>185</v>
      </c>
    </row>
    <row r="769" spans="1:12" x14ac:dyDescent="0.2">
      <c r="A769" t="str">
        <f t="shared" si="11"/>
        <v>Blount2011</v>
      </c>
      <c r="B769" t="s">
        <v>421</v>
      </c>
      <c r="C769">
        <v>2011</v>
      </c>
      <c r="D769" t="s">
        <v>245</v>
      </c>
      <c r="E769">
        <v>2158</v>
      </c>
      <c r="F769">
        <v>41600</v>
      </c>
      <c r="G769">
        <v>5.2</v>
      </c>
      <c r="H769">
        <v>834</v>
      </c>
      <c r="I769">
        <v>1.8</v>
      </c>
      <c r="J769" t="s">
        <v>247</v>
      </c>
      <c r="K769">
        <v>47009</v>
      </c>
      <c r="L769" t="s">
        <v>185</v>
      </c>
    </row>
    <row r="770" spans="1:12" x14ac:dyDescent="0.2">
      <c r="A770" t="str">
        <f t="shared" si="11"/>
        <v>Bradley2011</v>
      </c>
      <c r="B770" t="s">
        <v>408</v>
      </c>
      <c r="C770">
        <v>2011</v>
      </c>
      <c r="D770" t="s">
        <v>245</v>
      </c>
      <c r="E770">
        <v>1696</v>
      </c>
      <c r="F770">
        <v>38729</v>
      </c>
      <c r="G770">
        <v>12.7</v>
      </c>
      <c r="H770">
        <v>764</v>
      </c>
      <c r="I770">
        <v>-0.1</v>
      </c>
      <c r="J770" t="s">
        <v>247</v>
      </c>
      <c r="K770">
        <v>47011</v>
      </c>
      <c r="L770" t="s">
        <v>185</v>
      </c>
    </row>
    <row r="771" spans="1:12" x14ac:dyDescent="0.2">
      <c r="A771" t="str">
        <f t="shared" si="11"/>
        <v>Campbell2011</v>
      </c>
      <c r="B771" t="s">
        <v>412</v>
      </c>
      <c r="C771">
        <v>2011</v>
      </c>
      <c r="D771" t="s">
        <v>245</v>
      </c>
      <c r="E771">
        <v>574</v>
      </c>
      <c r="F771">
        <v>8471</v>
      </c>
      <c r="G771">
        <v>-2.6</v>
      </c>
      <c r="H771">
        <v>618</v>
      </c>
      <c r="I771">
        <v>-3.6</v>
      </c>
      <c r="J771" t="s">
        <v>247</v>
      </c>
      <c r="K771">
        <v>47013</v>
      </c>
      <c r="L771" t="s">
        <v>185</v>
      </c>
    </row>
    <row r="772" spans="1:12" x14ac:dyDescent="0.2">
      <c r="A772" t="str">
        <f t="shared" si="11"/>
        <v>Cannon2011</v>
      </c>
      <c r="B772" t="s">
        <v>715</v>
      </c>
      <c r="C772">
        <v>2011</v>
      </c>
      <c r="D772" t="s">
        <v>245</v>
      </c>
      <c r="E772">
        <v>164</v>
      </c>
      <c r="F772">
        <v>1962</v>
      </c>
      <c r="G772">
        <v>2.5</v>
      </c>
      <c r="H772">
        <v>529</v>
      </c>
      <c r="I772">
        <v>-4</v>
      </c>
      <c r="J772" t="s">
        <v>247</v>
      </c>
      <c r="K772">
        <v>47015</v>
      </c>
      <c r="L772" t="s">
        <v>185</v>
      </c>
    </row>
    <row r="773" spans="1:12" x14ac:dyDescent="0.2">
      <c r="A773" t="str">
        <f t="shared" si="11"/>
        <v>Carroll2011</v>
      </c>
      <c r="B773" t="s">
        <v>373</v>
      </c>
      <c r="C773">
        <v>2011</v>
      </c>
      <c r="D773" t="s">
        <v>245</v>
      </c>
      <c r="E773">
        <v>441</v>
      </c>
      <c r="F773">
        <v>7244</v>
      </c>
      <c r="G773">
        <v>-1.3</v>
      </c>
      <c r="H773">
        <v>598</v>
      </c>
      <c r="I773">
        <v>-1.5</v>
      </c>
      <c r="J773" t="s">
        <v>247</v>
      </c>
      <c r="K773">
        <v>47017</v>
      </c>
      <c r="L773" t="s">
        <v>185</v>
      </c>
    </row>
    <row r="774" spans="1:12" x14ac:dyDescent="0.2">
      <c r="A774" t="str">
        <f t="shared" ref="A774:A837" si="12">_xlfn.CONCAT(B774, C774)</f>
        <v>Carter2011</v>
      </c>
      <c r="B774" t="s">
        <v>583</v>
      </c>
      <c r="C774">
        <v>2011</v>
      </c>
      <c r="D774" t="s">
        <v>245</v>
      </c>
      <c r="E774">
        <v>650</v>
      </c>
      <c r="F774">
        <v>10158</v>
      </c>
      <c r="G774">
        <v>0</v>
      </c>
      <c r="H774">
        <v>573</v>
      </c>
      <c r="I774">
        <v>-3.9</v>
      </c>
      <c r="J774" t="s">
        <v>247</v>
      </c>
      <c r="K774">
        <v>47019</v>
      </c>
      <c r="L774" t="s">
        <v>185</v>
      </c>
    </row>
    <row r="775" spans="1:12" x14ac:dyDescent="0.2">
      <c r="A775" t="str">
        <f t="shared" si="12"/>
        <v>Cheatham2011</v>
      </c>
      <c r="B775" t="s">
        <v>716</v>
      </c>
      <c r="C775">
        <v>2011</v>
      </c>
      <c r="D775" t="s">
        <v>245</v>
      </c>
      <c r="E775">
        <v>514</v>
      </c>
      <c r="F775">
        <v>7490</v>
      </c>
      <c r="G775">
        <v>-0.1</v>
      </c>
      <c r="H775">
        <v>695</v>
      </c>
      <c r="I775">
        <v>-2.1</v>
      </c>
      <c r="J775" t="s">
        <v>247</v>
      </c>
      <c r="K775">
        <v>47021</v>
      </c>
      <c r="L775" t="s">
        <v>185</v>
      </c>
    </row>
    <row r="776" spans="1:12" x14ac:dyDescent="0.2">
      <c r="A776" t="str">
        <f t="shared" si="12"/>
        <v>Chester2011</v>
      </c>
      <c r="B776" t="s">
        <v>717</v>
      </c>
      <c r="C776">
        <v>2011</v>
      </c>
      <c r="D776" t="s">
        <v>245</v>
      </c>
      <c r="E776">
        <v>242</v>
      </c>
      <c r="F776">
        <v>3273</v>
      </c>
      <c r="G776">
        <v>-1.4</v>
      </c>
      <c r="H776">
        <v>627</v>
      </c>
      <c r="I776">
        <v>3</v>
      </c>
      <c r="J776" t="s">
        <v>247</v>
      </c>
      <c r="K776">
        <v>47023</v>
      </c>
      <c r="L776" t="s">
        <v>185</v>
      </c>
    </row>
    <row r="777" spans="1:12" x14ac:dyDescent="0.2">
      <c r="A777" t="str">
        <f t="shared" si="12"/>
        <v>Claiborne2011</v>
      </c>
      <c r="B777" t="s">
        <v>718</v>
      </c>
      <c r="C777">
        <v>2011</v>
      </c>
      <c r="D777" t="s">
        <v>245</v>
      </c>
      <c r="E777">
        <v>481</v>
      </c>
      <c r="F777">
        <v>8383</v>
      </c>
      <c r="G777">
        <v>0.2</v>
      </c>
      <c r="H777">
        <v>613</v>
      </c>
      <c r="I777">
        <v>3.4</v>
      </c>
      <c r="J777" t="s">
        <v>247</v>
      </c>
      <c r="K777">
        <v>47025</v>
      </c>
      <c r="L777" t="s">
        <v>185</v>
      </c>
    </row>
    <row r="778" spans="1:12" x14ac:dyDescent="0.2">
      <c r="A778" t="str">
        <f t="shared" si="12"/>
        <v>Clay2011</v>
      </c>
      <c r="B778" t="s">
        <v>353</v>
      </c>
      <c r="C778">
        <v>2011</v>
      </c>
      <c r="D778" t="s">
        <v>245</v>
      </c>
      <c r="E778">
        <v>129</v>
      </c>
      <c r="F778">
        <v>1650</v>
      </c>
      <c r="G778">
        <v>6.2</v>
      </c>
      <c r="H778">
        <v>498</v>
      </c>
      <c r="I778">
        <v>-5.5</v>
      </c>
      <c r="J778" t="s">
        <v>247</v>
      </c>
      <c r="K778">
        <v>47027</v>
      </c>
      <c r="L778" t="s">
        <v>185</v>
      </c>
    </row>
    <row r="779" spans="1:12" x14ac:dyDescent="0.2">
      <c r="A779" t="str">
        <f t="shared" si="12"/>
        <v>Cocke2011</v>
      </c>
      <c r="B779" t="s">
        <v>719</v>
      </c>
      <c r="C779">
        <v>2011</v>
      </c>
      <c r="D779" t="s">
        <v>245</v>
      </c>
      <c r="E779">
        <v>478</v>
      </c>
      <c r="F779">
        <v>7219</v>
      </c>
      <c r="G779">
        <v>2.7</v>
      </c>
      <c r="H779">
        <v>598</v>
      </c>
      <c r="I779">
        <v>-3.2</v>
      </c>
      <c r="J779" t="s">
        <v>247</v>
      </c>
      <c r="K779">
        <v>47029</v>
      </c>
      <c r="L779" t="s">
        <v>185</v>
      </c>
    </row>
    <row r="780" spans="1:12" x14ac:dyDescent="0.2">
      <c r="A780" t="str">
        <f t="shared" si="12"/>
        <v>Coffee2011</v>
      </c>
      <c r="B780" t="s">
        <v>340</v>
      </c>
      <c r="C780">
        <v>2011</v>
      </c>
      <c r="D780" t="s">
        <v>245</v>
      </c>
      <c r="E780">
        <v>1196</v>
      </c>
      <c r="F780">
        <v>23088</v>
      </c>
      <c r="G780">
        <v>3.9</v>
      </c>
      <c r="H780">
        <v>758</v>
      </c>
      <c r="I780">
        <v>-5</v>
      </c>
      <c r="J780" t="s">
        <v>247</v>
      </c>
      <c r="K780">
        <v>47031</v>
      </c>
      <c r="L780" t="s">
        <v>185</v>
      </c>
    </row>
    <row r="781" spans="1:12" x14ac:dyDescent="0.2">
      <c r="A781" t="str">
        <f t="shared" si="12"/>
        <v>Crockett2011</v>
      </c>
      <c r="B781" t="s">
        <v>720</v>
      </c>
      <c r="C781">
        <v>2011</v>
      </c>
      <c r="D781" t="s">
        <v>245</v>
      </c>
      <c r="E781">
        <v>243</v>
      </c>
      <c r="F781">
        <v>3450</v>
      </c>
      <c r="G781">
        <v>2.4</v>
      </c>
      <c r="H781">
        <v>693</v>
      </c>
      <c r="I781">
        <v>2.2000000000000002</v>
      </c>
      <c r="J781" t="s">
        <v>247</v>
      </c>
      <c r="K781">
        <v>47033</v>
      </c>
      <c r="L781" t="s">
        <v>185</v>
      </c>
    </row>
    <row r="782" spans="1:12" x14ac:dyDescent="0.2">
      <c r="A782" t="str">
        <f t="shared" si="12"/>
        <v>Cumberland2011</v>
      </c>
      <c r="B782" t="s">
        <v>589</v>
      </c>
      <c r="C782">
        <v>2011</v>
      </c>
      <c r="D782" t="s">
        <v>245</v>
      </c>
      <c r="E782">
        <v>1032</v>
      </c>
      <c r="F782">
        <v>16112</v>
      </c>
      <c r="G782">
        <v>4.3</v>
      </c>
      <c r="H782">
        <v>607</v>
      </c>
      <c r="I782">
        <v>-6.6</v>
      </c>
      <c r="J782" t="s">
        <v>247</v>
      </c>
      <c r="K782">
        <v>47035</v>
      </c>
      <c r="L782" t="s">
        <v>185</v>
      </c>
    </row>
    <row r="783" spans="1:12" x14ac:dyDescent="0.2">
      <c r="A783" t="str">
        <f t="shared" si="12"/>
        <v>Davidson2011</v>
      </c>
      <c r="B783" t="s">
        <v>721</v>
      </c>
      <c r="C783">
        <v>2011</v>
      </c>
      <c r="D783" t="s">
        <v>245</v>
      </c>
      <c r="E783">
        <v>17984</v>
      </c>
      <c r="F783">
        <v>429911</v>
      </c>
      <c r="G783">
        <v>1.8</v>
      </c>
      <c r="H783">
        <v>1023</v>
      </c>
      <c r="I783">
        <v>-2.7</v>
      </c>
      <c r="J783" t="s">
        <v>247</v>
      </c>
      <c r="K783">
        <v>47037</v>
      </c>
      <c r="L783" t="s">
        <v>185</v>
      </c>
    </row>
    <row r="784" spans="1:12" x14ac:dyDescent="0.2">
      <c r="A784" t="str">
        <f t="shared" si="12"/>
        <v>Decatur2011</v>
      </c>
      <c r="B784" t="s">
        <v>488</v>
      </c>
      <c r="C784">
        <v>2011</v>
      </c>
      <c r="D784" t="s">
        <v>245</v>
      </c>
      <c r="E784">
        <v>233</v>
      </c>
      <c r="F784">
        <v>3673</v>
      </c>
      <c r="G784">
        <v>-2.6</v>
      </c>
      <c r="H784">
        <v>696</v>
      </c>
      <c r="I784">
        <v>5.0999999999999996</v>
      </c>
      <c r="J784" t="s">
        <v>247</v>
      </c>
      <c r="K784">
        <v>47039</v>
      </c>
      <c r="L784" t="s">
        <v>185</v>
      </c>
    </row>
    <row r="785" spans="1:12" x14ac:dyDescent="0.2">
      <c r="A785" t="str">
        <f t="shared" si="12"/>
        <v>DeKalb2011</v>
      </c>
      <c r="B785" t="s">
        <v>337</v>
      </c>
      <c r="C785">
        <v>2011</v>
      </c>
      <c r="D785" t="s">
        <v>245</v>
      </c>
      <c r="E785">
        <v>298</v>
      </c>
      <c r="F785">
        <v>5332</v>
      </c>
      <c r="G785">
        <v>4</v>
      </c>
      <c r="H785">
        <v>623</v>
      </c>
      <c r="I785">
        <v>-0.8</v>
      </c>
      <c r="J785" t="s">
        <v>247</v>
      </c>
      <c r="K785">
        <v>47041</v>
      </c>
      <c r="L785" t="s">
        <v>185</v>
      </c>
    </row>
    <row r="786" spans="1:12" x14ac:dyDescent="0.2">
      <c r="A786" t="str">
        <f t="shared" si="12"/>
        <v>Dickson2011</v>
      </c>
      <c r="B786" t="s">
        <v>722</v>
      </c>
      <c r="C786">
        <v>2011</v>
      </c>
      <c r="D786" t="s">
        <v>245</v>
      </c>
      <c r="E786">
        <v>903</v>
      </c>
      <c r="F786">
        <v>14256</v>
      </c>
      <c r="G786">
        <v>6.7</v>
      </c>
      <c r="H786">
        <v>661</v>
      </c>
      <c r="I786">
        <v>-5.8</v>
      </c>
      <c r="J786" t="s">
        <v>247</v>
      </c>
      <c r="K786">
        <v>47043</v>
      </c>
      <c r="L786" t="s">
        <v>185</v>
      </c>
    </row>
    <row r="787" spans="1:12" x14ac:dyDescent="0.2">
      <c r="A787" t="str">
        <f t="shared" si="12"/>
        <v>Dyer2011</v>
      </c>
      <c r="B787" t="s">
        <v>723</v>
      </c>
      <c r="C787">
        <v>2011</v>
      </c>
      <c r="D787" t="s">
        <v>245</v>
      </c>
      <c r="E787">
        <v>805</v>
      </c>
      <c r="F787">
        <v>14270</v>
      </c>
      <c r="G787">
        <v>-16.2</v>
      </c>
      <c r="H787">
        <v>699</v>
      </c>
      <c r="I787">
        <v>5.7</v>
      </c>
      <c r="J787" t="s">
        <v>247</v>
      </c>
      <c r="K787">
        <v>47045</v>
      </c>
      <c r="L787" t="s">
        <v>185</v>
      </c>
    </row>
    <row r="788" spans="1:12" x14ac:dyDescent="0.2">
      <c r="A788" t="str">
        <f t="shared" si="12"/>
        <v>Fayette2011</v>
      </c>
      <c r="B788" t="s">
        <v>332</v>
      </c>
      <c r="C788">
        <v>2011</v>
      </c>
      <c r="D788" t="s">
        <v>245</v>
      </c>
      <c r="E788">
        <v>532</v>
      </c>
      <c r="F788">
        <v>7104</v>
      </c>
      <c r="G788">
        <v>1.5</v>
      </c>
      <c r="H788">
        <v>757</v>
      </c>
      <c r="I788">
        <v>3.7</v>
      </c>
      <c r="J788" t="s">
        <v>247</v>
      </c>
      <c r="K788">
        <v>47047</v>
      </c>
      <c r="L788" t="s">
        <v>185</v>
      </c>
    </row>
    <row r="789" spans="1:12" x14ac:dyDescent="0.2">
      <c r="A789" t="str">
        <f t="shared" si="12"/>
        <v>Fentress2011</v>
      </c>
      <c r="B789" t="s">
        <v>724</v>
      </c>
      <c r="C789">
        <v>2011</v>
      </c>
      <c r="D789" t="s">
        <v>245</v>
      </c>
      <c r="E789">
        <v>260</v>
      </c>
      <c r="F789">
        <v>4393</v>
      </c>
      <c r="G789">
        <v>3</v>
      </c>
      <c r="H789">
        <v>550</v>
      </c>
      <c r="I789">
        <v>1.9</v>
      </c>
      <c r="J789" t="s">
        <v>247</v>
      </c>
      <c r="K789">
        <v>47049</v>
      </c>
      <c r="L789" t="s">
        <v>185</v>
      </c>
    </row>
    <row r="790" spans="1:12" x14ac:dyDescent="0.2">
      <c r="A790" t="str">
        <f t="shared" si="12"/>
        <v>Franklin2011</v>
      </c>
      <c r="B790" t="s">
        <v>434</v>
      </c>
      <c r="C790">
        <v>2011</v>
      </c>
      <c r="D790" t="s">
        <v>245</v>
      </c>
      <c r="E790">
        <v>646</v>
      </c>
      <c r="F790">
        <v>9186</v>
      </c>
      <c r="G790">
        <v>0.1</v>
      </c>
      <c r="H790">
        <v>604</v>
      </c>
      <c r="I790">
        <v>0.3</v>
      </c>
      <c r="J790" t="s">
        <v>247</v>
      </c>
      <c r="K790">
        <v>47051</v>
      </c>
      <c r="L790" t="s">
        <v>185</v>
      </c>
    </row>
    <row r="791" spans="1:12" x14ac:dyDescent="0.2">
      <c r="A791" t="str">
        <f t="shared" si="12"/>
        <v>Gibson2011</v>
      </c>
      <c r="B791" t="s">
        <v>725</v>
      </c>
      <c r="C791">
        <v>2011</v>
      </c>
      <c r="D791" t="s">
        <v>245</v>
      </c>
      <c r="E791">
        <v>904</v>
      </c>
      <c r="F791">
        <v>14032</v>
      </c>
      <c r="G791">
        <v>-1.8</v>
      </c>
      <c r="H791">
        <v>623</v>
      </c>
      <c r="I791">
        <v>-0.8</v>
      </c>
      <c r="J791" t="s">
        <v>247</v>
      </c>
      <c r="K791">
        <v>47053</v>
      </c>
      <c r="L791" t="s">
        <v>185</v>
      </c>
    </row>
    <row r="792" spans="1:12" x14ac:dyDescent="0.2">
      <c r="A792" t="str">
        <f t="shared" si="12"/>
        <v>Giles2011</v>
      </c>
      <c r="B792" t="s">
        <v>670</v>
      </c>
      <c r="C792">
        <v>2011</v>
      </c>
      <c r="D792" t="s">
        <v>245</v>
      </c>
      <c r="E792">
        <v>559</v>
      </c>
      <c r="F792">
        <v>8706</v>
      </c>
      <c r="G792">
        <v>-2.4</v>
      </c>
      <c r="H792">
        <v>658</v>
      </c>
      <c r="I792">
        <v>0.8</v>
      </c>
      <c r="J792" t="s">
        <v>247</v>
      </c>
      <c r="K792">
        <v>47055</v>
      </c>
      <c r="L792" t="s">
        <v>185</v>
      </c>
    </row>
    <row r="793" spans="1:12" x14ac:dyDescent="0.2">
      <c r="A793" t="str">
        <f t="shared" si="12"/>
        <v>Grainger2011</v>
      </c>
      <c r="B793" t="s">
        <v>726</v>
      </c>
      <c r="C793">
        <v>2011</v>
      </c>
      <c r="D793" t="s">
        <v>245</v>
      </c>
      <c r="E793">
        <v>248</v>
      </c>
      <c r="F793">
        <v>3189</v>
      </c>
      <c r="G793">
        <v>0.6</v>
      </c>
      <c r="H793">
        <v>586</v>
      </c>
      <c r="I793">
        <v>-2.2999999999999998</v>
      </c>
      <c r="J793" t="s">
        <v>247</v>
      </c>
      <c r="K793">
        <v>47057</v>
      </c>
      <c r="L793" t="s">
        <v>185</v>
      </c>
    </row>
    <row r="794" spans="1:12" x14ac:dyDescent="0.2">
      <c r="A794" t="str">
        <f t="shared" si="12"/>
        <v>Greene2011</v>
      </c>
      <c r="B794" t="s">
        <v>436</v>
      </c>
      <c r="C794">
        <v>2011</v>
      </c>
      <c r="D794" t="s">
        <v>245</v>
      </c>
      <c r="E794">
        <v>1052</v>
      </c>
      <c r="F794">
        <v>23369</v>
      </c>
      <c r="G794">
        <v>1.5</v>
      </c>
      <c r="H794">
        <v>700</v>
      </c>
      <c r="I794">
        <v>-1</v>
      </c>
      <c r="J794" t="s">
        <v>247</v>
      </c>
      <c r="K794">
        <v>47059</v>
      </c>
      <c r="L794" t="s">
        <v>185</v>
      </c>
    </row>
    <row r="795" spans="1:12" x14ac:dyDescent="0.2">
      <c r="A795" t="str">
        <f t="shared" si="12"/>
        <v>Grundy2011</v>
      </c>
      <c r="B795" t="s">
        <v>727</v>
      </c>
      <c r="C795">
        <v>2011</v>
      </c>
      <c r="D795" t="s">
        <v>245</v>
      </c>
      <c r="E795">
        <v>183</v>
      </c>
      <c r="F795">
        <v>2082</v>
      </c>
      <c r="G795">
        <v>-2.5</v>
      </c>
      <c r="H795">
        <v>476</v>
      </c>
      <c r="I795">
        <v>0</v>
      </c>
      <c r="J795" t="s">
        <v>247</v>
      </c>
      <c r="K795">
        <v>47061</v>
      </c>
      <c r="L795" t="s">
        <v>185</v>
      </c>
    </row>
    <row r="796" spans="1:12" x14ac:dyDescent="0.2">
      <c r="A796" t="str">
        <f t="shared" si="12"/>
        <v>Hamblen2011</v>
      </c>
      <c r="B796" t="s">
        <v>728</v>
      </c>
      <c r="C796">
        <v>2011</v>
      </c>
      <c r="D796" t="s">
        <v>245</v>
      </c>
      <c r="E796">
        <v>1267</v>
      </c>
      <c r="F796">
        <v>29091</v>
      </c>
      <c r="G796">
        <v>-0.7</v>
      </c>
      <c r="H796">
        <v>719</v>
      </c>
      <c r="I796">
        <v>-3.1</v>
      </c>
      <c r="J796" t="s">
        <v>247</v>
      </c>
      <c r="K796">
        <v>47063</v>
      </c>
      <c r="L796" t="s">
        <v>185</v>
      </c>
    </row>
    <row r="797" spans="1:12" x14ac:dyDescent="0.2">
      <c r="A797" t="str">
        <f t="shared" si="12"/>
        <v>Hamilton2011</v>
      </c>
      <c r="B797" t="s">
        <v>406</v>
      </c>
      <c r="C797">
        <v>2011</v>
      </c>
      <c r="D797" t="s">
        <v>245</v>
      </c>
      <c r="E797">
        <v>8362</v>
      </c>
      <c r="F797">
        <v>185642</v>
      </c>
      <c r="G797">
        <v>1.4</v>
      </c>
      <c r="H797">
        <v>862</v>
      </c>
      <c r="I797">
        <v>-0.2</v>
      </c>
      <c r="J797" t="s">
        <v>247</v>
      </c>
      <c r="K797">
        <v>47065</v>
      </c>
      <c r="L797" t="s">
        <v>185</v>
      </c>
    </row>
    <row r="798" spans="1:12" x14ac:dyDescent="0.2">
      <c r="A798" t="str">
        <f t="shared" si="12"/>
        <v>Hancock2011</v>
      </c>
      <c r="B798" t="s">
        <v>508</v>
      </c>
      <c r="C798">
        <v>2011</v>
      </c>
      <c r="D798" t="s">
        <v>245</v>
      </c>
      <c r="E798">
        <v>63</v>
      </c>
      <c r="F798">
        <v>892</v>
      </c>
      <c r="G798">
        <v>-0.9</v>
      </c>
      <c r="H798">
        <v>457</v>
      </c>
      <c r="I798">
        <v>-1.9</v>
      </c>
      <c r="J798" t="s">
        <v>247</v>
      </c>
      <c r="K798">
        <v>47067</v>
      </c>
      <c r="L798" t="s">
        <v>185</v>
      </c>
    </row>
    <row r="799" spans="1:12" x14ac:dyDescent="0.2">
      <c r="A799" t="str">
        <f t="shared" si="12"/>
        <v>Hardeman2011</v>
      </c>
      <c r="B799" t="s">
        <v>729</v>
      </c>
      <c r="C799">
        <v>2011</v>
      </c>
      <c r="D799" t="s">
        <v>245</v>
      </c>
      <c r="E799">
        <v>364</v>
      </c>
      <c r="F799">
        <v>6286</v>
      </c>
      <c r="G799">
        <v>0</v>
      </c>
      <c r="H799">
        <v>679</v>
      </c>
      <c r="I799">
        <v>-3.3</v>
      </c>
      <c r="J799" t="s">
        <v>247</v>
      </c>
      <c r="K799">
        <v>47069</v>
      </c>
      <c r="L799" t="s">
        <v>185</v>
      </c>
    </row>
    <row r="800" spans="1:12" x14ac:dyDescent="0.2">
      <c r="A800" t="str">
        <f t="shared" si="12"/>
        <v>Hardin2011</v>
      </c>
      <c r="B800" t="s">
        <v>346</v>
      </c>
      <c r="C800">
        <v>2011</v>
      </c>
      <c r="D800" t="s">
        <v>245</v>
      </c>
      <c r="E800">
        <v>509</v>
      </c>
      <c r="F800">
        <v>7632</v>
      </c>
      <c r="G800">
        <v>1.7</v>
      </c>
      <c r="H800">
        <v>720</v>
      </c>
      <c r="I800">
        <v>-2</v>
      </c>
      <c r="J800" t="s">
        <v>247</v>
      </c>
      <c r="K800">
        <v>47071</v>
      </c>
      <c r="L800" t="s">
        <v>185</v>
      </c>
    </row>
    <row r="801" spans="1:12" x14ac:dyDescent="0.2">
      <c r="A801" t="str">
        <f t="shared" si="12"/>
        <v>Hawkins2011</v>
      </c>
      <c r="B801" t="s">
        <v>730</v>
      </c>
      <c r="C801">
        <v>2011</v>
      </c>
      <c r="D801" t="s">
        <v>245</v>
      </c>
      <c r="E801">
        <v>580</v>
      </c>
      <c r="F801">
        <v>11633</v>
      </c>
      <c r="G801">
        <v>3.3</v>
      </c>
      <c r="H801">
        <v>742</v>
      </c>
      <c r="I801">
        <v>0</v>
      </c>
      <c r="J801" t="s">
        <v>247</v>
      </c>
      <c r="K801">
        <v>47073</v>
      </c>
      <c r="L801" t="s">
        <v>185</v>
      </c>
    </row>
    <row r="802" spans="1:12" x14ac:dyDescent="0.2">
      <c r="A802" t="str">
        <f t="shared" si="12"/>
        <v>Haywood2011</v>
      </c>
      <c r="B802" t="s">
        <v>731</v>
      </c>
      <c r="C802">
        <v>2011</v>
      </c>
      <c r="D802" t="s">
        <v>245</v>
      </c>
      <c r="E802">
        <v>329</v>
      </c>
      <c r="F802">
        <v>4962</v>
      </c>
      <c r="G802">
        <v>-1.2</v>
      </c>
      <c r="H802">
        <v>691</v>
      </c>
      <c r="I802">
        <v>-1.1000000000000001</v>
      </c>
      <c r="J802" t="s">
        <v>247</v>
      </c>
      <c r="K802">
        <v>47075</v>
      </c>
      <c r="L802" t="s">
        <v>185</v>
      </c>
    </row>
    <row r="803" spans="1:12" x14ac:dyDescent="0.2">
      <c r="A803" t="str">
        <f t="shared" si="12"/>
        <v>Henderson2011</v>
      </c>
      <c r="B803" t="s">
        <v>602</v>
      </c>
      <c r="C803">
        <v>2011</v>
      </c>
      <c r="D803" t="s">
        <v>245</v>
      </c>
      <c r="E803">
        <v>482</v>
      </c>
      <c r="F803">
        <v>8531</v>
      </c>
      <c r="G803">
        <v>13.1</v>
      </c>
      <c r="H803">
        <v>659</v>
      </c>
      <c r="I803">
        <v>-0.2</v>
      </c>
      <c r="J803" t="s">
        <v>247</v>
      </c>
      <c r="K803">
        <v>47077</v>
      </c>
      <c r="L803" t="s">
        <v>185</v>
      </c>
    </row>
    <row r="804" spans="1:12" x14ac:dyDescent="0.2">
      <c r="A804" t="str">
        <f t="shared" si="12"/>
        <v>Henry2011</v>
      </c>
      <c r="B804" t="s">
        <v>416</v>
      </c>
      <c r="C804">
        <v>2011</v>
      </c>
      <c r="D804" t="s">
        <v>245</v>
      </c>
      <c r="E804">
        <v>705</v>
      </c>
      <c r="F804">
        <v>9942</v>
      </c>
      <c r="G804">
        <v>0.1</v>
      </c>
      <c r="H804">
        <v>642</v>
      </c>
      <c r="I804">
        <v>-2.2999999999999998</v>
      </c>
      <c r="J804" t="s">
        <v>247</v>
      </c>
      <c r="K804">
        <v>47079</v>
      </c>
      <c r="L804" t="s">
        <v>185</v>
      </c>
    </row>
    <row r="805" spans="1:12" x14ac:dyDescent="0.2">
      <c r="A805" t="str">
        <f t="shared" si="12"/>
        <v>Hickman2011</v>
      </c>
      <c r="B805" t="s">
        <v>603</v>
      </c>
      <c r="C805">
        <v>2011</v>
      </c>
      <c r="D805" t="s">
        <v>245</v>
      </c>
      <c r="E805">
        <v>261</v>
      </c>
      <c r="F805">
        <v>3051</v>
      </c>
      <c r="G805">
        <v>-2.1</v>
      </c>
      <c r="H805">
        <v>623</v>
      </c>
      <c r="I805">
        <v>0.3</v>
      </c>
      <c r="J805" t="s">
        <v>247</v>
      </c>
      <c r="K805">
        <v>47081</v>
      </c>
      <c r="L805" t="s">
        <v>185</v>
      </c>
    </row>
    <row r="806" spans="1:12" x14ac:dyDescent="0.2">
      <c r="A806" t="str">
        <f t="shared" si="12"/>
        <v>Houston2011</v>
      </c>
      <c r="B806" t="s">
        <v>333</v>
      </c>
      <c r="C806">
        <v>2011</v>
      </c>
      <c r="D806" t="s">
        <v>245</v>
      </c>
      <c r="E806">
        <v>107</v>
      </c>
      <c r="F806">
        <v>1576</v>
      </c>
      <c r="G806">
        <v>4.0999999999999996</v>
      </c>
      <c r="H806">
        <v>534</v>
      </c>
      <c r="I806">
        <v>2.7</v>
      </c>
      <c r="J806" t="s">
        <v>247</v>
      </c>
      <c r="K806">
        <v>47083</v>
      </c>
      <c r="L806" t="s">
        <v>185</v>
      </c>
    </row>
    <row r="807" spans="1:12" x14ac:dyDescent="0.2">
      <c r="A807" t="str">
        <f t="shared" si="12"/>
        <v>Humphreys2011</v>
      </c>
      <c r="B807" t="s">
        <v>732</v>
      </c>
      <c r="C807">
        <v>2011</v>
      </c>
      <c r="D807" t="s">
        <v>245</v>
      </c>
      <c r="E807">
        <v>319</v>
      </c>
      <c r="F807">
        <v>5469</v>
      </c>
      <c r="G807">
        <v>0.2</v>
      </c>
      <c r="H807">
        <v>839</v>
      </c>
      <c r="I807">
        <v>-1.8</v>
      </c>
      <c r="J807" t="s">
        <v>247</v>
      </c>
      <c r="K807">
        <v>47085</v>
      </c>
      <c r="L807" t="s">
        <v>185</v>
      </c>
    </row>
    <row r="808" spans="1:12" x14ac:dyDescent="0.2">
      <c r="A808" t="str">
        <f t="shared" si="12"/>
        <v>Jackson2011</v>
      </c>
      <c r="B808" t="s">
        <v>318</v>
      </c>
      <c r="C808">
        <v>2011</v>
      </c>
      <c r="D808" t="s">
        <v>245</v>
      </c>
      <c r="E808">
        <v>98</v>
      </c>
      <c r="F808">
        <v>1347</v>
      </c>
      <c r="G808">
        <v>2</v>
      </c>
      <c r="H808">
        <v>566</v>
      </c>
      <c r="I808">
        <v>-10.199999999999999</v>
      </c>
      <c r="J808" t="s">
        <v>247</v>
      </c>
      <c r="K808">
        <v>47087</v>
      </c>
      <c r="L808" t="s">
        <v>185</v>
      </c>
    </row>
    <row r="809" spans="1:12" x14ac:dyDescent="0.2">
      <c r="A809" t="str">
        <f t="shared" si="12"/>
        <v>Jefferson2011</v>
      </c>
      <c r="B809" t="s">
        <v>314</v>
      </c>
      <c r="C809">
        <v>2011</v>
      </c>
      <c r="D809" t="s">
        <v>245</v>
      </c>
      <c r="E809">
        <v>629</v>
      </c>
      <c r="F809">
        <v>10774</v>
      </c>
      <c r="G809">
        <v>0.8</v>
      </c>
      <c r="H809">
        <v>622</v>
      </c>
      <c r="I809">
        <v>-0.6</v>
      </c>
      <c r="J809" t="s">
        <v>247</v>
      </c>
      <c r="K809">
        <v>47089</v>
      </c>
      <c r="L809" t="s">
        <v>185</v>
      </c>
    </row>
    <row r="810" spans="1:12" x14ac:dyDescent="0.2">
      <c r="A810" t="str">
        <f t="shared" si="12"/>
        <v>Johnson2011</v>
      </c>
      <c r="B810" t="s">
        <v>516</v>
      </c>
      <c r="C810">
        <v>2011</v>
      </c>
      <c r="D810" t="s">
        <v>245</v>
      </c>
      <c r="E810">
        <v>236</v>
      </c>
      <c r="F810">
        <v>3345</v>
      </c>
      <c r="G810">
        <v>3.4</v>
      </c>
      <c r="H810">
        <v>724</v>
      </c>
      <c r="I810">
        <v>5.8</v>
      </c>
      <c r="J810" t="s">
        <v>247</v>
      </c>
      <c r="K810">
        <v>47091</v>
      </c>
      <c r="L810" t="s">
        <v>185</v>
      </c>
    </row>
    <row r="811" spans="1:12" x14ac:dyDescent="0.2">
      <c r="A811" t="str">
        <f t="shared" si="12"/>
        <v>Knox2011</v>
      </c>
      <c r="B811" t="s">
        <v>608</v>
      </c>
      <c r="C811">
        <v>2011</v>
      </c>
      <c r="D811" t="s">
        <v>245</v>
      </c>
      <c r="E811">
        <v>10715</v>
      </c>
      <c r="F811">
        <v>221836</v>
      </c>
      <c r="G811">
        <v>1.8</v>
      </c>
      <c r="H811">
        <v>843</v>
      </c>
      <c r="I811">
        <v>-0.5</v>
      </c>
      <c r="J811" t="s">
        <v>247</v>
      </c>
      <c r="K811">
        <v>47093</v>
      </c>
      <c r="L811" t="s">
        <v>185</v>
      </c>
    </row>
    <row r="812" spans="1:12" x14ac:dyDescent="0.2">
      <c r="A812" t="str">
        <f t="shared" si="12"/>
        <v>Lake2011</v>
      </c>
      <c r="B812" t="s">
        <v>733</v>
      </c>
      <c r="C812">
        <v>2011</v>
      </c>
      <c r="D812" t="s">
        <v>245</v>
      </c>
      <c r="E812">
        <v>102</v>
      </c>
      <c r="F812">
        <v>1227</v>
      </c>
      <c r="G812">
        <v>2.4</v>
      </c>
      <c r="H812">
        <v>494</v>
      </c>
      <c r="I812">
        <v>2.1</v>
      </c>
      <c r="J812" t="s">
        <v>247</v>
      </c>
      <c r="K812">
        <v>47095</v>
      </c>
      <c r="L812" t="s">
        <v>185</v>
      </c>
    </row>
    <row r="813" spans="1:12" x14ac:dyDescent="0.2">
      <c r="A813" t="str">
        <f t="shared" si="12"/>
        <v>Lauderdale2011</v>
      </c>
      <c r="B813" t="s">
        <v>439</v>
      </c>
      <c r="C813">
        <v>2011</v>
      </c>
      <c r="D813" t="s">
        <v>245</v>
      </c>
      <c r="E813">
        <v>348</v>
      </c>
      <c r="F813">
        <v>5535</v>
      </c>
      <c r="G813">
        <v>2.7</v>
      </c>
      <c r="H813">
        <v>637</v>
      </c>
      <c r="I813">
        <v>-0.8</v>
      </c>
      <c r="J813" t="s">
        <v>247</v>
      </c>
      <c r="K813">
        <v>47097</v>
      </c>
      <c r="L813" t="s">
        <v>185</v>
      </c>
    </row>
    <row r="814" spans="1:12" x14ac:dyDescent="0.2">
      <c r="A814" t="str">
        <f t="shared" si="12"/>
        <v>Lawrence2011</v>
      </c>
      <c r="B814" t="s">
        <v>440</v>
      </c>
      <c r="C814">
        <v>2011</v>
      </c>
      <c r="D814" t="s">
        <v>245</v>
      </c>
      <c r="E814">
        <v>694</v>
      </c>
      <c r="F814">
        <v>9953</v>
      </c>
      <c r="G814">
        <v>2.5</v>
      </c>
      <c r="H814">
        <v>629</v>
      </c>
      <c r="I814">
        <v>-0.9</v>
      </c>
      <c r="J814" t="s">
        <v>247</v>
      </c>
      <c r="K814">
        <v>47099</v>
      </c>
      <c r="L814" t="s">
        <v>185</v>
      </c>
    </row>
    <row r="815" spans="1:12" x14ac:dyDescent="0.2">
      <c r="A815" t="str">
        <f t="shared" si="12"/>
        <v>Lewis2011</v>
      </c>
      <c r="B815" t="s">
        <v>613</v>
      </c>
      <c r="C815">
        <v>2011</v>
      </c>
      <c r="D815" t="s">
        <v>245</v>
      </c>
      <c r="E815">
        <v>214</v>
      </c>
      <c r="F815">
        <v>2401</v>
      </c>
      <c r="G815">
        <v>-1.6</v>
      </c>
      <c r="H815">
        <v>505</v>
      </c>
      <c r="I815">
        <v>0.2</v>
      </c>
      <c r="J815" t="s">
        <v>247</v>
      </c>
      <c r="K815">
        <v>47101</v>
      </c>
      <c r="L815" t="s">
        <v>185</v>
      </c>
    </row>
    <row r="816" spans="1:12" x14ac:dyDescent="0.2">
      <c r="A816" t="str">
        <f t="shared" si="12"/>
        <v>Lincoln2011</v>
      </c>
      <c r="B816" t="s">
        <v>519</v>
      </c>
      <c r="C816">
        <v>2011</v>
      </c>
      <c r="D816" t="s">
        <v>245</v>
      </c>
      <c r="E816">
        <v>563</v>
      </c>
      <c r="F816">
        <v>9045</v>
      </c>
      <c r="G816">
        <v>1.1000000000000001</v>
      </c>
      <c r="H816">
        <v>590</v>
      </c>
      <c r="I816">
        <v>-0.8</v>
      </c>
      <c r="J816" t="s">
        <v>247</v>
      </c>
      <c r="K816">
        <v>47103</v>
      </c>
      <c r="L816" t="s">
        <v>185</v>
      </c>
    </row>
    <row r="817" spans="1:12" x14ac:dyDescent="0.2">
      <c r="A817" t="str">
        <f t="shared" si="12"/>
        <v>Loudon2011</v>
      </c>
      <c r="B817" t="s">
        <v>734</v>
      </c>
      <c r="C817">
        <v>2011</v>
      </c>
      <c r="D817" t="s">
        <v>245</v>
      </c>
      <c r="E817">
        <v>874</v>
      </c>
      <c r="F817">
        <v>13671</v>
      </c>
      <c r="G817">
        <v>3</v>
      </c>
      <c r="H817">
        <v>855</v>
      </c>
      <c r="I817">
        <v>21.8</v>
      </c>
      <c r="J817" t="s">
        <v>247</v>
      </c>
      <c r="K817">
        <v>47105</v>
      </c>
      <c r="L817" t="s">
        <v>185</v>
      </c>
    </row>
    <row r="818" spans="1:12" x14ac:dyDescent="0.2">
      <c r="A818" t="str">
        <f t="shared" si="12"/>
        <v>McMinn2011</v>
      </c>
      <c r="B818" t="s">
        <v>735</v>
      </c>
      <c r="C818">
        <v>2011</v>
      </c>
      <c r="D818" t="s">
        <v>245</v>
      </c>
      <c r="E818">
        <v>828</v>
      </c>
      <c r="F818">
        <v>15697</v>
      </c>
      <c r="G818">
        <v>1.5</v>
      </c>
      <c r="H818">
        <v>714</v>
      </c>
      <c r="I818">
        <v>0.1</v>
      </c>
      <c r="J818" t="s">
        <v>247</v>
      </c>
      <c r="K818">
        <v>47107</v>
      </c>
      <c r="L818" t="s">
        <v>185</v>
      </c>
    </row>
    <row r="819" spans="1:12" x14ac:dyDescent="0.2">
      <c r="A819" t="str">
        <f t="shared" si="12"/>
        <v>McNairy2011</v>
      </c>
      <c r="B819" t="s">
        <v>736</v>
      </c>
      <c r="C819">
        <v>2011</v>
      </c>
      <c r="D819" t="s">
        <v>245</v>
      </c>
      <c r="E819">
        <v>441</v>
      </c>
      <c r="F819">
        <v>6128</v>
      </c>
      <c r="G819">
        <v>7.1</v>
      </c>
      <c r="H819">
        <v>569</v>
      </c>
      <c r="I819">
        <v>-3.7</v>
      </c>
      <c r="J819" t="s">
        <v>247</v>
      </c>
      <c r="K819">
        <v>47109</v>
      </c>
      <c r="L819" t="s">
        <v>185</v>
      </c>
    </row>
    <row r="820" spans="1:12" x14ac:dyDescent="0.2">
      <c r="A820" t="str">
        <f t="shared" si="12"/>
        <v>Macon2011</v>
      </c>
      <c r="B820" t="s">
        <v>441</v>
      </c>
      <c r="C820">
        <v>2011</v>
      </c>
      <c r="D820" t="s">
        <v>245</v>
      </c>
      <c r="E820">
        <v>320</v>
      </c>
      <c r="F820">
        <v>4150</v>
      </c>
      <c r="G820">
        <v>4.7</v>
      </c>
      <c r="H820">
        <v>552</v>
      </c>
      <c r="I820">
        <v>-2.2999999999999998</v>
      </c>
      <c r="J820" t="s">
        <v>247</v>
      </c>
      <c r="K820">
        <v>47111</v>
      </c>
      <c r="L820" t="s">
        <v>185</v>
      </c>
    </row>
    <row r="821" spans="1:12" x14ac:dyDescent="0.2">
      <c r="A821" t="str">
        <f t="shared" si="12"/>
        <v>Madison2011</v>
      </c>
      <c r="B821" t="s">
        <v>313</v>
      </c>
      <c r="C821">
        <v>2011</v>
      </c>
      <c r="D821" t="s">
        <v>245</v>
      </c>
      <c r="E821">
        <v>2330</v>
      </c>
      <c r="F821">
        <v>52863</v>
      </c>
      <c r="G821">
        <v>0.6</v>
      </c>
      <c r="H821">
        <v>765</v>
      </c>
      <c r="I821">
        <v>0.3</v>
      </c>
      <c r="J821" t="s">
        <v>247</v>
      </c>
      <c r="K821">
        <v>47113</v>
      </c>
      <c r="L821" t="s">
        <v>185</v>
      </c>
    </row>
    <row r="822" spans="1:12" x14ac:dyDescent="0.2">
      <c r="A822" t="str">
        <f t="shared" si="12"/>
        <v>Marion2011</v>
      </c>
      <c r="B822" t="s">
        <v>399</v>
      </c>
      <c r="C822">
        <v>2011</v>
      </c>
      <c r="D822" t="s">
        <v>245</v>
      </c>
      <c r="E822">
        <v>467</v>
      </c>
      <c r="F822">
        <v>7110</v>
      </c>
      <c r="G822">
        <v>5.0999999999999996</v>
      </c>
      <c r="H822">
        <v>694</v>
      </c>
      <c r="I822">
        <v>6.1</v>
      </c>
      <c r="J822" t="s">
        <v>247</v>
      </c>
      <c r="K822">
        <v>47115</v>
      </c>
      <c r="L822" t="s">
        <v>185</v>
      </c>
    </row>
    <row r="823" spans="1:12" x14ac:dyDescent="0.2">
      <c r="A823" t="str">
        <f t="shared" si="12"/>
        <v>Marshall2011</v>
      </c>
      <c r="B823" t="s">
        <v>322</v>
      </c>
      <c r="C823">
        <v>2011</v>
      </c>
      <c r="D823" t="s">
        <v>245</v>
      </c>
      <c r="E823">
        <v>484</v>
      </c>
      <c r="F823">
        <v>7435</v>
      </c>
      <c r="G823">
        <v>4.3</v>
      </c>
      <c r="H823">
        <v>630</v>
      </c>
      <c r="I823">
        <v>-4</v>
      </c>
      <c r="J823" t="s">
        <v>247</v>
      </c>
      <c r="K823">
        <v>47117</v>
      </c>
      <c r="L823" t="s">
        <v>185</v>
      </c>
    </row>
    <row r="824" spans="1:12" x14ac:dyDescent="0.2">
      <c r="A824" t="str">
        <f t="shared" si="12"/>
        <v>Maury2011</v>
      </c>
      <c r="B824" t="s">
        <v>737</v>
      </c>
      <c r="C824">
        <v>2011</v>
      </c>
      <c r="D824" t="s">
        <v>245</v>
      </c>
      <c r="E824">
        <v>1619</v>
      </c>
      <c r="F824">
        <v>27166</v>
      </c>
      <c r="G824">
        <v>2.6</v>
      </c>
      <c r="H824">
        <v>806</v>
      </c>
      <c r="I824">
        <v>5.6</v>
      </c>
      <c r="J824" t="s">
        <v>247</v>
      </c>
      <c r="K824">
        <v>47119</v>
      </c>
      <c r="L824" t="s">
        <v>185</v>
      </c>
    </row>
    <row r="825" spans="1:12" x14ac:dyDescent="0.2">
      <c r="A825" t="str">
        <f t="shared" si="12"/>
        <v>Meigs2011</v>
      </c>
      <c r="B825" t="s">
        <v>738</v>
      </c>
      <c r="C825">
        <v>2011</v>
      </c>
      <c r="D825" t="s">
        <v>245</v>
      </c>
      <c r="E825">
        <v>111</v>
      </c>
      <c r="F825">
        <v>1767</v>
      </c>
      <c r="G825">
        <v>-0.3</v>
      </c>
      <c r="H825">
        <v>652</v>
      </c>
      <c r="I825">
        <v>2.5</v>
      </c>
      <c r="J825" t="s">
        <v>247</v>
      </c>
      <c r="K825">
        <v>47121</v>
      </c>
      <c r="L825" t="s">
        <v>185</v>
      </c>
    </row>
    <row r="826" spans="1:12" x14ac:dyDescent="0.2">
      <c r="A826" t="str">
        <f t="shared" si="12"/>
        <v>Monroe2011</v>
      </c>
      <c r="B826" t="s">
        <v>443</v>
      </c>
      <c r="C826">
        <v>2011</v>
      </c>
      <c r="D826" t="s">
        <v>245</v>
      </c>
      <c r="E826">
        <v>670</v>
      </c>
      <c r="F826">
        <v>11873</v>
      </c>
      <c r="G826">
        <v>1.6</v>
      </c>
      <c r="H826">
        <v>693</v>
      </c>
      <c r="I826">
        <v>3.6</v>
      </c>
      <c r="J826" t="s">
        <v>247</v>
      </c>
      <c r="K826">
        <v>47123</v>
      </c>
      <c r="L826" t="s">
        <v>185</v>
      </c>
    </row>
    <row r="827" spans="1:12" x14ac:dyDescent="0.2">
      <c r="A827" t="str">
        <f t="shared" si="12"/>
        <v>Montgomery2011</v>
      </c>
      <c r="B827" t="s">
        <v>329</v>
      </c>
      <c r="C827">
        <v>2011</v>
      </c>
      <c r="D827" t="s">
        <v>245</v>
      </c>
      <c r="E827">
        <v>2511</v>
      </c>
      <c r="F827">
        <v>46073</v>
      </c>
      <c r="G827">
        <v>4.8</v>
      </c>
      <c r="H827">
        <v>708</v>
      </c>
      <c r="I827">
        <v>1.7</v>
      </c>
      <c r="J827" t="s">
        <v>247</v>
      </c>
      <c r="K827">
        <v>47125</v>
      </c>
      <c r="L827" t="s">
        <v>185</v>
      </c>
    </row>
    <row r="828" spans="1:12" x14ac:dyDescent="0.2">
      <c r="A828" t="str">
        <f t="shared" si="12"/>
        <v>Moore2011</v>
      </c>
      <c r="B828" t="s">
        <v>739</v>
      </c>
      <c r="C828">
        <v>2011</v>
      </c>
      <c r="D828" t="s">
        <v>245</v>
      </c>
      <c r="E828">
        <v>61</v>
      </c>
      <c r="F828">
        <v>1546</v>
      </c>
      <c r="G828">
        <v>2.9</v>
      </c>
      <c r="H828">
        <v>780</v>
      </c>
      <c r="I828">
        <v>11.3</v>
      </c>
      <c r="J828" t="s">
        <v>247</v>
      </c>
      <c r="K828">
        <v>47127</v>
      </c>
      <c r="L828" t="s">
        <v>185</v>
      </c>
    </row>
    <row r="829" spans="1:12" x14ac:dyDescent="0.2">
      <c r="A829" t="str">
        <f t="shared" si="12"/>
        <v>Morgan2011</v>
      </c>
      <c r="B829" t="s">
        <v>444</v>
      </c>
      <c r="C829">
        <v>2011</v>
      </c>
      <c r="D829" t="s">
        <v>245</v>
      </c>
      <c r="E829">
        <v>178</v>
      </c>
      <c r="F829">
        <v>2526</v>
      </c>
      <c r="G829">
        <v>-0.2</v>
      </c>
      <c r="H829">
        <v>662</v>
      </c>
      <c r="I829">
        <v>6.8</v>
      </c>
      <c r="J829" t="s">
        <v>247</v>
      </c>
      <c r="K829">
        <v>47129</v>
      </c>
      <c r="L829" t="s">
        <v>185</v>
      </c>
    </row>
    <row r="830" spans="1:12" x14ac:dyDescent="0.2">
      <c r="A830" t="str">
        <f t="shared" si="12"/>
        <v>Obion2011</v>
      </c>
      <c r="B830" t="s">
        <v>740</v>
      </c>
      <c r="C830">
        <v>2011</v>
      </c>
      <c r="D830" t="s">
        <v>245</v>
      </c>
      <c r="E830">
        <v>670</v>
      </c>
      <c r="F830">
        <v>9513</v>
      </c>
      <c r="G830">
        <v>-17</v>
      </c>
      <c r="H830">
        <v>651</v>
      </c>
      <c r="I830">
        <v>-18.399999999999999</v>
      </c>
      <c r="J830" t="s">
        <v>247</v>
      </c>
      <c r="K830">
        <v>47131</v>
      </c>
      <c r="L830" t="s">
        <v>185</v>
      </c>
    </row>
    <row r="831" spans="1:12" x14ac:dyDescent="0.2">
      <c r="A831" t="str">
        <f t="shared" si="12"/>
        <v>Overton2011</v>
      </c>
      <c r="B831" t="s">
        <v>741</v>
      </c>
      <c r="C831">
        <v>2011</v>
      </c>
      <c r="D831" t="s">
        <v>245</v>
      </c>
      <c r="E831">
        <v>286</v>
      </c>
      <c r="F831">
        <v>4391</v>
      </c>
      <c r="G831">
        <v>-5.2</v>
      </c>
      <c r="H831">
        <v>608</v>
      </c>
      <c r="I831">
        <v>-1.8</v>
      </c>
      <c r="J831" t="s">
        <v>247</v>
      </c>
      <c r="K831">
        <v>47133</v>
      </c>
      <c r="L831" t="s">
        <v>185</v>
      </c>
    </row>
    <row r="832" spans="1:12" x14ac:dyDescent="0.2">
      <c r="A832" t="str">
        <f t="shared" si="12"/>
        <v>Perry2011</v>
      </c>
      <c r="B832" t="s">
        <v>445</v>
      </c>
      <c r="C832">
        <v>2011</v>
      </c>
      <c r="D832" t="s">
        <v>245</v>
      </c>
      <c r="E832">
        <v>110</v>
      </c>
      <c r="F832">
        <v>1628</v>
      </c>
      <c r="G832">
        <v>-1.3</v>
      </c>
      <c r="H832">
        <v>526</v>
      </c>
      <c r="I832">
        <v>-3.7</v>
      </c>
      <c r="J832" t="s">
        <v>247</v>
      </c>
      <c r="K832">
        <v>47135</v>
      </c>
      <c r="L832" t="s">
        <v>185</v>
      </c>
    </row>
    <row r="833" spans="1:12" x14ac:dyDescent="0.2">
      <c r="A833" t="str">
        <f t="shared" si="12"/>
        <v>Pickett2011</v>
      </c>
      <c r="B833" t="s">
        <v>742</v>
      </c>
      <c r="C833">
        <v>2011</v>
      </c>
      <c r="D833" t="s">
        <v>245</v>
      </c>
      <c r="E833">
        <v>95</v>
      </c>
      <c r="F833">
        <v>904</v>
      </c>
      <c r="G833">
        <v>3.2</v>
      </c>
      <c r="H833">
        <v>532</v>
      </c>
      <c r="I833">
        <v>3.9</v>
      </c>
      <c r="J833" t="s">
        <v>247</v>
      </c>
      <c r="K833">
        <v>47137</v>
      </c>
      <c r="L833" t="s">
        <v>185</v>
      </c>
    </row>
    <row r="834" spans="1:12" x14ac:dyDescent="0.2">
      <c r="A834" t="str">
        <f t="shared" si="12"/>
        <v>Polk2011</v>
      </c>
      <c r="B834" t="s">
        <v>533</v>
      </c>
      <c r="C834">
        <v>2011</v>
      </c>
      <c r="D834" t="s">
        <v>245</v>
      </c>
      <c r="E834">
        <v>218</v>
      </c>
      <c r="F834">
        <v>2262</v>
      </c>
      <c r="G834">
        <v>1.7</v>
      </c>
      <c r="H834">
        <v>510</v>
      </c>
      <c r="I834">
        <v>-7.6</v>
      </c>
      <c r="J834" t="s">
        <v>247</v>
      </c>
      <c r="K834">
        <v>47139</v>
      </c>
      <c r="L834" t="s">
        <v>185</v>
      </c>
    </row>
    <row r="835" spans="1:12" x14ac:dyDescent="0.2">
      <c r="A835" t="str">
        <f t="shared" si="12"/>
        <v>Putnam2011</v>
      </c>
      <c r="B835" t="s">
        <v>534</v>
      </c>
      <c r="C835">
        <v>2011</v>
      </c>
      <c r="D835" t="s">
        <v>245</v>
      </c>
      <c r="E835">
        <v>1671</v>
      </c>
      <c r="F835">
        <v>31708</v>
      </c>
      <c r="G835">
        <v>0</v>
      </c>
      <c r="H835">
        <v>661</v>
      </c>
      <c r="I835">
        <v>-2.2000000000000002</v>
      </c>
      <c r="J835" t="s">
        <v>247</v>
      </c>
      <c r="K835">
        <v>47141</v>
      </c>
      <c r="L835" t="s">
        <v>185</v>
      </c>
    </row>
    <row r="836" spans="1:12" x14ac:dyDescent="0.2">
      <c r="A836" t="str">
        <f t="shared" si="12"/>
        <v>Rhea2011</v>
      </c>
      <c r="B836" t="s">
        <v>743</v>
      </c>
      <c r="C836">
        <v>2011</v>
      </c>
      <c r="D836" t="s">
        <v>245</v>
      </c>
      <c r="E836">
        <v>465</v>
      </c>
      <c r="F836">
        <v>9924</v>
      </c>
      <c r="G836">
        <v>1.4</v>
      </c>
      <c r="H836">
        <v>763</v>
      </c>
      <c r="I836">
        <v>0.4</v>
      </c>
      <c r="J836" t="s">
        <v>247</v>
      </c>
      <c r="K836">
        <v>47143</v>
      </c>
      <c r="L836" t="s">
        <v>185</v>
      </c>
    </row>
    <row r="837" spans="1:12" x14ac:dyDescent="0.2">
      <c r="A837" t="str">
        <f t="shared" si="12"/>
        <v>Roane2011</v>
      </c>
      <c r="B837" t="s">
        <v>744</v>
      </c>
      <c r="C837">
        <v>2011</v>
      </c>
      <c r="D837" t="s">
        <v>245</v>
      </c>
      <c r="E837">
        <v>737</v>
      </c>
      <c r="F837">
        <v>18102</v>
      </c>
      <c r="G837">
        <v>-2.8</v>
      </c>
      <c r="H837">
        <v>1044</v>
      </c>
      <c r="I837">
        <v>2.7</v>
      </c>
      <c r="J837" t="s">
        <v>247</v>
      </c>
      <c r="K837">
        <v>47145</v>
      </c>
      <c r="L837" t="s">
        <v>185</v>
      </c>
    </row>
    <row r="838" spans="1:12" x14ac:dyDescent="0.2">
      <c r="A838" t="str">
        <f t="shared" ref="A838:A901" si="13">_xlfn.CONCAT(B838, C838)</f>
        <v>Robertson2011</v>
      </c>
      <c r="B838" t="s">
        <v>635</v>
      </c>
      <c r="C838">
        <v>2011</v>
      </c>
      <c r="D838" t="s">
        <v>245</v>
      </c>
      <c r="E838">
        <v>994</v>
      </c>
      <c r="F838">
        <v>16992</v>
      </c>
      <c r="G838">
        <v>-1.8</v>
      </c>
      <c r="H838">
        <v>679</v>
      </c>
      <c r="I838">
        <v>3</v>
      </c>
      <c r="J838" t="s">
        <v>247</v>
      </c>
      <c r="K838">
        <v>47147</v>
      </c>
      <c r="L838" t="s">
        <v>185</v>
      </c>
    </row>
    <row r="839" spans="1:12" x14ac:dyDescent="0.2">
      <c r="A839" t="str">
        <f t="shared" si="13"/>
        <v>Rutherford2011</v>
      </c>
      <c r="B839" t="s">
        <v>407</v>
      </c>
      <c r="C839">
        <v>2011</v>
      </c>
      <c r="D839" t="s">
        <v>245</v>
      </c>
      <c r="E839">
        <v>4363</v>
      </c>
      <c r="F839">
        <v>100390</v>
      </c>
      <c r="G839">
        <v>5.2</v>
      </c>
      <c r="H839">
        <v>840</v>
      </c>
      <c r="I839">
        <v>-2.4</v>
      </c>
      <c r="J839" t="s">
        <v>247</v>
      </c>
      <c r="K839">
        <v>47149</v>
      </c>
      <c r="L839" t="s">
        <v>185</v>
      </c>
    </row>
    <row r="840" spans="1:12" x14ac:dyDescent="0.2">
      <c r="A840" t="str">
        <f t="shared" si="13"/>
        <v>Scott2011</v>
      </c>
      <c r="B840" t="s">
        <v>638</v>
      </c>
      <c r="C840">
        <v>2011</v>
      </c>
      <c r="D840" t="s">
        <v>245</v>
      </c>
      <c r="E840">
        <v>342</v>
      </c>
      <c r="F840">
        <v>4975</v>
      </c>
      <c r="G840">
        <v>-2.8</v>
      </c>
      <c r="H840">
        <v>547</v>
      </c>
      <c r="I840">
        <v>3.6</v>
      </c>
      <c r="J840" t="s">
        <v>247</v>
      </c>
      <c r="K840">
        <v>47151</v>
      </c>
      <c r="L840" t="s">
        <v>185</v>
      </c>
    </row>
    <row r="841" spans="1:12" x14ac:dyDescent="0.2">
      <c r="A841" t="str">
        <f t="shared" si="13"/>
        <v>Sequatchie2011</v>
      </c>
      <c r="B841" t="s">
        <v>410</v>
      </c>
      <c r="C841">
        <v>2011</v>
      </c>
      <c r="D841" t="s">
        <v>245</v>
      </c>
      <c r="E841">
        <v>201</v>
      </c>
      <c r="F841">
        <v>2238</v>
      </c>
      <c r="G841">
        <v>4.0999999999999996</v>
      </c>
      <c r="H841">
        <v>534</v>
      </c>
      <c r="I841">
        <v>-3.6</v>
      </c>
      <c r="J841" t="s">
        <v>247</v>
      </c>
      <c r="K841">
        <v>47153</v>
      </c>
      <c r="L841" t="s">
        <v>185</v>
      </c>
    </row>
    <row r="842" spans="1:12" x14ac:dyDescent="0.2">
      <c r="A842" t="str">
        <f t="shared" si="13"/>
        <v>Sevier2011</v>
      </c>
      <c r="B842" t="s">
        <v>745</v>
      </c>
      <c r="C842">
        <v>2011</v>
      </c>
      <c r="D842" t="s">
        <v>245</v>
      </c>
      <c r="E842">
        <v>2352</v>
      </c>
      <c r="F842">
        <v>37270</v>
      </c>
      <c r="G842">
        <v>1.4</v>
      </c>
      <c r="H842">
        <v>550</v>
      </c>
      <c r="I842">
        <v>-1.3</v>
      </c>
      <c r="J842" t="s">
        <v>247</v>
      </c>
      <c r="K842">
        <v>47155</v>
      </c>
      <c r="L842" t="s">
        <v>185</v>
      </c>
    </row>
    <row r="843" spans="1:12" x14ac:dyDescent="0.2">
      <c r="A843" t="str">
        <f t="shared" si="13"/>
        <v>Shelby2011</v>
      </c>
      <c r="B843" t="s">
        <v>405</v>
      </c>
      <c r="C843">
        <v>2011</v>
      </c>
      <c r="D843" t="s">
        <v>245</v>
      </c>
      <c r="E843">
        <v>18813</v>
      </c>
      <c r="F843">
        <v>476141</v>
      </c>
      <c r="G843">
        <v>0.9</v>
      </c>
      <c r="H843">
        <v>968</v>
      </c>
      <c r="I843">
        <v>-4.2</v>
      </c>
      <c r="J843" t="s">
        <v>247</v>
      </c>
      <c r="K843">
        <v>47157</v>
      </c>
      <c r="L843" t="s">
        <v>185</v>
      </c>
    </row>
    <row r="844" spans="1:12" x14ac:dyDescent="0.2">
      <c r="A844" t="str">
        <f t="shared" si="13"/>
        <v>Smith2011</v>
      </c>
      <c r="B844" t="s">
        <v>746</v>
      </c>
      <c r="C844">
        <v>2011</v>
      </c>
      <c r="D844" t="s">
        <v>245</v>
      </c>
      <c r="E844">
        <v>313</v>
      </c>
      <c r="F844">
        <v>4732</v>
      </c>
      <c r="G844">
        <v>4.5999999999999996</v>
      </c>
      <c r="H844">
        <v>707</v>
      </c>
      <c r="I844">
        <v>1.9</v>
      </c>
      <c r="J844" t="s">
        <v>247</v>
      </c>
      <c r="K844">
        <v>47159</v>
      </c>
      <c r="L844" t="s">
        <v>185</v>
      </c>
    </row>
    <row r="845" spans="1:12" x14ac:dyDescent="0.2">
      <c r="A845" t="str">
        <f t="shared" si="13"/>
        <v>Stewart2011</v>
      </c>
      <c r="B845" t="s">
        <v>543</v>
      </c>
      <c r="C845">
        <v>2011</v>
      </c>
      <c r="D845" t="s">
        <v>245</v>
      </c>
      <c r="E845">
        <v>183</v>
      </c>
      <c r="F845">
        <v>2623</v>
      </c>
      <c r="G845">
        <v>0.3</v>
      </c>
      <c r="H845">
        <v>922</v>
      </c>
      <c r="I845">
        <v>7.7</v>
      </c>
      <c r="J845" t="s">
        <v>247</v>
      </c>
      <c r="K845">
        <v>47161</v>
      </c>
      <c r="L845" t="s">
        <v>185</v>
      </c>
    </row>
    <row r="846" spans="1:12" x14ac:dyDescent="0.2">
      <c r="A846" t="str">
        <f t="shared" si="13"/>
        <v>Sullivan2011</v>
      </c>
      <c r="B846" t="s">
        <v>747</v>
      </c>
      <c r="C846">
        <v>2011</v>
      </c>
      <c r="D846" t="s">
        <v>245</v>
      </c>
      <c r="E846">
        <v>3215</v>
      </c>
      <c r="F846">
        <v>67971</v>
      </c>
      <c r="G846">
        <v>2.2999999999999998</v>
      </c>
      <c r="H846">
        <v>811</v>
      </c>
      <c r="I846">
        <v>-9.3000000000000007</v>
      </c>
      <c r="J846" t="s">
        <v>247</v>
      </c>
      <c r="K846">
        <v>47163</v>
      </c>
      <c r="L846" t="s">
        <v>185</v>
      </c>
    </row>
    <row r="847" spans="1:12" x14ac:dyDescent="0.2">
      <c r="A847" t="str">
        <f t="shared" si="13"/>
        <v>Sumner2011</v>
      </c>
      <c r="B847" t="s">
        <v>748</v>
      </c>
      <c r="C847">
        <v>2011</v>
      </c>
      <c r="D847" t="s">
        <v>245</v>
      </c>
      <c r="E847">
        <v>2827</v>
      </c>
      <c r="F847">
        <v>42858</v>
      </c>
      <c r="G847">
        <v>6.9</v>
      </c>
      <c r="H847">
        <v>738</v>
      </c>
      <c r="I847">
        <v>-2.8</v>
      </c>
      <c r="J847" t="s">
        <v>247</v>
      </c>
      <c r="K847">
        <v>47165</v>
      </c>
      <c r="L847" t="s">
        <v>185</v>
      </c>
    </row>
    <row r="848" spans="1:12" x14ac:dyDescent="0.2">
      <c r="A848" t="str">
        <f t="shared" si="13"/>
        <v>Tipton2011</v>
      </c>
      <c r="B848" t="s">
        <v>749</v>
      </c>
      <c r="C848">
        <v>2011</v>
      </c>
      <c r="D848" t="s">
        <v>245</v>
      </c>
      <c r="E848">
        <v>709</v>
      </c>
      <c r="F848">
        <v>10094</v>
      </c>
      <c r="G848">
        <v>3.7</v>
      </c>
      <c r="H848">
        <v>635</v>
      </c>
      <c r="I848">
        <v>-2</v>
      </c>
      <c r="J848" t="s">
        <v>247</v>
      </c>
      <c r="K848">
        <v>47167</v>
      </c>
      <c r="L848" t="s">
        <v>185</v>
      </c>
    </row>
    <row r="849" spans="1:12" x14ac:dyDescent="0.2">
      <c r="A849" t="str">
        <f t="shared" si="13"/>
        <v>Trousdale2011</v>
      </c>
      <c r="B849" t="s">
        <v>750</v>
      </c>
      <c r="C849">
        <v>2011</v>
      </c>
      <c r="D849" t="s">
        <v>245</v>
      </c>
      <c r="E849">
        <v>126</v>
      </c>
      <c r="F849">
        <v>1477</v>
      </c>
      <c r="G849">
        <v>-1</v>
      </c>
      <c r="H849">
        <v>546</v>
      </c>
      <c r="I849">
        <v>-6.8</v>
      </c>
      <c r="J849" t="s">
        <v>247</v>
      </c>
      <c r="K849">
        <v>47169</v>
      </c>
      <c r="L849" t="s">
        <v>185</v>
      </c>
    </row>
    <row r="850" spans="1:12" x14ac:dyDescent="0.2">
      <c r="A850" t="str">
        <f t="shared" si="13"/>
        <v>Unicoi2011</v>
      </c>
      <c r="B850" t="s">
        <v>751</v>
      </c>
      <c r="C850">
        <v>2011</v>
      </c>
      <c r="D850" t="s">
        <v>245</v>
      </c>
      <c r="E850">
        <v>229</v>
      </c>
      <c r="F850">
        <v>4883</v>
      </c>
      <c r="G850">
        <v>-0.4</v>
      </c>
      <c r="H850">
        <v>761</v>
      </c>
      <c r="I850">
        <v>-4</v>
      </c>
      <c r="J850" t="s">
        <v>247</v>
      </c>
      <c r="K850">
        <v>47171</v>
      </c>
      <c r="L850" t="s">
        <v>185</v>
      </c>
    </row>
    <row r="851" spans="1:12" x14ac:dyDescent="0.2">
      <c r="A851" t="str">
        <f t="shared" si="13"/>
        <v>Union2011</v>
      </c>
      <c r="B851" t="s">
        <v>403</v>
      </c>
      <c r="C851">
        <v>2011</v>
      </c>
      <c r="D851" t="s">
        <v>245</v>
      </c>
      <c r="E851">
        <v>221</v>
      </c>
      <c r="F851">
        <v>2509</v>
      </c>
      <c r="G851">
        <v>-1.8</v>
      </c>
      <c r="H851">
        <v>641</v>
      </c>
      <c r="I851">
        <v>-0.9</v>
      </c>
      <c r="J851" t="s">
        <v>247</v>
      </c>
      <c r="K851">
        <v>47173</v>
      </c>
      <c r="L851" t="s">
        <v>185</v>
      </c>
    </row>
    <row r="852" spans="1:12" x14ac:dyDescent="0.2">
      <c r="A852" t="str">
        <f t="shared" si="13"/>
        <v>Van Buren2011</v>
      </c>
      <c r="B852" t="s">
        <v>752</v>
      </c>
      <c r="C852">
        <v>2011</v>
      </c>
      <c r="D852" t="s">
        <v>245</v>
      </c>
      <c r="E852">
        <v>47</v>
      </c>
      <c r="F852">
        <v>689</v>
      </c>
      <c r="G852">
        <v>-6.8</v>
      </c>
      <c r="H852">
        <v>558</v>
      </c>
      <c r="I852">
        <v>6.5</v>
      </c>
      <c r="J852" t="s">
        <v>247</v>
      </c>
      <c r="K852">
        <v>47175</v>
      </c>
      <c r="L852" t="s">
        <v>185</v>
      </c>
    </row>
    <row r="853" spans="1:12" x14ac:dyDescent="0.2">
      <c r="A853" t="str">
        <f t="shared" si="13"/>
        <v>Warren2011</v>
      </c>
      <c r="B853" t="s">
        <v>561</v>
      </c>
      <c r="C853">
        <v>2011</v>
      </c>
      <c r="D853" t="s">
        <v>245</v>
      </c>
      <c r="E853">
        <v>770</v>
      </c>
      <c r="F853">
        <v>11646</v>
      </c>
      <c r="G853">
        <v>-0.1</v>
      </c>
      <c r="H853">
        <v>678</v>
      </c>
      <c r="I853">
        <v>-3.7</v>
      </c>
      <c r="J853" t="s">
        <v>247</v>
      </c>
      <c r="K853">
        <v>47177</v>
      </c>
      <c r="L853" t="s">
        <v>185</v>
      </c>
    </row>
    <row r="854" spans="1:12" x14ac:dyDescent="0.2">
      <c r="A854" t="str">
        <f t="shared" si="13"/>
        <v>Washington2011</v>
      </c>
      <c r="B854" t="s">
        <v>452</v>
      </c>
      <c r="C854">
        <v>2011</v>
      </c>
      <c r="D854" t="s">
        <v>245</v>
      </c>
      <c r="E854">
        <v>2652</v>
      </c>
      <c r="F854">
        <v>61333</v>
      </c>
      <c r="G854">
        <v>3.9</v>
      </c>
      <c r="H854">
        <v>709</v>
      </c>
      <c r="I854">
        <v>-3.5</v>
      </c>
      <c r="J854" t="s">
        <v>247</v>
      </c>
      <c r="K854">
        <v>47179</v>
      </c>
      <c r="L854" t="s">
        <v>185</v>
      </c>
    </row>
    <row r="855" spans="1:12" x14ac:dyDescent="0.2">
      <c r="A855" t="str">
        <f t="shared" si="13"/>
        <v>Wayne2011</v>
      </c>
      <c r="B855" t="s">
        <v>382</v>
      </c>
      <c r="C855">
        <v>2011</v>
      </c>
      <c r="D855" t="s">
        <v>245</v>
      </c>
      <c r="E855">
        <v>197</v>
      </c>
      <c r="F855">
        <v>3589</v>
      </c>
      <c r="G855">
        <v>0.9</v>
      </c>
      <c r="H855">
        <v>520</v>
      </c>
      <c r="I855">
        <v>-8</v>
      </c>
      <c r="J855" t="s">
        <v>247</v>
      </c>
      <c r="K855">
        <v>47181</v>
      </c>
      <c r="L855" t="s">
        <v>185</v>
      </c>
    </row>
    <row r="856" spans="1:12" x14ac:dyDescent="0.2">
      <c r="A856" t="str">
        <f t="shared" si="13"/>
        <v>Weakley2011</v>
      </c>
      <c r="B856" t="s">
        <v>411</v>
      </c>
      <c r="C856">
        <v>2011</v>
      </c>
      <c r="D856" t="s">
        <v>245</v>
      </c>
      <c r="E856">
        <v>521</v>
      </c>
      <c r="F856">
        <v>9503</v>
      </c>
      <c r="G856">
        <v>-2.2999999999999998</v>
      </c>
      <c r="H856">
        <v>636</v>
      </c>
      <c r="I856">
        <v>-0.3</v>
      </c>
      <c r="J856" t="s">
        <v>247</v>
      </c>
      <c r="K856">
        <v>47183</v>
      </c>
      <c r="L856" t="s">
        <v>185</v>
      </c>
    </row>
    <row r="857" spans="1:12" x14ac:dyDescent="0.2">
      <c r="A857" t="str">
        <f t="shared" si="13"/>
        <v>White2011</v>
      </c>
      <c r="B857" t="s">
        <v>564</v>
      </c>
      <c r="C857">
        <v>2011</v>
      </c>
      <c r="D857" t="s">
        <v>245</v>
      </c>
      <c r="E857">
        <v>412</v>
      </c>
      <c r="F857">
        <v>6803</v>
      </c>
      <c r="G857">
        <v>5.4</v>
      </c>
      <c r="H857">
        <v>597</v>
      </c>
      <c r="I857">
        <v>-13.5</v>
      </c>
      <c r="J857" t="s">
        <v>247</v>
      </c>
      <c r="K857">
        <v>47185</v>
      </c>
      <c r="L857" t="s">
        <v>185</v>
      </c>
    </row>
    <row r="858" spans="1:12" x14ac:dyDescent="0.2">
      <c r="A858" t="str">
        <f t="shared" si="13"/>
        <v>Williamson2011</v>
      </c>
      <c r="B858" t="s">
        <v>409</v>
      </c>
      <c r="C858">
        <v>2011</v>
      </c>
      <c r="D858" t="s">
        <v>245</v>
      </c>
      <c r="E858">
        <v>6124</v>
      </c>
      <c r="F858">
        <v>95116</v>
      </c>
      <c r="G858">
        <v>5.0999999999999996</v>
      </c>
      <c r="H858">
        <v>1050</v>
      </c>
      <c r="I858">
        <v>-5.5</v>
      </c>
      <c r="J858" t="s">
        <v>247</v>
      </c>
      <c r="K858">
        <v>47187</v>
      </c>
      <c r="L858" t="s">
        <v>185</v>
      </c>
    </row>
    <row r="859" spans="1:12" x14ac:dyDescent="0.2">
      <c r="A859" t="str">
        <f t="shared" si="13"/>
        <v>Wilson2011</v>
      </c>
      <c r="B859" t="s">
        <v>378</v>
      </c>
      <c r="C859">
        <v>2011</v>
      </c>
      <c r="D859" t="s">
        <v>245</v>
      </c>
      <c r="E859">
        <v>2176</v>
      </c>
      <c r="F859">
        <v>34707</v>
      </c>
      <c r="G859">
        <v>0</v>
      </c>
      <c r="H859">
        <v>780</v>
      </c>
      <c r="I859">
        <v>-10.9</v>
      </c>
      <c r="J859" t="s">
        <v>247</v>
      </c>
      <c r="K859">
        <v>47189</v>
      </c>
      <c r="L859" t="s">
        <v>185</v>
      </c>
    </row>
    <row r="860" spans="1:12" x14ac:dyDescent="0.2">
      <c r="A860" t="str">
        <f t="shared" si="13"/>
        <v>Anderson2012</v>
      </c>
      <c r="B860" t="s">
        <v>349</v>
      </c>
      <c r="C860">
        <v>2012</v>
      </c>
      <c r="D860" t="s">
        <v>245</v>
      </c>
      <c r="E860">
        <v>1635</v>
      </c>
      <c r="F860">
        <v>38037</v>
      </c>
      <c r="G860">
        <v>-0.9</v>
      </c>
      <c r="H860">
        <v>1015</v>
      </c>
      <c r="I860">
        <v>1.8</v>
      </c>
      <c r="J860" t="s">
        <v>247</v>
      </c>
      <c r="K860">
        <v>47001</v>
      </c>
      <c r="L860" t="s">
        <v>185</v>
      </c>
    </row>
    <row r="861" spans="1:12" x14ac:dyDescent="0.2">
      <c r="A861" t="str">
        <f t="shared" si="13"/>
        <v>Bedford2012</v>
      </c>
      <c r="B861" t="s">
        <v>652</v>
      </c>
      <c r="C861">
        <v>2012</v>
      </c>
      <c r="D861" t="s">
        <v>245</v>
      </c>
      <c r="E861">
        <v>757</v>
      </c>
      <c r="F861">
        <v>17364</v>
      </c>
      <c r="G861">
        <v>4.4000000000000004</v>
      </c>
      <c r="H861">
        <v>696</v>
      </c>
      <c r="I861">
        <v>4.8</v>
      </c>
      <c r="J861" t="s">
        <v>247</v>
      </c>
      <c r="K861">
        <v>47003</v>
      </c>
      <c r="L861" t="s">
        <v>185</v>
      </c>
    </row>
    <row r="862" spans="1:12" x14ac:dyDescent="0.2">
      <c r="A862" t="str">
        <f t="shared" si="13"/>
        <v>Benton2012</v>
      </c>
      <c r="B862" t="s">
        <v>713</v>
      </c>
      <c r="C862">
        <v>2012</v>
      </c>
      <c r="D862" t="s">
        <v>245</v>
      </c>
      <c r="E862">
        <v>288</v>
      </c>
      <c r="F862">
        <v>3789</v>
      </c>
      <c r="G862">
        <v>0.9</v>
      </c>
      <c r="H862">
        <v>568</v>
      </c>
      <c r="I862">
        <v>5.6</v>
      </c>
      <c r="J862" t="s">
        <v>247</v>
      </c>
      <c r="K862">
        <v>47005</v>
      </c>
      <c r="L862" t="s">
        <v>185</v>
      </c>
    </row>
    <row r="863" spans="1:12" x14ac:dyDescent="0.2">
      <c r="A863" t="str">
        <f t="shared" si="13"/>
        <v>Bledsoe2012</v>
      </c>
      <c r="B863" t="s">
        <v>714</v>
      </c>
      <c r="C863">
        <v>2012</v>
      </c>
      <c r="D863" t="s">
        <v>245</v>
      </c>
      <c r="E863">
        <v>141</v>
      </c>
      <c r="F863">
        <v>2041</v>
      </c>
      <c r="G863">
        <v>41.5</v>
      </c>
      <c r="H863">
        <v>533</v>
      </c>
      <c r="I863">
        <v>4.3</v>
      </c>
      <c r="J863" t="s">
        <v>247</v>
      </c>
      <c r="K863">
        <v>47007</v>
      </c>
      <c r="L863" t="s">
        <v>185</v>
      </c>
    </row>
    <row r="864" spans="1:12" x14ac:dyDescent="0.2">
      <c r="A864" t="str">
        <f t="shared" si="13"/>
        <v>Blount2012</v>
      </c>
      <c r="B864" t="s">
        <v>421</v>
      </c>
      <c r="C864">
        <v>2012</v>
      </c>
      <c r="D864" t="s">
        <v>245</v>
      </c>
      <c r="E864">
        <v>2181</v>
      </c>
      <c r="F864">
        <v>42269</v>
      </c>
      <c r="G864">
        <v>1.6</v>
      </c>
      <c r="H864">
        <v>849</v>
      </c>
      <c r="I864">
        <v>1.8</v>
      </c>
      <c r="J864" t="s">
        <v>247</v>
      </c>
      <c r="K864">
        <v>47009</v>
      </c>
      <c r="L864" t="s">
        <v>185</v>
      </c>
    </row>
    <row r="865" spans="1:12" x14ac:dyDescent="0.2">
      <c r="A865" t="str">
        <f t="shared" si="13"/>
        <v>Bradley2012</v>
      </c>
      <c r="B865" t="s">
        <v>408</v>
      </c>
      <c r="C865">
        <v>2012</v>
      </c>
      <c r="D865" t="s">
        <v>245</v>
      </c>
      <c r="E865">
        <v>1753</v>
      </c>
      <c r="F865">
        <v>37229</v>
      </c>
      <c r="G865">
        <v>-3.9</v>
      </c>
      <c r="H865">
        <v>825</v>
      </c>
      <c r="I865">
        <v>8</v>
      </c>
      <c r="J865" t="s">
        <v>247</v>
      </c>
      <c r="K865">
        <v>47011</v>
      </c>
      <c r="L865" t="s">
        <v>185</v>
      </c>
    </row>
    <row r="866" spans="1:12" x14ac:dyDescent="0.2">
      <c r="A866" t="str">
        <f t="shared" si="13"/>
        <v>Campbell2012</v>
      </c>
      <c r="B866" t="s">
        <v>412</v>
      </c>
      <c r="C866">
        <v>2012</v>
      </c>
      <c r="D866" t="s">
        <v>245</v>
      </c>
      <c r="E866">
        <v>592</v>
      </c>
      <c r="F866">
        <v>8888</v>
      </c>
      <c r="G866">
        <v>4.9000000000000004</v>
      </c>
      <c r="H866">
        <v>624</v>
      </c>
      <c r="I866">
        <v>1</v>
      </c>
      <c r="J866" t="s">
        <v>247</v>
      </c>
      <c r="K866">
        <v>47013</v>
      </c>
      <c r="L866" t="s">
        <v>185</v>
      </c>
    </row>
    <row r="867" spans="1:12" x14ac:dyDescent="0.2">
      <c r="A867" t="str">
        <f t="shared" si="13"/>
        <v>Cannon2012</v>
      </c>
      <c r="B867" t="s">
        <v>715</v>
      </c>
      <c r="C867">
        <v>2012</v>
      </c>
      <c r="D867" t="s">
        <v>245</v>
      </c>
      <c r="E867">
        <v>177</v>
      </c>
      <c r="F867">
        <v>1949</v>
      </c>
      <c r="G867">
        <v>-0.7</v>
      </c>
      <c r="H867">
        <v>562</v>
      </c>
      <c r="I867">
        <v>6.2</v>
      </c>
      <c r="J867" t="s">
        <v>247</v>
      </c>
      <c r="K867">
        <v>47015</v>
      </c>
      <c r="L867" t="s">
        <v>185</v>
      </c>
    </row>
    <row r="868" spans="1:12" x14ac:dyDescent="0.2">
      <c r="A868" t="str">
        <f t="shared" si="13"/>
        <v>Carroll2012</v>
      </c>
      <c r="B868" t="s">
        <v>373</v>
      </c>
      <c r="C868">
        <v>2012</v>
      </c>
      <c r="D868" t="s">
        <v>245</v>
      </c>
      <c r="E868">
        <v>443</v>
      </c>
      <c r="F868">
        <v>7472</v>
      </c>
      <c r="G868">
        <v>3.1</v>
      </c>
      <c r="H868">
        <v>617</v>
      </c>
      <c r="I868">
        <v>3.2</v>
      </c>
      <c r="J868" t="s">
        <v>247</v>
      </c>
      <c r="K868">
        <v>47017</v>
      </c>
      <c r="L868" t="s">
        <v>185</v>
      </c>
    </row>
    <row r="869" spans="1:12" x14ac:dyDescent="0.2">
      <c r="A869" t="str">
        <f t="shared" si="13"/>
        <v>Carter2012</v>
      </c>
      <c r="B869" t="s">
        <v>583</v>
      </c>
      <c r="C869">
        <v>2012</v>
      </c>
      <c r="D869" t="s">
        <v>245</v>
      </c>
      <c r="E869">
        <v>640</v>
      </c>
      <c r="F869">
        <v>10338</v>
      </c>
      <c r="G869">
        <v>1.8</v>
      </c>
      <c r="H869">
        <v>613</v>
      </c>
      <c r="I869">
        <v>7</v>
      </c>
      <c r="J869" t="s">
        <v>247</v>
      </c>
      <c r="K869">
        <v>47019</v>
      </c>
      <c r="L869" t="s">
        <v>185</v>
      </c>
    </row>
    <row r="870" spans="1:12" x14ac:dyDescent="0.2">
      <c r="A870" t="str">
        <f t="shared" si="13"/>
        <v>Cheatham2012</v>
      </c>
      <c r="B870" t="s">
        <v>716</v>
      </c>
      <c r="C870">
        <v>2012</v>
      </c>
      <c r="D870" t="s">
        <v>245</v>
      </c>
      <c r="E870">
        <v>514</v>
      </c>
      <c r="F870">
        <v>7674</v>
      </c>
      <c r="G870">
        <v>2.5</v>
      </c>
      <c r="H870">
        <v>744</v>
      </c>
      <c r="I870">
        <v>7.1</v>
      </c>
      <c r="J870" t="s">
        <v>247</v>
      </c>
      <c r="K870">
        <v>47021</v>
      </c>
      <c r="L870" t="s">
        <v>185</v>
      </c>
    </row>
    <row r="871" spans="1:12" x14ac:dyDescent="0.2">
      <c r="A871" t="str">
        <f t="shared" si="13"/>
        <v>Chester2012</v>
      </c>
      <c r="B871" t="s">
        <v>717</v>
      </c>
      <c r="C871">
        <v>2012</v>
      </c>
      <c r="D871" t="s">
        <v>245</v>
      </c>
      <c r="E871">
        <v>248</v>
      </c>
      <c r="F871">
        <v>3390</v>
      </c>
      <c r="G871">
        <v>3.6</v>
      </c>
      <c r="H871">
        <v>634</v>
      </c>
      <c r="I871">
        <v>1.1000000000000001</v>
      </c>
      <c r="J871" t="s">
        <v>247</v>
      </c>
      <c r="K871">
        <v>47023</v>
      </c>
      <c r="L871" t="s">
        <v>185</v>
      </c>
    </row>
    <row r="872" spans="1:12" x14ac:dyDescent="0.2">
      <c r="A872" t="str">
        <f t="shared" si="13"/>
        <v>Claiborne2012</v>
      </c>
      <c r="B872" t="s">
        <v>718</v>
      </c>
      <c r="C872">
        <v>2012</v>
      </c>
      <c r="D872" t="s">
        <v>245</v>
      </c>
      <c r="E872">
        <v>463</v>
      </c>
      <c r="F872">
        <v>8425</v>
      </c>
      <c r="G872">
        <v>0.5</v>
      </c>
      <c r="H872">
        <v>628</v>
      </c>
      <c r="I872">
        <v>2.4</v>
      </c>
      <c r="J872" t="s">
        <v>247</v>
      </c>
      <c r="K872">
        <v>47025</v>
      </c>
      <c r="L872" t="s">
        <v>185</v>
      </c>
    </row>
    <row r="873" spans="1:12" x14ac:dyDescent="0.2">
      <c r="A873" t="str">
        <f t="shared" si="13"/>
        <v>Clay2012</v>
      </c>
      <c r="B873" t="s">
        <v>353</v>
      </c>
      <c r="C873">
        <v>2012</v>
      </c>
      <c r="D873" t="s">
        <v>245</v>
      </c>
      <c r="E873">
        <v>129</v>
      </c>
      <c r="F873">
        <v>1603</v>
      </c>
      <c r="G873">
        <v>-2.8</v>
      </c>
      <c r="H873">
        <v>527</v>
      </c>
      <c r="I873">
        <v>5.8</v>
      </c>
      <c r="J873" t="s">
        <v>247</v>
      </c>
      <c r="K873">
        <v>47027</v>
      </c>
      <c r="L873" t="s">
        <v>185</v>
      </c>
    </row>
    <row r="874" spans="1:12" x14ac:dyDescent="0.2">
      <c r="A874" t="str">
        <f t="shared" si="13"/>
        <v>Cocke2012</v>
      </c>
      <c r="B874" t="s">
        <v>719</v>
      </c>
      <c r="C874">
        <v>2012</v>
      </c>
      <c r="D874" t="s">
        <v>245</v>
      </c>
      <c r="E874">
        <v>475</v>
      </c>
      <c r="F874">
        <v>7320</v>
      </c>
      <c r="G874">
        <v>1.4</v>
      </c>
      <c r="H874">
        <v>600</v>
      </c>
      <c r="I874">
        <v>0.3</v>
      </c>
      <c r="J874" t="s">
        <v>247</v>
      </c>
      <c r="K874">
        <v>47029</v>
      </c>
      <c r="L874" t="s">
        <v>185</v>
      </c>
    </row>
    <row r="875" spans="1:12" x14ac:dyDescent="0.2">
      <c r="A875" t="str">
        <f t="shared" si="13"/>
        <v>Coffee2012</v>
      </c>
      <c r="B875" t="s">
        <v>340</v>
      </c>
      <c r="C875">
        <v>2012</v>
      </c>
      <c r="D875" t="s">
        <v>245</v>
      </c>
      <c r="E875">
        <v>1203</v>
      </c>
      <c r="F875">
        <v>24241</v>
      </c>
      <c r="G875">
        <v>5</v>
      </c>
      <c r="H875">
        <v>777</v>
      </c>
      <c r="I875">
        <v>2.5</v>
      </c>
      <c r="J875" t="s">
        <v>247</v>
      </c>
      <c r="K875">
        <v>47031</v>
      </c>
      <c r="L875" t="s">
        <v>185</v>
      </c>
    </row>
    <row r="876" spans="1:12" x14ac:dyDescent="0.2">
      <c r="A876" t="str">
        <f t="shared" si="13"/>
        <v>Crockett2012</v>
      </c>
      <c r="B876" t="s">
        <v>720</v>
      </c>
      <c r="C876">
        <v>2012</v>
      </c>
      <c r="D876" t="s">
        <v>245</v>
      </c>
      <c r="E876">
        <v>242</v>
      </c>
      <c r="F876">
        <v>3474</v>
      </c>
      <c r="G876">
        <v>0.7</v>
      </c>
      <c r="H876">
        <v>759</v>
      </c>
      <c r="I876">
        <v>9.5</v>
      </c>
      <c r="J876" t="s">
        <v>247</v>
      </c>
      <c r="K876">
        <v>47033</v>
      </c>
      <c r="L876" t="s">
        <v>185</v>
      </c>
    </row>
    <row r="877" spans="1:12" x14ac:dyDescent="0.2">
      <c r="A877" t="str">
        <f t="shared" si="13"/>
        <v>Cumberland2012</v>
      </c>
      <c r="B877" t="s">
        <v>589</v>
      </c>
      <c r="C877">
        <v>2012</v>
      </c>
      <c r="D877" t="s">
        <v>245</v>
      </c>
      <c r="E877">
        <v>1014</v>
      </c>
      <c r="F877">
        <v>16470</v>
      </c>
      <c r="G877">
        <v>2.2000000000000002</v>
      </c>
      <c r="H877">
        <v>657</v>
      </c>
      <c r="I877">
        <v>8.1999999999999993</v>
      </c>
      <c r="J877" t="s">
        <v>247</v>
      </c>
      <c r="K877">
        <v>47035</v>
      </c>
      <c r="L877" t="s">
        <v>185</v>
      </c>
    </row>
    <row r="878" spans="1:12" x14ac:dyDescent="0.2">
      <c r="A878" t="str">
        <f t="shared" si="13"/>
        <v>Davidson2012</v>
      </c>
      <c r="B878" t="s">
        <v>721</v>
      </c>
      <c r="C878">
        <v>2012</v>
      </c>
      <c r="D878" t="s">
        <v>245</v>
      </c>
      <c r="E878">
        <v>18517</v>
      </c>
      <c r="F878">
        <v>441464</v>
      </c>
      <c r="G878">
        <v>2.7</v>
      </c>
      <c r="H878">
        <v>1090</v>
      </c>
      <c r="I878">
        <v>6.5</v>
      </c>
      <c r="J878" t="s">
        <v>247</v>
      </c>
      <c r="K878">
        <v>47037</v>
      </c>
      <c r="L878" t="s">
        <v>185</v>
      </c>
    </row>
    <row r="879" spans="1:12" x14ac:dyDescent="0.2">
      <c r="A879" t="str">
        <f t="shared" si="13"/>
        <v>Decatur2012</v>
      </c>
      <c r="B879" t="s">
        <v>488</v>
      </c>
      <c r="C879">
        <v>2012</v>
      </c>
      <c r="D879" t="s">
        <v>245</v>
      </c>
      <c r="E879">
        <v>224</v>
      </c>
      <c r="F879">
        <v>3654</v>
      </c>
      <c r="G879">
        <v>-0.5</v>
      </c>
      <c r="H879">
        <v>710</v>
      </c>
      <c r="I879">
        <v>2</v>
      </c>
      <c r="J879" t="s">
        <v>247</v>
      </c>
      <c r="K879">
        <v>47039</v>
      </c>
      <c r="L879" t="s">
        <v>185</v>
      </c>
    </row>
    <row r="880" spans="1:12" x14ac:dyDescent="0.2">
      <c r="A880" t="str">
        <f t="shared" si="13"/>
        <v>DeKalb2012</v>
      </c>
      <c r="B880" t="s">
        <v>337</v>
      </c>
      <c r="C880">
        <v>2012</v>
      </c>
      <c r="D880" t="s">
        <v>245</v>
      </c>
      <c r="E880">
        <v>297</v>
      </c>
      <c r="F880">
        <v>5211</v>
      </c>
      <c r="G880">
        <v>-2.2999999999999998</v>
      </c>
      <c r="H880">
        <v>649</v>
      </c>
      <c r="I880">
        <v>4.2</v>
      </c>
      <c r="J880" t="s">
        <v>247</v>
      </c>
      <c r="K880">
        <v>47041</v>
      </c>
      <c r="L880" t="s">
        <v>185</v>
      </c>
    </row>
    <row r="881" spans="1:12" x14ac:dyDescent="0.2">
      <c r="A881" t="str">
        <f t="shared" si="13"/>
        <v>Dickson2012</v>
      </c>
      <c r="B881" t="s">
        <v>722</v>
      </c>
      <c r="C881">
        <v>2012</v>
      </c>
      <c r="D881" t="s">
        <v>245</v>
      </c>
      <c r="E881">
        <v>894</v>
      </c>
      <c r="F881">
        <v>14524</v>
      </c>
      <c r="G881">
        <v>1.9</v>
      </c>
      <c r="H881">
        <v>688</v>
      </c>
      <c r="I881">
        <v>4.0999999999999996</v>
      </c>
      <c r="J881" t="s">
        <v>247</v>
      </c>
      <c r="K881">
        <v>47043</v>
      </c>
      <c r="L881" t="s">
        <v>185</v>
      </c>
    </row>
    <row r="882" spans="1:12" x14ac:dyDescent="0.2">
      <c r="A882" t="str">
        <f t="shared" si="13"/>
        <v>Dyer2012</v>
      </c>
      <c r="B882" t="s">
        <v>723</v>
      </c>
      <c r="C882">
        <v>2012</v>
      </c>
      <c r="D882" t="s">
        <v>245</v>
      </c>
      <c r="E882">
        <v>809</v>
      </c>
      <c r="F882">
        <v>14683</v>
      </c>
      <c r="G882">
        <v>2.9</v>
      </c>
      <c r="H882">
        <v>722</v>
      </c>
      <c r="I882">
        <v>3.3</v>
      </c>
      <c r="J882" t="s">
        <v>247</v>
      </c>
      <c r="K882">
        <v>47045</v>
      </c>
      <c r="L882" t="s">
        <v>185</v>
      </c>
    </row>
    <row r="883" spans="1:12" x14ac:dyDescent="0.2">
      <c r="A883" t="str">
        <f t="shared" si="13"/>
        <v>Fayette2012</v>
      </c>
      <c r="B883" t="s">
        <v>332</v>
      </c>
      <c r="C883">
        <v>2012</v>
      </c>
      <c r="D883" t="s">
        <v>245</v>
      </c>
      <c r="E883">
        <v>546</v>
      </c>
      <c r="F883">
        <v>7484</v>
      </c>
      <c r="G883">
        <v>5.3</v>
      </c>
      <c r="H883">
        <v>776</v>
      </c>
      <c r="I883">
        <v>2.5</v>
      </c>
      <c r="J883" t="s">
        <v>247</v>
      </c>
      <c r="K883">
        <v>47047</v>
      </c>
      <c r="L883" t="s">
        <v>185</v>
      </c>
    </row>
    <row r="884" spans="1:12" x14ac:dyDescent="0.2">
      <c r="A884" t="str">
        <f t="shared" si="13"/>
        <v>Fentress2012</v>
      </c>
      <c r="B884" t="s">
        <v>724</v>
      </c>
      <c r="C884">
        <v>2012</v>
      </c>
      <c r="D884" t="s">
        <v>245</v>
      </c>
      <c r="E884">
        <v>269</v>
      </c>
      <c r="F884">
        <v>4559</v>
      </c>
      <c r="G884">
        <v>3.8</v>
      </c>
      <c r="H884">
        <v>575</v>
      </c>
      <c r="I884">
        <v>4.5</v>
      </c>
      <c r="J884" t="s">
        <v>247</v>
      </c>
      <c r="K884">
        <v>47049</v>
      </c>
      <c r="L884" t="s">
        <v>185</v>
      </c>
    </row>
    <row r="885" spans="1:12" x14ac:dyDescent="0.2">
      <c r="A885" t="str">
        <f t="shared" si="13"/>
        <v>Franklin2012</v>
      </c>
      <c r="B885" t="s">
        <v>434</v>
      </c>
      <c r="C885">
        <v>2012</v>
      </c>
      <c r="D885" t="s">
        <v>245</v>
      </c>
      <c r="E885">
        <v>658</v>
      </c>
      <c r="F885">
        <v>9619</v>
      </c>
      <c r="G885">
        <v>4.7</v>
      </c>
      <c r="H885">
        <v>624</v>
      </c>
      <c r="I885">
        <v>3.3</v>
      </c>
      <c r="J885" t="s">
        <v>247</v>
      </c>
      <c r="K885">
        <v>47051</v>
      </c>
      <c r="L885" t="s">
        <v>185</v>
      </c>
    </row>
    <row r="886" spans="1:12" x14ac:dyDescent="0.2">
      <c r="A886" t="str">
        <f t="shared" si="13"/>
        <v>Gibson2012</v>
      </c>
      <c r="B886" t="s">
        <v>725</v>
      </c>
      <c r="C886">
        <v>2012</v>
      </c>
      <c r="D886" t="s">
        <v>245</v>
      </c>
      <c r="E886">
        <v>900</v>
      </c>
      <c r="F886">
        <v>13654</v>
      </c>
      <c r="G886">
        <v>-2.7</v>
      </c>
      <c r="H886">
        <v>653</v>
      </c>
      <c r="I886">
        <v>4.8</v>
      </c>
      <c r="J886" t="s">
        <v>247</v>
      </c>
      <c r="K886">
        <v>47053</v>
      </c>
      <c r="L886" t="s">
        <v>185</v>
      </c>
    </row>
    <row r="887" spans="1:12" x14ac:dyDescent="0.2">
      <c r="A887" t="str">
        <f t="shared" si="13"/>
        <v>Giles2012</v>
      </c>
      <c r="B887" t="s">
        <v>670</v>
      </c>
      <c r="C887">
        <v>2012</v>
      </c>
      <c r="D887" t="s">
        <v>245</v>
      </c>
      <c r="E887">
        <v>574</v>
      </c>
      <c r="F887">
        <v>8806</v>
      </c>
      <c r="G887">
        <v>1.1000000000000001</v>
      </c>
      <c r="H887">
        <v>676</v>
      </c>
      <c r="I887">
        <v>2.7</v>
      </c>
      <c r="J887" t="s">
        <v>247</v>
      </c>
      <c r="K887">
        <v>47055</v>
      </c>
      <c r="L887" t="s">
        <v>185</v>
      </c>
    </row>
    <row r="888" spans="1:12" x14ac:dyDescent="0.2">
      <c r="A888" t="str">
        <f t="shared" si="13"/>
        <v>Grainger2012</v>
      </c>
      <c r="B888" t="s">
        <v>726</v>
      </c>
      <c r="C888">
        <v>2012</v>
      </c>
      <c r="D888" t="s">
        <v>245</v>
      </c>
      <c r="E888">
        <v>243</v>
      </c>
      <c r="F888">
        <v>3140</v>
      </c>
      <c r="G888">
        <v>-1.5</v>
      </c>
      <c r="H888">
        <v>640</v>
      </c>
      <c r="I888">
        <v>9.1999999999999993</v>
      </c>
      <c r="J888" t="s">
        <v>247</v>
      </c>
      <c r="K888">
        <v>47057</v>
      </c>
      <c r="L888" t="s">
        <v>185</v>
      </c>
    </row>
    <row r="889" spans="1:12" x14ac:dyDescent="0.2">
      <c r="A889" t="str">
        <f t="shared" si="13"/>
        <v>Greene2012</v>
      </c>
      <c r="B889" t="s">
        <v>436</v>
      </c>
      <c r="C889">
        <v>2012</v>
      </c>
      <c r="D889" t="s">
        <v>245</v>
      </c>
      <c r="E889">
        <v>1072</v>
      </c>
      <c r="F889">
        <v>23484</v>
      </c>
      <c r="G889">
        <v>0.5</v>
      </c>
      <c r="H889">
        <v>721</v>
      </c>
      <c r="I889">
        <v>3</v>
      </c>
      <c r="J889" t="s">
        <v>247</v>
      </c>
      <c r="K889">
        <v>47059</v>
      </c>
      <c r="L889" t="s">
        <v>185</v>
      </c>
    </row>
    <row r="890" spans="1:12" x14ac:dyDescent="0.2">
      <c r="A890" t="str">
        <f t="shared" si="13"/>
        <v>Grundy2012</v>
      </c>
      <c r="B890" t="s">
        <v>727</v>
      </c>
      <c r="C890">
        <v>2012</v>
      </c>
      <c r="D890" t="s">
        <v>245</v>
      </c>
      <c r="E890">
        <v>180</v>
      </c>
      <c r="F890">
        <v>2043</v>
      </c>
      <c r="G890">
        <v>-1.9</v>
      </c>
      <c r="H890">
        <v>506</v>
      </c>
      <c r="I890">
        <v>6.3</v>
      </c>
      <c r="J890" t="s">
        <v>247</v>
      </c>
      <c r="K890">
        <v>47061</v>
      </c>
      <c r="L890" t="s">
        <v>185</v>
      </c>
    </row>
    <row r="891" spans="1:12" x14ac:dyDescent="0.2">
      <c r="A891" t="str">
        <f t="shared" si="13"/>
        <v>Hamblen2012</v>
      </c>
      <c r="B891" t="s">
        <v>728</v>
      </c>
      <c r="C891">
        <v>2012</v>
      </c>
      <c r="D891" t="s">
        <v>245</v>
      </c>
      <c r="E891">
        <v>1268</v>
      </c>
      <c r="F891">
        <v>28929</v>
      </c>
      <c r="G891">
        <v>-0.6</v>
      </c>
      <c r="H891">
        <v>750</v>
      </c>
      <c r="I891">
        <v>4.3</v>
      </c>
      <c r="J891" t="s">
        <v>247</v>
      </c>
      <c r="K891">
        <v>47063</v>
      </c>
      <c r="L891" t="s">
        <v>185</v>
      </c>
    </row>
    <row r="892" spans="1:12" x14ac:dyDescent="0.2">
      <c r="A892" t="str">
        <f t="shared" si="13"/>
        <v>Hamilton2012</v>
      </c>
      <c r="B892" t="s">
        <v>406</v>
      </c>
      <c r="C892">
        <v>2012</v>
      </c>
      <c r="D892" t="s">
        <v>245</v>
      </c>
      <c r="E892">
        <v>8520</v>
      </c>
      <c r="F892">
        <v>188104</v>
      </c>
      <c r="G892">
        <v>1.3</v>
      </c>
      <c r="H892">
        <v>897</v>
      </c>
      <c r="I892">
        <v>4.0999999999999996</v>
      </c>
      <c r="J892" t="s">
        <v>247</v>
      </c>
      <c r="K892">
        <v>47065</v>
      </c>
      <c r="L892" t="s">
        <v>185</v>
      </c>
    </row>
    <row r="893" spans="1:12" x14ac:dyDescent="0.2">
      <c r="A893" t="str">
        <f t="shared" si="13"/>
        <v>Hancock2012</v>
      </c>
      <c r="B893" t="s">
        <v>508</v>
      </c>
      <c r="C893">
        <v>2012</v>
      </c>
      <c r="D893" t="s">
        <v>245</v>
      </c>
      <c r="E893">
        <v>62</v>
      </c>
      <c r="F893">
        <v>815</v>
      </c>
      <c r="G893">
        <v>-8.6</v>
      </c>
      <c r="H893">
        <v>479</v>
      </c>
      <c r="I893">
        <v>4.8</v>
      </c>
      <c r="J893" t="s">
        <v>247</v>
      </c>
      <c r="K893">
        <v>47067</v>
      </c>
      <c r="L893" t="s">
        <v>185</v>
      </c>
    </row>
    <row r="894" spans="1:12" x14ac:dyDescent="0.2">
      <c r="A894" t="str">
        <f t="shared" si="13"/>
        <v>Hardeman2012</v>
      </c>
      <c r="B894" t="s">
        <v>729</v>
      </c>
      <c r="C894">
        <v>2012</v>
      </c>
      <c r="D894" t="s">
        <v>245</v>
      </c>
      <c r="E894">
        <v>377</v>
      </c>
      <c r="F894">
        <v>6389</v>
      </c>
      <c r="G894">
        <v>1.6</v>
      </c>
      <c r="H894">
        <v>669</v>
      </c>
      <c r="I894">
        <v>-1.5</v>
      </c>
      <c r="J894" t="s">
        <v>247</v>
      </c>
      <c r="K894">
        <v>47069</v>
      </c>
      <c r="L894" t="s">
        <v>185</v>
      </c>
    </row>
    <row r="895" spans="1:12" x14ac:dyDescent="0.2">
      <c r="A895" t="str">
        <f t="shared" si="13"/>
        <v>Hardin2012</v>
      </c>
      <c r="B895" t="s">
        <v>346</v>
      </c>
      <c r="C895">
        <v>2012</v>
      </c>
      <c r="D895" t="s">
        <v>245</v>
      </c>
      <c r="E895">
        <v>511</v>
      </c>
      <c r="F895">
        <v>7736</v>
      </c>
      <c r="G895">
        <v>1.4</v>
      </c>
      <c r="H895">
        <v>741</v>
      </c>
      <c r="I895">
        <v>2.9</v>
      </c>
      <c r="J895" t="s">
        <v>247</v>
      </c>
      <c r="K895">
        <v>47071</v>
      </c>
      <c r="L895" t="s">
        <v>185</v>
      </c>
    </row>
    <row r="896" spans="1:12" x14ac:dyDescent="0.2">
      <c r="A896" t="str">
        <f t="shared" si="13"/>
        <v>Hawkins2012</v>
      </c>
      <c r="B896" t="s">
        <v>730</v>
      </c>
      <c r="C896">
        <v>2012</v>
      </c>
      <c r="D896" t="s">
        <v>245</v>
      </c>
      <c r="E896">
        <v>598</v>
      </c>
      <c r="F896">
        <v>11704</v>
      </c>
      <c r="G896">
        <v>0.6</v>
      </c>
      <c r="H896">
        <v>822</v>
      </c>
      <c r="I896">
        <v>10.8</v>
      </c>
      <c r="J896" t="s">
        <v>247</v>
      </c>
      <c r="K896">
        <v>47073</v>
      </c>
      <c r="L896" t="s">
        <v>185</v>
      </c>
    </row>
    <row r="897" spans="1:12" x14ac:dyDescent="0.2">
      <c r="A897" t="str">
        <f t="shared" si="13"/>
        <v>Haywood2012</v>
      </c>
      <c r="B897" t="s">
        <v>731</v>
      </c>
      <c r="C897">
        <v>2012</v>
      </c>
      <c r="D897" t="s">
        <v>245</v>
      </c>
      <c r="E897">
        <v>325</v>
      </c>
      <c r="F897">
        <v>5132</v>
      </c>
      <c r="G897">
        <v>3.4</v>
      </c>
      <c r="H897">
        <v>697</v>
      </c>
      <c r="I897">
        <v>0.9</v>
      </c>
      <c r="J897" t="s">
        <v>247</v>
      </c>
      <c r="K897">
        <v>47075</v>
      </c>
      <c r="L897" t="s">
        <v>185</v>
      </c>
    </row>
    <row r="898" spans="1:12" x14ac:dyDescent="0.2">
      <c r="A898" t="str">
        <f t="shared" si="13"/>
        <v>Henderson2012</v>
      </c>
      <c r="B898" t="s">
        <v>602</v>
      </c>
      <c r="C898">
        <v>2012</v>
      </c>
      <c r="D898" t="s">
        <v>245</v>
      </c>
      <c r="E898">
        <v>491</v>
      </c>
      <c r="F898">
        <v>8441</v>
      </c>
      <c r="G898">
        <v>-1.1000000000000001</v>
      </c>
      <c r="H898">
        <v>653</v>
      </c>
      <c r="I898">
        <v>-0.9</v>
      </c>
      <c r="J898" t="s">
        <v>247</v>
      </c>
      <c r="K898">
        <v>47077</v>
      </c>
      <c r="L898" t="s">
        <v>185</v>
      </c>
    </row>
    <row r="899" spans="1:12" x14ac:dyDescent="0.2">
      <c r="A899" t="str">
        <f t="shared" si="13"/>
        <v>Henry2012</v>
      </c>
      <c r="B899" t="s">
        <v>416</v>
      </c>
      <c r="C899">
        <v>2012</v>
      </c>
      <c r="D899" t="s">
        <v>245</v>
      </c>
      <c r="E899">
        <v>706</v>
      </c>
      <c r="F899">
        <v>10077</v>
      </c>
      <c r="G899">
        <v>1.4</v>
      </c>
      <c r="H899">
        <v>648</v>
      </c>
      <c r="I899">
        <v>0.9</v>
      </c>
      <c r="J899" t="s">
        <v>247</v>
      </c>
      <c r="K899">
        <v>47079</v>
      </c>
      <c r="L899" t="s">
        <v>185</v>
      </c>
    </row>
    <row r="900" spans="1:12" x14ac:dyDescent="0.2">
      <c r="A900" t="str">
        <f t="shared" si="13"/>
        <v>Hickman2012</v>
      </c>
      <c r="B900" t="s">
        <v>603</v>
      </c>
      <c r="C900">
        <v>2012</v>
      </c>
      <c r="D900" t="s">
        <v>245</v>
      </c>
      <c r="E900">
        <v>253</v>
      </c>
      <c r="F900">
        <v>3363</v>
      </c>
      <c r="G900">
        <v>10.199999999999999</v>
      </c>
      <c r="H900">
        <v>640</v>
      </c>
      <c r="I900">
        <v>2.7</v>
      </c>
      <c r="J900" t="s">
        <v>247</v>
      </c>
      <c r="K900">
        <v>47081</v>
      </c>
      <c r="L900" t="s">
        <v>185</v>
      </c>
    </row>
    <row r="901" spans="1:12" x14ac:dyDescent="0.2">
      <c r="A901" t="str">
        <f t="shared" si="13"/>
        <v>Houston2012</v>
      </c>
      <c r="B901" t="s">
        <v>333</v>
      </c>
      <c r="C901">
        <v>2012</v>
      </c>
      <c r="D901" t="s">
        <v>245</v>
      </c>
      <c r="E901">
        <v>110</v>
      </c>
      <c r="F901">
        <v>1540</v>
      </c>
      <c r="G901">
        <v>-2.2999999999999998</v>
      </c>
      <c r="H901">
        <v>536</v>
      </c>
      <c r="I901">
        <v>0.4</v>
      </c>
      <c r="J901" t="s">
        <v>247</v>
      </c>
      <c r="K901">
        <v>47083</v>
      </c>
      <c r="L901" t="s">
        <v>185</v>
      </c>
    </row>
    <row r="902" spans="1:12" x14ac:dyDescent="0.2">
      <c r="A902" t="str">
        <f t="shared" ref="A902:A965" si="14">_xlfn.CONCAT(B902, C902)</f>
        <v>Humphreys2012</v>
      </c>
      <c r="B902" t="s">
        <v>732</v>
      </c>
      <c r="C902">
        <v>2012</v>
      </c>
      <c r="D902" t="s">
        <v>245</v>
      </c>
      <c r="E902">
        <v>321</v>
      </c>
      <c r="F902">
        <v>5669</v>
      </c>
      <c r="G902">
        <v>3.7</v>
      </c>
      <c r="H902">
        <v>879</v>
      </c>
      <c r="I902">
        <v>4.8</v>
      </c>
      <c r="J902" t="s">
        <v>247</v>
      </c>
      <c r="K902">
        <v>47085</v>
      </c>
      <c r="L902" t="s">
        <v>185</v>
      </c>
    </row>
    <row r="903" spans="1:12" x14ac:dyDescent="0.2">
      <c r="A903" t="str">
        <f t="shared" si="14"/>
        <v>Jackson2012</v>
      </c>
      <c r="B903" t="s">
        <v>318</v>
      </c>
      <c r="C903">
        <v>2012</v>
      </c>
      <c r="D903" t="s">
        <v>245</v>
      </c>
      <c r="E903">
        <v>105</v>
      </c>
      <c r="F903">
        <v>1409</v>
      </c>
      <c r="G903">
        <v>4.5999999999999996</v>
      </c>
      <c r="H903">
        <v>587</v>
      </c>
      <c r="I903">
        <v>3.7</v>
      </c>
      <c r="J903" t="s">
        <v>247</v>
      </c>
      <c r="K903">
        <v>47087</v>
      </c>
      <c r="L903" t="s">
        <v>185</v>
      </c>
    </row>
    <row r="904" spans="1:12" x14ac:dyDescent="0.2">
      <c r="A904" t="str">
        <f t="shared" si="14"/>
        <v>Jefferson2012</v>
      </c>
      <c r="B904" t="s">
        <v>314</v>
      </c>
      <c r="C904">
        <v>2012</v>
      </c>
      <c r="D904" t="s">
        <v>245</v>
      </c>
      <c r="E904">
        <v>653</v>
      </c>
      <c r="F904">
        <v>11946</v>
      </c>
      <c r="G904">
        <v>10.9</v>
      </c>
      <c r="H904">
        <v>697</v>
      </c>
      <c r="I904">
        <v>12.1</v>
      </c>
      <c r="J904" t="s">
        <v>247</v>
      </c>
      <c r="K904">
        <v>47089</v>
      </c>
      <c r="L904" t="s">
        <v>185</v>
      </c>
    </row>
    <row r="905" spans="1:12" x14ac:dyDescent="0.2">
      <c r="A905" t="str">
        <f t="shared" si="14"/>
        <v>Johnson2012</v>
      </c>
      <c r="B905" t="s">
        <v>516</v>
      </c>
      <c r="C905">
        <v>2012</v>
      </c>
      <c r="D905" t="s">
        <v>245</v>
      </c>
      <c r="E905">
        <v>227</v>
      </c>
      <c r="F905">
        <v>3803</v>
      </c>
      <c r="G905">
        <v>13.7</v>
      </c>
      <c r="H905">
        <v>739</v>
      </c>
      <c r="I905">
        <v>2.1</v>
      </c>
      <c r="J905" t="s">
        <v>247</v>
      </c>
      <c r="K905">
        <v>47091</v>
      </c>
      <c r="L905" t="s">
        <v>185</v>
      </c>
    </row>
    <row r="906" spans="1:12" x14ac:dyDescent="0.2">
      <c r="A906" t="str">
        <f t="shared" si="14"/>
        <v>Knox2012</v>
      </c>
      <c r="B906" t="s">
        <v>608</v>
      </c>
      <c r="C906">
        <v>2012</v>
      </c>
      <c r="D906" t="s">
        <v>245</v>
      </c>
      <c r="E906">
        <v>10912</v>
      </c>
      <c r="F906">
        <v>222273</v>
      </c>
      <c r="G906">
        <v>0.2</v>
      </c>
      <c r="H906">
        <v>876</v>
      </c>
      <c r="I906">
        <v>3.9</v>
      </c>
      <c r="J906" t="s">
        <v>247</v>
      </c>
      <c r="K906">
        <v>47093</v>
      </c>
      <c r="L906" t="s">
        <v>185</v>
      </c>
    </row>
    <row r="907" spans="1:12" x14ac:dyDescent="0.2">
      <c r="A907" t="str">
        <f t="shared" si="14"/>
        <v>Lake2012</v>
      </c>
      <c r="B907" t="s">
        <v>733</v>
      </c>
      <c r="C907">
        <v>2012</v>
      </c>
      <c r="D907" t="s">
        <v>245</v>
      </c>
      <c r="E907">
        <v>106</v>
      </c>
      <c r="F907">
        <v>1904</v>
      </c>
      <c r="G907">
        <v>55.2</v>
      </c>
      <c r="H907">
        <v>543</v>
      </c>
      <c r="I907">
        <v>9.9</v>
      </c>
      <c r="J907" t="s">
        <v>247</v>
      </c>
      <c r="K907">
        <v>47095</v>
      </c>
      <c r="L907" t="s">
        <v>185</v>
      </c>
    </row>
    <row r="908" spans="1:12" x14ac:dyDescent="0.2">
      <c r="A908" t="str">
        <f t="shared" si="14"/>
        <v>Lauderdale2012</v>
      </c>
      <c r="B908" t="s">
        <v>439</v>
      </c>
      <c r="C908">
        <v>2012</v>
      </c>
      <c r="D908" t="s">
        <v>245</v>
      </c>
      <c r="E908">
        <v>350</v>
      </c>
      <c r="F908">
        <v>6209</v>
      </c>
      <c r="G908">
        <v>12.2</v>
      </c>
      <c r="H908">
        <v>751</v>
      </c>
      <c r="I908">
        <v>17.899999999999999</v>
      </c>
      <c r="J908" t="s">
        <v>247</v>
      </c>
      <c r="K908">
        <v>47097</v>
      </c>
      <c r="L908" t="s">
        <v>185</v>
      </c>
    </row>
    <row r="909" spans="1:12" x14ac:dyDescent="0.2">
      <c r="A909" t="str">
        <f t="shared" si="14"/>
        <v>Lawrence2012</v>
      </c>
      <c r="B909" t="s">
        <v>440</v>
      </c>
      <c r="C909">
        <v>2012</v>
      </c>
      <c r="D909" t="s">
        <v>245</v>
      </c>
      <c r="E909">
        <v>707</v>
      </c>
      <c r="F909">
        <v>9780</v>
      </c>
      <c r="G909">
        <v>-1.7</v>
      </c>
      <c r="H909">
        <v>645</v>
      </c>
      <c r="I909">
        <v>2.5</v>
      </c>
      <c r="J909" t="s">
        <v>247</v>
      </c>
      <c r="K909">
        <v>47099</v>
      </c>
      <c r="L909" t="s">
        <v>185</v>
      </c>
    </row>
    <row r="910" spans="1:12" x14ac:dyDescent="0.2">
      <c r="A910" t="str">
        <f t="shared" si="14"/>
        <v>Lewis2012</v>
      </c>
      <c r="B910" t="s">
        <v>613</v>
      </c>
      <c r="C910">
        <v>2012</v>
      </c>
      <c r="D910" t="s">
        <v>245</v>
      </c>
      <c r="E910">
        <v>207</v>
      </c>
      <c r="F910">
        <v>2423</v>
      </c>
      <c r="G910">
        <v>0.9</v>
      </c>
      <c r="H910">
        <v>515</v>
      </c>
      <c r="I910">
        <v>2</v>
      </c>
      <c r="J910" t="s">
        <v>247</v>
      </c>
      <c r="K910">
        <v>47101</v>
      </c>
      <c r="L910" t="s">
        <v>185</v>
      </c>
    </row>
    <row r="911" spans="1:12" x14ac:dyDescent="0.2">
      <c r="A911" t="str">
        <f t="shared" si="14"/>
        <v>Lincoln2012</v>
      </c>
      <c r="B911" t="s">
        <v>519</v>
      </c>
      <c r="C911">
        <v>2012</v>
      </c>
      <c r="D911" t="s">
        <v>245</v>
      </c>
      <c r="E911">
        <v>573</v>
      </c>
      <c r="F911">
        <v>9166</v>
      </c>
      <c r="G911">
        <v>1.3</v>
      </c>
      <c r="H911">
        <v>615</v>
      </c>
      <c r="I911">
        <v>4.2</v>
      </c>
      <c r="J911" t="s">
        <v>247</v>
      </c>
      <c r="K911">
        <v>47103</v>
      </c>
      <c r="L911" t="s">
        <v>185</v>
      </c>
    </row>
    <row r="912" spans="1:12" x14ac:dyDescent="0.2">
      <c r="A912" t="str">
        <f t="shared" si="14"/>
        <v>Loudon2012</v>
      </c>
      <c r="B912" t="s">
        <v>734</v>
      </c>
      <c r="C912">
        <v>2012</v>
      </c>
      <c r="D912" t="s">
        <v>245</v>
      </c>
      <c r="E912">
        <v>888</v>
      </c>
      <c r="F912">
        <v>13446</v>
      </c>
      <c r="G912">
        <v>-1.6</v>
      </c>
      <c r="H912">
        <v>745</v>
      </c>
      <c r="I912">
        <v>-12.9</v>
      </c>
      <c r="J912" t="s">
        <v>247</v>
      </c>
      <c r="K912">
        <v>47105</v>
      </c>
      <c r="L912" t="s">
        <v>185</v>
      </c>
    </row>
    <row r="913" spans="1:12" x14ac:dyDescent="0.2">
      <c r="A913" t="str">
        <f t="shared" si="14"/>
        <v>McMinn2012</v>
      </c>
      <c r="B913" t="s">
        <v>735</v>
      </c>
      <c r="C913">
        <v>2012</v>
      </c>
      <c r="D913" t="s">
        <v>245</v>
      </c>
      <c r="E913">
        <v>837</v>
      </c>
      <c r="F913">
        <v>16778</v>
      </c>
      <c r="G913">
        <v>6.9</v>
      </c>
      <c r="H913">
        <v>747</v>
      </c>
      <c r="I913">
        <v>4.5999999999999996</v>
      </c>
      <c r="J913" t="s">
        <v>247</v>
      </c>
      <c r="K913">
        <v>47107</v>
      </c>
      <c r="L913" t="s">
        <v>185</v>
      </c>
    </row>
    <row r="914" spans="1:12" x14ac:dyDescent="0.2">
      <c r="A914" t="str">
        <f t="shared" si="14"/>
        <v>McNairy2012</v>
      </c>
      <c r="B914" t="s">
        <v>736</v>
      </c>
      <c r="C914">
        <v>2012</v>
      </c>
      <c r="D914" t="s">
        <v>245</v>
      </c>
      <c r="E914">
        <v>428</v>
      </c>
      <c r="F914">
        <v>5672</v>
      </c>
      <c r="G914">
        <v>-7.4</v>
      </c>
      <c r="H914">
        <v>611</v>
      </c>
      <c r="I914">
        <v>7.4</v>
      </c>
      <c r="J914" t="s">
        <v>247</v>
      </c>
      <c r="K914">
        <v>47109</v>
      </c>
      <c r="L914" t="s">
        <v>185</v>
      </c>
    </row>
    <row r="915" spans="1:12" x14ac:dyDescent="0.2">
      <c r="A915" t="str">
        <f t="shared" si="14"/>
        <v>Macon2012</v>
      </c>
      <c r="B915" t="s">
        <v>441</v>
      </c>
      <c r="C915">
        <v>2012</v>
      </c>
      <c r="D915" t="s">
        <v>245</v>
      </c>
      <c r="E915">
        <v>330</v>
      </c>
      <c r="F915">
        <v>4193</v>
      </c>
      <c r="G915">
        <v>1</v>
      </c>
      <c r="H915">
        <v>608</v>
      </c>
      <c r="I915">
        <v>10.1</v>
      </c>
      <c r="J915" t="s">
        <v>247</v>
      </c>
      <c r="K915">
        <v>47111</v>
      </c>
      <c r="L915" t="s">
        <v>185</v>
      </c>
    </row>
    <row r="916" spans="1:12" x14ac:dyDescent="0.2">
      <c r="A916" t="str">
        <f t="shared" si="14"/>
        <v>Madison2012</v>
      </c>
      <c r="B916" t="s">
        <v>313</v>
      </c>
      <c r="C916">
        <v>2012</v>
      </c>
      <c r="D916" t="s">
        <v>245</v>
      </c>
      <c r="E916">
        <v>2341</v>
      </c>
      <c r="F916">
        <v>54336</v>
      </c>
      <c r="G916">
        <v>2.8</v>
      </c>
      <c r="H916">
        <v>783</v>
      </c>
      <c r="I916">
        <v>2.4</v>
      </c>
      <c r="J916" t="s">
        <v>247</v>
      </c>
      <c r="K916">
        <v>47113</v>
      </c>
      <c r="L916" t="s">
        <v>185</v>
      </c>
    </row>
    <row r="917" spans="1:12" x14ac:dyDescent="0.2">
      <c r="A917" t="str">
        <f t="shared" si="14"/>
        <v>Marion2012</v>
      </c>
      <c r="B917" t="s">
        <v>399</v>
      </c>
      <c r="C917">
        <v>2012</v>
      </c>
      <c r="D917" t="s">
        <v>245</v>
      </c>
      <c r="E917">
        <v>454</v>
      </c>
      <c r="F917">
        <v>7209</v>
      </c>
      <c r="G917">
        <v>1.4</v>
      </c>
      <c r="H917">
        <v>696</v>
      </c>
      <c r="I917">
        <v>0.3</v>
      </c>
      <c r="J917" t="s">
        <v>247</v>
      </c>
      <c r="K917">
        <v>47115</v>
      </c>
      <c r="L917" t="s">
        <v>185</v>
      </c>
    </row>
    <row r="918" spans="1:12" x14ac:dyDescent="0.2">
      <c r="A918" t="str">
        <f t="shared" si="14"/>
        <v>Marshall2012</v>
      </c>
      <c r="B918" t="s">
        <v>322</v>
      </c>
      <c r="C918">
        <v>2012</v>
      </c>
      <c r="D918" t="s">
        <v>245</v>
      </c>
      <c r="E918">
        <v>484</v>
      </c>
      <c r="F918">
        <v>7474</v>
      </c>
      <c r="G918">
        <v>0.5</v>
      </c>
      <c r="H918">
        <v>662</v>
      </c>
      <c r="I918">
        <v>5.0999999999999996</v>
      </c>
      <c r="J918" t="s">
        <v>247</v>
      </c>
      <c r="K918">
        <v>47117</v>
      </c>
      <c r="L918" t="s">
        <v>185</v>
      </c>
    </row>
    <row r="919" spans="1:12" x14ac:dyDescent="0.2">
      <c r="A919" t="str">
        <f t="shared" si="14"/>
        <v>Maury2012</v>
      </c>
      <c r="B919" t="s">
        <v>737</v>
      </c>
      <c r="C919">
        <v>2012</v>
      </c>
      <c r="D919" t="s">
        <v>245</v>
      </c>
      <c r="E919">
        <v>1620</v>
      </c>
      <c r="F919">
        <v>28199</v>
      </c>
      <c r="G919">
        <v>3.8</v>
      </c>
      <c r="H919">
        <v>824</v>
      </c>
      <c r="I919">
        <v>2.2000000000000002</v>
      </c>
      <c r="J919" t="s">
        <v>247</v>
      </c>
      <c r="K919">
        <v>47119</v>
      </c>
      <c r="L919" t="s">
        <v>185</v>
      </c>
    </row>
    <row r="920" spans="1:12" x14ac:dyDescent="0.2">
      <c r="A920" t="str">
        <f t="shared" si="14"/>
        <v>Meigs2012</v>
      </c>
      <c r="B920" t="s">
        <v>738</v>
      </c>
      <c r="C920">
        <v>2012</v>
      </c>
      <c r="D920" t="s">
        <v>245</v>
      </c>
      <c r="E920">
        <v>112</v>
      </c>
      <c r="F920">
        <v>2034</v>
      </c>
      <c r="G920">
        <v>15.1</v>
      </c>
      <c r="H920">
        <v>635</v>
      </c>
      <c r="I920">
        <v>-2.6</v>
      </c>
      <c r="J920" t="s">
        <v>247</v>
      </c>
      <c r="K920">
        <v>47121</v>
      </c>
      <c r="L920" t="s">
        <v>185</v>
      </c>
    </row>
    <row r="921" spans="1:12" x14ac:dyDescent="0.2">
      <c r="A921" t="str">
        <f t="shared" si="14"/>
        <v>Monroe2012</v>
      </c>
      <c r="B921" t="s">
        <v>443</v>
      </c>
      <c r="C921">
        <v>2012</v>
      </c>
      <c r="D921" t="s">
        <v>245</v>
      </c>
      <c r="E921">
        <v>689</v>
      </c>
      <c r="F921">
        <v>12614</v>
      </c>
      <c r="G921">
        <v>6.2</v>
      </c>
      <c r="H921">
        <v>677</v>
      </c>
      <c r="I921">
        <v>-2.2999999999999998</v>
      </c>
      <c r="J921" t="s">
        <v>247</v>
      </c>
      <c r="K921">
        <v>47123</v>
      </c>
      <c r="L921" t="s">
        <v>185</v>
      </c>
    </row>
    <row r="922" spans="1:12" x14ac:dyDescent="0.2">
      <c r="A922" t="str">
        <f t="shared" si="14"/>
        <v>Montgomery2012</v>
      </c>
      <c r="B922" t="s">
        <v>329</v>
      </c>
      <c r="C922">
        <v>2012</v>
      </c>
      <c r="D922" t="s">
        <v>245</v>
      </c>
      <c r="E922">
        <v>2572</v>
      </c>
      <c r="F922">
        <v>47323</v>
      </c>
      <c r="G922">
        <v>2.7</v>
      </c>
      <c r="H922">
        <v>711</v>
      </c>
      <c r="I922">
        <v>0.4</v>
      </c>
      <c r="J922" t="s">
        <v>247</v>
      </c>
      <c r="K922">
        <v>47125</v>
      </c>
      <c r="L922" t="s">
        <v>185</v>
      </c>
    </row>
    <row r="923" spans="1:12" x14ac:dyDescent="0.2">
      <c r="A923" t="str">
        <f t="shared" si="14"/>
        <v>Moore2012</v>
      </c>
      <c r="B923" t="s">
        <v>739</v>
      </c>
      <c r="C923">
        <v>2012</v>
      </c>
      <c r="D923" t="s">
        <v>245</v>
      </c>
      <c r="E923">
        <v>65</v>
      </c>
      <c r="F923">
        <v>1764</v>
      </c>
      <c r="G923">
        <v>14.1</v>
      </c>
      <c r="H923">
        <v>760</v>
      </c>
      <c r="I923">
        <v>-2.6</v>
      </c>
      <c r="J923" t="s">
        <v>247</v>
      </c>
      <c r="K923">
        <v>47127</v>
      </c>
      <c r="L923" t="s">
        <v>185</v>
      </c>
    </row>
    <row r="924" spans="1:12" x14ac:dyDescent="0.2">
      <c r="A924" t="str">
        <f t="shared" si="14"/>
        <v>Morgan2012</v>
      </c>
      <c r="B924" t="s">
        <v>444</v>
      </c>
      <c r="C924">
        <v>2012</v>
      </c>
      <c r="D924" t="s">
        <v>245</v>
      </c>
      <c r="E924">
        <v>176</v>
      </c>
      <c r="F924">
        <v>3176</v>
      </c>
      <c r="G924">
        <v>25.7</v>
      </c>
      <c r="H924">
        <v>632</v>
      </c>
      <c r="I924">
        <v>-4.5</v>
      </c>
      <c r="J924" t="s">
        <v>247</v>
      </c>
      <c r="K924">
        <v>47129</v>
      </c>
      <c r="L924" t="s">
        <v>185</v>
      </c>
    </row>
    <row r="925" spans="1:12" x14ac:dyDescent="0.2">
      <c r="A925" t="str">
        <f t="shared" si="14"/>
        <v>Obion2012</v>
      </c>
      <c r="B925" t="s">
        <v>740</v>
      </c>
      <c r="C925">
        <v>2012</v>
      </c>
      <c r="D925" t="s">
        <v>245</v>
      </c>
      <c r="E925">
        <v>669</v>
      </c>
      <c r="F925">
        <v>10154</v>
      </c>
      <c r="G925">
        <v>6.7</v>
      </c>
      <c r="H925">
        <v>650</v>
      </c>
      <c r="I925">
        <v>-0.2</v>
      </c>
      <c r="J925" t="s">
        <v>247</v>
      </c>
      <c r="K925">
        <v>47131</v>
      </c>
      <c r="L925" t="s">
        <v>185</v>
      </c>
    </row>
    <row r="926" spans="1:12" x14ac:dyDescent="0.2">
      <c r="A926" t="str">
        <f t="shared" si="14"/>
        <v>Overton2012</v>
      </c>
      <c r="B926" t="s">
        <v>741</v>
      </c>
      <c r="C926">
        <v>2012</v>
      </c>
      <c r="D926" t="s">
        <v>245</v>
      </c>
      <c r="E926">
        <v>287</v>
      </c>
      <c r="F926">
        <v>4608</v>
      </c>
      <c r="G926">
        <v>4.9000000000000004</v>
      </c>
      <c r="H926">
        <v>628</v>
      </c>
      <c r="I926">
        <v>3.3</v>
      </c>
      <c r="J926" t="s">
        <v>247</v>
      </c>
      <c r="K926">
        <v>47133</v>
      </c>
      <c r="L926" t="s">
        <v>185</v>
      </c>
    </row>
    <row r="927" spans="1:12" x14ac:dyDescent="0.2">
      <c r="A927" t="str">
        <f t="shared" si="14"/>
        <v>Perry2012</v>
      </c>
      <c r="B927" t="s">
        <v>445</v>
      </c>
      <c r="C927">
        <v>2012</v>
      </c>
      <c r="D927" t="s">
        <v>245</v>
      </c>
      <c r="E927">
        <v>116</v>
      </c>
      <c r="F927">
        <v>1793</v>
      </c>
      <c r="G927">
        <v>10.1</v>
      </c>
      <c r="H927">
        <v>525</v>
      </c>
      <c r="I927">
        <v>-0.2</v>
      </c>
      <c r="J927" t="s">
        <v>247</v>
      </c>
      <c r="K927">
        <v>47135</v>
      </c>
      <c r="L927" t="s">
        <v>185</v>
      </c>
    </row>
    <row r="928" spans="1:12" x14ac:dyDescent="0.2">
      <c r="A928" t="str">
        <f t="shared" si="14"/>
        <v>Pickett2012</v>
      </c>
      <c r="B928" t="s">
        <v>742</v>
      </c>
      <c r="C928">
        <v>2012</v>
      </c>
      <c r="D928" t="s">
        <v>245</v>
      </c>
      <c r="E928">
        <v>96</v>
      </c>
      <c r="F928">
        <v>941</v>
      </c>
      <c r="G928">
        <v>4.0999999999999996</v>
      </c>
      <c r="H928">
        <v>497</v>
      </c>
      <c r="I928">
        <v>-6.6</v>
      </c>
      <c r="J928" t="s">
        <v>247</v>
      </c>
      <c r="K928">
        <v>47137</v>
      </c>
      <c r="L928" t="s">
        <v>185</v>
      </c>
    </row>
    <row r="929" spans="1:12" x14ac:dyDescent="0.2">
      <c r="A929" t="str">
        <f t="shared" si="14"/>
        <v>Polk2012</v>
      </c>
      <c r="B929" t="s">
        <v>533</v>
      </c>
      <c r="C929">
        <v>2012</v>
      </c>
      <c r="D929" t="s">
        <v>245</v>
      </c>
      <c r="E929">
        <v>219</v>
      </c>
      <c r="F929">
        <v>2299</v>
      </c>
      <c r="G929">
        <v>1.6</v>
      </c>
      <c r="H929">
        <v>560</v>
      </c>
      <c r="I929">
        <v>9.8000000000000007</v>
      </c>
      <c r="J929" t="s">
        <v>247</v>
      </c>
      <c r="K929">
        <v>47139</v>
      </c>
      <c r="L929" t="s">
        <v>185</v>
      </c>
    </row>
    <row r="930" spans="1:12" x14ac:dyDescent="0.2">
      <c r="A930" t="str">
        <f t="shared" si="14"/>
        <v>Putnam2012</v>
      </c>
      <c r="B930" t="s">
        <v>534</v>
      </c>
      <c r="C930">
        <v>2012</v>
      </c>
      <c r="D930" t="s">
        <v>245</v>
      </c>
      <c r="E930">
        <v>1736</v>
      </c>
      <c r="F930">
        <v>31818</v>
      </c>
      <c r="G930">
        <v>0.3</v>
      </c>
      <c r="H930">
        <v>693</v>
      </c>
      <c r="I930">
        <v>4.8</v>
      </c>
      <c r="J930" t="s">
        <v>247</v>
      </c>
      <c r="K930">
        <v>47141</v>
      </c>
      <c r="L930" t="s">
        <v>185</v>
      </c>
    </row>
    <row r="931" spans="1:12" x14ac:dyDescent="0.2">
      <c r="A931" t="str">
        <f t="shared" si="14"/>
        <v>Rhea2012</v>
      </c>
      <c r="B931" t="s">
        <v>743</v>
      </c>
      <c r="C931">
        <v>2012</v>
      </c>
      <c r="D931" t="s">
        <v>245</v>
      </c>
      <c r="E931">
        <v>468</v>
      </c>
      <c r="F931">
        <v>10180</v>
      </c>
      <c r="G931">
        <v>2.6</v>
      </c>
      <c r="H931">
        <v>829</v>
      </c>
      <c r="I931">
        <v>8.6999999999999993</v>
      </c>
      <c r="J931" t="s">
        <v>247</v>
      </c>
      <c r="K931">
        <v>47143</v>
      </c>
      <c r="L931" t="s">
        <v>185</v>
      </c>
    </row>
    <row r="932" spans="1:12" x14ac:dyDescent="0.2">
      <c r="A932" t="str">
        <f t="shared" si="14"/>
        <v>Roane2012</v>
      </c>
      <c r="B932" t="s">
        <v>744</v>
      </c>
      <c r="C932">
        <v>2012</v>
      </c>
      <c r="D932" t="s">
        <v>245</v>
      </c>
      <c r="E932">
        <v>719</v>
      </c>
      <c r="F932">
        <v>17647</v>
      </c>
      <c r="G932">
        <v>-2.5</v>
      </c>
      <c r="H932">
        <v>1055</v>
      </c>
      <c r="I932">
        <v>1.1000000000000001</v>
      </c>
      <c r="J932" t="s">
        <v>247</v>
      </c>
      <c r="K932">
        <v>47145</v>
      </c>
      <c r="L932" t="s">
        <v>185</v>
      </c>
    </row>
    <row r="933" spans="1:12" x14ac:dyDescent="0.2">
      <c r="A933" t="str">
        <f t="shared" si="14"/>
        <v>Robertson2012</v>
      </c>
      <c r="B933" t="s">
        <v>635</v>
      </c>
      <c r="C933">
        <v>2012</v>
      </c>
      <c r="D933" t="s">
        <v>245</v>
      </c>
      <c r="E933">
        <v>1030</v>
      </c>
      <c r="F933">
        <v>18247</v>
      </c>
      <c r="G933">
        <v>7.4</v>
      </c>
      <c r="H933">
        <v>732</v>
      </c>
      <c r="I933">
        <v>7.8</v>
      </c>
      <c r="J933" t="s">
        <v>247</v>
      </c>
      <c r="K933">
        <v>47147</v>
      </c>
      <c r="L933" t="s">
        <v>185</v>
      </c>
    </row>
    <row r="934" spans="1:12" x14ac:dyDescent="0.2">
      <c r="A934" t="str">
        <f t="shared" si="14"/>
        <v>Rutherford2012</v>
      </c>
      <c r="B934" t="s">
        <v>407</v>
      </c>
      <c r="C934">
        <v>2012</v>
      </c>
      <c r="D934" t="s">
        <v>245</v>
      </c>
      <c r="E934">
        <v>4423</v>
      </c>
      <c r="F934">
        <v>107466</v>
      </c>
      <c r="G934">
        <v>7</v>
      </c>
      <c r="H934">
        <v>877</v>
      </c>
      <c r="I934">
        <v>4.4000000000000004</v>
      </c>
      <c r="J934" t="s">
        <v>247</v>
      </c>
      <c r="K934">
        <v>47149</v>
      </c>
      <c r="L934" t="s">
        <v>185</v>
      </c>
    </row>
    <row r="935" spans="1:12" x14ac:dyDescent="0.2">
      <c r="A935" t="str">
        <f t="shared" si="14"/>
        <v>Scott2012</v>
      </c>
      <c r="B935" t="s">
        <v>638</v>
      </c>
      <c r="C935">
        <v>2012</v>
      </c>
      <c r="D935" t="s">
        <v>245</v>
      </c>
      <c r="E935">
        <v>327</v>
      </c>
      <c r="F935">
        <v>4997</v>
      </c>
      <c r="G935">
        <v>0.4</v>
      </c>
      <c r="H935">
        <v>566</v>
      </c>
      <c r="I935">
        <v>3.5</v>
      </c>
      <c r="J935" t="s">
        <v>247</v>
      </c>
      <c r="K935">
        <v>47151</v>
      </c>
      <c r="L935" t="s">
        <v>185</v>
      </c>
    </row>
    <row r="936" spans="1:12" x14ac:dyDescent="0.2">
      <c r="A936" t="str">
        <f t="shared" si="14"/>
        <v>Sequatchie2012</v>
      </c>
      <c r="B936" t="s">
        <v>410</v>
      </c>
      <c r="C936">
        <v>2012</v>
      </c>
      <c r="D936" t="s">
        <v>245</v>
      </c>
      <c r="E936">
        <v>193</v>
      </c>
      <c r="F936">
        <v>2554</v>
      </c>
      <c r="G936">
        <v>14.1</v>
      </c>
      <c r="H936">
        <v>533</v>
      </c>
      <c r="I936">
        <v>-0.2</v>
      </c>
      <c r="J936" t="s">
        <v>247</v>
      </c>
      <c r="K936">
        <v>47153</v>
      </c>
      <c r="L936" t="s">
        <v>185</v>
      </c>
    </row>
    <row r="937" spans="1:12" x14ac:dyDescent="0.2">
      <c r="A937" t="str">
        <f t="shared" si="14"/>
        <v>Sevier2012</v>
      </c>
      <c r="B937" t="s">
        <v>745</v>
      </c>
      <c r="C937">
        <v>2012</v>
      </c>
      <c r="D937" t="s">
        <v>245</v>
      </c>
      <c r="E937">
        <v>2389</v>
      </c>
      <c r="F937">
        <v>39020</v>
      </c>
      <c r="G937">
        <v>4.7</v>
      </c>
      <c r="H937">
        <v>579</v>
      </c>
      <c r="I937">
        <v>5.3</v>
      </c>
      <c r="J937" t="s">
        <v>247</v>
      </c>
      <c r="K937">
        <v>47155</v>
      </c>
      <c r="L937" t="s">
        <v>185</v>
      </c>
    </row>
    <row r="938" spans="1:12" x14ac:dyDescent="0.2">
      <c r="A938" t="str">
        <f t="shared" si="14"/>
        <v>Shelby2012</v>
      </c>
      <c r="B938" t="s">
        <v>405</v>
      </c>
      <c r="C938">
        <v>2012</v>
      </c>
      <c r="D938" t="s">
        <v>245</v>
      </c>
      <c r="E938">
        <v>19104</v>
      </c>
      <c r="F938">
        <v>481703</v>
      </c>
      <c r="G938">
        <v>1.2</v>
      </c>
      <c r="H938">
        <v>1024</v>
      </c>
      <c r="I938">
        <v>5.8</v>
      </c>
      <c r="J938" t="s">
        <v>247</v>
      </c>
      <c r="K938">
        <v>47157</v>
      </c>
      <c r="L938" t="s">
        <v>185</v>
      </c>
    </row>
    <row r="939" spans="1:12" x14ac:dyDescent="0.2">
      <c r="A939" t="str">
        <f t="shared" si="14"/>
        <v>Smith2012</v>
      </c>
      <c r="B939" t="s">
        <v>746</v>
      </c>
      <c r="C939">
        <v>2012</v>
      </c>
      <c r="D939" t="s">
        <v>245</v>
      </c>
      <c r="E939">
        <v>310</v>
      </c>
      <c r="F939">
        <v>4827</v>
      </c>
      <c r="G939">
        <v>2</v>
      </c>
      <c r="H939">
        <v>730</v>
      </c>
      <c r="I939">
        <v>3.3</v>
      </c>
      <c r="J939" t="s">
        <v>247</v>
      </c>
      <c r="K939">
        <v>47159</v>
      </c>
      <c r="L939" t="s">
        <v>185</v>
      </c>
    </row>
    <row r="940" spans="1:12" x14ac:dyDescent="0.2">
      <c r="A940" t="str">
        <f t="shared" si="14"/>
        <v>Stewart2012</v>
      </c>
      <c r="B940" t="s">
        <v>543</v>
      </c>
      <c r="C940">
        <v>2012</v>
      </c>
      <c r="D940" t="s">
        <v>245</v>
      </c>
      <c r="E940">
        <v>186</v>
      </c>
      <c r="F940">
        <v>2527</v>
      </c>
      <c r="G940">
        <v>-3.7</v>
      </c>
      <c r="H940">
        <v>873</v>
      </c>
      <c r="I940">
        <v>-5.3</v>
      </c>
      <c r="J940" t="s">
        <v>247</v>
      </c>
      <c r="K940">
        <v>47161</v>
      </c>
      <c r="L940" t="s">
        <v>185</v>
      </c>
    </row>
    <row r="941" spans="1:12" x14ac:dyDescent="0.2">
      <c r="A941" t="str">
        <f t="shared" si="14"/>
        <v>Sullivan2012</v>
      </c>
      <c r="B941" t="s">
        <v>747</v>
      </c>
      <c r="C941">
        <v>2012</v>
      </c>
      <c r="D941" t="s">
        <v>245</v>
      </c>
      <c r="E941">
        <v>3209</v>
      </c>
      <c r="F941">
        <v>67571</v>
      </c>
      <c r="G941">
        <v>-0.6</v>
      </c>
      <c r="H941">
        <v>874</v>
      </c>
      <c r="I941">
        <v>7.8</v>
      </c>
      <c r="J941" t="s">
        <v>247</v>
      </c>
      <c r="K941">
        <v>47163</v>
      </c>
      <c r="L941" t="s">
        <v>185</v>
      </c>
    </row>
    <row r="942" spans="1:12" x14ac:dyDescent="0.2">
      <c r="A942" t="str">
        <f t="shared" si="14"/>
        <v>Sumner2012</v>
      </c>
      <c r="B942" t="s">
        <v>748</v>
      </c>
      <c r="C942">
        <v>2012</v>
      </c>
      <c r="D942" t="s">
        <v>245</v>
      </c>
      <c r="E942">
        <v>2885</v>
      </c>
      <c r="F942">
        <v>45782</v>
      </c>
      <c r="G942">
        <v>6.8</v>
      </c>
      <c r="H942">
        <v>769</v>
      </c>
      <c r="I942">
        <v>4.2</v>
      </c>
      <c r="J942" t="s">
        <v>247</v>
      </c>
      <c r="K942">
        <v>47165</v>
      </c>
      <c r="L942" t="s">
        <v>185</v>
      </c>
    </row>
    <row r="943" spans="1:12" x14ac:dyDescent="0.2">
      <c r="A943" t="str">
        <f t="shared" si="14"/>
        <v>Tipton2012</v>
      </c>
      <c r="B943" t="s">
        <v>749</v>
      </c>
      <c r="C943">
        <v>2012</v>
      </c>
      <c r="D943" t="s">
        <v>245</v>
      </c>
      <c r="E943">
        <v>709</v>
      </c>
      <c r="F943">
        <v>10418</v>
      </c>
      <c r="G943">
        <v>3.2</v>
      </c>
      <c r="H943">
        <v>661</v>
      </c>
      <c r="I943">
        <v>4.0999999999999996</v>
      </c>
      <c r="J943" t="s">
        <v>247</v>
      </c>
      <c r="K943">
        <v>47167</v>
      </c>
      <c r="L943" t="s">
        <v>185</v>
      </c>
    </row>
    <row r="944" spans="1:12" x14ac:dyDescent="0.2">
      <c r="A944" t="str">
        <f t="shared" si="14"/>
        <v>Trousdale2012</v>
      </c>
      <c r="B944" t="s">
        <v>750</v>
      </c>
      <c r="C944">
        <v>2012</v>
      </c>
      <c r="D944" t="s">
        <v>245</v>
      </c>
      <c r="E944">
        <v>126</v>
      </c>
      <c r="F944">
        <v>1456</v>
      </c>
      <c r="G944">
        <v>-1.4</v>
      </c>
      <c r="H944">
        <v>591</v>
      </c>
      <c r="I944">
        <v>8.1999999999999993</v>
      </c>
      <c r="J944" t="s">
        <v>247</v>
      </c>
      <c r="K944">
        <v>47169</v>
      </c>
      <c r="L944" t="s">
        <v>185</v>
      </c>
    </row>
    <row r="945" spans="1:12" x14ac:dyDescent="0.2">
      <c r="A945" t="str">
        <f t="shared" si="14"/>
        <v>Unicoi2012</v>
      </c>
      <c r="B945" t="s">
        <v>751</v>
      </c>
      <c r="C945">
        <v>2012</v>
      </c>
      <c r="D945" t="s">
        <v>245</v>
      </c>
      <c r="E945">
        <v>236</v>
      </c>
      <c r="F945">
        <v>4959</v>
      </c>
      <c r="G945">
        <v>1.6</v>
      </c>
      <c r="H945">
        <v>804</v>
      </c>
      <c r="I945">
        <v>5.7</v>
      </c>
      <c r="J945" t="s">
        <v>247</v>
      </c>
      <c r="K945">
        <v>47171</v>
      </c>
      <c r="L945" t="s">
        <v>185</v>
      </c>
    </row>
    <row r="946" spans="1:12" x14ac:dyDescent="0.2">
      <c r="A946" t="str">
        <f t="shared" si="14"/>
        <v>Union2012</v>
      </c>
      <c r="B946" t="s">
        <v>403</v>
      </c>
      <c r="C946">
        <v>2012</v>
      </c>
      <c r="D946" t="s">
        <v>245</v>
      </c>
      <c r="E946">
        <v>215</v>
      </c>
      <c r="F946">
        <v>2632</v>
      </c>
      <c r="G946">
        <v>4.9000000000000004</v>
      </c>
      <c r="H946">
        <v>718</v>
      </c>
      <c r="I946">
        <v>12</v>
      </c>
      <c r="J946" t="s">
        <v>247</v>
      </c>
      <c r="K946">
        <v>47173</v>
      </c>
      <c r="L946" t="s">
        <v>185</v>
      </c>
    </row>
    <row r="947" spans="1:12" x14ac:dyDescent="0.2">
      <c r="A947" t="str">
        <f t="shared" si="14"/>
        <v>Van Buren2012</v>
      </c>
      <c r="B947" t="s">
        <v>752</v>
      </c>
      <c r="C947">
        <v>2012</v>
      </c>
      <c r="D947" t="s">
        <v>245</v>
      </c>
      <c r="E947">
        <v>48</v>
      </c>
      <c r="F947">
        <v>707</v>
      </c>
      <c r="G947">
        <v>2.6</v>
      </c>
      <c r="H947">
        <v>577</v>
      </c>
      <c r="I947">
        <v>3.4</v>
      </c>
      <c r="J947" t="s">
        <v>247</v>
      </c>
      <c r="K947">
        <v>47175</v>
      </c>
      <c r="L947" t="s">
        <v>185</v>
      </c>
    </row>
    <row r="948" spans="1:12" x14ac:dyDescent="0.2">
      <c r="A948" t="str">
        <f t="shared" si="14"/>
        <v>Warren2012</v>
      </c>
      <c r="B948" t="s">
        <v>561</v>
      </c>
      <c r="C948">
        <v>2012</v>
      </c>
      <c r="D948" t="s">
        <v>245</v>
      </c>
      <c r="E948">
        <v>763</v>
      </c>
      <c r="F948">
        <v>12099</v>
      </c>
      <c r="G948">
        <v>3.9</v>
      </c>
      <c r="H948">
        <v>719</v>
      </c>
      <c r="I948">
        <v>6</v>
      </c>
      <c r="J948" t="s">
        <v>247</v>
      </c>
      <c r="K948">
        <v>47177</v>
      </c>
      <c r="L948" t="s">
        <v>185</v>
      </c>
    </row>
    <row r="949" spans="1:12" x14ac:dyDescent="0.2">
      <c r="A949" t="str">
        <f t="shared" si="14"/>
        <v>Washington2012</v>
      </c>
      <c r="B949" t="s">
        <v>452</v>
      </c>
      <c r="C949">
        <v>2012</v>
      </c>
      <c r="D949" t="s">
        <v>245</v>
      </c>
      <c r="E949">
        <v>2705</v>
      </c>
      <c r="F949">
        <v>61628</v>
      </c>
      <c r="G949">
        <v>0.5</v>
      </c>
      <c r="H949">
        <v>731</v>
      </c>
      <c r="I949">
        <v>3.1</v>
      </c>
      <c r="J949" t="s">
        <v>247</v>
      </c>
      <c r="K949">
        <v>47179</v>
      </c>
      <c r="L949" t="s">
        <v>185</v>
      </c>
    </row>
    <row r="950" spans="1:12" x14ac:dyDescent="0.2">
      <c r="A950" t="str">
        <f t="shared" si="14"/>
        <v>Wayne2012</v>
      </c>
      <c r="B950" t="s">
        <v>382</v>
      </c>
      <c r="C950">
        <v>2012</v>
      </c>
      <c r="D950" t="s">
        <v>245</v>
      </c>
      <c r="E950">
        <v>199</v>
      </c>
      <c r="F950">
        <v>3699</v>
      </c>
      <c r="G950">
        <v>3.1</v>
      </c>
      <c r="H950">
        <v>537</v>
      </c>
      <c r="I950">
        <v>3.3</v>
      </c>
      <c r="J950" t="s">
        <v>247</v>
      </c>
      <c r="K950">
        <v>47181</v>
      </c>
      <c r="L950" t="s">
        <v>185</v>
      </c>
    </row>
    <row r="951" spans="1:12" x14ac:dyDescent="0.2">
      <c r="A951" t="str">
        <f t="shared" si="14"/>
        <v>Weakley2012</v>
      </c>
      <c r="B951" t="s">
        <v>411</v>
      </c>
      <c r="C951">
        <v>2012</v>
      </c>
      <c r="D951" t="s">
        <v>245</v>
      </c>
      <c r="E951">
        <v>541</v>
      </c>
      <c r="F951">
        <v>10514</v>
      </c>
      <c r="G951">
        <v>10.6</v>
      </c>
      <c r="H951">
        <v>561</v>
      </c>
      <c r="I951">
        <v>-11.8</v>
      </c>
      <c r="J951" t="s">
        <v>247</v>
      </c>
      <c r="K951">
        <v>47183</v>
      </c>
      <c r="L951" t="s">
        <v>185</v>
      </c>
    </row>
    <row r="952" spans="1:12" x14ac:dyDescent="0.2">
      <c r="A952" t="str">
        <f t="shared" si="14"/>
        <v>White2012</v>
      </c>
      <c r="B952" t="s">
        <v>564</v>
      </c>
      <c r="C952">
        <v>2012</v>
      </c>
      <c r="D952" t="s">
        <v>245</v>
      </c>
      <c r="E952">
        <v>408</v>
      </c>
      <c r="F952">
        <v>6610</v>
      </c>
      <c r="G952">
        <v>-2.8</v>
      </c>
      <c r="H952">
        <v>708</v>
      </c>
      <c r="I952">
        <v>18.600000000000001</v>
      </c>
      <c r="J952" t="s">
        <v>247</v>
      </c>
      <c r="K952">
        <v>47185</v>
      </c>
      <c r="L952" t="s">
        <v>185</v>
      </c>
    </row>
    <row r="953" spans="1:12" x14ac:dyDescent="0.2">
      <c r="A953" t="str">
        <f t="shared" si="14"/>
        <v>Williamson2012</v>
      </c>
      <c r="B953" t="s">
        <v>409</v>
      </c>
      <c r="C953">
        <v>2012</v>
      </c>
      <c r="D953" t="s">
        <v>245</v>
      </c>
      <c r="E953">
        <v>6387</v>
      </c>
      <c r="F953">
        <v>100566</v>
      </c>
      <c r="G953">
        <v>5.7</v>
      </c>
      <c r="H953">
        <v>1122</v>
      </c>
      <c r="I953">
        <v>6.9</v>
      </c>
      <c r="J953" t="s">
        <v>247</v>
      </c>
      <c r="K953">
        <v>47187</v>
      </c>
      <c r="L953" t="s">
        <v>185</v>
      </c>
    </row>
    <row r="954" spans="1:12" x14ac:dyDescent="0.2">
      <c r="A954" t="str">
        <f t="shared" si="14"/>
        <v>Wilson2012</v>
      </c>
      <c r="B954" t="s">
        <v>378</v>
      </c>
      <c r="C954">
        <v>2012</v>
      </c>
      <c r="D954" t="s">
        <v>245</v>
      </c>
      <c r="E954">
        <v>2227</v>
      </c>
      <c r="F954">
        <v>35534</v>
      </c>
      <c r="G954">
        <v>2.4</v>
      </c>
      <c r="H954">
        <v>819</v>
      </c>
      <c r="I954">
        <v>5</v>
      </c>
      <c r="J954" t="s">
        <v>247</v>
      </c>
      <c r="K954">
        <v>47189</v>
      </c>
      <c r="L954" t="s">
        <v>185</v>
      </c>
    </row>
    <row r="955" spans="1:12" x14ac:dyDescent="0.2">
      <c r="A955" t="str">
        <f t="shared" si="14"/>
        <v>Anderson2013</v>
      </c>
      <c r="B955" t="s">
        <v>349</v>
      </c>
      <c r="C955">
        <v>2013</v>
      </c>
      <c r="D955" t="s">
        <v>245</v>
      </c>
      <c r="E955">
        <v>1640</v>
      </c>
      <c r="F955">
        <v>38344</v>
      </c>
      <c r="G955">
        <v>0.8</v>
      </c>
      <c r="H955">
        <v>1047</v>
      </c>
      <c r="I955">
        <v>3.2</v>
      </c>
      <c r="J955" t="s">
        <v>247</v>
      </c>
      <c r="K955">
        <v>47001</v>
      </c>
      <c r="L955" t="s">
        <v>185</v>
      </c>
    </row>
    <row r="956" spans="1:12" x14ac:dyDescent="0.2">
      <c r="A956" t="str">
        <f t="shared" si="14"/>
        <v>Bedford2013</v>
      </c>
      <c r="B956" t="s">
        <v>652</v>
      </c>
      <c r="C956">
        <v>2013</v>
      </c>
      <c r="D956" t="s">
        <v>245</v>
      </c>
      <c r="E956">
        <v>786</v>
      </c>
      <c r="F956">
        <v>18074</v>
      </c>
      <c r="G956">
        <v>4.0999999999999996</v>
      </c>
      <c r="H956">
        <v>689</v>
      </c>
      <c r="I956">
        <v>-1</v>
      </c>
      <c r="J956" t="s">
        <v>247</v>
      </c>
      <c r="K956">
        <v>47003</v>
      </c>
      <c r="L956" t="s">
        <v>185</v>
      </c>
    </row>
    <row r="957" spans="1:12" x14ac:dyDescent="0.2">
      <c r="A957" t="str">
        <f t="shared" si="14"/>
        <v>Benton2013</v>
      </c>
      <c r="B957" t="s">
        <v>713</v>
      </c>
      <c r="C957">
        <v>2013</v>
      </c>
      <c r="D957" t="s">
        <v>245</v>
      </c>
      <c r="E957">
        <v>290</v>
      </c>
      <c r="F957">
        <v>3880</v>
      </c>
      <c r="G957">
        <v>2.4</v>
      </c>
      <c r="H957">
        <v>582</v>
      </c>
      <c r="I957">
        <v>2.5</v>
      </c>
      <c r="J957" t="s">
        <v>247</v>
      </c>
      <c r="K957">
        <v>47005</v>
      </c>
      <c r="L957" t="s">
        <v>185</v>
      </c>
    </row>
    <row r="958" spans="1:12" x14ac:dyDescent="0.2">
      <c r="A958" t="str">
        <f t="shared" si="14"/>
        <v>Bledsoe2013</v>
      </c>
      <c r="B958" t="s">
        <v>714</v>
      </c>
      <c r="C958">
        <v>2013</v>
      </c>
      <c r="D958" t="s">
        <v>245</v>
      </c>
      <c r="E958">
        <v>141</v>
      </c>
      <c r="F958">
        <v>2126</v>
      </c>
      <c r="G958">
        <v>4.2</v>
      </c>
      <c r="H958">
        <v>554</v>
      </c>
      <c r="I958">
        <v>3.9</v>
      </c>
      <c r="J958" t="s">
        <v>247</v>
      </c>
      <c r="K958">
        <v>47007</v>
      </c>
      <c r="L958" t="s">
        <v>185</v>
      </c>
    </row>
    <row r="959" spans="1:12" x14ac:dyDescent="0.2">
      <c r="A959" t="str">
        <f t="shared" si="14"/>
        <v>Blount2013</v>
      </c>
      <c r="B959" t="s">
        <v>421</v>
      </c>
      <c r="C959">
        <v>2013</v>
      </c>
      <c r="D959" t="s">
        <v>245</v>
      </c>
      <c r="E959">
        <v>2188</v>
      </c>
      <c r="F959">
        <v>43919</v>
      </c>
      <c r="G959">
        <v>3.9</v>
      </c>
      <c r="H959">
        <v>864</v>
      </c>
      <c r="I959">
        <v>1.8</v>
      </c>
      <c r="J959" t="s">
        <v>247</v>
      </c>
      <c r="K959">
        <v>47009</v>
      </c>
      <c r="L959" t="s">
        <v>185</v>
      </c>
    </row>
    <row r="960" spans="1:12" x14ac:dyDescent="0.2">
      <c r="A960" t="str">
        <f t="shared" si="14"/>
        <v>Bradley2013</v>
      </c>
      <c r="B960" t="s">
        <v>408</v>
      </c>
      <c r="C960">
        <v>2013</v>
      </c>
      <c r="D960" t="s">
        <v>245</v>
      </c>
      <c r="E960">
        <v>1799</v>
      </c>
      <c r="F960">
        <v>45191</v>
      </c>
      <c r="G960">
        <v>21.4</v>
      </c>
      <c r="H960">
        <v>707</v>
      </c>
      <c r="I960">
        <v>-14.3</v>
      </c>
      <c r="J960" t="s">
        <v>247</v>
      </c>
      <c r="K960">
        <v>47011</v>
      </c>
      <c r="L960" t="s">
        <v>185</v>
      </c>
    </row>
    <row r="961" spans="1:12" x14ac:dyDescent="0.2">
      <c r="A961" t="str">
        <f t="shared" si="14"/>
        <v>Campbell2013</v>
      </c>
      <c r="B961" t="s">
        <v>412</v>
      </c>
      <c r="C961">
        <v>2013</v>
      </c>
      <c r="D961" t="s">
        <v>245</v>
      </c>
      <c r="E961">
        <v>585</v>
      </c>
      <c r="F961">
        <v>8852</v>
      </c>
      <c r="G961">
        <v>-0.4</v>
      </c>
      <c r="H961">
        <v>675</v>
      </c>
      <c r="I961">
        <v>8.1999999999999993</v>
      </c>
      <c r="J961" t="s">
        <v>247</v>
      </c>
      <c r="K961">
        <v>47013</v>
      </c>
      <c r="L961" t="s">
        <v>185</v>
      </c>
    </row>
    <row r="962" spans="1:12" x14ac:dyDescent="0.2">
      <c r="A962" t="str">
        <f t="shared" si="14"/>
        <v>Cannon2013</v>
      </c>
      <c r="B962" t="s">
        <v>715</v>
      </c>
      <c r="C962">
        <v>2013</v>
      </c>
      <c r="D962" t="s">
        <v>245</v>
      </c>
      <c r="E962">
        <v>187</v>
      </c>
      <c r="F962">
        <v>1977</v>
      </c>
      <c r="G962">
        <v>1.4</v>
      </c>
      <c r="H962">
        <v>617</v>
      </c>
      <c r="I962">
        <v>9.8000000000000007</v>
      </c>
      <c r="J962" t="s">
        <v>247</v>
      </c>
      <c r="K962">
        <v>47015</v>
      </c>
      <c r="L962" t="s">
        <v>185</v>
      </c>
    </row>
    <row r="963" spans="1:12" x14ac:dyDescent="0.2">
      <c r="A963" t="str">
        <f t="shared" si="14"/>
        <v>Carroll2013</v>
      </c>
      <c r="B963" t="s">
        <v>373</v>
      </c>
      <c r="C963">
        <v>2013</v>
      </c>
      <c r="D963" t="s">
        <v>245</v>
      </c>
      <c r="E963">
        <v>451</v>
      </c>
      <c r="F963">
        <v>7413</v>
      </c>
      <c r="G963">
        <v>-0.8</v>
      </c>
      <c r="H963">
        <v>617</v>
      </c>
      <c r="I963">
        <v>0</v>
      </c>
      <c r="J963" t="s">
        <v>247</v>
      </c>
      <c r="K963">
        <v>47017</v>
      </c>
      <c r="L963" t="s">
        <v>185</v>
      </c>
    </row>
    <row r="964" spans="1:12" x14ac:dyDescent="0.2">
      <c r="A964" t="str">
        <f t="shared" si="14"/>
        <v>Carter2013</v>
      </c>
      <c r="B964" t="s">
        <v>583</v>
      </c>
      <c r="C964">
        <v>2013</v>
      </c>
      <c r="D964" t="s">
        <v>245</v>
      </c>
      <c r="E964">
        <v>659</v>
      </c>
      <c r="F964">
        <v>10492</v>
      </c>
      <c r="G964">
        <v>1.5</v>
      </c>
      <c r="H964">
        <v>625</v>
      </c>
      <c r="I964">
        <v>2</v>
      </c>
      <c r="J964" t="s">
        <v>247</v>
      </c>
      <c r="K964">
        <v>47019</v>
      </c>
      <c r="L964" t="s">
        <v>185</v>
      </c>
    </row>
    <row r="965" spans="1:12" x14ac:dyDescent="0.2">
      <c r="A965" t="str">
        <f t="shared" si="14"/>
        <v>Cheatham2013</v>
      </c>
      <c r="B965" t="s">
        <v>716</v>
      </c>
      <c r="C965">
        <v>2013</v>
      </c>
      <c r="D965" t="s">
        <v>245</v>
      </c>
      <c r="E965">
        <v>549</v>
      </c>
      <c r="F965">
        <v>7543</v>
      </c>
      <c r="G965">
        <v>-1.7</v>
      </c>
      <c r="H965">
        <v>732</v>
      </c>
      <c r="I965">
        <v>-1.6</v>
      </c>
      <c r="J965" t="s">
        <v>247</v>
      </c>
      <c r="K965">
        <v>47021</v>
      </c>
      <c r="L965" t="s">
        <v>185</v>
      </c>
    </row>
    <row r="966" spans="1:12" x14ac:dyDescent="0.2">
      <c r="A966" t="str">
        <f t="shared" ref="A966:A1029" si="15">_xlfn.CONCAT(B966, C966)</f>
        <v>Chester2013</v>
      </c>
      <c r="B966" t="s">
        <v>717</v>
      </c>
      <c r="C966">
        <v>2013</v>
      </c>
      <c r="D966" t="s">
        <v>245</v>
      </c>
      <c r="E966">
        <v>235</v>
      </c>
      <c r="F966">
        <v>3432</v>
      </c>
      <c r="G966">
        <v>1.2</v>
      </c>
      <c r="H966">
        <v>675</v>
      </c>
      <c r="I966">
        <v>6.5</v>
      </c>
      <c r="J966" t="s">
        <v>247</v>
      </c>
      <c r="K966">
        <v>47023</v>
      </c>
      <c r="L966" t="s">
        <v>185</v>
      </c>
    </row>
    <row r="967" spans="1:12" x14ac:dyDescent="0.2">
      <c r="A967" t="str">
        <f t="shared" si="15"/>
        <v>Claiborne2013</v>
      </c>
      <c r="B967" t="s">
        <v>718</v>
      </c>
      <c r="C967">
        <v>2013</v>
      </c>
      <c r="D967" t="s">
        <v>245</v>
      </c>
      <c r="E967">
        <v>454</v>
      </c>
      <c r="F967">
        <v>8436</v>
      </c>
      <c r="G967">
        <v>0.1</v>
      </c>
      <c r="H967">
        <v>657</v>
      </c>
      <c r="I967">
        <v>4.5999999999999996</v>
      </c>
      <c r="J967" t="s">
        <v>247</v>
      </c>
      <c r="K967">
        <v>47025</v>
      </c>
      <c r="L967" t="s">
        <v>185</v>
      </c>
    </row>
    <row r="968" spans="1:12" x14ac:dyDescent="0.2">
      <c r="A968" t="str">
        <f t="shared" si="15"/>
        <v>Clay2013</v>
      </c>
      <c r="B968" t="s">
        <v>353</v>
      </c>
      <c r="C968">
        <v>2013</v>
      </c>
      <c r="D968" t="s">
        <v>245</v>
      </c>
      <c r="E968">
        <v>123</v>
      </c>
      <c r="F968">
        <v>1440</v>
      </c>
      <c r="G968">
        <v>-10.199999999999999</v>
      </c>
      <c r="H968">
        <v>527</v>
      </c>
      <c r="I968">
        <v>0</v>
      </c>
      <c r="J968" t="s">
        <v>247</v>
      </c>
      <c r="K968">
        <v>47027</v>
      </c>
      <c r="L968" t="s">
        <v>185</v>
      </c>
    </row>
    <row r="969" spans="1:12" x14ac:dyDescent="0.2">
      <c r="A969" t="str">
        <f t="shared" si="15"/>
        <v>Cocke2013</v>
      </c>
      <c r="B969" t="s">
        <v>719</v>
      </c>
      <c r="C969">
        <v>2013</v>
      </c>
      <c r="D969" t="s">
        <v>245</v>
      </c>
      <c r="E969">
        <v>479</v>
      </c>
      <c r="F969">
        <v>7412</v>
      </c>
      <c r="G969">
        <v>1.3</v>
      </c>
      <c r="H969">
        <v>630</v>
      </c>
      <c r="I969">
        <v>5</v>
      </c>
      <c r="J969" t="s">
        <v>247</v>
      </c>
      <c r="K969">
        <v>47029</v>
      </c>
      <c r="L969" t="s">
        <v>185</v>
      </c>
    </row>
    <row r="970" spans="1:12" x14ac:dyDescent="0.2">
      <c r="A970" t="str">
        <f t="shared" si="15"/>
        <v>Coffee2013</v>
      </c>
      <c r="B970" t="s">
        <v>340</v>
      </c>
      <c r="C970">
        <v>2013</v>
      </c>
      <c r="D970" t="s">
        <v>245</v>
      </c>
      <c r="E970">
        <v>1234</v>
      </c>
      <c r="F970">
        <v>24273</v>
      </c>
      <c r="G970">
        <v>0.1</v>
      </c>
      <c r="H970">
        <v>760</v>
      </c>
      <c r="I970">
        <v>-2.2000000000000002</v>
      </c>
      <c r="J970" t="s">
        <v>247</v>
      </c>
      <c r="K970">
        <v>47031</v>
      </c>
      <c r="L970" t="s">
        <v>185</v>
      </c>
    </row>
    <row r="971" spans="1:12" x14ac:dyDescent="0.2">
      <c r="A971" t="str">
        <f t="shared" si="15"/>
        <v>Crockett2013</v>
      </c>
      <c r="B971" t="s">
        <v>720</v>
      </c>
      <c r="C971">
        <v>2013</v>
      </c>
      <c r="D971" t="s">
        <v>245</v>
      </c>
      <c r="E971">
        <v>239</v>
      </c>
      <c r="F971">
        <v>3546</v>
      </c>
      <c r="G971">
        <v>2.1</v>
      </c>
      <c r="H971">
        <v>757</v>
      </c>
      <c r="I971">
        <v>-0.3</v>
      </c>
      <c r="J971" t="s">
        <v>247</v>
      </c>
      <c r="K971">
        <v>47033</v>
      </c>
      <c r="L971" t="s">
        <v>185</v>
      </c>
    </row>
    <row r="972" spans="1:12" x14ac:dyDescent="0.2">
      <c r="A972" t="str">
        <f t="shared" si="15"/>
        <v>Cumberland2013</v>
      </c>
      <c r="B972" t="s">
        <v>589</v>
      </c>
      <c r="C972">
        <v>2013</v>
      </c>
      <c r="D972" t="s">
        <v>245</v>
      </c>
      <c r="E972">
        <v>1039</v>
      </c>
      <c r="F972">
        <v>16569</v>
      </c>
      <c r="G972">
        <v>0.6</v>
      </c>
      <c r="H972">
        <v>645</v>
      </c>
      <c r="I972">
        <v>-1.8</v>
      </c>
      <c r="J972" t="s">
        <v>247</v>
      </c>
      <c r="K972">
        <v>47035</v>
      </c>
      <c r="L972" t="s">
        <v>185</v>
      </c>
    </row>
    <row r="973" spans="1:12" x14ac:dyDescent="0.2">
      <c r="A973" t="str">
        <f t="shared" si="15"/>
        <v>Davidson2013</v>
      </c>
      <c r="B973" t="s">
        <v>721</v>
      </c>
      <c r="C973">
        <v>2013</v>
      </c>
      <c r="D973" t="s">
        <v>245</v>
      </c>
      <c r="E973">
        <v>19116</v>
      </c>
      <c r="F973">
        <v>449750</v>
      </c>
      <c r="G973">
        <v>1.9</v>
      </c>
      <c r="H973">
        <v>1061</v>
      </c>
      <c r="I973">
        <v>-2.7</v>
      </c>
      <c r="J973" t="s">
        <v>247</v>
      </c>
      <c r="K973">
        <v>47037</v>
      </c>
      <c r="L973" t="s">
        <v>185</v>
      </c>
    </row>
    <row r="974" spans="1:12" x14ac:dyDescent="0.2">
      <c r="A974" t="str">
        <f t="shared" si="15"/>
        <v>Decatur2013</v>
      </c>
      <c r="B974" t="s">
        <v>488</v>
      </c>
      <c r="C974">
        <v>2013</v>
      </c>
      <c r="D974" t="s">
        <v>245</v>
      </c>
      <c r="E974">
        <v>221</v>
      </c>
      <c r="F974">
        <v>3656</v>
      </c>
      <c r="G974">
        <v>0.1</v>
      </c>
      <c r="H974">
        <v>703</v>
      </c>
      <c r="I974">
        <v>-1</v>
      </c>
      <c r="J974" t="s">
        <v>247</v>
      </c>
      <c r="K974">
        <v>47039</v>
      </c>
      <c r="L974" t="s">
        <v>185</v>
      </c>
    </row>
    <row r="975" spans="1:12" x14ac:dyDescent="0.2">
      <c r="A975" t="str">
        <f t="shared" si="15"/>
        <v>DeKalb2013</v>
      </c>
      <c r="B975" t="s">
        <v>337</v>
      </c>
      <c r="C975">
        <v>2013</v>
      </c>
      <c r="D975" t="s">
        <v>245</v>
      </c>
      <c r="E975">
        <v>297</v>
      </c>
      <c r="F975">
        <v>5170</v>
      </c>
      <c r="G975">
        <v>-0.8</v>
      </c>
      <c r="H975">
        <v>688</v>
      </c>
      <c r="I975">
        <v>6</v>
      </c>
      <c r="J975" t="s">
        <v>247</v>
      </c>
      <c r="K975">
        <v>47041</v>
      </c>
      <c r="L975" t="s">
        <v>185</v>
      </c>
    </row>
    <row r="976" spans="1:12" x14ac:dyDescent="0.2">
      <c r="A976" t="str">
        <f t="shared" si="15"/>
        <v>Dickson2013</v>
      </c>
      <c r="B976" t="s">
        <v>722</v>
      </c>
      <c r="C976">
        <v>2013</v>
      </c>
      <c r="D976" t="s">
        <v>245</v>
      </c>
      <c r="E976">
        <v>913</v>
      </c>
      <c r="F976">
        <v>15866</v>
      </c>
      <c r="G976">
        <v>9.1999999999999993</v>
      </c>
      <c r="H976">
        <v>685</v>
      </c>
      <c r="I976">
        <v>-0.4</v>
      </c>
      <c r="J976" t="s">
        <v>247</v>
      </c>
      <c r="K976">
        <v>47043</v>
      </c>
      <c r="L976" t="s">
        <v>185</v>
      </c>
    </row>
    <row r="977" spans="1:12" x14ac:dyDescent="0.2">
      <c r="A977" t="str">
        <f t="shared" si="15"/>
        <v>Dyer2013</v>
      </c>
      <c r="B977" t="s">
        <v>723</v>
      </c>
      <c r="C977">
        <v>2013</v>
      </c>
      <c r="D977" t="s">
        <v>245</v>
      </c>
      <c r="E977">
        <v>803</v>
      </c>
      <c r="F977">
        <v>14953</v>
      </c>
      <c r="G977">
        <v>1.8</v>
      </c>
      <c r="H977">
        <v>697</v>
      </c>
      <c r="I977">
        <v>-3.5</v>
      </c>
      <c r="J977" t="s">
        <v>247</v>
      </c>
      <c r="K977">
        <v>47045</v>
      </c>
      <c r="L977" t="s">
        <v>185</v>
      </c>
    </row>
    <row r="978" spans="1:12" x14ac:dyDescent="0.2">
      <c r="A978" t="str">
        <f t="shared" si="15"/>
        <v>Fayette2013</v>
      </c>
      <c r="B978" t="s">
        <v>332</v>
      </c>
      <c r="C978">
        <v>2013</v>
      </c>
      <c r="D978" t="s">
        <v>245</v>
      </c>
      <c r="E978">
        <v>543</v>
      </c>
      <c r="F978">
        <v>7278</v>
      </c>
      <c r="G978">
        <v>-2.8</v>
      </c>
      <c r="H978">
        <v>843</v>
      </c>
      <c r="I978">
        <v>8.6</v>
      </c>
      <c r="J978" t="s">
        <v>247</v>
      </c>
      <c r="K978">
        <v>47047</v>
      </c>
      <c r="L978" t="s">
        <v>185</v>
      </c>
    </row>
    <row r="979" spans="1:12" x14ac:dyDescent="0.2">
      <c r="A979" t="str">
        <f t="shared" si="15"/>
        <v>Fentress2013</v>
      </c>
      <c r="B979" t="s">
        <v>724</v>
      </c>
      <c r="C979">
        <v>2013</v>
      </c>
      <c r="D979" t="s">
        <v>245</v>
      </c>
      <c r="E979">
        <v>270</v>
      </c>
      <c r="F979">
        <v>4737</v>
      </c>
      <c r="G979">
        <v>3.9</v>
      </c>
      <c r="H979">
        <v>577</v>
      </c>
      <c r="I979">
        <v>0.3</v>
      </c>
      <c r="J979" t="s">
        <v>247</v>
      </c>
      <c r="K979">
        <v>47049</v>
      </c>
      <c r="L979" t="s">
        <v>185</v>
      </c>
    </row>
    <row r="980" spans="1:12" x14ac:dyDescent="0.2">
      <c r="A980" t="str">
        <f t="shared" si="15"/>
        <v>Franklin2013</v>
      </c>
      <c r="B980" t="s">
        <v>434</v>
      </c>
      <c r="C980">
        <v>2013</v>
      </c>
      <c r="D980" t="s">
        <v>245</v>
      </c>
      <c r="E980">
        <v>688</v>
      </c>
      <c r="F980">
        <v>10875</v>
      </c>
      <c r="G980">
        <v>13.1</v>
      </c>
      <c r="H980">
        <v>629</v>
      </c>
      <c r="I980">
        <v>0.8</v>
      </c>
      <c r="J980" t="s">
        <v>247</v>
      </c>
      <c r="K980">
        <v>47051</v>
      </c>
      <c r="L980" t="s">
        <v>185</v>
      </c>
    </row>
    <row r="981" spans="1:12" x14ac:dyDescent="0.2">
      <c r="A981" t="str">
        <f t="shared" si="15"/>
        <v>Gibson2013</v>
      </c>
      <c r="B981" t="s">
        <v>725</v>
      </c>
      <c r="C981">
        <v>2013</v>
      </c>
      <c r="D981" t="s">
        <v>245</v>
      </c>
      <c r="E981">
        <v>929</v>
      </c>
      <c r="F981">
        <v>13408</v>
      </c>
      <c r="G981">
        <v>-1.8</v>
      </c>
      <c r="H981">
        <v>669</v>
      </c>
      <c r="I981">
        <v>2.5</v>
      </c>
      <c r="J981" t="s">
        <v>247</v>
      </c>
      <c r="K981">
        <v>47053</v>
      </c>
      <c r="L981" t="s">
        <v>185</v>
      </c>
    </row>
    <row r="982" spans="1:12" x14ac:dyDescent="0.2">
      <c r="A982" t="str">
        <f t="shared" si="15"/>
        <v>Giles2013</v>
      </c>
      <c r="B982" t="s">
        <v>670</v>
      </c>
      <c r="C982">
        <v>2013</v>
      </c>
      <c r="D982" t="s">
        <v>245</v>
      </c>
      <c r="E982">
        <v>582</v>
      </c>
      <c r="F982">
        <v>9687</v>
      </c>
      <c r="G982">
        <v>10</v>
      </c>
      <c r="H982">
        <v>684</v>
      </c>
      <c r="I982">
        <v>1.2</v>
      </c>
      <c r="J982" t="s">
        <v>247</v>
      </c>
      <c r="K982">
        <v>47055</v>
      </c>
      <c r="L982" t="s">
        <v>185</v>
      </c>
    </row>
    <row r="983" spans="1:12" x14ac:dyDescent="0.2">
      <c r="A983" t="str">
        <f t="shared" si="15"/>
        <v>Grainger2013</v>
      </c>
      <c r="B983" t="s">
        <v>726</v>
      </c>
      <c r="C983">
        <v>2013</v>
      </c>
      <c r="D983" t="s">
        <v>245</v>
      </c>
      <c r="E983">
        <v>237</v>
      </c>
      <c r="F983">
        <v>3315</v>
      </c>
      <c r="G983">
        <v>5.6</v>
      </c>
      <c r="H983">
        <v>658</v>
      </c>
      <c r="I983">
        <v>2.8</v>
      </c>
      <c r="J983" t="s">
        <v>247</v>
      </c>
      <c r="K983">
        <v>47057</v>
      </c>
      <c r="L983" t="s">
        <v>185</v>
      </c>
    </row>
    <row r="984" spans="1:12" x14ac:dyDescent="0.2">
      <c r="A984" t="str">
        <f t="shared" si="15"/>
        <v>Greene2013</v>
      </c>
      <c r="B984" t="s">
        <v>436</v>
      </c>
      <c r="C984">
        <v>2013</v>
      </c>
      <c r="D984" t="s">
        <v>245</v>
      </c>
      <c r="E984">
        <v>1079</v>
      </c>
      <c r="F984">
        <v>24233</v>
      </c>
      <c r="G984">
        <v>3.2</v>
      </c>
      <c r="H984">
        <v>696</v>
      </c>
      <c r="I984">
        <v>-3.5</v>
      </c>
      <c r="J984" t="s">
        <v>247</v>
      </c>
      <c r="K984">
        <v>47059</v>
      </c>
      <c r="L984" t="s">
        <v>185</v>
      </c>
    </row>
    <row r="985" spans="1:12" x14ac:dyDescent="0.2">
      <c r="A985" t="str">
        <f t="shared" si="15"/>
        <v>Grundy2013</v>
      </c>
      <c r="B985" t="s">
        <v>727</v>
      </c>
      <c r="C985">
        <v>2013</v>
      </c>
      <c r="D985" t="s">
        <v>245</v>
      </c>
      <c r="E985">
        <v>180</v>
      </c>
      <c r="F985">
        <v>2060</v>
      </c>
      <c r="G985">
        <v>0.8</v>
      </c>
      <c r="H985">
        <v>519</v>
      </c>
      <c r="I985">
        <v>2.6</v>
      </c>
      <c r="J985" t="s">
        <v>247</v>
      </c>
      <c r="K985">
        <v>47061</v>
      </c>
      <c r="L985" t="s">
        <v>185</v>
      </c>
    </row>
    <row r="986" spans="1:12" x14ac:dyDescent="0.2">
      <c r="A986" t="str">
        <f t="shared" si="15"/>
        <v>Hamblen2013</v>
      </c>
      <c r="B986" t="s">
        <v>728</v>
      </c>
      <c r="C986">
        <v>2013</v>
      </c>
      <c r="D986" t="s">
        <v>245</v>
      </c>
      <c r="E986">
        <v>1277</v>
      </c>
      <c r="F986">
        <v>29577</v>
      </c>
      <c r="G986">
        <v>2.2000000000000002</v>
      </c>
      <c r="H986">
        <v>715</v>
      </c>
      <c r="I986">
        <v>-4.7</v>
      </c>
      <c r="J986" t="s">
        <v>247</v>
      </c>
      <c r="K986">
        <v>47063</v>
      </c>
      <c r="L986" t="s">
        <v>185</v>
      </c>
    </row>
    <row r="987" spans="1:12" x14ac:dyDescent="0.2">
      <c r="A987" t="str">
        <f t="shared" si="15"/>
        <v>Hamilton2013</v>
      </c>
      <c r="B987" t="s">
        <v>406</v>
      </c>
      <c r="C987">
        <v>2013</v>
      </c>
      <c r="D987" t="s">
        <v>245</v>
      </c>
      <c r="E987">
        <v>8714</v>
      </c>
      <c r="F987">
        <v>189183</v>
      </c>
      <c r="G987">
        <v>0.6</v>
      </c>
      <c r="H987">
        <v>906</v>
      </c>
      <c r="I987">
        <v>1</v>
      </c>
      <c r="J987" t="s">
        <v>247</v>
      </c>
      <c r="K987">
        <v>47065</v>
      </c>
      <c r="L987" t="s">
        <v>185</v>
      </c>
    </row>
    <row r="988" spans="1:12" x14ac:dyDescent="0.2">
      <c r="A988" t="str">
        <f t="shared" si="15"/>
        <v>Hancock2013</v>
      </c>
      <c r="B988" t="s">
        <v>508</v>
      </c>
      <c r="C988">
        <v>2013</v>
      </c>
      <c r="D988" t="s">
        <v>245</v>
      </c>
      <c r="E988">
        <v>59</v>
      </c>
      <c r="F988">
        <v>820</v>
      </c>
      <c r="G988">
        <v>0.6</v>
      </c>
      <c r="H988">
        <v>486</v>
      </c>
      <c r="I988">
        <v>1.5</v>
      </c>
      <c r="J988" t="s">
        <v>247</v>
      </c>
      <c r="K988">
        <v>47067</v>
      </c>
      <c r="L988" t="s">
        <v>185</v>
      </c>
    </row>
    <row r="989" spans="1:12" x14ac:dyDescent="0.2">
      <c r="A989" t="str">
        <f t="shared" si="15"/>
        <v>Hardeman2013</v>
      </c>
      <c r="B989" t="s">
        <v>729</v>
      </c>
      <c r="C989">
        <v>2013</v>
      </c>
      <c r="D989" t="s">
        <v>245</v>
      </c>
      <c r="E989">
        <v>377</v>
      </c>
      <c r="F989">
        <v>6688</v>
      </c>
      <c r="G989">
        <v>4.7</v>
      </c>
      <c r="H989">
        <v>683</v>
      </c>
      <c r="I989">
        <v>2.1</v>
      </c>
      <c r="J989" t="s">
        <v>247</v>
      </c>
      <c r="K989">
        <v>47069</v>
      </c>
      <c r="L989" t="s">
        <v>185</v>
      </c>
    </row>
    <row r="990" spans="1:12" x14ac:dyDescent="0.2">
      <c r="A990" t="str">
        <f t="shared" si="15"/>
        <v>Hardin2013</v>
      </c>
      <c r="B990" t="s">
        <v>346</v>
      </c>
      <c r="C990">
        <v>2013</v>
      </c>
      <c r="D990" t="s">
        <v>245</v>
      </c>
      <c r="E990">
        <v>524</v>
      </c>
      <c r="F990">
        <v>7720</v>
      </c>
      <c r="G990">
        <v>-0.2</v>
      </c>
      <c r="H990">
        <v>713</v>
      </c>
      <c r="I990">
        <v>-3.8</v>
      </c>
      <c r="J990" t="s">
        <v>247</v>
      </c>
      <c r="K990">
        <v>47071</v>
      </c>
      <c r="L990" t="s">
        <v>185</v>
      </c>
    </row>
    <row r="991" spans="1:12" x14ac:dyDescent="0.2">
      <c r="A991" t="str">
        <f t="shared" si="15"/>
        <v>Hawkins2013</v>
      </c>
      <c r="B991" t="s">
        <v>730</v>
      </c>
      <c r="C991">
        <v>2013</v>
      </c>
      <c r="D991" t="s">
        <v>245</v>
      </c>
      <c r="E991">
        <v>603</v>
      </c>
      <c r="F991">
        <v>11830</v>
      </c>
      <c r="G991">
        <v>1.1000000000000001</v>
      </c>
      <c r="H991">
        <v>735</v>
      </c>
      <c r="I991">
        <v>-10.6</v>
      </c>
      <c r="J991" t="s">
        <v>247</v>
      </c>
      <c r="K991">
        <v>47073</v>
      </c>
      <c r="L991" t="s">
        <v>185</v>
      </c>
    </row>
    <row r="992" spans="1:12" x14ac:dyDescent="0.2">
      <c r="A992" t="str">
        <f t="shared" si="15"/>
        <v>Haywood2013</v>
      </c>
      <c r="B992" t="s">
        <v>731</v>
      </c>
      <c r="C992">
        <v>2013</v>
      </c>
      <c r="D992" t="s">
        <v>245</v>
      </c>
      <c r="E992">
        <v>323</v>
      </c>
      <c r="F992">
        <v>5229</v>
      </c>
      <c r="G992">
        <v>1.9</v>
      </c>
      <c r="H992">
        <v>722</v>
      </c>
      <c r="I992">
        <v>3.6</v>
      </c>
      <c r="J992" t="s">
        <v>247</v>
      </c>
      <c r="K992">
        <v>47075</v>
      </c>
      <c r="L992" t="s">
        <v>185</v>
      </c>
    </row>
    <row r="993" spans="1:12" x14ac:dyDescent="0.2">
      <c r="A993" t="str">
        <f t="shared" si="15"/>
        <v>Henderson2013</v>
      </c>
      <c r="B993" t="s">
        <v>602</v>
      </c>
      <c r="C993">
        <v>2013</v>
      </c>
      <c r="D993" t="s">
        <v>245</v>
      </c>
      <c r="E993">
        <v>480</v>
      </c>
      <c r="F993">
        <v>7840</v>
      </c>
      <c r="G993">
        <v>-7.1</v>
      </c>
      <c r="H993">
        <v>660</v>
      </c>
      <c r="I993">
        <v>1.1000000000000001</v>
      </c>
      <c r="J993" t="s">
        <v>247</v>
      </c>
      <c r="K993">
        <v>47077</v>
      </c>
      <c r="L993" t="s">
        <v>185</v>
      </c>
    </row>
    <row r="994" spans="1:12" x14ac:dyDescent="0.2">
      <c r="A994" t="str">
        <f t="shared" si="15"/>
        <v>Henry2013</v>
      </c>
      <c r="B994" t="s">
        <v>416</v>
      </c>
      <c r="C994">
        <v>2013</v>
      </c>
      <c r="D994" t="s">
        <v>245</v>
      </c>
      <c r="E994">
        <v>716</v>
      </c>
      <c r="F994">
        <v>10645</v>
      </c>
      <c r="G994">
        <v>5.6</v>
      </c>
      <c r="H994">
        <v>703</v>
      </c>
      <c r="I994">
        <v>8.5</v>
      </c>
      <c r="J994" t="s">
        <v>247</v>
      </c>
      <c r="K994">
        <v>47079</v>
      </c>
      <c r="L994" t="s">
        <v>185</v>
      </c>
    </row>
    <row r="995" spans="1:12" x14ac:dyDescent="0.2">
      <c r="A995" t="str">
        <f t="shared" si="15"/>
        <v>Hickman2013</v>
      </c>
      <c r="B995" t="s">
        <v>603</v>
      </c>
      <c r="C995">
        <v>2013</v>
      </c>
      <c r="D995" t="s">
        <v>245</v>
      </c>
      <c r="E995">
        <v>264</v>
      </c>
      <c r="F995">
        <v>3465</v>
      </c>
      <c r="G995">
        <v>3</v>
      </c>
      <c r="H995">
        <v>645</v>
      </c>
      <c r="I995">
        <v>0.8</v>
      </c>
      <c r="J995" t="s">
        <v>247</v>
      </c>
      <c r="K995">
        <v>47081</v>
      </c>
      <c r="L995" t="s">
        <v>185</v>
      </c>
    </row>
    <row r="996" spans="1:12" x14ac:dyDescent="0.2">
      <c r="A996" t="str">
        <f t="shared" si="15"/>
        <v>Houston2013</v>
      </c>
      <c r="B996" t="s">
        <v>333</v>
      </c>
      <c r="C996">
        <v>2013</v>
      </c>
      <c r="D996" t="s">
        <v>245</v>
      </c>
      <c r="E996">
        <v>117</v>
      </c>
      <c r="F996">
        <v>1545</v>
      </c>
      <c r="G996">
        <v>0.3</v>
      </c>
      <c r="H996">
        <v>561</v>
      </c>
      <c r="I996">
        <v>4.7</v>
      </c>
      <c r="J996" t="s">
        <v>247</v>
      </c>
      <c r="K996">
        <v>47083</v>
      </c>
      <c r="L996" t="s">
        <v>185</v>
      </c>
    </row>
    <row r="997" spans="1:12" x14ac:dyDescent="0.2">
      <c r="A997" t="str">
        <f t="shared" si="15"/>
        <v>Humphreys2013</v>
      </c>
      <c r="B997" t="s">
        <v>732</v>
      </c>
      <c r="C997">
        <v>2013</v>
      </c>
      <c r="D997" t="s">
        <v>245</v>
      </c>
      <c r="E997">
        <v>319</v>
      </c>
      <c r="F997">
        <v>5510</v>
      </c>
      <c r="G997">
        <v>-2.8</v>
      </c>
      <c r="H997">
        <v>895</v>
      </c>
      <c r="I997">
        <v>1.8</v>
      </c>
      <c r="J997" t="s">
        <v>247</v>
      </c>
      <c r="K997">
        <v>47085</v>
      </c>
      <c r="L997" t="s">
        <v>185</v>
      </c>
    </row>
    <row r="998" spans="1:12" x14ac:dyDescent="0.2">
      <c r="A998" t="str">
        <f t="shared" si="15"/>
        <v>Jackson2013</v>
      </c>
      <c r="B998" t="s">
        <v>318</v>
      </c>
      <c r="C998">
        <v>2013</v>
      </c>
      <c r="D998" t="s">
        <v>245</v>
      </c>
      <c r="E998">
        <v>108</v>
      </c>
      <c r="F998">
        <v>1449</v>
      </c>
      <c r="G998">
        <v>2.8</v>
      </c>
      <c r="H998">
        <v>579</v>
      </c>
      <c r="I998">
        <v>-1.4</v>
      </c>
      <c r="J998" t="s">
        <v>247</v>
      </c>
      <c r="K998">
        <v>47087</v>
      </c>
      <c r="L998" t="s">
        <v>185</v>
      </c>
    </row>
    <row r="999" spans="1:12" x14ac:dyDescent="0.2">
      <c r="A999" t="str">
        <f t="shared" si="15"/>
        <v>Jefferson2013</v>
      </c>
      <c r="B999" t="s">
        <v>314</v>
      </c>
      <c r="C999">
        <v>2013</v>
      </c>
      <c r="D999" t="s">
        <v>245</v>
      </c>
      <c r="E999">
        <v>642</v>
      </c>
      <c r="F999">
        <v>12073</v>
      </c>
      <c r="G999">
        <v>1.1000000000000001</v>
      </c>
      <c r="H999">
        <v>714</v>
      </c>
      <c r="I999">
        <v>2.4</v>
      </c>
      <c r="J999" t="s">
        <v>247</v>
      </c>
      <c r="K999">
        <v>47089</v>
      </c>
      <c r="L999" t="s">
        <v>185</v>
      </c>
    </row>
    <row r="1000" spans="1:12" x14ac:dyDescent="0.2">
      <c r="A1000" t="str">
        <f t="shared" si="15"/>
        <v>Johnson2013</v>
      </c>
      <c r="B1000" t="s">
        <v>516</v>
      </c>
      <c r="C1000">
        <v>2013</v>
      </c>
      <c r="D1000" t="s">
        <v>245</v>
      </c>
      <c r="E1000">
        <v>238</v>
      </c>
      <c r="F1000">
        <v>3806</v>
      </c>
      <c r="G1000">
        <v>0.1</v>
      </c>
      <c r="H1000">
        <v>731</v>
      </c>
      <c r="I1000">
        <v>-1.1000000000000001</v>
      </c>
      <c r="J1000" t="s">
        <v>247</v>
      </c>
      <c r="K1000">
        <v>47091</v>
      </c>
      <c r="L1000" t="s">
        <v>185</v>
      </c>
    </row>
    <row r="1001" spans="1:12" x14ac:dyDescent="0.2">
      <c r="A1001" t="str">
        <f t="shared" si="15"/>
        <v>Knox2013</v>
      </c>
      <c r="B1001" t="s">
        <v>608</v>
      </c>
      <c r="C1001">
        <v>2013</v>
      </c>
      <c r="D1001" t="s">
        <v>245</v>
      </c>
      <c r="E1001">
        <v>11064</v>
      </c>
      <c r="F1001">
        <v>223756</v>
      </c>
      <c r="G1001">
        <v>0.7</v>
      </c>
      <c r="H1001">
        <v>876</v>
      </c>
      <c r="I1001">
        <v>0</v>
      </c>
      <c r="J1001" t="s">
        <v>247</v>
      </c>
      <c r="K1001">
        <v>47093</v>
      </c>
      <c r="L1001" t="s">
        <v>185</v>
      </c>
    </row>
    <row r="1002" spans="1:12" x14ac:dyDescent="0.2">
      <c r="A1002" t="str">
        <f t="shared" si="15"/>
        <v>Lake2013</v>
      </c>
      <c r="B1002" t="s">
        <v>733</v>
      </c>
      <c r="C1002">
        <v>2013</v>
      </c>
      <c r="D1002" t="s">
        <v>245</v>
      </c>
      <c r="E1002">
        <v>103</v>
      </c>
      <c r="F1002">
        <v>1939</v>
      </c>
      <c r="G1002">
        <v>1.8</v>
      </c>
      <c r="H1002">
        <v>545</v>
      </c>
      <c r="I1002">
        <v>0.4</v>
      </c>
      <c r="J1002" t="s">
        <v>247</v>
      </c>
      <c r="K1002">
        <v>47095</v>
      </c>
      <c r="L1002" t="s">
        <v>185</v>
      </c>
    </row>
    <row r="1003" spans="1:12" x14ac:dyDescent="0.2">
      <c r="A1003" t="str">
        <f t="shared" si="15"/>
        <v>Lauderdale2013</v>
      </c>
      <c r="B1003" t="s">
        <v>439</v>
      </c>
      <c r="C1003">
        <v>2013</v>
      </c>
      <c r="D1003" t="s">
        <v>245</v>
      </c>
      <c r="E1003">
        <v>347</v>
      </c>
      <c r="F1003">
        <v>6291</v>
      </c>
      <c r="G1003">
        <v>1.3</v>
      </c>
      <c r="H1003">
        <v>656</v>
      </c>
      <c r="I1003">
        <v>-12.6</v>
      </c>
      <c r="J1003" t="s">
        <v>247</v>
      </c>
      <c r="K1003">
        <v>47097</v>
      </c>
      <c r="L1003" t="s">
        <v>185</v>
      </c>
    </row>
    <row r="1004" spans="1:12" x14ac:dyDescent="0.2">
      <c r="A1004" t="str">
        <f t="shared" si="15"/>
        <v>Lawrence2013</v>
      </c>
      <c r="B1004" t="s">
        <v>440</v>
      </c>
      <c r="C1004">
        <v>2013</v>
      </c>
      <c r="D1004" t="s">
        <v>245</v>
      </c>
      <c r="E1004">
        <v>712</v>
      </c>
      <c r="F1004">
        <v>9741</v>
      </c>
      <c r="G1004">
        <v>-0.4</v>
      </c>
      <c r="H1004">
        <v>665</v>
      </c>
      <c r="I1004">
        <v>3.1</v>
      </c>
      <c r="J1004" t="s">
        <v>247</v>
      </c>
      <c r="K1004">
        <v>47099</v>
      </c>
      <c r="L1004" t="s">
        <v>185</v>
      </c>
    </row>
    <row r="1005" spans="1:12" x14ac:dyDescent="0.2">
      <c r="A1005" t="str">
        <f t="shared" si="15"/>
        <v>Lewis2013</v>
      </c>
      <c r="B1005" t="s">
        <v>613</v>
      </c>
      <c r="C1005">
        <v>2013</v>
      </c>
      <c r="D1005" t="s">
        <v>245</v>
      </c>
      <c r="E1005">
        <v>210</v>
      </c>
      <c r="F1005">
        <v>2442</v>
      </c>
      <c r="G1005">
        <v>0.8</v>
      </c>
      <c r="H1005">
        <v>558</v>
      </c>
      <c r="I1005">
        <v>8.3000000000000007</v>
      </c>
      <c r="J1005" t="s">
        <v>247</v>
      </c>
      <c r="K1005">
        <v>47101</v>
      </c>
      <c r="L1005" t="s">
        <v>185</v>
      </c>
    </row>
    <row r="1006" spans="1:12" x14ac:dyDescent="0.2">
      <c r="A1006" t="str">
        <f t="shared" si="15"/>
        <v>Lincoln2013</v>
      </c>
      <c r="B1006" t="s">
        <v>519</v>
      </c>
      <c r="C1006">
        <v>2013</v>
      </c>
      <c r="D1006" t="s">
        <v>245</v>
      </c>
      <c r="E1006">
        <v>577</v>
      </c>
      <c r="F1006">
        <v>9147</v>
      </c>
      <c r="G1006">
        <v>-0.2</v>
      </c>
      <c r="H1006">
        <v>640</v>
      </c>
      <c r="I1006">
        <v>4.0999999999999996</v>
      </c>
      <c r="J1006" t="s">
        <v>247</v>
      </c>
      <c r="K1006">
        <v>47103</v>
      </c>
      <c r="L1006" t="s">
        <v>185</v>
      </c>
    </row>
    <row r="1007" spans="1:12" x14ac:dyDescent="0.2">
      <c r="A1007" t="str">
        <f t="shared" si="15"/>
        <v>Loudon2013</v>
      </c>
      <c r="B1007" t="s">
        <v>734</v>
      </c>
      <c r="C1007">
        <v>2013</v>
      </c>
      <c r="D1007" t="s">
        <v>245</v>
      </c>
      <c r="E1007">
        <v>912</v>
      </c>
      <c r="F1007">
        <v>13494</v>
      </c>
      <c r="G1007">
        <v>0.4</v>
      </c>
      <c r="H1007">
        <v>764</v>
      </c>
      <c r="I1007">
        <v>2.6</v>
      </c>
      <c r="J1007" t="s">
        <v>247</v>
      </c>
      <c r="K1007">
        <v>47105</v>
      </c>
      <c r="L1007" t="s">
        <v>185</v>
      </c>
    </row>
    <row r="1008" spans="1:12" x14ac:dyDescent="0.2">
      <c r="A1008" t="str">
        <f t="shared" si="15"/>
        <v>McMinn2013</v>
      </c>
      <c r="B1008" t="s">
        <v>735</v>
      </c>
      <c r="C1008">
        <v>2013</v>
      </c>
      <c r="D1008" t="s">
        <v>245</v>
      </c>
      <c r="E1008">
        <v>853</v>
      </c>
      <c r="F1008">
        <v>16777</v>
      </c>
      <c r="G1008">
        <v>0</v>
      </c>
      <c r="H1008">
        <v>734</v>
      </c>
      <c r="I1008">
        <v>-1.7</v>
      </c>
      <c r="J1008" t="s">
        <v>247</v>
      </c>
      <c r="K1008">
        <v>47107</v>
      </c>
      <c r="L1008" t="s">
        <v>185</v>
      </c>
    </row>
    <row r="1009" spans="1:12" x14ac:dyDescent="0.2">
      <c r="A1009" t="str">
        <f t="shared" si="15"/>
        <v>McNairy2013</v>
      </c>
      <c r="B1009" t="s">
        <v>736</v>
      </c>
      <c r="C1009">
        <v>2013</v>
      </c>
      <c r="D1009" t="s">
        <v>245</v>
      </c>
      <c r="E1009">
        <v>418</v>
      </c>
      <c r="F1009">
        <v>5362</v>
      </c>
      <c r="G1009">
        <v>-5.5</v>
      </c>
      <c r="H1009">
        <v>602</v>
      </c>
      <c r="I1009">
        <v>-1.5</v>
      </c>
      <c r="J1009" t="s">
        <v>247</v>
      </c>
      <c r="K1009">
        <v>47109</v>
      </c>
      <c r="L1009" t="s">
        <v>185</v>
      </c>
    </row>
    <row r="1010" spans="1:12" x14ac:dyDescent="0.2">
      <c r="A1010" t="str">
        <f t="shared" si="15"/>
        <v>Macon2013</v>
      </c>
      <c r="B1010" t="s">
        <v>441</v>
      </c>
      <c r="C1010">
        <v>2013</v>
      </c>
      <c r="D1010" t="s">
        <v>245</v>
      </c>
      <c r="E1010">
        <v>316</v>
      </c>
      <c r="F1010">
        <v>4262</v>
      </c>
      <c r="G1010">
        <v>1.6</v>
      </c>
      <c r="H1010">
        <v>595</v>
      </c>
      <c r="I1010">
        <v>-2.1</v>
      </c>
      <c r="J1010" t="s">
        <v>247</v>
      </c>
      <c r="K1010">
        <v>47111</v>
      </c>
      <c r="L1010" t="s">
        <v>185</v>
      </c>
    </row>
    <row r="1011" spans="1:12" x14ac:dyDescent="0.2">
      <c r="A1011" t="str">
        <f t="shared" si="15"/>
        <v>Madison2013</v>
      </c>
      <c r="B1011" t="s">
        <v>313</v>
      </c>
      <c r="C1011">
        <v>2013</v>
      </c>
      <c r="D1011" t="s">
        <v>245</v>
      </c>
      <c r="E1011">
        <v>2389</v>
      </c>
      <c r="F1011">
        <v>55015</v>
      </c>
      <c r="G1011">
        <v>1.2</v>
      </c>
      <c r="H1011">
        <v>790</v>
      </c>
      <c r="I1011">
        <v>0.9</v>
      </c>
      <c r="J1011" t="s">
        <v>247</v>
      </c>
      <c r="K1011">
        <v>47113</v>
      </c>
      <c r="L1011" t="s">
        <v>185</v>
      </c>
    </row>
    <row r="1012" spans="1:12" x14ac:dyDescent="0.2">
      <c r="A1012" t="str">
        <f t="shared" si="15"/>
        <v>Marion2013</v>
      </c>
      <c r="B1012" t="s">
        <v>399</v>
      </c>
      <c r="C1012">
        <v>2013</v>
      </c>
      <c r="D1012" t="s">
        <v>245</v>
      </c>
      <c r="E1012">
        <v>444</v>
      </c>
      <c r="F1012">
        <v>7231</v>
      </c>
      <c r="G1012">
        <v>0.3</v>
      </c>
      <c r="H1012">
        <v>667</v>
      </c>
      <c r="I1012">
        <v>-4.2</v>
      </c>
      <c r="J1012" t="s">
        <v>247</v>
      </c>
      <c r="K1012">
        <v>47115</v>
      </c>
      <c r="L1012" t="s">
        <v>185</v>
      </c>
    </row>
    <row r="1013" spans="1:12" x14ac:dyDescent="0.2">
      <c r="A1013" t="str">
        <f t="shared" si="15"/>
        <v>Marshall2013</v>
      </c>
      <c r="B1013" t="s">
        <v>322</v>
      </c>
      <c r="C1013">
        <v>2013</v>
      </c>
      <c r="D1013" t="s">
        <v>245</v>
      </c>
      <c r="E1013">
        <v>497</v>
      </c>
      <c r="F1013">
        <v>7802</v>
      </c>
      <c r="G1013">
        <v>4.4000000000000004</v>
      </c>
      <c r="H1013">
        <v>675</v>
      </c>
      <c r="I1013">
        <v>2</v>
      </c>
      <c r="J1013" t="s">
        <v>247</v>
      </c>
      <c r="K1013">
        <v>47117</v>
      </c>
      <c r="L1013" t="s">
        <v>185</v>
      </c>
    </row>
    <row r="1014" spans="1:12" x14ac:dyDescent="0.2">
      <c r="A1014" t="str">
        <f t="shared" si="15"/>
        <v>Maury2013</v>
      </c>
      <c r="B1014" t="s">
        <v>737</v>
      </c>
      <c r="C1014">
        <v>2013</v>
      </c>
      <c r="D1014" t="s">
        <v>245</v>
      </c>
      <c r="E1014">
        <v>1663</v>
      </c>
      <c r="F1014">
        <v>30477</v>
      </c>
      <c r="G1014">
        <v>8.1</v>
      </c>
      <c r="H1014">
        <v>817</v>
      </c>
      <c r="I1014">
        <v>-0.8</v>
      </c>
      <c r="J1014" t="s">
        <v>247</v>
      </c>
      <c r="K1014">
        <v>47119</v>
      </c>
      <c r="L1014" t="s">
        <v>185</v>
      </c>
    </row>
    <row r="1015" spans="1:12" x14ac:dyDescent="0.2">
      <c r="A1015" t="str">
        <f t="shared" si="15"/>
        <v>Meigs2013</v>
      </c>
      <c r="B1015" t="s">
        <v>738</v>
      </c>
      <c r="C1015">
        <v>2013</v>
      </c>
      <c r="D1015" t="s">
        <v>245</v>
      </c>
      <c r="E1015">
        <v>115</v>
      </c>
      <c r="F1015">
        <v>2003</v>
      </c>
      <c r="G1015">
        <v>-1.5</v>
      </c>
      <c r="H1015">
        <v>657</v>
      </c>
      <c r="I1015">
        <v>3.5</v>
      </c>
      <c r="J1015" t="s">
        <v>247</v>
      </c>
      <c r="K1015">
        <v>47121</v>
      </c>
      <c r="L1015" t="s">
        <v>185</v>
      </c>
    </row>
    <row r="1016" spans="1:12" x14ac:dyDescent="0.2">
      <c r="A1016" t="str">
        <f t="shared" si="15"/>
        <v>Monroe2013</v>
      </c>
      <c r="B1016" t="s">
        <v>443</v>
      </c>
      <c r="C1016">
        <v>2013</v>
      </c>
      <c r="D1016" t="s">
        <v>245</v>
      </c>
      <c r="E1016">
        <v>688</v>
      </c>
      <c r="F1016">
        <v>13013</v>
      </c>
      <c r="G1016">
        <v>3.2</v>
      </c>
      <c r="H1016">
        <v>697</v>
      </c>
      <c r="I1016">
        <v>3</v>
      </c>
      <c r="J1016" t="s">
        <v>247</v>
      </c>
      <c r="K1016">
        <v>47123</v>
      </c>
      <c r="L1016" t="s">
        <v>185</v>
      </c>
    </row>
    <row r="1017" spans="1:12" x14ac:dyDescent="0.2">
      <c r="A1017" t="str">
        <f t="shared" si="15"/>
        <v>Montgomery2013</v>
      </c>
      <c r="B1017" t="s">
        <v>329</v>
      </c>
      <c r="C1017">
        <v>2013</v>
      </c>
      <c r="D1017" t="s">
        <v>245</v>
      </c>
      <c r="E1017">
        <v>2599</v>
      </c>
      <c r="F1017">
        <v>47982</v>
      </c>
      <c r="G1017">
        <v>1.4</v>
      </c>
      <c r="H1017">
        <v>700</v>
      </c>
      <c r="I1017">
        <v>-1.5</v>
      </c>
      <c r="J1017" t="s">
        <v>247</v>
      </c>
      <c r="K1017">
        <v>47125</v>
      </c>
      <c r="L1017" t="s">
        <v>185</v>
      </c>
    </row>
    <row r="1018" spans="1:12" x14ac:dyDescent="0.2">
      <c r="A1018" t="str">
        <f t="shared" si="15"/>
        <v>Moore2013</v>
      </c>
      <c r="B1018" t="s">
        <v>739</v>
      </c>
      <c r="C1018">
        <v>2013</v>
      </c>
      <c r="D1018" t="s">
        <v>245</v>
      </c>
      <c r="E1018">
        <v>66</v>
      </c>
      <c r="F1018">
        <v>1817</v>
      </c>
      <c r="G1018">
        <v>3</v>
      </c>
      <c r="H1018">
        <v>766</v>
      </c>
      <c r="I1018">
        <v>0.8</v>
      </c>
      <c r="J1018" t="s">
        <v>247</v>
      </c>
      <c r="K1018">
        <v>47127</v>
      </c>
      <c r="L1018" t="s">
        <v>185</v>
      </c>
    </row>
    <row r="1019" spans="1:12" x14ac:dyDescent="0.2">
      <c r="A1019" t="str">
        <f t="shared" si="15"/>
        <v>Morgan2013</v>
      </c>
      <c r="B1019" t="s">
        <v>444</v>
      </c>
      <c r="C1019">
        <v>2013</v>
      </c>
      <c r="D1019" t="s">
        <v>245</v>
      </c>
      <c r="E1019">
        <v>176</v>
      </c>
      <c r="F1019">
        <v>3165</v>
      </c>
      <c r="G1019">
        <v>-0.3</v>
      </c>
      <c r="H1019">
        <v>691</v>
      </c>
      <c r="I1019">
        <v>9.3000000000000007</v>
      </c>
      <c r="J1019" t="s">
        <v>247</v>
      </c>
      <c r="K1019">
        <v>47129</v>
      </c>
      <c r="L1019" t="s">
        <v>185</v>
      </c>
    </row>
    <row r="1020" spans="1:12" x14ac:dyDescent="0.2">
      <c r="A1020" t="str">
        <f t="shared" si="15"/>
        <v>Obion2013</v>
      </c>
      <c r="B1020" t="s">
        <v>740</v>
      </c>
      <c r="C1020">
        <v>2013</v>
      </c>
      <c r="D1020" t="s">
        <v>245</v>
      </c>
      <c r="E1020">
        <v>662</v>
      </c>
      <c r="F1020">
        <v>9599</v>
      </c>
      <c r="G1020">
        <v>-5.5</v>
      </c>
      <c r="H1020">
        <v>701</v>
      </c>
      <c r="I1020">
        <v>7.8</v>
      </c>
      <c r="J1020" t="s">
        <v>247</v>
      </c>
      <c r="K1020">
        <v>47131</v>
      </c>
      <c r="L1020" t="s">
        <v>185</v>
      </c>
    </row>
    <row r="1021" spans="1:12" x14ac:dyDescent="0.2">
      <c r="A1021" t="str">
        <f t="shared" si="15"/>
        <v>Overton2013</v>
      </c>
      <c r="B1021" t="s">
        <v>741</v>
      </c>
      <c r="C1021">
        <v>2013</v>
      </c>
      <c r="D1021" t="s">
        <v>245</v>
      </c>
      <c r="E1021">
        <v>288</v>
      </c>
      <c r="F1021">
        <v>4420</v>
      </c>
      <c r="G1021">
        <v>-4.0999999999999996</v>
      </c>
      <c r="H1021">
        <v>634</v>
      </c>
      <c r="I1021">
        <v>1</v>
      </c>
      <c r="J1021" t="s">
        <v>247</v>
      </c>
      <c r="K1021">
        <v>47133</v>
      </c>
      <c r="L1021" t="s">
        <v>185</v>
      </c>
    </row>
    <row r="1022" spans="1:12" x14ac:dyDescent="0.2">
      <c r="A1022" t="str">
        <f t="shared" si="15"/>
        <v>Perry2013</v>
      </c>
      <c r="B1022" t="s">
        <v>445</v>
      </c>
      <c r="C1022">
        <v>2013</v>
      </c>
      <c r="D1022" t="s">
        <v>245</v>
      </c>
      <c r="E1022">
        <v>121</v>
      </c>
      <c r="F1022">
        <v>1772</v>
      </c>
      <c r="G1022">
        <v>-1.2</v>
      </c>
      <c r="H1022">
        <v>560</v>
      </c>
      <c r="I1022">
        <v>6.7</v>
      </c>
      <c r="J1022" t="s">
        <v>247</v>
      </c>
      <c r="K1022">
        <v>47135</v>
      </c>
      <c r="L1022" t="s">
        <v>185</v>
      </c>
    </row>
    <row r="1023" spans="1:12" x14ac:dyDescent="0.2">
      <c r="A1023" t="str">
        <f t="shared" si="15"/>
        <v>Pickett2013</v>
      </c>
      <c r="B1023" t="s">
        <v>742</v>
      </c>
      <c r="C1023">
        <v>2013</v>
      </c>
      <c r="D1023" t="s">
        <v>245</v>
      </c>
      <c r="E1023">
        <v>96</v>
      </c>
      <c r="F1023">
        <v>949</v>
      </c>
      <c r="G1023">
        <v>0.9</v>
      </c>
      <c r="H1023">
        <v>536</v>
      </c>
      <c r="I1023">
        <v>7.8</v>
      </c>
      <c r="J1023" t="s">
        <v>247</v>
      </c>
      <c r="K1023">
        <v>47137</v>
      </c>
      <c r="L1023" t="s">
        <v>185</v>
      </c>
    </row>
    <row r="1024" spans="1:12" x14ac:dyDescent="0.2">
      <c r="A1024" t="str">
        <f t="shared" si="15"/>
        <v>Polk2013</v>
      </c>
      <c r="B1024" t="s">
        <v>533</v>
      </c>
      <c r="C1024">
        <v>2013</v>
      </c>
      <c r="D1024" t="s">
        <v>245</v>
      </c>
      <c r="E1024">
        <v>220</v>
      </c>
      <c r="F1024">
        <v>2198</v>
      </c>
      <c r="G1024">
        <v>-4.4000000000000004</v>
      </c>
      <c r="H1024">
        <v>541</v>
      </c>
      <c r="I1024">
        <v>-3.4</v>
      </c>
      <c r="J1024" t="s">
        <v>247</v>
      </c>
      <c r="K1024">
        <v>47139</v>
      </c>
      <c r="L1024" t="s">
        <v>185</v>
      </c>
    </row>
    <row r="1025" spans="1:12" x14ac:dyDescent="0.2">
      <c r="A1025" t="str">
        <f t="shared" si="15"/>
        <v>Putnam2013</v>
      </c>
      <c r="B1025" t="s">
        <v>534</v>
      </c>
      <c r="C1025">
        <v>2013</v>
      </c>
      <c r="D1025" t="s">
        <v>245</v>
      </c>
      <c r="E1025">
        <v>1751</v>
      </c>
      <c r="F1025">
        <v>33428</v>
      </c>
      <c r="G1025">
        <v>5.0999999999999996</v>
      </c>
      <c r="H1025">
        <v>694</v>
      </c>
      <c r="I1025">
        <v>0.1</v>
      </c>
      <c r="J1025" t="s">
        <v>247</v>
      </c>
      <c r="K1025">
        <v>47141</v>
      </c>
      <c r="L1025" t="s">
        <v>185</v>
      </c>
    </row>
    <row r="1026" spans="1:12" x14ac:dyDescent="0.2">
      <c r="A1026" t="str">
        <f t="shared" si="15"/>
        <v>Rhea2013</v>
      </c>
      <c r="B1026" t="s">
        <v>743</v>
      </c>
      <c r="C1026">
        <v>2013</v>
      </c>
      <c r="D1026" t="s">
        <v>245</v>
      </c>
      <c r="E1026">
        <v>473</v>
      </c>
      <c r="F1026">
        <v>10577</v>
      </c>
      <c r="G1026">
        <v>3.9</v>
      </c>
      <c r="H1026">
        <v>801</v>
      </c>
      <c r="I1026">
        <v>-3.4</v>
      </c>
      <c r="J1026" t="s">
        <v>247</v>
      </c>
      <c r="K1026">
        <v>47143</v>
      </c>
      <c r="L1026" t="s">
        <v>185</v>
      </c>
    </row>
    <row r="1027" spans="1:12" x14ac:dyDescent="0.2">
      <c r="A1027" t="str">
        <f t="shared" si="15"/>
        <v>Roane2013</v>
      </c>
      <c r="B1027" t="s">
        <v>744</v>
      </c>
      <c r="C1027">
        <v>2013</v>
      </c>
      <c r="D1027" t="s">
        <v>245</v>
      </c>
      <c r="E1027">
        <v>712</v>
      </c>
      <c r="F1027">
        <v>17575</v>
      </c>
      <c r="G1027">
        <v>-0.4</v>
      </c>
      <c r="H1027">
        <v>1087</v>
      </c>
      <c r="I1027">
        <v>3</v>
      </c>
      <c r="J1027" t="s">
        <v>247</v>
      </c>
      <c r="K1027">
        <v>47145</v>
      </c>
      <c r="L1027" t="s">
        <v>185</v>
      </c>
    </row>
    <row r="1028" spans="1:12" x14ac:dyDescent="0.2">
      <c r="A1028" t="str">
        <f t="shared" si="15"/>
        <v>Robertson2013</v>
      </c>
      <c r="B1028" t="s">
        <v>635</v>
      </c>
      <c r="C1028">
        <v>2013</v>
      </c>
      <c r="D1028" t="s">
        <v>245</v>
      </c>
      <c r="E1028">
        <v>1039</v>
      </c>
      <c r="F1028">
        <v>22546</v>
      </c>
      <c r="G1028">
        <v>23.6</v>
      </c>
      <c r="H1028">
        <v>694</v>
      </c>
      <c r="I1028">
        <v>-5.2</v>
      </c>
      <c r="J1028" t="s">
        <v>247</v>
      </c>
      <c r="K1028">
        <v>47147</v>
      </c>
      <c r="L1028" t="s">
        <v>185</v>
      </c>
    </row>
    <row r="1029" spans="1:12" x14ac:dyDescent="0.2">
      <c r="A1029" t="str">
        <f t="shared" si="15"/>
        <v>Rutherford2013</v>
      </c>
      <c r="B1029" t="s">
        <v>407</v>
      </c>
      <c r="C1029">
        <v>2013</v>
      </c>
      <c r="D1029" t="s">
        <v>245</v>
      </c>
      <c r="E1029">
        <v>4590</v>
      </c>
      <c r="F1029">
        <v>110973</v>
      </c>
      <c r="G1029">
        <v>3.3</v>
      </c>
      <c r="H1029">
        <v>879</v>
      </c>
      <c r="I1029">
        <v>0.2</v>
      </c>
      <c r="J1029" t="s">
        <v>247</v>
      </c>
      <c r="K1029">
        <v>47149</v>
      </c>
      <c r="L1029" t="s">
        <v>185</v>
      </c>
    </row>
    <row r="1030" spans="1:12" x14ac:dyDescent="0.2">
      <c r="A1030" t="str">
        <f t="shared" ref="A1030:A1093" si="16">_xlfn.CONCAT(B1030, C1030)</f>
        <v>Scott2013</v>
      </c>
      <c r="B1030" t="s">
        <v>638</v>
      </c>
      <c r="C1030">
        <v>2013</v>
      </c>
      <c r="D1030" t="s">
        <v>245</v>
      </c>
      <c r="E1030">
        <v>328</v>
      </c>
      <c r="F1030">
        <v>5242</v>
      </c>
      <c r="G1030">
        <v>4.9000000000000004</v>
      </c>
      <c r="H1030">
        <v>592</v>
      </c>
      <c r="I1030">
        <v>4.5999999999999996</v>
      </c>
      <c r="J1030" t="s">
        <v>247</v>
      </c>
      <c r="K1030">
        <v>47151</v>
      </c>
      <c r="L1030" t="s">
        <v>185</v>
      </c>
    </row>
    <row r="1031" spans="1:12" x14ac:dyDescent="0.2">
      <c r="A1031" t="str">
        <f t="shared" si="16"/>
        <v>Sequatchie2013</v>
      </c>
      <c r="B1031" t="s">
        <v>410</v>
      </c>
      <c r="C1031">
        <v>2013</v>
      </c>
      <c r="D1031" t="s">
        <v>245</v>
      </c>
      <c r="E1031">
        <v>196</v>
      </c>
      <c r="F1031">
        <v>2612</v>
      </c>
      <c r="G1031">
        <v>2.2999999999999998</v>
      </c>
      <c r="H1031">
        <v>549</v>
      </c>
      <c r="I1031">
        <v>3</v>
      </c>
      <c r="J1031" t="s">
        <v>247</v>
      </c>
      <c r="K1031">
        <v>47153</v>
      </c>
      <c r="L1031" t="s">
        <v>185</v>
      </c>
    </row>
    <row r="1032" spans="1:12" x14ac:dyDescent="0.2">
      <c r="A1032" t="str">
        <f t="shared" si="16"/>
        <v>Sevier2013</v>
      </c>
      <c r="B1032" t="s">
        <v>745</v>
      </c>
      <c r="C1032">
        <v>2013</v>
      </c>
      <c r="D1032" t="s">
        <v>245</v>
      </c>
      <c r="E1032">
        <v>2455</v>
      </c>
      <c r="F1032">
        <v>40278</v>
      </c>
      <c r="G1032">
        <v>3.2</v>
      </c>
      <c r="H1032">
        <v>581</v>
      </c>
      <c r="I1032">
        <v>0.3</v>
      </c>
      <c r="J1032" t="s">
        <v>247</v>
      </c>
      <c r="K1032">
        <v>47155</v>
      </c>
      <c r="L1032" t="s">
        <v>185</v>
      </c>
    </row>
    <row r="1033" spans="1:12" x14ac:dyDescent="0.2">
      <c r="A1033" t="str">
        <f t="shared" si="16"/>
        <v>Shelby2013</v>
      </c>
      <c r="B1033" t="s">
        <v>405</v>
      </c>
      <c r="C1033">
        <v>2013</v>
      </c>
      <c r="D1033" t="s">
        <v>245</v>
      </c>
      <c r="E1033">
        <v>19333</v>
      </c>
      <c r="F1033">
        <v>482362</v>
      </c>
      <c r="G1033">
        <v>0.1</v>
      </c>
      <c r="H1033">
        <v>1020</v>
      </c>
      <c r="I1033">
        <v>-0.4</v>
      </c>
      <c r="J1033" t="s">
        <v>247</v>
      </c>
      <c r="K1033">
        <v>47157</v>
      </c>
      <c r="L1033" t="s">
        <v>185</v>
      </c>
    </row>
    <row r="1034" spans="1:12" x14ac:dyDescent="0.2">
      <c r="A1034" t="str">
        <f t="shared" si="16"/>
        <v>Smith2013</v>
      </c>
      <c r="B1034" t="s">
        <v>746</v>
      </c>
      <c r="C1034">
        <v>2013</v>
      </c>
      <c r="D1034" t="s">
        <v>245</v>
      </c>
      <c r="E1034">
        <v>309</v>
      </c>
      <c r="F1034">
        <v>4847</v>
      </c>
      <c r="G1034">
        <v>0.4</v>
      </c>
      <c r="H1034">
        <v>734</v>
      </c>
      <c r="I1034">
        <v>0.5</v>
      </c>
      <c r="J1034" t="s">
        <v>247</v>
      </c>
      <c r="K1034">
        <v>47159</v>
      </c>
      <c r="L1034" t="s">
        <v>185</v>
      </c>
    </row>
    <row r="1035" spans="1:12" x14ac:dyDescent="0.2">
      <c r="A1035" t="str">
        <f t="shared" si="16"/>
        <v>Stewart2013</v>
      </c>
      <c r="B1035" t="s">
        <v>543</v>
      </c>
      <c r="C1035">
        <v>2013</v>
      </c>
      <c r="D1035" t="s">
        <v>245</v>
      </c>
      <c r="E1035">
        <v>173</v>
      </c>
      <c r="F1035">
        <v>2472</v>
      </c>
      <c r="G1035">
        <v>-2.2000000000000002</v>
      </c>
      <c r="H1035">
        <v>954</v>
      </c>
      <c r="I1035">
        <v>9.3000000000000007</v>
      </c>
      <c r="J1035" t="s">
        <v>247</v>
      </c>
      <c r="K1035">
        <v>47161</v>
      </c>
      <c r="L1035" t="s">
        <v>185</v>
      </c>
    </row>
    <row r="1036" spans="1:12" x14ac:dyDescent="0.2">
      <c r="A1036" t="str">
        <f t="shared" si="16"/>
        <v>Sullivan2013</v>
      </c>
      <c r="B1036" t="s">
        <v>747</v>
      </c>
      <c r="C1036">
        <v>2013</v>
      </c>
      <c r="D1036" t="s">
        <v>245</v>
      </c>
      <c r="E1036">
        <v>3207</v>
      </c>
      <c r="F1036">
        <v>68158</v>
      </c>
      <c r="G1036">
        <v>0.9</v>
      </c>
      <c r="H1036">
        <v>828</v>
      </c>
      <c r="I1036">
        <v>-5.3</v>
      </c>
      <c r="J1036" t="s">
        <v>247</v>
      </c>
      <c r="K1036">
        <v>47163</v>
      </c>
      <c r="L1036" t="s">
        <v>185</v>
      </c>
    </row>
    <row r="1037" spans="1:12" x14ac:dyDescent="0.2">
      <c r="A1037" t="str">
        <f t="shared" si="16"/>
        <v>Sumner2013</v>
      </c>
      <c r="B1037" t="s">
        <v>748</v>
      </c>
      <c r="C1037">
        <v>2013</v>
      </c>
      <c r="D1037" t="s">
        <v>245</v>
      </c>
      <c r="E1037">
        <v>3056</v>
      </c>
      <c r="F1037">
        <v>47932</v>
      </c>
      <c r="G1037">
        <v>4.7</v>
      </c>
      <c r="H1037">
        <v>809</v>
      </c>
      <c r="I1037">
        <v>5.2</v>
      </c>
      <c r="J1037" t="s">
        <v>247</v>
      </c>
      <c r="K1037">
        <v>47165</v>
      </c>
      <c r="L1037" t="s">
        <v>185</v>
      </c>
    </row>
    <row r="1038" spans="1:12" x14ac:dyDescent="0.2">
      <c r="A1038" t="str">
        <f t="shared" si="16"/>
        <v>Tipton2013</v>
      </c>
      <c r="B1038" t="s">
        <v>749</v>
      </c>
      <c r="C1038">
        <v>2013</v>
      </c>
      <c r="D1038" t="s">
        <v>245</v>
      </c>
      <c r="E1038">
        <v>723</v>
      </c>
      <c r="F1038">
        <v>10515</v>
      </c>
      <c r="G1038">
        <v>0.9</v>
      </c>
      <c r="H1038">
        <v>676</v>
      </c>
      <c r="I1038">
        <v>2.2999999999999998</v>
      </c>
      <c r="J1038" t="s">
        <v>247</v>
      </c>
      <c r="K1038">
        <v>47167</v>
      </c>
      <c r="L1038" t="s">
        <v>185</v>
      </c>
    </row>
    <row r="1039" spans="1:12" x14ac:dyDescent="0.2">
      <c r="A1039" t="str">
        <f t="shared" si="16"/>
        <v>Trousdale2013</v>
      </c>
      <c r="B1039" t="s">
        <v>750</v>
      </c>
      <c r="C1039">
        <v>2013</v>
      </c>
      <c r="D1039" t="s">
        <v>245</v>
      </c>
      <c r="E1039">
        <v>128</v>
      </c>
      <c r="F1039">
        <v>1456</v>
      </c>
      <c r="G1039">
        <v>0</v>
      </c>
      <c r="H1039">
        <v>588</v>
      </c>
      <c r="I1039">
        <v>-0.5</v>
      </c>
      <c r="J1039" t="s">
        <v>247</v>
      </c>
      <c r="K1039">
        <v>47169</v>
      </c>
      <c r="L1039" t="s">
        <v>185</v>
      </c>
    </row>
    <row r="1040" spans="1:12" x14ac:dyDescent="0.2">
      <c r="A1040" t="str">
        <f t="shared" si="16"/>
        <v>Unicoi2013</v>
      </c>
      <c r="B1040" t="s">
        <v>751</v>
      </c>
      <c r="C1040">
        <v>2013</v>
      </c>
      <c r="D1040" t="s">
        <v>245</v>
      </c>
      <c r="E1040">
        <v>239</v>
      </c>
      <c r="F1040">
        <v>4850</v>
      </c>
      <c r="G1040">
        <v>-2.2000000000000002</v>
      </c>
      <c r="H1040">
        <v>796</v>
      </c>
      <c r="I1040">
        <v>-1</v>
      </c>
      <c r="J1040" t="s">
        <v>247</v>
      </c>
      <c r="K1040">
        <v>47171</v>
      </c>
      <c r="L1040" t="s">
        <v>185</v>
      </c>
    </row>
    <row r="1041" spans="1:12" x14ac:dyDescent="0.2">
      <c r="A1041" t="str">
        <f t="shared" si="16"/>
        <v>Union2013</v>
      </c>
      <c r="B1041" t="s">
        <v>403</v>
      </c>
      <c r="C1041">
        <v>2013</v>
      </c>
      <c r="D1041" t="s">
        <v>245</v>
      </c>
      <c r="E1041">
        <v>203</v>
      </c>
      <c r="F1041">
        <v>2210</v>
      </c>
      <c r="G1041">
        <v>-16</v>
      </c>
      <c r="H1041">
        <v>604</v>
      </c>
      <c r="I1041">
        <v>-15.9</v>
      </c>
      <c r="J1041" t="s">
        <v>247</v>
      </c>
      <c r="K1041">
        <v>47173</v>
      </c>
      <c r="L1041" t="s">
        <v>185</v>
      </c>
    </row>
    <row r="1042" spans="1:12" x14ac:dyDescent="0.2">
      <c r="A1042" t="str">
        <f t="shared" si="16"/>
        <v>Van Buren2013</v>
      </c>
      <c r="B1042" t="s">
        <v>752</v>
      </c>
      <c r="C1042">
        <v>2013</v>
      </c>
      <c r="D1042" t="s">
        <v>245</v>
      </c>
      <c r="E1042">
        <v>45</v>
      </c>
      <c r="F1042">
        <v>704</v>
      </c>
      <c r="G1042">
        <v>-0.4</v>
      </c>
      <c r="H1042">
        <v>567</v>
      </c>
      <c r="I1042">
        <v>-1.7</v>
      </c>
      <c r="J1042" t="s">
        <v>247</v>
      </c>
      <c r="K1042">
        <v>47175</v>
      </c>
      <c r="L1042" t="s">
        <v>185</v>
      </c>
    </row>
    <row r="1043" spans="1:12" x14ac:dyDescent="0.2">
      <c r="A1043" t="str">
        <f t="shared" si="16"/>
        <v>Warren2013</v>
      </c>
      <c r="B1043" t="s">
        <v>561</v>
      </c>
      <c r="C1043">
        <v>2013</v>
      </c>
      <c r="D1043" t="s">
        <v>245</v>
      </c>
      <c r="E1043">
        <v>771</v>
      </c>
      <c r="F1043">
        <v>12586</v>
      </c>
      <c r="G1043">
        <v>4</v>
      </c>
      <c r="H1043">
        <v>717</v>
      </c>
      <c r="I1043">
        <v>-0.3</v>
      </c>
      <c r="J1043" t="s">
        <v>247</v>
      </c>
      <c r="K1043">
        <v>47177</v>
      </c>
      <c r="L1043" t="s">
        <v>185</v>
      </c>
    </row>
    <row r="1044" spans="1:12" x14ac:dyDescent="0.2">
      <c r="A1044" t="str">
        <f t="shared" si="16"/>
        <v>Washington2013</v>
      </c>
      <c r="B1044" t="s">
        <v>452</v>
      </c>
      <c r="C1044">
        <v>2013</v>
      </c>
      <c r="D1044" t="s">
        <v>245</v>
      </c>
      <c r="E1044">
        <v>2766</v>
      </c>
      <c r="F1044">
        <v>59248</v>
      </c>
      <c r="G1044">
        <v>-3.9</v>
      </c>
      <c r="H1044">
        <v>733</v>
      </c>
      <c r="I1044">
        <v>0.3</v>
      </c>
      <c r="J1044" t="s">
        <v>247</v>
      </c>
      <c r="K1044">
        <v>47179</v>
      </c>
      <c r="L1044" t="s">
        <v>185</v>
      </c>
    </row>
    <row r="1045" spans="1:12" x14ac:dyDescent="0.2">
      <c r="A1045" t="str">
        <f t="shared" si="16"/>
        <v>Wayne2013</v>
      </c>
      <c r="B1045" t="s">
        <v>382</v>
      </c>
      <c r="C1045">
        <v>2013</v>
      </c>
      <c r="D1045" t="s">
        <v>245</v>
      </c>
      <c r="E1045">
        <v>213</v>
      </c>
      <c r="F1045">
        <v>3787</v>
      </c>
      <c r="G1045">
        <v>2.4</v>
      </c>
      <c r="H1045">
        <v>586</v>
      </c>
      <c r="I1045">
        <v>9.1</v>
      </c>
      <c r="J1045" t="s">
        <v>247</v>
      </c>
      <c r="K1045">
        <v>47181</v>
      </c>
      <c r="L1045" t="s">
        <v>185</v>
      </c>
    </row>
    <row r="1046" spans="1:12" x14ac:dyDescent="0.2">
      <c r="A1046" t="str">
        <f t="shared" si="16"/>
        <v>Weakley2013</v>
      </c>
      <c r="B1046" t="s">
        <v>411</v>
      </c>
      <c r="C1046">
        <v>2013</v>
      </c>
      <c r="D1046" t="s">
        <v>245</v>
      </c>
      <c r="E1046">
        <v>525</v>
      </c>
      <c r="F1046">
        <v>10183</v>
      </c>
      <c r="G1046">
        <v>-3.1</v>
      </c>
      <c r="H1046">
        <v>600</v>
      </c>
      <c r="I1046">
        <v>7</v>
      </c>
      <c r="J1046" t="s">
        <v>247</v>
      </c>
      <c r="K1046">
        <v>47183</v>
      </c>
      <c r="L1046" t="s">
        <v>185</v>
      </c>
    </row>
    <row r="1047" spans="1:12" x14ac:dyDescent="0.2">
      <c r="A1047" t="str">
        <f t="shared" si="16"/>
        <v>White2013</v>
      </c>
      <c r="B1047" t="s">
        <v>564</v>
      </c>
      <c r="C1047">
        <v>2013</v>
      </c>
      <c r="D1047" t="s">
        <v>245</v>
      </c>
      <c r="E1047">
        <v>411</v>
      </c>
      <c r="F1047">
        <v>6536</v>
      </c>
      <c r="G1047">
        <v>-1.1000000000000001</v>
      </c>
      <c r="H1047">
        <v>720</v>
      </c>
      <c r="I1047">
        <v>1.7</v>
      </c>
      <c r="J1047" t="s">
        <v>247</v>
      </c>
      <c r="K1047">
        <v>47185</v>
      </c>
      <c r="L1047" t="s">
        <v>185</v>
      </c>
    </row>
    <row r="1048" spans="1:12" x14ac:dyDescent="0.2">
      <c r="A1048" t="str">
        <f t="shared" si="16"/>
        <v>Williamson2013</v>
      </c>
      <c r="B1048" t="s">
        <v>409</v>
      </c>
      <c r="C1048">
        <v>2013</v>
      </c>
      <c r="D1048" t="s">
        <v>245</v>
      </c>
      <c r="E1048">
        <v>6895</v>
      </c>
      <c r="F1048">
        <v>105450</v>
      </c>
      <c r="G1048">
        <v>4.9000000000000004</v>
      </c>
      <c r="H1048">
        <v>1170</v>
      </c>
      <c r="I1048">
        <v>4.3</v>
      </c>
      <c r="J1048" t="s">
        <v>247</v>
      </c>
      <c r="K1048">
        <v>47187</v>
      </c>
      <c r="L1048" t="s">
        <v>185</v>
      </c>
    </row>
    <row r="1049" spans="1:12" x14ac:dyDescent="0.2">
      <c r="A1049" t="str">
        <f t="shared" si="16"/>
        <v>Wilson2013</v>
      </c>
      <c r="B1049" t="s">
        <v>378</v>
      </c>
      <c r="C1049">
        <v>2013</v>
      </c>
      <c r="D1049" t="s">
        <v>245</v>
      </c>
      <c r="E1049">
        <v>2325</v>
      </c>
      <c r="F1049">
        <v>36418</v>
      </c>
      <c r="G1049">
        <v>2.5</v>
      </c>
      <c r="H1049">
        <v>815</v>
      </c>
      <c r="I1049">
        <v>-0.5</v>
      </c>
      <c r="J1049" t="s">
        <v>247</v>
      </c>
      <c r="K1049">
        <v>47189</v>
      </c>
      <c r="L1049" t="s">
        <v>185</v>
      </c>
    </row>
    <row r="1050" spans="1:12" x14ac:dyDescent="0.2">
      <c r="A1050" t="str">
        <f t="shared" si="16"/>
        <v>Anderson2014</v>
      </c>
      <c r="B1050" t="s">
        <v>349</v>
      </c>
      <c r="C1050">
        <v>2014</v>
      </c>
      <c r="D1050" t="s">
        <v>245</v>
      </c>
      <c r="E1050">
        <v>1638</v>
      </c>
      <c r="F1050">
        <v>38386</v>
      </c>
      <c r="G1050">
        <v>0.1</v>
      </c>
      <c r="H1050">
        <v>1079</v>
      </c>
      <c r="I1050">
        <v>3.1</v>
      </c>
      <c r="J1050" t="s">
        <v>247</v>
      </c>
      <c r="K1050">
        <v>47001</v>
      </c>
      <c r="L1050" t="s">
        <v>185</v>
      </c>
    </row>
    <row r="1051" spans="1:12" x14ac:dyDescent="0.2">
      <c r="A1051" t="str">
        <f t="shared" si="16"/>
        <v>Bedford2014</v>
      </c>
      <c r="B1051" t="s">
        <v>652</v>
      </c>
      <c r="C1051">
        <v>2014</v>
      </c>
      <c r="D1051" t="s">
        <v>245</v>
      </c>
      <c r="E1051">
        <v>807</v>
      </c>
      <c r="F1051">
        <v>18454</v>
      </c>
      <c r="G1051">
        <v>2.1</v>
      </c>
      <c r="H1051">
        <v>734</v>
      </c>
      <c r="I1051">
        <v>6.5</v>
      </c>
      <c r="J1051" t="s">
        <v>247</v>
      </c>
      <c r="K1051">
        <v>47003</v>
      </c>
      <c r="L1051" t="s">
        <v>185</v>
      </c>
    </row>
    <row r="1052" spans="1:12" x14ac:dyDescent="0.2">
      <c r="A1052" t="str">
        <f t="shared" si="16"/>
        <v>Benton2014</v>
      </c>
      <c r="B1052" t="s">
        <v>713</v>
      </c>
      <c r="C1052">
        <v>2014</v>
      </c>
      <c r="D1052" t="s">
        <v>245</v>
      </c>
      <c r="E1052">
        <v>295</v>
      </c>
      <c r="F1052">
        <v>3895</v>
      </c>
      <c r="G1052">
        <v>0.4</v>
      </c>
      <c r="H1052">
        <v>602</v>
      </c>
      <c r="I1052">
        <v>3.4</v>
      </c>
      <c r="J1052" t="s">
        <v>247</v>
      </c>
      <c r="K1052">
        <v>47005</v>
      </c>
      <c r="L1052" t="s">
        <v>185</v>
      </c>
    </row>
    <row r="1053" spans="1:12" x14ac:dyDescent="0.2">
      <c r="A1053" t="str">
        <f t="shared" si="16"/>
        <v>Bledsoe2014</v>
      </c>
      <c r="B1053" t="s">
        <v>714</v>
      </c>
      <c r="C1053">
        <v>2014</v>
      </c>
      <c r="D1053" t="s">
        <v>245</v>
      </c>
      <c r="E1053">
        <v>141</v>
      </c>
      <c r="F1053">
        <v>2107</v>
      </c>
      <c r="G1053">
        <v>-0.9</v>
      </c>
      <c r="H1053">
        <v>580</v>
      </c>
      <c r="I1053">
        <v>4.7</v>
      </c>
      <c r="J1053" t="s">
        <v>247</v>
      </c>
      <c r="K1053">
        <v>47007</v>
      </c>
      <c r="L1053" t="s">
        <v>185</v>
      </c>
    </row>
    <row r="1054" spans="1:12" x14ac:dyDescent="0.2">
      <c r="A1054" t="str">
        <f t="shared" si="16"/>
        <v>Blount2014</v>
      </c>
      <c r="B1054" t="s">
        <v>421</v>
      </c>
      <c r="C1054">
        <v>2014</v>
      </c>
      <c r="D1054" t="s">
        <v>245</v>
      </c>
      <c r="E1054">
        <v>2235</v>
      </c>
      <c r="F1054">
        <v>45474</v>
      </c>
      <c r="G1054">
        <v>3.5</v>
      </c>
      <c r="H1054">
        <v>890</v>
      </c>
      <c r="I1054">
        <v>3</v>
      </c>
      <c r="J1054" t="s">
        <v>247</v>
      </c>
      <c r="K1054">
        <v>47009</v>
      </c>
      <c r="L1054" t="s">
        <v>185</v>
      </c>
    </row>
    <row r="1055" spans="1:12" x14ac:dyDescent="0.2">
      <c r="A1055" t="str">
        <f t="shared" si="16"/>
        <v>Bradley2014</v>
      </c>
      <c r="B1055" t="s">
        <v>408</v>
      </c>
      <c r="C1055">
        <v>2014</v>
      </c>
      <c r="D1055" t="s">
        <v>245</v>
      </c>
      <c r="E1055">
        <v>1816</v>
      </c>
      <c r="F1055">
        <v>45198</v>
      </c>
      <c r="G1055">
        <v>0</v>
      </c>
      <c r="H1055">
        <v>753</v>
      </c>
      <c r="I1055">
        <v>6.5</v>
      </c>
      <c r="J1055" t="s">
        <v>247</v>
      </c>
      <c r="K1055">
        <v>47011</v>
      </c>
      <c r="L1055" t="s">
        <v>185</v>
      </c>
    </row>
    <row r="1056" spans="1:12" x14ac:dyDescent="0.2">
      <c r="A1056" t="str">
        <f t="shared" si="16"/>
        <v>Campbell2014</v>
      </c>
      <c r="B1056" t="s">
        <v>412</v>
      </c>
      <c r="C1056">
        <v>2014</v>
      </c>
      <c r="D1056" t="s">
        <v>245</v>
      </c>
      <c r="E1056">
        <v>592</v>
      </c>
      <c r="F1056">
        <v>9103</v>
      </c>
      <c r="G1056">
        <v>2.8</v>
      </c>
      <c r="H1056">
        <v>664</v>
      </c>
      <c r="I1056">
        <v>-1.6</v>
      </c>
      <c r="J1056" t="s">
        <v>247</v>
      </c>
      <c r="K1056">
        <v>47013</v>
      </c>
      <c r="L1056" t="s">
        <v>185</v>
      </c>
    </row>
    <row r="1057" spans="1:12" x14ac:dyDescent="0.2">
      <c r="A1057" t="str">
        <f t="shared" si="16"/>
        <v>Cannon2014</v>
      </c>
      <c r="B1057" t="s">
        <v>715</v>
      </c>
      <c r="C1057">
        <v>2014</v>
      </c>
      <c r="D1057" t="s">
        <v>245</v>
      </c>
      <c r="E1057">
        <v>189</v>
      </c>
      <c r="F1057">
        <v>2042</v>
      </c>
      <c r="G1057">
        <v>3.3</v>
      </c>
      <c r="H1057">
        <v>673</v>
      </c>
      <c r="I1057">
        <v>9.1</v>
      </c>
      <c r="J1057" t="s">
        <v>247</v>
      </c>
      <c r="K1057">
        <v>47015</v>
      </c>
      <c r="L1057" t="s">
        <v>185</v>
      </c>
    </row>
    <row r="1058" spans="1:12" x14ac:dyDescent="0.2">
      <c r="A1058" t="str">
        <f t="shared" si="16"/>
        <v>Carroll2014</v>
      </c>
      <c r="B1058" t="s">
        <v>373</v>
      </c>
      <c r="C1058">
        <v>2014</v>
      </c>
      <c r="D1058" t="s">
        <v>245</v>
      </c>
      <c r="E1058">
        <v>443</v>
      </c>
      <c r="F1058">
        <v>7349</v>
      </c>
      <c r="G1058">
        <v>-0.9</v>
      </c>
      <c r="H1058">
        <v>641</v>
      </c>
      <c r="I1058">
        <v>3.9</v>
      </c>
      <c r="J1058" t="s">
        <v>247</v>
      </c>
      <c r="K1058">
        <v>47017</v>
      </c>
      <c r="L1058" t="s">
        <v>185</v>
      </c>
    </row>
    <row r="1059" spans="1:12" x14ac:dyDescent="0.2">
      <c r="A1059" t="str">
        <f t="shared" si="16"/>
        <v>Carter2014</v>
      </c>
      <c r="B1059" t="s">
        <v>583</v>
      </c>
      <c r="C1059">
        <v>2014</v>
      </c>
      <c r="D1059" t="s">
        <v>245</v>
      </c>
      <c r="E1059">
        <v>669</v>
      </c>
      <c r="F1059">
        <v>10524</v>
      </c>
      <c r="G1059">
        <v>0.3</v>
      </c>
      <c r="H1059">
        <v>623</v>
      </c>
      <c r="I1059">
        <v>-0.3</v>
      </c>
      <c r="J1059" t="s">
        <v>247</v>
      </c>
      <c r="K1059">
        <v>47019</v>
      </c>
      <c r="L1059" t="s">
        <v>185</v>
      </c>
    </row>
    <row r="1060" spans="1:12" x14ac:dyDescent="0.2">
      <c r="A1060" t="str">
        <f t="shared" si="16"/>
        <v>Cheatham2014</v>
      </c>
      <c r="B1060" t="s">
        <v>716</v>
      </c>
      <c r="C1060">
        <v>2014</v>
      </c>
      <c r="D1060" t="s">
        <v>245</v>
      </c>
      <c r="E1060">
        <v>591</v>
      </c>
      <c r="F1060">
        <v>7797</v>
      </c>
      <c r="G1060">
        <v>3.4</v>
      </c>
      <c r="H1060">
        <v>763</v>
      </c>
      <c r="I1060">
        <v>4.2</v>
      </c>
      <c r="J1060" t="s">
        <v>247</v>
      </c>
      <c r="K1060">
        <v>47021</v>
      </c>
      <c r="L1060" t="s">
        <v>185</v>
      </c>
    </row>
    <row r="1061" spans="1:12" x14ac:dyDescent="0.2">
      <c r="A1061" t="str">
        <f t="shared" si="16"/>
        <v>Chester2014</v>
      </c>
      <c r="B1061" t="s">
        <v>717</v>
      </c>
      <c r="C1061">
        <v>2014</v>
      </c>
      <c r="D1061" t="s">
        <v>245</v>
      </c>
      <c r="E1061">
        <v>241</v>
      </c>
      <c r="F1061">
        <v>3498</v>
      </c>
      <c r="G1061">
        <v>1.9</v>
      </c>
      <c r="H1061">
        <v>710</v>
      </c>
      <c r="I1061">
        <v>5.2</v>
      </c>
      <c r="J1061" t="s">
        <v>247</v>
      </c>
      <c r="K1061">
        <v>47023</v>
      </c>
      <c r="L1061" t="s">
        <v>185</v>
      </c>
    </row>
    <row r="1062" spans="1:12" x14ac:dyDescent="0.2">
      <c r="A1062" t="str">
        <f t="shared" si="16"/>
        <v>Claiborne2014</v>
      </c>
      <c r="B1062" t="s">
        <v>718</v>
      </c>
      <c r="C1062">
        <v>2014</v>
      </c>
      <c r="D1062" t="s">
        <v>245</v>
      </c>
      <c r="E1062">
        <v>465</v>
      </c>
      <c r="F1062">
        <v>8667</v>
      </c>
      <c r="G1062">
        <v>2.7</v>
      </c>
      <c r="H1062">
        <v>664</v>
      </c>
      <c r="I1062">
        <v>1.1000000000000001</v>
      </c>
      <c r="J1062" t="s">
        <v>247</v>
      </c>
      <c r="K1062">
        <v>47025</v>
      </c>
      <c r="L1062" t="s">
        <v>185</v>
      </c>
    </row>
    <row r="1063" spans="1:12" x14ac:dyDescent="0.2">
      <c r="A1063" t="str">
        <f t="shared" si="16"/>
        <v>Clay2014</v>
      </c>
      <c r="B1063" t="s">
        <v>353</v>
      </c>
      <c r="C1063">
        <v>2014</v>
      </c>
      <c r="D1063" t="s">
        <v>245</v>
      </c>
      <c r="E1063">
        <v>128</v>
      </c>
      <c r="F1063">
        <v>1547</v>
      </c>
      <c r="G1063">
        <v>7.4</v>
      </c>
      <c r="H1063">
        <v>595</v>
      </c>
      <c r="I1063">
        <v>12.9</v>
      </c>
      <c r="J1063" t="s">
        <v>247</v>
      </c>
      <c r="K1063">
        <v>47027</v>
      </c>
      <c r="L1063" t="s">
        <v>185</v>
      </c>
    </row>
    <row r="1064" spans="1:12" x14ac:dyDescent="0.2">
      <c r="A1064" t="str">
        <f t="shared" si="16"/>
        <v>Cocke2014</v>
      </c>
      <c r="B1064" t="s">
        <v>719</v>
      </c>
      <c r="C1064">
        <v>2014</v>
      </c>
      <c r="D1064" t="s">
        <v>245</v>
      </c>
      <c r="E1064">
        <v>477</v>
      </c>
      <c r="F1064">
        <v>7407</v>
      </c>
      <c r="G1064">
        <v>-0.1</v>
      </c>
      <c r="H1064">
        <v>639</v>
      </c>
      <c r="I1064">
        <v>1.4</v>
      </c>
      <c r="J1064" t="s">
        <v>247</v>
      </c>
      <c r="K1064">
        <v>47029</v>
      </c>
      <c r="L1064" t="s">
        <v>185</v>
      </c>
    </row>
    <row r="1065" spans="1:12" x14ac:dyDescent="0.2">
      <c r="A1065" t="str">
        <f t="shared" si="16"/>
        <v>Coffee2014</v>
      </c>
      <c r="B1065" t="s">
        <v>340</v>
      </c>
      <c r="C1065">
        <v>2014</v>
      </c>
      <c r="D1065" t="s">
        <v>245</v>
      </c>
      <c r="E1065">
        <v>1250</v>
      </c>
      <c r="F1065">
        <v>26069</v>
      </c>
      <c r="G1065">
        <v>7.4</v>
      </c>
      <c r="H1065">
        <v>831</v>
      </c>
      <c r="I1065">
        <v>9.3000000000000007</v>
      </c>
      <c r="J1065" t="s">
        <v>247</v>
      </c>
      <c r="K1065">
        <v>47031</v>
      </c>
      <c r="L1065" t="s">
        <v>185</v>
      </c>
    </row>
    <row r="1066" spans="1:12" x14ac:dyDescent="0.2">
      <c r="A1066" t="str">
        <f t="shared" si="16"/>
        <v>Crockett2014</v>
      </c>
      <c r="B1066" t="s">
        <v>720</v>
      </c>
      <c r="C1066">
        <v>2014</v>
      </c>
      <c r="D1066" t="s">
        <v>245</v>
      </c>
      <c r="E1066">
        <v>258</v>
      </c>
      <c r="F1066">
        <v>3622</v>
      </c>
      <c r="G1066">
        <v>2.1</v>
      </c>
      <c r="H1066">
        <v>770</v>
      </c>
      <c r="I1066">
        <v>1.7</v>
      </c>
      <c r="J1066" t="s">
        <v>247</v>
      </c>
      <c r="K1066">
        <v>47033</v>
      </c>
      <c r="L1066" t="s">
        <v>185</v>
      </c>
    </row>
    <row r="1067" spans="1:12" x14ac:dyDescent="0.2">
      <c r="A1067" t="str">
        <f t="shared" si="16"/>
        <v>Cumberland2014</v>
      </c>
      <c r="B1067" t="s">
        <v>589</v>
      </c>
      <c r="C1067">
        <v>2014</v>
      </c>
      <c r="D1067" t="s">
        <v>245</v>
      </c>
      <c r="E1067">
        <v>1055</v>
      </c>
      <c r="F1067">
        <v>16784</v>
      </c>
      <c r="G1067">
        <v>1.3</v>
      </c>
      <c r="H1067">
        <v>737</v>
      </c>
      <c r="I1067">
        <v>14.3</v>
      </c>
      <c r="J1067" t="s">
        <v>247</v>
      </c>
      <c r="K1067">
        <v>47035</v>
      </c>
      <c r="L1067" t="s">
        <v>185</v>
      </c>
    </row>
    <row r="1068" spans="1:12" x14ac:dyDescent="0.2">
      <c r="A1068" t="str">
        <f t="shared" si="16"/>
        <v>Davidson2014</v>
      </c>
      <c r="B1068" t="s">
        <v>721</v>
      </c>
      <c r="C1068">
        <v>2014</v>
      </c>
      <c r="D1068" t="s">
        <v>245</v>
      </c>
      <c r="E1068">
        <v>20049</v>
      </c>
      <c r="F1068">
        <v>467428</v>
      </c>
      <c r="G1068">
        <v>3.9</v>
      </c>
      <c r="H1068">
        <v>1077</v>
      </c>
      <c r="I1068">
        <v>1.5</v>
      </c>
      <c r="J1068" t="s">
        <v>247</v>
      </c>
      <c r="K1068">
        <v>47037</v>
      </c>
      <c r="L1068" t="s">
        <v>185</v>
      </c>
    </row>
    <row r="1069" spans="1:12" x14ac:dyDescent="0.2">
      <c r="A1069" t="str">
        <f t="shared" si="16"/>
        <v>Decatur2014</v>
      </c>
      <c r="B1069" t="s">
        <v>488</v>
      </c>
      <c r="C1069">
        <v>2014</v>
      </c>
      <c r="D1069" t="s">
        <v>245</v>
      </c>
      <c r="E1069">
        <v>209</v>
      </c>
      <c r="F1069">
        <v>3465</v>
      </c>
      <c r="G1069">
        <v>-5.2</v>
      </c>
      <c r="H1069">
        <v>695</v>
      </c>
      <c r="I1069">
        <v>-1.1000000000000001</v>
      </c>
      <c r="J1069" t="s">
        <v>247</v>
      </c>
      <c r="K1069">
        <v>47039</v>
      </c>
      <c r="L1069" t="s">
        <v>185</v>
      </c>
    </row>
    <row r="1070" spans="1:12" x14ac:dyDescent="0.2">
      <c r="A1070" t="str">
        <f t="shared" si="16"/>
        <v>DeKalb2014</v>
      </c>
      <c r="B1070" t="s">
        <v>337</v>
      </c>
      <c r="C1070">
        <v>2014</v>
      </c>
      <c r="D1070" t="s">
        <v>245</v>
      </c>
      <c r="E1070">
        <v>294</v>
      </c>
      <c r="F1070">
        <v>5070</v>
      </c>
      <c r="G1070">
        <v>-1.9</v>
      </c>
      <c r="H1070">
        <v>730</v>
      </c>
      <c r="I1070">
        <v>6.1</v>
      </c>
      <c r="J1070" t="s">
        <v>247</v>
      </c>
      <c r="K1070">
        <v>47041</v>
      </c>
      <c r="L1070" t="s">
        <v>185</v>
      </c>
    </row>
    <row r="1071" spans="1:12" x14ac:dyDescent="0.2">
      <c r="A1071" t="str">
        <f t="shared" si="16"/>
        <v>Dickson2014</v>
      </c>
      <c r="B1071" t="s">
        <v>722</v>
      </c>
      <c r="C1071">
        <v>2014</v>
      </c>
      <c r="D1071" t="s">
        <v>245</v>
      </c>
      <c r="E1071">
        <v>925</v>
      </c>
      <c r="F1071">
        <v>15539</v>
      </c>
      <c r="G1071">
        <v>-2.1</v>
      </c>
      <c r="H1071">
        <v>742</v>
      </c>
      <c r="I1071">
        <v>8.3000000000000007</v>
      </c>
      <c r="J1071" t="s">
        <v>247</v>
      </c>
      <c r="K1071">
        <v>47043</v>
      </c>
      <c r="L1071" t="s">
        <v>185</v>
      </c>
    </row>
    <row r="1072" spans="1:12" x14ac:dyDescent="0.2">
      <c r="A1072" t="str">
        <f t="shared" si="16"/>
        <v>Dyer2014</v>
      </c>
      <c r="B1072" t="s">
        <v>723</v>
      </c>
      <c r="C1072">
        <v>2014</v>
      </c>
      <c r="D1072" t="s">
        <v>245</v>
      </c>
      <c r="E1072">
        <v>799</v>
      </c>
      <c r="F1072">
        <v>15656</v>
      </c>
      <c r="G1072">
        <v>4.7</v>
      </c>
      <c r="H1072">
        <v>736</v>
      </c>
      <c r="I1072">
        <v>5.6</v>
      </c>
      <c r="J1072" t="s">
        <v>247</v>
      </c>
      <c r="K1072">
        <v>47045</v>
      </c>
      <c r="L1072" t="s">
        <v>185</v>
      </c>
    </row>
    <row r="1073" spans="1:12" x14ac:dyDescent="0.2">
      <c r="A1073" t="str">
        <f t="shared" si="16"/>
        <v>Fayette2014</v>
      </c>
      <c r="B1073" t="s">
        <v>332</v>
      </c>
      <c r="C1073">
        <v>2014</v>
      </c>
      <c r="D1073" t="s">
        <v>245</v>
      </c>
      <c r="E1073">
        <v>555</v>
      </c>
      <c r="F1073">
        <v>7389</v>
      </c>
      <c r="G1073">
        <v>1.5</v>
      </c>
      <c r="H1073">
        <v>894</v>
      </c>
      <c r="I1073">
        <v>6</v>
      </c>
      <c r="J1073" t="s">
        <v>247</v>
      </c>
      <c r="K1073">
        <v>47047</v>
      </c>
      <c r="L1073" t="s">
        <v>185</v>
      </c>
    </row>
    <row r="1074" spans="1:12" x14ac:dyDescent="0.2">
      <c r="A1074" t="str">
        <f t="shared" si="16"/>
        <v>Fentress2014</v>
      </c>
      <c r="B1074" t="s">
        <v>724</v>
      </c>
      <c r="C1074">
        <v>2014</v>
      </c>
      <c r="D1074" t="s">
        <v>245</v>
      </c>
      <c r="E1074">
        <v>263</v>
      </c>
      <c r="F1074">
        <v>4652</v>
      </c>
      <c r="G1074">
        <v>-1.8</v>
      </c>
      <c r="H1074">
        <v>566</v>
      </c>
      <c r="I1074">
        <v>-1.9</v>
      </c>
      <c r="J1074" t="s">
        <v>247</v>
      </c>
      <c r="K1074">
        <v>47049</v>
      </c>
      <c r="L1074" t="s">
        <v>185</v>
      </c>
    </row>
    <row r="1075" spans="1:12" x14ac:dyDescent="0.2">
      <c r="A1075" t="str">
        <f t="shared" si="16"/>
        <v>Franklin2014</v>
      </c>
      <c r="B1075" t="s">
        <v>434</v>
      </c>
      <c r="C1075">
        <v>2014</v>
      </c>
      <c r="D1075" t="s">
        <v>245</v>
      </c>
      <c r="E1075">
        <v>714</v>
      </c>
      <c r="F1075">
        <v>11693</v>
      </c>
      <c r="G1075">
        <v>7.5</v>
      </c>
      <c r="H1075">
        <v>655</v>
      </c>
      <c r="I1075">
        <v>4.0999999999999996</v>
      </c>
      <c r="J1075" t="s">
        <v>247</v>
      </c>
      <c r="K1075">
        <v>47051</v>
      </c>
      <c r="L1075" t="s">
        <v>185</v>
      </c>
    </row>
    <row r="1076" spans="1:12" x14ac:dyDescent="0.2">
      <c r="A1076" t="str">
        <f t="shared" si="16"/>
        <v>Gibson2014</v>
      </c>
      <c r="B1076" t="s">
        <v>725</v>
      </c>
      <c r="C1076">
        <v>2014</v>
      </c>
      <c r="D1076" t="s">
        <v>245</v>
      </c>
      <c r="E1076">
        <v>956</v>
      </c>
      <c r="F1076">
        <v>13372</v>
      </c>
      <c r="G1076">
        <v>-0.3</v>
      </c>
      <c r="H1076">
        <v>691</v>
      </c>
      <c r="I1076">
        <v>3.3</v>
      </c>
      <c r="J1076" t="s">
        <v>247</v>
      </c>
      <c r="K1076">
        <v>47053</v>
      </c>
      <c r="L1076" t="s">
        <v>185</v>
      </c>
    </row>
    <row r="1077" spans="1:12" x14ac:dyDescent="0.2">
      <c r="A1077" t="str">
        <f t="shared" si="16"/>
        <v>Giles2014</v>
      </c>
      <c r="B1077" t="s">
        <v>670</v>
      </c>
      <c r="C1077">
        <v>2014</v>
      </c>
      <c r="D1077" t="s">
        <v>245</v>
      </c>
      <c r="E1077">
        <v>579</v>
      </c>
      <c r="F1077">
        <v>9855</v>
      </c>
      <c r="G1077">
        <v>1.7</v>
      </c>
      <c r="H1077">
        <v>727</v>
      </c>
      <c r="I1077">
        <v>6.3</v>
      </c>
      <c r="J1077" t="s">
        <v>247</v>
      </c>
      <c r="K1077">
        <v>47055</v>
      </c>
      <c r="L1077" t="s">
        <v>185</v>
      </c>
    </row>
    <row r="1078" spans="1:12" x14ac:dyDescent="0.2">
      <c r="A1078" t="str">
        <f t="shared" si="16"/>
        <v>Grainger2014</v>
      </c>
      <c r="B1078" t="s">
        <v>726</v>
      </c>
      <c r="C1078">
        <v>2014</v>
      </c>
      <c r="D1078" t="s">
        <v>245</v>
      </c>
      <c r="E1078">
        <v>248</v>
      </c>
      <c r="F1078">
        <v>3215</v>
      </c>
      <c r="G1078">
        <v>-3</v>
      </c>
      <c r="H1078">
        <v>744</v>
      </c>
      <c r="I1078">
        <v>13.1</v>
      </c>
      <c r="J1078" t="s">
        <v>247</v>
      </c>
      <c r="K1078">
        <v>47057</v>
      </c>
      <c r="L1078" t="s">
        <v>185</v>
      </c>
    </row>
    <row r="1079" spans="1:12" x14ac:dyDescent="0.2">
      <c r="A1079" t="str">
        <f t="shared" si="16"/>
        <v>Greene2014</v>
      </c>
      <c r="B1079" t="s">
        <v>436</v>
      </c>
      <c r="C1079">
        <v>2014</v>
      </c>
      <c r="D1079" t="s">
        <v>245</v>
      </c>
      <c r="E1079">
        <v>1100</v>
      </c>
      <c r="F1079">
        <v>25050</v>
      </c>
      <c r="G1079">
        <v>3.4</v>
      </c>
      <c r="H1079">
        <v>709</v>
      </c>
      <c r="I1079">
        <v>1.9</v>
      </c>
      <c r="J1079" t="s">
        <v>247</v>
      </c>
      <c r="K1079">
        <v>47059</v>
      </c>
      <c r="L1079" t="s">
        <v>185</v>
      </c>
    </row>
    <row r="1080" spans="1:12" x14ac:dyDescent="0.2">
      <c r="A1080" t="str">
        <f t="shared" si="16"/>
        <v>Grundy2014</v>
      </c>
      <c r="B1080" t="s">
        <v>727</v>
      </c>
      <c r="C1080">
        <v>2014</v>
      </c>
      <c r="D1080" t="s">
        <v>245</v>
      </c>
      <c r="E1080">
        <v>173</v>
      </c>
      <c r="F1080">
        <v>2114</v>
      </c>
      <c r="G1080">
        <v>2.6</v>
      </c>
      <c r="H1080">
        <v>490</v>
      </c>
      <c r="I1080">
        <v>-5.6</v>
      </c>
      <c r="J1080" t="s">
        <v>247</v>
      </c>
      <c r="K1080">
        <v>47061</v>
      </c>
      <c r="L1080" t="s">
        <v>185</v>
      </c>
    </row>
    <row r="1081" spans="1:12" x14ac:dyDescent="0.2">
      <c r="A1081" t="str">
        <f t="shared" si="16"/>
        <v>Hamblen2014</v>
      </c>
      <c r="B1081" t="s">
        <v>728</v>
      </c>
      <c r="C1081">
        <v>2014</v>
      </c>
      <c r="D1081" t="s">
        <v>245</v>
      </c>
      <c r="E1081">
        <v>1297</v>
      </c>
      <c r="F1081">
        <v>30074</v>
      </c>
      <c r="G1081">
        <v>1.7</v>
      </c>
      <c r="H1081">
        <v>741</v>
      </c>
      <c r="I1081">
        <v>3.6</v>
      </c>
      <c r="J1081" t="s">
        <v>247</v>
      </c>
      <c r="K1081">
        <v>47063</v>
      </c>
      <c r="L1081" t="s">
        <v>185</v>
      </c>
    </row>
    <row r="1082" spans="1:12" x14ac:dyDescent="0.2">
      <c r="A1082" t="str">
        <f t="shared" si="16"/>
        <v>Hamilton2014</v>
      </c>
      <c r="B1082" t="s">
        <v>406</v>
      </c>
      <c r="C1082">
        <v>2014</v>
      </c>
      <c r="D1082" t="s">
        <v>245</v>
      </c>
      <c r="E1082">
        <v>8978</v>
      </c>
      <c r="F1082">
        <v>189538</v>
      </c>
      <c r="G1082">
        <v>0.2</v>
      </c>
      <c r="H1082">
        <v>975</v>
      </c>
      <c r="I1082">
        <v>7.6</v>
      </c>
      <c r="J1082" t="s">
        <v>247</v>
      </c>
      <c r="K1082">
        <v>47065</v>
      </c>
      <c r="L1082" t="s">
        <v>185</v>
      </c>
    </row>
    <row r="1083" spans="1:12" x14ac:dyDescent="0.2">
      <c r="A1083" t="str">
        <f t="shared" si="16"/>
        <v>Hancock2014</v>
      </c>
      <c r="B1083" t="s">
        <v>508</v>
      </c>
      <c r="C1083">
        <v>2014</v>
      </c>
      <c r="D1083" t="s">
        <v>245</v>
      </c>
      <c r="E1083">
        <v>56</v>
      </c>
      <c r="F1083">
        <v>821</v>
      </c>
      <c r="G1083">
        <v>0.1</v>
      </c>
      <c r="H1083">
        <v>484</v>
      </c>
      <c r="I1083">
        <v>-0.4</v>
      </c>
      <c r="J1083" t="s">
        <v>247</v>
      </c>
      <c r="K1083">
        <v>47067</v>
      </c>
      <c r="L1083" t="s">
        <v>185</v>
      </c>
    </row>
    <row r="1084" spans="1:12" x14ac:dyDescent="0.2">
      <c r="A1084" t="str">
        <f t="shared" si="16"/>
        <v>Hardeman2014</v>
      </c>
      <c r="B1084" t="s">
        <v>729</v>
      </c>
      <c r="C1084">
        <v>2014</v>
      </c>
      <c r="D1084" t="s">
        <v>245</v>
      </c>
      <c r="E1084">
        <v>367</v>
      </c>
      <c r="F1084">
        <v>6724</v>
      </c>
      <c r="G1084">
        <v>0.5</v>
      </c>
      <c r="H1084">
        <v>711</v>
      </c>
      <c r="I1084">
        <v>4.0999999999999996</v>
      </c>
      <c r="J1084" t="s">
        <v>247</v>
      </c>
      <c r="K1084">
        <v>47069</v>
      </c>
      <c r="L1084" t="s">
        <v>185</v>
      </c>
    </row>
    <row r="1085" spans="1:12" x14ac:dyDescent="0.2">
      <c r="A1085" t="str">
        <f t="shared" si="16"/>
        <v>Hardin2014</v>
      </c>
      <c r="B1085" t="s">
        <v>346</v>
      </c>
      <c r="C1085">
        <v>2014</v>
      </c>
      <c r="D1085" t="s">
        <v>245</v>
      </c>
      <c r="E1085">
        <v>521</v>
      </c>
      <c r="F1085">
        <v>7716</v>
      </c>
      <c r="G1085">
        <v>-0.1</v>
      </c>
      <c r="H1085">
        <v>772</v>
      </c>
      <c r="I1085">
        <v>8.3000000000000007</v>
      </c>
      <c r="J1085" t="s">
        <v>247</v>
      </c>
      <c r="K1085">
        <v>47071</v>
      </c>
      <c r="L1085" t="s">
        <v>185</v>
      </c>
    </row>
    <row r="1086" spans="1:12" x14ac:dyDescent="0.2">
      <c r="A1086" t="str">
        <f t="shared" si="16"/>
        <v>Hawkins2014</v>
      </c>
      <c r="B1086" t="s">
        <v>730</v>
      </c>
      <c r="C1086">
        <v>2014</v>
      </c>
      <c r="D1086" t="s">
        <v>245</v>
      </c>
      <c r="E1086">
        <v>631</v>
      </c>
      <c r="F1086">
        <v>12233</v>
      </c>
      <c r="G1086">
        <v>3.4</v>
      </c>
      <c r="H1086">
        <v>754</v>
      </c>
      <c r="I1086">
        <v>2.6</v>
      </c>
      <c r="J1086" t="s">
        <v>247</v>
      </c>
      <c r="K1086">
        <v>47073</v>
      </c>
      <c r="L1086" t="s">
        <v>185</v>
      </c>
    </row>
    <row r="1087" spans="1:12" x14ac:dyDescent="0.2">
      <c r="A1087" t="str">
        <f t="shared" si="16"/>
        <v>Haywood2014</v>
      </c>
      <c r="B1087" t="s">
        <v>731</v>
      </c>
      <c r="C1087">
        <v>2014</v>
      </c>
      <c r="D1087" t="s">
        <v>245</v>
      </c>
      <c r="E1087">
        <v>331</v>
      </c>
      <c r="F1087">
        <v>4814</v>
      </c>
      <c r="G1087">
        <v>-7.9</v>
      </c>
      <c r="H1087">
        <v>748</v>
      </c>
      <c r="I1087">
        <v>3.6</v>
      </c>
      <c r="J1087" t="s">
        <v>247</v>
      </c>
      <c r="K1087">
        <v>47075</v>
      </c>
      <c r="L1087" t="s">
        <v>185</v>
      </c>
    </row>
    <row r="1088" spans="1:12" x14ac:dyDescent="0.2">
      <c r="A1088" t="str">
        <f t="shared" si="16"/>
        <v>Henderson2014</v>
      </c>
      <c r="B1088" t="s">
        <v>602</v>
      </c>
      <c r="C1088">
        <v>2014</v>
      </c>
      <c r="D1088" t="s">
        <v>245</v>
      </c>
      <c r="E1088">
        <v>491</v>
      </c>
      <c r="F1088">
        <v>7882</v>
      </c>
      <c r="G1088">
        <v>0.5</v>
      </c>
      <c r="H1088">
        <v>706</v>
      </c>
      <c r="I1088">
        <v>7</v>
      </c>
      <c r="J1088" t="s">
        <v>247</v>
      </c>
      <c r="K1088">
        <v>47077</v>
      </c>
      <c r="L1088" t="s">
        <v>185</v>
      </c>
    </row>
    <row r="1089" spans="1:12" x14ac:dyDescent="0.2">
      <c r="A1089" t="str">
        <f t="shared" si="16"/>
        <v>Henry2014</v>
      </c>
      <c r="B1089" t="s">
        <v>416</v>
      </c>
      <c r="C1089">
        <v>2014</v>
      </c>
      <c r="D1089" t="s">
        <v>245</v>
      </c>
      <c r="E1089">
        <v>720</v>
      </c>
      <c r="F1089">
        <v>11082</v>
      </c>
      <c r="G1089">
        <v>4.0999999999999996</v>
      </c>
      <c r="H1089">
        <v>710</v>
      </c>
      <c r="I1089">
        <v>1</v>
      </c>
      <c r="J1089" t="s">
        <v>247</v>
      </c>
      <c r="K1089">
        <v>47079</v>
      </c>
      <c r="L1089" t="s">
        <v>185</v>
      </c>
    </row>
    <row r="1090" spans="1:12" x14ac:dyDescent="0.2">
      <c r="A1090" t="str">
        <f t="shared" si="16"/>
        <v>Hickman2014</v>
      </c>
      <c r="B1090" t="s">
        <v>603</v>
      </c>
      <c r="C1090">
        <v>2014</v>
      </c>
      <c r="D1090" t="s">
        <v>245</v>
      </c>
      <c r="E1090">
        <v>270</v>
      </c>
      <c r="F1090">
        <v>3647</v>
      </c>
      <c r="G1090">
        <v>5.3</v>
      </c>
      <c r="H1090">
        <v>722</v>
      </c>
      <c r="I1090">
        <v>11.9</v>
      </c>
      <c r="J1090" t="s">
        <v>247</v>
      </c>
      <c r="K1090">
        <v>47081</v>
      </c>
      <c r="L1090" t="s">
        <v>185</v>
      </c>
    </row>
    <row r="1091" spans="1:12" x14ac:dyDescent="0.2">
      <c r="A1091" t="str">
        <f t="shared" si="16"/>
        <v>Houston2014</v>
      </c>
      <c r="B1091" t="s">
        <v>333</v>
      </c>
      <c r="C1091">
        <v>2014</v>
      </c>
      <c r="D1091" t="s">
        <v>245</v>
      </c>
      <c r="E1091">
        <v>113</v>
      </c>
      <c r="F1091">
        <v>1530</v>
      </c>
      <c r="G1091">
        <v>-1</v>
      </c>
      <c r="H1091">
        <v>578</v>
      </c>
      <c r="I1091">
        <v>3</v>
      </c>
      <c r="J1091" t="s">
        <v>247</v>
      </c>
      <c r="K1091">
        <v>47083</v>
      </c>
      <c r="L1091" t="s">
        <v>185</v>
      </c>
    </row>
    <row r="1092" spans="1:12" x14ac:dyDescent="0.2">
      <c r="A1092" t="str">
        <f t="shared" si="16"/>
        <v>Humphreys2014</v>
      </c>
      <c r="B1092" t="s">
        <v>732</v>
      </c>
      <c r="C1092">
        <v>2014</v>
      </c>
      <c r="D1092" t="s">
        <v>245</v>
      </c>
      <c r="E1092">
        <v>323</v>
      </c>
      <c r="F1092">
        <v>5592</v>
      </c>
      <c r="G1092">
        <v>1.5</v>
      </c>
      <c r="H1092">
        <v>960</v>
      </c>
      <c r="I1092">
        <v>7.3</v>
      </c>
      <c r="J1092" t="s">
        <v>247</v>
      </c>
      <c r="K1092">
        <v>47085</v>
      </c>
      <c r="L1092" t="s">
        <v>185</v>
      </c>
    </row>
    <row r="1093" spans="1:12" x14ac:dyDescent="0.2">
      <c r="A1093" t="str">
        <f t="shared" si="16"/>
        <v>Jackson2014</v>
      </c>
      <c r="B1093" t="s">
        <v>318</v>
      </c>
      <c r="C1093">
        <v>2014</v>
      </c>
      <c r="D1093" t="s">
        <v>245</v>
      </c>
      <c r="E1093">
        <v>111</v>
      </c>
      <c r="F1093">
        <v>1440</v>
      </c>
      <c r="G1093">
        <v>-0.6</v>
      </c>
      <c r="H1093">
        <v>672</v>
      </c>
      <c r="I1093">
        <v>16.100000000000001</v>
      </c>
      <c r="J1093" t="s">
        <v>247</v>
      </c>
      <c r="K1093">
        <v>47087</v>
      </c>
      <c r="L1093" t="s">
        <v>185</v>
      </c>
    </row>
    <row r="1094" spans="1:12" x14ac:dyDescent="0.2">
      <c r="A1094" t="str">
        <f t="shared" ref="A1094:A1157" si="17">_xlfn.CONCAT(B1094, C1094)</f>
        <v>Jefferson2014</v>
      </c>
      <c r="B1094" t="s">
        <v>314</v>
      </c>
      <c r="C1094">
        <v>2014</v>
      </c>
      <c r="D1094" t="s">
        <v>245</v>
      </c>
      <c r="E1094">
        <v>669</v>
      </c>
      <c r="F1094">
        <v>12688</v>
      </c>
      <c r="G1094">
        <v>5.0999999999999996</v>
      </c>
      <c r="H1094">
        <v>737</v>
      </c>
      <c r="I1094">
        <v>3.2</v>
      </c>
      <c r="J1094" t="s">
        <v>247</v>
      </c>
      <c r="K1094">
        <v>47089</v>
      </c>
      <c r="L1094" t="s">
        <v>185</v>
      </c>
    </row>
    <row r="1095" spans="1:12" x14ac:dyDescent="0.2">
      <c r="A1095" t="str">
        <f t="shared" si="17"/>
        <v>Johnson2014</v>
      </c>
      <c r="B1095" t="s">
        <v>516</v>
      </c>
      <c r="C1095">
        <v>2014</v>
      </c>
      <c r="D1095" t="s">
        <v>245</v>
      </c>
      <c r="E1095">
        <v>242</v>
      </c>
      <c r="F1095">
        <v>3974</v>
      </c>
      <c r="G1095">
        <v>4.4000000000000004</v>
      </c>
      <c r="H1095">
        <v>827</v>
      </c>
      <c r="I1095">
        <v>13.1</v>
      </c>
      <c r="J1095" t="s">
        <v>247</v>
      </c>
      <c r="K1095">
        <v>47091</v>
      </c>
      <c r="L1095" t="s">
        <v>185</v>
      </c>
    </row>
    <row r="1096" spans="1:12" x14ac:dyDescent="0.2">
      <c r="A1096" t="str">
        <f t="shared" si="17"/>
        <v>Knox2014</v>
      </c>
      <c r="B1096" t="s">
        <v>608</v>
      </c>
      <c r="C1096">
        <v>2014</v>
      </c>
      <c r="D1096" t="s">
        <v>245</v>
      </c>
      <c r="E1096">
        <v>11391</v>
      </c>
      <c r="F1096">
        <v>230196</v>
      </c>
      <c r="G1096">
        <v>2.9</v>
      </c>
      <c r="H1096">
        <v>923</v>
      </c>
      <c r="I1096">
        <v>5.4</v>
      </c>
      <c r="J1096" t="s">
        <v>247</v>
      </c>
      <c r="K1096">
        <v>47093</v>
      </c>
      <c r="L1096" t="s">
        <v>185</v>
      </c>
    </row>
    <row r="1097" spans="1:12" x14ac:dyDescent="0.2">
      <c r="A1097" t="str">
        <f t="shared" si="17"/>
        <v>Lake2014</v>
      </c>
      <c r="B1097" t="s">
        <v>733</v>
      </c>
      <c r="C1097">
        <v>2014</v>
      </c>
      <c r="D1097" t="s">
        <v>245</v>
      </c>
      <c r="E1097">
        <v>101</v>
      </c>
      <c r="F1097">
        <v>1935</v>
      </c>
      <c r="G1097">
        <v>-0.2</v>
      </c>
      <c r="H1097">
        <v>564</v>
      </c>
      <c r="I1097">
        <v>3.5</v>
      </c>
      <c r="J1097" t="s">
        <v>247</v>
      </c>
      <c r="K1097">
        <v>47095</v>
      </c>
      <c r="L1097" t="s">
        <v>185</v>
      </c>
    </row>
    <row r="1098" spans="1:12" x14ac:dyDescent="0.2">
      <c r="A1098" t="str">
        <f t="shared" si="17"/>
        <v>Lauderdale2014</v>
      </c>
      <c r="B1098" t="s">
        <v>439</v>
      </c>
      <c r="C1098">
        <v>2014</v>
      </c>
      <c r="D1098" t="s">
        <v>245</v>
      </c>
      <c r="E1098">
        <v>341</v>
      </c>
      <c r="F1098">
        <v>6329</v>
      </c>
      <c r="G1098">
        <v>0.6</v>
      </c>
      <c r="H1098">
        <v>688</v>
      </c>
      <c r="I1098">
        <v>4.9000000000000004</v>
      </c>
      <c r="J1098" t="s">
        <v>247</v>
      </c>
      <c r="K1098">
        <v>47097</v>
      </c>
      <c r="L1098" t="s">
        <v>185</v>
      </c>
    </row>
    <row r="1099" spans="1:12" x14ac:dyDescent="0.2">
      <c r="A1099" t="str">
        <f t="shared" si="17"/>
        <v>Lawrence2014</v>
      </c>
      <c r="B1099" t="s">
        <v>440</v>
      </c>
      <c r="C1099">
        <v>2014</v>
      </c>
      <c r="D1099" t="s">
        <v>245</v>
      </c>
      <c r="E1099">
        <v>716</v>
      </c>
      <c r="F1099">
        <v>10045</v>
      </c>
      <c r="G1099">
        <v>3.1</v>
      </c>
      <c r="H1099">
        <v>678</v>
      </c>
      <c r="I1099">
        <v>2</v>
      </c>
      <c r="J1099" t="s">
        <v>247</v>
      </c>
      <c r="K1099">
        <v>47099</v>
      </c>
      <c r="L1099" t="s">
        <v>185</v>
      </c>
    </row>
    <row r="1100" spans="1:12" x14ac:dyDescent="0.2">
      <c r="A1100" t="str">
        <f t="shared" si="17"/>
        <v>Lewis2014</v>
      </c>
      <c r="B1100" t="s">
        <v>613</v>
      </c>
      <c r="C1100">
        <v>2014</v>
      </c>
      <c r="D1100" t="s">
        <v>245</v>
      </c>
      <c r="E1100">
        <v>216</v>
      </c>
      <c r="F1100">
        <v>2523</v>
      </c>
      <c r="G1100">
        <v>3.3</v>
      </c>
      <c r="H1100">
        <v>579</v>
      </c>
      <c r="I1100">
        <v>3.8</v>
      </c>
      <c r="J1100" t="s">
        <v>247</v>
      </c>
      <c r="K1100">
        <v>47101</v>
      </c>
      <c r="L1100" t="s">
        <v>185</v>
      </c>
    </row>
    <row r="1101" spans="1:12" x14ac:dyDescent="0.2">
      <c r="A1101" t="str">
        <f t="shared" si="17"/>
        <v>Lincoln2014</v>
      </c>
      <c r="B1101" t="s">
        <v>519</v>
      </c>
      <c r="C1101">
        <v>2014</v>
      </c>
      <c r="D1101" t="s">
        <v>245</v>
      </c>
      <c r="E1101">
        <v>577</v>
      </c>
      <c r="F1101">
        <v>9444</v>
      </c>
      <c r="G1101">
        <v>3.2</v>
      </c>
      <c r="H1101">
        <v>666</v>
      </c>
      <c r="I1101">
        <v>4.0999999999999996</v>
      </c>
      <c r="J1101" t="s">
        <v>247</v>
      </c>
      <c r="K1101">
        <v>47103</v>
      </c>
      <c r="L1101" t="s">
        <v>185</v>
      </c>
    </row>
    <row r="1102" spans="1:12" x14ac:dyDescent="0.2">
      <c r="A1102" t="str">
        <f t="shared" si="17"/>
        <v>Loudon2014</v>
      </c>
      <c r="B1102" t="s">
        <v>734</v>
      </c>
      <c r="C1102">
        <v>2014</v>
      </c>
      <c r="D1102" t="s">
        <v>245</v>
      </c>
      <c r="E1102">
        <v>909</v>
      </c>
      <c r="F1102">
        <v>13833</v>
      </c>
      <c r="G1102">
        <v>2.5</v>
      </c>
      <c r="H1102">
        <v>798</v>
      </c>
      <c r="I1102">
        <v>4.5</v>
      </c>
      <c r="J1102" t="s">
        <v>247</v>
      </c>
      <c r="K1102">
        <v>47105</v>
      </c>
      <c r="L1102" t="s">
        <v>185</v>
      </c>
    </row>
    <row r="1103" spans="1:12" x14ac:dyDescent="0.2">
      <c r="A1103" t="str">
        <f t="shared" si="17"/>
        <v>McMinn2014</v>
      </c>
      <c r="B1103" t="s">
        <v>735</v>
      </c>
      <c r="C1103">
        <v>2014</v>
      </c>
      <c r="D1103" t="s">
        <v>245</v>
      </c>
      <c r="E1103">
        <v>852</v>
      </c>
      <c r="F1103">
        <v>17256</v>
      </c>
      <c r="G1103">
        <v>2.9</v>
      </c>
      <c r="H1103">
        <v>790</v>
      </c>
      <c r="I1103">
        <v>7.6</v>
      </c>
      <c r="J1103" t="s">
        <v>247</v>
      </c>
      <c r="K1103">
        <v>47107</v>
      </c>
      <c r="L1103" t="s">
        <v>185</v>
      </c>
    </row>
    <row r="1104" spans="1:12" x14ac:dyDescent="0.2">
      <c r="A1104" t="str">
        <f t="shared" si="17"/>
        <v>McNairy2014</v>
      </c>
      <c r="B1104" t="s">
        <v>736</v>
      </c>
      <c r="C1104">
        <v>2014</v>
      </c>
      <c r="D1104" t="s">
        <v>245</v>
      </c>
      <c r="E1104">
        <v>430</v>
      </c>
      <c r="F1104">
        <v>5553</v>
      </c>
      <c r="G1104">
        <v>3.6</v>
      </c>
      <c r="H1104">
        <v>638</v>
      </c>
      <c r="I1104">
        <v>6</v>
      </c>
      <c r="J1104" t="s">
        <v>247</v>
      </c>
      <c r="K1104">
        <v>47109</v>
      </c>
      <c r="L1104" t="s">
        <v>185</v>
      </c>
    </row>
    <row r="1105" spans="1:12" x14ac:dyDescent="0.2">
      <c r="A1105" t="str">
        <f t="shared" si="17"/>
        <v>Macon2014</v>
      </c>
      <c r="B1105" t="s">
        <v>441</v>
      </c>
      <c r="C1105">
        <v>2014</v>
      </c>
      <c r="D1105" t="s">
        <v>245</v>
      </c>
      <c r="E1105">
        <v>321</v>
      </c>
      <c r="F1105">
        <v>4477</v>
      </c>
      <c r="G1105">
        <v>5</v>
      </c>
      <c r="H1105">
        <v>663</v>
      </c>
      <c r="I1105">
        <v>11.4</v>
      </c>
      <c r="J1105" t="s">
        <v>247</v>
      </c>
      <c r="K1105">
        <v>47111</v>
      </c>
      <c r="L1105" t="s">
        <v>185</v>
      </c>
    </row>
    <row r="1106" spans="1:12" x14ac:dyDescent="0.2">
      <c r="A1106" t="str">
        <f t="shared" si="17"/>
        <v>Madison2014</v>
      </c>
      <c r="B1106" t="s">
        <v>313</v>
      </c>
      <c r="C1106">
        <v>2014</v>
      </c>
      <c r="D1106" t="s">
        <v>245</v>
      </c>
      <c r="E1106">
        <v>2389</v>
      </c>
      <c r="F1106">
        <v>56036</v>
      </c>
      <c r="G1106">
        <v>1.9</v>
      </c>
      <c r="H1106">
        <v>813</v>
      </c>
      <c r="I1106">
        <v>2.9</v>
      </c>
      <c r="J1106" t="s">
        <v>247</v>
      </c>
      <c r="K1106">
        <v>47113</v>
      </c>
      <c r="L1106" t="s">
        <v>185</v>
      </c>
    </row>
    <row r="1107" spans="1:12" x14ac:dyDescent="0.2">
      <c r="A1107" t="str">
        <f t="shared" si="17"/>
        <v>Marion2014</v>
      </c>
      <c r="B1107" t="s">
        <v>399</v>
      </c>
      <c r="C1107">
        <v>2014</v>
      </c>
      <c r="D1107" t="s">
        <v>245</v>
      </c>
      <c r="E1107">
        <v>461</v>
      </c>
      <c r="F1107">
        <v>7026</v>
      </c>
      <c r="G1107">
        <v>-2.8</v>
      </c>
      <c r="H1107">
        <v>726</v>
      </c>
      <c r="I1107">
        <v>8.8000000000000007</v>
      </c>
      <c r="J1107" t="s">
        <v>247</v>
      </c>
      <c r="K1107">
        <v>47115</v>
      </c>
      <c r="L1107" t="s">
        <v>185</v>
      </c>
    </row>
    <row r="1108" spans="1:12" x14ac:dyDescent="0.2">
      <c r="A1108" t="str">
        <f t="shared" si="17"/>
        <v>Marshall2014</v>
      </c>
      <c r="B1108" t="s">
        <v>322</v>
      </c>
      <c r="C1108">
        <v>2014</v>
      </c>
      <c r="D1108" t="s">
        <v>245</v>
      </c>
      <c r="E1108">
        <v>518</v>
      </c>
      <c r="F1108">
        <v>8158</v>
      </c>
      <c r="G1108">
        <v>4.5999999999999996</v>
      </c>
      <c r="H1108">
        <v>728</v>
      </c>
      <c r="I1108">
        <v>7.9</v>
      </c>
      <c r="J1108" t="s">
        <v>247</v>
      </c>
      <c r="K1108">
        <v>47117</v>
      </c>
      <c r="L1108" t="s">
        <v>185</v>
      </c>
    </row>
    <row r="1109" spans="1:12" x14ac:dyDescent="0.2">
      <c r="A1109" t="str">
        <f t="shared" si="17"/>
        <v>Maury2014</v>
      </c>
      <c r="B1109" t="s">
        <v>737</v>
      </c>
      <c r="C1109">
        <v>2014</v>
      </c>
      <c r="D1109" t="s">
        <v>245</v>
      </c>
      <c r="E1109">
        <v>1713</v>
      </c>
      <c r="F1109">
        <v>30324</v>
      </c>
      <c r="G1109">
        <v>-0.5</v>
      </c>
      <c r="H1109">
        <v>852</v>
      </c>
      <c r="I1109">
        <v>4.3</v>
      </c>
      <c r="J1109" t="s">
        <v>247</v>
      </c>
      <c r="K1109">
        <v>47119</v>
      </c>
      <c r="L1109" t="s">
        <v>185</v>
      </c>
    </row>
    <row r="1110" spans="1:12" x14ac:dyDescent="0.2">
      <c r="A1110" t="str">
        <f t="shared" si="17"/>
        <v>Meigs2014</v>
      </c>
      <c r="B1110" t="s">
        <v>738</v>
      </c>
      <c r="C1110">
        <v>2014</v>
      </c>
      <c r="D1110" t="s">
        <v>245</v>
      </c>
      <c r="E1110">
        <v>113</v>
      </c>
      <c r="F1110">
        <v>2014</v>
      </c>
      <c r="G1110">
        <v>0.5</v>
      </c>
      <c r="H1110">
        <v>682</v>
      </c>
      <c r="I1110">
        <v>3.8</v>
      </c>
      <c r="J1110" t="s">
        <v>247</v>
      </c>
      <c r="K1110">
        <v>47121</v>
      </c>
      <c r="L1110" t="s">
        <v>185</v>
      </c>
    </row>
    <row r="1111" spans="1:12" x14ac:dyDescent="0.2">
      <c r="A1111" t="str">
        <f t="shared" si="17"/>
        <v>Monroe2014</v>
      </c>
      <c r="B1111" t="s">
        <v>443</v>
      </c>
      <c r="C1111">
        <v>2014</v>
      </c>
      <c r="D1111" t="s">
        <v>245</v>
      </c>
      <c r="E1111">
        <v>700</v>
      </c>
      <c r="F1111">
        <v>13536</v>
      </c>
      <c r="G1111">
        <v>4</v>
      </c>
      <c r="H1111">
        <v>703</v>
      </c>
      <c r="I1111">
        <v>0.9</v>
      </c>
      <c r="J1111" t="s">
        <v>247</v>
      </c>
      <c r="K1111">
        <v>47123</v>
      </c>
      <c r="L1111" t="s">
        <v>185</v>
      </c>
    </row>
    <row r="1112" spans="1:12" x14ac:dyDescent="0.2">
      <c r="A1112" t="str">
        <f t="shared" si="17"/>
        <v>Montgomery2014</v>
      </c>
      <c r="B1112" t="s">
        <v>329</v>
      </c>
      <c r="C1112">
        <v>2014</v>
      </c>
      <c r="D1112" t="s">
        <v>245</v>
      </c>
      <c r="E1112">
        <v>2772</v>
      </c>
      <c r="F1112">
        <v>49646</v>
      </c>
      <c r="G1112">
        <v>3.5</v>
      </c>
      <c r="H1112">
        <v>703</v>
      </c>
      <c r="I1112">
        <v>0.4</v>
      </c>
      <c r="J1112" t="s">
        <v>247</v>
      </c>
      <c r="K1112">
        <v>47125</v>
      </c>
      <c r="L1112" t="s">
        <v>185</v>
      </c>
    </row>
    <row r="1113" spans="1:12" x14ac:dyDescent="0.2">
      <c r="A1113" t="str">
        <f t="shared" si="17"/>
        <v>Moore2014</v>
      </c>
      <c r="B1113" t="s">
        <v>739</v>
      </c>
      <c r="C1113">
        <v>2014</v>
      </c>
      <c r="D1113" t="s">
        <v>245</v>
      </c>
      <c r="E1113">
        <v>71</v>
      </c>
      <c r="F1113">
        <v>1848</v>
      </c>
      <c r="G1113">
        <v>1.7</v>
      </c>
      <c r="H1113">
        <v>810</v>
      </c>
      <c r="I1113">
        <v>5.7</v>
      </c>
      <c r="J1113" t="s">
        <v>247</v>
      </c>
      <c r="K1113">
        <v>47127</v>
      </c>
      <c r="L1113" t="s">
        <v>185</v>
      </c>
    </row>
    <row r="1114" spans="1:12" x14ac:dyDescent="0.2">
      <c r="A1114" t="str">
        <f t="shared" si="17"/>
        <v>Morgan2014</v>
      </c>
      <c r="B1114" t="s">
        <v>444</v>
      </c>
      <c r="C1114">
        <v>2014</v>
      </c>
      <c r="D1114" t="s">
        <v>245</v>
      </c>
      <c r="E1114">
        <v>174</v>
      </c>
      <c r="F1114">
        <v>3199</v>
      </c>
      <c r="G1114">
        <v>1.1000000000000001</v>
      </c>
      <c r="H1114">
        <v>664</v>
      </c>
      <c r="I1114">
        <v>-3.9</v>
      </c>
      <c r="J1114" t="s">
        <v>247</v>
      </c>
      <c r="K1114">
        <v>47129</v>
      </c>
      <c r="L1114" t="s">
        <v>185</v>
      </c>
    </row>
    <row r="1115" spans="1:12" x14ac:dyDescent="0.2">
      <c r="A1115" t="str">
        <f t="shared" si="17"/>
        <v>Obion2014</v>
      </c>
      <c r="B1115" t="s">
        <v>740</v>
      </c>
      <c r="C1115">
        <v>2014</v>
      </c>
      <c r="D1115" t="s">
        <v>245</v>
      </c>
      <c r="E1115">
        <v>668</v>
      </c>
      <c r="F1115">
        <v>9712</v>
      </c>
      <c r="G1115">
        <v>1.2</v>
      </c>
      <c r="H1115">
        <v>723</v>
      </c>
      <c r="I1115">
        <v>3.1</v>
      </c>
      <c r="J1115" t="s">
        <v>247</v>
      </c>
      <c r="K1115">
        <v>47131</v>
      </c>
      <c r="L1115" t="s">
        <v>185</v>
      </c>
    </row>
    <row r="1116" spans="1:12" x14ac:dyDescent="0.2">
      <c r="A1116" t="str">
        <f t="shared" si="17"/>
        <v>Overton2014</v>
      </c>
      <c r="B1116" t="s">
        <v>741</v>
      </c>
      <c r="C1116">
        <v>2014</v>
      </c>
      <c r="D1116" t="s">
        <v>245</v>
      </c>
      <c r="E1116">
        <v>296</v>
      </c>
      <c r="F1116">
        <v>4385</v>
      </c>
      <c r="G1116">
        <v>-0.8</v>
      </c>
      <c r="H1116">
        <v>674</v>
      </c>
      <c r="I1116">
        <v>6.3</v>
      </c>
      <c r="J1116" t="s">
        <v>247</v>
      </c>
      <c r="K1116">
        <v>47133</v>
      </c>
      <c r="L1116" t="s">
        <v>185</v>
      </c>
    </row>
    <row r="1117" spans="1:12" x14ac:dyDescent="0.2">
      <c r="A1117" t="str">
        <f t="shared" si="17"/>
        <v>Perry2014</v>
      </c>
      <c r="B1117" t="s">
        <v>445</v>
      </c>
      <c r="C1117">
        <v>2014</v>
      </c>
      <c r="D1117" t="s">
        <v>245</v>
      </c>
      <c r="E1117">
        <v>112</v>
      </c>
      <c r="F1117">
        <v>1964</v>
      </c>
      <c r="G1117">
        <v>10.8</v>
      </c>
      <c r="H1117">
        <v>585</v>
      </c>
      <c r="I1117">
        <v>4.5</v>
      </c>
      <c r="J1117" t="s">
        <v>247</v>
      </c>
      <c r="K1117">
        <v>47135</v>
      </c>
      <c r="L1117" t="s">
        <v>185</v>
      </c>
    </row>
    <row r="1118" spans="1:12" x14ac:dyDescent="0.2">
      <c r="A1118" t="str">
        <f t="shared" si="17"/>
        <v>Pickett2014</v>
      </c>
      <c r="B1118" t="s">
        <v>742</v>
      </c>
      <c r="C1118">
        <v>2014</v>
      </c>
      <c r="D1118" t="s">
        <v>245</v>
      </c>
      <c r="E1118">
        <v>93</v>
      </c>
      <c r="F1118">
        <v>929</v>
      </c>
      <c r="G1118">
        <v>-2.1</v>
      </c>
      <c r="H1118">
        <v>608</v>
      </c>
      <c r="I1118">
        <v>13.4</v>
      </c>
      <c r="J1118" t="s">
        <v>247</v>
      </c>
      <c r="K1118">
        <v>47137</v>
      </c>
      <c r="L1118" t="s">
        <v>185</v>
      </c>
    </row>
    <row r="1119" spans="1:12" x14ac:dyDescent="0.2">
      <c r="A1119" t="str">
        <f t="shared" si="17"/>
        <v>Polk2014</v>
      </c>
      <c r="B1119" t="s">
        <v>533</v>
      </c>
      <c r="C1119">
        <v>2014</v>
      </c>
      <c r="D1119" t="s">
        <v>245</v>
      </c>
      <c r="E1119">
        <v>226</v>
      </c>
      <c r="F1119">
        <v>2243</v>
      </c>
      <c r="G1119">
        <v>2</v>
      </c>
      <c r="H1119">
        <v>554</v>
      </c>
      <c r="I1119">
        <v>2.4</v>
      </c>
      <c r="J1119" t="s">
        <v>247</v>
      </c>
      <c r="K1119">
        <v>47139</v>
      </c>
      <c r="L1119" t="s">
        <v>185</v>
      </c>
    </row>
    <row r="1120" spans="1:12" x14ac:dyDescent="0.2">
      <c r="A1120" t="str">
        <f t="shared" si="17"/>
        <v>Putnam2014</v>
      </c>
      <c r="B1120" t="s">
        <v>534</v>
      </c>
      <c r="C1120">
        <v>2014</v>
      </c>
      <c r="D1120" t="s">
        <v>245</v>
      </c>
      <c r="E1120">
        <v>1774</v>
      </c>
      <c r="F1120">
        <v>33647</v>
      </c>
      <c r="G1120">
        <v>0.7</v>
      </c>
      <c r="H1120">
        <v>724</v>
      </c>
      <c r="I1120">
        <v>4.3</v>
      </c>
      <c r="J1120" t="s">
        <v>247</v>
      </c>
      <c r="K1120">
        <v>47141</v>
      </c>
      <c r="L1120" t="s">
        <v>185</v>
      </c>
    </row>
    <row r="1121" spans="1:12" x14ac:dyDescent="0.2">
      <c r="A1121" t="str">
        <f t="shared" si="17"/>
        <v>Rhea2014</v>
      </c>
      <c r="B1121" t="s">
        <v>743</v>
      </c>
      <c r="C1121">
        <v>2014</v>
      </c>
      <c r="D1121" t="s">
        <v>245</v>
      </c>
      <c r="E1121">
        <v>487</v>
      </c>
      <c r="F1121">
        <v>10571</v>
      </c>
      <c r="G1121">
        <v>-0.1</v>
      </c>
      <c r="H1121">
        <v>976</v>
      </c>
      <c r="I1121">
        <v>21.8</v>
      </c>
      <c r="J1121" t="s">
        <v>247</v>
      </c>
      <c r="K1121">
        <v>47143</v>
      </c>
      <c r="L1121" t="s">
        <v>185</v>
      </c>
    </row>
    <row r="1122" spans="1:12" x14ac:dyDescent="0.2">
      <c r="A1122" t="str">
        <f t="shared" si="17"/>
        <v>Roane2014</v>
      </c>
      <c r="B1122" t="s">
        <v>744</v>
      </c>
      <c r="C1122">
        <v>2014</v>
      </c>
      <c r="D1122" t="s">
        <v>245</v>
      </c>
      <c r="E1122">
        <v>740</v>
      </c>
      <c r="F1122">
        <v>17792</v>
      </c>
      <c r="G1122">
        <v>1.2</v>
      </c>
      <c r="H1122">
        <v>1121</v>
      </c>
      <c r="I1122">
        <v>3.1</v>
      </c>
      <c r="J1122" t="s">
        <v>247</v>
      </c>
      <c r="K1122">
        <v>47145</v>
      </c>
      <c r="L1122" t="s">
        <v>185</v>
      </c>
    </row>
    <row r="1123" spans="1:12" x14ac:dyDescent="0.2">
      <c r="A1123" t="str">
        <f t="shared" si="17"/>
        <v>Robertson2014</v>
      </c>
      <c r="B1123" t="s">
        <v>635</v>
      </c>
      <c r="C1123">
        <v>2014</v>
      </c>
      <c r="D1123" t="s">
        <v>245</v>
      </c>
      <c r="E1123">
        <v>1074</v>
      </c>
      <c r="F1123">
        <v>23104</v>
      </c>
      <c r="G1123">
        <v>2.5</v>
      </c>
      <c r="H1123">
        <v>712</v>
      </c>
      <c r="I1123">
        <v>2.6</v>
      </c>
      <c r="J1123" t="s">
        <v>247</v>
      </c>
      <c r="K1123">
        <v>47147</v>
      </c>
      <c r="L1123" t="s">
        <v>185</v>
      </c>
    </row>
    <row r="1124" spans="1:12" x14ac:dyDescent="0.2">
      <c r="A1124" t="str">
        <f t="shared" si="17"/>
        <v>Rutherford2014</v>
      </c>
      <c r="B1124" t="s">
        <v>407</v>
      </c>
      <c r="C1124">
        <v>2014</v>
      </c>
      <c r="D1124" t="s">
        <v>245</v>
      </c>
      <c r="E1124">
        <v>4907</v>
      </c>
      <c r="F1124">
        <v>115600</v>
      </c>
      <c r="G1124">
        <v>4.2</v>
      </c>
      <c r="H1124">
        <v>909</v>
      </c>
      <c r="I1124">
        <v>3.4</v>
      </c>
      <c r="J1124" t="s">
        <v>247</v>
      </c>
      <c r="K1124">
        <v>47149</v>
      </c>
      <c r="L1124" t="s">
        <v>185</v>
      </c>
    </row>
    <row r="1125" spans="1:12" x14ac:dyDescent="0.2">
      <c r="A1125" t="str">
        <f t="shared" si="17"/>
        <v>Scott2014</v>
      </c>
      <c r="B1125" t="s">
        <v>638</v>
      </c>
      <c r="C1125">
        <v>2014</v>
      </c>
      <c r="D1125" t="s">
        <v>245</v>
      </c>
      <c r="E1125">
        <v>326</v>
      </c>
      <c r="F1125">
        <v>5296</v>
      </c>
      <c r="G1125">
        <v>1</v>
      </c>
      <c r="H1125">
        <v>637</v>
      </c>
      <c r="I1125">
        <v>7.6</v>
      </c>
      <c r="J1125" t="s">
        <v>247</v>
      </c>
      <c r="K1125">
        <v>47151</v>
      </c>
      <c r="L1125" t="s">
        <v>185</v>
      </c>
    </row>
    <row r="1126" spans="1:12" x14ac:dyDescent="0.2">
      <c r="A1126" t="str">
        <f t="shared" si="17"/>
        <v>Sequatchie2014</v>
      </c>
      <c r="B1126" t="s">
        <v>410</v>
      </c>
      <c r="C1126">
        <v>2014</v>
      </c>
      <c r="D1126" t="s">
        <v>245</v>
      </c>
      <c r="E1126">
        <v>199</v>
      </c>
      <c r="F1126">
        <v>2729</v>
      </c>
      <c r="G1126">
        <v>4.5</v>
      </c>
      <c r="H1126">
        <v>580</v>
      </c>
      <c r="I1126">
        <v>5.6</v>
      </c>
      <c r="J1126" t="s">
        <v>247</v>
      </c>
      <c r="K1126">
        <v>47153</v>
      </c>
      <c r="L1126" t="s">
        <v>185</v>
      </c>
    </row>
    <row r="1127" spans="1:12" x14ac:dyDescent="0.2">
      <c r="A1127" t="str">
        <f t="shared" si="17"/>
        <v>Sevier2014</v>
      </c>
      <c r="B1127" t="s">
        <v>745</v>
      </c>
      <c r="C1127">
        <v>2014</v>
      </c>
      <c r="D1127" t="s">
        <v>245</v>
      </c>
      <c r="E1127">
        <v>2560</v>
      </c>
      <c r="F1127">
        <v>42147</v>
      </c>
      <c r="G1127">
        <v>4.5999999999999996</v>
      </c>
      <c r="H1127">
        <v>587</v>
      </c>
      <c r="I1127">
        <v>1</v>
      </c>
      <c r="J1127" t="s">
        <v>247</v>
      </c>
      <c r="K1127">
        <v>47155</v>
      </c>
      <c r="L1127" t="s">
        <v>185</v>
      </c>
    </row>
    <row r="1128" spans="1:12" x14ac:dyDescent="0.2">
      <c r="A1128" t="str">
        <f t="shared" si="17"/>
        <v>Shelby2014</v>
      </c>
      <c r="B1128" t="s">
        <v>405</v>
      </c>
      <c r="C1128">
        <v>2014</v>
      </c>
      <c r="D1128" t="s">
        <v>245</v>
      </c>
      <c r="E1128">
        <v>19726</v>
      </c>
      <c r="F1128">
        <v>488605</v>
      </c>
      <c r="G1128">
        <v>1.3</v>
      </c>
      <c r="H1128">
        <v>1044</v>
      </c>
      <c r="I1128">
        <v>2.4</v>
      </c>
      <c r="J1128" t="s">
        <v>247</v>
      </c>
      <c r="K1128">
        <v>47157</v>
      </c>
      <c r="L1128" t="s">
        <v>185</v>
      </c>
    </row>
    <row r="1129" spans="1:12" x14ac:dyDescent="0.2">
      <c r="A1129" t="str">
        <f t="shared" si="17"/>
        <v>Smith2014</v>
      </c>
      <c r="B1129" t="s">
        <v>746</v>
      </c>
      <c r="C1129">
        <v>2014</v>
      </c>
      <c r="D1129" t="s">
        <v>245</v>
      </c>
      <c r="E1129">
        <v>308</v>
      </c>
      <c r="F1129">
        <v>4974</v>
      </c>
      <c r="G1129">
        <v>2.6</v>
      </c>
      <c r="H1129">
        <v>777</v>
      </c>
      <c r="I1129">
        <v>5.9</v>
      </c>
      <c r="J1129" t="s">
        <v>247</v>
      </c>
      <c r="K1129">
        <v>47159</v>
      </c>
      <c r="L1129" t="s">
        <v>185</v>
      </c>
    </row>
    <row r="1130" spans="1:12" x14ac:dyDescent="0.2">
      <c r="A1130" t="str">
        <f t="shared" si="17"/>
        <v>Stewart2014</v>
      </c>
      <c r="B1130" t="s">
        <v>543</v>
      </c>
      <c r="C1130">
        <v>2014</v>
      </c>
      <c r="D1130" t="s">
        <v>245</v>
      </c>
      <c r="E1130">
        <v>176</v>
      </c>
      <c r="F1130">
        <v>2640</v>
      </c>
      <c r="G1130">
        <v>6.8</v>
      </c>
      <c r="H1130">
        <v>1056</v>
      </c>
      <c r="I1130">
        <v>10.7</v>
      </c>
      <c r="J1130" t="s">
        <v>247</v>
      </c>
      <c r="K1130">
        <v>47161</v>
      </c>
      <c r="L1130" t="s">
        <v>185</v>
      </c>
    </row>
    <row r="1131" spans="1:12" x14ac:dyDescent="0.2">
      <c r="A1131" t="str">
        <f t="shared" si="17"/>
        <v>Sullivan2014</v>
      </c>
      <c r="B1131" t="s">
        <v>747</v>
      </c>
      <c r="C1131">
        <v>2014</v>
      </c>
      <c r="D1131" t="s">
        <v>245</v>
      </c>
      <c r="E1131">
        <v>3250</v>
      </c>
      <c r="F1131">
        <v>68253</v>
      </c>
      <c r="G1131">
        <v>0.1</v>
      </c>
      <c r="H1131">
        <v>842</v>
      </c>
      <c r="I1131">
        <v>1.7</v>
      </c>
      <c r="J1131" t="s">
        <v>247</v>
      </c>
      <c r="K1131">
        <v>47163</v>
      </c>
      <c r="L1131" t="s">
        <v>185</v>
      </c>
    </row>
    <row r="1132" spans="1:12" x14ac:dyDescent="0.2">
      <c r="A1132" t="str">
        <f t="shared" si="17"/>
        <v>Sumner2014</v>
      </c>
      <c r="B1132" t="s">
        <v>748</v>
      </c>
      <c r="C1132">
        <v>2014</v>
      </c>
      <c r="D1132" t="s">
        <v>245</v>
      </c>
      <c r="E1132">
        <v>3213</v>
      </c>
      <c r="F1132">
        <v>49193</v>
      </c>
      <c r="G1132">
        <v>2.6</v>
      </c>
      <c r="H1132">
        <v>859</v>
      </c>
      <c r="I1132">
        <v>6.2</v>
      </c>
      <c r="J1132" t="s">
        <v>247</v>
      </c>
      <c r="K1132">
        <v>47165</v>
      </c>
      <c r="L1132" t="s">
        <v>185</v>
      </c>
    </row>
    <row r="1133" spans="1:12" x14ac:dyDescent="0.2">
      <c r="A1133" t="str">
        <f t="shared" si="17"/>
        <v>Tipton2014</v>
      </c>
      <c r="B1133" t="s">
        <v>749</v>
      </c>
      <c r="C1133">
        <v>2014</v>
      </c>
      <c r="D1133" t="s">
        <v>245</v>
      </c>
      <c r="E1133">
        <v>740</v>
      </c>
      <c r="F1133">
        <v>10670</v>
      </c>
      <c r="G1133">
        <v>1.5</v>
      </c>
      <c r="H1133">
        <v>680</v>
      </c>
      <c r="I1133">
        <v>0.6</v>
      </c>
      <c r="J1133" t="s">
        <v>247</v>
      </c>
      <c r="K1133">
        <v>47167</v>
      </c>
      <c r="L1133" t="s">
        <v>185</v>
      </c>
    </row>
    <row r="1134" spans="1:12" x14ac:dyDescent="0.2">
      <c r="A1134" t="str">
        <f t="shared" si="17"/>
        <v>Trousdale2014</v>
      </c>
      <c r="B1134" t="s">
        <v>750</v>
      </c>
      <c r="C1134">
        <v>2014</v>
      </c>
      <c r="D1134" t="s">
        <v>245</v>
      </c>
      <c r="E1134">
        <v>124</v>
      </c>
      <c r="F1134">
        <v>1433</v>
      </c>
      <c r="G1134">
        <v>-1.6</v>
      </c>
      <c r="H1134">
        <v>631</v>
      </c>
      <c r="I1134">
        <v>7.3</v>
      </c>
      <c r="J1134" t="s">
        <v>247</v>
      </c>
      <c r="K1134">
        <v>47169</v>
      </c>
      <c r="L1134" t="s">
        <v>185</v>
      </c>
    </row>
    <row r="1135" spans="1:12" x14ac:dyDescent="0.2">
      <c r="A1135" t="str">
        <f t="shared" si="17"/>
        <v>Unicoi2014</v>
      </c>
      <c r="B1135" t="s">
        <v>751</v>
      </c>
      <c r="C1135">
        <v>2014</v>
      </c>
      <c r="D1135" t="s">
        <v>245</v>
      </c>
      <c r="E1135">
        <v>248</v>
      </c>
      <c r="F1135">
        <v>4775</v>
      </c>
      <c r="G1135">
        <v>-1.5</v>
      </c>
      <c r="H1135">
        <v>811</v>
      </c>
      <c r="I1135">
        <v>1.9</v>
      </c>
      <c r="J1135" t="s">
        <v>247</v>
      </c>
      <c r="K1135">
        <v>47171</v>
      </c>
      <c r="L1135" t="s">
        <v>185</v>
      </c>
    </row>
    <row r="1136" spans="1:12" x14ac:dyDescent="0.2">
      <c r="A1136" t="str">
        <f t="shared" si="17"/>
        <v>Union2014</v>
      </c>
      <c r="B1136" t="s">
        <v>403</v>
      </c>
      <c r="C1136">
        <v>2014</v>
      </c>
      <c r="D1136" t="s">
        <v>245</v>
      </c>
      <c r="E1136">
        <v>204</v>
      </c>
      <c r="F1136">
        <v>2227</v>
      </c>
      <c r="G1136">
        <v>0.8</v>
      </c>
      <c r="H1136">
        <v>629</v>
      </c>
      <c r="I1136">
        <v>4.0999999999999996</v>
      </c>
      <c r="J1136" t="s">
        <v>247</v>
      </c>
      <c r="K1136">
        <v>47173</v>
      </c>
      <c r="L1136" t="s">
        <v>185</v>
      </c>
    </row>
    <row r="1137" spans="1:12" x14ac:dyDescent="0.2">
      <c r="A1137" t="str">
        <f t="shared" si="17"/>
        <v>Van Buren2014</v>
      </c>
      <c r="B1137" t="s">
        <v>752</v>
      </c>
      <c r="C1137">
        <v>2014</v>
      </c>
      <c r="D1137" t="s">
        <v>245</v>
      </c>
      <c r="E1137">
        <v>49</v>
      </c>
      <c r="F1137">
        <v>704</v>
      </c>
      <c r="G1137">
        <v>0</v>
      </c>
      <c r="H1137">
        <v>582</v>
      </c>
      <c r="I1137">
        <v>2.6</v>
      </c>
      <c r="J1137" t="s">
        <v>247</v>
      </c>
      <c r="K1137">
        <v>47175</v>
      </c>
      <c r="L1137" t="s">
        <v>185</v>
      </c>
    </row>
    <row r="1138" spans="1:12" x14ac:dyDescent="0.2">
      <c r="A1138" t="str">
        <f t="shared" si="17"/>
        <v>Warren2014</v>
      </c>
      <c r="B1138" t="s">
        <v>561</v>
      </c>
      <c r="C1138">
        <v>2014</v>
      </c>
      <c r="D1138" t="s">
        <v>245</v>
      </c>
      <c r="E1138">
        <v>779</v>
      </c>
      <c r="F1138">
        <v>12906</v>
      </c>
      <c r="G1138">
        <v>2.5</v>
      </c>
      <c r="H1138">
        <v>754</v>
      </c>
      <c r="I1138">
        <v>5.2</v>
      </c>
      <c r="J1138" t="s">
        <v>247</v>
      </c>
      <c r="K1138">
        <v>47177</v>
      </c>
      <c r="L1138" t="s">
        <v>185</v>
      </c>
    </row>
    <row r="1139" spans="1:12" x14ac:dyDescent="0.2">
      <c r="A1139" t="str">
        <f t="shared" si="17"/>
        <v>Washington2014</v>
      </c>
      <c r="B1139" t="s">
        <v>452</v>
      </c>
      <c r="C1139">
        <v>2014</v>
      </c>
      <c r="D1139" t="s">
        <v>245</v>
      </c>
      <c r="E1139">
        <v>2807</v>
      </c>
      <c r="F1139">
        <v>59521</v>
      </c>
      <c r="G1139">
        <v>0.5</v>
      </c>
      <c r="H1139">
        <v>755</v>
      </c>
      <c r="I1139">
        <v>3</v>
      </c>
      <c r="J1139" t="s">
        <v>247</v>
      </c>
      <c r="K1139">
        <v>47179</v>
      </c>
      <c r="L1139" t="s">
        <v>185</v>
      </c>
    </row>
    <row r="1140" spans="1:12" x14ac:dyDescent="0.2">
      <c r="A1140" t="str">
        <f t="shared" si="17"/>
        <v>Wayne2014</v>
      </c>
      <c r="B1140" t="s">
        <v>382</v>
      </c>
      <c r="C1140">
        <v>2014</v>
      </c>
      <c r="D1140" t="s">
        <v>245</v>
      </c>
      <c r="E1140">
        <v>203</v>
      </c>
      <c r="F1140">
        <v>3825</v>
      </c>
      <c r="G1140">
        <v>1</v>
      </c>
      <c r="H1140">
        <v>639</v>
      </c>
      <c r="I1140">
        <v>9</v>
      </c>
      <c r="J1140" t="s">
        <v>247</v>
      </c>
      <c r="K1140">
        <v>47181</v>
      </c>
      <c r="L1140" t="s">
        <v>185</v>
      </c>
    </row>
    <row r="1141" spans="1:12" x14ac:dyDescent="0.2">
      <c r="A1141" t="str">
        <f t="shared" si="17"/>
        <v>Weakley2014</v>
      </c>
      <c r="B1141" t="s">
        <v>411</v>
      </c>
      <c r="C1141">
        <v>2014</v>
      </c>
      <c r="D1141" t="s">
        <v>245</v>
      </c>
      <c r="E1141">
        <v>517</v>
      </c>
      <c r="F1141">
        <v>10637</v>
      </c>
      <c r="G1141">
        <v>4.5</v>
      </c>
      <c r="H1141">
        <v>618</v>
      </c>
      <c r="I1141">
        <v>3</v>
      </c>
      <c r="J1141" t="s">
        <v>247</v>
      </c>
      <c r="K1141">
        <v>47183</v>
      </c>
      <c r="L1141" t="s">
        <v>185</v>
      </c>
    </row>
    <row r="1142" spans="1:12" x14ac:dyDescent="0.2">
      <c r="A1142" t="str">
        <f t="shared" si="17"/>
        <v>White2014</v>
      </c>
      <c r="B1142" t="s">
        <v>564</v>
      </c>
      <c r="C1142">
        <v>2014</v>
      </c>
      <c r="D1142" t="s">
        <v>245</v>
      </c>
      <c r="E1142">
        <v>414</v>
      </c>
      <c r="F1142">
        <v>6697</v>
      </c>
      <c r="G1142">
        <v>2.5</v>
      </c>
      <c r="H1142">
        <v>738</v>
      </c>
      <c r="I1142">
        <v>2.5</v>
      </c>
      <c r="J1142" t="s">
        <v>247</v>
      </c>
      <c r="K1142">
        <v>47185</v>
      </c>
      <c r="L1142" t="s">
        <v>185</v>
      </c>
    </row>
    <row r="1143" spans="1:12" x14ac:dyDescent="0.2">
      <c r="A1143" t="str">
        <f t="shared" si="17"/>
        <v>Williamson2014</v>
      </c>
      <c r="B1143" t="s">
        <v>409</v>
      </c>
      <c r="C1143">
        <v>2014</v>
      </c>
      <c r="D1143" t="s">
        <v>245</v>
      </c>
      <c r="E1143">
        <v>7450</v>
      </c>
      <c r="F1143">
        <v>112057</v>
      </c>
      <c r="G1143">
        <v>6.3</v>
      </c>
      <c r="H1143">
        <v>1232</v>
      </c>
      <c r="I1143">
        <v>5.3</v>
      </c>
      <c r="J1143" t="s">
        <v>247</v>
      </c>
      <c r="K1143">
        <v>47187</v>
      </c>
      <c r="L1143" t="s">
        <v>185</v>
      </c>
    </row>
    <row r="1144" spans="1:12" x14ac:dyDescent="0.2">
      <c r="A1144" t="str">
        <f t="shared" si="17"/>
        <v>Wilson2014</v>
      </c>
      <c r="B1144" t="s">
        <v>378</v>
      </c>
      <c r="C1144">
        <v>2014</v>
      </c>
      <c r="D1144" t="s">
        <v>245</v>
      </c>
      <c r="E1144">
        <v>2473</v>
      </c>
      <c r="F1144">
        <v>37167</v>
      </c>
      <c r="G1144">
        <v>2.1</v>
      </c>
      <c r="H1144">
        <v>836</v>
      </c>
      <c r="I1144">
        <v>2.6</v>
      </c>
      <c r="J1144" t="s">
        <v>247</v>
      </c>
      <c r="K1144">
        <v>47189</v>
      </c>
      <c r="L1144" t="s">
        <v>185</v>
      </c>
    </row>
    <row r="1145" spans="1:12" x14ac:dyDescent="0.2">
      <c r="A1145" t="str">
        <f t="shared" si="17"/>
        <v>Anderson2015</v>
      </c>
      <c r="B1145" t="s">
        <v>349</v>
      </c>
      <c r="C1145">
        <v>2015</v>
      </c>
      <c r="D1145" t="s">
        <v>245</v>
      </c>
      <c r="E1145">
        <v>1635</v>
      </c>
      <c r="F1145">
        <v>38944</v>
      </c>
      <c r="G1145">
        <v>1.5</v>
      </c>
      <c r="H1145">
        <v>1102</v>
      </c>
      <c r="I1145">
        <v>2.1</v>
      </c>
      <c r="J1145" t="s">
        <v>247</v>
      </c>
      <c r="K1145">
        <v>47001</v>
      </c>
      <c r="L1145" t="s">
        <v>185</v>
      </c>
    </row>
    <row r="1146" spans="1:12" x14ac:dyDescent="0.2">
      <c r="A1146" t="str">
        <f t="shared" si="17"/>
        <v>Bedford2015</v>
      </c>
      <c r="B1146" t="s">
        <v>652</v>
      </c>
      <c r="C1146">
        <v>2015</v>
      </c>
      <c r="D1146" t="s">
        <v>245</v>
      </c>
      <c r="E1146">
        <v>805</v>
      </c>
      <c r="F1146">
        <v>18513</v>
      </c>
      <c r="G1146">
        <v>0.3</v>
      </c>
      <c r="H1146">
        <v>799</v>
      </c>
      <c r="I1146">
        <v>8.9</v>
      </c>
      <c r="J1146" t="s">
        <v>247</v>
      </c>
      <c r="K1146">
        <v>47003</v>
      </c>
      <c r="L1146" t="s">
        <v>185</v>
      </c>
    </row>
    <row r="1147" spans="1:12" x14ac:dyDescent="0.2">
      <c r="A1147" t="str">
        <f t="shared" si="17"/>
        <v>Benton2015</v>
      </c>
      <c r="B1147" t="s">
        <v>713</v>
      </c>
      <c r="C1147">
        <v>2015</v>
      </c>
      <c r="D1147" t="s">
        <v>245</v>
      </c>
      <c r="E1147">
        <v>299</v>
      </c>
      <c r="F1147">
        <v>4025</v>
      </c>
      <c r="G1147">
        <v>3.3</v>
      </c>
      <c r="H1147">
        <v>607</v>
      </c>
      <c r="I1147">
        <v>0.8</v>
      </c>
      <c r="J1147" t="s">
        <v>247</v>
      </c>
      <c r="K1147">
        <v>47005</v>
      </c>
      <c r="L1147" t="s">
        <v>185</v>
      </c>
    </row>
    <row r="1148" spans="1:12" x14ac:dyDescent="0.2">
      <c r="A1148" t="str">
        <f t="shared" si="17"/>
        <v>Bledsoe2015</v>
      </c>
      <c r="B1148" t="s">
        <v>714</v>
      </c>
      <c r="C1148">
        <v>2015</v>
      </c>
      <c r="D1148" t="s">
        <v>245</v>
      </c>
      <c r="E1148">
        <v>146</v>
      </c>
      <c r="F1148">
        <v>2270</v>
      </c>
      <c r="G1148">
        <v>7.7</v>
      </c>
      <c r="H1148">
        <v>610</v>
      </c>
      <c r="I1148">
        <v>5.2</v>
      </c>
      <c r="J1148" t="s">
        <v>247</v>
      </c>
      <c r="K1148">
        <v>47007</v>
      </c>
      <c r="L1148" t="s">
        <v>185</v>
      </c>
    </row>
    <row r="1149" spans="1:12" x14ac:dyDescent="0.2">
      <c r="A1149" t="str">
        <f t="shared" si="17"/>
        <v>Blount2015</v>
      </c>
      <c r="B1149" t="s">
        <v>421</v>
      </c>
      <c r="C1149">
        <v>2015</v>
      </c>
      <c r="D1149" t="s">
        <v>245</v>
      </c>
      <c r="E1149">
        <v>2301</v>
      </c>
      <c r="F1149">
        <v>47765</v>
      </c>
      <c r="G1149">
        <v>5</v>
      </c>
      <c r="H1149">
        <v>948</v>
      </c>
      <c r="I1149">
        <v>6.5</v>
      </c>
      <c r="J1149" t="s">
        <v>247</v>
      </c>
      <c r="K1149">
        <v>47009</v>
      </c>
      <c r="L1149" t="s">
        <v>185</v>
      </c>
    </row>
    <row r="1150" spans="1:12" x14ac:dyDescent="0.2">
      <c r="A1150" t="str">
        <f t="shared" si="17"/>
        <v>Bradley2015</v>
      </c>
      <c r="B1150" t="s">
        <v>408</v>
      </c>
      <c r="C1150">
        <v>2015</v>
      </c>
      <c r="D1150" t="s">
        <v>245</v>
      </c>
      <c r="E1150">
        <v>1863</v>
      </c>
      <c r="F1150">
        <v>46874</v>
      </c>
      <c r="G1150">
        <v>3.7</v>
      </c>
      <c r="H1150">
        <v>783</v>
      </c>
      <c r="I1150">
        <v>4</v>
      </c>
      <c r="J1150" t="s">
        <v>247</v>
      </c>
      <c r="K1150">
        <v>47011</v>
      </c>
      <c r="L1150" t="s">
        <v>185</v>
      </c>
    </row>
    <row r="1151" spans="1:12" x14ac:dyDescent="0.2">
      <c r="A1151" t="str">
        <f t="shared" si="17"/>
        <v>Campbell2015</v>
      </c>
      <c r="B1151" t="s">
        <v>412</v>
      </c>
      <c r="C1151">
        <v>2015</v>
      </c>
      <c r="D1151" t="s">
        <v>245</v>
      </c>
      <c r="E1151">
        <v>606</v>
      </c>
      <c r="F1151">
        <v>8883</v>
      </c>
      <c r="G1151">
        <v>-2.4</v>
      </c>
      <c r="H1151">
        <v>691</v>
      </c>
      <c r="I1151">
        <v>4.0999999999999996</v>
      </c>
      <c r="J1151" t="s">
        <v>247</v>
      </c>
      <c r="K1151">
        <v>47013</v>
      </c>
      <c r="L1151" t="s">
        <v>185</v>
      </c>
    </row>
    <row r="1152" spans="1:12" x14ac:dyDescent="0.2">
      <c r="A1152" t="str">
        <f t="shared" si="17"/>
        <v>Cannon2015</v>
      </c>
      <c r="B1152" t="s">
        <v>715</v>
      </c>
      <c r="C1152">
        <v>2015</v>
      </c>
      <c r="D1152" t="s">
        <v>245</v>
      </c>
      <c r="E1152">
        <v>195</v>
      </c>
      <c r="F1152">
        <v>2055</v>
      </c>
      <c r="G1152">
        <v>0.6</v>
      </c>
      <c r="H1152">
        <v>722</v>
      </c>
      <c r="I1152">
        <v>7.3</v>
      </c>
      <c r="J1152" t="s">
        <v>247</v>
      </c>
      <c r="K1152">
        <v>47015</v>
      </c>
      <c r="L1152" t="s">
        <v>185</v>
      </c>
    </row>
    <row r="1153" spans="1:12" x14ac:dyDescent="0.2">
      <c r="A1153" t="str">
        <f t="shared" si="17"/>
        <v>Carroll2015</v>
      </c>
      <c r="B1153" t="s">
        <v>373</v>
      </c>
      <c r="C1153">
        <v>2015</v>
      </c>
      <c r="D1153" t="s">
        <v>245</v>
      </c>
      <c r="E1153">
        <v>458</v>
      </c>
      <c r="F1153">
        <v>7370</v>
      </c>
      <c r="G1153">
        <v>0.3</v>
      </c>
      <c r="H1153">
        <v>652</v>
      </c>
      <c r="I1153">
        <v>1.7</v>
      </c>
      <c r="J1153" t="s">
        <v>247</v>
      </c>
      <c r="K1153">
        <v>47017</v>
      </c>
      <c r="L1153" t="s">
        <v>185</v>
      </c>
    </row>
    <row r="1154" spans="1:12" x14ac:dyDescent="0.2">
      <c r="A1154" t="str">
        <f t="shared" si="17"/>
        <v>Carter2015</v>
      </c>
      <c r="B1154" t="s">
        <v>583</v>
      </c>
      <c r="C1154">
        <v>2015</v>
      </c>
      <c r="D1154" t="s">
        <v>245</v>
      </c>
      <c r="E1154">
        <v>691</v>
      </c>
      <c r="F1154">
        <v>10772</v>
      </c>
      <c r="G1154">
        <v>2.4</v>
      </c>
      <c r="H1154">
        <v>672</v>
      </c>
      <c r="I1154">
        <v>7.9</v>
      </c>
      <c r="J1154" t="s">
        <v>247</v>
      </c>
      <c r="K1154">
        <v>47019</v>
      </c>
      <c r="L1154" t="s">
        <v>185</v>
      </c>
    </row>
    <row r="1155" spans="1:12" x14ac:dyDescent="0.2">
      <c r="A1155" t="str">
        <f t="shared" si="17"/>
        <v>Cheatham2015</v>
      </c>
      <c r="B1155" t="s">
        <v>716</v>
      </c>
      <c r="C1155">
        <v>2015</v>
      </c>
      <c r="D1155" t="s">
        <v>245</v>
      </c>
      <c r="E1155">
        <v>603</v>
      </c>
      <c r="F1155">
        <v>7999</v>
      </c>
      <c r="G1155">
        <v>2.6</v>
      </c>
      <c r="H1155">
        <v>825</v>
      </c>
      <c r="I1155">
        <v>8.1</v>
      </c>
      <c r="J1155" t="s">
        <v>247</v>
      </c>
      <c r="K1155">
        <v>47021</v>
      </c>
      <c r="L1155" t="s">
        <v>185</v>
      </c>
    </row>
    <row r="1156" spans="1:12" x14ac:dyDescent="0.2">
      <c r="A1156" t="str">
        <f t="shared" si="17"/>
        <v>Chester2015</v>
      </c>
      <c r="B1156" t="s">
        <v>717</v>
      </c>
      <c r="C1156">
        <v>2015</v>
      </c>
      <c r="D1156" t="s">
        <v>245</v>
      </c>
      <c r="E1156">
        <v>254</v>
      </c>
      <c r="F1156">
        <v>3690</v>
      </c>
      <c r="G1156">
        <v>5.5</v>
      </c>
      <c r="H1156">
        <v>751</v>
      </c>
      <c r="I1156">
        <v>5.8</v>
      </c>
      <c r="J1156" t="s">
        <v>247</v>
      </c>
      <c r="K1156">
        <v>47023</v>
      </c>
      <c r="L1156" t="s">
        <v>185</v>
      </c>
    </row>
    <row r="1157" spans="1:12" x14ac:dyDescent="0.2">
      <c r="A1157" t="str">
        <f t="shared" si="17"/>
        <v>Claiborne2015</v>
      </c>
      <c r="B1157" t="s">
        <v>718</v>
      </c>
      <c r="C1157">
        <v>2015</v>
      </c>
      <c r="D1157" t="s">
        <v>245</v>
      </c>
      <c r="E1157">
        <v>474</v>
      </c>
      <c r="F1157">
        <v>8940</v>
      </c>
      <c r="G1157">
        <v>3.1</v>
      </c>
      <c r="H1157">
        <v>709</v>
      </c>
      <c r="I1157">
        <v>6.8</v>
      </c>
      <c r="J1157" t="s">
        <v>247</v>
      </c>
      <c r="K1157">
        <v>47025</v>
      </c>
      <c r="L1157" t="s">
        <v>185</v>
      </c>
    </row>
    <row r="1158" spans="1:12" x14ac:dyDescent="0.2">
      <c r="A1158" t="str">
        <f t="shared" ref="A1158:A1221" si="18">_xlfn.CONCAT(B1158, C1158)</f>
        <v>Clay2015</v>
      </c>
      <c r="B1158" t="s">
        <v>353</v>
      </c>
      <c r="C1158">
        <v>2015</v>
      </c>
      <c r="D1158" t="s">
        <v>245</v>
      </c>
      <c r="E1158">
        <v>135</v>
      </c>
      <c r="F1158">
        <v>1569</v>
      </c>
      <c r="G1158">
        <v>1.4</v>
      </c>
      <c r="H1158">
        <v>601</v>
      </c>
      <c r="I1158">
        <v>1</v>
      </c>
      <c r="J1158" t="s">
        <v>247</v>
      </c>
      <c r="K1158">
        <v>47027</v>
      </c>
      <c r="L1158" t="s">
        <v>185</v>
      </c>
    </row>
    <row r="1159" spans="1:12" x14ac:dyDescent="0.2">
      <c r="A1159" t="str">
        <f t="shared" si="18"/>
        <v>Cocke2015</v>
      </c>
      <c r="B1159" t="s">
        <v>719</v>
      </c>
      <c r="C1159">
        <v>2015</v>
      </c>
      <c r="D1159" t="s">
        <v>245</v>
      </c>
      <c r="E1159">
        <v>473</v>
      </c>
      <c r="F1159">
        <v>7501</v>
      </c>
      <c r="G1159">
        <v>1.3</v>
      </c>
      <c r="H1159">
        <v>670</v>
      </c>
      <c r="I1159">
        <v>4.9000000000000004</v>
      </c>
      <c r="J1159" t="s">
        <v>247</v>
      </c>
      <c r="K1159">
        <v>47029</v>
      </c>
      <c r="L1159" t="s">
        <v>185</v>
      </c>
    </row>
    <row r="1160" spans="1:12" x14ac:dyDescent="0.2">
      <c r="A1160" t="str">
        <f t="shared" si="18"/>
        <v>Coffee2015</v>
      </c>
      <c r="B1160" t="s">
        <v>340</v>
      </c>
      <c r="C1160">
        <v>2015</v>
      </c>
      <c r="D1160" t="s">
        <v>245</v>
      </c>
      <c r="E1160">
        <v>1269</v>
      </c>
      <c r="F1160">
        <v>25773</v>
      </c>
      <c r="G1160">
        <v>-1.1000000000000001</v>
      </c>
      <c r="H1160">
        <v>893</v>
      </c>
      <c r="I1160">
        <v>7.5</v>
      </c>
      <c r="J1160" t="s">
        <v>247</v>
      </c>
      <c r="K1160">
        <v>47031</v>
      </c>
      <c r="L1160" t="s">
        <v>185</v>
      </c>
    </row>
    <row r="1161" spans="1:12" x14ac:dyDescent="0.2">
      <c r="A1161" t="str">
        <f t="shared" si="18"/>
        <v>Crockett2015</v>
      </c>
      <c r="B1161" t="s">
        <v>720</v>
      </c>
      <c r="C1161">
        <v>2015</v>
      </c>
      <c r="D1161" t="s">
        <v>245</v>
      </c>
      <c r="E1161">
        <v>256</v>
      </c>
      <c r="F1161">
        <v>3652</v>
      </c>
      <c r="G1161">
        <v>0.8</v>
      </c>
      <c r="H1161">
        <v>765</v>
      </c>
      <c r="I1161">
        <v>-0.6</v>
      </c>
      <c r="J1161" t="s">
        <v>247</v>
      </c>
      <c r="K1161">
        <v>47033</v>
      </c>
      <c r="L1161" t="s">
        <v>185</v>
      </c>
    </row>
    <row r="1162" spans="1:12" x14ac:dyDescent="0.2">
      <c r="A1162" t="str">
        <f t="shared" si="18"/>
        <v>Cumberland2015</v>
      </c>
      <c r="B1162" t="s">
        <v>589</v>
      </c>
      <c r="C1162">
        <v>2015</v>
      </c>
      <c r="D1162" t="s">
        <v>245</v>
      </c>
      <c r="E1162">
        <v>1092</v>
      </c>
      <c r="F1162">
        <v>17344</v>
      </c>
      <c r="G1162">
        <v>3.3</v>
      </c>
      <c r="H1162">
        <v>707</v>
      </c>
      <c r="I1162">
        <v>-4.0999999999999996</v>
      </c>
      <c r="J1162" t="s">
        <v>247</v>
      </c>
      <c r="K1162">
        <v>47035</v>
      </c>
      <c r="L1162" t="s">
        <v>185</v>
      </c>
    </row>
    <row r="1163" spans="1:12" x14ac:dyDescent="0.2">
      <c r="A1163" t="str">
        <f t="shared" si="18"/>
        <v>Davidson2015</v>
      </c>
      <c r="B1163" t="s">
        <v>721</v>
      </c>
      <c r="C1163">
        <v>2015</v>
      </c>
      <c r="D1163" t="s">
        <v>245</v>
      </c>
      <c r="E1163">
        <v>20849</v>
      </c>
      <c r="F1163">
        <v>466471</v>
      </c>
      <c r="G1163">
        <v>-0.2</v>
      </c>
      <c r="H1163">
        <v>1170</v>
      </c>
      <c r="I1163">
        <v>8.6</v>
      </c>
      <c r="J1163" t="s">
        <v>247</v>
      </c>
      <c r="K1163">
        <v>47037</v>
      </c>
      <c r="L1163" t="s">
        <v>185</v>
      </c>
    </row>
    <row r="1164" spans="1:12" x14ac:dyDescent="0.2">
      <c r="A1164" t="str">
        <f t="shared" si="18"/>
        <v>Decatur2015</v>
      </c>
      <c r="B1164" t="s">
        <v>488</v>
      </c>
      <c r="C1164">
        <v>2015</v>
      </c>
      <c r="D1164" t="s">
        <v>245</v>
      </c>
      <c r="E1164">
        <v>222</v>
      </c>
      <c r="F1164">
        <v>3632</v>
      </c>
      <c r="G1164">
        <v>4.8</v>
      </c>
      <c r="H1164">
        <v>698</v>
      </c>
      <c r="I1164">
        <v>0.4</v>
      </c>
      <c r="J1164" t="s">
        <v>247</v>
      </c>
      <c r="K1164">
        <v>47039</v>
      </c>
      <c r="L1164" t="s">
        <v>185</v>
      </c>
    </row>
    <row r="1165" spans="1:12" x14ac:dyDescent="0.2">
      <c r="A1165" t="str">
        <f t="shared" si="18"/>
        <v>DeKalb2015</v>
      </c>
      <c r="B1165" t="s">
        <v>337</v>
      </c>
      <c r="C1165">
        <v>2015</v>
      </c>
      <c r="D1165" t="s">
        <v>245</v>
      </c>
      <c r="E1165">
        <v>299</v>
      </c>
      <c r="F1165">
        <v>5261</v>
      </c>
      <c r="G1165">
        <v>3.8</v>
      </c>
      <c r="H1165">
        <v>741</v>
      </c>
      <c r="I1165">
        <v>1.5</v>
      </c>
      <c r="J1165" t="s">
        <v>247</v>
      </c>
      <c r="K1165">
        <v>47041</v>
      </c>
      <c r="L1165" t="s">
        <v>185</v>
      </c>
    </row>
    <row r="1166" spans="1:12" x14ac:dyDescent="0.2">
      <c r="A1166" t="str">
        <f t="shared" si="18"/>
        <v>Dickson2015</v>
      </c>
      <c r="B1166" t="s">
        <v>722</v>
      </c>
      <c r="C1166">
        <v>2015</v>
      </c>
      <c r="D1166" t="s">
        <v>245</v>
      </c>
      <c r="E1166">
        <v>966</v>
      </c>
      <c r="F1166">
        <v>16568</v>
      </c>
      <c r="G1166">
        <v>6.6</v>
      </c>
      <c r="H1166">
        <v>781</v>
      </c>
      <c r="I1166">
        <v>5.3</v>
      </c>
      <c r="J1166" t="s">
        <v>247</v>
      </c>
      <c r="K1166">
        <v>47043</v>
      </c>
      <c r="L1166" t="s">
        <v>185</v>
      </c>
    </row>
    <row r="1167" spans="1:12" x14ac:dyDescent="0.2">
      <c r="A1167" t="str">
        <f t="shared" si="18"/>
        <v>Dyer2015</v>
      </c>
      <c r="B1167" t="s">
        <v>723</v>
      </c>
      <c r="C1167">
        <v>2015</v>
      </c>
      <c r="D1167" t="s">
        <v>245</v>
      </c>
      <c r="E1167">
        <v>813</v>
      </c>
      <c r="F1167">
        <v>15656</v>
      </c>
      <c r="G1167">
        <v>0</v>
      </c>
      <c r="H1167">
        <v>781</v>
      </c>
      <c r="I1167">
        <v>6.1</v>
      </c>
      <c r="J1167" t="s">
        <v>247</v>
      </c>
      <c r="K1167">
        <v>47045</v>
      </c>
      <c r="L1167" t="s">
        <v>185</v>
      </c>
    </row>
    <row r="1168" spans="1:12" x14ac:dyDescent="0.2">
      <c r="A1168" t="str">
        <f t="shared" si="18"/>
        <v>Fayette2015</v>
      </c>
      <c r="B1168" t="s">
        <v>332</v>
      </c>
      <c r="C1168">
        <v>2015</v>
      </c>
      <c r="D1168" t="s">
        <v>245</v>
      </c>
      <c r="E1168">
        <v>575</v>
      </c>
      <c r="F1168">
        <v>7931</v>
      </c>
      <c r="G1168">
        <v>7.3</v>
      </c>
      <c r="H1168">
        <v>906</v>
      </c>
      <c r="I1168">
        <v>1.3</v>
      </c>
      <c r="J1168" t="s">
        <v>247</v>
      </c>
      <c r="K1168">
        <v>47047</v>
      </c>
      <c r="L1168" t="s">
        <v>185</v>
      </c>
    </row>
    <row r="1169" spans="1:12" x14ac:dyDescent="0.2">
      <c r="A1169" t="str">
        <f t="shared" si="18"/>
        <v>Fentress2015</v>
      </c>
      <c r="B1169" t="s">
        <v>724</v>
      </c>
      <c r="C1169">
        <v>2015</v>
      </c>
      <c r="D1169" t="s">
        <v>245</v>
      </c>
      <c r="E1169">
        <v>286</v>
      </c>
      <c r="F1169">
        <v>4818</v>
      </c>
      <c r="G1169">
        <v>3.6</v>
      </c>
      <c r="H1169">
        <v>593</v>
      </c>
      <c r="I1169">
        <v>4.8</v>
      </c>
      <c r="J1169" t="s">
        <v>247</v>
      </c>
      <c r="K1169">
        <v>47049</v>
      </c>
      <c r="L1169" t="s">
        <v>185</v>
      </c>
    </row>
    <row r="1170" spans="1:12" x14ac:dyDescent="0.2">
      <c r="A1170" t="str">
        <f t="shared" si="18"/>
        <v>Franklin2015</v>
      </c>
      <c r="B1170" t="s">
        <v>434</v>
      </c>
      <c r="C1170">
        <v>2015</v>
      </c>
      <c r="D1170" t="s">
        <v>245</v>
      </c>
      <c r="E1170">
        <v>743</v>
      </c>
      <c r="F1170">
        <v>12197</v>
      </c>
      <c r="G1170">
        <v>4.3</v>
      </c>
      <c r="H1170">
        <v>685</v>
      </c>
      <c r="I1170">
        <v>4.5999999999999996</v>
      </c>
      <c r="J1170" t="s">
        <v>247</v>
      </c>
      <c r="K1170">
        <v>47051</v>
      </c>
      <c r="L1170" t="s">
        <v>185</v>
      </c>
    </row>
    <row r="1171" spans="1:12" x14ac:dyDescent="0.2">
      <c r="A1171" t="str">
        <f t="shared" si="18"/>
        <v>Gibson2015</v>
      </c>
      <c r="B1171" t="s">
        <v>725</v>
      </c>
      <c r="C1171">
        <v>2015</v>
      </c>
      <c r="D1171" t="s">
        <v>245</v>
      </c>
      <c r="E1171">
        <v>961</v>
      </c>
      <c r="F1171">
        <v>13793</v>
      </c>
      <c r="G1171">
        <v>3.1</v>
      </c>
      <c r="H1171">
        <v>733</v>
      </c>
      <c r="I1171">
        <v>6.1</v>
      </c>
      <c r="J1171" t="s">
        <v>247</v>
      </c>
      <c r="K1171">
        <v>47053</v>
      </c>
      <c r="L1171" t="s">
        <v>185</v>
      </c>
    </row>
    <row r="1172" spans="1:12" x14ac:dyDescent="0.2">
      <c r="A1172" t="str">
        <f t="shared" si="18"/>
        <v>Giles2015</v>
      </c>
      <c r="B1172" t="s">
        <v>670</v>
      </c>
      <c r="C1172">
        <v>2015</v>
      </c>
      <c r="D1172" t="s">
        <v>245</v>
      </c>
      <c r="E1172">
        <v>586</v>
      </c>
      <c r="F1172">
        <v>10684</v>
      </c>
      <c r="G1172">
        <v>8.4</v>
      </c>
      <c r="H1172">
        <v>793</v>
      </c>
      <c r="I1172">
        <v>9.1</v>
      </c>
      <c r="J1172" t="s">
        <v>247</v>
      </c>
      <c r="K1172">
        <v>47055</v>
      </c>
      <c r="L1172" t="s">
        <v>185</v>
      </c>
    </row>
    <row r="1173" spans="1:12" x14ac:dyDescent="0.2">
      <c r="A1173" t="str">
        <f t="shared" si="18"/>
        <v>Grainger2015</v>
      </c>
      <c r="B1173" t="s">
        <v>726</v>
      </c>
      <c r="C1173">
        <v>2015</v>
      </c>
      <c r="D1173" t="s">
        <v>245</v>
      </c>
      <c r="E1173">
        <v>262</v>
      </c>
      <c r="F1173">
        <v>3648</v>
      </c>
      <c r="G1173">
        <v>13.5</v>
      </c>
      <c r="H1173">
        <v>746</v>
      </c>
      <c r="I1173">
        <v>0.3</v>
      </c>
      <c r="J1173" t="s">
        <v>247</v>
      </c>
      <c r="K1173">
        <v>47057</v>
      </c>
      <c r="L1173" t="s">
        <v>185</v>
      </c>
    </row>
    <row r="1174" spans="1:12" x14ac:dyDescent="0.2">
      <c r="A1174" t="str">
        <f t="shared" si="18"/>
        <v>Greene2015</v>
      </c>
      <c r="B1174" t="s">
        <v>436</v>
      </c>
      <c r="C1174">
        <v>2015</v>
      </c>
      <c r="D1174" t="s">
        <v>245</v>
      </c>
      <c r="E1174">
        <v>1113</v>
      </c>
      <c r="F1174">
        <v>25536</v>
      </c>
      <c r="G1174">
        <v>1.9</v>
      </c>
      <c r="H1174">
        <v>755</v>
      </c>
      <c r="I1174">
        <v>6.5</v>
      </c>
      <c r="J1174" t="s">
        <v>247</v>
      </c>
      <c r="K1174">
        <v>47059</v>
      </c>
      <c r="L1174" t="s">
        <v>185</v>
      </c>
    </row>
    <row r="1175" spans="1:12" x14ac:dyDescent="0.2">
      <c r="A1175" t="str">
        <f t="shared" si="18"/>
        <v>Grundy2015</v>
      </c>
      <c r="B1175" t="s">
        <v>727</v>
      </c>
      <c r="C1175">
        <v>2015</v>
      </c>
      <c r="D1175" t="s">
        <v>245</v>
      </c>
      <c r="E1175">
        <v>173</v>
      </c>
      <c r="F1175">
        <v>2185</v>
      </c>
      <c r="G1175">
        <v>3.4</v>
      </c>
      <c r="H1175">
        <v>538</v>
      </c>
      <c r="I1175">
        <v>9.8000000000000007</v>
      </c>
      <c r="J1175" t="s">
        <v>247</v>
      </c>
      <c r="K1175">
        <v>47061</v>
      </c>
      <c r="L1175" t="s">
        <v>185</v>
      </c>
    </row>
    <row r="1176" spans="1:12" x14ac:dyDescent="0.2">
      <c r="A1176" t="str">
        <f t="shared" si="18"/>
        <v>Hamblen2015</v>
      </c>
      <c r="B1176" t="s">
        <v>728</v>
      </c>
      <c r="C1176">
        <v>2015</v>
      </c>
      <c r="D1176" t="s">
        <v>245</v>
      </c>
      <c r="E1176">
        <v>1317</v>
      </c>
      <c r="F1176">
        <v>30904</v>
      </c>
      <c r="G1176">
        <v>2.8</v>
      </c>
      <c r="H1176">
        <v>774</v>
      </c>
      <c r="I1176">
        <v>4.5</v>
      </c>
      <c r="J1176" t="s">
        <v>247</v>
      </c>
      <c r="K1176">
        <v>47063</v>
      </c>
      <c r="L1176" t="s">
        <v>185</v>
      </c>
    </row>
    <row r="1177" spans="1:12" x14ac:dyDescent="0.2">
      <c r="A1177" t="str">
        <f t="shared" si="18"/>
        <v>Hamilton2015</v>
      </c>
      <c r="B1177" t="s">
        <v>406</v>
      </c>
      <c r="C1177">
        <v>2015</v>
      </c>
      <c r="D1177" t="s">
        <v>245</v>
      </c>
      <c r="E1177">
        <v>9138</v>
      </c>
      <c r="F1177">
        <v>196318</v>
      </c>
      <c r="G1177">
        <v>3.6</v>
      </c>
      <c r="H1177">
        <v>1031</v>
      </c>
      <c r="I1177">
        <v>5.7</v>
      </c>
      <c r="J1177" t="s">
        <v>247</v>
      </c>
      <c r="K1177">
        <v>47065</v>
      </c>
      <c r="L1177" t="s">
        <v>185</v>
      </c>
    </row>
    <row r="1178" spans="1:12" x14ac:dyDescent="0.2">
      <c r="A1178" t="str">
        <f t="shared" si="18"/>
        <v>Hancock2015</v>
      </c>
      <c r="B1178" t="s">
        <v>508</v>
      </c>
      <c r="C1178">
        <v>2015</v>
      </c>
      <c r="D1178" t="s">
        <v>245</v>
      </c>
      <c r="E1178">
        <v>64</v>
      </c>
      <c r="F1178">
        <v>830</v>
      </c>
      <c r="G1178">
        <v>1.1000000000000001</v>
      </c>
      <c r="H1178">
        <v>529</v>
      </c>
      <c r="I1178">
        <v>9.3000000000000007</v>
      </c>
      <c r="J1178" t="s">
        <v>247</v>
      </c>
      <c r="K1178">
        <v>47067</v>
      </c>
      <c r="L1178" t="s">
        <v>185</v>
      </c>
    </row>
    <row r="1179" spans="1:12" x14ac:dyDescent="0.2">
      <c r="A1179" t="str">
        <f t="shared" si="18"/>
        <v>Hardeman2015</v>
      </c>
      <c r="B1179" t="s">
        <v>729</v>
      </c>
      <c r="C1179">
        <v>2015</v>
      </c>
      <c r="D1179" t="s">
        <v>245</v>
      </c>
      <c r="E1179">
        <v>373</v>
      </c>
      <c r="F1179">
        <v>6676</v>
      </c>
      <c r="G1179">
        <v>-0.7</v>
      </c>
      <c r="H1179">
        <v>729</v>
      </c>
      <c r="I1179">
        <v>2.5</v>
      </c>
      <c r="J1179" t="s">
        <v>247</v>
      </c>
      <c r="K1179">
        <v>47069</v>
      </c>
      <c r="L1179" t="s">
        <v>185</v>
      </c>
    </row>
    <row r="1180" spans="1:12" x14ac:dyDescent="0.2">
      <c r="A1180" t="str">
        <f t="shared" si="18"/>
        <v>Hardin2015</v>
      </c>
      <c r="B1180" t="s">
        <v>346</v>
      </c>
      <c r="C1180">
        <v>2015</v>
      </c>
      <c r="D1180" t="s">
        <v>245</v>
      </c>
      <c r="E1180">
        <v>531</v>
      </c>
      <c r="F1180">
        <v>7935</v>
      </c>
      <c r="G1180">
        <v>2.8</v>
      </c>
      <c r="H1180">
        <v>786</v>
      </c>
      <c r="I1180">
        <v>1.8</v>
      </c>
      <c r="J1180" t="s">
        <v>247</v>
      </c>
      <c r="K1180">
        <v>47071</v>
      </c>
      <c r="L1180" t="s">
        <v>185</v>
      </c>
    </row>
    <row r="1181" spans="1:12" x14ac:dyDescent="0.2">
      <c r="A1181" t="str">
        <f t="shared" si="18"/>
        <v>Hawkins2015</v>
      </c>
      <c r="B1181" t="s">
        <v>730</v>
      </c>
      <c r="C1181">
        <v>2015</v>
      </c>
      <c r="D1181" t="s">
        <v>245</v>
      </c>
      <c r="E1181">
        <v>653</v>
      </c>
      <c r="F1181">
        <v>12430</v>
      </c>
      <c r="G1181">
        <v>1.6</v>
      </c>
      <c r="H1181">
        <v>768</v>
      </c>
      <c r="I1181">
        <v>1.9</v>
      </c>
      <c r="J1181" t="s">
        <v>247</v>
      </c>
      <c r="K1181">
        <v>47073</v>
      </c>
      <c r="L1181" t="s">
        <v>185</v>
      </c>
    </row>
    <row r="1182" spans="1:12" x14ac:dyDescent="0.2">
      <c r="A1182" t="str">
        <f t="shared" si="18"/>
        <v>Haywood2015</v>
      </c>
      <c r="B1182" t="s">
        <v>731</v>
      </c>
      <c r="C1182">
        <v>2015</v>
      </c>
      <c r="D1182" t="s">
        <v>245</v>
      </c>
      <c r="E1182">
        <v>331</v>
      </c>
      <c r="F1182">
        <v>5004</v>
      </c>
      <c r="G1182">
        <v>3.9</v>
      </c>
      <c r="H1182">
        <v>764</v>
      </c>
      <c r="I1182">
        <v>2.1</v>
      </c>
      <c r="J1182" t="s">
        <v>247</v>
      </c>
      <c r="K1182">
        <v>47075</v>
      </c>
      <c r="L1182" t="s">
        <v>185</v>
      </c>
    </row>
    <row r="1183" spans="1:12" x14ac:dyDescent="0.2">
      <c r="A1183" t="str">
        <f t="shared" si="18"/>
        <v>Henderson2015</v>
      </c>
      <c r="B1183" t="s">
        <v>602</v>
      </c>
      <c r="C1183">
        <v>2015</v>
      </c>
      <c r="D1183" t="s">
        <v>245</v>
      </c>
      <c r="E1183">
        <v>508</v>
      </c>
      <c r="F1183">
        <v>8329</v>
      </c>
      <c r="G1183">
        <v>5.7</v>
      </c>
      <c r="H1183">
        <v>700</v>
      </c>
      <c r="I1183">
        <v>-0.8</v>
      </c>
      <c r="J1183" t="s">
        <v>247</v>
      </c>
      <c r="K1183">
        <v>47077</v>
      </c>
      <c r="L1183" t="s">
        <v>185</v>
      </c>
    </row>
    <row r="1184" spans="1:12" x14ac:dyDescent="0.2">
      <c r="A1184" t="str">
        <f t="shared" si="18"/>
        <v>Henry2015</v>
      </c>
      <c r="B1184" t="s">
        <v>416</v>
      </c>
      <c r="C1184">
        <v>2015</v>
      </c>
      <c r="D1184" t="s">
        <v>245</v>
      </c>
      <c r="E1184">
        <v>738</v>
      </c>
      <c r="F1184">
        <v>11273</v>
      </c>
      <c r="G1184">
        <v>1.7</v>
      </c>
      <c r="H1184">
        <v>762</v>
      </c>
      <c r="I1184">
        <v>7.3</v>
      </c>
      <c r="J1184" t="s">
        <v>247</v>
      </c>
      <c r="K1184">
        <v>47079</v>
      </c>
      <c r="L1184" t="s">
        <v>185</v>
      </c>
    </row>
    <row r="1185" spans="1:12" x14ac:dyDescent="0.2">
      <c r="A1185" t="str">
        <f t="shared" si="18"/>
        <v>Hickman2015</v>
      </c>
      <c r="B1185" t="s">
        <v>603</v>
      </c>
      <c r="C1185">
        <v>2015</v>
      </c>
      <c r="D1185" t="s">
        <v>245</v>
      </c>
      <c r="E1185">
        <v>285</v>
      </c>
      <c r="F1185">
        <v>3688</v>
      </c>
      <c r="G1185">
        <v>1.1000000000000001</v>
      </c>
      <c r="H1185">
        <v>770</v>
      </c>
      <c r="I1185">
        <v>6.6</v>
      </c>
      <c r="J1185" t="s">
        <v>247</v>
      </c>
      <c r="K1185">
        <v>47081</v>
      </c>
      <c r="L1185" t="s">
        <v>185</v>
      </c>
    </row>
    <row r="1186" spans="1:12" x14ac:dyDescent="0.2">
      <c r="A1186" t="str">
        <f t="shared" si="18"/>
        <v>Houston2015</v>
      </c>
      <c r="B1186" t="s">
        <v>333</v>
      </c>
      <c r="C1186">
        <v>2015</v>
      </c>
      <c r="D1186" t="s">
        <v>245</v>
      </c>
      <c r="E1186">
        <v>113</v>
      </c>
      <c r="F1186">
        <v>1504</v>
      </c>
      <c r="G1186">
        <v>-1.7</v>
      </c>
      <c r="H1186">
        <v>641</v>
      </c>
      <c r="I1186">
        <v>10.9</v>
      </c>
      <c r="J1186" t="s">
        <v>247</v>
      </c>
      <c r="K1186">
        <v>47083</v>
      </c>
      <c r="L1186" t="s">
        <v>185</v>
      </c>
    </row>
    <row r="1187" spans="1:12" x14ac:dyDescent="0.2">
      <c r="A1187" t="str">
        <f t="shared" si="18"/>
        <v>Humphreys2015</v>
      </c>
      <c r="B1187" t="s">
        <v>732</v>
      </c>
      <c r="C1187">
        <v>2015</v>
      </c>
      <c r="D1187" t="s">
        <v>245</v>
      </c>
      <c r="E1187">
        <v>335</v>
      </c>
      <c r="F1187">
        <v>5704</v>
      </c>
      <c r="G1187">
        <v>2</v>
      </c>
      <c r="H1187">
        <v>1033</v>
      </c>
      <c r="I1187">
        <v>7.6</v>
      </c>
      <c r="J1187" t="s">
        <v>247</v>
      </c>
      <c r="K1187">
        <v>47085</v>
      </c>
      <c r="L1187" t="s">
        <v>185</v>
      </c>
    </row>
    <row r="1188" spans="1:12" x14ac:dyDescent="0.2">
      <c r="A1188" t="str">
        <f t="shared" si="18"/>
        <v>Jackson2015</v>
      </c>
      <c r="B1188" t="s">
        <v>318</v>
      </c>
      <c r="C1188">
        <v>2015</v>
      </c>
      <c r="D1188" t="s">
        <v>245</v>
      </c>
      <c r="E1188">
        <v>122</v>
      </c>
      <c r="F1188">
        <v>1437</v>
      </c>
      <c r="G1188">
        <v>-0.2</v>
      </c>
      <c r="H1188">
        <v>707</v>
      </c>
      <c r="I1188">
        <v>5.2</v>
      </c>
      <c r="J1188" t="s">
        <v>247</v>
      </c>
      <c r="K1188">
        <v>47087</v>
      </c>
      <c r="L1188" t="s">
        <v>185</v>
      </c>
    </row>
    <row r="1189" spans="1:12" x14ac:dyDescent="0.2">
      <c r="A1189" t="str">
        <f t="shared" si="18"/>
        <v>Jefferson2015</v>
      </c>
      <c r="B1189" t="s">
        <v>314</v>
      </c>
      <c r="C1189">
        <v>2015</v>
      </c>
      <c r="D1189" t="s">
        <v>245</v>
      </c>
      <c r="E1189">
        <v>706</v>
      </c>
      <c r="F1189">
        <v>12951</v>
      </c>
      <c r="G1189">
        <v>2.1</v>
      </c>
      <c r="H1189">
        <v>782</v>
      </c>
      <c r="I1189">
        <v>6.1</v>
      </c>
      <c r="J1189" t="s">
        <v>247</v>
      </c>
      <c r="K1189">
        <v>47089</v>
      </c>
      <c r="L1189" t="s">
        <v>185</v>
      </c>
    </row>
    <row r="1190" spans="1:12" x14ac:dyDescent="0.2">
      <c r="A1190" t="str">
        <f t="shared" si="18"/>
        <v>Johnson2015</v>
      </c>
      <c r="B1190" t="s">
        <v>516</v>
      </c>
      <c r="C1190">
        <v>2015</v>
      </c>
      <c r="D1190" t="s">
        <v>245</v>
      </c>
      <c r="E1190">
        <v>256</v>
      </c>
      <c r="F1190">
        <v>4328</v>
      </c>
      <c r="G1190">
        <v>8.9</v>
      </c>
      <c r="H1190">
        <v>882</v>
      </c>
      <c r="I1190">
        <v>6.7</v>
      </c>
      <c r="J1190" t="s">
        <v>247</v>
      </c>
      <c r="K1190">
        <v>47091</v>
      </c>
      <c r="L1190" t="s">
        <v>185</v>
      </c>
    </row>
    <row r="1191" spans="1:12" x14ac:dyDescent="0.2">
      <c r="A1191" t="str">
        <f t="shared" si="18"/>
        <v>Knox2015</v>
      </c>
      <c r="B1191" t="s">
        <v>608</v>
      </c>
      <c r="C1191">
        <v>2015</v>
      </c>
      <c r="D1191" t="s">
        <v>245</v>
      </c>
      <c r="E1191">
        <v>11672</v>
      </c>
      <c r="F1191">
        <v>236214</v>
      </c>
      <c r="G1191">
        <v>2.6</v>
      </c>
      <c r="H1191">
        <v>977</v>
      </c>
      <c r="I1191">
        <v>5.9</v>
      </c>
      <c r="J1191" t="s">
        <v>247</v>
      </c>
      <c r="K1191">
        <v>47093</v>
      </c>
      <c r="L1191" t="s">
        <v>185</v>
      </c>
    </row>
    <row r="1192" spans="1:12" x14ac:dyDescent="0.2">
      <c r="A1192" t="str">
        <f t="shared" si="18"/>
        <v>Lake2015</v>
      </c>
      <c r="B1192" t="s">
        <v>733</v>
      </c>
      <c r="C1192">
        <v>2015</v>
      </c>
      <c r="D1192" t="s">
        <v>245</v>
      </c>
      <c r="E1192">
        <v>117</v>
      </c>
      <c r="F1192">
        <v>1855</v>
      </c>
      <c r="G1192">
        <v>-4.0999999999999996</v>
      </c>
      <c r="H1192">
        <v>600</v>
      </c>
      <c r="I1192">
        <v>6.4</v>
      </c>
      <c r="J1192" t="s">
        <v>247</v>
      </c>
      <c r="K1192">
        <v>47095</v>
      </c>
      <c r="L1192" t="s">
        <v>185</v>
      </c>
    </row>
    <row r="1193" spans="1:12" x14ac:dyDescent="0.2">
      <c r="A1193" t="str">
        <f t="shared" si="18"/>
        <v>Lauderdale2015</v>
      </c>
      <c r="B1193" t="s">
        <v>439</v>
      </c>
      <c r="C1193">
        <v>2015</v>
      </c>
      <c r="D1193" t="s">
        <v>245</v>
      </c>
      <c r="E1193">
        <v>349</v>
      </c>
      <c r="F1193">
        <v>5986</v>
      </c>
      <c r="G1193">
        <v>-5.4</v>
      </c>
      <c r="H1193">
        <v>728</v>
      </c>
      <c r="I1193">
        <v>5.8</v>
      </c>
      <c r="J1193" t="s">
        <v>247</v>
      </c>
      <c r="K1193">
        <v>47097</v>
      </c>
      <c r="L1193" t="s">
        <v>185</v>
      </c>
    </row>
    <row r="1194" spans="1:12" x14ac:dyDescent="0.2">
      <c r="A1194" t="str">
        <f t="shared" si="18"/>
        <v>Lawrence2015</v>
      </c>
      <c r="B1194" t="s">
        <v>440</v>
      </c>
      <c r="C1194">
        <v>2015</v>
      </c>
      <c r="D1194" t="s">
        <v>245</v>
      </c>
      <c r="E1194">
        <v>728</v>
      </c>
      <c r="F1194">
        <v>10355</v>
      </c>
      <c r="G1194">
        <v>3.1</v>
      </c>
      <c r="H1194">
        <v>688</v>
      </c>
      <c r="I1194">
        <v>1.5</v>
      </c>
      <c r="J1194" t="s">
        <v>247</v>
      </c>
      <c r="K1194">
        <v>47099</v>
      </c>
      <c r="L1194" t="s">
        <v>185</v>
      </c>
    </row>
    <row r="1195" spans="1:12" x14ac:dyDescent="0.2">
      <c r="A1195" t="str">
        <f t="shared" si="18"/>
        <v>Lewis2015</v>
      </c>
      <c r="B1195" t="s">
        <v>613</v>
      </c>
      <c r="C1195">
        <v>2015</v>
      </c>
      <c r="D1195" t="s">
        <v>245</v>
      </c>
      <c r="E1195">
        <v>217</v>
      </c>
      <c r="F1195">
        <v>2653</v>
      </c>
      <c r="G1195">
        <v>5.2</v>
      </c>
      <c r="H1195">
        <v>595</v>
      </c>
      <c r="I1195">
        <v>2.8</v>
      </c>
      <c r="J1195" t="s">
        <v>247</v>
      </c>
      <c r="K1195">
        <v>47101</v>
      </c>
      <c r="L1195" t="s">
        <v>185</v>
      </c>
    </row>
    <row r="1196" spans="1:12" x14ac:dyDescent="0.2">
      <c r="A1196" t="str">
        <f t="shared" si="18"/>
        <v>Lincoln2015</v>
      </c>
      <c r="B1196" t="s">
        <v>519</v>
      </c>
      <c r="C1196">
        <v>2015</v>
      </c>
      <c r="D1196" t="s">
        <v>245</v>
      </c>
      <c r="E1196">
        <v>596</v>
      </c>
      <c r="F1196">
        <v>9354</v>
      </c>
      <c r="G1196">
        <v>-1</v>
      </c>
      <c r="H1196">
        <v>738</v>
      </c>
      <c r="I1196">
        <v>10.8</v>
      </c>
      <c r="J1196" t="s">
        <v>247</v>
      </c>
      <c r="K1196">
        <v>47103</v>
      </c>
      <c r="L1196" t="s">
        <v>185</v>
      </c>
    </row>
    <row r="1197" spans="1:12" x14ac:dyDescent="0.2">
      <c r="A1197" t="str">
        <f t="shared" si="18"/>
        <v>Loudon2015</v>
      </c>
      <c r="B1197" t="s">
        <v>734</v>
      </c>
      <c r="C1197">
        <v>2015</v>
      </c>
      <c r="D1197" t="s">
        <v>245</v>
      </c>
      <c r="E1197">
        <v>942</v>
      </c>
      <c r="F1197">
        <v>14696</v>
      </c>
      <c r="G1197">
        <v>6.2</v>
      </c>
      <c r="H1197">
        <v>819</v>
      </c>
      <c r="I1197">
        <v>2.6</v>
      </c>
      <c r="J1197" t="s">
        <v>247</v>
      </c>
      <c r="K1197">
        <v>47105</v>
      </c>
      <c r="L1197" t="s">
        <v>185</v>
      </c>
    </row>
    <row r="1198" spans="1:12" x14ac:dyDescent="0.2">
      <c r="A1198" t="str">
        <f t="shared" si="18"/>
        <v>McMinn2015</v>
      </c>
      <c r="B1198" t="s">
        <v>735</v>
      </c>
      <c r="C1198">
        <v>2015</v>
      </c>
      <c r="D1198" t="s">
        <v>245</v>
      </c>
      <c r="E1198">
        <v>871</v>
      </c>
      <c r="F1198">
        <v>17774</v>
      </c>
      <c r="G1198">
        <v>3</v>
      </c>
      <c r="H1198">
        <v>833</v>
      </c>
      <c r="I1198">
        <v>5.4</v>
      </c>
      <c r="J1198" t="s">
        <v>247</v>
      </c>
      <c r="K1198">
        <v>47107</v>
      </c>
      <c r="L1198" t="s">
        <v>185</v>
      </c>
    </row>
    <row r="1199" spans="1:12" x14ac:dyDescent="0.2">
      <c r="A1199" t="str">
        <f t="shared" si="18"/>
        <v>McNairy2015</v>
      </c>
      <c r="B1199" t="s">
        <v>736</v>
      </c>
      <c r="C1199">
        <v>2015</v>
      </c>
      <c r="D1199" t="s">
        <v>245</v>
      </c>
      <c r="E1199">
        <v>424</v>
      </c>
      <c r="F1199">
        <v>5502</v>
      </c>
      <c r="G1199">
        <v>-0.9</v>
      </c>
      <c r="H1199">
        <v>635</v>
      </c>
      <c r="I1199">
        <v>-0.5</v>
      </c>
      <c r="J1199" t="s">
        <v>247</v>
      </c>
      <c r="K1199">
        <v>47109</v>
      </c>
      <c r="L1199" t="s">
        <v>185</v>
      </c>
    </row>
    <row r="1200" spans="1:12" x14ac:dyDescent="0.2">
      <c r="A1200" t="str">
        <f t="shared" si="18"/>
        <v>Macon2015</v>
      </c>
      <c r="B1200" t="s">
        <v>441</v>
      </c>
      <c r="C1200">
        <v>2015</v>
      </c>
      <c r="D1200" t="s">
        <v>245</v>
      </c>
      <c r="E1200">
        <v>329</v>
      </c>
      <c r="F1200">
        <v>4634</v>
      </c>
      <c r="G1200">
        <v>3.5</v>
      </c>
      <c r="H1200">
        <v>695</v>
      </c>
      <c r="I1200">
        <v>4.8</v>
      </c>
      <c r="J1200" t="s">
        <v>247</v>
      </c>
      <c r="K1200">
        <v>47111</v>
      </c>
      <c r="L1200" t="s">
        <v>185</v>
      </c>
    </row>
    <row r="1201" spans="1:12" x14ac:dyDescent="0.2">
      <c r="A1201" t="str">
        <f t="shared" si="18"/>
        <v>Madison2015</v>
      </c>
      <c r="B1201" t="s">
        <v>313</v>
      </c>
      <c r="C1201">
        <v>2015</v>
      </c>
      <c r="D1201" t="s">
        <v>245</v>
      </c>
      <c r="E1201">
        <v>2427</v>
      </c>
      <c r="F1201">
        <v>57643</v>
      </c>
      <c r="G1201">
        <v>2.9</v>
      </c>
      <c r="H1201">
        <v>845</v>
      </c>
      <c r="I1201">
        <v>3.9</v>
      </c>
      <c r="J1201" t="s">
        <v>247</v>
      </c>
      <c r="K1201">
        <v>47113</v>
      </c>
      <c r="L1201" t="s">
        <v>185</v>
      </c>
    </row>
    <row r="1202" spans="1:12" x14ac:dyDescent="0.2">
      <c r="A1202" t="str">
        <f t="shared" si="18"/>
        <v>Marion2015</v>
      </c>
      <c r="B1202" t="s">
        <v>399</v>
      </c>
      <c r="C1202">
        <v>2015</v>
      </c>
      <c r="D1202" t="s">
        <v>245</v>
      </c>
      <c r="E1202">
        <v>473</v>
      </c>
      <c r="F1202">
        <v>7320</v>
      </c>
      <c r="G1202">
        <v>4.2</v>
      </c>
      <c r="H1202">
        <v>745</v>
      </c>
      <c r="I1202">
        <v>2.6</v>
      </c>
      <c r="J1202" t="s">
        <v>247</v>
      </c>
      <c r="K1202">
        <v>47115</v>
      </c>
      <c r="L1202" t="s">
        <v>185</v>
      </c>
    </row>
    <row r="1203" spans="1:12" x14ac:dyDescent="0.2">
      <c r="A1203" t="str">
        <f t="shared" si="18"/>
        <v>Marshall2015</v>
      </c>
      <c r="B1203" t="s">
        <v>322</v>
      </c>
      <c r="C1203">
        <v>2015</v>
      </c>
      <c r="D1203" t="s">
        <v>245</v>
      </c>
      <c r="E1203">
        <v>522</v>
      </c>
      <c r="F1203">
        <v>8593</v>
      </c>
      <c r="G1203">
        <v>5.3</v>
      </c>
      <c r="H1203">
        <v>784</v>
      </c>
      <c r="I1203">
        <v>7.7</v>
      </c>
      <c r="J1203" t="s">
        <v>247</v>
      </c>
      <c r="K1203">
        <v>47117</v>
      </c>
      <c r="L1203" t="s">
        <v>185</v>
      </c>
    </row>
    <row r="1204" spans="1:12" x14ac:dyDescent="0.2">
      <c r="A1204" t="str">
        <f t="shared" si="18"/>
        <v>Maury2015</v>
      </c>
      <c r="B1204" t="s">
        <v>737</v>
      </c>
      <c r="C1204">
        <v>2015</v>
      </c>
      <c r="D1204" t="s">
        <v>245</v>
      </c>
      <c r="E1204">
        <v>1798</v>
      </c>
      <c r="F1204">
        <v>31421</v>
      </c>
      <c r="G1204">
        <v>3.6</v>
      </c>
      <c r="H1204">
        <v>910</v>
      </c>
      <c r="I1204">
        <v>6.8</v>
      </c>
      <c r="J1204" t="s">
        <v>247</v>
      </c>
      <c r="K1204">
        <v>47119</v>
      </c>
      <c r="L1204" t="s">
        <v>185</v>
      </c>
    </row>
    <row r="1205" spans="1:12" x14ac:dyDescent="0.2">
      <c r="A1205" t="str">
        <f t="shared" si="18"/>
        <v>Meigs2015</v>
      </c>
      <c r="B1205" t="s">
        <v>738</v>
      </c>
      <c r="C1205">
        <v>2015</v>
      </c>
      <c r="D1205" t="s">
        <v>245</v>
      </c>
      <c r="E1205">
        <v>126</v>
      </c>
      <c r="F1205">
        <v>1995</v>
      </c>
      <c r="G1205">
        <v>-0.9</v>
      </c>
      <c r="H1205">
        <v>694</v>
      </c>
      <c r="I1205">
        <v>1.8</v>
      </c>
      <c r="J1205" t="s">
        <v>247</v>
      </c>
      <c r="K1205">
        <v>47121</v>
      </c>
      <c r="L1205" t="s">
        <v>185</v>
      </c>
    </row>
    <row r="1206" spans="1:12" x14ac:dyDescent="0.2">
      <c r="A1206" t="str">
        <f t="shared" si="18"/>
        <v>Monroe2015</v>
      </c>
      <c r="B1206" t="s">
        <v>443</v>
      </c>
      <c r="C1206">
        <v>2015</v>
      </c>
      <c r="D1206" t="s">
        <v>245</v>
      </c>
      <c r="E1206">
        <v>716</v>
      </c>
      <c r="F1206">
        <v>13735</v>
      </c>
      <c r="G1206">
        <v>1.5</v>
      </c>
      <c r="H1206">
        <v>760</v>
      </c>
      <c r="I1206">
        <v>8.1</v>
      </c>
      <c r="J1206" t="s">
        <v>247</v>
      </c>
      <c r="K1206">
        <v>47123</v>
      </c>
      <c r="L1206" t="s">
        <v>185</v>
      </c>
    </row>
    <row r="1207" spans="1:12" x14ac:dyDescent="0.2">
      <c r="A1207" t="str">
        <f t="shared" si="18"/>
        <v>Montgomery2015</v>
      </c>
      <c r="B1207" t="s">
        <v>329</v>
      </c>
      <c r="C1207">
        <v>2015</v>
      </c>
      <c r="D1207" t="s">
        <v>245</v>
      </c>
      <c r="E1207">
        <v>2893</v>
      </c>
      <c r="F1207">
        <v>51196</v>
      </c>
      <c r="G1207">
        <v>3.1</v>
      </c>
      <c r="H1207">
        <v>746</v>
      </c>
      <c r="I1207">
        <v>6.1</v>
      </c>
      <c r="J1207" t="s">
        <v>247</v>
      </c>
      <c r="K1207">
        <v>47125</v>
      </c>
      <c r="L1207" t="s">
        <v>185</v>
      </c>
    </row>
    <row r="1208" spans="1:12" x14ac:dyDescent="0.2">
      <c r="A1208" t="str">
        <f t="shared" si="18"/>
        <v>Moore2015</v>
      </c>
      <c r="B1208" t="s">
        <v>739</v>
      </c>
      <c r="C1208">
        <v>2015</v>
      </c>
      <c r="D1208" t="s">
        <v>245</v>
      </c>
      <c r="E1208">
        <v>73</v>
      </c>
      <c r="F1208">
        <v>2008</v>
      </c>
      <c r="G1208">
        <v>8.6999999999999993</v>
      </c>
      <c r="H1208">
        <v>857</v>
      </c>
      <c r="I1208">
        <v>5.8</v>
      </c>
      <c r="J1208" t="s">
        <v>247</v>
      </c>
      <c r="K1208">
        <v>47127</v>
      </c>
      <c r="L1208" t="s">
        <v>185</v>
      </c>
    </row>
    <row r="1209" spans="1:12" x14ac:dyDescent="0.2">
      <c r="A1209" t="str">
        <f t="shared" si="18"/>
        <v>Morgan2015</v>
      </c>
      <c r="B1209" t="s">
        <v>444</v>
      </c>
      <c r="C1209">
        <v>2015</v>
      </c>
      <c r="D1209" t="s">
        <v>245</v>
      </c>
      <c r="E1209">
        <v>181</v>
      </c>
      <c r="F1209">
        <v>3155</v>
      </c>
      <c r="G1209">
        <v>-1.4</v>
      </c>
      <c r="H1209">
        <v>690</v>
      </c>
      <c r="I1209">
        <v>3.9</v>
      </c>
      <c r="J1209" t="s">
        <v>247</v>
      </c>
      <c r="K1209">
        <v>47129</v>
      </c>
      <c r="L1209" t="s">
        <v>185</v>
      </c>
    </row>
    <row r="1210" spans="1:12" x14ac:dyDescent="0.2">
      <c r="A1210" t="str">
        <f t="shared" si="18"/>
        <v>Obion2015</v>
      </c>
      <c r="B1210" t="s">
        <v>740</v>
      </c>
      <c r="C1210">
        <v>2015</v>
      </c>
      <c r="D1210" t="s">
        <v>245</v>
      </c>
      <c r="E1210">
        <v>670</v>
      </c>
      <c r="F1210">
        <v>9665</v>
      </c>
      <c r="G1210">
        <v>-0.5</v>
      </c>
      <c r="H1210">
        <v>739</v>
      </c>
      <c r="I1210">
        <v>2.2000000000000002</v>
      </c>
      <c r="J1210" t="s">
        <v>247</v>
      </c>
      <c r="K1210">
        <v>47131</v>
      </c>
      <c r="L1210" t="s">
        <v>185</v>
      </c>
    </row>
    <row r="1211" spans="1:12" x14ac:dyDescent="0.2">
      <c r="A1211" t="str">
        <f t="shared" si="18"/>
        <v>Overton2015</v>
      </c>
      <c r="B1211" t="s">
        <v>741</v>
      </c>
      <c r="C1211">
        <v>2015</v>
      </c>
      <c r="D1211" t="s">
        <v>245</v>
      </c>
      <c r="E1211">
        <v>312</v>
      </c>
      <c r="F1211">
        <v>4592</v>
      </c>
      <c r="G1211">
        <v>4.7</v>
      </c>
      <c r="H1211">
        <v>724</v>
      </c>
      <c r="I1211">
        <v>7.4</v>
      </c>
      <c r="J1211" t="s">
        <v>247</v>
      </c>
      <c r="K1211">
        <v>47133</v>
      </c>
      <c r="L1211" t="s">
        <v>185</v>
      </c>
    </row>
    <row r="1212" spans="1:12" x14ac:dyDescent="0.2">
      <c r="A1212" t="str">
        <f t="shared" si="18"/>
        <v>Perry2015</v>
      </c>
      <c r="B1212" t="s">
        <v>445</v>
      </c>
      <c r="C1212">
        <v>2015</v>
      </c>
      <c r="D1212" t="s">
        <v>245</v>
      </c>
      <c r="E1212">
        <v>125</v>
      </c>
      <c r="F1212">
        <v>1979</v>
      </c>
      <c r="G1212">
        <v>0.8</v>
      </c>
      <c r="H1212">
        <v>590</v>
      </c>
      <c r="I1212">
        <v>0.9</v>
      </c>
      <c r="J1212" t="s">
        <v>247</v>
      </c>
      <c r="K1212">
        <v>47135</v>
      </c>
      <c r="L1212" t="s">
        <v>185</v>
      </c>
    </row>
    <row r="1213" spans="1:12" x14ac:dyDescent="0.2">
      <c r="A1213" t="str">
        <f t="shared" si="18"/>
        <v>Pickett2015</v>
      </c>
      <c r="B1213" t="s">
        <v>742</v>
      </c>
      <c r="C1213">
        <v>2015</v>
      </c>
      <c r="D1213" t="s">
        <v>245</v>
      </c>
      <c r="E1213">
        <v>110</v>
      </c>
      <c r="F1213">
        <v>1091</v>
      </c>
      <c r="G1213">
        <v>17.399999999999999</v>
      </c>
      <c r="H1213">
        <v>639</v>
      </c>
      <c r="I1213">
        <v>5.0999999999999996</v>
      </c>
      <c r="J1213" t="s">
        <v>247</v>
      </c>
      <c r="K1213">
        <v>47137</v>
      </c>
      <c r="L1213" t="s">
        <v>185</v>
      </c>
    </row>
    <row r="1214" spans="1:12" x14ac:dyDescent="0.2">
      <c r="A1214" t="str">
        <f t="shared" si="18"/>
        <v>Polk2015</v>
      </c>
      <c r="B1214" t="s">
        <v>533</v>
      </c>
      <c r="C1214">
        <v>2015</v>
      </c>
      <c r="D1214" t="s">
        <v>245</v>
      </c>
      <c r="E1214">
        <v>244</v>
      </c>
      <c r="F1214">
        <v>2196</v>
      </c>
      <c r="G1214">
        <v>-2.1</v>
      </c>
      <c r="H1214">
        <v>589</v>
      </c>
      <c r="I1214">
        <v>6.3</v>
      </c>
      <c r="J1214" t="s">
        <v>247</v>
      </c>
      <c r="K1214">
        <v>47139</v>
      </c>
      <c r="L1214" t="s">
        <v>185</v>
      </c>
    </row>
    <row r="1215" spans="1:12" x14ac:dyDescent="0.2">
      <c r="A1215" t="str">
        <f t="shared" si="18"/>
        <v>Putnam2015</v>
      </c>
      <c r="B1215" t="s">
        <v>534</v>
      </c>
      <c r="C1215">
        <v>2015</v>
      </c>
      <c r="D1215" t="s">
        <v>245</v>
      </c>
      <c r="E1215">
        <v>1831</v>
      </c>
      <c r="F1215">
        <v>35283</v>
      </c>
      <c r="G1215">
        <v>4.9000000000000004</v>
      </c>
      <c r="H1215">
        <v>749</v>
      </c>
      <c r="I1215">
        <v>3.5</v>
      </c>
      <c r="J1215" t="s">
        <v>247</v>
      </c>
      <c r="K1215">
        <v>47141</v>
      </c>
      <c r="L1215" t="s">
        <v>185</v>
      </c>
    </row>
    <row r="1216" spans="1:12" x14ac:dyDescent="0.2">
      <c r="A1216" t="str">
        <f t="shared" si="18"/>
        <v>Rhea2015</v>
      </c>
      <c r="B1216" t="s">
        <v>743</v>
      </c>
      <c r="C1216">
        <v>2015</v>
      </c>
      <c r="D1216" t="s">
        <v>245</v>
      </c>
      <c r="E1216">
        <v>474</v>
      </c>
      <c r="F1216">
        <v>10660</v>
      </c>
      <c r="G1216">
        <v>0.8</v>
      </c>
      <c r="H1216">
        <v>1008</v>
      </c>
      <c r="I1216">
        <v>3.3</v>
      </c>
      <c r="J1216" t="s">
        <v>247</v>
      </c>
      <c r="K1216">
        <v>47143</v>
      </c>
      <c r="L1216" t="s">
        <v>185</v>
      </c>
    </row>
    <row r="1217" spans="1:12" x14ac:dyDescent="0.2">
      <c r="A1217" t="str">
        <f t="shared" si="18"/>
        <v>Roane2015</v>
      </c>
      <c r="B1217" t="s">
        <v>744</v>
      </c>
      <c r="C1217">
        <v>2015</v>
      </c>
      <c r="D1217" t="s">
        <v>245</v>
      </c>
      <c r="E1217">
        <v>735</v>
      </c>
      <c r="F1217">
        <v>18652</v>
      </c>
      <c r="G1217">
        <v>4.8</v>
      </c>
      <c r="H1217">
        <v>1207</v>
      </c>
      <c r="I1217">
        <v>7.7</v>
      </c>
      <c r="J1217" t="s">
        <v>247</v>
      </c>
      <c r="K1217">
        <v>47145</v>
      </c>
      <c r="L1217" t="s">
        <v>185</v>
      </c>
    </row>
    <row r="1218" spans="1:12" x14ac:dyDescent="0.2">
      <c r="A1218" t="str">
        <f t="shared" si="18"/>
        <v>Robertson2015</v>
      </c>
      <c r="B1218" t="s">
        <v>635</v>
      </c>
      <c r="C1218">
        <v>2015</v>
      </c>
      <c r="D1218" t="s">
        <v>245</v>
      </c>
      <c r="E1218">
        <v>1097</v>
      </c>
      <c r="F1218">
        <v>23251</v>
      </c>
      <c r="G1218">
        <v>0.6</v>
      </c>
      <c r="H1218">
        <v>773</v>
      </c>
      <c r="I1218">
        <v>8.6</v>
      </c>
      <c r="J1218" t="s">
        <v>247</v>
      </c>
      <c r="K1218">
        <v>47147</v>
      </c>
      <c r="L1218" t="s">
        <v>185</v>
      </c>
    </row>
    <row r="1219" spans="1:12" x14ac:dyDescent="0.2">
      <c r="A1219" t="str">
        <f t="shared" si="18"/>
        <v>Rutherford2015</v>
      </c>
      <c r="B1219" t="s">
        <v>407</v>
      </c>
      <c r="C1219">
        <v>2015</v>
      </c>
      <c r="D1219" t="s">
        <v>245</v>
      </c>
      <c r="E1219">
        <v>5121</v>
      </c>
      <c r="F1219">
        <v>119883</v>
      </c>
      <c r="G1219">
        <v>3.7</v>
      </c>
      <c r="H1219">
        <v>953</v>
      </c>
      <c r="I1219">
        <v>4.8</v>
      </c>
      <c r="J1219" t="s">
        <v>247</v>
      </c>
      <c r="K1219">
        <v>47149</v>
      </c>
      <c r="L1219" t="s">
        <v>185</v>
      </c>
    </row>
    <row r="1220" spans="1:12" x14ac:dyDescent="0.2">
      <c r="A1220" t="str">
        <f t="shared" si="18"/>
        <v>Scott2015</v>
      </c>
      <c r="B1220" t="s">
        <v>638</v>
      </c>
      <c r="C1220">
        <v>2015</v>
      </c>
      <c r="D1220" t="s">
        <v>245</v>
      </c>
      <c r="E1220">
        <v>329</v>
      </c>
      <c r="F1220">
        <v>5387</v>
      </c>
      <c r="G1220">
        <v>1.7</v>
      </c>
      <c r="H1220">
        <v>645</v>
      </c>
      <c r="I1220">
        <v>1.3</v>
      </c>
      <c r="J1220" t="s">
        <v>247</v>
      </c>
      <c r="K1220">
        <v>47151</v>
      </c>
      <c r="L1220" t="s">
        <v>185</v>
      </c>
    </row>
    <row r="1221" spans="1:12" x14ac:dyDescent="0.2">
      <c r="A1221" t="str">
        <f t="shared" si="18"/>
        <v>Sequatchie2015</v>
      </c>
      <c r="B1221" t="s">
        <v>410</v>
      </c>
      <c r="C1221">
        <v>2015</v>
      </c>
      <c r="D1221" t="s">
        <v>245</v>
      </c>
      <c r="E1221">
        <v>212</v>
      </c>
      <c r="F1221">
        <v>2905</v>
      </c>
      <c r="G1221">
        <v>6.4</v>
      </c>
      <c r="H1221">
        <v>640</v>
      </c>
      <c r="I1221">
        <v>10.3</v>
      </c>
      <c r="J1221" t="s">
        <v>247</v>
      </c>
      <c r="K1221">
        <v>47153</v>
      </c>
      <c r="L1221" t="s">
        <v>185</v>
      </c>
    </row>
    <row r="1222" spans="1:12" x14ac:dyDescent="0.2">
      <c r="A1222" t="str">
        <f t="shared" ref="A1222:A1285" si="19">_xlfn.CONCAT(B1222, C1222)</f>
        <v>Sevier2015</v>
      </c>
      <c r="B1222" t="s">
        <v>745</v>
      </c>
      <c r="C1222">
        <v>2015</v>
      </c>
      <c r="D1222" t="s">
        <v>245</v>
      </c>
      <c r="E1222">
        <v>2635</v>
      </c>
      <c r="F1222">
        <v>44149</v>
      </c>
      <c r="G1222">
        <v>4.8</v>
      </c>
      <c r="H1222">
        <v>628</v>
      </c>
      <c r="I1222">
        <v>7</v>
      </c>
      <c r="J1222" t="s">
        <v>247</v>
      </c>
      <c r="K1222">
        <v>47155</v>
      </c>
      <c r="L1222" t="s">
        <v>185</v>
      </c>
    </row>
    <row r="1223" spans="1:12" x14ac:dyDescent="0.2">
      <c r="A1223" t="str">
        <f t="shared" si="19"/>
        <v>Shelby2015</v>
      </c>
      <c r="B1223" t="s">
        <v>405</v>
      </c>
      <c r="C1223">
        <v>2015</v>
      </c>
      <c r="D1223" t="s">
        <v>245</v>
      </c>
      <c r="E1223">
        <v>19856</v>
      </c>
      <c r="F1223">
        <v>497517</v>
      </c>
      <c r="G1223">
        <v>1.8</v>
      </c>
      <c r="H1223">
        <v>1097</v>
      </c>
      <c r="I1223">
        <v>5.0999999999999996</v>
      </c>
      <c r="J1223" t="s">
        <v>247</v>
      </c>
      <c r="K1223">
        <v>47157</v>
      </c>
      <c r="L1223" t="s">
        <v>185</v>
      </c>
    </row>
    <row r="1224" spans="1:12" x14ac:dyDescent="0.2">
      <c r="A1224" t="str">
        <f t="shared" si="19"/>
        <v>Smith2015</v>
      </c>
      <c r="B1224" t="s">
        <v>746</v>
      </c>
      <c r="C1224">
        <v>2015</v>
      </c>
      <c r="D1224" t="s">
        <v>245</v>
      </c>
      <c r="E1224">
        <v>316</v>
      </c>
      <c r="F1224">
        <v>5210</v>
      </c>
      <c r="G1224">
        <v>4.7</v>
      </c>
      <c r="H1224">
        <v>862</v>
      </c>
      <c r="I1224">
        <v>10.9</v>
      </c>
      <c r="J1224" t="s">
        <v>247</v>
      </c>
      <c r="K1224">
        <v>47159</v>
      </c>
      <c r="L1224" t="s">
        <v>185</v>
      </c>
    </row>
    <row r="1225" spans="1:12" x14ac:dyDescent="0.2">
      <c r="A1225" t="str">
        <f t="shared" si="19"/>
        <v>Stewart2015</v>
      </c>
      <c r="B1225" t="s">
        <v>543</v>
      </c>
      <c r="C1225">
        <v>2015</v>
      </c>
      <c r="D1225" t="s">
        <v>245</v>
      </c>
      <c r="E1225">
        <v>182</v>
      </c>
      <c r="F1225">
        <v>2561</v>
      </c>
      <c r="G1225">
        <v>-3</v>
      </c>
      <c r="H1225">
        <v>1094</v>
      </c>
      <c r="I1225">
        <v>3.6</v>
      </c>
      <c r="J1225" t="s">
        <v>247</v>
      </c>
      <c r="K1225">
        <v>47161</v>
      </c>
      <c r="L1225" t="s">
        <v>185</v>
      </c>
    </row>
    <row r="1226" spans="1:12" x14ac:dyDescent="0.2">
      <c r="A1226" t="str">
        <f t="shared" si="19"/>
        <v>Sullivan2015</v>
      </c>
      <c r="B1226" t="s">
        <v>747</v>
      </c>
      <c r="C1226">
        <v>2015</v>
      </c>
      <c r="D1226" t="s">
        <v>245</v>
      </c>
      <c r="E1226">
        <v>3327</v>
      </c>
      <c r="F1226">
        <v>69140</v>
      </c>
      <c r="G1226">
        <v>1.3</v>
      </c>
      <c r="H1226">
        <v>927</v>
      </c>
      <c r="I1226">
        <v>10.1</v>
      </c>
      <c r="J1226" t="s">
        <v>247</v>
      </c>
      <c r="K1226">
        <v>47163</v>
      </c>
      <c r="L1226" t="s">
        <v>185</v>
      </c>
    </row>
    <row r="1227" spans="1:12" x14ac:dyDescent="0.2">
      <c r="A1227" t="str">
        <f t="shared" si="19"/>
        <v>Sumner2015</v>
      </c>
      <c r="B1227" t="s">
        <v>748</v>
      </c>
      <c r="C1227">
        <v>2015</v>
      </c>
      <c r="D1227" t="s">
        <v>245</v>
      </c>
      <c r="E1227">
        <v>3407</v>
      </c>
      <c r="F1227">
        <v>52048</v>
      </c>
      <c r="G1227">
        <v>5.8</v>
      </c>
      <c r="H1227">
        <v>916</v>
      </c>
      <c r="I1227">
        <v>6.6</v>
      </c>
      <c r="J1227" t="s">
        <v>247</v>
      </c>
      <c r="K1227">
        <v>47165</v>
      </c>
      <c r="L1227" t="s">
        <v>185</v>
      </c>
    </row>
    <row r="1228" spans="1:12" x14ac:dyDescent="0.2">
      <c r="A1228" t="str">
        <f t="shared" si="19"/>
        <v>Tipton2015</v>
      </c>
      <c r="B1228" t="s">
        <v>749</v>
      </c>
      <c r="C1228">
        <v>2015</v>
      </c>
      <c r="D1228" t="s">
        <v>245</v>
      </c>
      <c r="E1228">
        <v>763</v>
      </c>
      <c r="F1228">
        <v>10777</v>
      </c>
      <c r="G1228">
        <v>1</v>
      </c>
      <c r="H1228">
        <v>744</v>
      </c>
      <c r="I1228">
        <v>9.4</v>
      </c>
      <c r="J1228" t="s">
        <v>247</v>
      </c>
      <c r="K1228">
        <v>47167</v>
      </c>
      <c r="L1228" t="s">
        <v>185</v>
      </c>
    </row>
    <row r="1229" spans="1:12" x14ac:dyDescent="0.2">
      <c r="A1229" t="str">
        <f t="shared" si="19"/>
        <v>Trousdale2015</v>
      </c>
      <c r="B1229" t="s">
        <v>750</v>
      </c>
      <c r="C1229">
        <v>2015</v>
      </c>
      <c r="D1229" t="s">
        <v>245</v>
      </c>
      <c r="E1229">
        <v>137</v>
      </c>
      <c r="F1229">
        <v>1508</v>
      </c>
      <c r="G1229">
        <v>5.2</v>
      </c>
      <c r="H1229">
        <v>664</v>
      </c>
      <c r="I1229">
        <v>5.2</v>
      </c>
      <c r="J1229" t="s">
        <v>247</v>
      </c>
      <c r="K1229">
        <v>47169</v>
      </c>
      <c r="L1229" t="s">
        <v>185</v>
      </c>
    </row>
    <row r="1230" spans="1:12" x14ac:dyDescent="0.2">
      <c r="A1230" t="str">
        <f t="shared" si="19"/>
        <v>Unicoi2015</v>
      </c>
      <c r="B1230" t="s">
        <v>751</v>
      </c>
      <c r="C1230">
        <v>2015</v>
      </c>
      <c r="D1230" t="s">
        <v>245</v>
      </c>
      <c r="E1230">
        <v>250</v>
      </c>
      <c r="F1230">
        <v>4871</v>
      </c>
      <c r="G1230">
        <v>2</v>
      </c>
      <c r="H1230">
        <v>866</v>
      </c>
      <c r="I1230">
        <v>6.8</v>
      </c>
      <c r="J1230" t="s">
        <v>247</v>
      </c>
      <c r="K1230">
        <v>47171</v>
      </c>
      <c r="L1230" t="s">
        <v>185</v>
      </c>
    </row>
    <row r="1231" spans="1:12" x14ac:dyDescent="0.2">
      <c r="A1231" t="str">
        <f t="shared" si="19"/>
        <v>Union2015</v>
      </c>
      <c r="B1231" t="s">
        <v>403</v>
      </c>
      <c r="C1231">
        <v>2015</v>
      </c>
      <c r="D1231" t="s">
        <v>245</v>
      </c>
      <c r="E1231">
        <v>215</v>
      </c>
      <c r="F1231">
        <v>2335</v>
      </c>
      <c r="G1231">
        <v>4.8</v>
      </c>
      <c r="H1231">
        <v>650</v>
      </c>
      <c r="I1231">
        <v>3.3</v>
      </c>
      <c r="J1231" t="s">
        <v>247</v>
      </c>
      <c r="K1231">
        <v>47173</v>
      </c>
      <c r="L1231" t="s">
        <v>185</v>
      </c>
    </row>
    <row r="1232" spans="1:12" x14ac:dyDescent="0.2">
      <c r="A1232" t="str">
        <f t="shared" si="19"/>
        <v>Van Buren2015</v>
      </c>
      <c r="B1232" t="s">
        <v>752</v>
      </c>
      <c r="C1232">
        <v>2015</v>
      </c>
      <c r="D1232" t="s">
        <v>245</v>
      </c>
      <c r="E1232">
        <v>55</v>
      </c>
      <c r="F1232">
        <v>771</v>
      </c>
      <c r="G1232">
        <v>9.5</v>
      </c>
      <c r="H1232">
        <v>625</v>
      </c>
      <c r="I1232">
        <v>7.4</v>
      </c>
      <c r="J1232" t="s">
        <v>247</v>
      </c>
      <c r="K1232">
        <v>47175</v>
      </c>
      <c r="L1232" t="s">
        <v>185</v>
      </c>
    </row>
    <row r="1233" spans="1:12" x14ac:dyDescent="0.2">
      <c r="A1233" t="str">
        <f t="shared" si="19"/>
        <v>Warren2015</v>
      </c>
      <c r="B1233" t="s">
        <v>561</v>
      </c>
      <c r="C1233">
        <v>2015</v>
      </c>
      <c r="D1233" t="s">
        <v>245</v>
      </c>
      <c r="E1233">
        <v>799</v>
      </c>
      <c r="F1233">
        <v>14108</v>
      </c>
      <c r="G1233">
        <v>9.3000000000000007</v>
      </c>
      <c r="H1233">
        <v>770</v>
      </c>
      <c r="I1233">
        <v>2.1</v>
      </c>
      <c r="J1233" t="s">
        <v>247</v>
      </c>
      <c r="K1233">
        <v>47177</v>
      </c>
      <c r="L1233" t="s">
        <v>185</v>
      </c>
    </row>
    <row r="1234" spans="1:12" x14ac:dyDescent="0.2">
      <c r="A1234" t="str">
        <f t="shared" si="19"/>
        <v>Washington2015</v>
      </c>
      <c r="B1234" t="s">
        <v>452</v>
      </c>
      <c r="C1234">
        <v>2015</v>
      </c>
      <c r="D1234" t="s">
        <v>245</v>
      </c>
      <c r="E1234">
        <v>2838</v>
      </c>
      <c r="F1234">
        <v>61647</v>
      </c>
      <c r="G1234">
        <v>3.6</v>
      </c>
      <c r="H1234">
        <v>808</v>
      </c>
      <c r="I1234">
        <v>7</v>
      </c>
      <c r="J1234" t="s">
        <v>247</v>
      </c>
      <c r="K1234">
        <v>47179</v>
      </c>
      <c r="L1234" t="s">
        <v>185</v>
      </c>
    </row>
    <row r="1235" spans="1:12" x14ac:dyDescent="0.2">
      <c r="A1235" t="str">
        <f t="shared" si="19"/>
        <v>Wayne2015</v>
      </c>
      <c r="B1235" t="s">
        <v>382</v>
      </c>
      <c r="C1235">
        <v>2015</v>
      </c>
      <c r="D1235" t="s">
        <v>245</v>
      </c>
      <c r="E1235">
        <v>216</v>
      </c>
      <c r="F1235">
        <v>4031</v>
      </c>
      <c r="G1235">
        <v>5.4</v>
      </c>
      <c r="H1235">
        <v>654</v>
      </c>
      <c r="I1235">
        <v>2.2999999999999998</v>
      </c>
      <c r="J1235" t="s">
        <v>247</v>
      </c>
      <c r="K1235">
        <v>47181</v>
      </c>
      <c r="L1235" t="s">
        <v>185</v>
      </c>
    </row>
    <row r="1236" spans="1:12" x14ac:dyDescent="0.2">
      <c r="A1236" t="str">
        <f t="shared" si="19"/>
        <v>Weakley2015</v>
      </c>
      <c r="B1236" t="s">
        <v>411</v>
      </c>
      <c r="C1236">
        <v>2015</v>
      </c>
      <c r="D1236" t="s">
        <v>245</v>
      </c>
      <c r="E1236">
        <v>545</v>
      </c>
      <c r="F1236">
        <v>11045</v>
      </c>
      <c r="G1236">
        <v>3.8</v>
      </c>
      <c r="H1236">
        <v>648</v>
      </c>
      <c r="I1236">
        <v>4.9000000000000004</v>
      </c>
      <c r="J1236" t="s">
        <v>247</v>
      </c>
      <c r="K1236">
        <v>47183</v>
      </c>
      <c r="L1236" t="s">
        <v>185</v>
      </c>
    </row>
    <row r="1237" spans="1:12" x14ac:dyDescent="0.2">
      <c r="A1237" t="str">
        <f t="shared" si="19"/>
        <v>White2015</v>
      </c>
      <c r="B1237" t="s">
        <v>564</v>
      </c>
      <c r="C1237">
        <v>2015</v>
      </c>
      <c r="D1237" t="s">
        <v>245</v>
      </c>
      <c r="E1237">
        <v>421</v>
      </c>
      <c r="F1237">
        <v>6709</v>
      </c>
      <c r="G1237">
        <v>0.2</v>
      </c>
      <c r="H1237">
        <v>780</v>
      </c>
      <c r="I1237">
        <v>5.7</v>
      </c>
      <c r="J1237" t="s">
        <v>247</v>
      </c>
      <c r="K1237">
        <v>47185</v>
      </c>
      <c r="L1237" t="s">
        <v>185</v>
      </c>
    </row>
    <row r="1238" spans="1:12" x14ac:dyDescent="0.2">
      <c r="A1238" t="str">
        <f t="shared" si="19"/>
        <v>Williamson2015</v>
      </c>
      <c r="B1238" t="s">
        <v>409</v>
      </c>
      <c r="C1238">
        <v>2015</v>
      </c>
      <c r="D1238" t="s">
        <v>245</v>
      </c>
      <c r="E1238">
        <v>7892</v>
      </c>
      <c r="F1238">
        <v>120260</v>
      </c>
      <c r="G1238">
        <v>7.3</v>
      </c>
      <c r="H1238">
        <v>1235</v>
      </c>
      <c r="I1238">
        <v>0.2</v>
      </c>
      <c r="J1238" t="s">
        <v>247</v>
      </c>
      <c r="K1238">
        <v>47187</v>
      </c>
      <c r="L1238" t="s">
        <v>185</v>
      </c>
    </row>
    <row r="1239" spans="1:12" x14ac:dyDescent="0.2">
      <c r="A1239" t="str">
        <f t="shared" si="19"/>
        <v>Wilson2015</v>
      </c>
      <c r="B1239" t="s">
        <v>378</v>
      </c>
      <c r="C1239">
        <v>2015</v>
      </c>
      <c r="D1239" t="s">
        <v>245</v>
      </c>
      <c r="E1239">
        <v>2581</v>
      </c>
      <c r="F1239">
        <v>39544</v>
      </c>
      <c r="G1239">
        <v>6.4</v>
      </c>
      <c r="H1239">
        <v>922</v>
      </c>
      <c r="I1239">
        <v>10.3</v>
      </c>
      <c r="J1239" t="s">
        <v>247</v>
      </c>
      <c r="K1239">
        <v>47189</v>
      </c>
      <c r="L1239" t="s">
        <v>185</v>
      </c>
    </row>
    <row r="1240" spans="1:12" x14ac:dyDescent="0.2">
      <c r="A1240" t="str">
        <f t="shared" si="19"/>
        <v>Anderson2016</v>
      </c>
      <c r="B1240" t="s">
        <v>349</v>
      </c>
      <c r="C1240">
        <v>2016</v>
      </c>
      <c r="D1240" t="s">
        <v>245</v>
      </c>
      <c r="E1240">
        <v>1651</v>
      </c>
      <c r="F1240">
        <v>39397</v>
      </c>
      <c r="G1240">
        <v>1.2</v>
      </c>
      <c r="H1240">
        <v>1091</v>
      </c>
      <c r="I1240">
        <v>-1</v>
      </c>
      <c r="J1240" t="s">
        <v>247</v>
      </c>
      <c r="K1240">
        <v>47001</v>
      </c>
      <c r="L1240" t="s">
        <v>185</v>
      </c>
    </row>
    <row r="1241" spans="1:12" x14ac:dyDescent="0.2">
      <c r="A1241" t="str">
        <f t="shared" si="19"/>
        <v>Bedford2016</v>
      </c>
      <c r="B1241" t="s">
        <v>652</v>
      </c>
      <c r="C1241">
        <v>2016</v>
      </c>
      <c r="D1241" t="s">
        <v>245</v>
      </c>
      <c r="E1241">
        <v>823</v>
      </c>
      <c r="F1241">
        <v>18472</v>
      </c>
      <c r="G1241">
        <v>-0.2</v>
      </c>
      <c r="H1241">
        <v>798</v>
      </c>
      <c r="I1241">
        <v>-0.1</v>
      </c>
      <c r="J1241" t="s">
        <v>247</v>
      </c>
      <c r="K1241">
        <v>47003</v>
      </c>
      <c r="L1241" t="s">
        <v>185</v>
      </c>
    </row>
    <row r="1242" spans="1:12" x14ac:dyDescent="0.2">
      <c r="A1242" t="str">
        <f t="shared" si="19"/>
        <v>Benton2016</v>
      </c>
      <c r="B1242" t="s">
        <v>713</v>
      </c>
      <c r="C1242">
        <v>2016</v>
      </c>
      <c r="D1242" t="s">
        <v>245</v>
      </c>
      <c r="E1242">
        <v>305</v>
      </c>
      <c r="F1242">
        <v>3917</v>
      </c>
      <c r="G1242">
        <v>-2.7</v>
      </c>
      <c r="H1242">
        <v>620</v>
      </c>
      <c r="I1242">
        <v>2.1</v>
      </c>
      <c r="J1242" t="s">
        <v>247</v>
      </c>
      <c r="K1242">
        <v>47005</v>
      </c>
      <c r="L1242" t="s">
        <v>185</v>
      </c>
    </row>
    <row r="1243" spans="1:12" x14ac:dyDescent="0.2">
      <c r="A1243" t="str">
        <f t="shared" si="19"/>
        <v>Bledsoe2016</v>
      </c>
      <c r="B1243" t="s">
        <v>714</v>
      </c>
      <c r="C1243">
        <v>2016</v>
      </c>
      <c r="D1243" t="s">
        <v>245</v>
      </c>
      <c r="E1243">
        <v>139</v>
      </c>
      <c r="F1243">
        <v>2217</v>
      </c>
      <c r="G1243">
        <v>-2.2999999999999998</v>
      </c>
      <c r="H1243">
        <v>624</v>
      </c>
      <c r="I1243">
        <v>2.2999999999999998</v>
      </c>
      <c r="J1243" t="s">
        <v>247</v>
      </c>
      <c r="K1243">
        <v>47007</v>
      </c>
      <c r="L1243" t="s">
        <v>185</v>
      </c>
    </row>
    <row r="1244" spans="1:12" x14ac:dyDescent="0.2">
      <c r="A1244" t="str">
        <f t="shared" si="19"/>
        <v>Blount2016</v>
      </c>
      <c r="B1244" t="s">
        <v>421</v>
      </c>
      <c r="C1244">
        <v>2016</v>
      </c>
      <c r="D1244" t="s">
        <v>245</v>
      </c>
      <c r="E1244">
        <v>2386</v>
      </c>
      <c r="F1244">
        <v>47534</v>
      </c>
      <c r="G1244">
        <v>-0.5</v>
      </c>
      <c r="H1244">
        <v>924</v>
      </c>
      <c r="I1244">
        <v>-2.5</v>
      </c>
      <c r="J1244" t="s">
        <v>247</v>
      </c>
      <c r="K1244">
        <v>47009</v>
      </c>
      <c r="L1244" t="s">
        <v>185</v>
      </c>
    </row>
    <row r="1245" spans="1:12" x14ac:dyDescent="0.2">
      <c r="A1245" t="str">
        <f t="shared" si="19"/>
        <v>Bradley2016</v>
      </c>
      <c r="B1245" t="s">
        <v>408</v>
      </c>
      <c r="C1245">
        <v>2016</v>
      </c>
      <c r="D1245" t="s">
        <v>245</v>
      </c>
      <c r="E1245">
        <v>1891</v>
      </c>
      <c r="F1245">
        <v>46960</v>
      </c>
      <c r="G1245">
        <v>0.2</v>
      </c>
      <c r="H1245">
        <v>779</v>
      </c>
      <c r="I1245">
        <v>-0.5</v>
      </c>
      <c r="J1245" t="s">
        <v>247</v>
      </c>
      <c r="K1245">
        <v>47011</v>
      </c>
      <c r="L1245" t="s">
        <v>185</v>
      </c>
    </row>
    <row r="1246" spans="1:12" x14ac:dyDescent="0.2">
      <c r="A1246" t="str">
        <f t="shared" si="19"/>
        <v>Campbell2016</v>
      </c>
      <c r="B1246" t="s">
        <v>412</v>
      </c>
      <c r="C1246">
        <v>2016</v>
      </c>
      <c r="D1246" t="s">
        <v>245</v>
      </c>
      <c r="E1246">
        <v>619</v>
      </c>
      <c r="F1246">
        <v>9120</v>
      </c>
      <c r="G1246">
        <v>2.7</v>
      </c>
      <c r="H1246">
        <v>672</v>
      </c>
      <c r="I1246">
        <v>-2.7</v>
      </c>
      <c r="J1246" t="s">
        <v>247</v>
      </c>
      <c r="K1246">
        <v>47013</v>
      </c>
      <c r="L1246" t="s">
        <v>185</v>
      </c>
    </row>
    <row r="1247" spans="1:12" x14ac:dyDescent="0.2">
      <c r="A1247" t="str">
        <f t="shared" si="19"/>
        <v>Cannon2016</v>
      </c>
      <c r="B1247" t="s">
        <v>715</v>
      </c>
      <c r="C1247">
        <v>2016</v>
      </c>
      <c r="D1247" t="s">
        <v>245</v>
      </c>
      <c r="E1247">
        <v>207</v>
      </c>
      <c r="F1247">
        <v>2241</v>
      </c>
      <c r="G1247">
        <v>9.1</v>
      </c>
      <c r="H1247">
        <v>662</v>
      </c>
      <c r="I1247">
        <v>-8.3000000000000007</v>
      </c>
      <c r="J1247" t="s">
        <v>247</v>
      </c>
      <c r="K1247">
        <v>47015</v>
      </c>
      <c r="L1247" t="s">
        <v>185</v>
      </c>
    </row>
    <row r="1248" spans="1:12" x14ac:dyDescent="0.2">
      <c r="A1248" t="str">
        <f t="shared" si="19"/>
        <v>Carroll2016</v>
      </c>
      <c r="B1248" t="s">
        <v>373</v>
      </c>
      <c r="C1248">
        <v>2016</v>
      </c>
      <c r="D1248" t="s">
        <v>245</v>
      </c>
      <c r="E1248">
        <v>458</v>
      </c>
      <c r="F1248">
        <v>7320</v>
      </c>
      <c r="G1248">
        <v>-0.7</v>
      </c>
      <c r="H1248">
        <v>689</v>
      </c>
      <c r="I1248">
        <v>5.7</v>
      </c>
      <c r="J1248" t="s">
        <v>247</v>
      </c>
      <c r="K1248">
        <v>47017</v>
      </c>
      <c r="L1248" t="s">
        <v>185</v>
      </c>
    </row>
    <row r="1249" spans="1:12" x14ac:dyDescent="0.2">
      <c r="A1249" t="str">
        <f t="shared" si="19"/>
        <v>Carter2016</v>
      </c>
      <c r="B1249" t="s">
        <v>583</v>
      </c>
      <c r="C1249">
        <v>2016</v>
      </c>
      <c r="D1249" t="s">
        <v>245</v>
      </c>
      <c r="E1249">
        <v>683</v>
      </c>
      <c r="F1249">
        <v>10971</v>
      </c>
      <c r="G1249">
        <v>1.8</v>
      </c>
      <c r="H1249">
        <v>671</v>
      </c>
      <c r="I1249">
        <v>-0.1</v>
      </c>
      <c r="J1249" t="s">
        <v>247</v>
      </c>
      <c r="K1249">
        <v>47019</v>
      </c>
      <c r="L1249" t="s">
        <v>185</v>
      </c>
    </row>
    <row r="1250" spans="1:12" x14ac:dyDescent="0.2">
      <c r="A1250" t="str">
        <f t="shared" si="19"/>
        <v>Cheatham2016</v>
      </c>
      <c r="B1250" t="s">
        <v>716</v>
      </c>
      <c r="C1250">
        <v>2016</v>
      </c>
      <c r="D1250" t="s">
        <v>245</v>
      </c>
      <c r="E1250">
        <v>634</v>
      </c>
      <c r="F1250">
        <v>8101</v>
      </c>
      <c r="G1250">
        <v>1.3</v>
      </c>
      <c r="H1250">
        <v>809</v>
      </c>
      <c r="I1250">
        <v>-1.9</v>
      </c>
      <c r="J1250" t="s">
        <v>247</v>
      </c>
      <c r="K1250">
        <v>47021</v>
      </c>
      <c r="L1250" t="s">
        <v>185</v>
      </c>
    </row>
    <row r="1251" spans="1:12" x14ac:dyDescent="0.2">
      <c r="A1251" t="str">
        <f t="shared" si="19"/>
        <v>Chester2016</v>
      </c>
      <c r="B1251" t="s">
        <v>717</v>
      </c>
      <c r="C1251">
        <v>2016</v>
      </c>
      <c r="D1251" t="s">
        <v>245</v>
      </c>
      <c r="E1251">
        <v>267</v>
      </c>
      <c r="F1251">
        <v>3704</v>
      </c>
      <c r="G1251">
        <v>0.4</v>
      </c>
      <c r="H1251">
        <v>740</v>
      </c>
      <c r="I1251">
        <v>-1.5</v>
      </c>
      <c r="J1251" t="s">
        <v>247</v>
      </c>
      <c r="K1251">
        <v>47023</v>
      </c>
      <c r="L1251" t="s">
        <v>185</v>
      </c>
    </row>
    <row r="1252" spans="1:12" x14ac:dyDescent="0.2">
      <c r="A1252" t="str">
        <f t="shared" si="19"/>
        <v>Claiborne2016</v>
      </c>
      <c r="B1252" t="s">
        <v>718</v>
      </c>
      <c r="C1252">
        <v>2016</v>
      </c>
      <c r="D1252" t="s">
        <v>245</v>
      </c>
      <c r="E1252">
        <v>486</v>
      </c>
      <c r="F1252">
        <v>8874</v>
      </c>
      <c r="G1252">
        <v>-0.7</v>
      </c>
      <c r="H1252">
        <v>696</v>
      </c>
      <c r="I1252">
        <v>-1.8</v>
      </c>
      <c r="J1252" t="s">
        <v>247</v>
      </c>
      <c r="K1252">
        <v>47025</v>
      </c>
      <c r="L1252" t="s">
        <v>185</v>
      </c>
    </row>
    <row r="1253" spans="1:12" x14ac:dyDescent="0.2">
      <c r="A1253" t="str">
        <f t="shared" si="19"/>
        <v>Clay2016</v>
      </c>
      <c r="B1253" t="s">
        <v>353</v>
      </c>
      <c r="C1253">
        <v>2016</v>
      </c>
      <c r="D1253" t="s">
        <v>245</v>
      </c>
      <c r="E1253">
        <v>134</v>
      </c>
      <c r="F1253">
        <v>1604</v>
      </c>
      <c r="G1253">
        <v>2.2000000000000002</v>
      </c>
      <c r="H1253">
        <v>601</v>
      </c>
      <c r="I1253">
        <v>0</v>
      </c>
      <c r="J1253" t="s">
        <v>247</v>
      </c>
      <c r="K1253">
        <v>47027</v>
      </c>
      <c r="L1253" t="s">
        <v>185</v>
      </c>
    </row>
    <row r="1254" spans="1:12" x14ac:dyDescent="0.2">
      <c r="A1254" t="str">
        <f t="shared" si="19"/>
        <v>Cocke2016</v>
      </c>
      <c r="B1254" t="s">
        <v>719</v>
      </c>
      <c r="C1254">
        <v>2016</v>
      </c>
      <c r="D1254" t="s">
        <v>245</v>
      </c>
      <c r="E1254">
        <v>489</v>
      </c>
      <c r="F1254">
        <v>7428</v>
      </c>
      <c r="G1254">
        <v>-1</v>
      </c>
      <c r="H1254">
        <v>664</v>
      </c>
      <c r="I1254">
        <v>-0.9</v>
      </c>
      <c r="J1254" t="s">
        <v>247</v>
      </c>
      <c r="K1254">
        <v>47029</v>
      </c>
      <c r="L1254" t="s">
        <v>185</v>
      </c>
    </row>
    <row r="1255" spans="1:12" x14ac:dyDescent="0.2">
      <c r="A1255" t="str">
        <f t="shared" si="19"/>
        <v>Coffee2016</v>
      </c>
      <c r="B1255" t="s">
        <v>340</v>
      </c>
      <c r="C1255">
        <v>2016</v>
      </c>
      <c r="D1255" t="s">
        <v>245</v>
      </c>
      <c r="E1255">
        <v>1299</v>
      </c>
      <c r="F1255">
        <v>25927</v>
      </c>
      <c r="G1255">
        <v>0.6</v>
      </c>
      <c r="H1255">
        <v>899</v>
      </c>
      <c r="I1255">
        <v>0.7</v>
      </c>
      <c r="J1255" t="s">
        <v>247</v>
      </c>
      <c r="K1255">
        <v>47031</v>
      </c>
      <c r="L1255" t="s">
        <v>185</v>
      </c>
    </row>
    <row r="1256" spans="1:12" x14ac:dyDescent="0.2">
      <c r="A1256" t="str">
        <f t="shared" si="19"/>
        <v>Crockett2016</v>
      </c>
      <c r="B1256" t="s">
        <v>720</v>
      </c>
      <c r="C1256">
        <v>2016</v>
      </c>
      <c r="D1256" t="s">
        <v>245</v>
      </c>
      <c r="E1256">
        <v>267</v>
      </c>
      <c r="F1256">
        <v>3782</v>
      </c>
      <c r="G1256">
        <v>3.6</v>
      </c>
      <c r="H1256">
        <v>764</v>
      </c>
      <c r="I1256">
        <v>-0.1</v>
      </c>
      <c r="J1256" t="s">
        <v>247</v>
      </c>
      <c r="K1256">
        <v>47033</v>
      </c>
      <c r="L1256" t="s">
        <v>185</v>
      </c>
    </row>
    <row r="1257" spans="1:12" x14ac:dyDescent="0.2">
      <c r="A1257" t="str">
        <f t="shared" si="19"/>
        <v>Cumberland2016</v>
      </c>
      <c r="B1257" t="s">
        <v>589</v>
      </c>
      <c r="C1257">
        <v>2016</v>
      </c>
      <c r="D1257" t="s">
        <v>245</v>
      </c>
      <c r="E1257">
        <v>1109</v>
      </c>
      <c r="F1257">
        <v>17986</v>
      </c>
      <c r="G1257">
        <v>3.7</v>
      </c>
      <c r="H1257">
        <v>716</v>
      </c>
      <c r="I1257">
        <v>1.3</v>
      </c>
      <c r="J1257" t="s">
        <v>247</v>
      </c>
      <c r="K1257">
        <v>47035</v>
      </c>
      <c r="L1257" t="s">
        <v>185</v>
      </c>
    </row>
    <row r="1258" spans="1:12" x14ac:dyDescent="0.2">
      <c r="A1258" t="str">
        <f t="shared" si="19"/>
        <v>Davidson2016</v>
      </c>
      <c r="B1258" t="s">
        <v>721</v>
      </c>
      <c r="C1258">
        <v>2016</v>
      </c>
      <c r="D1258" t="s">
        <v>245</v>
      </c>
      <c r="E1258">
        <v>21760</v>
      </c>
      <c r="F1258">
        <v>481234</v>
      </c>
      <c r="G1258">
        <v>3.2</v>
      </c>
      <c r="H1258">
        <v>1163</v>
      </c>
      <c r="I1258">
        <v>-0.6</v>
      </c>
      <c r="J1258" t="s">
        <v>247</v>
      </c>
      <c r="K1258">
        <v>47037</v>
      </c>
      <c r="L1258" t="s">
        <v>185</v>
      </c>
    </row>
    <row r="1259" spans="1:12" x14ac:dyDescent="0.2">
      <c r="A1259" t="str">
        <f t="shared" si="19"/>
        <v>Decatur2016</v>
      </c>
      <c r="B1259" t="s">
        <v>488</v>
      </c>
      <c r="C1259">
        <v>2016</v>
      </c>
      <c r="D1259" t="s">
        <v>245</v>
      </c>
      <c r="E1259">
        <v>223</v>
      </c>
      <c r="F1259">
        <v>3604</v>
      </c>
      <c r="G1259">
        <v>-0.8</v>
      </c>
      <c r="H1259">
        <v>701</v>
      </c>
      <c r="I1259">
        <v>0.4</v>
      </c>
      <c r="J1259" t="s">
        <v>247</v>
      </c>
      <c r="K1259">
        <v>47039</v>
      </c>
      <c r="L1259" t="s">
        <v>185</v>
      </c>
    </row>
    <row r="1260" spans="1:12" x14ac:dyDescent="0.2">
      <c r="A1260" t="str">
        <f t="shared" si="19"/>
        <v>DeKalb2016</v>
      </c>
      <c r="B1260" t="s">
        <v>337</v>
      </c>
      <c r="C1260">
        <v>2016</v>
      </c>
      <c r="D1260" t="s">
        <v>245</v>
      </c>
      <c r="E1260">
        <v>318</v>
      </c>
      <c r="F1260">
        <v>5556</v>
      </c>
      <c r="G1260">
        <v>5.6</v>
      </c>
      <c r="H1260">
        <v>755</v>
      </c>
      <c r="I1260">
        <v>1.9</v>
      </c>
      <c r="J1260" t="s">
        <v>247</v>
      </c>
      <c r="K1260">
        <v>47041</v>
      </c>
      <c r="L1260" t="s">
        <v>185</v>
      </c>
    </row>
    <row r="1261" spans="1:12" x14ac:dyDescent="0.2">
      <c r="A1261" t="str">
        <f t="shared" si="19"/>
        <v>Dickson2016</v>
      </c>
      <c r="B1261" t="s">
        <v>722</v>
      </c>
      <c r="C1261">
        <v>2016</v>
      </c>
      <c r="D1261" t="s">
        <v>245</v>
      </c>
      <c r="E1261">
        <v>1001</v>
      </c>
      <c r="F1261">
        <v>17023</v>
      </c>
      <c r="G1261">
        <v>2.7</v>
      </c>
      <c r="H1261">
        <v>779</v>
      </c>
      <c r="I1261">
        <v>-0.3</v>
      </c>
      <c r="J1261" t="s">
        <v>247</v>
      </c>
      <c r="K1261">
        <v>47043</v>
      </c>
      <c r="L1261" t="s">
        <v>185</v>
      </c>
    </row>
    <row r="1262" spans="1:12" x14ac:dyDescent="0.2">
      <c r="A1262" t="str">
        <f t="shared" si="19"/>
        <v>Dyer2016</v>
      </c>
      <c r="B1262" t="s">
        <v>723</v>
      </c>
      <c r="C1262">
        <v>2016</v>
      </c>
      <c r="D1262" t="s">
        <v>245</v>
      </c>
      <c r="E1262">
        <v>823</v>
      </c>
      <c r="F1262">
        <v>15481</v>
      </c>
      <c r="G1262">
        <v>-1.1000000000000001</v>
      </c>
      <c r="H1262">
        <v>770</v>
      </c>
      <c r="I1262">
        <v>-1.4</v>
      </c>
      <c r="J1262" t="s">
        <v>247</v>
      </c>
      <c r="K1262">
        <v>47045</v>
      </c>
      <c r="L1262" t="s">
        <v>185</v>
      </c>
    </row>
    <row r="1263" spans="1:12" x14ac:dyDescent="0.2">
      <c r="A1263" t="str">
        <f t="shared" si="19"/>
        <v>Fayette2016</v>
      </c>
      <c r="B1263" t="s">
        <v>332</v>
      </c>
      <c r="C1263">
        <v>2016</v>
      </c>
      <c r="D1263" t="s">
        <v>245</v>
      </c>
      <c r="E1263">
        <v>596</v>
      </c>
      <c r="F1263">
        <v>7754</v>
      </c>
      <c r="G1263">
        <v>-2.2000000000000002</v>
      </c>
      <c r="H1263">
        <v>915</v>
      </c>
      <c r="I1263">
        <v>1</v>
      </c>
      <c r="J1263" t="s">
        <v>247</v>
      </c>
      <c r="K1263">
        <v>47047</v>
      </c>
      <c r="L1263" t="s">
        <v>185</v>
      </c>
    </row>
    <row r="1264" spans="1:12" x14ac:dyDescent="0.2">
      <c r="A1264" t="str">
        <f t="shared" si="19"/>
        <v>Fentress2016</v>
      </c>
      <c r="B1264" t="s">
        <v>724</v>
      </c>
      <c r="C1264">
        <v>2016</v>
      </c>
      <c r="D1264" t="s">
        <v>245</v>
      </c>
      <c r="E1264">
        <v>274</v>
      </c>
      <c r="F1264">
        <v>4817</v>
      </c>
      <c r="G1264">
        <v>0</v>
      </c>
      <c r="H1264">
        <v>639</v>
      </c>
      <c r="I1264">
        <v>7.8</v>
      </c>
      <c r="J1264" t="s">
        <v>247</v>
      </c>
      <c r="K1264">
        <v>47049</v>
      </c>
      <c r="L1264" t="s">
        <v>185</v>
      </c>
    </row>
    <row r="1265" spans="1:12" x14ac:dyDescent="0.2">
      <c r="A1265" t="str">
        <f t="shared" si="19"/>
        <v>Franklin2016</v>
      </c>
      <c r="B1265" t="s">
        <v>434</v>
      </c>
      <c r="C1265">
        <v>2016</v>
      </c>
      <c r="D1265" t="s">
        <v>245</v>
      </c>
      <c r="E1265">
        <v>772</v>
      </c>
      <c r="F1265">
        <v>12093</v>
      </c>
      <c r="G1265">
        <v>-0.9</v>
      </c>
      <c r="H1265">
        <v>673</v>
      </c>
      <c r="I1265">
        <v>-1.8</v>
      </c>
      <c r="J1265" t="s">
        <v>247</v>
      </c>
      <c r="K1265">
        <v>47051</v>
      </c>
      <c r="L1265" t="s">
        <v>185</v>
      </c>
    </row>
    <row r="1266" spans="1:12" x14ac:dyDescent="0.2">
      <c r="A1266" t="str">
        <f t="shared" si="19"/>
        <v>Gibson2016</v>
      </c>
      <c r="B1266" t="s">
        <v>725</v>
      </c>
      <c r="C1266">
        <v>2016</v>
      </c>
      <c r="D1266" t="s">
        <v>245</v>
      </c>
      <c r="E1266">
        <v>965</v>
      </c>
      <c r="F1266">
        <v>14018</v>
      </c>
      <c r="G1266">
        <v>1.6</v>
      </c>
      <c r="H1266">
        <v>718</v>
      </c>
      <c r="I1266">
        <v>-2</v>
      </c>
      <c r="J1266" t="s">
        <v>247</v>
      </c>
      <c r="K1266">
        <v>47053</v>
      </c>
      <c r="L1266" t="s">
        <v>185</v>
      </c>
    </row>
    <row r="1267" spans="1:12" x14ac:dyDescent="0.2">
      <c r="A1267" t="str">
        <f t="shared" si="19"/>
        <v>Giles2016</v>
      </c>
      <c r="B1267" t="s">
        <v>670</v>
      </c>
      <c r="C1267">
        <v>2016</v>
      </c>
      <c r="D1267" t="s">
        <v>245</v>
      </c>
      <c r="E1267">
        <v>606</v>
      </c>
      <c r="F1267">
        <v>11063</v>
      </c>
      <c r="G1267">
        <v>3.5</v>
      </c>
      <c r="H1267">
        <v>769</v>
      </c>
      <c r="I1267">
        <v>-3</v>
      </c>
      <c r="J1267" t="s">
        <v>247</v>
      </c>
      <c r="K1267">
        <v>47055</v>
      </c>
      <c r="L1267" t="s">
        <v>185</v>
      </c>
    </row>
    <row r="1268" spans="1:12" x14ac:dyDescent="0.2">
      <c r="A1268" t="str">
        <f t="shared" si="19"/>
        <v>Grainger2016</v>
      </c>
      <c r="B1268" t="s">
        <v>726</v>
      </c>
      <c r="C1268">
        <v>2016</v>
      </c>
      <c r="D1268" t="s">
        <v>245</v>
      </c>
      <c r="E1268">
        <v>274</v>
      </c>
      <c r="F1268">
        <v>3689</v>
      </c>
      <c r="G1268">
        <v>1.1000000000000001</v>
      </c>
      <c r="H1268">
        <v>779</v>
      </c>
      <c r="I1268">
        <v>4.4000000000000004</v>
      </c>
      <c r="J1268" t="s">
        <v>247</v>
      </c>
      <c r="K1268">
        <v>47057</v>
      </c>
      <c r="L1268" t="s">
        <v>185</v>
      </c>
    </row>
    <row r="1269" spans="1:12" x14ac:dyDescent="0.2">
      <c r="A1269" t="str">
        <f t="shared" si="19"/>
        <v>Greene2016</v>
      </c>
      <c r="B1269" t="s">
        <v>436</v>
      </c>
      <c r="C1269">
        <v>2016</v>
      </c>
      <c r="D1269" t="s">
        <v>245</v>
      </c>
      <c r="E1269">
        <v>1167</v>
      </c>
      <c r="F1269">
        <v>25939</v>
      </c>
      <c r="G1269">
        <v>1.6</v>
      </c>
      <c r="H1269">
        <v>730</v>
      </c>
      <c r="I1269">
        <v>-3.3</v>
      </c>
      <c r="J1269" t="s">
        <v>247</v>
      </c>
      <c r="K1269">
        <v>47059</v>
      </c>
      <c r="L1269" t="s">
        <v>185</v>
      </c>
    </row>
    <row r="1270" spans="1:12" x14ac:dyDescent="0.2">
      <c r="A1270" t="str">
        <f t="shared" si="19"/>
        <v>Grundy2016</v>
      </c>
      <c r="B1270" t="s">
        <v>727</v>
      </c>
      <c r="C1270">
        <v>2016</v>
      </c>
      <c r="D1270" t="s">
        <v>245</v>
      </c>
      <c r="E1270">
        <v>173</v>
      </c>
      <c r="F1270">
        <v>2038</v>
      </c>
      <c r="G1270">
        <v>-6.7</v>
      </c>
      <c r="H1270">
        <v>530</v>
      </c>
      <c r="I1270">
        <v>-1.5</v>
      </c>
      <c r="J1270" t="s">
        <v>247</v>
      </c>
      <c r="K1270">
        <v>47061</v>
      </c>
      <c r="L1270" t="s">
        <v>185</v>
      </c>
    </row>
    <row r="1271" spans="1:12" x14ac:dyDescent="0.2">
      <c r="A1271" t="str">
        <f t="shared" si="19"/>
        <v>Hamblen2016</v>
      </c>
      <c r="B1271" t="s">
        <v>728</v>
      </c>
      <c r="C1271">
        <v>2016</v>
      </c>
      <c r="D1271" t="s">
        <v>245</v>
      </c>
      <c r="E1271">
        <v>1319</v>
      </c>
      <c r="F1271">
        <v>31402</v>
      </c>
      <c r="G1271">
        <v>1.6</v>
      </c>
      <c r="H1271">
        <v>755</v>
      </c>
      <c r="I1271">
        <v>-2.5</v>
      </c>
      <c r="J1271" t="s">
        <v>247</v>
      </c>
      <c r="K1271">
        <v>47063</v>
      </c>
      <c r="L1271" t="s">
        <v>185</v>
      </c>
    </row>
    <row r="1272" spans="1:12" x14ac:dyDescent="0.2">
      <c r="A1272" t="str">
        <f t="shared" si="19"/>
        <v>Hamilton2016</v>
      </c>
      <c r="B1272" t="s">
        <v>406</v>
      </c>
      <c r="C1272">
        <v>2016</v>
      </c>
      <c r="D1272" t="s">
        <v>245</v>
      </c>
      <c r="E1272">
        <v>9372</v>
      </c>
      <c r="F1272">
        <v>199495</v>
      </c>
      <c r="G1272">
        <v>1.6</v>
      </c>
      <c r="H1272">
        <v>1005</v>
      </c>
      <c r="I1272">
        <v>-2.5</v>
      </c>
      <c r="J1272" t="s">
        <v>247</v>
      </c>
      <c r="K1272">
        <v>47065</v>
      </c>
      <c r="L1272" t="s">
        <v>185</v>
      </c>
    </row>
    <row r="1273" spans="1:12" x14ac:dyDescent="0.2">
      <c r="A1273" t="str">
        <f t="shared" si="19"/>
        <v>Hancock2016</v>
      </c>
      <c r="B1273" t="s">
        <v>508</v>
      </c>
      <c r="C1273">
        <v>2016</v>
      </c>
      <c r="D1273" t="s">
        <v>245</v>
      </c>
      <c r="E1273">
        <v>66</v>
      </c>
      <c r="F1273">
        <v>876</v>
      </c>
      <c r="G1273">
        <v>5.5</v>
      </c>
      <c r="H1273">
        <v>491</v>
      </c>
      <c r="I1273">
        <v>-7.2</v>
      </c>
      <c r="J1273" t="s">
        <v>247</v>
      </c>
      <c r="K1273">
        <v>47067</v>
      </c>
      <c r="L1273" t="s">
        <v>185</v>
      </c>
    </row>
    <row r="1274" spans="1:12" x14ac:dyDescent="0.2">
      <c r="A1274" t="str">
        <f t="shared" si="19"/>
        <v>Hardeman2016</v>
      </c>
      <c r="B1274" t="s">
        <v>729</v>
      </c>
      <c r="C1274">
        <v>2016</v>
      </c>
      <c r="D1274" t="s">
        <v>245</v>
      </c>
      <c r="E1274">
        <v>373</v>
      </c>
      <c r="F1274">
        <v>6759</v>
      </c>
      <c r="G1274">
        <v>1.2</v>
      </c>
      <c r="H1274">
        <v>722</v>
      </c>
      <c r="I1274">
        <v>-1</v>
      </c>
      <c r="J1274" t="s">
        <v>247</v>
      </c>
      <c r="K1274">
        <v>47069</v>
      </c>
      <c r="L1274" t="s">
        <v>185</v>
      </c>
    </row>
    <row r="1275" spans="1:12" x14ac:dyDescent="0.2">
      <c r="A1275" t="str">
        <f t="shared" si="19"/>
        <v>Hardin2016</v>
      </c>
      <c r="B1275" t="s">
        <v>346</v>
      </c>
      <c r="C1275">
        <v>2016</v>
      </c>
      <c r="D1275" t="s">
        <v>245</v>
      </c>
      <c r="E1275">
        <v>523</v>
      </c>
      <c r="F1275">
        <v>7860</v>
      </c>
      <c r="G1275">
        <v>-0.9</v>
      </c>
      <c r="H1275">
        <v>1070</v>
      </c>
      <c r="I1275">
        <v>36.1</v>
      </c>
      <c r="J1275" t="s">
        <v>247</v>
      </c>
      <c r="K1275">
        <v>47071</v>
      </c>
      <c r="L1275" t="s">
        <v>185</v>
      </c>
    </row>
    <row r="1276" spans="1:12" x14ac:dyDescent="0.2">
      <c r="A1276" t="str">
        <f t="shared" si="19"/>
        <v>Hawkins2016</v>
      </c>
      <c r="B1276" t="s">
        <v>730</v>
      </c>
      <c r="C1276">
        <v>2016</v>
      </c>
      <c r="D1276" t="s">
        <v>245</v>
      </c>
      <c r="E1276">
        <v>654</v>
      </c>
      <c r="F1276">
        <v>13132</v>
      </c>
      <c r="G1276">
        <v>5.6</v>
      </c>
      <c r="H1276">
        <v>773</v>
      </c>
      <c r="I1276">
        <v>0.7</v>
      </c>
      <c r="J1276" t="s">
        <v>247</v>
      </c>
      <c r="K1276">
        <v>47073</v>
      </c>
      <c r="L1276" t="s">
        <v>185</v>
      </c>
    </row>
    <row r="1277" spans="1:12" x14ac:dyDescent="0.2">
      <c r="A1277" t="str">
        <f t="shared" si="19"/>
        <v>Haywood2016</v>
      </c>
      <c r="B1277" t="s">
        <v>731</v>
      </c>
      <c r="C1277">
        <v>2016</v>
      </c>
      <c r="D1277" t="s">
        <v>245</v>
      </c>
      <c r="E1277">
        <v>330</v>
      </c>
      <c r="F1277">
        <v>5043</v>
      </c>
      <c r="G1277">
        <v>0.8</v>
      </c>
      <c r="H1277">
        <v>757</v>
      </c>
      <c r="I1277">
        <v>-0.9</v>
      </c>
      <c r="J1277" t="s">
        <v>247</v>
      </c>
      <c r="K1277">
        <v>47075</v>
      </c>
      <c r="L1277" t="s">
        <v>185</v>
      </c>
    </row>
    <row r="1278" spans="1:12" x14ac:dyDescent="0.2">
      <c r="A1278" t="str">
        <f t="shared" si="19"/>
        <v>Henderson2016</v>
      </c>
      <c r="B1278" t="s">
        <v>602</v>
      </c>
      <c r="C1278">
        <v>2016</v>
      </c>
      <c r="D1278" t="s">
        <v>245</v>
      </c>
      <c r="E1278">
        <v>502</v>
      </c>
      <c r="F1278">
        <v>7752</v>
      </c>
      <c r="G1278">
        <v>-6.9</v>
      </c>
      <c r="H1278">
        <v>739</v>
      </c>
      <c r="I1278">
        <v>5.6</v>
      </c>
      <c r="J1278" t="s">
        <v>247</v>
      </c>
      <c r="K1278">
        <v>47077</v>
      </c>
      <c r="L1278" t="s">
        <v>185</v>
      </c>
    </row>
    <row r="1279" spans="1:12" x14ac:dyDescent="0.2">
      <c r="A1279" t="str">
        <f t="shared" si="19"/>
        <v>Henry2016</v>
      </c>
      <c r="B1279" t="s">
        <v>416</v>
      </c>
      <c r="C1279">
        <v>2016</v>
      </c>
      <c r="D1279" t="s">
        <v>245</v>
      </c>
      <c r="E1279">
        <v>728</v>
      </c>
      <c r="F1279">
        <v>11367</v>
      </c>
      <c r="G1279">
        <v>0.8</v>
      </c>
      <c r="H1279">
        <v>759</v>
      </c>
      <c r="I1279">
        <v>-0.4</v>
      </c>
      <c r="J1279" t="s">
        <v>247</v>
      </c>
      <c r="K1279">
        <v>47079</v>
      </c>
      <c r="L1279" t="s">
        <v>185</v>
      </c>
    </row>
    <row r="1280" spans="1:12" x14ac:dyDescent="0.2">
      <c r="A1280" t="str">
        <f t="shared" si="19"/>
        <v>Hickman2016</v>
      </c>
      <c r="B1280" t="s">
        <v>603</v>
      </c>
      <c r="C1280">
        <v>2016</v>
      </c>
      <c r="D1280" t="s">
        <v>245</v>
      </c>
      <c r="E1280">
        <v>301</v>
      </c>
      <c r="F1280">
        <v>3711</v>
      </c>
      <c r="G1280">
        <v>0.6</v>
      </c>
      <c r="H1280">
        <v>769</v>
      </c>
      <c r="I1280">
        <v>-0.1</v>
      </c>
      <c r="J1280" t="s">
        <v>247</v>
      </c>
      <c r="K1280">
        <v>47081</v>
      </c>
      <c r="L1280" t="s">
        <v>185</v>
      </c>
    </row>
    <row r="1281" spans="1:12" x14ac:dyDescent="0.2">
      <c r="A1281" t="str">
        <f t="shared" si="19"/>
        <v>Houston2016</v>
      </c>
      <c r="B1281" t="s">
        <v>333</v>
      </c>
      <c r="C1281">
        <v>2016</v>
      </c>
      <c r="D1281" t="s">
        <v>245</v>
      </c>
      <c r="E1281">
        <v>120</v>
      </c>
      <c r="F1281">
        <v>1513</v>
      </c>
      <c r="G1281">
        <v>0.6</v>
      </c>
      <c r="H1281">
        <v>595</v>
      </c>
      <c r="I1281">
        <v>-7.2</v>
      </c>
      <c r="J1281" t="s">
        <v>247</v>
      </c>
      <c r="K1281">
        <v>47083</v>
      </c>
      <c r="L1281" t="s">
        <v>185</v>
      </c>
    </row>
    <row r="1282" spans="1:12" x14ac:dyDescent="0.2">
      <c r="A1282" t="str">
        <f t="shared" si="19"/>
        <v>Humphreys2016</v>
      </c>
      <c r="B1282" t="s">
        <v>732</v>
      </c>
      <c r="C1282">
        <v>2016</v>
      </c>
      <c r="D1282" t="s">
        <v>245</v>
      </c>
      <c r="E1282">
        <v>333</v>
      </c>
      <c r="F1282">
        <v>5831</v>
      </c>
      <c r="G1282">
        <v>2.2000000000000002</v>
      </c>
      <c r="H1282">
        <v>967</v>
      </c>
      <c r="I1282">
        <v>-6.4</v>
      </c>
      <c r="J1282" t="s">
        <v>247</v>
      </c>
      <c r="K1282">
        <v>47085</v>
      </c>
      <c r="L1282" t="s">
        <v>185</v>
      </c>
    </row>
    <row r="1283" spans="1:12" x14ac:dyDescent="0.2">
      <c r="A1283" t="str">
        <f t="shared" si="19"/>
        <v>Jackson2016</v>
      </c>
      <c r="B1283" t="s">
        <v>318</v>
      </c>
      <c r="C1283">
        <v>2016</v>
      </c>
      <c r="D1283" t="s">
        <v>245</v>
      </c>
      <c r="E1283">
        <v>119</v>
      </c>
      <c r="F1283">
        <v>1383</v>
      </c>
      <c r="G1283">
        <v>-3.8</v>
      </c>
      <c r="H1283">
        <v>731</v>
      </c>
      <c r="I1283">
        <v>3.4</v>
      </c>
      <c r="J1283" t="s">
        <v>247</v>
      </c>
      <c r="K1283">
        <v>47087</v>
      </c>
      <c r="L1283" t="s">
        <v>185</v>
      </c>
    </row>
    <row r="1284" spans="1:12" x14ac:dyDescent="0.2">
      <c r="A1284" t="str">
        <f t="shared" si="19"/>
        <v>Jefferson2016</v>
      </c>
      <c r="B1284" t="s">
        <v>314</v>
      </c>
      <c r="C1284">
        <v>2016</v>
      </c>
      <c r="D1284" t="s">
        <v>245</v>
      </c>
      <c r="E1284">
        <v>723</v>
      </c>
      <c r="F1284">
        <v>13189</v>
      </c>
      <c r="G1284">
        <v>1.8</v>
      </c>
      <c r="H1284">
        <v>767</v>
      </c>
      <c r="I1284">
        <v>-1.9</v>
      </c>
      <c r="J1284" t="s">
        <v>247</v>
      </c>
      <c r="K1284">
        <v>47089</v>
      </c>
      <c r="L1284" t="s">
        <v>185</v>
      </c>
    </row>
    <row r="1285" spans="1:12" x14ac:dyDescent="0.2">
      <c r="A1285" t="str">
        <f t="shared" si="19"/>
        <v>Johnson2016</v>
      </c>
      <c r="B1285" t="s">
        <v>516</v>
      </c>
      <c r="C1285">
        <v>2016</v>
      </c>
      <c r="D1285" t="s">
        <v>245</v>
      </c>
      <c r="E1285">
        <v>263</v>
      </c>
      <c r="F1285">
        <v>4341</v>
      </c>
      <c r="G1285">
        <v>0.3</v>
      </c>
      <c r="H1285">
        <v>870</v>
      </c>
      <c r="I1285">
        <v>-1.4</v>
      </c>
      <c r="J1285" t="s">
        <v>247</v>
      </c>
      <c r="K1285">
        <v>47091</v>
      </c>
      <c r="L1285" t="s">
        <v>185</v>
      </c>
    </row>
    <row r="1286" spans="1:12" x14ac:dyDescent="0.2">
      <c r="A1286" t="str">
        <f t="shared" ref="A1286:A1349" si="20">_xlfn.CONCAT(B1286, C1286)</f>
        <v>Knox2016</v>
      </c>
      <c r="B1286" t="s">
        <v>608</v>
      </c>
      <c r="C1286">
        <v>2016</v>
      </c>
      <c r="D1286" t="s">
        <v>245</v>
      </c>
      <c r="E1286">
        <v>11962</v>
      </c>
      <c r="F1286">
        <v>239691</v>
      </c>
      <c r="G1286">
        <v>1.5</v>
      </c>
      <c r="H1286">
        <v>960</v>
      </c>
      <c r="I1286">
        <v>-1.7</v>
      </c>
      <c r="J1286" t="s">
        <v>247</v>
      </c>
      <c r="K1286">
        <v>47093</v>
      </c>
      <c r="L1286" t="s">
        <v>185</v>
      </c>
    </row>
    <row r="1287" spans="1:12" x14ac:dyDescent="0.2">
      <c r="A1287" t="str">
        <f t="shared" si="20"/>
        <v>Lake2016</v>
      </c>
      <c r="B1287" t="s">
        <v>733</v>
      </c>
      <c r="C1287">
        <v>2016</v>
      </c>
      <c r="D1287" t="s">
        <v>245</v>
      </c>
      <c r="E1287">
        <v>118</v>
      </c>
      <c r="F1287">
        <v>1833</v>
      </c>
      <c r="G1287">
        <v>-1.2</v>
      </c>
      <c r="H1287">
        <v>620</v>
      </c>
      <c r="I1287">
        <v>3.3</v>
      </c>
      <c r="J1287" t="s">
        <v>247</v>
      </c>
      <c r="K1287">
        <v>47095</v>
      </c>
      <c r="L1287" t="s">
        <v>185</v>
      </c>
    </row>
    <row r="1288" spans="1:12" x14ac:dyDescent="0.2">
      <c r="A1288" t="str">
        <f t="shared" si="20"/>
        <v>Lauderdale2016</v>
      </c>
      <c r="B1288" t="s">
        <v>439</v>
      </c>
      <c r="C1288">
        <v>2016</v>
      </c>
      <c r="D1288" t="s">
        <v>245</v>
      </c>
      <c r="E1288">
        <v>341</v>
      </c>
      <c r="F1288">
        <v>6156</v>
      </c>
      <c r="G1288">
        <v>2.8</v>
      </c>
      <c r="H1288">
        <v>707</v>
      </c>
      <c r="I1288">
        <v>-2.9</v>
      </c>
      <c r="J1288" t="s">
        <v>247</v>
      </c>
      <c r="K1288">
        <v>47097</v>
      </c>
      <c r="L1288" t="s">
        <v>185</v>
      </c>
    </row>
    <row r="1289" spans="1:12" x14ac:dyDescent="0.2">
      <c r="A1289" t="str">
        <f t="shared" si="20"/>
        <v>Lawrence2016</v>
      </c>
      <c r="B1289" t="s">
        <v>440</v>
      </c>
      <c r="C1289">
        <v>2016</v>
      </c>
      <c r="D1289" t="s">
        <v>245</v>
      </c>
      <c r="E1289">
        <v>731</v>
      </c>
      <c r="F1289">
        <v>10384</v>
      </c>
      <c r="G1289">
        <v>0.3</v>
      </c>
      <c r="H1289">
        <v>686</v>
      </c>
      <c r="I1289">
        <v>-0.3</v>
      </c>
      <c r="J1289" t="s">
        <v>247</v>
      </c>
      <c r="K1289">
        <v>47099</v>
      </c>
      <c r="L1289" t="s">
        <v>185</v>
      </c>
    </row>
    <row r="1290" spans="1:12" x14ac:dyDescent="0.2">
      <c r="A1290" t="str">
        <f t="shared" si="20"/>
        <v>Lewis2016</v>
      </c>
      <c r="B1290" t="s">
        <v>613</v>
      </c>
      <c r="C1290">
        <v>2016</v>
      </c>
      <c r="D1290" t="s">
        <v>245</v>
      </c>
      <c r="E1290">
        <v>217</v>
      </c>
      <c r="F1290">
        <v>2643</v>
      </c>
      <c r="G1290">
        <v>-0.4</v>
      </c>
      <c r="H1290">
        <v>622</v>
      </c>
      <c r="I1290">
        <v>4.5</v>
      </c>
      <c r="J1290" t="s">
        <v>247</v>
      </c>
      <c r="K1290">
        <v>47101</v>
      </c>
      <c r="L1290" t="s">
        <v>185</v>
      </c>
    </row>
    <row r="1291" spans="1:12" x14ac:dyDescent="0.2">
      <c r="A1291" t="str">
        <f t="shared" si="20"/>
        <v>Lincoln2016</v>
      </c>
      <c r="B1291" t="s">
        <v>519</v>
      </c>
      <c r="C1291">
        <v>2016</v>
      </c>
      <c r="D1291" t="s">
        <v>245</v>
      </c>
      <c r="E1291">
        <v>606</v>
      </c>
      <c r="F1291">
        <v>10179</v>
      </c>
      <c r="G1291">
        <v>8.8000000000000007</v>
      </c>
      <c r="H1291">
        <v>713</v>
      </c>
      <c r="I1291">
        <v>-3.4</v>
      </c>
      <c r="J1291" t="s">
        <v>247</v>
      </c>
      <c r="K1291">
        <v>47103</v>
      </c>
      <c r="L1291" t="s">
        <v>185</v>
      </c>
    </row>
    <row r="1292" spans="1:12" x14ac:dyDescent="0.2">
      <c r="A1292" t="str">
        <f t="shared" si="20"/>
        <v>Loudon2016</v>
      </c>
      <c r="B1292" t="s">
        <v>734</v>
      </c>
      <c r="C1292">
        <v>2016</v>
      </c>
      <c r="D1292" t="s">
        <v>245</v>
      </c>
      <c r="E1292">
        <v>973</v>
      </c>
      <c r="F1292">
        <v>15280</v>
      </c>
      <c r="G1292">
        <v>4</v>
      </c>
      <c r="H1292">
        <v>804</v>
      </c>
      <c r="I1292">
        <v>-1.8</v>
      </c>
      <c r="J1292" t="s">
        <v>247</v>
      </c>
      <c r="K1292">
        <v>47105</v>
      </c>
      <c r="L1292" t="s">
        <v>185</v>
      </c>
    </row>
    <row r="1293" spans="1:12" x14ac:dyDescent="0.2">
      <c r="A1293" t="str">
        <f t="shared" si="20"/>
        <v>McMinn2016</v>
      </c>
      <c r="B1293" t="s">
        <v>735</v>
      </c>
      <c r="C1293">
        <v>2016</v>
      </c>
      <c r="D1293" t="s">
        <v>245</v>
      </c>
      <c r="E1293">
        <v>886</v>
      </c>
      <c r="F1293">
        <v>17632</v>
      </c>
      <c r="G1293">
        <v>-0.8</v>
      </c>
      <c r="H1293">
        <v>827</v>
      </c>
      <c r="I1293">
        <v>-0.7</v>
      </c>
      <c r="J1293" t="s">
        <v>247</v>
      </c>
      <c r="K1293">
        <v>47107</v>
      </c>
      <c r="L1293" t="s">
        <v>185</v>
      </c>
    </row>
    <row r="1294" spans="1:12" x14ac:dyDescent="0.2">
      <c r="A1294" t="str">
        <f t="shared" si="20"/>
        <v>McNairy2016</v>
      </c>
      <c r="B1294" t="s">
        <v>736</v>
      </c>
      <c r="C1294">
        <v>2016</v>
      </c>
      <c r="D1294" t="s">
        <v>245</v>
      </c>
      <c r="E1294">
        <v>448</v>
      </c>
      <c r="F1294">
        <v>5797</v>
      </c>
      <c r="G1294">
        <v>5.4</v>
      </c>
      <c r="H1294">
        <v>621</v>
      </c>
      <c r="I1294">
        <v>-2.2000000000000002</v>
      </c>
      <c r="J1294" t="s">
        <v>247</v>
      </c>
      <c r="K1294">
        <v>47109</v>
      </c>
      <c r="L1294" t="s">
        <v>185</v>
      </c>
    </row>
    <row r="1295" spans="1:12" x14ac:dyDescent="0.2">
      <c r="A1295" t="str">
        <f t="shared" si="20"/>
        <v>Macon2016</v>
      </c>
      <c r="B1295" t="s">
        <v>441</v>
      </c>
      <c r="C1295">
        <v>2016</v>
      </c>
      <c r="D1295" t="s">
        <v>245</v>
      </c>
      <c r="E1295">
        <v>335</v>
      </c>
      <c r="F1295">
        <v>4823</v>
      </c>
      <c r="G1295">
        <v>4.0999999999999996</v>
      </c>
      <c r="H1295">
        <v>674</v>
      </c>
      <c r="I1295">
        <v>-3</v>
      </c>
      <c r="J1295" t="s">
        <v>247</v>
      </c>
      <c r="K1295">
        <v>47111</v>
      </c>
      <c r="L1295" t="s">
        <v>185</v>
      </c>
    </row>
    <row r="1296" spans="1:12" x14ac:dyDescent="0.2">
      <c r="A1296" t="str">
        <f t="shared" si="20"/>
        <v>Madison2016</v>
      </c>
      <c r="B1296" t="s">
        <v>313</v>
      </c>
      <c r="C1296">
        <v>2016</v>
      </c>
      <c r="D1296" t="s">
        <v>245</v>
      </c>
      <c r="E1296">
        <v>2426</v>
      </c>
      <c r="F1296">
        <v>58909</v>
      </c>
      <c r="G1296">
        <v>2.2000000000000002</v>
      </c>
      <c r="H1296">
        <v>834</v>
      </c>
      <c r="I1296">
        <v>-1.3</v>
      </c>
      <c r="J1296" t="s">
        <v>247</v>
      </c>
      <c r="K1296">
        <v>47113</v>
      </c>
      <c r="L1296" t="s">
        <v>185</v>
      </c>
    </row>
    <row r="1297" spans="1:12" x14ac:dyDescent="0.2">
      <c r="A1297" t="str">
        <f t="shared" si="20"/>
        <v>Marion2016</v>
      </c>
      <c r="B1297" t="s">
        <v>399</v>
      </c>
      <c r="C1297">
        <v>2016</v>
      </c>
      <c r="D1297" t="s">
        <v>245</v>
      </c>
      <c r="E1297">
        <v>466</v>
      </c>
      <c r="F1297">
        <v>7588</v>
      </c>
      <c r="G1297">
        <v>3.7</v>
      </c>
      <c r="H1297">
        <v>734</v>
      </c>
      <c r="I1297">
        <v>-1.5</v>
      </c>
      <c r="J1297" t="s">
        <v>247</v>
      </c>
      <c r="K1297">
        <v>47115</v>
      </c>
      <c r="L1297" t="s">
        <v>185</v>
      </c>
    </row>
    <row r="1298" spans="1:12" x14ac:dyDescent="0.2">
      <c r="A1298" t="str">
        <f t="shared" si="20"/>
        <v>Marshall2016</v>
      </c>
      <c r="B1298" t="s">
        <v>322</v>
      </c>
      <c r="C1298">
        <v>2016</v>
      </c>
      <c r="D1298" t="s">
        <v>245</v>
      </c>
      <c r="E1298">
        <v>535</v>
      </c>
      <c r="F1298">
        <v>9203</v>
      </c>
      <c r="G1298">
        <v>7.1</v>
      </c>
      <c r="H1298">
        <v>797</v>
      </c>
      <c r="I1298">
        <v>1.7</v>
      </c>
      <c r="J1298" t="s">
        <v>247</v>
      </c>
      <c r="K1298">
        <v>47117</v>
      </c>
      <c r="L1298" t="s">
        <v>185</v>
      </c>
    </row>
    <row r="1299" spans="1:12" x14ac:dyDescent="0.2">
      <c r="A1299" t="str">
        <f t="shared" si="20"/>
        <v>Maury2016</v>
      </c>
      <c r="B1299" t="s">
        <v>737</v>
      </c>
      <c r="C1299">
        <v>2016</v>
      </c>
      <c r="D1299" t="s">
        <v>245</v>
      </c>
      <c r="E1299">
        <v>1845</v>
      </c>
      <c r="F1299">
        <v>34669</v>
      </c>
      <c r="G1299">
        <v>10.3</v>
      </c>
      <c r="H1299">
        <v>954</v>
      </c>
      <c r="I1299">
        <v>4.8</v>
      </c>
      <c r="J1299" t="s">
        <v>247</v>
      </c>
      <c r="K1299">
        <v>47119</v>
      </c>
      <c r="L1299" t="s">
        <v>185</v>
      </c>
    </row>
    <row r="1300" spans="1:12" x14ac:dyDescent="0.2">
      <c r="A1300" t="str">
        <f t="shared" si="20"/>
        <v>Meigs2016</v>
      </c>
      <c r="B1300" t="s">
        <v>738</v>
      </c>
      <c r="C1300">
        <v>2016</v>
      </c>
      <c r="D1300" t="s">
        <v>245</v>
      </c>
      <c r="E1300">
        <v>124</v>
      </c>
      <c r="F1300">
        <v>2024</v>
      </c>
      <c r="G1300">
        <v>1.5</v>
      </c>
      <c r="H1300">
        <v>700</v>
      </c>
      <c r="I1300">
        <v>0.9</v>
      </c>
      <c r="J1300" t="s">
        <v>247</v>
      </c>
      <c r="K1300">
        <v>47121</v>
      </c>
      <c r="L1300" t="s">
        <v>185</v>
      </c>
    </row>
    <row r="1301" spans="1:12" x14ac:dyDescent="0.2">
      <c r="A1301" t="str">
        <f t="shared" si="20"/>
        <v>Monroe2016</v>
      </c>
      <c r="B1301" t="s">
        <v>443</v>
      </c>
      <c r="C1301">
        <v>2016</v>
      </c>
      <c r="D1301" t="s">
        <v>245</v>
      </c>
      <c r="E1301">
        <v>710</v>
      </c>
      <c r="F1301">
        <v>14035</v>
      </c>
      <c r="G1301">
        <v>2.2000000000000002</v>
      </c>
      <c r="H1301">
        <v>755</v>
      </c>
      <c r="I1301">
        <v>-0.7</v>
      </c>
      <c r="J1301" t="s">
        <v>247</v>
      </c>
      <c r="K1301">
        <v>47123</v>
      </c>
      <c r="L1301" t="s">
        <v>185</v>
      </c>
    </row>
    <row r="1302" spans="1:12" x14ac:dyDescent="0.2">
      <c r="A1302" t="str">
        <f t="shared" si="20"/>
        <v>Montgomery2016</v>
      </c>
      <c r="B1302" t="s">
        <v>329</v>
      </c>
      <c r="C1302">
        <v>2016</v>
      </c>
      <c r="D1302" t="s">
        <v>245</v>
      </c>
      <c r="E1302">
        <v>2959</v>
      </c>
      <c r="F1302">
        <v>52899</v>
      </c>
      <c r="G1302">
        <v>3.3</v>
      </c>
      <c r="H1302">
        <v>737</v>
      </c>
      <c r="I1302">
        <v>-1.2</v>
      </c>
      <c r="J1302" t="s">
        <v>247</v>
      </c>
      <c r="K1302">
        <v>47125</v>
      </c>
      <c r="L1302" t="s">
        <v>185</v>
      </c>
    </row>
    <row r="1303" spans="1:12" x14ac:dyDescent="0.2">
      <c r="A1303" t="str">
        <f t="shared" si="20"/>
        <v>Moore2016</v>
      </c>
      <c r="B1303" t="s">
        <v>739</v>
      </c>
      <c r="C1303">
        <v>2016</v>
      </c>
      <c r="D1303" t="s">
        <v>245</v>
      </c>
      <c r="E1303">
        <v>74</v>
      </c>
      <c r="F1303">
        <v>2043</v>
      </c>
      <c r="G1303">
        <v>1.7</v>
      </c>
      <c r="H1303">
        <v>878</v>
      </c>
      <c r="I1303">
        <v>2.5</v>
      </c>
      <c r="J1303" t="s">
        <v>247</v>
      </c>
      <c r="K1303">
        <v>47127</v>
      </c>
      <c r="L1303" t="s">
        <v>185</v>
      </c>
    </row>
    <row r="1304" spans="1:12" x14ac:dyDescent="0.2">
      <c r="A1304" t="str">
        <f t="shared" si="20"/>
        <v>Morgan2016</v>
      </c>
      <c r="B1304" t="s">
        <v>444</v>
      </c>
      <c r="C1304">
        <v>2016</v>
      </c>
      <c r="D1304" t="s">
        <v>245</v>
      </c>
      <c r="E1304">
        <v>175</v>
      </c>
      <c r="F1304">
        <v>2968</v>
      </c>
      <c r="G1304">
        <v>-5.9</v>
      </c>
      <c r="H1304">
        <v>660</v>
      </c>
      <c r="I1304">
        <v>-4.3</v>
      </c>
      <c r="J1304" t="s">
        <v>247</v>
      </c>
      <c r="K1304">
        <v>47129</v>
      </c>
      <c r="L1304" t="s">
        <v>185</v>
      </c>
    </row>
    <row r="1305" spans="1:12" x14ac:dyDescent="0.2">
      <c r="A1305" t="str">
        <f t="shared" si="20"/>
        <v>Obion2016</v>
      </c>
      <c r="B1305" t="s">
        <v>740</v>
      </c>
      <c r="C1305">
        <v>2016</v>
      </c>
      <c r="D1305" t="s">
        <v>245</v>
      </c>
      <c r="E1305">
        <v>679</v>
      </c>
      <c r="F1305">
        <v>9673</v>
      </c>
      <c r="G1305">
        <v>0.1</v>
      </c>
      <c r="H1305">
        <v>708</v>
      </c>
      <c r="I1305">
        <v>-4.2</v>
      </c>
      <c r="J1305" t="s">
        <v>247</v>
      </c>
      <c r="K1305">
        <v>47131</v>
      </c>
      <c r="L1305" t="s">
        <v>185</v>
      </c>
    </row>
    <row r="1306" spans="1:12" x14ac:dyDescent="0.2">
      <c r="A1306" t="str">
        <f t="shared" si="20"/>
        <v>Overton2016</v>
      </c>
      <c r="B1306" t="s">
        <v>741</v>
      </c>
      <c r="C1306">
        <v>2016</v>
      </c>
      <c r="D1306" t="s">
        <v>245</v>
      </c>
      <c r="E1306">
        <v>326</v>
      </c>
      <c r="F1306">
        <v>4552</v>
      </c>
      <c r="G1306">
        <v>-0.9</v>
      </c>
      <c r="H1306">
        <v>724</v>
      </c>
      <c r="I1306">
        <v>0</v>
      </c>
      <c r="J1306" t="s">
        <v>247</v>
      </c>
      <c r="K1306">
        <v>47133</v>
      </c>
      <c r="L1306" t="s">
        <v>185</v>
      </c>
    </row>
    <row r="1307" spans="1:12" x14ac:dyDescent="0.2">
      <c r="A1307" t="str">
        <f t="shared" si="20"/>
        <v>Perry2016</v>
      </c>
      <c r="B1307" t="s">
        <v>445</v>
      </c>
      <c r="C1307">
        <v>2016</v>
      </c>
      <c r="D1307" t="s">
        <v>245</v>
      </c>
      <c r="E1307">
        <v>125</v>
      </c>
      <c r="F1307">
        <v>1983</v>
      </c>
      <c r="G1307">
        <v>0.2</v>
      </c>
      <c r="H1307">
        <v>595</v>
      </c>
      <c r="I1307">
        <v>0.8</v>
      </c>
      <c r="J1307" t="s">
        <v>247</v>
      </c>
      <c r="K1307">
        <v>47135</v>
      </c>
      <c r="L1307" t="s">
        <v>185</v>
      </c>
    </row>
    <row r="1308" spans="1:12" x14ac:dyDescent="0.2">
      <c r="A1308" t="str">
        <f t="shared" si="20"/>
        <v>Pickett2016</v>
      </c>
      <c r="B1308" t="s">
        <v>742</v>
      </c>
      <c r="C1308">
        <v>2016</v>
      </c>
      <c r="D1308" t="s">
        <v>245</v>
      </c>
      <c r="E1308">
        <v>104</v>
      </c>
      <c r="F1308">
        <v>1045</v>
      </c>
      <c r="G1308">
        <v>-4.2</v>
      </c>
      <c r="H1308">
        <v>620</v>
      </c>
      <c r="I1308">
        <v>-3</v>
      </c>
      <c r="J1308" t="s">
        <v>247</v>
      </c>
      <c r="K1308">
        <v>47137</v>
      </c>
      <c r="L1308" t="s">
        <v>185</v>
      </c>
    </row>
    <row r="1309" spans="1:12" x14ac:dyDescent="0.2">
      <c r="A1309" t="str">
        <f t="shared" si="20"/>
        <v>Polk2016</v>
      </c>
      <c r="B1309" t="s">
        <v>533</v>
      </c>
      <c r="C1309">
        <v>2016</v>
      </c>
      <c r="D1309" t="s">
        <v>245</v>
      </c>
      <c r="E1309">
        <v>244</v>
      </c>
      <c r="F1309">
        <v>2190</v>
      </c>
      <c r="G1309">
        <v>-0.3</v>
      </c>
      <c r="H1309">
        <v>674</v>
      </c>
      <c r="I1309">
        <v>14.4</v>
      </c>
      <c r="J1309" t="s">
        <v>247</v>
      </c>
      <c r="K1309">
        <v>47139</v>
      </c>
      <c r="L1309" t="s">
        <v>185</v>
      </c>
    </row>
    <row r="1310" spans="1:12" x14ac:dyDescent="0.2">
      <c r="A1310" t="str">
        <f t="shared" si="20"/>
        <v>Putnam2016</v>
      </c>
      <c r="B1310" t="s">
        <v>534</v>
      </c>
      <c r="C1310">
        <v>2016</v>
      </c>
      <c r="D1310" t="s">
        <v>245</v>
      </c>
      <c r="E1310">
        <v>1879</v>
      </c>
      <c r="F1310">
        <v>36323</v>
      </c>
      <c r="G1310">
        <v>2.9</v>
      </c>
      <c r="H1310">
        <v>729</v>
      </c>
      <c r="I1310">
        <v>-2.7</v>
      </c>
      <c r="J1310" t="s">
        <v>247</v>
      </c>
      <c r="K1310">
        <v>47141</v>
      </c>
      <c r="L1310" t="s">
        <v>185</v>
      </c>
    </row>
    <row r="1311" spans="1:12" x14ac:dyDescent="0.2">
      <c r="A1311" t="str">
        <f t="shared" si="20"/>
        <v>Rhea2016</v>
      </c>
      <c r="B1311" t="s">
        <v>743</v>
      </c>
      <c r="C1311">
        <v>2016</v>
      </c>
      <c r="D1311" t="s">
        <v>245</v>
      </c>
      <c r="E1311">
        <v>479</v>
      </c>
      <c r="F1311">
        <v>10958</v>
      </c>
      <c r="G1311">
        <v>2.8</v>
      </c>
      <c r="H1311">
        <v>899</v>
      </c>
      <c r="I1311">
        <v>-10.8</v>
      </c>
      <c r="J1311" t="s">
        <v>247</v>
      </c>
      <c r="K1311">
        <v>47143</v>
      </c>
      <c r="L1311" t="s">
        <v>185</v>
      </c>
    </row>
    <row r="1312" spans="1:12" x14ac:dyDescent="0.2">
      <c r="A1312" t="str">
        <f t="shared" si="20"/>
        <v>Roane2016</v>
      </c>
      <c r="B1312" t="s">
        <v>744</v>
      </c>
      <c r="C1312">
        <v>2016</v>
      </c>
      <c r="D1312" t="s">
        <v>245</v>
      </c>
      <c r="E1312">
        <v>756</v>
      </c>
      <c r="F1312">
        <v>18612</v>
      </c>
      <c r="G1312">
        <v>-0.2</v>
      </c>
      <c r="H1312">
        <v>1188</v>
      </c>
      <c r="I1312">
        <v>-1.6</v>
      </c>
      <c r="J1312" t="s">
        <v>247</v>
      </c>
      <c r="K1312">
        <v>47145</v>
      </c>
      <c r="L1312" t="s">
        <v>185</v>
      </c>
    </row>
    <row r="1313" spans="1:12" x14ac:dyDescent="0.2">
      <c r="A1313" t="str">
        <f t="shared" si="20"/>
        <v>Robertson2016</v>
      </c>
      <c r="B1313" t="s">
        <v>635</v>
      </c>
      <c r="C1313">
        <v>2016</v>
      </c>
      <c r="D1313" t="s">
        <v>245</v>
      </c>
      <c r="E1313">
        <v>1148</v>
      </c>
      <c r="F1313">
        <v>23895</v>
      </c>
      <c r="G1313">
        <v>2.8</v>
      </c>
      <c r="H1313">
        <v>758</v>
      </c>
      <c r="I1313">
        <v>-1.9</v>
      </c>
      <c r="J1313" t="s">
        <v>247</v>
      </c>
      <c r="K1313">
        <v>47147</v>
      </c>
      <c r="L1313" t="s">
        <v>185</v>
      </c>
    </row>
    <row r="1314" spans="1:12" x14ac:dyDescent="0.2">
      <c r="A1314" t="str">
        <f t="shared" si="20"/>
        <v>Rutherford2016</v>
      </c>
      <c r="B1314" t="s">
        <v>407</v>
      </c>
      <c r="C1314">
        <v>2016</v>
      </c>
      <c r="D1314" t="s">
        <v>245</v>
      </c>
      <c r="E1314">
        <v>5381</v>
      </c>
      <c r="F1314">
        <v>121197</v>
      </c>
      <c r="G1314">
        <v>1.1000000000000001</v>
      </c>
      <c r="H1314">
        <v>946</v>
      </c>
      <c r="I1314">
        <v>-0.7</v>
      </c>
      <c r="J1314" t="s">
        <v>247</v>
      </c>
      <c r="K1314">
        <v>47149</v>
      </c>
      <c r="L1314" t="s">
        <v>185</v>
      </c>
    </row>
    <row r="1315" spans="1:12" x14ac:dyDescent="0.2">
      <c r="A1315" t="str">
        <f t="shared" si="20"/>
        <v>Scott2016</v>
      </c>
      <c r="B1315" t="s">
        <v>638</v>
      </c>
      <c r="C1315">
        <v>2016</v>
      </c>
      <c r="D1315" t="s">
        <v>245</v>
      </c>
      <c r="E1315">
        <v>335</v>
      </c>
      <c r="F1315">
        <v>5331</v>
      </c>
      <c r="G1315">
        <v>-1</v>
      </c>
      <c r="H1315">
        <v>595</v>
      </c>
      <c r="I1315">
        <v>-7.8</v>
      </c>
      <c r="J1315" t="s">
        <v>247</v>
      </c>
      <c r="K1315">
        <v>47151</v>
      </c>
      <c r="L1315" t="s">
        <v>185</v>
      </c>
    </row>
    <row r="1316" spans="1:12" x14ac:dyDescent="0.2">
      <c r="A1316" t="str">
        <f t="shared" si="20"/>
        <v>Sequatchie2016</v>
      </c>
      <c r="B1316" t="s">
        <v>410</v>
      </c>
      <c r="C1316">
        <v>2016</v>
      </c>
      <c r="D1316" t="s">
        <v>245</v>
      </c>
      <c r="E1316">
        <v>214</v>
      </c>
      <c r="F1316">
        <v>3062</v>
      </c>
      <c r="G1316">
        <v>5.4</v>
      </c>
      <c r="H1316">
        <v>617</v>
      </c>
      <c r="I1316">
        <v>-3.6</v>
      </c>
      <c r="J1316" t="s">
        <v>247</v>
      </c>
      <c r="K1316">
        <v>47153</v>
      </c>
      <c r="L1316" t="s">
        <v>185</v>
      </c>
    </row>
    <row r="1317" spans="1:12" x14ac:dyDescent="0.2">
      <c r="A1317" t="str">
        <f t="shared" si="20"/>
        <v>Sevier2016</v>
      </c>
      <c r="B1317" t="s">
        <v>745</v>
      </c>
      <c r="C1317">
        <v>2016</v>
      </c>
      <c r="D1317" t="s">
        <v>245</v>
      </c>
      <c r="E1317">
        <v>2709</v>
      </c>
      <c r="F1317">
        <v>45846</v>
      </c>
      <c r="G1317">
        <v>3.8</v>
      </c>
      <c r="H1317">
        <v>613</v>
      </c>
      <c r="I1317">
        <v>-2.4</v>
      </c>
      <c r="J1317" t="s">
        <v>247</v>
      </c>
      <c r="K1317">
        <v>47155</v>
      </c>
      <c r="L1317" t="s">
        <v>185</v>
      </c>
    </row>
    <row r="1318" spans="1:12" x14ac:dyDescent="0.2">
      <c r="A1318" t="str">
        <f t="shared" si="20"/>
        <v>Shelby2016</v>
      </c>
      <c r="B1318" t="s">
        <v>405</v>
      </c>
      <c r="C1318">
        <v>2016</v>
      </c>
      <c r="D1318" t="s">
        <v>245</v>
      </c>
      <c r="E1318">
        <v>20206</v>
      </c>
      <c r="F1318">
        <v>500375</v>
      </c>
      <c r="G1318">
        <v>0.6</v>
      </c>
      <c r="H1318">
        <v>1088</v>
      </c>
      <c r="I1318">
        <v>-0.8</v>
      </c>
      <c r="J1318" t="s">
        <v>247</v>
      </c>
      <c r="K1318">
        <v>47157</v>
      </c>
      <c r="L1318" t="s">
        <v>185</v>
      </c>
    </row>
    <row r="1319" spans="1:12" x14ac:dyDescent="0.2">
      <c r="A1319" t="str">
        <f t="shared" si="20"/>
        <v>Smith2016</v>
      </c>
      <c r="B1319" t="s">
        <v>746</v>
      </c>
      <c r="C1319">
        <v>2016</v>
      </c>
      <c r="D1319" t="s">
        <v>245</v>
      </c>
      <c r="E1319">
        <v>323</v>
      </c>
      <c r="F1319">
        <v>4908</v>
      </c>
      <c r="G1319">
        <v>-5.8</v>
      </c>
      <c r="H1319">
        <v>776</v>
      </c>
      <c r="I1319">
        <v>-10</v>
      </c>
      <c r="J1319" t="s">
        <v>247</v>
      </c>
      <c r="K1319">
        <v>47159</v>
      </c>
      <c r="L1319" t="s">
        <v>185</v>
      </c>
    </row>
    <row r="1320" spans="1:12" x14ac:dyDescent="0.2">
      <c r="A1320" t="str">
        <f t="shared" si="20"/>
        <v>Stewart2016</v>
      </c>
      <c r="B1320" t="s">
        <v>543</v>
      </c>
      <c r="C1320">
        <v>2016</v>
      </c>
      <c r="D1320" t="s">
        <v>245</v>
      </c>
      <c r="E1320">
        <v>182</v>
      </c>
      <c r="F1320">
        <v>2586</v>
      </c>
      <c r="G1320">
        <v>1</v>
      </c>
      <c r="H1320">
        <v>1020</v>
      </c>
      <c r="I1320">
        <v>-6.8</v>
      </c>
      <c r="J1320" t="s">
        <v>247</v>
      </c>
      <c r="K1320">
        <v>47161</v>
      </c>
      <c r="L1320" t="s">
        <v>185</v>
      </c>
    </row>
    <row r="1321" spans="1:12" x14ac:dyDescent="0.2">
      <c r="A1321" t="str">
        <f t="shared" si="20"/>
        <v>Sullivan2016</v>
      </c>
      <c r="B1321" t="s">
        <v>747</v>
      </c>
      <c r="C1321">
        <v>2016</v>
      </c>
      <c r="D1321" t="s">
        <v>245</v>
      </c>
      <c r="E1321">
        <v>3389</v>
      </c>
      <c r="F1321">
        <v>68952</v>
      </c>
      <c r="G1321">
        <v>-0.3</v>
      </c>
      <c r="H1321">
        <v>919</v>
      </c>
      <c r="I1321">
        <v>-0.9</v>
      </c>
      <c r="J1321" t="s">
        <v>247</v>
      </c>
      <c r="K1321">
        <v>47163</v>
      </c>
      <c r="L1321" t="s">
        <v>185</v>
      </c>
    </row>
    <row r="1322" spans="1:12" x14ac:dyDescent="0.2">
      <c r="A1322" t="str">
        <f t="shared" si="20"/>
        <v>Sumner2016</v>
      </c>
      <c r="B1322" t="s">
        <v>748</v>
      </c>
      <c r="C1322">
        <v>2016</v>
      </c>
      <c r="D1322" t="s">
        <v>245</v>
      </c>
      <c r="E1322">
        <v>3536</v>
      </c>
      <c r="F1322">
        <v>52903</v>
      </c>
      <c r="G1322">
        <v>1.6</v>
      </c>
      <c r="H1322">
        <v>860</v>
      </c>
      <c r="I1322">
        <v>-6.1</v>
      </c>
      <c r="J1322" t="s">
        <v>247</v>
      </c>
      <c r="K1322">
        <v>47165</v>
      </c>
      <c r="L1322" t="s">
        <v>185</v>
      </c>
    </row>
    <row r="1323" spans="1:12" x14ac:dyDescent="0.2">
      <c r="A1323" t="str">
        <f t="shared" si="20"/>
        <v>Tipton2016</v>
      </c>
      <c r="B1323" t="s">
        <v>749</v>
      </c>
      <c r="C1323">
        <v>2016</v>
      </c>
      <c r="D1323" t="s">
        <v>245</v>
      </c>
      <c r="E1323">
        <v>752</v>
      </c>
      <c r="F1323">
        <v>11027</v>
      </c>
      <c r="G1323">
        <v>2.2999999999999998</v>
      </c>
      <c r="H1323">
        <v>719</v>
      </c>
      <c r="I1323">
        <v>-3.4</v>
      </c>
      <c r="J1323" t="s">
        <v>247</v>
      </c>
      <c r="K1323">
        <v>47167</v>
      </c>
      <c r="L1323" t="s">
        <v>185</v>
      </c>
    </row>
    <row r="1324" spans="1:12" x14ac:dyDescent="0.2">
      <c r="A1324" t="str">
        <f t="shared" si="20"/>
        <v>Trousdale2016</v>
      </c>
      <c r="B1324" t="s">
        <v>750</v>
      </c>
      <c r="C1324">
        <v>2016</v>
      </c>
      <c r="D1324" t="s">
        <v>245</v>
      </c>
      <c r="E1324">
        <v>136</v>
      </c>
      <c r="F1324">
        <v>1587</v>
      </c>
      <c r="G1324">
        <v>5.2</v>
      </c>
      <c r="H1324">
        <v>668</v>
      </c>
      <c r="I1324">
        <v>0.6</v>
      </c>
      <c r="J1324" t="s">
        <v>247</v>
      </c>
      <c r="K1324">
        <v>47169</v>
      </c>
      <c r="L1324" t="s">
        <v>185</v>
      </c>
    </row>
    <row r="1325" spans="1:12" x14ac:dyDescent="0.2">
      <c r="A1325" t="str">
        <f t="shared" si="20"/>
        <v>Unicoi2016</v>
      </c>
      <c r="B1325" t="s">
        <v>751</v>
      </c>
      <c r="C1325">
        <v>2016</v>
      </c>
      <c r="D1325" t="s">
        <v>245</v>
      </c>
      <c r="E1325">
        <v>264</v>
      </c>
      <c r="F1325">
        <v>4785</v>
      </c>
      <c r="G1325">
        <v>-1.8</v>
      </c>
      <c r="H1325">
        <v>863</v>
      </c>
      <c r="I1325">
        <v>-0.3</v>
      </c>
      <c r="J1325" t="s">
        <v>247</v>
      </c>
      <c r="K1325">
        <v>47171</v>
      </c>
      <c r="L1325" t="s">
        <v>185</v>
      </c>
    </row>
    <row r="1326" spans="1:12" x14ac:dyDescent="0.2">
      <c r="A1326" t="str">
        <f t="shared" si="20"/>
        <v>Union2016</v>
      </c>
      <c r="B1326" t="s">
        <v>403</v>
      </c>
      <c r="C1326">
        <v>2016</v>
      </c>
      <c r="D1326" t="s">
        <v>245</v>
      </c>
      <c r="E1326">
        <v>230</v>
      </c>
      <c r="F1326">
        <v>2415</v>
      </c>
      <c r="G1326">
        <v>3.4</v>
      </c>
      <c r="H1326">
        <v>671</v>
      </c>
      <c r="I1326">
        <v>3.2</v>
      </c>
      <c r="J1326" t="s">
        <v>247</v>
      </c>
      <c r="K1326">
        <v>47173</v>
      </c>
      <c r="L1326" t="s">
        <v>185</v>
      </c>
    </row>
    <row r="1327" spans="1:12" x14ac:dyDescent="0.2">
      <c r="A1327" t="str">
        <f t="shared" si="20"/>
        <v>Van Buren2016</v>
      </c>
      <c r="B1327" t="s">
        <v>752</v>
      </c>
      <c r="C1327">
        <v>2016</v>
      </c>
      <c r="D1327" t="s">
        <v>245</v>
      </c>
      <c r="E1327">
        <v>55</v>
      </c>
      <c r="F1327">
        <v>803</v>
      </c>
      <c r="G1327">
        <v>4.2</v>
      </c>
      <c r="H1327">
        <v>621</v>
      </c>
      <c r="I1327">
        <v>-0.6</v>
      </c>
      <c r="J1327" t="s">
        <v>247</v>
      </c>
      <c r="K1327">
        <v>47175</v>
      </c>
      <c r="L1327" t="s">
        <v>185</v>
      </c>
    </row>
    <row r="1328" spans="1:12" x14ac:dyDescent="0.2">
      <c r="A1328" t="str">
        <f t="shared" si="20"/>
        <v>Warren2016</v>
      </c>
      <c r="B1328" t="s">
        <v>561</v>
      </c>
      <c r="C1328">
        <v>2016</v>
      </c>
      <c r="D1328" t="s">
        <v>245</v>
      </c>
      <c r="E1328">
        <v>804</v>
      </c>
      <c r="F1328">
        <v>13870</v>
      </c>
      <c r="G1328">
        <v>-1.7</v>
      </c>
      <c r="H1328">
        <v>779</v>
      </c>
      <c r="I1328">
        <v>1.2</v>
      </c>
      <c r="J1328" t="s">
        <v>247</v>
      </c>
      <c r="K1328">
        <v>47177</v>
      </c>
      <c r="L1328" t="s">
        <v>185</v>
      </c>
    </row>
    <row r="1329" spans="1:12" x14ac:dyDescent="0.2">
      <c r="A1329" t="str">
        <f t="shared" si="20"/>
        <v>Washington2016</v>
      </c>
      <c r="B1329" t="s">
        <v>452</v>
      </c>
      <c r="C1329">
        <v>2016</v>
      </c>
      <c r="D1329" t="s">
        <v>245</v>
      </c>
      <c r="E1329">
        <v>2889</v>
      </c>
      <c r="F1329">
        <v>61548</v>
      </c>
      <c r="G1329">
        <v>-0.2</v>
      </c>
      <c r="H1329">
        <v>803</v>
      </c>
      <c r="I1329">
        <v>-0.6</v>
      </c>
      <c r="J1329" t="s">
        <v>247</v>
      </c>
      <c r="K1329">
        <v>47179</v>
      </c>
      <c r="L1329" t="s">
        <v>185</v>
      </c>
    </row>
    <row r="1330" spans="1:12" x14ac:dyDescent="0.2">
      <c r="A1330" t="str">
        <f t="shared" si="20"/>
        <v>Wayne2016</v>
      </c>
      <c r="B1330" t="s">
        <v>382</v>
      </c>
      <c r="C1330">
        <v>2016</v>
      </c>
      <c r="D1330" t="s">
        <v>245</v>
      </c>
      <c r="E1330">
        <v>226</v>
      </c>
      <c r="F1330">
        <v>3572</v>
      </c>
      <c r="G1330">
        <v>-11.4</v>
      </c>
      <c r="H1330">
        <v>664</v>
      </c>
      <c r="I1330">
        <v>1.5</v>
      </c>
      <c r="J1330" t="s">
        <v>247</v>
      </c>
      <c r="K1330">
        <v>47181</v>
      </c>
      <c r="L1330" t="s">
        <v>185</v>
      </c>
    </row>
    <row r="1331" spans="1:12" x14ac:dyDescent="0.2">
      <c r="A1331" t="str">
        <f t="shared" si="20"/>
        <v>Weakley2016</v>
      </c>
      <c r="B1331" t="s">
        <v>411</v>
      </c>
      <c r="C1331">
        <v>2016</v>
      </c>
      <c r="D1331" t="s">
        <v>245</v>
      </c>
      <c r="E1331">
        <v>555</v>
      </c>
      <c r="F1331">
        <v>11214</v>
      </c>
      <c r="G1331">
        <v>1.5</v>
      </c>
      <c r="H1331">
        <v>642</v>
      </c>
      <c r="I1331">
        <v>-0.9</v>
      </c>
      <c r="J1331" t="s">
        <v>247</v>
      </c>
      <c r="K1331">
        <v>47183</v>
      </c>
      <c r="L1331" t="s">
        <v>185</v>
      </c>
    </row>
    <row r="1332" spans="1:12" x14ac:dyDescent="0.2">
      <c r="A1332" t="str">
        <f t="shared" si="20"/>
        <v>White2016</v>
      </c>
      <c r="B1332" t="s">
        <v>564</v>
      </c>
      <c r="C1332">
        <v>2016</v>
      </c>
      <c r="D1332" t="s">
        <v>245</v>
      </c>
      <c r="E1332">
        <v>437</v>
      </c>
      <c r="F1332">
        <v>7051</v>
      </c>
      <c r="G1332">
        <v>5.0999999999999996</v>
      </c>
      <c r="H1332">
        <v>795</v>
      </c>
      <c r="I1332">
        <v>1.9</v>
      </c>
      <c r="J1332" t="s">
        <v>247</v>
      </c>
      <c r="K1332">
        <v>47185</v>
      </c>
      <c r="L1332" t="s">
        <v>185</v>
      </c>
    </row>
    <row r="1333" spans="1:12" x14ac:dyDescent="0.2">
      <c r="A1333" t="str">
        <f t="shared" si="20"/>
        <v>Williamson2016</v>
      </c>
      <c r="B1333" t="s">
        <v>409</v>
      </c>
      <c r="C1333">
        <v>2016</v>
      </c>
      <c r="D1333" t="s">
        <v>245</v>
      </c>
      <c r="E1333">
        <v>8431</v>
      </c>
      <c r="F1333">
        <v>127678</v>
      </c>
      <c r="G1333">
        <v>6.2</v>
      </c>
      <c r="H1333">
        <v>1210</v>
      </c>
      <c r="I1333">
        <v>-2</v>
      </c>
      <c r="J1333" t="s">
        <v>247</v>
      </c>
      <c r="K1333">
        <v>47187</v>
      </c>
      <c r="L1333" t="s">
        <v>185</v>
      </c>
    </row>
    <row r="1334" spans="1:12" x14ac:dyDescent="0.2">
      <c r="A1334" t="str">
        <f t="shared" si="20"/>
        <v>Wilson2016</v>
      </c>
      <c r="B1334" t="s">
        <v>378</v>
      </c>
      <c r="C1334">
        <v>2016</v>
      </c>
      <c r="D1334" t="s">
        <v>245</v>
      </c>
      <c r="E1334">
        <v>2699</v>
      </c>
      <c r="F1334">
        <v>41419</v>
      </c>
      <c r="G1334">
        <v>4.7</v>
      </c>
      <c r="H1334">
        <v>856</v>
      </c>
      <c r="I1334">
        <v>-7.2</v>
      </c>
      <c r="J1334" t="s">
        <v>247</v>
      </c>
      <c r="K1334">
        <v>47189</v>
      </c>
      <c r="L1334" t="s">
        <v>185</v>
      </c>
    </row>
    <row r="1335" spans="1:12" x14ac:dyDescent="0.2">
      <c r="A1335" t="str">
        <f t="shared" si="20"/>
        <v>Anderson2017</v>
      </c>
      <c r="B1335" t="s">
        <v>349</v>
      </c>
      <c r="C1335">
        <v>2017</v>
      </c>
      <c r="D1335" t="s">
        <v>245</v>
      </c>
      <c r="E1335">
        <v>1653</v>
      </c>
      <c r="F1335">
        <v>39289</v>
      </c>
      <c r="G1335">
        <v>-0.3</v>
      </c>
      <c r="H1335">
        <v>1122</v>
      </c>
      <c r="I1335">
        <v>2.8</v>
      </c>
      <c r="J1335" t="s">
        <v>247</v>
      </c>
      <c r="K1335">
        <v>47001</v>
      </c>
      <c r="L1335" t="s">
        <v>185</v>
      </c>
    </row>
    <row r="1336" spans="1:12" x14ac:dyDescent="0.2">
      <c r="A1336" t="str">
        <f t="shared" si="20"/>
        <v>Bedford2017</v>
      </c>
      <c r="B1336" t="s">
        <v>652</v>
      </c>
      <c r="C1336">
        <v>2017</v>
      </c>
      <c r="D1336" t="s">
        <v>245</v>
      </c>
      <c r="E1336">
        <v>830</v>
      </c>
      <c r="F1336">
        <v>17509</v>
      </c>
      <c r="G1336">
        <v>-5.2</v>
      </c>
      <c r="H1336">
        <v>776</v>
      </c>
      <c r="I1336">
        <v>-2.8</v>
      </c>
      <c r="J1336" t="s">
        <v>247</v>
      </c>
      <c r="K1336">
        <v>47003</v>
      </c>
      <c r="L1336" t="s">
        <v>185</v>
      </c>
    </row>
    <row r="1337" spans="1:12" x14ac:dyDescent="0.2">
      <c r="A1337" t="str">
        <f t="shared" si="20"/>
        <v>Benton2017</v>
      </c>
      <c r="B1337" t="s">
        <v>713</v>
      </c>
      <c r="C1337">
        <v>2017</v>
      </c>
      <c r="D1337" t="s">
        <v>245</v>
      </c>
      <c r="E1337">
        <v>313</v>
      </c>
      <c r="F1337">
        <v>4026</v>
      </c>
      <c r="G1337">
        <v>2.8</v>
      </c>
      <c r="H1337">
        <v>657</v>
      </c>
      <c r="I1337">
        <v>6</v>
      </c>
      <c r="J1337" t="s">
        <v>247</v>
      </c>
      <c r="K1337">
        <v>47005</v>
      </c>
      <c r="L1337" t="s">
        <v>185</v>
      </c>
    </row>
    <row r="1338" spans="1:12" x14ac:dyDescent="0.2">
      <c r="A1338" t="str">
        <f t="shared" si="20"/>
        <v>Bledsoe2017</v>
      </c>
      <c r="B1338" t="s">
        <v>714</v>
      </c>
      <c r="C1338">
        <v>2017</v>
      </c>
      <c r="D1338" t="s">
        <v>245</v>
      </c>
      <c r="E1338">
        <v>133</v>
      </c>
      <c r="F1338">
        <v>2184</v>
      </c>
      <c r="G1338">
        <v>-1.5</v>
      </c>
      <c r="H1338">
        <v>640</v>
      </c>
      <c r="I1338">
        <v>2.6</v>
      </c>
      <c r="J1338" t="s">
        <v>247</v>
      </c>
      <c r="K1338">
        <v>47007</v>
      </c>
      <c r="L1338" t="s">
        <v>185</v>
      </c>
    </row>
    <row r="1339" spans="1:12" x14ac:dyDescent="0.2">
      <c r="A1339" t="str">
        <f t="shared" si="20"/>
        <v>Blount2017</v>
      </c>
      <c r="B1339" t="s">
        <v>421</v>
      </c>
      <c r="C1339">
        <v>2017</v>
      </c>
      <c r="D1339" t="s">
        <v>245</v>
      </c>
      <c r="E1339">
        <v>2409</v>
      </c>
      <c r="F1339">
        <v>48600</v>
      </c>
      <c r="G1339">
        <v>2.2000000000000002</v>
      </c>
      <c r="H1339">
        <v>961</v>
      </c>
      <c r="I1339">
        <v>4</v>
      </c>
      <c r="J1339" t="s">
        <v>247</v>
      </c>
      <c r="K1339">
        <v>47009</v>
      </c>
      <c r="L1339" t="s">
        <v>185</v>
      </c>
    </row>
    <row r="1340" spans="1:12" x14ac:dyDescent="0.2">
      <c r="A1340" t="str">
        <f t="shared" si="20"/>
        <v>Bradley2017</v>
      </c>
      <c r="B1340" t="s">
        <v>408</v>
      </c>
      <c r="C1340">
        <v>2017</v>
      </c>
      <c r="D1340" t="s">
        <v>245</v>
      </c>
      <c r="E1340">
        <v>1863</v>
      </c>
      <c r="F1340">
        <v>45251</v>
      </c>
      <c r="G1340">
        <v>-3.6</v>
      </c>
      <c r="H1340">
        <v>809</v>
      </c>
      <c r="I1340">
        <v>3.9</v>
      </c>
      <c r="J1340" t="s">
        <v>247</v>
      </c>
      <c r="K1340">
        <v>47011</v>
      </c>
      <c r="L1340" t="s">
        <v>185</v>
      </c>
    </row>
    <row r="1341" spans="1:12" x14ac:dyDescent="0.2">
      <c r="A1341" t="str">
        <f t="shared" si="20"/>
        <v>Campbell2017</v>
      </c>
      <c r="B1341" t="s">
        <v>412</v>
      </c>
      <c r="C1341">
        <v>2017</v>
      </c>
      <c r="D1341" t="s">
        <v>245</v>
      </c>
      <c r="E1341">
        <v>631</v>
      </c>
      <c r="F1341">
        <v>9249</v>
      </c>
      <c r="G1341">
        <v>1.4</v>
      </c>
      <c r="H1341">
        <v>695</v>
      </c>
      <c r="I1341">
        <v>3.4</v>
      </c>
      <c r="J1341" t="s">
        <v>247</v>
      </c>
      <c r="K1341">
        <v>47013</v>
      </c>
      <c r="L1341" t="s">
        <v>185</v>
      </c>
    </row>
    <row r="1342" spans="1:12" x14ac:dyDescent="0.2">
      <c r="A1342" t="str">
        <f t="shared" si="20"/>
        <v>Cannon2017</v>
      </c>
      <c r="B1342" t="s">
        <v>715</v>
      </c>
      <c r="C1342">
        <v>2017</v>
      </c>
      <c r="D1342" t="s">
        <v>245</v>
      </c>
      <c r="E1342">
        <v>214</v>
      </c>
      <c r="F1342">
        <v>2247</v>
      </c>
      <c r="G1342">
        <v>0.3</v>
      </c>
      <c r="H1342">
        <v>726</v>
      </c>
      <c r="I1342">
        <v>9.6999999999999993</v>
      </c>
      <c r="J1342" t="s">
        <v>247</v>
      </c>
      <c r="K1342">
        <v>47015</v>
      </c>
      <c r="L1342" t="s">
        <v>185</v>
      </c>
    </row>
    <row r="1343" spans="1:12" x14ac:dyDescent="0.2">
      <c r="A1343" t="str">
        <f t="shared" si="20"/>
        <v>Carroll2017</v>
      </c>
      <c r="B1343" t="s">
        <v>373</v>
      </c>
      <c r="C1343">
        <v>2017</v>
      </c>
      <c r="D1343" t="s">
        <v>245</v>
      </c>
      <c r="E1343">
        <v>460</v>
      </c>
      <c r="F1343">
        <v>7480</v>
      </c>
      <c r="G1343">
        <v>2.2000000000000002</v>
      </c>
      <c r="H1343">
        <v>693</v>
      </c>
      <c r="I1343">
        <v>0.6</v>
      </c>
      <c r="J1343" t="s">
        <v>247</v>
      </c>
      <c r="K1343">
        <v>47017</v>
      </c>
      <c r="L1343" t="s">
        <v>185</v>
      </c>
    </row>
    <row r="1344" spans="1:12" x14ac:dyDescent="0.2">
      <c r="A1344" t="str">
        <f t="shared" si="20"/>
        <v>Carter2017</v>
      </c>
      <c r="B1344" t="s">
        <v>583</v>
      </c>
      <c r="C1344">
        <v>2017</v>
      </c>
      <c r="D1344" t="s">
        <v>245</v>
      </c>
      <c r="E1344">
        <v>695</v>
      </c>
      <c r="F1344">
        <v>11153</v>
      </c>
      <c r="G1344">
        <v>1.7</v>
      </c>
      <c r="H1344">
        <v>713</v>
      </c>
      <c r="I1344">
        <v>6.3</v>
      </c>
      <c r="J1344" t="s">
        <v>247</v>
      </c>
      <c r="K1344">
        <v>47019</v>
      </c>
      <c r="L1344" t="s">
        <v>185</v>
      </c>
    </row>
    <row r="1345" spans="1:12" x14ac:dyDescent="0.2">
      <c r="A1345" t="str">
        <f t="shared" si="20"/>
        <v>Cheatham2017</v>
      </c>
      <c r="B1345" t="s">
        <v>716</v>
      </c>
      <c r="C1345">
        <v>2017</v>
      </c>
      <c r="D1345" t="s">
        <v>245</v>
      </c>
      <c r="E1345">
        <v>672</v>
      </c>
      <c r="F1345">
        <v>8555</v>
      </c>
      <c r="G1345">
        <v>5.6</v>
      </c>
      <c r="H1345">
        <v>814</v>
      </c>
      <c r="I1345">
        <v>0.6</v>
      </c>
      <c r="J1345" t="s">
        <v>247</v>
      </c>
      <c r="K1345">
        <v>47021</v>
      </c>
      <c r="L1345" t="s">
        <v>185</v>
      </c>
    </row>
    <row r="1346" spans="1:12" x14ac:dyDescent="0.2">
      <c r="A1346" t="str">
        <f t="shared" si="20"/>
        <v>Chester2017</v>
      </c>
      <c r="B1346" t="s">
        <v>717</v>
      </c>
      <c r="C1346">
        <v>2017</v>
      </c>
      <c r="D1346" t="s">
        <v>245</v>
      </c>
      <c r="E1346">
        <v>268</v>
      </c>
      <c r="F1346">
        <v>3854</v>
      </c>
      <c r="G1346">
        <v>4</v>
      </c>
      <c r="H1346">
        <v>728</v>
      </c>
      <c r="I1346">
        <v>-1.6</v>
      </c>
      <c r="J1346" t="s">
        <v>247</v>
      </c>
      <c r="K1346">
        <v>47023</v>
      </c>
      <c r="L1346" t="s">
        <v>185</v>
      </c>
    </row>
    <row r="1347" spans="1:12" x14ac:dyDescent="0.2">
      <c r="A1347" t="str">
        <f t="shared" si="20"/>
        <v>Claiborne2017</v>
      </c>
      <c r="B1347" t="s">
        <v>718</v>
      </c>
      <c r="C1347">
        <v>2017</v>
      </c>
      <c r="D1347" t="s">
        <v>245</v>
      </c>
      <c r="E1347">
        <v>493</v>
      </c>
      <c r="F1347">
        <v>9100</v>
      </c>
      <c r="G1347">
        <v>2.5</v>
      </c>
      <c r="H1347">
        <v>735</v>
      </c>
      <c r="I1347">
        <v>5.6</v>
      </c>
      <c r="J1347" t="s">
        <v>247</v>
      </c>
      <c r="K1347">
        <v>47025</v>
      </c>
      <c r="L1347" t="s">
        <v>185</v>
      </c>
    </row>
    <row r="1348" spans="1:12" x14ac:dyDescent="0.2">
      <c r="A1348" t="str">
        <f t="shared" si="20"/>
        <v>Clay2017</v>
      </c>
      <c r="B1348" t="s">
        <v>353</v>
      </c>
      <c r="C1348">
        <v>2017</v>
      </c>
      <c r="D1348" t="s">
        <v>245</v>
      </c>
      <c r="E1348">
        <v>131</v>
      </c>
      <c r="F1348">
        <v>1621</v>
      </c>
      <c r="G1348">
        <v>1.1000000000000001</v>
      </c>
      <c r="H1348">
        <v>610</v>
      </c>
      <c r="I1348">
        <v>1.5</v>
      </c>
      <c r="J1348" t="s">
        <v>247</v>
      </c>
      <c r="K1348">
        <v>47027</v>
      </c>
      <c r="L1348" t="s">
        <v>185</v>
      </c>
    </row>
    <row r="1349" spans="1:12" x14ac:dyDescent="0.2">
      <c r="A1349" t="str">
        <f t="shared" si="20"/>
        <v>Cocke2017</v>
      </c>
      <c r="B1349" t="s">
        <v>719</v>
      </c>
      <c r="C1349">
        <v>2017</v>
      </c>
      <c r="D1349" t="s">
        <v>245</v>
      </c>
      <c r="E1349">
        <v>506</v>
      </c>
      <c r="F1349">
        <v>7477</v>
      </c>
      <c r="G1349">
        <v>0.7</v>
      </c>
      <c r="H1349">
        <v>712</v>
      </c>
      <c r="I1349">
        <v>7.2</v>
      </c>
      <c r="J1349" t="s">
        <v>247</v>
      </c>
      <c r="K1349">
        <v>47029</v>
      </c>
      <c r="L1349" t="s">
        <v>185</v>
      </c>
    </row>
    <row r="1350" spans="1:12" x14ac:dyDescent="0.2">
      <c r="A1350" t="str">
        <f t="shared" ref="A1350:A1413" si="21">_xlfn.CONCAT(B1350, C1350)</f>
        <v>Coffee2017</v>
      </c>
      <c r="B1350" t="s">
        <v>340</v>
      </c>
      <c r="C1350">
        <v>2017</v>
      </c>
      <c r="D1350" t="s">
        <v>245</v>
      </c>
      <c r="E1350">
        <v>1298</v>
      </c>
      <c r="F1350">
        <v>26288</v>
      </c>
      <c r="G1350">
        <v>1.4</v>
      </c>
      <c r="H1350">
        <v>914</v>
      </c>
      <c r="I1350">
        <v>1.7</v>
      </c>
      <c r="J1350" t="s">
        <v>247</v>
      </c>
      <c r="K1350">
        <v>47031</v>
      </c>
      <c r="L1350" t="s">
        <v>185</v>
      </c>
    </row>
    <row r="1351" spans="1:12" x14ac:dyDescent="0.2">
      <c r="A1351" t="str">
        <f t="shared" si="21"/>
        <v>Crockett2017</v>
      </c>
      <c r="B1351" t="s">
        <v>720</v>
      </c>
      <c r="C1351">
        <v>2017</v>
      </c>
      <c r="D1351" t="s">
        <v>245</v>
      </c>
      <c r="E1351">
        <v>271</v>
      </c>
      <c r="F1351">
        <v>3861</v>
      </c>
      <c r="G1351">
        <v>2.1</v>
      </c>
      <c r="H1351">
        <v>803</v>
      </c>
      <c r="I1351">
        <v>5.0999999999999996</v>
      </c>
      <c r="J1351" t="s">
        <v>247</v>
      </c>
      <c r="K1351">
        <v>47033</v>
      </c>
      <c r="L1351" t="s">
        <v>185</v>
      </c>
    </row>
    <row r="1352" spans="1:12" x14ac:dyDescent="0.2">
      <c r="A1352" t="str">
        <f t="shared" si="21"/>
        <v>Cumberland2017</v>
      </c>
      <c r="B1352" t="s">
        <v>589</v>
      </c>
      <c r="C1352">
        <v>2017</v>
      </c>
      <c r="D1352" t="s">
        <v>245</v>
      </c>
      <c r="E1352">
        <v>1109</v>
      </c>
      <c r="F1352">
        <v>17729</v>
      </c>
      <c r="G1352">
        <v>-1.4</v>
      </c>
      <c r="H1352">
        <v>741</v>
      </c>
      <c r="I1352">
        <v>3.5</v>
      </c>
      <c r="J1352" t="s">
        <v>247</v>
      </c>
      <c r="K1352">
        <v>47035</v>
      </c>
      <c r="L1352" t="s">
        <v>185</v>
      </c>
    </row>
    <row r="1353" spans="1:12" x14ac:dyDescent="0.2">
      <c r="A1353" t="str">
        <f t="shared" si="21"/>
        <v>Davidson2017</v>
      </c>
      <c r="B1353" t="s">
        <v>721</v>
      </c>
      <c r="C1353">
        <v>2017</v>
      </c>
      <c r="D1353" t="s">
        <v>245</v>
      </c>
      <c r="E1353">
        <v>22648</v>
      </c>
      <c r="F1353">
        <v>492960</v>
      </c>
      <c r="G1353">
        <v>2.4</v>
      </c>
      <c r="H1353">
        <v>1197</v>
      </c>
      <c r="I1353">
        <v>2.9</v>
      </c>
      <c r="J1353" t="s">
        <v>247</v>
      </c>
      <c r="K1353">
        <v>47037</v>
      </c>
      <c r="L1353" t="s">
        <v>185</v>
      </c>
    </row>
    <row r="1354" spans="1:12" x14ac:dyDescent="0.2">
      <c r="A1354" t="str">
        <f t="shared" si="21"/>
        <v>Decatur2017</v>
      </c>
      <c r="B1354" t="s">
        <v>488</v>
      </c>
      <c r="C1354">
        <v>2017</v>
      </c>
      <c r="D1354" t="s">
        <v>245</v>
      </c>
      <c r="E1354">
        <v>216</v>
      </c>
      <c r="F1354">
        <v>3580</v>
      </c>
      <c r="G1354">
        <v>-0.7</v>
      </c>
      <c r="H1354">
        <v>739</v>
      </c>
      <c r="I1354">
        <v>5.4</v>
      </c>
      <c r="J1354" t="s">
        <v>247</v>
      </c>
      <c r="K1354">
        <v>47039</v>
      </c>
      <c r="L1354" t="s">
        <v>185</v>
      </c>
    </row>
    <row r="1355" spans="1:12" x14ac:dyDescent="0.2">
      <c r="A1355" t="str">
        <f t="shared" si="21"/>
        <v>DeKalb2017</v>
      </c>
      <c r="B1355" t="s">
        <v>337</v>
      </c>
      <c r="C1355">
        <v>2017</v>
      </c>
      <c r="D1355" t="s">
        <v>245</v>
      </c>
      <c r="E1355">
        <v>339</v>
      </c>
      <c r="F1355">
        <v>5539</v>
      </c>
      <c r="G1355">
        <v>-0.3</v>
      </c>
      <c r="H1355">
        <v>760</v>
      </c>
      <c r="I1355">
        <v>0.7</v>
      </c>
      <c r="J1355" t="s">
        <v>247</v>
      </c>
      <c r="K1355">
        <v>47041</v>
      </c>
      <c r="L1355" t="s">
        <v>185</v>
      </c>
    </row>
    <row r="1356" spans="1:12" x14ac:dyDescent="0.2">
      <c r="A1356" t="str">
        <f t="shared" si="21"/>
        <v>Dickson2017</v>
      </c>
      <c r="B1356" t="s">
        <v>722</v>
      </c>
      <c r="C1356">
        <v>2017</v>
      </c>
      <c r="D1356" t="s">
        <v>245</v>
      </c>
      <c r="E1356">
        <v>1011</v>
      </c>
      <c r="F1356">
        <v>17349</v>
      </c>
      <c r="G1356">
        <v>1.9</v>
      </c>
      <c r="H1356">
        <v>797</v>
      </c>
      <c r="I1356">
        <v>2.2999999999999998</v>
      </c>
      <c r="J1356" t="s">
        <v>247</v>
      </c>
      <c r="K1356">
        <v>47043</v>
      </c>
      <c r="L1356" t="s">
        <v>185</v>
      </c>
    </row>
    <row r="1357" spans="1:12" x14ac:dyDescent="0.2">
      <c r="A1357" t="str">
        <f t="shared" si="21"/>
        <v>Dyer2017</v>
      </c>
      <c r="B1357" t="s">
        <v>723</v>
      </c>
      <c r="C1357">
        <v>2017</v>
      </c>
      <c r="D1357" t="s">
        <v>245</v>
      </c>
      <c r="E1357">
        <v>826</v>
      </c>
      <c r="F1357">
        <v>15234</v>
      </c>
      <c r="G1357">
        <v>-1.6</v>
      </c>
      <c r="H1357">
        <v>795</v>
      </c>
      <c r="I1357">
        <v>3.2</v>
      </c>
      <c r="J1357" t="s">
        <v>247</v>
      </c>
      <c r="K1357">
        <v>47045</v>
      </c>
      <c r="L1357" t="s">
        <v>185</v>
      </c>
    </row>
    <row r="1358" spans="1:12" x14ac:dyDescent="0.2">
      <c r="A1358" t="str">
        <f t="shared" si="21"/>
        <v>Fayette2017</v>
      </c>
      <c r="B1358" t="s">
        <v>332</v>
      </c>
      <c r="C1358">
        <v>2017</v>
      </c>
      <c r="D1358" t="s">
        <v>245</v>
      </c>
      <c r="E1358">
        <v>606</v>
      </c>
      <c r="F1358">
        <v>7859</v>
      </c>
      <c r="G1358">
        <v>1.4</v>
      </c>
      <c r="H1358">
        <v>1198</v>
      </c>
      <c r="I1358">
        <v>30.9</v>
      </c>
      <c r="J1358" t="s">
        <v>247</v>
      </c>
      <c r="K1358">
        <v>47047</v>
      </c>
      <c r="L1358" t="s">
        <v>185</v>
      </c>
    </row>
    <row r="1359" spans="1:12" x14ac:dyDescent="0.2">
      <c r="A1359" t="str">
        <f t="shared" si="21"/>
        <v>Fentress2017</v>
      </c>
      <c r="B1359" t="s">
        <v>724</v>
      </c>
      <c r="C1359">
        <v>2017</v>
      </c>
      <c r="D1359" t="s">
        <v>245</v>
      </c>
      <c r="E1359">
        <v>287</v>
      </c>
      <c r="F1359">
        <v>4826</v>
      </c>
      <c r="G1359">
        <v>0.2</v>
      </c>
      <c r="H1359">
        <v>658</v>
      </c>
      <c r="I1359">
        <v>3</v>
      </c>
      <c r="J1359" t="s">
        <v>247</v>
      </c>
      <c r="K1359">
        <v>47049</v>
      </c>
      <c r="L1359" t="s">
        <v>185</v>
      </c>
    </row>
    <row r="1360" spans="1:12" x14ac:dyDescent="0.2">
      <c r="A1360" t="str">
        <f t="shared" si="21"/>
        <v>Franklin2017</v>
      </c>
      <c r="B1360" t="s">
        <v>434</v>
      </c>
      <c r="C1360">
        <v>2017</v>
      </c>
      <c r="D1360" t="s">
        <v>245</v>
      </c>
      <c r="E1360">
        <v>796</v>
      </c>
      <c r="F1360">
        <v>11812</v>
      </c>
      <c r="G1360">
        <v>-2.2999999999999998</v>
      </c>
      <c r="H1360">
        <v>702</v>
      </c>
      <c r="I1360">
        <v>4.3</v>
      </c>
      <c r="J1360" t="s">
        <v>247</v>
      </c>
      <c r="K1360">
        <v>47051</v>
      </c>
      <c r="L1360" t="s">
        <v>185</v>
      </c>
    </row>
    <row r="1361" spans="1:12" x14ac:dyDescent="0.2">
      <c r="A1361" t="str">
        <f t="shared" si="21"/>
        <v>Gibson2017</v>
      </c>
      <c r="B1361" t="s">
        <v>725</v>
      </c>
      <c r="C1361">
        <v>2017</v>
      </c>
      <c r="D1361" t="s">
        <v>245</v>
      </c>
      <c r="E1361">
        <v>962</v>
      </c>
      <c r="F1361">
        <v>14008</v>
      </c>
      <c r="G1361">
        <v>-0.1</v>
      </c>
      <c r="H1361">
        <v>742</v>
      </c>
      <c r="I1361">
        <v>3.3</v>
      </c>
      <c r="J1361" t="s">
        <v>247</v>
      </c>
      <c r="K1361">
        <v>47053</v>
      </c>
      <c r="L1361" t="s">
        <v>185</v>
      </c>
    </row>
    <row r="1362" spans="1:12" x14ac:dyDescent="0.2">
      <c r="A1362" t="str">
        <f t="shared" si="21"/>
        <v>Giles2017</v>
      </c>
      <c r="B1362" t="s">
        <v>670</v>
      </c>
      <c r="C1362">
        <v>2017</v>
      </c>
      <c r="D1362" t="s">
        <v>245</v>
      </c>
      <c r="E1362">
        <v>605</v>
      </c>
      <c r="F1362">
        <v>10827</v>
      </c>
      <c r="G1362">
        <v>-2.1</v>
      </c>
      <c r="H1362">
        <v>804</v>
      </c>
      <c r="I1362">
        <v>4.5999999999999996</v>
      </c>
      <c r="J1362" t="s">
        <v>247</v>
      </c>
      <c r="K1362">
        <v>47055</v>
      </c>
      <c r="L1362" t="s">
        <v>185</v>
      </c>
    </row>
    <row r="1363" spans="1:12" x14ac:dyDescent="0.2">
      <c r="A1363" t="str">
        <f t="shared" si="21"/>
        <v>Grainger2017</v>
      </c>
      <c r="B1363" t="s">
        <v>726</v>
      </c>
      <c r="C1363">
        <v>2017</v>
      </c>
      <c r="D1363" t="s">
        <v>245</v>
      </c>
      <c r="E1363">
        <v>276</v>
      </c>
      <c r="F1363">
        <v>3758</v>
      </c>
      <c r="G1363">
        <v>1.9</v>
      </c>
      <c r="H1363">
        <v>832</v>
      </c>
      <c r="I1363">
        <v>6.8</v>
      </c>
      <c r="J1363" t="s">
        <v>247</v>
      </c>
      <c r="K1363">
        <v>47057</v>
      </c>
      <c r="L1363" t="s">
        <v>185</v>
      </c>
    </row>
    <row r="1364" spans="1:12" x14ac:dyDescent="0.2">
      <c r="A1364" t="str">
        <f t="shared" si="21"/>
        <v>Greene2017</v>
      </c>
      <c r="B1364" t="s">
        <v>436</v>
      </c>
      <c r="C1364">
        <v>2017</v>
      </c>
      <c r="D1364" t="s">
        <v>245</v>
      </c>
      <c r="E1364">
        <v>1171</v>
      </c>
      <c r="F1364">
        <v>25679</v>
      </c>
      <c r="G1364">
        <v>-1</v>
      </c>
      <c r="H1364">
        <v>774</v>
      </c>
      <c r="I1364">
        <v>6</v>
      </c>
      <c r="J1364" t="s">
        <v>247</v>
      </c>
      <c r="K1364">
        <v>47059</v>
      </c>
      <c r="L1364" t="s">
        <v>185</v>
      </c>
    </row>
    <row r="1365" spans="1:12" x14ac:dyDescent="0.2">
      <c r="A1365" t="str">
        <f t="shared" si="21"/>
        <v>Grundy2017</v>
      </c>
      <c r="B1365" t="s">
        <v>727</v>
      </c>
      <c r="C1365">
        <v>2017</v>
      </c>
      <c r="D1365" t="s">
        <v>245</v>
      </c>
      <c r="E1365">
        <v>174</v>
      </c>
      <c r="F1365">
        <v>2051</v>
      </c>
      <c r="G1365">
        <v>0.6</v>
      </c>
      <c r="H1365">
        <v>548</v>
      </c>
      <c r="I1365">
        <v>3.4</v>
      </c>
      <c r="J1365" t="s">
        <v>247</v>
      </c>
      <c r="K1365">
        <v>47061</v>
      </c>
      <c r="L1365" t="s">
        <v>185</v>
      </c>
    </row>
    <row r="1366" spans="1:12" x14ac:dyDescent="0.2">
      <c r="A1366" t="str">
        <f t="shared" si="21"/>
        <v>Hamblen2017</v>
      </c>
      <c r="B1366" t="s">
        <v>728</v>
      </c>
      <c r="C1366">
        <v>2017</v>
      </c>
      <c r="D1366" t="s">
        <v>245</v>
      </c>
      <c r="E1366">
        <v>1339</v>
      </c>
      <c r="F1366">
        <v>32050</v>
      </c>
      <c r="G1366">
        <v>2.1</v>
      </c>
      <c r="H1366">
        <v>785</v>
      </c>
      <c r="I1366">
        <v>4</v>
      </c>
      <c r="J1366" t="s">
        <v>247</v>
      </c>
      <c r="K1366">
        <v>47063</v>
      </c>
      <c r="L1366" t="s">
        <v>185</v>
      </c>
    </row>
    <row r="1367" spans="1:12" x14ac:dyDescent="0.2">
      <c r="A1367" t="str">
        <f t="shared" si="21"/>
        <v>Hamilton2017</v>
      </c>
      <c r="B1367" t="s">
        <v>406</v>
      </c>
      <c r="C1367">
        <v>2017</v>
      </c>
      <c r="D1367" t="s">
        <v>245</v>
      </c>
      <c r="E1367">
        <v>9692</v>
      </c>
      <c r="F1367">
        <v>203595</v>
      </c>
      <c r="G1367">
        <v>2.1</v>
      </c>
      <c r="H1367">
        <v>1044</v>
      </c>
      <c r="I1367">
        <v>3.9</v>
      </c>
      <c r="J1367" t="s">
        <v>247</v>
      </c>
      <c r="K1367">
        <v>47065</v>
      </c>
      <c r="L1367" t="s">
        <v>185</v>
      </c>
    </row>
    <row r="1368" spans="1:12" x14ac:dyDescent="0.2">
      <c r="A1368" t="str">
        <f t="shared" si="21"/>
        <v>Hancock2017</v>
      </c>
      <c r="B1368" t="s">
        <v>508</v>
      </c>
      <c r="C1368">
        <v>2017</v>
      </c>
      <c r="D1368" t="s">
        <v>245</v>
      </c>
      <c r="E1368">
        <v>66</v>
      </c>
      <c r="F1368">
        <v>832</v>
      </c>
      <c r="G1368">
        <v>-5</v>
      </c>
      <c r="H1368">
        <v>540</v>
      </c>
      <c r="I1368">
        <v>10</v>
      </c>
      <c r="J1368" t="s">
        <v>247</v>
      </c>
      <c r="K1368">
        <v>47067</v>
      </c>
      <c r="L1368" t="s">
        <v>185</v>
      </c>
    </row>
    <row r="1369" spans="1:12" x14ac:dyDescent="0.2">
      <c r="A1369" t="str">
        <f t="shared" si="21"/>
        <v>Hardeman2017</v>
      </c>
      <c r="B1369" t="s">
        <v>729</v>
      </c>
      <c r="C1369">
        <v>2017</v>
      </c>
      <c r="D1369" t="s">
        <v>245</v>
      </c>
      <c r="E1369">
        <v>378</v>
      </c>
      <c r="F1369">
        <v>6699</v>
      </c>
      <c r="G1369">
        <v>-0.9</v>
      </c>
      <c r="H1369">
        <v>751</v>
      </c>
      <c r="I1369">
        <v>4</v>
      </c>
      <c r="J1369" t="s">
        <v>247</v>
      </c>
      <c r="K1369">
        <v>47069</v>
      </c>
      <c r="L1369" t="s">
        <v>185</v>
      </c>
    </row>
    <row r="1370" spans="1:12" x14ac:dyDescent="0.2">
      <c r="A1370" t="str">
        <f t="shared" si="21"/>
        <v>Hardin2017</v>
      </c>
      <c r="B1370" t="s">
        <v>346</v>
      </c>
      <c r="C1370">
        <v>2017</v>
      </c>
      <c r="D1370" t="s">
        <v>245</v>
      </c>
      <c r="E1370">
        <v>535</v>
      </c>
      <c r="F1370">
        <v>8118</v>
      </c>
      <c r="G1370">
        <v>3.3</v>
      </c>
      <c r="H1370">
        <v>846</v>
      </c>
      <c r="I1370">
        <v>-20.9</v>
      </c>
      <c r="J1370" t="s">
        <v>247</v>
      </c>
      <c r="K1370">
        <v>47071</v>
      </c>
      <c r="L1370" t="s">
        <v>185</v>
      </c>
    </row>
    <row r="1371" spans="1:12" x14ac:dyDescent="0.2">
      <c r="A1371" t="str">
        <f t="shared" si="21"/>
        <v>Hawkins2017</v>
      </c>
      <c r="B1371" t="s">
        <v>730</v>
      </c>
      <c r="C1371">
        <v>2017</v>
      </c>
      <c r="D1371" t="s">
        <v>245</v>
      </c>
      <c r="E1371">
        <v>687</v>
      </c>
      <c r="F1371">
        <v>13022</v>
      </c>
      <c r="G1371">
        <v>-0.8</v>
      </c>
      <c r="H1371">
        <v>817</v>
      </c>
      <c r="I1371">
        <v>5.7</v>
      </c>
      <c r="J1371" t="s">
        <v>247</v>
      </c>
      <c r="K1371">
        <v>47073</v>
      </c>
      <c r="L1371" t="s">
        <v>185</v>
      </c>
    </row>
    <row r="1372" spans="1:12" x14ac:dyDescent="0.2">
      <c r="A1372" t="str">
        <f t="shared" si="21"/>
        <v>Haywood2017</v>
      </c>
      <c r="B1372" t="s">
        <v>731</v>
      </c>
      <c r="C1372">
        <v>2017</v>
      </c>
      <c r="D1372" t="s">
        <v>245</v>
      </c>
      <c r="E1372">
        <v>336</v>
      </c>
      <c r="F1372">
        <v>5078</v>
      </c>
      <c r="G1372">
        <v>0.7</v>
      </c>
      <c r="H1372">
        <v>799</v>
      </c>
      <c r="I1372">
        <v>5.5</v>
      </c>
      <c r="J1372" t="s">
        <v>247</v>
      </c>
      <c r="K1372">
        <v>47075</v>
      </c>
      <c r="L1372" t="s">
        <v>185</v>
      </c>
    </row>
    <row r="1373" spans="1:12" x14ac:dyDescent="0.2">
      <c r="A1373" t="str">
        <f t="shared" si="21"/>
        <v>Henderson2017</v>
      </c>
      <c r="B1373" t="s">
        <v>602</v>
      </c>
      <c r="C1373">
        <v>2017</v>
      </c>
      <c r="D1373" t="s">
        <v>245</v>
      </c>
      <c r="E1373">
        <v>511</v>
      </c>
      <c r="F1373">
        <v>7958</v>
      </c>
      <c r="G1373">
        <v>2.7</v>
      </c>
      <c r="H1373">
        <v>772</v>
      </c>
      <c r="I1373">
        <v>4.5</v>
      </c>
      <c r="J1373" t="s">
        <v>247</v>
      </c>
      <c r="K1373">
        <v>47077</v>
      </c>
      <c r="L1373" t="s">
        <v>185</v>
      </c>
    </row>
    <row r="1374" spans="1:12" x14ac:dyDescent="0.2">
      <c r="A1374" t="str">
        <f t="shared" si="21"/>
        <v>Henry2017</v>
      </c>
      <c r="B1374" t="s">
        <v>416</v>
      </c>
      <c r="C1374">
        <v>2017</v>
      </c>
      <c r="D1374" t="s">
        <v>245</v>
      </c>
      <c r="E1374">
        <v>735</v>
      </c>
      <c r="F1374">
        <v>11466</v>
      </c>
      <c r="G1374">
        <v>0.9</v>
      </c>
      <c r="H1374">
        <v>767</v>
      </c>
      <c r="I1374">
        <v>1.1000000000000001</v>
      </c>
      <c r="J1374" t="s">
        <v>247</v>
      </c>
      <c r="K1374">
        <v>47079</v>
      </c>
      <c r="L1374" t="s">
        <v>185</v>
      </c>
    </row>
    <row r="1375" spans="1:12" x14ac:dyDescent="0.2">
      <c r="A1375" t="str">
        <f t="shared" si="21"/>
        <v>Hickman2017</v>
      </c>
      <c r="B1375" t="s">
        <v>603</v>
      </c>
      <c r="C1375">
        <v>2017</v>
      </c>
      <c r="D1375" t="s">
        <v>245</v>
      </c>
      <c r="E1375">
        <v>298</v>
      </c>
      <c r="F1375">
        <v>3681</v>
      </c>
      <c r="G1375">
        <v>-0.8</v>
      </c>
      <c r="H1375">
        <v>742</v>
      </c>
      <c r="I1375">
        <v>-3.5</v>
      </c>
      <c r="J1375" t="s">
        <v>247</v>
      </c>
      <c r="K1375">
        <v>47081</v>
      </c>
      <c r="L1375" t="s">
        <v>185</v>
      </c>
    </row>
    <row r="1376" spans="1:12" x14ac:dyDescent="0.2">
      <c r="A1376" t="str">
        <f t="shared" si="21"/>
        <v>Houston2017</v>
      </c>
      <c r="B1376" t="s">
        <v>333</v>
      </c>
      <c r="C1376">
        <v>2017</v>
      </c>
      <c r="D1376" t="s">
        <v>245</v>
      </c>
      <c r="E1376">
        <v>124</v>
      </c>
      <c r="F1376">
        <v>1439</v>
      </c>
      <c r="G1376">
        <v>-4.9000000000000004</v>
      </c>
      <c r="H1376">
        <v>626</v>
      </c>
      <c r="I1376">
        <v>5.2</v>
      </c>
      <c r="J1376" t="s">
        <v>247</v>
      </c>
      <c r="K1376">
        <v>47083</v>
      </c>
      <c r="L1376" t="s">
        <v>185</v>
      </c>
    </row>
    <row r="1377" spans="1:12" x14ac:dyDescent="0.2">
      <c r="A1377" t="str">
        <f t="shared" si="21"/>
        <v>Humphreys2017</v>
      </c>
      <c r="B1377" t="s">
        <v>732</v>
      </c>
      <c r="C1377">
        <v>2017</v>
      </c>
      <c r="D1377" t="s">
        <v>245</v>
      </c>
      <c r="E1377">
        <v>341</v>
      </c>
      <c r="F1377">
        <v>5928</v>
      </c>
      <c r="G1377">
        <v>1.7</v>
      </c>
      <c r="H1377">
        <v>989</v>
      </c>
      <c r="I1377">
        <v>2.2999999999999998</v>
      </c>
      <c r="J1377" t="s">
        <v>247</v>
      </c>
      <c r="K1377">
        <v>47085</v>
      </c>
      <c r="L1377" t="s">
        <v>185</v>
      </c>
    </row>
    <row r="1378" spans="1:12" x14ac:dyDescent="0.2">
      <c r="A1378" t="str">
        <f t="shared" si="21"/>
        <v>Jackson2017</v>
      </c>
      <c r="B1378" t="s">
        <v>318</v>
      </c>
      <c r="C1378">
        <v>2017</v>
      </c>
      <c r="D1378" t="s">
        <v>245</v>
      </c>
      <c r="E1378">
        <v>132</v>
      </c>
      <c r="F1378">
        <v>1435</v>
      </c>
      <c r="G1378">
        <v>3.8</v>
      </c>
      <c r="H1378">
        <v>692</v>
      </c>
      <c r="I1378">
        <v>-5.3</v>
      </c>
      <c r="J1378" t="s">
        <v>247</v>
      </c>
      <c r="K1378">
        <v>47087</v>
      </c>
      <c r="L1378" t="s">
        <v>185</v>
      </c>
    </row>
    <row r="1379" spans="1:12" x14ac:dyDescent="0.2">
      <c r="A1379" t="str">
        <f t="shared" si="21"/>
        <v>Jefferson2017</v>
      </c>
      <c r="B1379" t="s">
        <v>314</v>
      </c>
      <c r="C1379">
        <v>2017</v>
      </c>
      <c r="D1379" t="s">
        <v>245</v>
      </c>
      <c r="E1379">
        <v>744</v>
      </c>
      <c r="F1379">
        <v>13519</v>
      </c>
      <c r="G1379">
        <v>2.5</v>
      </c>
      <c r="H1379">
        <v>804</v>
      </c>
      <c r="I1379">
        <v>4.8</v>
      </c>
      <c r="J1379" t="s">
        <v>247</v>
      </c>
      <c r="K1379">
        <v>47089</v>
      </c>
      <c r="L1379" t="s">
        <v>185</v>
      </c>
    </row>
    <row r="1380" spans="1:12" x14ac:dyDescent="0.2">
      <c r="A1380" t="str">
        <f t="shared" si="21"/>
        <v>Johnson2017</v>
      </c>
      <c r="B1380" t="s">
        <v>516</v>
      </c>
      <c r="C1380">
        <v>2017</v>
      </c>
      <c r="D1380" t="s">
        <v>245</v>
      </c>
      <c r="E1380">
        <v>260</v>
      </c>
      <c r="F1380">
        <v>4318</v>
      </c>
      <c r="G1380">
        <v>-0.5</v>
      </c>
      <c r="H1380">
        <v>954</v>
      </c>
      <c r="I1380">
        <v>9.6999999999999993</v>
      </c>
      <c r="J1380" t="s">
        <v>247</v>
      </c>
      <c r="K1380">
        <v>47091</v>
      </c>
      <c r="L1380" t="s">
        <v>185</v>
      </c>
    </row>
    <row r="1381" spans="1:12" x14ac:dyDescent="0.2">
      <c r="A1381" t="str">
        <f t="shared" si="21"/>
        <v>Knox2017</v>
      </c>
      <c r="B1381" t="s">
        <v>608</v>
      </c>
      <c r="C1381">
        <v>2017</v>
      </c>
      <c r="D1381" t="s">
        <v>245</v>
      </c>
      <c r="E1381">
        <v>12266</v>
      </c>
      <c r="F1381">
        <v>240784</v>
      </c>
      <c r="G1381">
        <v>0.5</v>
      </c>
      <c r="H1381">
        <v>979</v>
      </c>
      <c r="I1381">
        <v>2</v>
      </c>
      <c r="J1381" t="s">
        <v>247</v>
      </c>
      <c r="K1381">
        <v>47093</v>
      </c>
      <c r="L1381" t="s">
        <v>185</v>
      </c>
    </row>
    <row r="1382" spans="1:12" x14ac:dyDescent="0.2">
      <c r="A1382" t="str">
        <f t="shared" si="21"/>
        <v>Lake2017</v>
      </c>
      <c r="B1382" t="s">
        <v>733</v>
      </c>
      <c r="C1382">
        <v>2017</v>
      </c>
      <c r="D1382" t="s">
        <v>245</v>
      </c>
      <c r="E1382">
        <v>112</v>
      </c>
      <c r="F1382">
        <v>1724</v>
      </c>
      <c r="G1382">
        <v>-5.9</v>
      </c>
      <c r="H1382">
        <v>638</v>
      </c>
      <c r="I1382">
        <v>2.9</v>
      </c>
      <c r="J1382" t="s">
        <v>247</v>
      </c>
      <c r="K1382">
        <v>47095</v>
      </c>
      <c r="L1382" t="s">
        <v>185</v>
      </c>
    </row>
    <row r="1383" spans="1:12" x14ac:dyDescent="0.2">
      <c r="A1383" t="str">
        <f t="shared" si="21"/>
        <v>Lauderdale2017</v>
      </c>
      <c r="B1383" t="s">
        <v>439</v>
      </c>
      <c r="C1383">
        <v>2017</v>
      </c>
      <c r="D1383" t="s">
        <v>245</v>
      </c>
      <c r="E1383">
        <v>353</v>
      </c>
      <c r="F1383">
        <v>6300</v>
      </c>
      <c r="G1383">
        <v>2.2999999999999998</v>
      </c>
      <c r="H1383">
        <v>722</v>
      </c>
      <c r="I1383">
        <v>2.1</v>
      </c>
      <c r="J1383" t="s">
        <v>247</v>
      </c>
      <c r="K1383">
        <v>47097</v>
      </c>
      <c r="L1383" t="s">
        <v>185</v>
      </c>
    </row>
    <row r="1384" spans="1:12" x14ac:dyDescent="0.2">
      <c r="A1384" t="str">
        <f t="shared" si="21"/>
        <v>Lawrence2017</v>
      </c>
      <c r="B1384" t="s">
        <v>440</v>
      </c>
      <c r="C1384">
        <v>2017</v>
      </c>
      <c r="D1384" t="s">
        <v>245</v>
      </c>
      <c r="E1384">
        <v>735</v>
      </c>
      <c r="F1384">
        <v>10251</v>
      </c>
      <c r="G1384">
        <v>-1.3</v>
      </c>
      <c r="H1384">
        <v>717</v>
      </c>
      <c r="I1384">
        <v>4.5</v>
      </c>
      <c r="J1384" t="s">
        <v>247</v>
      </c>
      <c r="K1384">
        <v>47099</v>
      </c>
      <c r="L1384" t="s">
        <v>185</v>
      </c>
    </row>
    <row r="1385" spans="1:12" x14ac:dyDescent="0.2">
      <c r="A1385" t="str">
        <f t="shared" si="21"/>
        <v>Lewis2017</v>
      </c>
      <c r="B1385" t="s">
        <v>613</v>
      </c>
      <c r="C1385">
        <v>2017</v>
      </c>
      <c r="D1385" t="s">
        <v>245</v>
      </c>
      <c r="E1385">
        <v>223</v>
      </c>
      <c r="F1385">
        <v>2692</v>
      </c>
      <c r="G1385">
        <v>1.9</v>
      </c>
      <c r="H1385">
        <v>689</v>
      </c>
      <c r="I1385">
        <v>10.8</v>
      </c>
      <c r="J1385" t="s">
        <v>247</v>
      </c>
      <c r="K1385">
        <v>47101</v>
      </c>
      <c r="L1385" t="s">
        <v>185</v>
      </c>
    </row>
    <row r="1386" spans="1:12" x14ac:dyDescent="0.2">
      <c r="A1386" t="str">
        <f t="shared" si="21"/>
        <v>Lincoln2017</v>
      </c>
      <c r="B1386" t="s">
        <v>519</v>
      </c>
      <c r="C1386">
        <v>2017</v>
      </c>
      <c r="D1386" t="s">
        <v>245</v>
      </c>
      <c r="E1386">
        <v>621</v>
      </c>
      <c r="F1386">
        <v>10023</v>
      </c>
      <c r="G1386">
        <v>-1.5</v>
      </c>
      <c r="H1386">
        <v>725</v>
      </c>
      <c r="I1386">
        <v>1.7</v>
      </c>
      <c r="J1386" t="s">
        <v>247</v>
      </c>
      <c r="K1386">
        <v>47103</v>
      </c>
      <c r="L1386" t="s">
        <v>185</v>
      </c>
    </row>
    <row r="1387" spans="1:12" x14ac:dyDescent="0.2">
      <c r="A1387" t="str">
        <f t="shared" si="21"/>
        <v>Loudon2017</v>
      </c>
      <c r="B1387" t="s">
        <v>734</v>
      </c>
      <c r="C1387">
        <v>2017</v>
      </c>
      <c r="D1387" t="s">
        <v>245</v>
      </c>
      <c r="E1387">
        <v>993</v>
      </c>
      <c r="F1387">
        <v>15163</v>
      </c>
      <c r="G1387">
        <v>-0.8</v>
      </c>
      <c r="H1387">
        <v>889</v>
      </c>
      <c r="I1387">
        <v>10.6</v>
      </c>
      <c r="J1387" t="s">
        <v>247</v>
      </c>
      <c r="K1387">
        <v>47105</v>
      </c>
      <c r="L1387" t="s">
        <v>185</v>
      </c>
    </row>
    <row r="1388" spans="1:12" x14ac:dyDescent="0.2">
      <c r="A1388" t="str">
        <f t="shared" si="21"/>
        <v>McMinn2017</v>
      </c>
      <c r="B1388" t="s">
        <v>735</v>
      </c>
      <c r="C1388">
        <v>2017</v>
      </c>
      <c r="D1388" t="s">
        <v>245</v>
      </c>
      <c r="E1388">
        <v>909</v>
      </c>
      <c r="F1388">
        <v>18008</v>
      </c>
      <c r="G1388">
        <v>2.1</v>
      </c>
      <c r="H1388">
        <v>847</v>
      </c>
      <c r="I1388">
        <v>2.4</v>
      </c>
      <c r="J1388" t="s">
        <v>247</v>
      </c>
      <c r="K1388">
        <v>47107</v>
      </c>
      <c r="L1388" t="s">
        <v>185</v>
      </c>
    </row>
    <row r="1389" spans="1:12" x14ac:dyDescent="0.2">
      <c r="A1389" t="str">
        <f t="shared" si="21"/>
        <v>McNairy2017</v>
      </c>
      <c r="B1389" t="s">
        <v>736</v>
      </c>
      <c r="C1389">
        <v>2017</v>
      </c>
      <c r="D1389" t="s">
        <v>245</v>
      </c>
      <c r="E1389">
        <v>447</v>
      </c>
      <c r="F1389">
        <v>5380</v>
      </c>
      <c r="G1389">
        <v>-7.2</v>
      </c>
      <c r="H1389">
        <v>668</v>
      </c>
      <c r="I1389">
        <v>7.6</v>
      </c>
      <c r="J1389" t="s">
        <v>247</v>
      </c>
      <c r="K1389">
        <v>47109</v>
      </c>
      <c r="L1389" t="s">
        <v>185</v>
      </c>
    </row>
    <row r="1390" spans="1:12" x14ac:dyDescent="0.2">
      <c r="A1390" t="str">
        <f t="shared" si="21"/>
        <v>Macon2017</v>
      </c>
      <c r="B1390" t="s">
        <v>441</v>
      </c>
      <c r="C1390">
        <v>2017</v>
      </c>
      <c r="D1390" t="s">
        <v>245</v>
      </c>
      <c r="E1390">
        <v>351</v>
      </c>
      <c r="F1390">
        <v>4924</v>
      </c>
      <c r="G1390">
        <v>2.1</v>
      </c>
      <c r="H1390">
        <v>706</v>
      </c>
      <c r="I1390">
        <v>4.7</v>
      </c>
      <c r="J1390" t="s">
        <v>247</v>
      </c>
      <c r="K1390">
        <v>47111</v>
      </c>
      <c r="L1390" t="s">
        <v>185</v>
      </c>
    </row>
    <row r="1391" spans="1:12" x14ac:dyDescent="0.2">
      <c r="A1391" t="str">
        <f t="shared" si="21"/>
        <v>Madison2017</v>
      </c>
      <c r="B1391" t="s">
        <v>313</v>
      </c>
      <c r="C1391">
        <v>2017</v>
      </c>
      <c r="D1391" t="s">
        <v>245</v>
      </c>
      <c r="E1391">
        <v>2476</v>
      </c>
      <c r="F1391">
        <v>58852</v>
      </c>
      <c r="G1391">
        <v>-0.1</v>
      </c>
      <c r="H1391">
        <v>883</v>
      </c>
      <c r="I1391">
        <v>5.9</v>
      </c>
      <c r="J1391" t="s">
        <v>247</v>
      </c>
      <c r="K1391">
        <v>47113</v>
      </c>
      <c r="L1391" t="s">
        <v>185</v>
      </c>
    </row>
    <row r="1392" spans="1:12" x14ac:dyDescent="0.2">
      <c r="A1392" t="str">
        <f t="shared" si="21"/>
        <v>Marion2017</v>
      </c>
      <c r="B1392" t="s">
        <v>399</v>
      </c>
      <c r="C1392">
        <v>2017</v>
      </c>
      <c r="D1392" t="s">
        <v>245</v>
      </c>
      <c r="E1392">
        <v>477</v>
      </c>
      <c r="F1392">
        <v>7531</v>
      </c>
      <c r="G1392">
        <v>-0.8</v>
      </c>
      <c r="H1392">
        <v>765</v>
      </c>
      <c r="I1392">
        <v>4.2</v>
      </c>
      <c r="J1392" t="s">
        <v>247</v>
      </c>
      <c r="K1392">
        <v>47115</v>
      </c>
      <c r="L1392" t="s">
        <v>185</v>
      </c>
    </row>
    <row r="1393" spans="1:12" x14ac:dyDescent="0.2">
      <c r="A1393" t="str">
        <f t="shared" si="21"/>
        <v>Marshall2017</v>
      </c>
      <c r="B1393" t="s">
        <v>322</v>
      </c>
      <c r="C1393">
        <v>2017</v>
      </c>
      <c r="D1393" t="s">
        <v>245</v>
      </c>
      <c r="E1393">
        <v>534</v>
      </c>
      <c r="F1393">
        <v>10142</v>
      </c>
      <c r="G1393">
        <v>10.199999999999999</v>
      </c>
      <c r="H1393">
        <v>851</v>
      </c>
      <c r="I1393">
        <v>6.8</v>
      </c>
      <c r="J1393" t="s">
        <v>247</v>
      </c>
      <c r="K1393">
        <v>47117</v>
      </c>
      <c r="L1393" t="s">
        <v>185</v>
      </c>
    </row>
    <row r="1394" spans="1:12" x14ac:dyDescent="0.2">
      <c r="A1394" t="str">
        <f t="shared" si="21"/>
        <v>Maury2017</v>
      </c>
      <c r="B1394" t="s">
        <v>737</v>
      </c>
      <c r="C1394">
        <v>2017</v>
      </c>
      <c r="D1394" t="s">
        <v>245</v>
      </c>
      <c r="E1394">
        <v>1913</v>
      </c>
      <c r="F1394">
        <v>34624</v>
      </c>
      <c r="G1394">
        <v>-0.1</v>
      </c>
      <c r="H1394">
        <v>929</v>
      </c>
      <c r="I1394">
        <v>-2.6</v>
      </c>
      <c r="J1394" t="s">
        <v>247</v>
      </c>
      <c r="K1394">
        <v>47119</v>
      </c>
      <c r="L1394" t="s">
        <v>185</v>
      </c>
    </row>
    <row r="1395" spans="1:12" x14ac:dyDescent="0.2">
      <c r="A1395" t="str">
        <f t="shared" si="21"/>
        <v>Meigs2017</v>
      </c>
      <c r="B1395" t="s">
        <v>738</v>
      </c>
      <c r="C1395">
        <v>2017</v>
      </c>
      <c r="D1395" t="s">
        <v>245</v>
      </c>
      <c r="E1395">
        <v>125</v>
      </c>
      <c r="F1395">
        <v>2169</v>
      </c>
      <c r="G1395">
        <v>7.2</v>
      </c>
      <c r="H1395">
        <v>766</v>
      </c>
      <c r="I1395">
        <v>9.4</v>
      </c>
      <c r="J1395" t="s">
        <v>247</v>
      </c>
      <c r="K1395">
        <v>47121</v>
      </c>
      <c r="L1395" t="s">
        <v>185</v>
      </c>
    </row>
    <row r="1396" spans="1:12" x14ac:dyDescent="0.2">
      <c r="A1396" t="str">
        <f t="shared" si="21"/>
        <v>Monroe2017</v>
      </c>
      <c r="B1396" t="s">
        <v>443</v>
      </c>
      <c r="C1396">
        <v>2017</v>
      </c>
      <c r="D1396" t="s">
        <v>245</v>
      </c>
      <c r="E1396">
        <v>719</v>
      </c>
      <c r="F1396">
        <v>14167</v>
      </c>
      <c r="G1396">
        <v>0.9</v>
      </c>
      <c r="H1396">
        <v>763</v>
      </c>
      <c r="I1396">
        <v>1.1000000000000001</v>
      </c>
      <c r="J1396" t="s">
        <v>247</v>
      </c>
      <c r="K1396">
        <v>47123</v>
      </c>
      <c r="L1396" t="s">
        <v>185</v>
      </c>
    </row>
    <row r="1397" spans="1:12" x14ac:dyDescent="0.2">
      <c r="A1397" t="str">
        <f t="shared" si="21"/>
        <v>Montgomery2017</v>
      </c>
      <c r="B1397" t="s">
        <v>329</v>
      </c>
      <c r="C1397">
        <v>2017</v>
      </c>
      <c r="D1397" t="s">
        <v>245</v>
      </c>
      <c r="E1397">
        <v>3081</v>
      </c>
      <c r="F1397">
        <v>53836</v>
      </c>
      <c r="G1397">
        <v>1.8</v>
      </c>
      <c r="H1397">
        <v>776</v>
      </c>
      <c r="I1397">
        <v>5.3</v>
      </c>
      <c r="J1397" t="s">
        <v>247</v>
      </c>
      <c r="K1397">
        <v>47125</v>
      </c>
      <c r="L1397" t="s">
        <v>185</v>
      </c>
    </row>
    <row r="1398" spans="1:12" x14ac:dyDescent="0.2">
      <c r="A1398" t="str">
        <f t="shared" si="21"/>
        <v>Moore2017</v>
      </c>
      <c r="B1398" t="s">
        <v>739</v>
      </c>
      <c r="C1398">
        <v>2017</v>
      </c>
      <c r="D1398" t="s">
        <v>245</v>
      </c>
      <c r="E1398">
        <v>81</v>
      </c>
      <c r="F1398">
        <v>2107</v>
      </c>
      <c r="G1398">
        <v>3.1</v>
      </c>
      <c r="H1398">
        <v>895</v>
      </c>
      <c r="I1398">
        <v>1.9</v>
      </c>
      <c r="J1398" t="s">
        <v>247</v>
      </c>
      <c r="K1398">
        <v>47127</v>
      </c>
      <c r="L1398" t="s">
        <v>185</v>
      </c>
    </row>
    <row r="1399" spans="1:12" x14ac:dyDescent="0.2">
      <c r="A1399" t="str">
        <f t="shared" si="21"/>
        <v>Morgan2017</v>
      </c>
      <c r="B1399" t="s">
        <v>444</v>
      </c>
      <c r="C1399">
        <v>2017</v>
      </c>
      <c r="D1399" t="s">
        <v>245</v>
      </c>
      <c r="E1399">
        <v>197</v>
      </c>
      <c r="F1399">
        <v>3025</v>
      </c>
      <c r="G1399">
        <v>1.9</v>
      </c>
      <c r="H1399">
        <v>680</v>
      </c>
      <c r="I1399">
        <v>3</v>
      </c>
      <c r="J1399" t="s">
        <v>247</v>
      </c>
      <c r="K1399">
        <v>47129</v>
      </c>
      <c r="L1399" t="s">
        <v>185</v>
      </c>
    </row>
    <row r="1400" spans="1:12" x14ac:dyDescent="0.2">
      <c r="A1400" t="str">
        <f t="shared" si="21"/>
        <v>Obion2017</v>
      </c>
      <c r="B1400" t="s">
        <v>740</v>
      </c>
      <c r="C1400">
        <v>2017</v>
      </c>
      <c r="D1400" t="s">
        <v>245</v>
      </c>
      <c r="E1400">
        <v>675</v>
      </c>
      <c r="F1400">
        <v>9593</v>
      </c>
      <c r="G1400">
        <v>-0.8</v>
      </c>
      <c r="H1400">
        <v>729</v>
      </c>
      <c r="I1400">
        <v>3</v>
      </c>
      <c r="J1400" t="s">
        <v>247</v>
      </c>
      <c r="K1400">
        <v>47131</v>
      </c>
      <c r="L1400" t="s">
        <v>185</v>
      </c>
    </row>
    <row r="1401" spans="1:12" x14ac:dyDescent="0.2">
      <c r="A1401" t="str">
        <f t="shared" si="21"/>
        <v>Overton2017</v>
      </c>
      <c r="B1401" t="s">
        <v>741</v>
      </c>
      <c r="C1401">
        <v>2017</v>
      </c>
      <c r="D1401" t="s">
        <v>245</v>
      </c>
      <c r="E1401">
        <v>346</v>
      </c>
      <c r="F1401">
        <v>4894</v>
      </c>
      <c r="G1401">
        <v>7.5</v>
      </c>
      <c r="H1401">
        <v>722</v>
      </c>
      <c r="I1401">
        <v>-0.3</v>
      </c>
      <c r="J1401" t="s">
        <v>247</v>
      </c>
      <c r="K1401">
        <v>47133</v>
      </c>
      <c r="L1401" t="s">
        <v>185</v>
      </c>
    </row>
    <row r="1402" spans="1:12" x14ac:dyDescent="0.2">
      <c r="A1402" t="str">
        <f t="shared" si="21"/>
        <v>Perry2017</v>
      </c>
      <c r="B1402" t="s">
        <v>445</v>
      </c>
      <c r="C1402">
        <v>2017</v>
      </c>
      <c r="D1402" t="s">
        <v>245</v>
      </c>
      <c r="E1402">
        <v>124</v>
      </c>
      <c r="F1402">
        <v>2105</v>
      </c>
      <c r="G1402">
        <v>6.2</v>
      </c>
      <c r="H1402">
        <v>644</v>
      </c>
      <c r="I1402">
        <v>8.1999999999999993</v>
      </c>
      <c r="J1402" t="s">
        <v>247</v>
      </c>
      <c r="K1402">
        <v>47135</v>
      </c>
      <c r="L1402" t="s">
        <v>185</v>
      </c>
    </row>
    <row r="1403" spans="1:12" x14ac:dyDescent="0.2">
      <c r="A1403" t="str">
        <f t="shared" si="21"/>
        <v>Pickett2017</v>
      </c>
      <c r="B1403" t="s">
        <v>742</v>
      </c>
      <c r="C1403">
        <v>2017</v>
      </c>
      <c r="D1403" t="s">
        <v>245</v>
      </c>
      <c r="E1403">
        <v>106</v>
      </c>
      <c r="F1403">
        <v>1131</v>
      </c>
      <c r="G1403">
        <v>8.1999999999999993</v>
      </c>
      <c r="H1403">
        <v>686</v>
      </c>
      <c r="I1403">
        <v>10.6</v>
      </c>
      <c r="J1403" t="s">
        <v>247</v>
      </c>
      <c r="K1403">
        <v>47137</v>
      </c>
      <c r="L1403" t="s">
        <v>185</v>
      </c>
    </row>
    <row r="1404" spans="1:12" x14ac:dyDescent="0.2">
      <c r="A1404" t="str">
        <f t="shared" si="21"/>
        <v>Polk2017</v>
      </c>
      <c r="B1404" t="s">
        <v>533</v>
      </c>
      <c r="C1404">
        <v>2017</v>
      </c>
      <c r="D1404" t="s">
        <v>245</v>
      </c>
      <c r="E1404">
        <v>250</v>
      </c>
      <c r="F1404">
        <v>2087</v>
      </c>
      <c r="G1404">
        <v>-4.7</v>
      </c>
      <c r="H1404">
        <v>603</v>
      </c>
      <c r="I1404">
        <v>-10.5</v>
      </c>
      <c r="J1404" t="s">
        <v>247</v>
      </c>
      <c r="K1404">
        <v>47139</v>
      </c>
      <c r="L1404" t="s">
        <v>185</v>
      </c>
    </row>
    <row r="1405" spans="1:12" x14ac:dyDescent="0.2">
      <c r="A1405" t="str">
        <f t="shared" si="21"/>
        <v>Putnam2017</v>
      </c>
      <c r="B1405" t="s">
        <v>534</v>
      </c>
      <c r="C1405">
        <v>2017</v>
      </c>
      <c r="D1405" t="s">
        <v>245</v>
      </c>
      <c r="E1405">
        <v>1949</v>
      </c>
      <c r="F1405">
        <v>37042</v>
      </c>
      <c r="G1405">
        <v>2</v>
      </c>
      <c r="H1405">
        <v>747</v>
      </c>
      <c r="I1405">
        <v>2.5</v>
      </c>
      <c r="J1405" t="s">
        <v>247</v>
      </c>
      <c r="K1405">
        <v>47141</v>
      </c>
      <c r="L1405" t="s">
        <v>185</v>
      </c>
    </row>
    <row r="1406" spans="1:12" x14ac:dyDescent="0.2">
      <c r="A1406" t="str">
        <f t="shared" si="21"/>
        <v>Rhea2017</v>
      </c>
      <c r="B1406" t="s">
        <v>743</v>
      </c>
      <c r="C1406">
        <v>2017</v>
      </c>
      <c r="D1406" t="s">
        <v>245</v>
      </c>
      <c r="E1406">
        <v>505</v>
      </c>
      <c r="F1406">
        <v>10707</v>
      </c>
      <c r="G1406">
        <v>-2.2999999999999998</v>
      </c>
      <c r="H1406">
        <v>955</v>
      </c>
      <c r="I1406">
        <v>6.2</v>
      </c>
      <c r="J1406" t="s">
        <v>247</v>
      </c>
      <c r="K1406">
        <v>47143</v>
      </c>
      <c r="L1406" t="s">
        <v>185</v>
      </c>
    </row>
    <row r="1407" spans="1:12" x14ac:dyDescent="0.2">
      <c r="A1407" t="str">
        <f t="shared" si="21"/>
        <v>Roane2017</v>
      </c>
      <c r="B1407" t="s">
        <v>744</v>
      </c>
      <c r="C1407">
        <v>2017</v>
      </c>
      <c r="D1407" t="s">
        <v>245</v>
      </c>
      <c r="E1407">
        <v>776</v>
      </c>
      <c r="F1407">
        <v>18537</v>
      </c>
      <c r="G1407">
        <v>-0.4</v>
      </c>
      <c r="H1407">
        <v>1252</v>
      </c>
      <c r="I1407">
        <v>5.4</v>
      </c>
      <c r="J1407" t="s">
        <v>247</v>
      </c>
      <c r="K1407">
        <v>47145</v>
      </c>
      <c r="L1407" t="s">
        <v>185</v>
      </c>
    </row>
    <row r="1408" spans="1:12" x14ac:dyDescent="0.2">
      <c r="A1408" t="str">
        <f t="shared" si="21"/>
        <v>Robertson2017</v>
      </c>
      <c r="B1408" t="s">
        <v>635</v>
      </c>
      <c r="C1408">
        <v>2017</v>
      </c>
      <c r="D1408" t="s">
        <v>245</v>
      </c>
      <c r="E1408">
        <v>1177</v>
      </c>
      <c r="F1408">
        <v>23322</v>
      </c>
      <c r="G1408">
        <v>-2.4</v>
      </c>
      <c r="H1408">
        <v>787</v>
      </c>
      <c r="I1408">
        <v>3.8</v>
      </c>
      <c r="J1408" t="s">
        <v>247</v>
      </c>
      <c r="K1408">
        <v>47147</v>
      </c>
      <c r="L1408" t="s">
        <v>185</v>
      </c>
    </row>
    <row r="1409" spans="1:12" x14ac:dyDescent="0.2">
      <c r="A1409" t="str">
        <f t="shared" si="21"/>
        <v>Rutherford2017</v>
      </c>
      <c r="B1409" t="s">
        <v>407</v>
      </c>
      <c r="C1409">
        <v>2017</v>
      </c>
      <c r="D1409" t="s">
        <v>245</v>
      </c>
      <c r="E1409">
        <v>5668</v>
      </c>
      <c r="F1409">
        <v>129122</v>
      </c>
      <c r="G1409">
        <v>6.5</v>
      </c>
      <c r="H1409">
        <v>947</v>
      </c>
      <c r="I1409">
        <v>0.1</v>
      </c>
      <c r="J1409" t="s">
        <v>247</v>
      </c>
      <c r="K1409">
        <v>47149</v>
      </c>
      <c r="L1409" t="s">
        <v>185</v>
      </c>
    </row>
    <row r="1410" spans="1:12" x14ac:dyDescent="0.2">
      <c r="A1410" t="str">
        <f t="shared" si="21"/>
        <v>Scott2017</v>
      </c>
      <c r="B1410" t="s">
        <v>638</v>
      </c>
      <c r="C1410">
        <v>2017</v>
      </c>
      <c r="D1410" t="s">
        <v>245</v>
      </c>
      <c r="E1410">
        <v>328</v>
      </c>
      <c r="F1410">
        <v>5762</v>
      </c>
      <c r="G1410">
        <v>8.1</v>
      </c>
      <c r="H1410">
        <v>612</v>
      </c>
      <c r="I1410">
        <v>2.9</v>
      </c>
      <c r="J1410" t="s">
        <v>247</v>
      </c>
      <c r="K1410">
        <v>47151</v>
      </c>
      <c r="L1410" t="s">
        <v>185</v>
      </c>
    </row>
    <row r="1411" spans="1:12" x14ac:dyDescent="0.2">
      <c r="A1411" t="str">
        <f t="shared" si="21"/>
        <v>Sequatchie2017</v>
      </c>
      <c r="B1411" t="s">
        <v>410</v>
      </c>
      <c r="C1411">
        <v>2017</v>
      </c>
      <c r="D1411" t="s">
        <v>245</v>
      </c>
      <c r="E1411">
        <v>220</v>
      </c>
      <c r="F1411">
        <v>2998</v>
      </c>
      <c r="G1411">
        <v>-2.1</v>
      </c>
      <c r="H1411">
        <v>657</v>
      </c>
      <c r="I1411">
        <v>6.5</v>
      </c>
      <c r="J1411" t="s">
        <v>247</v>
      </c>
      <c r="K1411">
        <v>47153</v>
      </c>
      <c r="L1411" t="s">
        <v>185</v>
      </c>
    </row>
    <row r="1412" spans="1:12" x14ac:dyDescent="0.2">
      <c r="A1412" t="str">
        <f t="shared" si="21"/>
        <v>Sevier2017</v>
      </c>
      <c r="B1412" t="s">
        <v>745</v>
      </c>
      <c r="C1412">
        <v>2017</v>
      </c>
      <c r="D1412" t="s">
        <v>245</v>
      </c>
      <c r="E1412">
        <v>2793</v>
      </c>
      <c r="F1412">
        <v>46587</v>
      </c>
      <c r="G1412">
        <v>1.6</v>
      </c>
      <c r="H1412">
        <v>640</v>
      </c>
      <c r="I1412">
        <v>4.4000000000000004</v>
      </c>
      <c r="J1412" t="s">
        <v>247</v>
      </c>
      <c r="K1412">
        <v>47155</v>
      </c>
      <c r="L1412" t="s">
        <v>185</v>
      </c>
    </row>
    <row r="1413" spans="1:12" x14ac:dyDescent="0.2">
      <c r="A1413" t="str">
        <f t="shared" si="21"/>
        <v>Shelby2017</v>
      </c>
      <c r="B1413" t="s">
        <v>405</v>
      </c>
      <c r="C1413">
        <v>2017</v>
      </c>
      <c r="D1413" t="s">
        <v>245</v>
      </c>
      <c r="E1413">
        <v>20481</v>
      </c>
      <c r="F1413">
        <v>503054</v>
      </c>
      <c r="G1413">
        <v>0.5</v>
      </c>
      <c r="H1413">
        <v>1113</v>
      </c>
      <c r="I1413">
        <v>2.2999999999999998</v>
      </c>
      <c r="J1413" t="s">
        <v>247</v>
      </c>
      <c r="K1413">
        <v>47157</v>
      </c>
      <c r="L1413" t="s">
        <v>185</v>
      </c>
    </row>
    <row r="1414" spans="1:12" x14ac:dyDescent="0.2">
      <c r="A1414" t="str">
        <f t="shared" ref="A1414:A1477" si="22">_xlfn.CONCAT(B1414, C1414)</f>
        <v>Smith2017</v>
      </c>
      <c r="B1414" t="s">
        <v>746</v>
      </c>
      <c r="C1414">
        <v>2017</v>
      </c>
      <c r="D1414" t="s">
        <v>245</v>
      </c>
      <c r="E1414">
        <v>328</v>
      </c>
      <c r="F1414">
        <v>5267</v>
      </c>
      <c r="G1414">
        <v>7.3</v>
      </c>
      <c r="H1414">
        <v>817</v>
      </c>
      <c r="I1414">
        <v>5.3</v>
      </c>
      <c r="J1414" t="s">
        <v>247</v>
      </c>
      <c r="K1414">
        <v>47159</v>
      </c>
      <c r="L1414" t="s">
        <v>185</v>
      </c>
    </row>
    <row r="1415" spans="1:12" x14ac:dyDescent="0.2">
      <c r="A1415" t="str">
        <f t="shared" si="22"/>
        <v>Stewart2017</v>
      </c>
      <c r="B1415" t="s">
        <v>543</v>
      </c>
      <c r="C1415">
        <v>2017</v>
      </c>
      <c r="D1415" t="s">
        <v>245</v>
      </c>
      <c r="E1415">
        <v>189</v>
      </c>
      <c r="F1415">
        <v>2614</v>
      </c>
      <c r="G1415">
        <v>1.1000000000000001</v>
      </c>
      <c r="H1415">
        <v>971</v>
      </c>
      <c r="I1415">
        <v>-4.8</v>
      </c>
      <c r="J1415" t="s">
        <v>247</v>
      </c>
      <c r="K1415">
        <v>47161</v>
      </c>
      <c r="L1415" t="s">
        <v>185</v>
      </c>
    </row>
    <row r="1416" spans="1:12" x14ac:dyDescent="0.2">
      <c r="A1416" t="str">
        <f t="shared" si="22"/>
        <v>Sullivan2017</v>
      </c>
      <c r="B1416" t="s">
        <v>747</v>
      </c>
      <c r="C1416">
        <v>2017</v>
      </c>
      <c r="D1416" t="s">
        <v>245</v>
      </c>
      <c r="E1416">
        <v>3431</v>
      </c>
      <c r="F1416">
        <v>68875</v>
      </c>
      <c r="G1416">
        <v>-0.1</v>
      </c>
      <c r="H1416">
        <v>958</v>
      </c>
      <c r="I1416">
        <v>4.2</v>
      </c>
      <c r="J1416" t="s">
        <v>247</v>
      </c>
      <c r="K1416">
        <v>47163</v>
      </c>
      <c r="L1416" t="s">
        <v>185</v>
      </c>
    </row>
    <row r="1417" spans="1:12" x14ac:dyDescent="0.2">
      <c r="A1417" t="str">
        <f t="shared" si="22"/>
        <v>Sumner2017</v>
      </c>
      <c r="B1417" t="s">
        <v>748</v>
      </c>
      <c r="C1417">
        <v>2017</v>
      </c>
      <c r="D1417" t="s">
        <v>245</v>
      </c>
      <c r="E1417">
        <v>3668</v>
      </c>
      <c r="F1417">
        <v>54437</v>
      </c>
      <c r="G1417">
        <v>2.9</v>
      </c>
      <c r="H1417">
        <v>892</v>
      </c>
      <c r="I1417">
        <v>3.7</v>
      </c>
      <c r="J1417" t="s">
        <v>247</v>
      </c>
      <c r="K1417">
        <v>47165</v>
      </c>
      <c r="L1417" t="s">
        <v>185</v>
      </c>
    </row>
    <row r="1418" spans="1:12" x14ac:dyDescent="0.2">
      <c r="A1418" t="str">
        <f t="shared" si="22"/>
        <v>Tipton2017</v>
      </c>
      <c r="B1418" t="s">
        <v>749</v>
      </c>
      <c r="C1418">
        <v>2017</v>
      </c>
      <c r="D1418" t="s">
        <v>245</v>
      </c>
      <c r="E1418">
        <v>738</v>
      </c>
      <c r="F1418">
        <v>11128</v>
      </c>
      <c r="G1418">
        <v>0.9</v>
      </c>
      <c r="H1418">
        <v>725</v>
      </c>
      <c r="I1418">
        <v>0.8</v>
      </c>
      <c r="J1418" t="s">
        <v>247</v>
      </c>
      <c r="K1418">
        <v>47167</v>
      </c>
      <c r="L1418" t="s">
        <v>185</v>
      </c>
    </row>
    <row r="1419" spans="1:12" x14ac:dyDescent="0.2">
      <c r="A1419" t="str">
        <f t="shared" si="22"/>
        <v>Trousdale2017</v>
      </c>
      <c r="B1419" t="s">
        <v>750</v>
      </c>
      <c r="C1419">
        <v>2017</v>
      </c>
      <c r="D1419" t="s">
        <v>245</v>
      </c>
      <c r="E1419">
        <v>131</v>
      </c>
      <c r="F1419">
        <v>1594</v>
      </c>
      <c r="G1419">
        <v>0.4</v>
      </c>
      <c r="H1419">
        <v>713</v>
      </c>
      <c r="I1419">
        <v>6.7</v>
      </c>
      <c r="J1419" t="s">
        <v>247</v>
      </c>
      <c r="K1419">
        <v>47169</v>
      </c>
      <c r="L1419" t="s">
        <v>185</v>
      </c>
    </row>
    <row r="1420" spans="1:12" x14ac:dyDescent="0.2">
      <c r="A1420" t="str">
        <f t="shared" si="22"/>
        <v>Unicoi2017</v>
      </c>
      <c r="B1420" t="s">
        <v>751</v>
      </c>
      <c r="C1420">
        <v>2017</v>
      </c>
      <c r="D1420" t="s">
        <v>245</v>
      </c>
      <c r="E1420">
        <v>257</v>
      </c>
      <c r="F1420">
        <v>4712</v>
      </c>
      <c r="G1420">
        <v>-1.5</v>
      </c>
      <c r="H1420">
        <v>895</v>
      </c>
      <c r="I1420">
        <v>3.7</v>
      </c>
      <c r="J1420" t="s">
        <v>247</v>
      </c>
      <c r="K1420">
        <v>47171</v>
      </c>
      <c r="L1420" t="s">
        <v>185</v>
      </c>
    </row>
    <row r="1421" spans="1:12" x14ac:dyDescent="0.2">
      <c r="A1421" t="str">
        <f t="shared" si="22"/>
        <v>Union2017</v>
      </c>
      <c r="B1421" t="s">
        <v>403</v>
      </c>
      <c r="C1421">
        <v>2017</v>
      </c>
      <c r="D1421" t="s">
        <v>245</v>
      </c>
      <c r="E1421">
        <v>231</v>
      </c>
      <c r="F1421">
        <v>2388</v>
      </c>
      <c r="G1421">
        <v>-1.1000000000000001</v>
      </c>
      <c r="H1421">
        <v>775</v>
      </c>
      <c r="I1421">
        <v>15.5</v>
      </c>
      <c r="J1421" t="s">
        <v>247</v>
      </c>
      <c r="K1421">
        <v>47173</v>
      </c>
      <c r="L1421" t="s">
        <v>185</v>
      </c>
    </row>
    <row r="1422" spans="1:12" x14ac:dyDescent="0.2">
      <c r="A1422" t="str">
        <f t="shared" si="22"/>
        <v>Van Buren2017</v>
      </c>
      <c r="B1422" t="s">
        <v>752</v>
      </c>
      <c r="C1422">
        <v>2017</v>
      </c>
      <c r="D1422" t="s">
        <v>245</v>
      </c>
      <c r="E1422">
        <v>57</v>
      </c>
      <c r="F1422">
        <v>842</v>
      </c>
      <c r="G1422">
        <v>4.9000000000000004</v>
      </c>
      <c r="H1422">
        <v>579</v>
      </c>
      <c r="I1422">
        <v>-6.8</v>
      </c>
      <c r="J1422" t="s">
        <v>247</v>
      </c>
      <c r="K1422">
        <v>47175</v>
      </c>
      <c r="L1422" t="s">
        <v>185</v>
      </c>
    </row>
    <row r="1423" spans="1:12" x14ac:dyDescent="0.2">
      <c r="A1423" t="str">
        <f t="shared" si="22"/>
        <v>Warren2017</v>
      </c>
      <c r="B1423" t="s">
        <v>561</v>
      </c>
      <c r="C1423">
        <v>2017</v>
      </c>
      <c r="D1423" t="s">
        <v>245</v>
      </c>
      <c r="E1423">
        <v>819</v>
      </c>
      <c r="F1423">
        <v>12960</v>
      </c>
      <c r="G1423">
        <v>-6.6</v>
      </c>
      <c r="H1423">
        <v>783</v>
      </c>
      <c r="I1423">
        <v>0.5</v>
      </c>
      <c r="J1423" t="s">
        <v>247</v>
      </c>
      <c r="K1423">
        <v>47177</v>
      </c>
      <c r="L1423" t="s">
        <v>185</v>
      </c>
    </row>
    <row r="1424" spans="1:12" x14ac:dyDescent="0.2">
      <c r="A1424" t="str">
        <f t="shared" si="22"/>
        <v>Washington2017</v>
      </c>
      <c r="B1424" t="s">
        <v>452</v>
      </c>
      <c r="C1424">
        <v>2017</v>
      </c>
      <c r="D1424" t="s">
        <v>245</v>
      </c>
      <c r="E1424">
        <v>2971</v>
      </c>
      <c r="F1424">
        <v>62653</v>
      </c>
      <c r="G1424">
        <v>1.8</v>
      </c>
      <c r="H1424">
        <v>839</v>
      </c>
      <c r="I1424">
        <v>4.5</v>
      </c>
      <c r="J1424" t="s">
        <v>247</v>
      </c>
      <c r="K1424">
        <v>47179</v>
      </c>
      <c r="L1424" t="s">
        <v>185</v>
      </c>
    </row>
    <row r="1425" spans="1:12" x14ac:dyDescent="0.2">
      <c r="A1425" t="str">
        <f t="shared" si="22"/>
        <v>Wayne2017</v>
      </c>
      <c r="B1425" t="s">
        <v>382</v>
      </c>
      <c r="C1425">
        <v>2017</v>
      </c>
      <c r="D1425" t="s">
        <v>245</v>
      </c>
      <c r="E1425">
        <v>232</v>
      </c>
      <c r="F1425">
        <v>3729</v>
      </c>
      <c r="G1425">
        <v>4.4000000000000004</v>
      </c>
      <c r="H1425">
        <v>682</v>
      </c>
      <c r="I1425">
        <v>2.7</v>
      </c>
      <c r="J1425" t="s">
        <v>247</v>
      </c>
      <c r="K1425">
        <v>47181</v>
      </c>
      <c r="L1425" t="s">
        <v>185</v>
      </c>
    </row>
    <row r="1426" spans="1:12" x14ac:dyDescent="0.2">
      <c r="A1426" t="str">
        <f t="shared" si="22"/>
        <v>Weakley2017</v>
      </c>
      <c r="B1426" t="s">
        <v>411</v>
      </c>
      <c r="C1426">
        <v>2017</v>
      </c>
      <c r="D1426" t="s">
        <v>245</v>
      </c>
      <c r="E1426">
        <v>569</v>
      </c>
      <c r="F1426">
        <v>11335</v>
      </c>
      <c r="G1426">
        <v>1.1000000000000001</v>
      </c>
      <c r="H1426">
        <v>670</v>
      </c>
      <c r="I1426">
        <v>4.4000000000000004</v>
      </c>
      <c r="J1426" t="s">
        <v>247</v>
      </c>
      <c r="K1426">
        <v>47183</v>
      </c>
      <c r="L1426" t="s">
        <v>185</v>
      </c>
    </row>
    <row r="1427" spans="1:12" x14ac:dyDescent="0.2">
      <c r="A1427" t="str">
        <f t="shared" si="22"/>
        <v>White2017</v>
      </c>
      <c r="B1427" t="s">
        <v>564</v>
      </c>
      <c r="C1427">
        <v>2017</v>
      </c>
      <c r="D1427" t="s">
        <v>245</v>
      </c>
      <c r="E1427">
        <v>441</v>
      </c>
      <c r="F1427">
        <v>7222</v>
      </c>
      <c r="G1427">
        <v>2.4</v>
      </c>
      <c r="H1427">
        <v>817</v>
      </c>
      <c r="I1427">
        <v>2.8</v>
      </c>
      <c r="J1427" t="s">
        <v>247</v>
      </c>
      <c r="K1427">
        <v>47185</v>
      </c>
      <c r="L1427" t="s">
        <v>185</v>
      </c>
    </row>
    <row r="1428" spans="1:12" x14ac:dyDescent="0.2">
      <c r="A1428" t="str">
        <f t="shared" si="22"/>
        <v>Williamson2017</v>
      </c>
      <c r="B1428" t="s">
        <v>409</v>
      </c>
      <c r="C1428">
        <v>2017</v>
      </c>
      <c r="D1428" t="s">
        <v>245</v>
      </c>
      <c r="E1428">
        <v>8848</v>
      </c>
      <c r="F1428">
        <v>132793</v>
      </c>
      <c r="G1428">
        <v>4</v>
      </c>
      <c r="H1428">
        <v>1259</v>
      </c>
      <c r="I1428">
        <v>4</v>
      </c>
      <c r="J1428" t="s">
        <v>247</v>
      </c>
      <c r="K1428">
        <v>47187</v>
      </c>
      <c r="L1428" t="s">
        <v>185</v>
      </c>
    </row>
    <row r="1429" spans="1:12" x14ac:dyDescent="0.2">
      <c r="A1429" t="str">
        <f t="shared" si="22"/>
        <v>Wilson2017</v>
      </c>
      <c r="B1429" t="s">
        <v>378</v>
      </c>
      <c r="C1429">
        <v>2017</v>
      </c>
      <c r="D1429" t="s">
        <v>245</v>
      </c>
      <c r="E1429">
        <v>2846</v>
      </c>
      <c r="F1429">
        <v>43508</v>
      </c>
      <c r="G1429">
        <v>5</v>
      </c>
      <c r="H1429">
        <v>878</v>
      </c>
      <c r="I1429">
        <v>2.6</v>
      </c>
      <c r="J1429" t="s">
        <v>247</v>
      </c>
      <c r="K1429">
        <v>47189</v>
      </c>
      <c r="L1429" t="s">
        <v>185</v>
      </c>
    </row>
    <row r="1430" spans="1:12" x14ac:dyDescent="0.2">
      <c r="A1430" t="str">
        <f t="shared" si="22"/>
        <v>Anderson2018</v>
      </c>
      <c r="B1430" t="s">
        <v>349</v>
      </c>
      <c r="C1430">
        <v>2018</v>
      </c>
      <c r="D1430" t="s">
        <v>245</v>
      </c>
      <c r="E1430">
        <v>1685</v>
      </c>
      <c r="F1430">
        <v>40197</v>
      </c>
      <c r="G1430">
        <v>2.2999999999999998</v>
      </c>
      <c r="H1430">
        <v>1133</v>
      </c>
      <c r="I1430">
        <v>1</v>
      </c>
      <c r="J1430" t="s">
        <v>247</v>
      </c>
      <c r="K1430">
        <v>47001</v>
      </c>
      <c r="L1430" t="s">
        <v>185</v>
      </c>
    </row>
    <row r="1431" spans="1:12" x14ac:dyDescent="0.2">
      <c r="A1431" t="str">
        <f t="shared" si="22"/>
        <v>Bedford2018</v>
      </c>
      <c r="B1431" t="s">
        <v>652</v>
      </c>
      <c r="C1431">
        <v>2018</v>
      </c>
      <c r="D1431" t="s">
        <v>245</v>
      </c>
      <c r="E1431">
        <v>863</v>
      </c>
      <c r="F1431">
        <v>16122</v>
      </c>
      <c r="G1431">
        <v>-7.9</v>
      </c>
      <c r="H1431">
        <v>826</v>
      </c>
      <c r="I1431">
        <v>6.4</v>
      </c>
      <c r="J1431" t="s">
        <v>247</v>
      </c>
      <c r="K1431">
        <v>47003</v>
      </c>
      <c r="L1431" t="s">
        <v>185</v>
      </c>
    </row>
    <row r="1432" spans="1:12" x14ac:dyDescent="0.2">
      <c r="A1432" t="str">
        <f t="shared" si="22"/>
        <v>Benton2018</v>
      </c>
      <c r="B1432" t="s">
        <v>713</v>
      </c>
      <c r="C1432">
        <v>2018</v>
      </c>
      <c r="D1432" t="s">
        <v>245</v>
      </c>
      <c r="E1432">
        <v>319</v>
      </c>
      <c r="F1432">
        <v>4093</v>
      </c>
      <c r="G1432">
        <v>1.7</v>
      </c>
      <c r="H1432">
        <v>664</v>
      </c>
      <c r="I1432">
        <v>1.1000000000000001</v>
      </c>
      <c r="J1432" t="s">
        <v>247</v>
      </c>
      <c r="K1432">
        <v>47005</v>
      </c>
      <c r="L1432" t="s">
        <v>185</v>
      </c>
    </row>
    <row r="1433" spans="1:12" x14ac:dyDescent="0.2">
      <c r="A1433" t="str">
        <f t="shared" si="22"/>
        <v>Bledsoe2018</v>
      </c>
      <c r="B1433" t="s">
        <v>714</v>
      </c>
      <c r="C1433">
        <v>2018</v>
      </c>
      <c r="D1433" t="s">
        <v>245</v>
      </c>
      <c r="E1433">
        <v>142</v>
      </c>
      <c r="F1433">
        <v>2213</v>
      </c>
      <c r="G1433">
        <v>1.3</v>
      </c>
      <c r="H1433">
        <v>674</v>
      </c>
      <c r="I1433">
        <v>5.3</v>
      </c>
      <c r="J1433" t="s">
        <v>247</v>
      </c>
      <c r="K1433">
        <v>47007</v>
      </c>
      <c r="L1433" t="s">
        <v>185</v>
      </c>
    </row>
    <row r="1434" spans="1:12" x14ac:dyDescent="0.2">
      <c r="A1434" t="str">
        <f t="shared" si="22"/>
        <v>Blount2018</v>
      </c>
      <c r="B1434" t="s">
        <v>421</v>
      </c>
      <c r="C1434">
        <v>2018</v>
      </c>
      <c r="D1434" t="s">
        <v>245</v>
      </c>
      <c r="E1434">
        <v>2499</v>
      </c>
      <c r="F1434">
        <v>50269</v>
      </c>
      <c r="G1434">
        <v>3.4</v>
      </c>
      <c r="H1434">
        <v>965</v>
      </c>
      <c r="I1434">
        <v>0.4</v>
      </c>
      <c r="J1434" t="s">
        <v>247</v>
      </c>
      <c r="K1434">
        <v>47009</v>
      </c>
      <c r="L1434" t="s">
        <v>185</v>
      </c>
    </row>
    <row r="1435" spans="1:12" x14ac:dyDescent="0.2">
      <c r="A1435" t="str">
        <f t="shared" si="22"/>
        <v>Bradley2018</v>
      </c>
      <c r="B1435" t="s">
        <v>408</v>
      </c>
      <c r="C1435">
        <v>2018</v>
      </c>
      <c r="D1435" t="s">
        <v>245</v>
      </c>
      <c r="E1435">
        <v>1916</v>
      </c>
      <c r="F1435">
        <v>44220</v>
      </c>
      <c r="G1435">
        <v>-2.2999999999999998</v>
      </c>
      <c r="H1435">
        <v>842</v>
      </c>
      <c r="I1435">
        <v>4.0999999999999996</v>
      </c>
      <c r="J1435" t="s">
        <v>247</v>
      </c>
      <c r="K1435">
        <v>47011</v>
      </c>
      <c r="L1435" t="s">
        <v>185</v>
      </c>
    </row>
    <row r="1436" spans="1:12" x14ac:dyDescent="0.2">
      <c r="A1436" t="str">
        <f t="shared" si="22"/>
        <v>Campbell2018</v>
      </c>
      <c r="B1436" t="s">
        <v>412</v>
      </c>
      <c r="C1436">
        <v>2018</v>
      </c>
      <c r="D1436" t="s">
        <v>245</v>
      </c>
      <c r="E1436">
        <v>655</v>
      </c>
      <c r="F1436">
        <v>9312</v>
      </c>
      <c r="G1436">
        <v>0.7</v>
      </c>
      <c r="H1436">
        <v>690</v>
      </c>
      <c r="I1436">
        <v>-0.7</v>
      </c>
      <c r="J1436" t="s">
        <v>247</v>
      </c>
      <c r="K1436">
        <v>47013</v>
      </c>
      <c r="L1436" t="s">
        <v>185</v>
      </c>
    </row>
    <row r="1437" spans="1:12" x14ac:dyDescent="0.2">
      <c r="A1437" t="str">
        <f t="shared" si="22"/>
        <v>Cannon2018</v>
      </c>
      <c r="B1437" t="s">
        <v>715</v>
      </c>
      <c r="C1437">
        <v>2018</v>
      </c>
      <c r="D1437" t="s">
        <v>245</v>
      </c>
      <c r="E1437">
        <v>215</v>
      </c>
      <c r="F1437">
        <v>2276</v>
      </c>
      <c r="G1437">
        <v>1.3</v>
      </c>
      <c r="H1437">
        <v>673</v>
      </c>
      <c r="I1437">
        <v>-7.3</v>
      </c>
      <c r="J1437" t="s">
        <v>247</v>
      </c>
      <c r="K1437">
        <v>47015</v>
      </c>
      <c r="L1437" t="s">
        <v>185</v>
      </c>
    </row>
    <row r="1438" spans="1:12" x14ac:dyDescent="0.2">
      <c r="A1438" t="str">
        <f t="shared" si="22"/>
        <v>Carroll2018</v>
      </c>
      <c r="B1438" t="s">
        <v>373</v>
      </c>
      <c r="C1438">
        <v>2018</v>
      </c>
      <c r="D1438" t="s">
        <v>245</v>
      </c>
      <c r="E1438">
        <v>463</v>
      </c>
      <c r="F1438">
        <v>7220</v>
      </c>
      <c r="G1438">
        <v>-3.5</v>
      </c>
      <c r="H1438">
        <v>725</v>
      </c>
      <c r="I1438">
        <v>4.5999999999999996</v>
      </c>
      <c r="J1438" t="s">
        <v>247</v>
      </c>
      <c r="K1438">
        <v>47017</v>
      </c>
      <c r="L1438" t="s">
        <v>185</v>
      </c>
    </row>
    <row r="1439" spans="1:12" x14ac:dyDescent="0.2">
      <c r="A1439" t="str">
        <f t="shared" si="22"/>
        <v>Carter2018</v>
      </c>
      <c r="B1439" t="s">
        <v>583</v>
      </c>
      <c r="C1439">
        <v>2018</v>
      </c>
      <c r="D1439" t="s">
        <v>245</v>
      </c>
      <c r="E1439">
        <v>704</v>
      </c>
      <c r="F1439">
        <v>11217</v>
      </c>
      <c r="G1439">
        <v>0.6</v>
      </c>
      <c r="H1439">
        <v>708</v>
      </c>
      <c r="I1439">
        <v>-0.7</v>
      </c>
      <c r="J1439" t="s">
        <v>247</v>
      </c>
      <c r="K1439">
        <v>47019</v>
      </c>
      <c r="L1439" t="s">
        <v>185</v>
      </c>
    </row>
    <row r="1440" spans="1:12" x14ac:dyDescent="0.2">
      <c r="A1440" t="str">
        <f t="shared" si="22"/>
        <v>Cheatham2018</v>
      </c>
      <c r="B1440" t="s">
        <v>716</v>
      </c>
      <c r="C1440">
        <v>2018</v>
      </c>
      <c r="D1440" t="s">
        <v>245</v>
      </c>
      <c r="E1440">
        <v>683</v>
      </c>
      <c r="F1440">
        <v>8588</v>
      </c>
      <c r="G1440">
        <v>0.4</v>
      </c>
      <c r="H1440">
        <v>860</v>
      </c>
      <c r="I1440">
        <v>5.7</v>
      </c>
      <c r="J1440" t="s">
        <v>247</v>
      </c>
      <c r="K1440">
        <v>47021</v>
      </c>
      <c r="L1440" t="s">
        <v>185</v>
      </c>
    </row>
    <row r="1441" spans="1:12" x14ac:dyDescent="0.2">
      <c r="A1441" t="str">
        <f t="shared" si="22"/>
        <v>Chester2018</v>
      </c>
      <c r="B1441" t="s">
        <v>717</v>
      </c>
      <c r="C1441">
        <v>2018</v>
      </c>
      <c r="D1441" t="s">
        <v>245</v>
      </c>
      <c r="E1441">
        <v>270</v>
      </c>
      <c r="F1441">
        <v>3731</v>
      </c>
      <c r="G1441">
        <v>-3.2</v>
      </c>
      <c r="H1441">
        <v>722</v>
      </c>
      <c r="I1441">
        <v>-0.8</v>
      </c>
      <c r="J1441" t="s">
        <v>247</v>
      </c>
      <c r="K1441">
        <v>47023</v>
      </c>
      <c r="L1441" t="s">
        <v>185</v>
      </c>
    </row>
    <row r="1442" spans="1:12" x14ac:dyDescent="0.2">
      <c r="A1442" t="str">
        <f t="shared" si="22"/>
        <v>Claiborne2018</v>
      </c>
      <c r="B1442" t="s">
        <v>718</v>
      </c>
      <c r="C1442">
        <v>2018</v>
      </c>
      <c r="D1442" t="s">
        <v>245</v>
      </c>
      <c r="E1442">
        <v>517</v>
      </c>
      <c r="F1442">
        <v>9082</v>
      </c>
      <c r="G1442">
        <v>-0.2</v>
      </c>
      <c r="H1442">
        <v>741</v>
      </c>
      <c r="I1442">
        <v>0.8</v>
      </c>
      <c r="J1442" t="s">
        <v>247</v>
      </c>
      <c r="K1442">
        <v>47025</v>
      </c>
      <c r="L1442" t="s">
        <v>185</v>
      </c>
    </row>
    <row r="1443" spans="1:12" x14ac:dyDescent="0.2">
      <c r="A1443" t="str">
        <f t="shared" si="22"/>
        <v>Clay2018</v>
      </c>
      <c r="B1443" t="s">
        <v>353</v>
      </c>
      <c r="C1443">
        <v>2018</v>
      </c>
      <c r="D1443" t="s">
        <v>245</v>
      </c>
      <c r="E1443">
        <v>136</v>
      </c>
      <c r="F1443">
        <v>1474</v>
      </c>
      <c r="G1443">
        <v>-9.1</v>
      </c>
      <c r="H1443">
        <v>596</v>
      </c>
      <c r="I1443">
        <v>-2.2999999999999998</v>
      </c>
      <c r="J1443" t="s">
        <v>247</v>
      </c>
      <c r="K1443">
        <v>47027</v>
      </c>
      <c r="L1443" t="s">
        <v>185</v>
      </c>
    </row>
    <row r="1444" spans="1:12" x14ac:dyDescent="0.2">
      <c r="A1444" t="str">
        <f t="shared" si="22"/>
        <v>Cocke2018</v>
      </c>
      <c r="B1444" t="s">
        <v>719</v>
      </c>
      <c r="C1444">
        <v>2018</v>
      </c>
      <c r="D1444" t="s">
        <v>245</v>
      </c>
      <c r="E1444">
        <v>509</v>
      </c>
      <c r="F1444">
        <v>7703</v>
      </c>
      <c r="G1444">
        <v>3</v>
      </c>
      <c r="H1444">
        <v>692</v>
      </c>
      <c r="I1444">
        <v>-2.8</v>
      </c>
      <c r="J1444" t="s">
        <v>247</v>
      </c>
      <c r="K1444">
        <v>47029</v>
      </c>
      <c r="L1444" t="s">
        <v>185</v>
      </c>
    </row>
    <row r="1445" spans="1:12" x14ac:dyDescent="0.2">
      <c r="A1445" t="str">
        <f t="shared" si="22"/>
        <v>Coffee2018</v>
      </c>
      <c r="B1445" t="s">
        <v>340</v>
      </c>
      <c r="C1445">
        <v>2018</v>
      </c>
      <c r="D1445" t="s">
        <v>245</v>
      </c>
      <c r="E1445">
        <v>1307</v>
      </c>
      <c r="F1445">
        <v>27124</v>
      </c>
      <c r="G1445">
        <v>3.2</v>
      </c>
      <c r="H1445">
        <v>951</v>
      </c>
      <c r="I1445">
        <v>4</v>
      </c>
      <c r="J1445" t="s">
        <v>247</v>
      </c>
      <c r="K1445">
        <v>47031</v>
      </c>
      <c r="L1445" t="s">
        <v>185</v>
      </c>
    </row>
    <row r="1446" spans="1:12" x14ac:dyDescent="0.2">
      <c r="A1446" t="str">
        <f t="shared" si="22"/>
        <v>Crockett2018</v>
      </c>
      <c r="B1446" t="s">
        <v>720</v>
      </c>
      <c r="C1446">
        <v>2018</v>
      </c>
      <c r="D1446" t="s">
        <v>245</v>
      </c>
      <c r="E1446">
        <v>272</v>
      </c>
      <c r="F1446">
        <v>3788</v>
      </c>
      <c r="G1446">
        <v>-1.9</v>
      </c>
      <c r="H1446">
        <v>829</v>
      </c>
      <c r="I1446">
        <v>3.2</v>
      </c>
      <c r="J1446" t="s">
        <v>247</v>
      </c>
      <c r="K1446">
        <v>47033</v>
      </c>
      <c r="L1446" t="s">
        <v>185</v>
      </c>
    </row>
    <row r="1447" spans="1:12" x14ac:dyDescent="0.2">
      <c r="A1447" t="str">
        <f t="shared" si="22"/>
        <v>Cumberland2018</v>
      </c>
      <c r="B1447" t="s">
        <v>589</v>
      </c>
      <c r="C1447">
        <v>2018</v>
      </c>
      <c r="D1447" t="s">
        <v>245</v>
      </c>
      <c r="E1447">
        <v>1179</v>
      </c>
      <c r="F1447">
        <v>17866</v>
      </c>
      <c r="G1447">
        <v>0.8</v>
      </c>
      <c r="H1447">
        <v>665</v>
      </c>
      <c r="I1447">
        <v>-10.3</v>
      </c>
      <c r="J1447" t="s">
        <v>247</v>
      </c>
      <c r="K1447">
        <v>47035</v>
      </c>
      <c r="L1447" t="s">
        <v>185</v>
      </c>
    </row>
    <row r="1448" spans="1:12" x14ac:dyDescent="0.2">
      <c r="A1448" t="str">
        <f t="shared" si="22"/>
        <v>Davidson2018</v>
      </c>
      <c r="B1448" t="s">
        <v>721</v>
      </c>
      <c r="C1448">
        <v>2018</v>
      </c>
      <c r="D1448" t="s">
        <v>245</v>
      </c>
      <c r="E1448">
        <v>23798</v>
      </c>
      <c r="F1448">
        <v>505504</v>
      </c>
      <c r="G1448">
        <v>2.5</v>
      </c>
      <c r="H1448">
        <v>1229</v>
      </c>
      <c r="I1448">
        <v>2.7</v>
      </c>
      <c r="J1448" t="s">
        <v>247</v>
      </c>
      <c r="K1448">
        <v>47037</v>
      </c>
      <c r="L1448" t="s">
        <v>185</v>
      </c>
    </row>
    <row r="1449" spans="1:12" x14ac:dyDescent="0.2">
      <c r="A1449" t="str">
        <f t="shared" si="22"/>
        <v>Decatur2018</v>
      </c>
      <c r="B1449" t="s">
        <v>488</v>
      </c>
      <c r="C1449">
        <v>2018</v>
      </c>
      <c r="D1449" t="s">
        <v>245</v>
      </c>
      <c r="E1449">
        <v>233</v>
      </c>
      <c r="F1449">
        <v>3636</v>
      </c>
      <c r="G1449">
        <v>1.6</v>
      </c>
      <c r="H1449">
        <v>755</v>
      </c>
      <c r="I1449">
        <v>2.2000000000000002</v>
      </c>
      <c r="J1449" t="s">
        <v>247</v>
      </c>
      <c r="K1449">
        <v>47039</v>
      </c>
      <c r="L1449" t="s">
        <v>185</v>
      </c>
    </row>
    <row r="1450" spans="1:12" x14ac:dyDescent="0.2">
      <c r="A1450" t="str">
        <f t="shared" si="22"/>
        <v>DeKalb2018</v>
      </c>
      <c r="B1450" t="s">
        <v>337</v>
      </c>
      <c r="C1450">
        <v>2018</v>
      </c>
      <c r="D1450" t="s">
        <v>245</v>
      </c>
      <c r="E1450">
        <v>357</v>
      </c>
      <c r="F1450">
        <v>5683</v>
      </c>
      <c r="G1450">
        <v>2.6</v>
      </c>
      <c r="H1450">
        <v>799</v>
      </c>
      <c r="I1450">
        <v>5.0999999999999996</v>
      </c>
      <c r="J1450" t="s">
        <v>247</v>
      </c>
      <c r="K1450">
        <v>47041</v>
      </c>
      <c r="L1450" t="s">
        <v>185</v>
      </c>
    </row>
    <row r="1451" spans="1:12" x14ac:dyDescent="0.2">
      <c r="A1451" t="str">
        <f t="shared" si="22"/>
        <v>Dickson2018</v>
      </c>
      <c r="B1451" t="s">
        <v>722</v>
      </c>
      <c r="C1451">
        <v>2018</v>
      </c>
      <c r="D1451" t="s">
        <v>245</v>
      </c>
      <c r="E1451">
        <v>1063</v>
      </c>
      <c r="F1451">
        <v>18126</v>
      </c>
      <c r="G1451">
        <v>4.5</v>
      </c>
      <c r="H1451">
        <v>799</v>
      </c>
      <c r="I1451">
        <v>0.3</v>
      </c>
      <c r="J1451" t="s">
        <v>247</v>
      </c>
      <c r="K1451">
        <v>47043</v>
      </c>
      <c r="L1451" t="s">
        <v>185</v>
      </c>
    </row>
    <row r="1452" spans="1:12" x14ac:dyDescent="0.2">
      <c r="A1452" t="str">
        <f t="shared" si="22"/>
        <v>Dyer2018</v>
      </c>
      <c r="B1452" t="s">
        <v>723</v>
      </c>
      <c r="C1452">
        <v>2018</v>
      </c>
      <c r="D1452" t="s">
        <v>245</v>
      </c>
      <c r="E1452">
        <v>834</v>
      </c>
      <c r="F1452">
        <v>15642</v>
      </c>
      <c r="G1452">
        <v>2.7</v>
      </c>
      <c r="H1452">
        <v>809</v>
      </c>
      <c r="I1452">
        <v>1.8</v>
      </c>
      <c r="J1452" t="s">
        <v>247</v>
      </c>
      <c r="K1452">
        <v>47045</v>
      </c>
      <c r="L1452" t="s">
        <v>185</v>
      </c>
    </row>
    <row r="1453" spans="1:12" x14ac:dyDescent="0.2">
      <c r="A1453" t="str">
        <f t="shared" si="22"/>
        <v>Fayette2018</v>
      </c>
      <c r="B1453" t="s">
        <v>332</v>
      </c>
      <c r="C1453">
        <v>2018</v>
      </c>
      <c r="D1453" t="s">
        <v>245</v>
      </c>
      <c r="E1453">
        <v>626</v>
      </c>
      <c r="F1453">
        <v>8013</v>
      </c>
      <c r="G1453">
        <v>2</v>
      </c>
      <c r="H1453">
        <v>882</v>
      </c>
      <c r="I1453">
        <v>-26.4</v>
      </c>
      <c r="J1453" t="s">
        <v>247</v>
      </c>
      <c r="K1453">
        <v>47047</v>
      </c>
      <c r="L1453" t="s">
        <v>185</v>
      </c>
    </row>
    <row r="1454" spans="1:12" x14ac:dyDescent="0.2">
      <c r="A1454" t="str">
        <f t="shared" si="22"/>
        <v>Fentress2018</v>
      </c>
      <c r="B1454" t="s">
        <v>724</v>
      </c>
      <c r="C1454">
        <v>2018</v>
      </c>
      <c r="D1454" t="s">
        <v>245</v>
      </c>
      <c r="E1454">
        <v>298</v>
      </c>
      <c r="F1454">
        <v>5098</v>
      </c>
      <c r="G1454">
        <v>5.6</v>
      </c>
      <c r="H1454">
        <v>676</v>
      </c>
      <c r="I1454">
        <v>2.7</v>
      </c>
      <c r="J1454" t="s">
        <v>247</v>
      </c>
      <c r="K1454">
        <v>47049</v>
      </c>
      <c r="L1454" t="s">
        <v>185</v>
      </c>
    </row>
    <row r="1455" spans="1:12" x14ac:dyDescent="0.2">
      <c r="A1455" t="str">
        <f t="shared" si="22"/>
        <v>Franklin2018</v>
      </c>
      <c r="B1455" t="s">
        <v>434</v>
      </c>
      <c r="C1455">
        <v>2018</v>
      </c>
      <c r="D1455" t="s">
        <v>245</v>
      </c>
      <c r="E1455">
        <v>809</v>
      </c>
      <c r="F1455">
        <v>11728</v>
      </c>
      <c r="G1455">
        <v>-0.7</v>
      </c>
      <c r="H1455">
        <v>758</v>
      </c>
      <c r="I1455">
        <v>8</v>
      </c>
      <c r="J1455" t="s">
        <v>247</v>
      </c>
      <c r="K1455">
        <v>47051</v>
      </c>
      <c r="L1455" t="s">
        <v>185</v>
      </c>
    </row>
    <row r="1456" spans="1:12" x14ac:dyDescent="0.2">
      <c r="A1456" t="str">
        <f t="shared" si="22"/>
        <v>Gibson2018</v>
      </c>
      <c r="B1456" t="s">
        <v>725</v>
      </c>
      <c r="C1456">
        <v>2018</v>
      </c>
      <c r="D1456" t="s">
        <v>245</v>
      </c>
      <c r="E1456">
        <v>970</v>
      </c>
      <c r="F1456">
        <v>14269</v>
      </c>
      <c r="G1456">
        <v>1.9</v>
      </c>
      <c r="H1456">
        <v>771</v>
      </c>
      <c r="I1456">
        <v>3.9</v>
      </c>
      <c r="J1456" t="s">
        <v>247</v>
      </c>
      <c r="K1456">
        <v>47053</v>
      </c>
      <c r="L1456" t="s">
        <v>185</v>
      </c>
    </row>
    <row r="1457" spans="1:12" x14ac:dyDescent="0.2">
      <c r="A1457" t="str">
        <f t="shared" si="22"/>
        <v>Giles2018</v>
      </c>
      <c r="B1457" t="s">
        <v>670</v>
      </c>
      <c r="C1457">
        <v>2018</v>
      </c>
      <c r="D1457" t="s">
        <v>245</v>
      </c>
      <c r="E1457">
        <v>624</v>
      </c>
      <c r="F1457">
        <v>10416</v>
      </c>
      <c r="G1457">
        <v>-3.8</v>
      </c>
      <c r="H1457">
        <v>814</v>
      </c>
      <c r="I1457">
        <v>1.2</v>
      </c>
      <c r="J1457" t="s">
        <v>247</v>
      </c>
      <c r="K1457">
        <v>47055</v>
      </c>
      <c r="L1457" t="s">
        <v>185</v>
      </c>
    </row>
    <row r="1458" spans="1:12" x14ac:dyDescent="0.2">
      <c r="A1458" t="str">
        <f t="shared" si="22"/>
        <v>Grainger2018</v>
      </c>
      <c r="B1458" t="s">
        <v>726</v>
      </c>
      <c r="C1458">
        <v>2018</v>
      </c>
      <c r="D1458" t="s">
        <v>245</v>
      </c>
      <c r="E1458">
        <v>284</v>
      </c>
      <c r="F1458">
        <v>3807</v>
      </c>
      <c r="G1458">
        <v>1.3</v>
      </c>
      <c r="H1458">
        <v>815</v>
      </c>
      <c r="I1458">
        <v>-2</v>
      </c>
      <c r="J1458" t="s">
        <v>247</v>
      </c>
      <c r="K1458">
        <v>47057</v>
      </c>
      <c r="L1458" t="s">
        <v>185</v>
      </c>
    </row>
    <row r="1459" spans="1:12" x14ac:dyDescent="0.2">
      <c r="A1459" t="str">
        <f t="shared" si="22"/>
        <v>Greene2018</v>
      </c>
      <c r="B1459" t="s">
        <v>436</v>
      </c>
      <c r="C1459">
        <v>2018</v>
      </c>
      <c r="D1459" t="s">
        <v>245</v>
      </c>
      <c r="E1459">
        <v>1219</v>
      </c>
      <c r="F1459">
        <v>25041</v>
      </c>
      <c r="G1459">
        <v>-2.5</v>
      </c>
      <c r="H1459">
        <v>793</v>
      </c>
      <c r="I1459">
        <v>2.5</v>
      </c>
      <c r="J1459" t="s">
        <v>247</v>
      </c>
      <c r="K1459">
        <v>47059</v>
      </c>
      <c r="L1459" t="s">
        <v>185</v>
      </c>
    </row>
    <row r="1460" spans="1:12" x14ac:dyDescent="0.2">
      <c r="A1460" t="str">
        <f t="shared" si="22"/>
        <v>Grundy2018</v>
      </c>
      <c r="B1460" t="s">
        <v>727</v>
      </c>
      <c r="C1460">
        <v>2018</v>
      </c>
      <c r="D1460" t="s">
        <v>245</v>
      </c>
      <c r="E1460">
        <v>184</v>
      </c>
      <c r="F1460">
        <v>2117</v>
      </c>
      <c r="G1460">
        <v>3.2</v>
      </c>
      <c r="H1460">
        <v>570</v>
      </c>
      <c r="I1460">
        <v>4</v>
      </c>
      <c r="J1460" t="s">
        <v>247</v>
      </c>
      <c r="K1460">
        <v>47061</v>
      </c>
      <c r="L1460" t="s">
        <v>185</v>
      </c>
    </row>
    <row r="1461" spans="1:12" x14ac:dyDescent="0.2">
      <c r="A1461" t="str">
        <f t="shared" si="22"/>
        <v>Hamblen2018</v>
      </c>
      <c r="B1461" t="s">
        <v>728</v>
      </c>
      <c r="C1461">
        <v>2018</v>
      </c>
      <c r="D1461" t="s">
        <v>245</v>
      </c>
      <c r="E1461">
        <v>1361</v>
      </c>
      <c r="F1461">
        <v>31939</v>
      </c>
      <c r="G1461">
        <v>-0.3</v>
      </c>
      <c r="H1461">
        <v>831</v>
      </c>
      <c r="I1461">
        <v>5.9</v>
      </c>
      <c r="J1461" t="s">
        <v>247</v>
      </c>
      <c r="K1461">
        <v>47063</v>
      </c>
      <c r="L1461" t="s">
        <v>185</v>
      </c>
    </row>
    <row r="1462" spans="1:12" x14ac:dyDescent="0.2">
      <c r="A1462" t="str">
        <f t="shared" si="22"/>
        <v>Hamilton2018</v>
      </c>
      <c r="B1462" t="s">
        <v>406</v>
      </c>
      <c r="C1462">
        <v>2018</v>
      </c>
      <c r="D1462" t="s">
        <v>245</v>
      </c>
      <c r="E1462">
        <v>10040</v>
      </c>
      <c r="F1462">
        <v>209786</v>
      </c>
      <c r="G1462">
        <v>3</v>
      </c>
      <c r="H1462">
        <v>1029</v>
      </c>
      <c r="I1462">
        <v>-1.4</v>
      </c>
      <c r="J1462" t="s">
        <v>247</v>
      </c>
      <c r="K1462">
        <v>47065</v>
      </c>
      <c r="L1462" t="s">
        <v>185</v>
      </c>
    </row>
    <row r="1463" spans="1:12" x14ac:dyDescent="0.2">
      <c r="A1463" t="str">
        <f t="shared" si="22"/>
        <v>Hancock2018</v>
      </c>
      <c r="B1463" t="s">
        <v>508</v>
      </c>
      <c r="C1463">
        <v>2018</v>
      </c>
      <c r="D1463" t="s">
        <v>245</v>
      </c>
      <c r="E1463">
        <v>71</v>
      </c>
      <c r="F1463">
        <v>860</v>
      </c>
      <c r="G1463">
        <v>3.4</v>
      </c>
      <c r="H1463">
        <v>525</v>
      </c>
      <c r="I1463">
        <v>-2.8</v>
      </c>
      <c r="J1463" t="s">
        <v>247</v>
      </c>
      <c r="K1463">
        <v>47067</v>
      </c>
      <c r="L1463" t="s">
        <v>185</v>
      </c>
    </row>
    <row r="1464" spans="1:12" x14ac:dyDescent="0.2">
      <c r="A1464" t="str">
        <f t="shared" si="22"/>
        <v>Hardeman2018</v>
      </c>
      <c r="B1464" t="s">
        <v>729</v>
      </c>
      <c r="C1464">
        <v>2018</v>
      </c>
      <c r="D1464" t="s">
        <v>245</v>
      </c>
      <c r="E1464">
        <v>384</v>
      </c>
      <c r="F1464">
        <v>6645</v>
      </c>
      <c r="G1464">
        <v>-0.8</v>
      </c>
      <c r="H1464">
        <v>794</v>
      </c>
      <c r="I1464">
        <v>5.7</v>
      </c>
      <c r="J1464" t="s">
        <v>247</v>
      </c>
      <c r="K1464">
        <v>47069</v>
      </c>
      <c r="L1464" t="s">
        <v>185</v>
      </c>
    </row>
    <row r="1465" spans="1:12" x14ac:dyDescent="0.2">
      <c r="A1465" t="str">
        <f t="shared" si="22"/>
        <v>Hardin2018</v>
      </c>
      <c r="B1465" t="s">
        <v>346</v>
      </c>
      <c r="C1465">
        <v>2018</v>
      </c>
      <c r="D1465" t="s">
        <v>245</v>
      </c>
      <c r="E1465">
        <v>539</v>
      </c>
      <c r="F1465">
        <v>8051</v>
      </c>
      <c r="G1465">
        <v>-0.8</v>
      </c>
      <c r="H1465">
        <v>833</v>
      </c>
      <c r="I1465">
        <v>-1.5</v>
      </c>
      <c r="J1465" t="s">
        <v>247</v>
      </c>
      <c r="K1465">
        <v>47071</v>
      </c>
      <c r="L1465" t="s">
        <v>185</v>
      </c>
    </row>
    <row r="1466" spans="1:12" x14ac:dyDescent="0.2">
      <c r="A1466" t="str">
        <f t="shared" si="22"/>
        <v>Hawkins2018</v>
      </c>
      <c r="B1466" t="s">
        <v>730</v>
      </c>
      <c r="C1466">
        <v>2018</v>
      </c>
      <c r="D1466" t="s">
        <v>245</v>
      </c>
      <c r="E1466">
        <v>723</v>
      </c>
      <c r="F1466">
        <v>13119</v>
      </c>
      <c r="G1466">
        <v>0.7</v>
      </c>
      <c r="H1466">
        <v>814</v>
      </c>
      <c r="I1466">
        <v>-0.4</v>
      </c>
      <c r="J1466" t="s">
        <v>247</v>
      </c>
      <c r="K1466">
        <v>47073</v>
      </c>
      <c r="L1466" t="s">
        <v>185</v>
      </c>
    </row>
    <row r="1467" spans="1:12" x14ac:dyDescent="0.2">
      <c r="A1467" t="str">
        <f t="shared" si="22"/>
        <v>Haywood2018</v>
      </c>
      <c r="B1467" t="s">
        <v>731</v>
      </c>
      <c r="C1467">
        <v>2018</v>
      </c>
      <c r="D1467" t="s">
        <v>245</v>
      </c>
      <c r="E1467">
        <v>340</v>
      </c>
      <c r="F1467">
        <v>4918</v>
      </c>
      <c r="G1467">
        <v>-3.2</v>
      </c>
      <c r="H1467">
        <v>814</v>
      </c>
      <c r="I1467">
        <v>1.9</v>
      </c>
      <c r="J1467" t="s">
        <v>247</v>
      </c>
      <c r="K1467">
        <v>47075</v>
      </c>
      <c r="L1467" t="s">
        <v>185</v>
      </c>
    </row>
    <row r="1468" spans="1:12" x14ac:dyDescent="0.2">
      <c r="A1468" t="str">
        <f t="shared" si="22"/>
        <v>Henderson2018</v>
      </c>
      <c r="B1468" t="s">
        <v>602</v>
      </c>
      <c r="C1468">
        <v>2018</v>
      </c>
      <c r="D1468" t="s">
        <v>245</v>
      </c>
      <c r="E1468">
        <v>527</v>
      </c>
      <c r="F1468">
        <v>7954</v>
      </c>
      <c r="G1468">
        <v>-0.1</v>
      </c>
      <c r="H1468">
        <v>782</v>
      </c>
      <c r="I1468">
        <v>1.3</v>
      </c>
      <c r="J1468" t="s">
        <v>247</v>
      </c>
      <c r="K1468">
        <v>47077</v>
      </c>
      <c r="L1468" t="s">
        <v>185</v>
      </c>
    </row>
    <row r="1469" spans="1:12" x14ac:dyDescent="0.2">
      <c r="A1469" t="str">
        <f t="shared" si="22"/>
        <v>Henry2018</v>
      </c>
      <c r="B1469" t="s">
        <v>416</v>
      </c>
      <c r="C1469">
        <v>2018</v>
      </c>
      <c r="D1469" t="s">
        <v>245</v>
      </c>
      <c r="E1469">
        <v>755</v>
      </c>
      <c r="F1469">
        <v>11867</v>
      </c>
      <c r="G1469">
        <v>3.5</v>
      </c>
      <c r="H1469">
        <v>770</v>
      </c>
      <c r="I1469">
        <v>0.4</v>
      </c>
      <c r="J1469" t="s">
        <v>247</v>
      </c>
      <c r="K1469">
        <v>47079</v>
      </c>
      <c r="L1469" t="s">
        <v>185</v>
      </c>
    </row>
    <row r="1470" spans="1:12" x14ac:dyDescent="0.2">
      <c r="A1470" t="str">
        <f t="shared" si="22"/>
        <v>Hickman2018</v>
      </c>
      <c r="B1470" t="s">
        <v>603</v>
      </c>
      <c r="C1470">
        <v>2018</v>
      </c>
      <c r="D1470" t="s">
        <v>245</v>
      </c>
      <c r="E1470">
        <v>322</v>
      </c>
      <c r="F1470">
        <v>3714</v>
      </c>
      <c r="G1470">
        <v>0.9</v>
      </c>
      <c r="H1470">
        <v>754</v>
      </c>
      <c r="I1470">
        <v>1.6</v>
      </c>
      <c r="J1470" t="s">
        <v>247</v>
      </c>
      <c r="K1470">
        <v>47081</v>
      </c>
      <c r="L1470" t="s">
        <v>185</v>
      </c>
    </row>
    <row r="1471" spans="1:12" x14ac:dyDescent="0.2">
      <c r="A1471" t="str">
        <f t="shared" si="22"/>
        <v>Houston2018</v>
      </c>
      <c r="B1471" t="s">
        <v>333</v>
      </c>
      <c r="C1471">
        <v>2018</v>
      </c>
      <c r="D1471" t="s">
        <v>245</v>
      </c>
      <c r="E1471">
        <v>124</v>
      </c>
      <c r="F1471">
        <v>1496</v>
      </c>
      <c r="G1471">
        <v>4</v>
      </c>
      <c r="H1471">
        <v>625</v>
      </c>
      <c r="I1471">
        <v>-0.2</v>
      </c>
      <c r="J1471" t="s">
        <v>247</v>
      </c>
      <c r="K1471">
        <v>47083</v>
      </c>
      <c r="L1471" t="s">
        <v>185</v>
      </c>
    </row>
    <row r="1472" spans="1:12" x14ac:dyDescent="0.2">
      <c r="A1472" t="str">
        <f t="shared" si="22"/>
        <v>Humphreys2018</v>
      </c>
      <c r="B1472" t="s">
        <v>732</v>
      </c>
      <c r="C1472">
        <v>2018</v>
      </c>
      <c r="D1472" t="s">
        <v>245</v>
      </c>
      <c r="E1472">
        <v>356</v>
      </c>
      <c r="F1472">
        <v>5894</v>
      </c>
      <c r="G1472">
        <v>-0.6</v>
      </c>
      <c r="H1472">
        <v>924</v>
      </c>
      <c r="I1472">
        <v>-6.6</v>
      </c>
      <c r="J1472" t="s">
        <v>247</v>
      </c>
      <c r="K1472">
        <v>47085</v>
      </c>
      <c r="L1472" t="s">
        <v>185</v>
      </c>
    </row>
    <row r="1473" spans="1:12" x14ac:dyDescent="0.2">
      <c r="A1473" t="str">
        <f t="shared" si="22"/>
        <v>Jackson2018</v>
      </c>
      <c r="B1473" t="s">
        <v>318</v>
      </c>
      <c r="C1473">
        <v>2018</v>
      </c>
      <c r="D1473" t="s">
        <v>245</v>
      </c>
      <c r="E1473">
        <v>129</v>
      </c>
      <c r="F1473">
        <v>1357</v>
      </c>
      <c r="G1473">
        <v>-5.4</v>
      </c>
      <c r="H1473">
        <v>693</v>
      </c>
      <c r="I1473">
        <v>0.1</v>
      </c>
      <c r="J1473" t="s">
        <v>247</v>
      </c>
      <c r="K1473">
        <v>47087</v>
      </c>
      <c r="L1473" t="s">
        <v>185</v>
      </c>
    </row>
    <row r="1474" spans="1:12" x14ac:dyDescent="0.2">
      <c r="A1474" t="str">
        <f t="shared" si="22"/>
        <v>Jefferson2018</v>
      </c>
      <c r="B1474" t="s">
        <v>314</v>
      </c>
      <c r="C1474">
        <v>2018</v>
      </c>
      <c r="D1474" t="s">
        <v>245</v>
      </c>
      <c r="E1474">
        <v>771</v>
      </c>
      <c r="F1474">
        <v>13246</v>
      </c>
      <c r="G1474">
        <v>-2</v>
      </c>
      <c r="H1474">
        <v>821</v>
      </c>
      <c r="I1474">
        <v>2.1</v>
      </c>
      <c r="J1474" t="s">
        <v>247</v>
      </c>
      <c r="K1474">
        <v>47089</v>
      </c>
      <c r="L1474" t="s">
        <v>185</v>
      </c>
    </row>
    <row r="1475" spans="1:12" x14ac:dyDescent="0.2">
      <c r="A1475" t="str">
        <f t="shared" si="22"/>
        <v>Johnson2018</v>
      </c>
      <c r="B1475" t="s">
        <v>516</v>
      </c>
      <c r="C1475">
        <v>2018</v>
      </c>
      <c r="D1475" t="s">
        <v>245</v>
      </c>
      <c r="E1475">
        <v>267</v>
      </c>
      <c r="F1475">
        <v>4221</v>
      </c>
      <c r="G1475">
        <v>-2.2000000000000002</v>
      </c>
      <c r="H1475">
        <v>965</v>
      </c>
      <c r="I1475">
        <v>1.2</v>
      </c>
      <c r="J1475" t="s">
        <v>247</v>
      </c>
      <c r="K1475">
        <v>47091</v>
      </c>
      <c r="L1475" t="s">
        <v>185</v>
      </c>
    </row>
    <row r="1476" spans="1:12" x14ac:dyDescent="0.2">
      <c r="A1476" t="str">
        <f t="shared" si="22"/>
        <v>Knox2018</v>
      </c>
      <c r="B1476" t="s">
        <v>608</v>
      </c>
      <c r="C1476">
        <v>2018</v>
      </c>
      <c r="D1476" t="s">
        <v>245</v>
      </c>
      <c r="E1476">
        <v>12756</v>
      </c>
      <c r="F1476">
        <v>243330</v>
      </c>
      <c r="G1476">
        <v>1.1000000000000001</v>
      </c>
      <c r="H1476">
        <v>999</v>
      </c>
      <c r="I1476">
        <v>2</v>
      </c>
      <c r="J1476" t="s">
        <v>247</v>
      </c>
      <c r="K1476">
        <v>47093</v>
      </c>
      <c r="L1476" t="s">
        <v>185</v>
      </c>
    </row>
    <row r="1477" spans="1:12" x14ac:dyDescent="0.2">
      <c r="A1477" t="str">
        <f t="shared" si="22"/>
        <v>Lake2018</v>
      </c>
      <c r="B1477" t="s">
        <v>733</v>
      </c>
      <c r="C1477">
        <v>2018</v>
      </c>
      <c r="D1477" t="s">
        <v>245</v>
      </c>
      <c r="E1477">
        <v>113</v>
      </c>
      <c r="F1477">
        <v>1666</v>
      </c>
      <c r="G1477">
        <v>-3.4</v>
      </c>
      <c r="H1477">
        <v>656</v>
      </c>
      <c r="I1477">
        <v>2.8</v>
      </c>
      <c r="J1477" t="s">
        <v>247</v>
      </c>
      <c r="K1477">
        <v>47095</v>
      </c>
      <c r="L1477" t="s">
        <v>185</v>
      </c>
    </row>
    <row r="1478" spans="1:12" x14ac:dyDescent="0.2">
      <c r="A1478" t="str">
        <f t="shared" ref="A1478:A1541" si="23">_xlfn.CONCAT(B1478, C1478)</f>
        <v>Lauderdale2018</v>
      </c>
      <c r="B1478" t="s">
        <v>439</v>
      </c>
      <c r="C1478">
        <v>2018</v>
      </c>
      <c r="D1478" t="s">
        <v>245</v>
      </c>
      <c r="E1478">
        <v>367</v>
      </c>
      <c r="F1478">
        <v>6819</v>
      </c>
      <c r="G1478">
        <v>8.1999999999999993</v>
      </c>
      <c r="H1478">
        <v>763</v>
      </c>
      <c r="I1478">
        <v>5.7</v>
      </c>
      <c r="J1478" t="s">
        <v>247</v>
      </c>
      <c r="K1478">
        <v>47097</v>
      </c>
      <c r="L1478" t="s">
        <v>185</v>
      </c>
    </row>
    <row r="1479" spans="1:12" x14ac:dyDescent="0.2">
      <c r="A1479" t="str">
        <f t="shared" si="23"/>
        <v>Lawrence2018</v>
      </c>
      <c r="B1479" t="s">
        <v>440</v>
      </c>
      <c r="C1479">
        <v>2018</v>
      </c>
      <c r="D1479" t="s">
        <v>245</v>
      </c>
      <c r="E1479">
        <v>763</v>
      </c>
      <c r="F1479">
        <v>10699</v>
      </c>
      <c r="G1479">
        <v>4.4000000000000004</v>
      </c>
      <c r="H1479">
        <v>735</v>
      </c>
      <c r="I1479">
        <v>2.5</v>
      </c>
      <c r="J1479" t="s">
        <v>247</v>
      </c>
      <c r="K1479">
        <v>47099</v>
      </c>
      <c r="L1479" t="s">
        <v>185</v>
      </c>
    </row>
    <row r="1480" spans="1:12" x14ac:dyDescent="0.2">
      <c r="A1480" t="str">
        <f t="shared" si="23"/>
        <v>Lewis2018</v>
      </c>
      <c r="B1480" t="s">
        <v>613</v>
      </c>
      <c r="C1480">
        <v>2018</v>
      </c>
      <c r="D1480" t="s">
        <v>245</v>
      </c>
      <c r="E1480">
        <v>237</v>
      </c>
      <c r="F1480">
        <v>2747</v>
      </c>
      <c r="G1480">
        <v>2</v>
      </c>
      <c r="H1480">
        <v>698</v>
      </c>
      <c r="I1480">
        <v>1.3</v>
      </c>
      <c r="J1480" t="s">
        <v>247</v>
      </c>
      <c r="K1480">
        <v>47101</v>
      </c>
      <c r="L1480" t="s">
        <v>185</v>
      </c>
    </row>
    <row r="1481" spans="1:12" x14ac:dyDescent="0.2">
      <c r="A1481" t="str">
        <f t="shared" si="23"/>
        <v>Lincoln2018</v>
      </c>
      <c r="B1481" t="s">
        <v>519</v>
      </c>
      <c r="C1481">
        <v>2018</v>
      </c>
      <c r="D1481" t="s">
        <v>245</v>
      </c>
      <c r="E1481">
        <v>640</v>
      </c>
      <c r="F1481">
        <v>10105</v>
      </c>
      <c r="G1481">
        <v>0.8</v>
      </c>
      <c r="H1481">
        <v>734</v>
      </c>
      <c r="I1481">
        <v>1.2</v>
      </c>
      <c r="J1481" t="s">
        <v>247</v>
      </c>
      <c r="K1481">
        <v>47103</v>
      </c>
      <c r="L1481" t="s">
        <v>185</v>
      </c>
    </row>
    <row r="1482" spans="1:12" x14ac:dyDescent="0.2">
      <c r="A1482" t="str">
        <f t="shared" si="23"/>
        <v>Loudon2018</v>
      </c>
      <c r="B1482" t="s">
        <v>734</v>
      </c>
      <c r="C1482">
        <v>2018</v>
      </c>
      <c r="D1482" t="s">
        <v>245</v>
      </c>
      <c r="E1482">
        <v>1023</v>
      </c>
      <c r="F1482">
        <v>15757</v>
      </c>
      <c r="G1482">
        <v>3.9</v>
      </c>
      <c r="H1482">
        <v>887</v>
      </c>
      <c r="I1482">
        <v>-0.2</v>
      </c>
      <c r="J1482" t="s">
        <v>247</v>
      </c>
      <c r="K1482">
        <v>47105</v>
      </c>
      <c r="L1482" t="s">
        <v>185</v>
      </c>
    </row>
    <row r="1483" spans="1:12" x14ac:dyDescent="0.2">
      <c r="A1483" t="str">
        <f t="shared" si="23"/>
        <v>McMinn2018</v>
      </c>
      <c r="B1483" t="s">
        <v>735</v>
      </c>
      <c r="C1483">
        <v>2018</v>
      </c>
      <c r="D1483" t="s">
        <v>245</v>
      </c>
      <c r="E1483">
        <v>936</v>
      </c>
      <c r="F1483">
        <v>18635</v>
      </c>
      <c r="G1483">
        <v>3.5</v>
      </c>
      <c r="H1483">
        <v>868</v>
      </c>
      <c r="I1483">
        <v>2.5</v>
      </c>
      <c r="J1483" t="s">
        <v>247</v>
      </c>
      <c r="K1483">
        <v>47107</v>
      </c>
      <c r="L1483" t="s">
        <v>185</v>
      </c>
    </row>
    <row r="1484" spans="1:12" x14ac:dyDescent="0.2">
      <c r="A1484" t="str">
        <f t="shared" si="23"/>
        <v>McNairy2018</v>
      </c>
      <c r="B1484" t="s">
        <v>736</v>
      </c>
      <c r="C1484">
        <v>2018</v>
      </c>
      <c r="D1484" t="s">
        <v>245</v>
      </c>
      <c r="E1484">
        <v>449</v>
      </c>
      <c r="F1484">
        <v>5611</v>
      </c>
      <c r="G1484">
        <v>4.3</v>
      </c>
      <c r="H1484">
        <v>668</v>
      </c>
      <c r="I1484">
        <v>0</v>
      </c>
      <c r="J1484" t="s">
        <v>247</v>
      </c>
      <c r="K1484">
        <v>47109</v>
      </c>
      <c r="L1484" t="s">
        <v>185</v>
      </c>
    </row>
    <row r="1485" spans="1:12" x14ac:dyDescent="0.2">
      <c r="A1485" t="str">
        <f t="shared" si="23"/>
        <v>Macon2018</v>
      </c>
      <c r="B1485" t="s">
        <v>441</v>
      </c>
      <c r="C1485">
        <v>2018</v>
      </c>
      <c r="D1485" t="s">
        <v>245</v>
      </c>
      <c r="E1485">
        <v>361</v>
      </c>
      <c r="F1485">
        <v>5005</v>
      </c>
      <c r="G1485">
        <v>1.6</v>
      </c>
      <c r="H1485">
        <v>676</v>
      </c>
      <c r="I1485">
        <v>-4.2</v>
      </c>
      <c r="J1485" t="s">
        <v>247</v>
      </c>
      <c r="K1485">
        <v>47111</v>
      </c>
      <c r="L1485" t="s">
        <v>185</v>
      </c>
    </row>
    <row r="1486" spans="1:12" x14ac:dyDescent="0.2">
      <c r="A1486" t="str">
        <f t="shared" si="23"/>
        <v>Madison2018</v>
      </c>
      <c r="B1486" t="s">
        <v>313</v>
      </c>
      <c r="C1486">
        <v>2018</v>
      </c>
      <c r="D1486" t="s">
        <v>245</v>
      </c>
      <c r="E1486">
        <v>2546</v>
      </c>
      <c r="F1486">
        <v>59786</v>
      </c>
      <c r="G1486">
        <v>1.6</v>
      </c>
      <c r="H1486">
        <v>880</v>
      </c>
      <c r="I1486">
        <v>-0.3</v>
      </c>
      <c r="J1486" t="s">
        <v>247</v>
      </c>
      <c r="K1486">
        <v>47113</v>
      </c>
      <c r="L1486" t="s">
        <v>185</v>
      </c>
    </row>
    <row r="1487" spans="1:12" x14ac:dyDescent="0.2">
      <c r="A1487" t="str">
        <f t="shared" si="23"/>
        <v>Marion2018</v>
      </c>
      <c r="B1487" t="s">
        <v>399</v>
      </c>
      <c r="C1487">
        <v>2018</v>
      </c>
      <c r="D1487" t="s">
        <v>245</v>
      </c>
      <c r="E1487">
        <v>482</v>
      </c>
      <c r="F1487">
        <v>7648</v>
      </c>
      <c r="G1487">
        <v>1.6</v>
      </c>
      <c r="H1487">
        <v>762</v>
      </c>
      <c r="I1487">
        <v>-0.4</v>
      </c>
      <c r="J1487" t="s">
        <v>247</v>
      </c>
      <c r="K1487">
        <v>47115</v>
      </c>
      <c r="L1487" t="s">
        <v>185</v>
      </c>
    </row>
    <row r="1488" spans="1:12" x14ac:dyDescent="0.2">
      <c r="A1488" t="str">
        <f t="shared" si="23"/>
        <v>Marshall2018</v>
      </c>
      <c r="B1488" t="s">
        <v>322</v>
      </c>
      <c r="C1488">
        <v>2018</v>
      </c>
      <c r="D1488" t="s">
        <v>245</v>
      </c>
      <c r="E1488">
        <v>549</v>
      </c>
      <c r="F1488">
        <v>9904</v>
      </c>
      <c r="G1488">
        <v>-2.2999999999999998</v>
      </c>
      <c r="H1488">
        <v>867</v>
      </c>
      <c r="I1488">
        <v>1.9</v>
      </c>
      <c r="J1488" t="s">
        <v>247</v>
      </c>
      <c r="K1488">
        <v>47117</v>
      </c>
      <c r="L1488" t="s">
        <v>185</v>
      </c>
    </row>
    <row r="1489" spans="1:12" x14ac:dyDescent="0.2">
      <c r="A1489" t="str">
        <f t="shared" si="23"/>
        <v>Maury2018</v>
      </c>
      <c r="B1489" t="s">
        <v>737</v>
      </c>
      <c r="C1489">
        <v>2018</v>
      </c>
      <c r="D1489" t="s">
        <v>245</v>
      </c>
      <c r="E1489">
        <v>2039</v>
      </c>
      <c r="F1489">
        <v>37169</v>
      </c>
      <c r="G1489">
        <v>7.4</v>
      </c>
      <c r="H1489">
        <v>933</v>
      </c>
      <c r="I1489">
        <v>0.4</v>
      </c>
      <c r="J1489" t="s">
        <v>247</v>
      </c>
      <c r="K1489">
        <v>47119</v>
      </c>
      <c r="L1489" t="s">
        <v>185</v>
      </c>
    </row>
    <row r="1490" spans="1:12" x14ac:dyDescent="0.2">
      <c r="A1490" t="str">
        <f t="shared" si="23"/>
        <v>Meigs2018</v>
      </c>
      <c r="B1490" t="s">
        <v>738</v>
      </c>
      <c r="C1490">
        <v>2018</v>
      </c>
      <c r="D1490" t="s">
        <v>245</v>
      </c>
      <c r="E1490">
        <v>126</v>
      </c>
      <c r="F1490">
        <v>2190</v>
      </c>
      <c r="G1490">
        <v>1</v>
      </c>
      <c r="H1490">
        <v>768</v>
      </c>
      <c r="I1490">
        <v>0.3</v>
      </c>
      <c r="J1490" t="s">
        <v>247</v>
      </c>
      <c r="K1490">
        <v>47121</v>
      </c>
      <c r="L1490" t="s">
        <v>185</v>
      </c>
    </row>
    <row r="1491" spans="1:12" x14ac:dyDescent="0.2">
      <c r="A1491" t="str">
        <f t="shared" si="23"/>
        <v>Monroe2018</v>
      </c>
      <c r="B1491" t="s">
        <v>443</v>
      </c>
      <c r="C1491">
        <v>2018</v>
      </c>
      <c r="D1491" t="s">
        <v>245</v>
      </c>
      <c r="E1491">
        <v>734</v>
      </c>
      <c r="F1491">
        <v>14435</v>
      </c>
      <c r="G1491">
        <v>1.9</v>
      </c>
      <c r="H1491">
        <v>798</v>
      </c>
      <c r="I1491">
        <v>4.5999999999999996</v>
      </c>
      <c r="J1491" t="s">
        <v>247</v>
      </c>
      <c r="K1491">
        <v>47123</v>
      </c>
      <c r="L1491" t="s">
        <v>185</v>
      </c>
    </row>
    <row r="1492" spans="1:12" x14ac:dyDescent="0.2">
      <c r="A1492" t="str">
        <f t="shared" si="23"/>
        <v>Montgomery2018</v>
      </c>
      <c r="B1492" t="s">
        <v>329</v>
      </c>
      <c r="C1492">
        <v>2018</v>
      </c>
      <c r="D1492" t="s">
        <v>245</v>
      </c>
      <c r="E1492">
        <v>3268</v>
      </c>
      <c r="F1492">
        <v>55622</v>
      </c>
      <c r="G1492">
        <v>3.3</v>
      </c>
      <c r="H1492">
        <v>790</v>
      </c>
      <c r="I1492">
        <v>1.8</v>
      </c>
      <c r="J1492" t="s">
        <v>247</v>
      </c>
      <c r="K1492">
        <v>47125</v>
      </c>
      <c r="L1492" t="s">
        <v>185</v>
      </c>
    </row>
    <row r="1493" spans="1:12" x14ac:dyDescent="0.2">
      <c r="A1493" t="str">
        <f t="shared" si="23"/>
        <v>Moore2018</v>
      </c>
      <c r="B1493" t="s">
        <v>739</v>
      </c>
      <c r="C1493">
        <v>2018</v>
      </c>
      <c r="D1493" t="s">
        <v>245</v>
      </c>
      <c r="E1493">
        <v>85</v>
      </c>
      <c r="F1493">
        <v>2202</v>
      </c>
      <c r="G1493">
        <v>4.5</v>
      </c>
      <c r="H1493">
        <v>904</v>
      </c>
      <c r="I1493">
        <v>1</v>
      </c>
      <c r="J1493" t="s">
        <v>247</v>
      </c>
      <c r="K1493">
        <v>47127</v>
      </c>
      <c r="L1493" t="s">
        <v>185</v>
      </c>
    </row>
    <row r="1494" spans="1:12" x14ac:dyDescent="0.2">
      <c r="A1494" t="str">
        <f t="shared" si="23"/>
        <v>Morgan2018</v>
      </c>
      <c r="B1494" t="s">
        <v>444</v>
      </c>
      <c r="C1494">
        <v>2018</v>
      </c>
      <c r="D1494" t="s">
        <v>245</v>
      </c>
      <c r="E1494">
        <v>205</v>
      </c>
      <c r="F1494">
        <v>3202</v>
      </c>
      <c r="G1494">
        <v>5.9</v>
      </c>
      <c r="H1494">
        <v>705</v>
      </c>
      <c r="I1494">
        <v>3.7</v>
      </c>
      <c r="J1494" t="s">
        <v>247</v>
      </c>
      <c r="K1494">
        <v>47129</v>
      </c>
      <c r="L1494" t="s">
        <v>185</v>
      </c>
    </row>
    <row r="1495" spans="1:12" x14ac:dyDescent="0.2">
      <c r="A1495" t="str">
        <f t="shared" si="23"/>
        <v>Obion2018</v>
      </c>
      <c r="B1495" t="s">
        <v>740</v>
      </c>
      <c r="C1495">
        <v>2018</v>
      </c>
      <c r="D1495" t="s">
        <v>245</v>
      </c>
      <c r="E1495">
        <v>681</v>
      </c>
      <c r="F1495">
        <v>11057</v>
      </c>
      <c r="G1495">
        <v>15.3</v>
      </c>
      <c r="H1495">
        <v>735</v>
      </c>
      <c r="I1495">
        <v>0.8</v>
      </c>
      <c r="J1495" t="s">
        <v>247</v>
      </c>
      <c r="K1495">
        <v>47131</v>
      </c>
      <c r="L1495" t="s">
        <v>185</v>
      </c>
    </row>
    <row r="1496" spans="1:12" x14ac:dyDescent="0.2">
      <c r="A1496" t="str">
        <f t="shared" si="23"/>
        <v>Overton2018</v>
      </c>
      <c r="B1496" t="s">
        <v>741</v>
      </c>
      <c r="C1496">
        <v>2018</v>
      </c>
      <c r="D1496" t="s">
        <v>245</v>
      </c>
      <c r="E1496">
        <v>363</v>
      </c>
      <c r="F1496">
        <v>5059</v>
      </c>
      <c r="G1496">
        <v>3.4</v>
      </c>
      <c r="H1496">
        <v>727</v>
      </c>
      <c r="I1496">
        <v>0.7</v>
      </c>
      <c r="J1496" t="s">
        <v>247</v>
      </c>
      <c r="K1496">
        <v>47133</v>
      </c>
      <c r="L1496" t="s">
        <v>185</v>
      </c>
    </row>
    <row r="1497" spans="1:12" x14ac:dyDescent="0.2">
      <c r="A1497" t="str">
        <f t="shared" si="23"/>
        <v>Perry2018</v>
      </c>
      <c r="B1497" t="s">
        <v>445</v>
      </c>
      <c r="C1497">
        <v>2018</v>
      </c>
      <c r="D1497" t="s">
        <v>245</v>
      </c>
      <c r="E1497">
        <v>125</v>
      </c>
      <c r="F1497">
        <v>1884</v>
      </c>
      <c r="G1497">
        <v>-10.5</v>
      </c>
      <c r="H1497">
        <v>641</v>
      </c>
      <c r="I1497">
        <v>-0.5</v>
      </c>
      <c r="J1497" t="s">
        <v>247</v>
      </c>
      <c r="K1497">
        <v>47135</v>
      </c>
      <c r="L1497" t="s">
        <v>185</v>
      </c>
    </row>
    <row r="1498" spans="1:12" x14ac:dyDescent="0.2">
      <c r="A1498" t="str">
        <f t="shared" si="23"/>
        <v>Pickett2018</v>
      </c>
      <c r="B1498" t="s">
        <v>742</v>
      </c>
      <c r="C1498">
        <v>2018</v>
      </c>
      <c r="D1498" t="s">
        <v>245</v>
      </c>
      <c r="E1498">
        <v>111</v>
      </c>
      <c r="F1498">
        <v>1019</v>
      </c>
      <c r="G1498">
        <v>-9.9</v>
      </c>
      <c r="H1498">
        <v>599</v>
      </c>
      <c r="I1498">
        <v>-12.7</v>
      </c>
      <c r="J1498" t="s">
        <v>247</v>
      </c>
      <c r="K1498">
        <v>47137</v>
      </c>
      <c r="L1498" t="s">
        <v>185</v>
      </c>
    </row>
    <row r="1499" spans="1:12" x14ac:dyDescent="0.2">
      <c r="A1499" t="str">
        <f t="shared" si="23"/>
        <v>Polk2018</v>
      </c>
      <c r="B1499" t="s">
        <v>533</v>
      </c>
      <c r="C1499">
        <v>2018</v>
      </c>
      <c r="D1499" t="s">
        <v>245</v>
      </c>
      <c r="E1499">
        <v>260</v>
      </c>
      <c r="F1499">
        <v>2055</v>
      </c>
      <c r="G1499">
        <v>-1.5</v>
      </c>
      <c r="H1499">
        <v>667</v>
      </c>
      <c r="I1499">
        <v>10.6</v>
      </c>
      <c r="J1499" t="s">
        <v>247</v>
      </c>
      <c r="K1499">
        <v>47139</v>
      </c>
      <c r="L1499" t="s">
        <v>185</v>
      </c>
    </row>
    <row r="1500" spans="1:12" x14ac:dyDescent="0.2">
      <c r="A1500" t="str">
        <f t="shared" si="23"/>
        <v>Putnam2018</v>
      </c>
      <c r="B1500" t="s">
        <v>534</v>
      </c>
      <c r="C1500">
        <v>2018</v>
      </c>
      <c r="D1500" t="s">
        <v>245</v>
      </c>
      <c r="E1500">
        <v>2022</v>
      </c>
      <c r="F1500">
        <v>37575</v>
      </c>
      <c r="G1500">
        <v>1.4</v>
      </c>
      <c r="H1500">
        <v>768</v>
      </c>
      <c r="I1500">
        <v>2.8</v>
      </c>
      <c r="J1500" t="s">
        <v>247</v>
      </c>
      <c r="K1500">
        <v>47141</v>
      </c>
      <c r="L1500" t="s">
        <v>185</v>
      </c>
    </row>
    <row r="1501" spans="1:12" x14ac:dyDescent="0.2">
      <c r="A1501" t="str">
        <f t="shared" si="23"/>
        <v>Rhea2018</v>
      </c>
      <c r="B1501" t="s">
        <v>743</v>
      </c>
      <c r="C1501">
        <v>2018</v>
      </c>
      <c r="D1501" t="s">
        <v>245</v>
      </c>
      <c r="E1501">
        <v>509</v>
      </c>
      <c r="F1501">
        <v>10684</v>
      </c>
      <c r="G1501">
        <v>-0.2</v>
      </c>
      <c r="H1501">
        <v>1003</v>
      </c>
      <c r="I1501">
        <v>5</v>
      </c>
      <c r="J1501" t="s">
        <v>247</v>
      </c>
      <c r="K1501">
        <v>47143</v>
      </c>
      <c r="L1501" t="s">
        <v>185</v>
      </c>
    </row>
    <row r="1502" spans="1:12" x14ac:dyDescent="0.2">
      <c r="A1502" t="str">
        <f t="shared" si="23"/>
        <v>Roane2018</v>
      </c>
      <c r="B1502" t="s">
        <v>744</v>
      </c>
      <c r="C1502">
        <v>2018</v>
      </c>
      <c r="D1502" t="s">
        <v>245</v>
      </c>
      <c r="E1502">
        <v>806</v>
      </c>
      <c r="F1502">
        <v>18546</v>
      </c>
      <c r="G1502">
        <v>0</v>
      </c>
      <c r="H1502">
        <v>1296</v>
      </c>
      <c r="I1502">
        <v>3.5</v>
      </c>
      <c r="J1502" t="s">
        <v>247</v>
      </c>
      <c r="K1502">
        <v>47145</v>
      </c>
      <c r="L1502" t="s">
        <v>185</v>
      </c>
    </row>
    <row r="1503" spans="1:12" x14ac:dyDescent="0.2">
      <c r="A1503" t="str">
        <f t="shared" si="23"/>
        <v>Robertson2018</v>
      </c>
      <c r="B1503" t="s">
        <v>635</v>
      </c>
      <c r="C1503">
        <v>2018</v>
      </c>
      <c r="D1503" t="s">
        <v>245</v>
      </c>
      <c r="E1503">
        <v>1213</v>
      </c>
      <c r="F1503">
        <v>24687</v>
      </c>
      <c r="G1503">
        <v>5.9</v>
      </c>
      <c r="H1503">
        <v>754</v>
      </c>
      <c r="I1503">
        <v>-4.2</v>
      </c>
      <c r="J1503" t="s">
        <v>247</v>
      </c>
      <c r="K1503">
        <v>47147</v>
      </c>
      <c r="L1503" t="s">
        <v>185</v>
      </c>
    </row>
    <row r="1504" spans="1:12" x14ac:dyDescent="0.2">
      <c r="A1504" t="str">
        <f t="shared" si="23"/>
        <v>Rutherford2018</v>
      </c>
      <c r="B1504" t="s">
        <v>407</v>
      </c>
      <c r="C1504">
        <v>2018</v>
      </c>
      <c r="D1504" t="s">
        <v>245</v>
      </c>
      <c r="E1504">
        <v>5883</v>
      </c>
      <c r="F1504">
        <v>133094</v>
      </c>
      <c r="G1504">
        <v>3.1</v>
      </c>
      <c r="H1504">
        <v>983</v>
      </c>
      <c r="I1504">
        <v>3.8</v>
      </c>
      <c r="J1504" t="s">
        <v>247</v>
      </c>
      <c r="K1504">
        <v>47149</v>
      </c>
      <c r="L1504" t="s">
        <v>185</v>
      </c>
    </row>
    <row r="1505" spans="1:12" x14ac:dyDescent="0.2">
      <c r="A1505" t="str">
        <f t="shared" si="23"/>
        <v>Scott2018</v>
      </c>
      <c r="B1505" t="s">
        <v>638</v>
      </c>
      <c r="C1505">
        <v>2018</v>
      </c>
      <c r="D1505" t="s">
        <v>245</v>
      </c>
      <c r="E1505">
        <v>344</v>
      </c>
      <c r="F1505">
        <v>5995</v>
      </c>
      <c r="G1505">
        <v>4</v>
      </c>
      <c r="H1505">
        <v>647</v>
      </c>
      <c r="I1505">
        <v>5.7</v>
      </c>
      <c r="J1505" t="s">
        <v>247</v>
      </c>
      <c r="K1505">
        <v>47151</v>
      </c>
      <c r="L1505" t="s">
        <v>185</v>
      </c>
    </row>
    <row r="1506" spans="1:12" x14ac:dyDescent="0.2">
      <c r="A1506" t="str">
        <f t="shared" si="23"/>
        <v>Sequatchie2018</v>
      </c>
      <c r="B1506" t="s">
        <v>410</v>
      </c>
      <c r="C1506">
        <v>2018</v>
      </c>
      <c r="D1506" t="s">
        <v>245</v>
      </c>
      <c r="E1506">
        <v>226</v>
      </c>
      <c r="F1506">
        <v>3047</v>
      </c>
      <c r="G1506">
        <v>1.6</v>
      </c>
      <c r="H1506">
        <v>647</v>
      </c>
      <c r="I1506">
        <v>-1.5</v>
      </c>
      <c r="J1506" t="s">
        <v>247</v>
      </c>
      <c r="K1506">
        <v>47153</v>
      </c>
      <c r="L1506" t="s">
        <v>185</v>
      </c>
    </row>
    <row r="1507" spans="1:12" x14ac:dyDescent="0.2">
      <c r="A1507" t="str">
        <f t="shared" si="23"/>
        <v>Sevier2018</v>
      </c>
      <c r="B1507" t="s">
        <v>745</v>
      </c>
      <c r="C1507">
        <v>2018</v>
      </c>
      <c r="D1507" t="s">
        <v>245</v>
      </c>
      <c r="E1507">
        <v>2862</v>
      </c>
      <c r="F1507">
        <v>47826</v>
      </c>
      <c r="G1507">
        <v>2.7</v>
      </c>
      <c r="H1507">
        <v>676</v>
      </c>
      <c r="I1507">
        <v>5.6</v>
      </c>
      <c r="J1507" t="s">
        <v>247</v>
      </c>
      <c r="K1507">
        <v>47155</v>
      </c>
      <c r="L1507" t="s">
        <v>185</v>
      </c>
    </row>
    <row r="1508" spans="1:12" x14ac:dyDescent="0.2">
      <c r="A1508" t="str">
        <f t="shared" si="23"/>
        <v>Shelby2018</v>
      </c>
      <c r="B1508" t="s">
        <v>405</v>
      </c>
      <c r="C1508">
        <v>2018</v>
      </c>
      <c r="D1508" t="s">
        <v>245</v>
      </c>
      <c r="E1508">
        <v>20972</v>
      </c>
      <c r="F1508">
        <v>508375</v>
      </c>
      <c r="G1508">
        <v>1.1000000000000001</v>
      </c>
      <c r="H1508">
        <v>1158</v>
      </c>
      <c r="I1508">
        <v>4</v>
      </c>
      <c r="J1508" t="s">
        <v>247</v>
      </c>
      <c r="K1508">
        <v>47157</v>
      </c>
      <c r="L1508" t="s">
        <v>185</v>
      </c>
    </row>
    <row r="1509" spans="1:12" x14ac:dyDescent="0.2">
      <c r="A1509" t="str">
        <f t="shared" si="23"/>
        <v>Smith2018</v>
      </c>
      <c r="B1509" t="s">
        <v>746</v>
      </c>
      <c r="C1509">
        <v>2018</v>
      </c>
      <c r="D1509" t="s">
        <v>245</v>
      </c>
      <c r="E1509">
        <v>334</v>
      </c>
      <c r="F1509">
        <v>5411</v>
      </c>
      <c r="G1509">
        <v>2.7</v>
      </c>
      <c r="H1509">
        <v>854</v>
      </c>
      <c r="I1509">
        <v>4.5</v>
      </c>
      <c r="J1509" t="s">
        <v>247</v>
      </c>
      <c r="K1509">
        <v>47159</v>
      </c>
      <c r="L1509" t="s">
        <v>185</v>
      </c>
    </row>
    <row r="1510" spans="1:12" x14ac:dyDescent="0.2">
      <c r="A1510" t="str">
        <f t="shared" si="23"/>
        <v>Stewart2018</v>
      </c>
      <c r="B1510" t="s">
        <v>543</v>
      </c>
      <c r="C1510">
        <v>2018</v>
      </c>
      <c r="D1510" t="s">
        <v>245</v>
      </c>
      <c r="E1510">
        <v>192</v>
      </c>
      <c r="F1510">
        <v>2593</v>
      </c>
      <c r="G1510">
        <v>-0.8</v>
      </c>
      <c r="H1510">
        <v>1029</v>
      </c>
      <c r="I1510">
        <v>6</v>
      </c>
      <c r="J1510" t="s">
        <v>247</v>
      </c>
      <c r="K1510">
        <v>47161</v>
      </c>
      <c r="L1510" t="s">
        <v>185</v>
      </c>
    </row>
    <row r="1511" spans="1:12" x14ac:dyDescent="0.2">
      <c r="A1511" t="str">
        <f t="shared" si="23"/>
        <v>Sullivan2018</v>
      </c>
      <c r="B1511" t="s">
        <v>747</v>
      </c>
      <c r="C1511">
        <v>2018</v>
      </c>
      <c r="D1511" t="s">
        <v>245</v>
      </c>
      <c r="E1511">
        <v>3482</v>
      </c>
      <c r="F1511">
        <v>68960</v>
      </c>
      <c r="G1511">
        <v>0.1</v>
      </c>
      <c r="H1511">
        <v>1017</v>
      </c>
      <c r="I1511">
        <v>6.2</v>
      </c>
      <c r="J1511" t="s">
        <v>247</v>
      </c>
      <c r="K1511">
        <v>47163</v>
      </c>
      <c r="L1511" t="s">
        <v>185</v>
      </c>
    </row>
    <row r="1512" spans="1:12" x14ac:dyDescent="0.2">
      <c r="A1512" t="str">
        <f t="shared" si="23"/>
        <v>Sumner2018</v>
      </c>
      <c r="B1512" t="s">
        <v>748</v>
      </c>
      <c r="C1512">
        <v>2018</v>
      </c>
      <c r="D1512" t="s">
        <v>245</v>
      </c>
      <c r="E1512">
        <v>3878</v>
      </c>
      <c r="F1512">
        <v>55783</v>
      </c>
      <c r="G1512">
        <v>2.5</v>
      </c>
      <c r="H1512">
        <v>897</v>
      </c>
      <c r="I1512">
        <v>0.6</v>
      </c>
      <c r="J1512" t="s">
        <v>247</v>
      </c>
      <c r="K1512">
        <v>47165</v>
      </c>
      <c r="L1512" t="s">
        <v>185</v>
      </c>
    </row>
    <row r="1513" spans="1:12" x14ac:dyDescent="0.2">
      <c r="A1513" t="str">
        <f t="shared" si="23"/>
        <v>Tipton2018</v>
      </c>
      <c r="B1513" t="s">
        <v>749</v>
      </c>
      <c r="C1513">
        <v>2018</v>
      </c>
      <c r="D1513" t="s">
        <v>245</v>
      </c>
      <c r="E1513">
        <v>760</v>
      </c>
      <c r="F1513">
        <v>11502</v>
      </c>
      <c r="G1513">
        <v>3.4</v>
      </c>
      <c r="H1513">
        <v>732</v>
      </c>
      <c r="I1513">
        <v>1</v>
      </c>
      <c r="J1513" t="s">
        <v>247</v>
      </c>
      <c r="K1513">
        <v>47167</v>
      </c>
      <c r="L1513" t="s">
        <v>185</v>
      </c>
    </row>
    <row r="1514" spans="1:12" x14ac:dyDescent="0.2">
      <c r="A1514" t="str">
        <f t="shared" si="23"/>
        <v>Trousdale2018</v>
      </c>
      <c r="B1514" t="s">
        <v>750</v>
      </c>
      <c r="C1514">
        <v>2018</v>
      </c>
      <c r="D1514" t="s">
        <v>245</v>
      </c>
      <c r="E1514">
        <v>132</v>
      </c>
      <c r="F1514">
        <v>1950</v>
      </c>
      <c r="G1514">
        <v>22.3</v>
      </c>
      <c r="H1514">
        <v>850</v>
      </c>
      <c r="I1514">
        <v>19.2</v>
      </c>
      <c r="J1514" t="s">
        <v>247</v>
      </c>
      <c r="K1514">
        <v>47169</v>
      </c>
      <c r="L1514" t="s">
        <v>185</v>
      </c>
    </row>
    <row r="1515" spans="1:12" x14ac:dyDescent="0.2">
      <c r="A1515" t="str">
        <f t="shared" si="23"/>
        <v>Unicoi2018</v>
      </c>
      <c r="B1515" t="s">
        <v>751</v>
      </c>
      <c r="C1515">
        <v>2018</v>
      </c>
      <c r="D1515" t="s">
        <v>245</v>
      </c>
      <c r="E1515">
        <v>264</v>
      </c>
      <c r="F1515">
        <v>4769</v>
      </c>
      <c r="G1515">
        <v>1.2</v>
      </c>
      <c r="H1515">
        <v>893</v>
      </c>
      <c r="I1515">
        <v>-0.2</v>
      </c>
      <c r="J1515" t="s">
        <v>247</v>
      </c>
      <c r="K1515">
        <v>47171</v>
      </c>
      <c r="L1515" t="s">
        <v>185</v>
      </c>
    </row>
    <row r="1516" spans="1:12" x14ac:dyDescent="0.2">
      <c r="A1516" t="str">
        <f t="shared" si="23"/>
        <v>Union2018</v>
      </c>
      <c r="B1516" t="s">
        <v>403</v>
      </c>
      <c r="C1516">
        <v>2018</v>
      </c>
      <c r="D1516" t="s">
        <v>245</v>
      </c>
      <c r="E1516">
        <v>240</v>
      </c>
      <c r="F1516">
        <v>2445</v>
      </c>
      <c r="G1516">
        <v>2.4</v>
      </c>
      <c r="H1516">
        <v>742</v>
      </c>
      <c r="I1516">
        <v>-4.3</v>
      </c>
      <c r="J1516" t="s">
        <v>247</v>
      </c>
      <c r="K1516">
        <v>47173</v>
      </c>
      <c r="L1516" t="s">
        <v>185</v>
      </c>
    </row>
    <row r="1517" spans="1:12" x14ac:dyDescent="0.2">
      <c r="A1517" t="str">
        <f t="shared" si="23"/>
        <v>Van Buren2018</v>
      </c>
      <c r="B1517" t="s">
        <v>752</v>
      </c>
      <c r="C1517">
        <v>2018</v>
      </c>
      <c r="D1517" t="s">
        <v>245</v>
      </c>
      <c r="E1517">
        <v>61</v>
      </c>
      <c r="F1517">
        <v>792</v>
      </c>
      <c r="G1517">
        <v>-5.9</v>
      </c>
      <c r="H1517">
        <v>616</v>
      </c>
      <c r="I1517">
        <v>6.4</v>
      </c>
      <c r="J1517" t="s">
        <v>247</v>
      </c>
      <c r="K1517">
        <v>47175</v>
      </c>
      <c r="L1517" t="s">
        <v>185</v>
      </c>
    </row>
    <row r="1518" spans="1:12" x14ac:dyDescent="0.2">
      <c r="A1518" t="str">
        <f t="shared" si="23"/>
        <v>Warren2018</v>
      </c>
      <c r="B1518" t="s">
        <v>561</v>
      </c>
      <c r="C1518">
        <v>2018</v>
      </c>
      <c r="D1518" t="s">
        <v>245</v>
      </c>
      <c r="E1518">
        <v>830</v>
      </c>
      <c r="F1518">
        <v>12752</v>
      </c>
      <c r="G1518">
        <v>-1.6</v>
      </c>
      <c r="H1518">
        <v>792</v>
      </c>
      <c r="I1518">
        <v>1.1000000000000001</v>
      </c>
      <c r="J1518" t="s">
        <v>247</v>
      </c>
      <c r="K1518">
        <v>47177</v>
      </c>
      <c r="L1518" t="s">
        <v>185</v>
      </c>
    </row>
    <row r="1519" spans="1:12" x14ac:dyDescent="0.2">
      <c r="A1519" t="str">
        <f t="shared" si="23"/>
        <v>Washington2018</v>
      </c>
      <c r="B1519" t="s">
        <v>452</v>
      </c>
      <c r="C1519">
        <v>2018</v>
      </c>
      <c r="D1519" t="s">
        <v>245</v>
      </c>
      <c r="E1519">
        <v>3015</v>
      </c>
      <c r="F1519">
        <v>61953</v>
      </c>
      <c r="G1519">
        <v>-1.1000000000000001</v>
      </c>
      <c r="H1519">
        <v>860</v>
      </c>
      <c r="I1519">
        <v>2.5</v>
      </c>
      <c r="J1519" t="s">
        <v>247</v>
      </c>
      <c r="K1519">
        <v>47179</v>
      </c>
      <c r="L1519" t="s">
        <v>185</v>
      </c>
    </row>
    <row r="1520" spans="1:12" x14ac:dyDescent="0.2">
      <c r="A1520" t="str">
        <f t="shared" si="23"/>
        <v>Wayne2018</v>
      </c>
      <c r="B1520" t="s">
        <v>382</v>
      </c>
      <c r="C1520">
        <v>2018</v>
      </c>
      <c r="D1520" t="s">
        <v>245</v>
      </c>
      <c r="E1520">
        <v>238</v>
      </c>
      <c r="F1520">
        <v>3754</v>
      </c>
      <c r="G1520">
        <v>0.7</v>
      </c>
      <c r="H1520">
        <v>695</v>
      </c>
      <c r="I1520">
        <v>1.9</v>
      </c>
      <c r="J1520" t="s">
        <v>247</v>
      </c>
      <c r="K1520">
        <v>47181</v>
      </c>
      <c r="L1520" t="s">
        <v>185</v>
      </c>
    </row>
    <row r="1521" spans="1:12" x14ac:dyDescent="0.2">
      <c r="A1521" t="str">
        <f t="shared" si="23"/>
        <v>Weakley2018</v>
      </c>
      <c r="B1521" t="s">
        <v>411</v>
      </c>
      <c r="C1521">
        <v>2018</v>
      </c>
      <c r="D1521" t="s">
        <v>245</v>
      </c>
      <c r="E1521">
        <v>592</v>
      </c>
      <c r="F1521">
        <v>11604</v>
      </c>
      <c r="G1521">
        <v>2.4</v>
      </c>
      <c r="H1521">
        <v>681</v>
      </c>
      <c r="I1521">
        <v>1.6</v>
      </c>
      <c r="J1521" t="s">
        <v>247</v>
      </c>
      <c r="K1521">
        <v>47183</v>
      </c>
      <c r="L1521" t="s">
        <v>185</v>
      </c>
    </row>
    <row r="1522" spans="1:12" x14ac:dyDescent="0.2">
      <c r="A1522" t="str">
        <f t="shared" si="23"/>
        <v>White2018</v>
      </c>
      <c r="B1522" t="s">
        <v>564</v>
      </c>
      <c r="C1522">
        <v>2018</v>
      </c>
      <c r="D1522" t="s">
        <v>245</v>
      </c>
      <c r="E1522">
        <v>460</v>
      </c>
      <c r="F1522">
        <v>7268</v>
      </c>
      <c r="G1522">
        <v>0.6</v>
      </c>
      <c r="H1522">
        <v>723</v>
      </c>
      <c r="I1522">
        <v>-11.5</v>
      </c>
      <c r="J1522" t="s">
        <v>247</v>
      </c>
      <c r="K1522">
        <v>47185</v>
      </c>
      <c r="L1522" t="s">
        <v>185</v>
      </c>
    </row>
    <row r="1523" spans="1:12" x14ac:dyDescent="0.2">
      <c r="A1523" t="str">
        <f t="shared" si="23"/>
        <v>Williamson2018</v>
      </c>
      <c r="B1523" t="s">
        <v>409</v>
      </c>
      <c r="C1523">
        <v>2018</v>
      </c>
      <c r="D1523" t="s">
        <v>245</v>
      </c>
      <c r="E1523">
        <v>9296</v>
      </c>
      <c r="F1523">
        <v>139280</v>
      </c>
      <c r="G1523">
        <v>4.9000000000000004</v>
      </c>
      <c r="H1523">
        <v>1425</v>
      </c>
      <c r="I1523">
        <v>13.2</v>
      </c>
      <c r="J1523" t="s">
        <v>247</v>
      </c>
      <c r="K1523">
        <v>47187</v>
      </c>
      <c r="L1523" t="s">
        <v>185</v>
      </c>
    </row>
    <row r="1524" spans="1:12" x14ac:dyDescent="0.2">
      <c r="A1524" t="str">
        <f t="shared" si="23"/>
        <v>Wilson2018</v>
      </c>
      <c r="B1524" t="s">
        <v>378</v>
      </c>
      <c r="C1524">
        <v>2018</v>
      </c>
      <c r="D1524" t="s">
        <v>245</v>
      </c>
      <c r="E1524">
        <v>3021</v>
      </c>
      <c r="F1524">
        <v>47702</v>
      </c>
      <c r="G1524">
        <v>9.6</v>
      </c>
      <c r="H1524">
        <v>845</v>
      </c>
      <c r="I1524">
        <v>-3.8</v>
      </c>
      <c r="J1524" t="s">
        <v>247</v>
      </c>
      <c r="K1524">
        <v>47189</v>
      </c>
      <c r="L1524" t="s">
        <v>185</v>
      </c>
    </row>
    <row r="1525" spans="1:12" x14ac:dyDescent="0.2">
      <c r="A1525" t="str">
        <f t="shared" si="23"/>
        <v>Anderson2019</v>
      </c>
      <c r="B1525" t="s">
        <v>349</v>
      </c>
      <c r="C1525">
        <v>2019</v>
      </c>
      <c r="D1525" t="s">
        <v>245</v>
      </c>
      <c r="E1525">
        <v>1700</v>
      </c>
      <c r="F1525">
        <v>40576</v>
      </c>
      <c r="G1525">
        <v>0.9</v>
      </c>
      <c r="H1525">
        <v>1194</v>
      </c>
      <c r="I1525">
        <v>5.4</v>
      </c>
      <c r="J1525" t="s">
        <v>247</v>
      </c>
      <c r="K1525">
        <v>47001</v>
      </c>
      <c r="L1525" t="s">
        <v>185</v>
      </c>
    </row>
    <row r="1526" spans="1:12" x14ac:dyDescent="0.2">
      <c r="A1526" t="str">
        <f t="shared" si="23"/>
        <v>Bedford2019</v>
      </c>
      <c r="B1526" t="s">
        <v>652</v>
      </c>
      <c r="C1526">
        <v>2019</v>
      </c>
      <c r="D1526" t="s">
        <v>245</v>
      </c>
      <c r="E1526">
        <v>877</v>
      </c>
      <c r="F1526">
        <v>16062</v>
      </c>
      <c r="G1526">
        <v>-0.4</v>
      </c>
      <c r="H1526">
        <v>820</v>
      </c>
      <c r="I1526">
        <v>-0.7</v>
      </c>
      <c r="J1526" t="s">
        <v>247</v>
      </c>
      <c r="K1526">
        <v>47003</v>
      </c>
      <c r="L1526" t="s">
        <v>185</v>
      </c>
    </row>
    <row r="1527" spans="1:12" x14ac:dyDescent="0.2">
      <c r="A1527" t="str">
        <f t="shared" si="23"/>
        <v>Benton2019</v>
      </c>
      <c r="B1527" t="s">
        <v>713</v>
      </c>
      <c r="C1527">
        <v>2019</v>
      </c>
      <c r="D1527" t="s">
        <v>245</v>
      </c>
      <c r="E1527">
        <v>321</v>
      </c>
      <c r="F1527">
        <v>4102</v>
      </c>
      <c r="G1527">
        <v>0.2</v>
      </c>
      <c r="H1527">
        <v>709</v>
      </c>
      <c r="I1527">
        <v>6.8</v>
      </c>
      <c r="J1527" t="s">
        <v>247</v>
      </c>
      <c r="K1527">
        <v>47005</v>
      </c>
      <c r="L1527" t="s">
        <v>185</v>
      </c>
    </row>
    <row r="1528" spans="1:12" x14ac:dyDescent="0.2">
      <c r="A1528" t="str">
        <f t="shared" si="23"/>
        <v>Bledsoe2019</v>
      </c>
      <c r="B1528" t="s">
        <v>714</v>
      </c>
      <c r="C1528">
        <v>2019</v>
      </c>
      <c r="D1528" t="s">
        <v>245</v>
      </c>
      <c r="E1528">
        <v>156</v>
      </c>
      <c r="F1528">
        <v>2191</v>
      </c>
      <c r="G1528">
        <v>-1</v>
      </c>
      <c r="H1528">
        <v>719</v>
      </c>
      <c r="I1528">
        <v>6.7</v>
      </c>
      <c r="J1528" t="s">
        <v>247</v>
      </c>
      <c r="K1528">
        <v>47007</v>
      </c>
      <c r="L1528" t="s">
        <v>185</v>
      </c>
    </row>
    <row r="1529" spans="1:12" x14ac:dyDescent="0.2">
      <c r="A1529" t="str">
        <f t="shared" si="23"/>
        <v>Blount2019</v>
      </c>
      <c r="B1529" t="s">
        <v>421</v>
      </c>
      <c r="C1529">
        <v>2019</v>
      </c>
      <c r="D1529" t="s">
        <v>245</v>
      </c>
      <c r="E1529">
        <v>2585</v>
      </c>
      <c r="F1529">
        <v>52085</v>
      </c>
      <c r="G1529">
        <v>3.6</v>
      </c>
      <c r="H1529">
        <v>957</v>
      </c>
      <c r="I1529">
        <v>-0.8</v>
      </c>
      <c r="J1529" t="s">
        <v>247</v>
      </c>
      <c r="K1529">
        <v>47009</v>
      </c>
      <c r="L1529" t="s">
        <v>185</v>
      </c>
    </row>
    <row r="1530" spans="1:12" x14ac:dyDescent="0.2">
      <c r="A1530" t="str">
        <f t="shared" si="23"/>
        <v>Bradley2019</v>
      </c>
      <c r="B1530" t="s">
        <v>408</v>
      </c>
      <c r="C1530">
        <v>2019</v>
      </c>
      <c r="D1530" t="s">
        <v>245</v>
      </c>
      <c r="E1530">
        <v>1979</v>
      </c>
      <c r="F1530">
        <v>46253</v>
      </c>
      <c r="G1530">
        <v>4.5999999999999996</v>
      </c>
      <c r="H1530">
        <v>840</v>
      </c>
      <c r="I1530">
        <v>-0.2</v>
      </c>
      <c r="J1530" t="s">
        <v>247</v>
      </c>
      <c r="K1530">
        <v>47011</v>
      </c>
      <c r="L1530" t="s">
        <v>185</v>
      </c>
    </row>
    <row r="1531" spans="1:12" x14ac:dyDescent="0.2">
      <c r="A1531" t="str">
        <f t="shared" si="23"/>
        <v>Campbell2019</v>
      </c>
      <c r="B1531" t="s">
        <v>412</v>
      </c>
      <c r="C1531">
        <v>2019</v>
      </c>
      <c r="D1531" t="s">
        <v>245</v>
      </c>
      <c r="E1531">
        <v>652</v>
      </c>
      <c r="F1531">
        <v>9111</v>
      </c>
      <c r="G1531">
        <v>-2.2000000000000002</v>
      </c>
      <c r="H1531">
        <v>711</v>
      </c>
      <c r="I1531">
        <v>3</v>
      </c>
      <c r="J1531" t="s">
        <v>247</v>
      </c>
      <c r="K1531">
        <v>47013</v>
      </c>
      <c r="L1531" t="s">
        <v>185</v>
      </c>
    </row>
    <row r="1532" spans="1:12" x14ac:dyDescent="0.2">
      <c r="A1532" t="str">
        <f t="shared" si="23"/>
        <v>Cannon2019</v>
      </c>
      <c r="B1532" t="s">
        <v>715</v>
      </c>
      <c r="C1532">
        <v>2019</v>
      </c>
      <c r="D1532" t="s">
        <v>245</v>
      </c>
      <c r="E1532">
        <v>223</v>
      </c>
      <c r="F1532">
        <v>2287</v>
      </c>
      <c r="G1532">
        <v>0.5</v>
      </c>
      <c r="H1532">
        <v>699</v>
      </c>
      <c r="I1532">
        <v>3.9</v>
      </c>
      <c r="J1532" t="s">
        <v>247</v>
      </c>
      <c r="K1532">
        <v>47015</v>
      </c>
      <c r="L1532" t="s">
        <v>185</v>
      </c>
    </row>
    <row r="1533" spans="1:12" x14ac:dyDescent="0.2">
      <c r="A1533" t="str">
        <f t="shared" si="23"/>
        <v>Carroll2019</v>
      </c>
      <c r="B1533" t="s">
        <v>373</v>
      </c>
      <c r="C1533">
        <v>2019</v>
      </c>
      <c r="D1533" t="s">
        <v>245</v>
      </c>
      <c r="E1533">
        <v>475</v>
      </c>
      <c r="F1533">
        <v>6658</v>
      </c>
      <c r="G1533">
        <v>-7.8</v>
      </c>
      <c r="H1533">
        <v>762</v>
      </c>
      <c r="I1533">
        <v>5.0999999999999996</v>
      </c>
      <c r="J1533" t="s">
        <v>247</v>
      </c>
      <c r="K1533">
        <v>47017</v>
      </c>
      <c r="L1533" t="s">
        <v>185</v>
      </c>
    </row>
    <row r="1534" spans="1:12" x14ac:dyDescent="0.2">
      <c r="A1534" t="str">
        <f t="shared" si="23"/>
        <v>Carter2019</v>
      </c>
      <c r="B1534" t="s">
        <v>583</v>
      </c>
      <c r="C1534">
        <v>2019</v>
      </c>
      <c r="D1534" t="s">
        <v>245</v>
      </c>
      <c r="E1534">
        <v>711</v>
      </c>
      <c r="F1534">
        <v>11549</v>
      </c>
      <c r="G1534">
        <v>3</v>
      </c>
      <c r="H1534">
        <v>745</v>
      </c>
      <c r="I1534">
        <v>5.2</v>
      </c>
      <c r="J1534" t="s">
        <v>247</v>
      </c>
      <c r="K1534">
        <v>47019</v>
      </c>
      <c r="L1534" t="s">
        <v>185</v>
      </c>
    </row>
    <row r="1535" spans="1:12" x14ac:dyDescent="0.2">
      <c r="A1535" t="str">
        <f t="shared" si="23"/>
        <v>Cheatham2019</v>
      </c>
      <c r="B1535" t="s">
        <v>716</v>
      </c>
      <c r="C1535">
        <v>2019</v>
      </c>
      <c r="D1535" t="s">
        <v>245</v>
      </c>
      <c r="E1535">
        <v>705</v>
      </c>
      <c r="F1535">
        <v>8843</v>
      </c>
      <c r="G1535">
        <v>3</v>
      </c>
      <c r="H1535">
        <v>912</v>
      </c>
      <c r="I1535">
        <v>6</v>
      </c>
      <c r="J1535" t="s">
        <v>247</v>
      </c>
      <c r="K1535">
        <v>47021</v>
      </c>
      <c r="L1535" t="s">
        <v>185</v>
      </c>
    </row>
    <row r="1536" spans="1:12" x14ac:dyDescent="0.2">
      <c r="A1536" t="str">
        <f t="shared" si="23"/>
        <v>Chester2019</v>
      </c>
      <c r="B1536" t="s">
        <v>717</v>
      </c>
      <c r="C1536">
        <v>2019</v>
      </c>
      <c r="D1536" t="s">
        <v>245</v>
      </c>
      <c r="E1536">
        <v>278</v>
      </c>
      <c r="F1536">
        <v>3687</v>
      </c>
      <c r="G1536">
        <v>-1.2</v>
      </c>
      <c r="H1536">
        <v>772</v>
      </c>
      <c r="I1536">
        <v>6.9</v>
      </c>
      <c r="J1536" t="s">
        <v>247</v>
      </c>
      <c r="K1536">
        <v>47023</v>
      </c>
      <c r="L1536" t="s">
        <v>185</v>
      </c>
    </row>
    <row r="1537" spans="1:12" x14ac:dyDescent="0.2">
      <c r="A1537" t="str">
        <f t="shared" si="23"/>
        <v>Claiborne2019</v>
      </c>
      <c r="B1537" t="s">
        <v>718</v>
      </c>
      <c r="C1537">
        <v>2019</v>
      </c>
      <c r="D1537" t="s">
        <v>245</v>
      </c>
      <c r="E1537">
        <v>494</v>
      </c>
      <c r="F1537">
        <v>9389</v>
      </c>
      <c r="G1537">
        <v>3.4</v>
      </c>
      <c r="H1537">
        <v>742</v>
      </c>
      <c r="I1537">
        <v>0.1</v>
      </c>
      <c r="J1537" t="s">
        <v>247</v>
      </c>
      <c r="K1537">
        <v>47025</v>
      </c>
      <c r="L1537" t="s">
        <v>185</v>
      </c>
    </row>
    <row r="1538" spans="1:12" x14ac:dyDescent="0.2">
      <c r="A1538" t="str">
        <f t="shared" si="23"/>
        <v>Clay2019</v>
      </c>
      <c r="B1538" t="s">
        <v>353</v>
      </c>
      <c r="C1538">
        <v>2019</v>
      </c>
      <c r="D1538" t="s">
        <v>245</v>
      </c>
      <c r="E1538">
        <v>141</v>
      </c>
      <c r="F1538">
        <v>1335</v>
      </c>
      <c r="G1538">
        <v>-9.4</v>
      </c>
      <c r="H1538">
        <v>577</v>
      </c>
      <c r="I1538">
        <v>-3.2</v>
      </c>
      <c r="J1538" t="s">
        <v>247</v>
      </c>
      <c r="K1538">
        <v>47027</v>
      </c>
      <c r="L1538" t="s">
        <v>185</v>
      </c>
    </row>
    <row r="1539" spans="1:12" x14ac:dyDescent="0.2">
      <c r="A1539" t="str">
        <f t="shared" si="23"/>
        <v>Cocke2019</v>
      </c>
      <c r="B1539" t="s">
        <v>719</v>
      </c>
      <c r="C1539">
        <v>2019</v>
      </c>
      <c r="D1539" t="s">
        <v>245</v>
      </c>
      <c r="E1539">
        <v>520</v>
      </c>
      <c r="F1539">
        <v>7524</v>
      </c>
      <c r="G1539">
        <v>-2.2999999999999998</v>
      </c>
      <c r="H1539">
        <v>724</v>
      </c>
      <c r="I1539">
        <v>4.5999999999999996</v>
      </c>
      <c r="J1539" t="s">
        <v>247</v>
      </c>
      <c r="K1539">
        <v>47029</v>
      </c>
      <c r="L1539" t="s">
        <v>185</v>
      </c>
    </row>
    <row r="1540" spans="1:12" x14ac:dyDescent="0.2">
      <c r="A1540" t="str">
        <f t="shared" si="23"/>
        <v>Coffee2019</v>
      </c>
      <c r="B1540" t="s">
        <v>340</v>
      </c>
      <c r="C1540">
        <v>2019</v>
      </c>
      <c r="D1540" t="s">
        <v>245</v>
      </c>
      <c r="E1540">
        <v>1331</v>
      </c>
      <c r="F1540">
        <v>26431</v>
      </c>
      <c r="G1540">
        <v>-2.6</v>
      </c>
      <c r="H1540">
        <v>972</v>
      </c>
      <c r="I1540">
        <v>2.2000000000000002</v>
      </c>
      <c r="J1540" t="s">
        <v>247</v>
      </c>
      <c r="K1540">
        <v>47031</v>
      </c>
      <c r="L1540" t="s">
        <v>185</v>
      </c>
    </row>
    <row r="1541" spans="1:12" x14ac:dyDescent="0.2">
      <c r="A1541" t="str">
        <f t="shared" si="23"/>
        <v>Crockett2019</v>
      </c>
      <c r="B1541" t="s">
        <v>720</v>
      </c>
      <c r="C1541">
        <v>2019</v>
      </c>
      <c r="D1541" t="s">
        <v>245</v>
      </c>
      <c r="E1541">
        <v>276</v>
      </c>
      <c r="F1541">
        <v>3835</v>
      </c>
      <c r="G1541">
        <v>1.2</v>
      </c>
      <c r="H1541">
        <v>911</v>
      </c>
      <c r="I1541">
        <v>9.9</v>
      </c>
      <c r="J1541" t="s">
        <v>247</v>
      </c>
      <c r="K1541">
        <v>47033</v>
      </c>
      <c r="L1541" t="s">
        <v>185</v>
      </c>
    </row>
    <row r="1542" spans="1:12" x14ac:dyDescent="0.2">
      <c r="A1542" t="str">
        <f t="shared" ref="A1542:A1605" si="24">_xlfn.CONCAT(B1542, C1542)</f>
        <v>Cumberland2019</v>
      </c>
      <c r="B1542" t="s">
        <v>589</v>
      </c>
      <c r="C1542">
        <v>2019</v>
      </c>
      <c r="D1542" t="s">
        <v>245</v>
      </c>
      <c r="E1542">
        <v>1213</v>
      </c>
      <c r="F1542">
        <v>17823</v>
      </c>
      <c r="G1542">
        <v>-0.2</v>
      </c>
      <c r="H1542">
        <v>692</v>
      </c>
      <c r="I1542">
        <v>4.0999999999999996</v>
      </c>
      <c r="J1542" t="s">
        <v>247</v>
      </c>
      <c r="K1542">
        <v>47035</v>
      </c>
      <c r="L1542" t="s">
        <v>185</v>
      </c>
    </row>
    <row r="1543" spans="1:12" x14ac:dyDescent="0.2">
      <c r="A1543" t="str">
        <f t="shared" si="24"/>
        <v>Davidson2019</v>
      </c>
      <c r="B1543" t="s">
        <v>721</v>
      </c>
      <c r="C1543">
        <v>2019</v>
      </c>
      <c r="D1543" t="s">
        <v>245</v>
      </c>
      <c r="E1543">
        <v>24971</v>
      </c>
      <c r="F1543">
        <v>522582</v>
      </c>
      <c r="G1543">
        <v>3.4</v>
      </c>
      <c r="H1543">
        <v>1255</v>
      </c>
      <c r="I1543">
        <v>2.1</v>
      </c>
      <c r="J1543" t="s">
        <v>247</v>
      </c>
      <c r="K1543">
        <v>47037</v>
      </c>
      <c r="L1543" t="s">
        <v>185</v>
      </c>
    </row>
    <row r="1544" spans="1:12" x14ac:dyDescent="0.2">
      <c r="A1544" t="str">
        <f t="shared" si="24"/>
        <v>Decatur2019</v>
      </c>
      <c r="B1544" t="s">
        <v>488</v>
      </c>
      <c r="C1544">
        <v>2019</v>
      </c>
      <c r="D1544" t="s">
        <v>245</v>
      </c>
      <c r="E1544">
        <v>234</v>
      </c>
      <c r="F1544">
        <v>3384</v>
      </c>
      <c r="G1544">
        <v>-6.9</v>
      </c>
      <c r="H1544">
        <v>755</v>
      </c>
      <c r="I1544">
        <v>0</v>
      </c>
      <c r="J1544" t="s">
        <v>247</v>
      </c>
      <c r="K1544">
        <v>47039</v>
      </c>
      <c r="L1544" t="s">
        <v>185</v>
      </c>
    </row>
    <row r="1545" spans="1:12" x14ac:dyDescent="0.2">
      <c r="A1545" t="str">
        <f t="shared" si="24"/>
        <v>DeKalb2019</v>
      </c>
      <c r="B1545" t="s">
        <v>337</v>
      </c>
      <c r="C1545">
        <v>2019</v>
      </c>
      <c r="D1545" t="s">
        <v>245</v>
      </c>
      <c r="E1545">
        <v>353</v>
      </c>
      <c r="F1545">
        <v>5620</v>
      </c>
      <c r="G1545">
        <v>-1.1000000000000001</v>
      </c>
      <c r="H1545">
        <v>785</v>
      </c>
      <c r="I1545">
        <v>-1.8</v>
      </c>
      <c r="J1545" t="s">
        <v>247</v>
      </c>
      <c r="K1545">
        <v>47041</v>
      </c>
      <c r="L1545" t="s">
        <v>185</v>
      </c>
    </row>
    <row r="1546" spans="1:12" x14ac:dyDescent="0.2">
      <c r="A1546" t="str">
        <f t="shared" si="24"/>
        <v>Dickson2019</v>
      </c>
      <c r="B1546" t="s">
        <v>722</v>
      </c>
      <c r="C1546">
        <v>2019</v>
      </c>
      <c r="D1546" t="s">
        <v>245</v>
      </c>
      <c r="E1546">
        <v>1130</v>
      </c>
      <c r="F1546">
        <v>18131</v>
      </c>
      <c r="G1546">
        <v>0</v>
      </c>
      <c r="H1546">
        <v>858</v>
      </c>
      <c r="I1546">
        <v>7.4</v>
      </c>
      <c r="J1546" t="s">
        <v>247</v>
      </c>
      <c r="K1546">
        <v>47043</v>
      </c>
      <c r="L1546" t="s">
        <v>185</v>
      </c>
    </row>
    <row r="1547" spans="1:12" x14ac:dyDescent="0.2">
      <c r="A1547" t="str">
        <f t="shared" si="24"/>
        <v>Dyer2019</v>
      </c>
      <c r="B1547" t="s">
        <v>723</v>
      </c>
      <c r="C1547">
        <v>2019</v>
      </c>
      <c r="D1547" t="s">
        <v>245</v>
      </c>
      <c r="E1547">
        <v>842</v>
      </c>
      <c r="F1547">
        <v>15448</v>
      </c>
      <c r="G1547">
        <v>-1.2</v>
      </c>
      <c r="H1547">
        <v>837</v>
      </c>
      <c r="I1547">
        <v>3.5</v>
      </c>
      <c r="J1547" t="s">
        <v>247</v>
      </c>
      <c r="K1547">
        <v>47045</v>
      </c>
      <c r="L1547" t="s">
        <v>185</v>
      </c>
    </row>
    <row r="1548" spans="1:12" x14ac:dyDescent="0.2">
      <c r="A1548" t="str">
        <f t="shared" si="24"/>
        <v>Fayette2019</v>
      </c>
      <c r="B1548" t="s">
        <v>332</v>
      </c>
      <c r="C1548">
        <v>2019</v>
      </c>
      <c r="D1548" t="s">
        <v>245</v>
      </c>
      <c r="E1548">
        <v>639</v>
      </c>
      <c r="F1548">
        <v>7944</v>
      </c>
      <c r="G1548">
        <v>-0.9</v>
      </c>
      <c r="H1548">
        <v>887</v>
      </c>
      <c r="I1548">
        <v>0.6</v>
      </c>
      <c r="J1548" t="s">
        <v>247</v>
      </c>
      <c r="K1548">
        <v>47047</v>
      </c>
      <c r="L1548" t="s">
        <v>185</v>
      </c>
    </row>
    <row r="1549" spans="1:12" x14ac:dyDescent="0.2">
      <c r="A1549" t="str">
        <f t="shared" si="24"/>
        <v>Fentress2019</v>
      </c>
      <c r="B1549" t="s">
        <v>724</v>
      </c>
      <c r="C1549">
        <v>2019</v>
      </c>
      <c r="D1549" t="s">
        <v>245</v>
      </c>
      <c r="E1549">
        <v>300</v>
      </c>
      <c r="F1549">
        <v>5099</v>
      </c>
      <c r="G1549">
        <v>0</v>
      </c>
      <c r="H1549">
        <v>687</v>
      </c>
      <c r="I1549">
        <v>1.6</v>
      </c>
      <c r="J1549" t="s">
        <v>247</v>
      </c>
      <c r="K1549">
        <v>47049</v>
      </c>
      <c r="L1549" t="s">
        <v>185</v>
      </c>
    </row>
    <row r="1550" spans="1:12" x14ac:dyDescent="0.2">
      <c r="A1550" t="str">
        <f t="shared" si="24"/>
        <v>Franklin2019</v>
      </c>
      <c r="B1550" t="s">
        <v>434</v>
      </c>
      <c r="C1550">
        <v>2019</v>
      </c>
      <c r="D1550" t="s">
        <v>245</v>
      </c>
      <c r="E1550">
        <v>807</v>
      </c>
      <c r="F1550">
        <v>11639</v>
      </c>
      <c r="G1550">
        <v>-0.8</v>
      </c>
      <c r="H1550">
        <v>774</v>
      </c>
      <c r="I1550">
        <v>2.1</v>
      </c>
      <c r="J1550" t="s">
        <v>247</v>
      </c>
      <c r="K1550">
        <v>47051</v>
      </c>
      <c r="L1550" t="s">
        <v>185</v>
      </c>
    </row>
    <row r="1551" spans="1:12" x14ac:dyDescent="0.2">
      <c r="A1551" t="str">
        <f t="shared" si="24"/>
        <v>Gibson2019</v>
      </c>
      <c r="B1551" t="s">
        <v>725</v>
      </c>
      <c r="C1551">
        <v>2019</v>
      </c>
      <c r="D1551" t="s">
        <v>245</v>
      </c>
      <c r="E1551">
        <v>988</v>
      </c>
      <c r="F1551">
        <v>14873</v>
      </c>
      <c r="G1551">
        <v>4.2</v>
      </c>
      <c r="H1551">
        <v>833</v>
      </c>
      <c r="I1551">
        <v>8</v>
      </c>
      <c r="J1551" t="s">
        <v>247</v>
      </c>
      <c r="K1551">
        <v>47053</v>
      </c>
      <c r="L1551" t="s">
        <v>185</v>
      </c>
    </row>
    <row r="1552" spans="1:12" x14ac:dyDescent="0.2">
      <c r="A1552" t="str">
        <f t="shared" si="24"/>
        <v>Giles2019</v>
      </c>
      <c r="B1552" t="s">
        <v>670</v>
      </c>
      <c r="C1552">
        <v>2019</v>
      </c>
      <c r="D1552" t="s">
        <v>245</v>
      </c>
      <c r="E1552">
        <v>638</v>
      </c>
      <c r="F1552">
        <v>10025</v>
      </c>
      <c r="G1552">
        <v>-3.8</v>
      </c>
      <c r="H1552">
        <v>816</v>
      </c>
      <c r="I1552">
        <v>0.2</v>
      </c>
      <c r="J1552" t="s">
        <v>247</v>
      </c>
      <c r="K1552">
        <v>47055</v>
      </c>
      <c r="L1552" t="s">
        <v>185</v>
      </c>
    </row>
    <row r="1553" spans="1:12" x14ac:dyDescent="0.2">
      <c r="A1553" t="str">
        <f t="shared" si="24"/>
        <v>Grainger2019</v>
      </c>
      <c r="B1553" t="s">
        <v>726</v>
      </c>
      <c r="C1553">
        <v>2019</v>
      </c>
      <c r="D1553" t="s">
        <v>245</v>
      </c>
      <c r="E1553">
        <v>286</v>
      </c>
      <c r="F1553">
        <v>3924</v>
      </c>
      <c r="G1553">
        <v>3.1</v>
      </c>
      <c r="H1553">
        <v>846</v>
      </c>
      <c r="I1553">
        <v>3.8</v>
      </c>
      <c r="J1553" t="s">
        <v>247</v>
      </c>
      <c r="K1553">
        <v>47057</v>
      </c>
      <c r="L1553" t="s">
        <v>185</v>
      </c>
    </row>
    <row r="1554" spans="1:12" x14ac:dyDescent="0.2">
      <c r="A1554" t="str">
        <f t="shared" si="24"/>
        <v>Greene2019</v>
      </c>
      <c r="B1554" t="s">
        <v>436</v>
      </c>
      <c r="C1554">
        <v>2019</v>
      </c>
      <c r="D1554" t="s">
        <v>245</v>
      </c>
      <c r="E1554">
        <v>1252</v>
      </c>
      <c r="F1554">
        <v>25050</v>
      </c>
      <c r="G1554">
        <v>0</v>
      </c>
      <c r="H1554">
        <v>794</v>
      </c>
      <c r="I1554">
        <v>0.1</v>
      </c>
      <c r="J1554" t="s">
        <v>247</v>
      </c>
      <c r="K1554">
        <v>47059</v>
      </c>
      <c r="L1554" t="s">
        <v>185</v>
      </c>
    </row>
    <row r="1555" spans="1:12" x14ac:dyDescent="0.2">
      <c r="A1555" t="str">
        <f t="shared" si="24"/>
        <v>Grundy2019</v>
      </c>
      <c r="B1555" t="s">
        <v>727</v>
      </c>
      <c r="C1555">
        <v>2019</v>
      </c>
      <c r="D1555" t="s">
        <v>245</v>
      </c>
      <c r="E1555">
        <v>198</v>
      </c>
      <c r="F1555">
        <v>2104</v>
      </c>
      <c r="G1555">
        <v>-0.6</v>
      </c>
      <c r="H1555">
        <v>589</v>
      </c>
      <c r="I1555">
        <v>3.3</v>
      </c>
      <c r="J1555" t="s">
        <v>247</v>
      </c>
      <c r="K1555">
        <v>47061</v>
      </c>
      <c r="L1555" t="s">
        <v>185</v>
      </c>
    </row>
    <row r="1556" spans="1:12" x14ac:dyDescent="0.2">
      <c r="A1556" t="str">
        <f t="shared" si="24"/>
        <v>Hamblen2019</v>
      </c>
      <c r="B1556" t="s">
        <v>728</v>
      </c>
      <c r="C1556">
        <v>2019</v>
      </c>
      <c r="D1556" t="s">
        <v>245</v>
      </c>
      <c r="E1556">
        <v>1356</v>
      </c>
      <c r="F1556">
        <v>32911</v>
      </c>
      <c r="G1556">
        <v>3</v>
      </c>
      <c r="H1556">
        <v>811</v>
      </c>
      <c r="I1556">
        <v>-2.4</v>
      </c>
      <c r="J1556" t="s">
        <v>247</v>
      </c>
      <c r="K1556">
        <v>47063</v>
      </c>
      <c r="L1556" t="s">
        <v>185</v>
      </c>
    </row>
    <row r="1557" spans="1:12" x14ac:dyDescent="0.2">
      <c r="A1557" t="str">
        <f t="shared" si="24"/>
        <v>Hamilton2019</v>
      </c>
      <c r="B1557" t="s">
        <v>406</v>
      </c>
      <c r="C1557">
        <v>2019</v>
      </c>
      <c r="D1557" t="s">
        <v>245</v>
      </c>
      <c r="E1557">
        <v>10388</v>
      </c>
      <c r="F1557">
        <v>211905</v>
      </c>
      <c r="G1557">
        <v>1</v>
      </c>
      <c r="H1557">
        <v>1050</v>
      </c>
      <c r="I1557">
        <v>2</v>
      </c>
      <c r="J1557" t="s">
        <v>247</v>
      </c>
      <c r="K1557">
        <v>47065</v>
      </c>
      <c r="L1557" t="s">
        <v>185</v>
      </c>
    </row>
    <row r="1558" spans="1:12" x14ac:dyDescent="0.2">
      <c r="A1558" t="str">
        <f t="shared" si="24"/>
        <v>Hancock2019</v>
      </c>
      <c r="B1558" t="s">
        <v>508</v>
      </c>
      <c r="C1558">
        <v>2019</v>
      </c>
      <c r="D1558" t="s">
        <v>245</v>
      </c>
      <c r="E1558">
        <v>73</v>
      </c>
      <c r="F1558">
        <v>935</v>
      </c>
      <c r="G1558">
        <v>8.6999999999999993</v>
      </c>
      <c r="H1558">
        <v>547</v>
      </c>
      <c r="I1558">
        <v>4.2</v>
      </c>
      <c r="J1558" t="s">
        <v>247</v>
      </c>
      <c r="K1558">
        <v>47067</v>
      </c>
      <c r="L1558" t="s">
        <v>185</v>
      </c>
    </row>
    <row r="1559" spans="1:12" x14ac:dyDescent="0.2">
      <c r="A1559" t="str">
        <f t="shared" si="24"/>
        <v>Hardeman2019</v>
      </c>
      <c r="B1559" t="s">
        <v>729</v>
      </c>
      <c r="C1559">
        <v>2019</v>
      </c>
      <c r="D1559" t="s">
        <v>245</v>
      </c>
      <c r="E1559">
        <v>385</v>
      </c>
      <c r="F1559">
        <v>6884</v>
      </c>
      <c r="G1559">
        <v>3.6</v>
      </c>
      <c r="H1559">
        <v>826</v>
      </c>
      <c r="I1559">
        <v>4</v>
      </c>
      <c r="J1559" t="s">
        <v>247</v>
      </c>
      <c r="K1559">
        <v>47069</v>
      </c>
      <c r="L1559" t="s">
        <v>185</v>
      </c>
    </row>
    <row r="1560" spans="1:12" x14ac:dyDescent="0.2">
      <c r="A1560" t="str">
        <f t="shared" si="24"/>
        <v>Hardin2019</v>
      </c>
      <c r="B1560" t="s">
        <v>346</v>
      </c>
      <c r="C1560">
        <v>2019</v>
      </c>
      <c r="D1560" t="s">
        <v>245</v>
      </c>
      <c r="E1560">
        <v>553</v>
      </c>
      <c r="F1560">
        <v>7966</v>
      </c>
      <c r="G1560">
        <v>-1.1000000000000001</v>
      </c>
      <c r="H1560">
        <v>838</v>
      </c>
      <c r="I1560">
        <v>0.6</v>
      </c>
      <c r="J1560" t="s">
        <v>247</v>
      </c>
      <c r="K1560">
        <v>47071</v>
      </c>
      <c r="L1560" t="s">
        <v>185</v>
      </c>
    </row>
    <row r="1561" spans="1:12" x14ac:dyDescent="0.2">
      <c r="A1561" t="str">
        <f t="shared" si="24"/>
        <v>Hawkins2019</v>
      </c>
      <c r="B1561" t="s">
        <v>730</v>
      </c>
      <c r="C1561">
        <v>2019</v>
      </c>
      <c r="D1561" t="s">
        <v>245</v>
      </c>
      <c r="E1561">
        <v>698</v>
      </c>
      <c r="F1561">
        <v>12492</v>
      </c>
      <c r="G1561">
        <v>-4.8</v>
      </c>
      <c r="H1561">
        <v>802</v>
      </c>
      <c r="I1561">
        <v>-1.5</v>
      </c>
      <c r="J1561" t="s">
        <v>247</v>
      </c>
      <c r="K1561">
        <v>47073</v>
      </c>
      <c r="L1561" t="s">
        <v>185</v>
      </c>
    </row>
    <row r="1562" spans="1:12" x14ac:dyDescent="0.2">
      <c r="A1562" t="str">
        <f t="shared" si="24"/>
        <v>Haywood2019</v>
      </c>
      <c r="B1562" t="s">
        <v>731</v>
      </c>
      <c r="C1562">
        <v>2019</v>
      </c>
      <c r="D1562" t="s">
        <v>245</v>
      </c>
      <c r="E1562">
        <v>338</v>
      </c>
      <c r="F1562">
        <v>4943</v>
      </c>
      <c r="G1562">
        <v>0.5</v>
      </c>
      <c r="H1562">
        <v>841</v>
      </c>
      <c r="I1562">
        <v>3.3</v>
      </c>
      <c r="J1562" t="s">
        <v>247</v>
      </c>
      <c r="K1562">
        <v>47075</v>
      </c>
      <c r="L1562" t="s">
        <v>185</v>
      </c>
    </row>
    <row r="1563" spans="1:12" x14ac:dyDescent="0.2">
      <c r="A1563" t="str">
        <f t="shared" si="24"/>
        <v>Henderson2019</v>
      </c>
      <c r="B1563" t="s">
        <v>602</v>
      </c>
      <c r="C1563">
        <v>2019</v>
      </c>
      <c r="D1563" t="s">
        <v>245</v>
      </c>
      <c r="E1563">
        <v>547</v>
      </c>
      <c r="F1563">
        <v>8128</v>
      </c>
      <c r="G1563">
        <v>2.2000000000000002</v>
      </c>
      <c r="H1563">
        <v>782</v>
      </c>
      <c r="I1563">
        <v>0</v>
      </c>
      <c r="J1563" t="s">
        <v>247</v>
      </c>
      <c r="K1563">
        <v>47077</v>
      </c>
      <c r="L1563" t="s">
        <v>185</v>
      </c>
    </row>
    <row r="1564" spans="1:12" x14ac:dyDescent="0.2">
      <c r="A1564" t="str">
        <f t="shared" si="24"/>
        <v>Henry2019</v>
      </c>
      <c r="B1564" t="s">
        <v>416</v>
      </c>
      <c r="C1564">
        <v>2019</v>
      </c>
      <c r="D1564" t="s">
        <v>245</v>
      </c>
      <c r="E1564">
        <v>755</v>
      </c>
      <c r="F1564">
        <v>11508</v>
      </c>
      <c r="G1564">
        <v>-3</v>
      </c>
      <c r="H1564">
        <v>806</v>
      </c>
      <c r="I1564">
        <v>4.7</v>
      </c>
      <c r="J1564" t="s">
        <v>247</v>
      </c>
      <c r="K1564">
        <v>47079</v>
      </c>
      <c r="L1564" t="s">
        <v>185</v>
      </c>
    </row>
    <row r="1565" spans="1:12" x14ac:dyDescent="0.2">
      <c r="A1565" t="str">
        <f t="shared" si="24"/>
        <v>Hickman2019</v>
      </c>
      <c r="B1565" t="s">
        <v>603</v>
      </c>
      <c r="C1565">
        <v>2019</v>
      </c>
      <c r="D1565" t="s">
        <v>245</v>
      </c>
      <c r="E1565">
        <v>328</v>
      </c>
      <c r="F1565">
        <v>3689</v>
      </c>
      <c r="G1565">
        <v>-0.7</v>
      </c>
      <c r="H1565">
        <v>823</v>
      </c>
      <c r="I1565">
        <v>9.1999999999999993</v>
      </c>
      <c r="J1565" t="s">
        <v>247</v>
      </c>
      <c r="K1565">
        <v>47081</v>
      </c>
      <c r="L1565" t="s">
        <v>185</v>
      </c>
    </row>
    <row r="1566" spans="1:12" x14ac:dyDescent="0.2">
      <c r="A1566" t="str">
        <f t="shared" si="24"/>
        <v>Houston2019</v>
      </c>
      <c r="B1566" t="s">
        <v>333</v>
      </c>
      <c r="C1566">
        <v>2019</v>
      </c>
      <c r="D1566" t="s">
        <v>245</v>
      </c>
      <c r="E1566">
        <v>119</v>
      </c>
      <c r="F1566">
        <v>1491</v>
      </c>
      <c r="G1566">
        <v>-0.3</v>
      </c>
      <c r="H1566">
        <v>682</v>
      </c>
      <c r="I1566">
        <v>9.1</v>
      </c>
      <c r="J1566" t="s">
        <v>247</v>
      </c>
      <c r="K1566">
        <v>47083</v>
      </c>
      <c r="L1566" t="s">
        <v>185</v>
      </c>
    </row>
    <row r="1567" spans="1:12" x14ac:dyDescent="0.2">
      <c r="A1567" t="str">
        <f t="shared" si="24"/>
        <v>Humphreys2019</v>
      </c>
      <c r="B1567" t="s">
        <v>732</v>
      </c>
      <c r="C1567">
        <v>2019</v>
      </c>
      <c r="D1567" t="s">
        <v>245</v>
      </c>
      <c r="E1567">
        <v>360</v>
      </c>
      <c r="F1567">
        <v>5923</v>
      </c>
      <c r="G1567">
        <v>0.5</v>
      </c>
      <c r="H1567">
        <v>936</v>
      </c>
      <c r="I1567">
        <v>1.3</v>
      </c>
      <c r="J1567" t="s">
        <v>247</v>
      </c>
      <c r="K1567">
        <v>47085</v>
      </c>
      <c r="L1567" t="s">
        <v>185</v>
      </c>
    </row>
    <row r="1568" spans="1:12" x14ac:dyDescent="0.2">
      <c r="A1568" t="str">
        <f t="shared" si="24"/>
        <v>Jackson2019</v>
      </c>
      <c r="B1568" t="s">
        <v>318</v>
      </c>
      <c r="C1568">
        <v>2019</v>
      </c>
      <c r="D1568" t="s">
        <v>245</v>
      </c>
      <c r="E1568">
        <v>130</v>
      </c>
      <c r="F1568">
        <v>1417</v>
      </c>
      <c r="G1568">
        <v>4.4000000000000004</v>
      </c>
      <c r="H1568">
        <v>663</v>
      </c>
      <c r="I1568">
        <v>-4.3</v>
      </c>
      <c r="J1568" t="s">
        <v>247</v>
      </c>
      <c r="K1568">
        <v>47087</v>
      </c>
      <c r="L1568" t="s">
        <v>185</v>
      </c>
    </row>
    <row r="1569" spans="1:12" x14ac:dyDescent="0.2">
      <c r="A1569" t="str">
        <f t="shared" si="24"/>
        <v>Jefferson2019</v>
      </c>
      <c r="B1569" t="s">
        <v>314</v>
      </c>
      <c r="C1569">
        <v>2019</v>
      </c>
      <c r="D1569" t="s">
        <v>245</v>
      </c>
      <c r="E1569">
        <v>784</v>
      </c>
      <c r="F1569">
        <v>13213</v>
      </c>
      <c r="G1569">
        <v>-0.2</v>
      </c>
      <c r="H1569">
        <v>859</v>
      </c>
      <c r="I1569">
        <v>4.5999999999999996</v>
      </c>
      <c r="J1569" t="s">
        <v>247</v>
      </c>
      <c r="K1569">
        <v>47089</v>
      </c>
      <c r="L1569" t="s">
        <v>185</v>
      </c>
    </row>
    <row r="1570" spans="1:12" x14ac:dyDescent="0.2">
      <c r="A1570" t="str">
        <f t="shared" si="24"/>
        <v>Johnson2019</v>
      </c>
      <c r="B1570" t="s">
        <v>516</v>
      </c>
      <c r="C1570">
        <v>2019</v>
      </c>
      <c r="D1570" t="s">
        <v>245</v>
      </c>
      <c r="E1570">
        <v>274</v>
      </c>
      <c r="F1570">
        <v>4350</v>
      </c>
      <c r="G1570">
        <v>3.1</v>
      </c>
      <c r="H1570">
        <v>885</v>
      </c>
      <c r="I1570">
        <v>-8.3000000000000007</v>
      </c>
      <c r="J1570" t="s">
        <v>247</v>
      </c>
      <c r="K1570">
        <v>47091</v>
      </c>
      <c r="L1570" t="s">
        <v>185</v>
      </c>
    </row>
    <row r="1571" spans="1:12" x14ac:dyDescent="0.2">
      <c r="A1571" t="str">
        <f t="shared" si="24"/>
        <v>Knox2019</v>
      </c>
      <c r="B1571" t="s">
        <v>608</v>
      </c>
      <c r="C1571">
        <v>2019</v>
      </c>
      <c r="D1571" t="s">
        <v>245</v>
      </c>
      <c r="E1571">
        <v>13154</v>
      </c>
      <c r="F1571">
        <v>244816</v>
      </c>
      <c r="G1571">
        <v>0.6</v>
      </c>
      <c r="H1571">
        <v>1025</v>
      </c>
      <c r="I1571">
        <v>2.6</v>
      </c>
      <c r="J1571" t="s">
        <v>247</v>
      </c>
      <c r="K1571">
        <v>47093</v>
      </c>
      <c r="L1571" t="s">
        <v>185</v>
      </c>
    </row>
    <row r="1572" spans="1:12" x14ac:dyDescent="0.2">
      <c r="A1572" t="str">
        <f t="shared" si="24"/>
        <v>Lake2019</v>
      </c>
      <c r="B1572" t="s">
        <v>733</v>
      </c>
      <c r="C1572">
        <v>2019</v>
      </c>
      <c r="D1572" t="s">
        <v>245</v>
      </c>
      <c r="E1572">
        <v>109</v>
      </c>
      <c r="F1572">
        <v>1582</v>
      </c>
      <c r="G1572">
        <v>-5</v>
      </c>
      <c r="H1572">
        <v>1138</v>
      </c>
      <c r="I1572">
        <v>73.5</v>
      </c>
      <c r="J1572" t="s">
        <v>247</v>
      </c>
      <c r="K1572">
        <v>47095</v>
      </c>
      <c r="L1572" t="s">
        <v>185</v>
      </c>
    </row>
    <row r="1573" spans="1:12" x14ac:dyDescent="0.2">
      <c r="A1573" t="str">
        <f t="shared" si="24"/>
        <v>Lauderdale2019</v>
      </c>
      <c r="B1573" t="s">
        <v>439</v>
      </c>
      <c r="C1573">
        <v>2019</v>
      </c>
      <c r="D1573" t="s">
        <v>245</v>
      </c>
      <c r="E1573">
        <v>370</v>
      </c>
      <c r="F1573">
        <v>6949</v>
      </c>
      <c r="G1573">
        <v>1.9</v>
      </c>
      <c r="H1573">
        <v>780</v>
      </c>
      <c r="I1573">
        <v>2.2000000000000002</v>
      </c>
      <c r="J1573" t="s">
        <v>247</v>
      </c>
      <c r="K1573">
        <v>47097</v>
      </c>
      <c r="L1573" t="s">
        <v>185</v>
      </c>
    </row>
    <row r="1574" spans="1:12" x14ac:dyDescent="0.2">
      <c r="A1574" t="str">
        <f t="shared" si="24"/>
        <v>Lawrence2019</v>
      </c>
      <c r="B1574" t="s">
        <v>440</v>
      </c>
      <c r="C1574">
        <v>2019</v>
      </c>
      <c r="D1574" t="s">
        <v>245</v>
      </c>
      <c r="E1574">
        <v>751</v>
      </c>
      <c r="F1574">
        <v>11004</v>
      </c>
      <c r="G1574">
        <v>2.9</v>
      </c>
      <c r="H1574">
        <v>743</v>
      </c>
      <c r="I1574">
        <v>1.1000000000000001</v>
      </c>
      <c r="J1574" t="s">
        <v>247</v>
      </c>
      <c r="K1574">
        <v>47099</v>
      </c>
      <c r="L1574" t="s">
        <v>185</v>
      </c>
    </row>
    <row r="1575" spans="1:12" x14ac:dyDescent="0.2">
      <c r="A1575" t="str">
        <f t="shared" si="24"/>
        <v>Lewis2019</v>
      </c>
      <c r="B1575" t="s">
        <v>613</v>
      </c>
      <c r="C1575">
        <v>2019</v>
      </c>
      <c r="D1575" t="s">
        <v>245</v>
      </c>
      <c r="E1575">
        <v>220</v>
      </c>
      <c r="F1575">
        <v>2809</v>
      </c>
      <c r="G1575">
        <v>2.2999999999999998</v>
      </c>
      <c r="H1575">
        <v>897</v>
      </c>
      <c r="I1575">
        <v>28.5</v>
      </c>
      <c r="J1575" t="s">
        <v>247</v>
      </c>
      <c r="K1575">
        <v>47101</v>
      </c>
      <c r="L1575" t="s">
        <v>185</v>
      </c>
    </row>
    <row r="1576" spans="1:12" x14ac:dyDescent="0.2">
      <c r="A1576" t="str">
        <f t="shared" si="24"/>
        <v>Lincoln2019</v>
      </c>
      <c r="B1576" t="s">
        <v>519</v>
      </c>
      <c r="C1576">
        <v>2019</v>
      </c>
      <c r="D1576" t="s">
        <v>245</v>
      </c>
      <c r="E1576">
        <v>642</v>
      </c>
      <c r="F1576">
        <v>9253</v>
      </c>
      <c r="G1576">
        <v>-8.4</v>
      </c>
      <c r="H1576">
        <v>811</v>
      </c>
      <c r="I1576">
        <v>10.5</v>
      </c>
      <c r="J1576" t="s">
        <v>247</v>
      </c>
      <c r="K1576">
        <v>47103</v>
      </c>
      <c r="L1576" t="s">
        <v>185</v>
      </c>
    </row>
    <row r="1577" spans="1:12" x14ac:dyDescent="0.2">
      <c r="A1577" t="str">
        <f t="shared" si="24"/>
        <v>Loudon2019</v>
      </c>
      <c r="B1577" t="s">
        <v>734</v>
      </c>
      <c r="C1577">
        <v>2019</v>
      </c>
      <c r="D1577" t="s">
        <v>245</v>
      </c>
      <c r="E1577">
        <v>1061</v>
      </c>
      <c r="F1577">
        <v>16672</v>
      </c>
      <c r="G1577">
        <v>5.8</v>
      </c>
      <c r="H1577">
        <v>879</v>
      </c>
      <c r="I1577">
        <v>-0.9</v>
      </c>
      <c r="J1577" t="s">
        <v>247</v>
      </c>
      <c r="K1577">
        <v>47105</v>
      </c>
      <c r="L1577" t="s">
        <v>185</v>
      </c>
    </row>
    <row r="1578" spans="1:12" x14ac:dyDescent="0.2">
      <c r="A1578" t="str">
        <f t="shared" si="24"/>
        <v>McMinn2019</v>
      </c>
      <c r="B1578" t="s">
        <v>735</v>
      </c>
      <c r="C1578">
        <v>2019</v>
      </c>
      <c r="D1578" t="s">
        <v>245</v>
      </c>
      <c r="E1578">
        <v>945</v>
      </c>
      <c r="F1578">
        <v>19127</v>
      </c>
      <c r="G1578">
        <v>2.6</v>
      </c>
      <c r="H1578">
        <v>845</v>
      </c>
      <c r="I1578">
        <v>-2.6</v>
      </c>
      <c r="J1578" t="s">
        <v>247</v>
      </c>
      <c r="K1578">
        <v>47107</v>
      </c>
      <c r="L1578" t="s">
        <v>185</v>
      </c>
    </row>
    <row r="1579" spans="1:12" x14ac:dyDescent="0.2">
      <c r="A1579" t="str">
        <f t="shared" si="24"/>
        <v>McNairy2019</v>
      </c>
      <c r="B1579" t="s">
        <v>736</v>
      </c>
      <c r="C1579">
        <v>2019</v>
      </c>
      <c r="D1579" t="s">
        <v>245</v>
      </c>
      <c r="E1579">
        <v>452</v>
      </c>
      <c r="F1579">
        <v>5420</v>
      </c>
      <c r="G1579">
        <v>-3.4</v>
      </c>
      <c r="H1579">
        <v>686</v>
      </c>
      <c r="I1579">
        <v>2.7</v>
      </c>
      <c r="J1579" t="s">
        <v>247</v>
      </c>
      <c r="K1579">
        <v>47109</v>
      </c>
      <c r="L1579" t="s">
        <v>185</v>
      </c>
    </row>
    <row r="1580" spans="1:12" x14ac:dyDescent="0.2">
      <c r="A1580" t="str">
        <f t="shared" si="24"/>
        <v>Macon2019</v>
      </c>
      <c r="B1580" t="s">
        <v>441</v>
      </c>
      <c r="C1580">
        <v>2019</v>
      </c>
      <c r="D1580" t="s">
        <v>245</v>
      </c>
      <c r="E1580">
        <v>363</v>
      </c>
      <c r="F1580">
        <v>4912</v>
      </c>
      <c r="G1580">
        <v>-1.9</v>
      </c>
      <c r="H1580">
        <v>689</v>
      </c>
      <c r="I1580">
        <v>1.9</v>
      </c>
      <c r="J1580" t="s">
        <v>247</v>
      </c>
      <c r="K1580">
        <v>47111</v>
      </c>
      <c r="L1580" t="s">
        <v>185</v>
      </c>
    </row>
    <row r="1581" spans="1:12" x14ac:dyDescent="0.2">
      <c r="A1581" t="str">
        <f t="shared" si="24"/>
        <v>Madison2019</v>
      </c>
      <c r="B1581" t="s">
        <v>313</v>
      </c>
      <c r="C1581">
        <v>2019</v>
      </c>
      <c r="D1581" t="s">
        <v>245</v>
      </c>
      <c r="E1581">
        <v>2531</v>
      </c>
      <c r="F1581">
        <v>60156</v>
      </c>
      <c r="G1581">
        <v>0.6</v>
      </c>
      <c r="H1581">
        <v>894</v>
      </c>
      <c r="I1581">
        <v>1.6</v>
      </c>
      <c r="J1581" t="s">
        <v>247</v>
      </c>
      <c r="K1581">
        <v>47113</v>
      </c>
      <c r="L1581" t="s">
        <v>185</v>
      </c>
    </row>
    <row r="1582" spans="1:12" x14ac:dyDescent="0.2">
      <c r="A1582" t="str">
        <f t="shared" si="24"/>
        <v>Marion2019</v>
      </c>
      <c r="B1582" t="s">
        <v>399</v>
      </c>
      <c r="C1582">
        <v>2019</v>
      </c>
      <c r="D1582" t="s">
        <v>245</v>
      </c>
      <c r="E1582">
        <v>493</v>
      </c>
      <c r="F1582">
        <v>7613</v>
      </c>
      <c r="G1582">
        <v>-0.5</v>
      </c>
      <c r="H1582">
        <v>782</v>
      </c>
      <c r="I1582">
        <v>2.6</v>
      </c>
      <c r="J1582" t="s">
        <v>247</v>
      </c>
      <c r="K1582">
        <v>47115</v>
      </c>
      <c r="L1582" t="s">
        <v>185</v>
      </c>
    </row>
    <row r="1583" spans="1:12" x14ac:dyDescent="0.2">
      <c r="A1583" t="str">
        <f t="shared" si="24"/>
        <v>Marshall2019</v>
      </c>
      <c r="B1583" t="s">
        <v>322</v>
      </c>
      <c r="C1583">
        <v>2019</v>
      </c>
      <c r="D1583" t="s">
        <v>245</v>
      </c>
      <c r="E1583">
        <v>569</v>
      </c>
      <c r="F1583">
        <v>9788</v>
      </c>
      <c r="G1583">
        <v>-1.2</v>
      </c>
      <c r="H1583">
        <v>839</v>
      </c>
      <c r="I1583">
        <v>-3.2</v>
      </c>
      <c r="J1583" t="s">
        <v>247</v>
      </c>
      <c r="K1583">
        <v>47117</v>
      </c>
      <c r="L1583" t="s">
        <v>185</v>
      </c>
    </row>
    <row r="1584" spans="1:12" x14ac:dyDescent="0.2">
      <c r="A1584" t="str">
        <f t="shared" si="24"/>
        <v>Maury2019</v>
      </c>
      <c r="B1584" t="s">
        <v>737</v>
      </c>
      <c r="C1584">
        <v>2019</v>
      </c>
      <c r="D1584" t="s">
        <v>245</v>
      </c>
      <c r="E1584">
        <v>2132</v>
      </c>
      <c r="F1584">
        <v>38663</v>
      </c>
      <c r="G1584">
        <v>4</v>
      </c>
      <c r="H1584">
        <v>1024</v>
      </c>
      <c r="I1584">
        <v>9.8000000000000007</v>
      </c>
      <c r="J1584" t="s">
        <v>247</v>
      </c>
      <c r="K1584">
        <v>47119</v>
      </c>
      <c r="L1584" t="s">
        <v>185</v>
      </c>
    </row>
    <row r="1585" spans="1:12" x14ac:dyDescent="0.2">
      <c r="A1585" t="str">
        <f t="shared" si="24"/>
        <v>Meigs2019</v>
      </c>
      <c r="B1585" t="s">
        <v>738</v>
      </c>
      <c r="C1585">
        <v>2019</v>
      </c>
      <c r="D1585" t="s">
        <v>245</v>
      </c>
      <c r="E1585">
        <v>125</v>
      </c>
      <c r="F1585">
        <v>2237</v>
      </c>
      <c r="G1585">
        <v>2.1</v>
      </c>
      <c r="H1585">
        <v>809</v>
      </c>
      <c r="I1585">
        <v>5.3</v>
      </c>
      <c r="J1585" t="s">
        <v>247</v>
      </c>
      <c r="K1585">
        <v>47121</v>
      </c>
      <c r="L1585" t="s">
        <v>185</v>
      </c>
    </row>
    <row r="1586" spans="1:12" x14ac:dyDescent="0.2">
      <c r="A1586" t="str">
        <f t="shared" si="24"/>
        <v>Monroe2019</v>
      </c>
      <c r="B1586" t="s">
        <v>443</v>
      </c>
      <c r="C1586">
        <v>2019</v>
      </c>
      <c r="D1586" t="s">
        <v>245</v>
      </c>
      <c r="E1586">
        <v>764</v>
      </c>
      <c r="F1586">
        <v>14441</v>
      </c>
      <c r="G1586">
        <v>0</v>
      </c>
      <c r="H1586">
        <v>790</v>
      </c>
      <c r="I1586">
        <v>-1</v>
      </c>
      <c r="J1586" t="s">
        <v>247</v>
      </c>
      <c r="K1586">
        <v>47123</v>
      </c>
      <c r="L1586" t="s">
        <v>185</v>
      </c>
    </row>
    <row r="1587" spans="1:12" x14ac:dyDescent="0.2">
      <c r="A1587" t="str">
        <f t="shared" si="24"/>
        <v>Montgomery2019</v>
      </c>
      <c r="B1587" t="s">
        <v>329</v>
      </c>
      <c r="C1587">
        <v>2019</v>
      </c>
      <c r="D1587" t="s">
        <v>245</v>
      </c>
      <c r="E1587">
        <v>3363</v>
      </c>
      <c r="F1587">
        <v>57379</v>
      </c>
      <c r="G1587">
        <v>3.2</v>
      </c>
      <c r="H1587">
        <v>821</v>
      </c>
      <c r="I1587">
        <v>3.9</v>
      </c>
      <c r="J1587" t="s">
        <v>247</v>
      </c>
      <c r="K1587">
        <v>47125</v>
      </c>
      <c r="L1587" t="s">
        <v>185</v>
      </c>
    </row>
    <row r="1588" spans="1:12" x14ac:dyDescent="0.2">
      <c r="A1588" t="str">
        <f t="shared" si="24"/>
        <v>Moore2019</v>
      </c>
      <c r="B1588" t="s">
        <v>739</v>
      </c>
      <c r="C1588">
        <v>2019</v>
      </c>
      <c r="D1588" t="s">
        <v>245</v>
      </c>
      <c r="E1588">
        <v>85</v>
      </c>
      <c r="F1588">
        <v>2311</v>
      </c>
      <c r="G1588">
        <v>5</v>
      </c>
      <c r="H1588">
        <v>895</v>
      </c>
      <c r="I1588">
        <v>-1</v>
      </c>
      <c r="J1588" t="s">
        <v>247</v>
      </c>
      <c r="K1588">
        <v>47127</v>
      </c>
      <c r="L1588" t="s">
        <v>185</v>
      </c>
    </row>
    <row r="1589" spans="1:12" x14ac:dyDescent="0.2">
      <c r="A1589" t="str">
        <f t="shared" si="24"/>
        <v>Morgan2019</v>
      </c>
      <c r="B1589" t="s">
        <v>444</v>
      </c>
      <c r="C1589">
        <v>2019</v>
      </c>
      <c r="D1589" t="s">
        <v>245</v>
      </c>
      <c r="E1589">
        <v>198</v>
      </c>
      <c r="F1589">
        <v>3096</v>
      </c>
      <c r="G1589">
        <v>-3.3</v>
      </c>
      <c r="H1589">
        <v>755</v>
      </c>
      <c r="I1589">
        <v>7.1</v>
      </c>
      <c r="J1589" t="s">
        <v>247</v>
      </c>
      <c r="K1589">
        <v>47129</v>
      </c>
      <c r="L1589" t="s">
        <v>185</v>
      </c>
    </row>
    <row r="1590" spans="1:12" x14ac:dyDescent="0.2">
      <c r="A1590" t="str">
        <f t="shared" si="24"/>
        <v>Obion2019</v>
      </c>
      <c r="B1590" t="s">
        <v>740</v>
      </c>
      <c r="C1590">
        <v>2019</v>
      </c>
      <c r="D1590" t="s">
        <v>245</v>
      </c>
      <c r="E1590">
        <v>687</v>
      </c>
      <c r="F1590">
        <v>10982</v>
      </c>
      <c r="G1590">
        <v>-0.7</v>
      </c>
      <c r="H1590">
        <v>768</v>
      </c>
      <c r="I1590">
        <v>4.5</v>
      </c>
      <c r="J1590" t="s">
        <v>247</v>
      </c>
      <c r="K1590">
        <v>47131</v>
      </c>
      <c r="L1590" t="s">
        <v>185</v>
      </c>
    </row>
    <row r="1591" spans="1:12" x14ac:dyDescent="0.2">
      <c r="A1591" t="str">
        <f t="shared" si="24"/>
        <v>Overton2019</v>
      </c>
      <c r="B1591" t="s">
        <v>741</v>
      </c>
      <c r="C1591">
        <v>2019</v>
      </c>
      <c r="D1591" t="s">
        <v>245</v>
      </c>
      <c r="E1591">
        <v>373</v>
      </c>
      <c r="F1591">
        <v>5003</v>
      </c>
      <c r="G1591">
        <v>-1.1000000000000001</v>
      </c>
      <c r="H1591">
        <v>810</v>
      </c>
      <c r="I1591">
        <v>11.4</v>
      </c>
      <c r="J1591" t="s">
        <v>247</v>
      </c>
      <c r="K1591">
        <v>47133</v>
      </c>
      <c r="L1591" t="s">
        <v>185</v>
      </c>
    </row>
    <row r="1592" spans="1:12" x14ac:dyDescent="0.2">
      <c r="A1592" t="str">
        <f t="shared" si="24"/>
        <v>Perry2019</v>
      </c>
      <c r="B1592" t="s">
        <v>445</v>
      </c>
      <c r="C1592">
        <v>2019</v>
      </c>
      <c r="D1592" t="s">
        <v>245</v>
      </c>
      <c r="E1592">
        <v>130</v>
      </c>
      <c r="F1592">
        <v>1787</v>
      </c>
      <c r="G1592">
        <v>-5.0999999999999996</v>
      </c>
      <c r="H1592">
        <v>635</v>
      </c>
      <c r="I1592">
        <v>-0.9</v>
      </c>
      <c r="J1592" t="s">
        <v>247</v>
      </c>
      <c r="K1592">
        <v>47135</v>
      </c>
      <c r="L1592" t="s">
        <v>185</v>
      </c>
    </row>
    <row r="1593" spans="1:12" x14ac:dyDescent="0.2">
      <c r="A1593" t="str">
        <f t="shared" si="24"/>
        <v>Pickett2019</v>
      </c>
      <c r="B1593" t="s">
        <v>742</v>
      </c>
      <c r="C1593">
        <v>2019</v>
      </c>
      <c r="D1593" t="s">
        <v>245</v>
      </c>
      <c r="E1593">
        <v>111</v>
      </c>
      <c r="F1593">
        <v>947</v>
      </c>
      <c r="G1593">
        <v>-7.1</v>
      </c>
      <c r="H1593">
        <v>614</v>
      </c>
      <c r="I1593">
        <v>2.5</v>
      </c>
      <c r="J1593" t="s">
        <v>247</v>
      </c>
      <c r="K1593">
        <v>47137</v>
      </c>
      <c r="L1593" t="s">
        <v>185</v>
      </c>
    </row>
    <row r="1594" spans="1:12" x14ac:dyDescent="0.2">
      <c r="A1594" t="str">
        <f t="shared" si="24"/>
        <v>Polk2019</v>
      </c>
      <c r="B1594" t="s">
        <v>533</v>
      </c>
      <c r="C1594">
        <v>2019</v>
      </c>
      <c r="D1594" t="s">
        <v>245</v>
      </c>
      <c r="E1594">
        <v>273</v>
      </c>
      <c r="F1594">
        <v>2173</v>
      </c>
      <c r="G1594">
        <v>5.7</v>
      </c>
      <c r="H1594">
        <v>648</v>
      </c>
      <c r="I1594">
        <v>-2.8</v>
      </c>
      <c r="J1594" t="s">
        <v>247</v>
      </c>
      <c r="K1594">
        <v>47139</v>
      </c>
      <c r="L1594" t="s">
        <v>185</v>
      </c>
    </row>
    <row r="1595" spans="1:12" x14ac:dyDescent="0.2">
      <c r="A1595" t="str">
        <f t="shared" si="24"/>
        <v>Putnam2019</v>
      </c>
      <c r="B1595" t="s">
        <v>534</v>
      </c>
      <c r="C1595">
        <v>2019</v>
      </c>
      <c r="D1595" t="s">
        <v>245</v>
      </c>
      <c r="E1595">
        <v>2052</v>
      </c>
      <c r="F1595">
        <v>38110</v>
      </c>
      <c r="G1595">
        <v>1.4</v>
      </c>
      <c r="H1595">
        <v>795</v>
      </c>
      <c r="I1595">
        <v>3.5</v>
      </c>
      <c r="J1595" t="s">
        <v>247</v>
      </c>
      <c r="K1595">
        <v>47141</v>
      </c>
      <c r="L1595" t="s">
        <v>185</v>
      </c>
    </row>
    <row r="1596" spans="1:12" x14ac:dyDescent="0.2">
      <c r="A1596" t="str">
        <f t="shared" si="24"/>
        <v>Rhea2019</v>
      </c>
      <c r="B1596" t="s">
        <v>743</v>
      </c>
      <c r="C1596">
        <v>2019</v>
      </c>
      <c r="D1596" t="s">
        <v>245</v>
      </c>
      <c r="E1596">
        <v>504</v>
      </c>
      <c r="F1596">
        <v>11121</v>
      </c>
      <c r="G1596">
        <v>4.0999999999999996</v>
      </c>
      <c r="H1596">
        <v>936</v>
      </c>
      <c r="I1596">
        <v>-6.7</v>
      </c>
      <c r="J1596" t="s">
        <v>247</v>
      </c>
      <c r="K1596">
        <v>47143</v>
      </c>
      <c r="L1596" t="s">
        <v>185</v>
      </c>
    </row>
    <row r="1597" spans="1:12" x14ac:dyDescent="0.2">
      <c r="A1597" t="str">
        <f t="shared" si="24"/>
        <v>Roane2019</v>
      </c>
      <c r="B1597" t="s">
        <v>744</v>
      </c>
      <c r="C1597">
        <v>2019</v>
      </c>
      <c r="D1597" t="s">
        <v>245</v>
      </c>
      <c r="E1597">
        <v>829</v>
      </c>
      <c r="F1597">
        <v>19254</v>
      </c>
      <c r="G1597">
        <v>3.8</v>
      </c>
      <c r="H1597">
        <v>1342</v>
      </c>
      <c r="I1597">
        <v>3.5</v>
      </c>
      <c r="J1597" t="s">
        <v>247</v>
      </c>
      <c r="K1597">
        <v>47145</v>
      </c>
      <c r="L1597" t="s">
        <v>185</v>
      </c>
    </row>
    <row r="1598" spans="1:12" x14ac:dyDescent="0.2">
      <c r="A1598" t="str">
        <f t="shared" si="24"/>
        <v>Robertson2019</v>
      </c>
      <c r="B1598" t="s">
        <v>635</v>
      </c>
      <c r="C1598">
        <v>2019</v>
      </c>
      <c r="D1598" t="s">
        <v>245</v>
      </c>
      <c r="E1598">
        <v>1222</v>
      </c>
      <c r="F1598">
        <v>24211</v>
      </c>
      <c r="G1598">
        <v>-1.9</v>
      </c>
      <c r="H1598">
        <v>793</v>
      </c>
      <c r="I1598">
        <v>5.2</v>
      </c>
      <c r="J1598" t="s">
        <v>247</v>
      </c>
      <c r="K1598">
        <v>47147</v>
      </c>
      <c r="L1598" t="s">
        <v>185</v>
      </c>
    </row>
    <row r="1599" spans="1:12" x14ac:dyDescent="0.2">
      <c r="A1599" t="str">
        <f t="shared" si="24"/>
        <v>Rutherford2019</v>
      </c>
      <c r="B1599" t="s">
        <v>407</v>
      </c>
      <c r="C1599">
        <v>2019</v>
      </c>
      <c r="D1599" t="s">
        <v>245</v>
      </c>
      <c r="E1599">
        <v>6148</v>
      </c>
      <c r="F1599">
        <v>137433</v>
      </c>
      <c r="G1599">
        <v>3.3</v>
      </c>
      <c r="H1599">
        <v>1000</v>
      </c>
      <c r="I1599">
        <v>1.7</v>
      </c>
      <c r="J1599" t="s">
        <v>247</v>
      </c>
      <c r="K1599">
        <v>47149</v>
      </c>
      <c r="L1599" t="s">
        <v>185</v>
      </c>
    </row>
    <row r="1600" spans="1:12" x14ac:dyDescent="0.2">
      <c r="A1600" t="str">
        <f t="shared" si="24"/>
        <v>Scott2019</v>
      </c>
      <c r="B1600" t="s">
        <v>638</v>
      </c>
      <c r="C1600">
        <v>2019</v>
      </c>
      <c r="D1600" t="s">
        <v>245</v>
      </c>
      <c r="E1600">
        <v>352</v>
      </c>
      <c r="F1600">
        <v>5742</v>
      </c>
      <c r="G1600">
        <v>-4.2</v>
      </c>
      <c r="H1600">
        <v>636</v>
      </c>
      <c r="I1600">
        <v>-1.7</v>
      </c>
      <c r="J1600" t="s">
        <v>247</v>
      </c>
      <c r="K1600">
        <v>47151</v>
      </c>
      <c r="L1600" t="s">
        <v>185</v>
      </c>
    </row>
    <row r="1601" spans="1:12" x14ac:dyDescent="0.2">
      <c r="A1601" t="str">
        <f t="shared" si="24"/>
        <v>Sequatchie2019</v>
      </c>
      <c r="B1601" t="s">
        <v>410</v>
      </c>
      <c r="C1601">
        <v>2019</v>
      </c>
      <c r="D1601" t="s">
        <v>245</v>
      </c>
      <c r="E1601">
        <v>233</v>
      </c>
      <c r="F1601">
        <v>3092</v>
      </c>
      <c r="G1601">
        <v>1.5</v>
      </c>
      <c r="H1601">
        <v>664</v>
      </c>
      <c r="I1601">
        <v>2.6</v>
      </c>
      <c r="J1601" t="s">
        <v>247</v>
      </c>
      <c r="K1601">
        <v>47153</v>
      </c>
      <c r="L1601" t="s">
        <v>185</v>
      </c>
    </row>
    <row r="1602" spans="1:12" x14ac:dyDescent="0.2">
      <c r="A1602" t="str">
        <f t="shared" si="24"/>
        <v>Sevier2019</v>
      </c>
      <c r="B1602" t="s">
        <v>745</v>
      </c>
      <c r="C1602">
        <v>2019</v>
      </c>
      <c r="D1602" t="s">
        <v>245</v>
      </c>
      <c r="E1602">
        <v>2957</v>
      </c>
      <c r="F1602">
        <v>49912</v>
      </c>
      <c r="G1602">
        <v>4.4000000000000004</v>
      </c>
      <c r="H1602">
        <v>694</v>
      </c>
      <c r="I1602">
        <v>2.7</v>
      </c>
      <c r="J1602" t="s">
        <v>247</v>
      </c>
      <c r="K1602">
        <v>47155</v>
      </c>
      <c r="L1602" t="s">
        <v>185</v>
      </c>
    </row>
    <row r="1603" spans="1:12" x14ac:dyDescent="0.2">
      <c r="A1603" t="str">
        <f t="shared" si="24"/>
        <v>Shelby2019</v>
      </c>
      <c r="B1603" t="s">
        <v>405</v>
      </c>
      <c r="C1603">
        <v>2019</v>
      </c>
      <c r="D1603" t="s">
        <v>245</v>
      </c>
      <c r="E1603">
        <v>21289</v>
      </c>
      <c r="F1603">
        <v>509802</v>
      </c>
      <c r="G1603">
        <v>0.3</v>
      </c>
      <c r="H1603">
        <v>1158</v>
      </c>
      <c r="I1603">
        <v>0</v>
      </c>
      <c r="J1603" t="s">
        <v>247</v>
      </c>
      <c r="K1603">
        <v>47157</v>
      </c>
      <c r="L1603" t="s">
        <v>185</v>
      </c>
    </row>
    <row r="1604" spans="1:12" x14ac:dyDescent="0.2">
      <c r="A1604" t="str">
        <f t="shared" si="24"/>
        <v>Smith2019</v>
      </c>
      <c r="B1604" t="s">
        <v>746</v>
      </c>
      <c r="C1604">
        <v>2019</v>
      </c>
      <c r="D1604" t="s">
        <v>245</v>
      </c>
      <c r="E1604">
        <v>339</v>
      </c>
      <c r="F1604">
        <v>5099</v>
      </c>
      <c r="G1604">
        <v>-5.8</v>
      </c>
      <c r="H1604">
        <v>890</v>
      </c>
      <c r="I1604">
        <v>4.2</v>
      </c>
      <c r="J1604" t="s">
        <v>247</v>
      </c>
      <c r="K1604">
        <v>47159</v>
      </c>
      <c r="L1604" t="s">
        <v>185</v>
      </c>
    </row>
    <row r="1605" spans="1:12" x14ac:dyDescent="0.2">
      <c r="A1605" t="str">
        <f t="shared" si="24"/>
        <v>Stewart2019</v>
      </c>
      <c r="B1605" t="s">
        <v>543</v>
      </c>
      <c r="C1605">
        <v>2019</v>
      </c>
      <c r="D1605" t="s">
        <v>245</v>
      </c>
      <c r="E1605">
        <v>199</v>
      </c>
      <c r="F1605">
        <v>2875</v>
      </c>
      <c r="G1605">
        <v>10.9</v>
      </c>
      <c r="H1605">
        <v>1077</v>
      </c>
      <c r="I1605">
        <v>4.7</v>
      </c>
      <c r="J1605" t="s">
        <v>247</v>
      </c>
      <c r="K1605">
        <v>47161</v>
      </c>
      <c r="L1605" t="s">
        <v>185</v>
      </c>
    </row>
    <row r="1606" spans="1:12" x14ac:dyDescent="0.2">
      <c r="A1606" t="str">
        <f t="shared" ref="A1606:A1669" si="25">_xlfn.CONCAT(B1606, C1606)</f>
        <v>Sullivan2019</v>
      </c>
      <c r="B1606" t="s">
        <v>747</v>
      </c>
      <c r="C1606">
        <v>2019</v>
      </c>
      <c r="D1606" t="s">
        <v>245</v>
      </c>
      <c r="E1606">
        <v>3548</v>
      </c>
      <c r="F1606">
        <v>68604</v>
      </c>
      <c r="G1606">
        <v>-0.5</v>
      </c>
      <c r="H1606">
        <v>1008</v>
      </c>
      <c r="I1606">
        <v>-0.9</v>
      </c>
      <c r="J1606" t="s">
        <v>247</v>
      </c>
      <c r="K1606">
        <v>47163</v>
      </c>
      <c r="L1606" t="s">
        <v>185</v>
      </c>
    </row>
    <row r="1607" spans="1:12" x14ac:dyDescent="0.2">
      <c r="A1607" t="str">
        <f t="shared" si="25"/>
        <v>Sumner2019</v>
      </c>
      <c r="B1607" t="s">
        <v>748</v>
      </c>
      <c r="C1607">
        <v>2019</v>
      </c>
      <c r="D1607" t="s">
        <v>245</v>
      </c>
      <c r="E1607">
        <v>4045</v>
      </c>
      <c r="F1607">
        <v>57040</v>
      </c>
      <c r="G1607">
        <v>2.2999999999999998</v>
      </c>
      <c r="H1607">
        <v>940</v>
      </c>
      <c r="I1607">
        <v>4.8</v>
      </c>
      <c r="J1607" t="s">
        <v>247</v>
      </c>
      <c r="K1607">
        <v>47165</v>
      </c>
      <c r="L1607" t="s">
        <v>185</v>
      </c>
    </row>
    <row r="1608" spans="1:12" x14ac:dyDescent="0.2">
      <c r="A1608" t="str">
        <f t="shared" si="25"/>
        <v>Tipton2019</v>
      </c>
      <c r="B1608" t="s">
        <v>749</v>
      </c>
      <c r="C1608">
        <v>2019</v>
      </c>
      <c r="D1608" t="s">
        <v>245</v>
      </c>
      <c r="E1608">
        <v>794</v>
      </c>
      <c r="F1608">
        <v>11677</v>
      </c>
      <c r="G1608">
        <v>1.5</v>
      </c>
      <c r="H1608">
        <v>770</v>
      </c>
      <c r="I1608">
        <v>5.2</v>
      </c>
      <c r="J1608" t="s">
        <v>247</v>
      </c>
      <c r="K1608">
        <v>47167</v>
      </c>
      <c r="L1608" t="s">
        <v>185</v>
      </c>
    </row>
    <row r="1609" spans="1:12" x14ac:dyDescent="0.2">
      <c r="A1609" t="str">
        <f t="shared" si="25"/>
        <v>Trousdale2019</v>
      </c>
      <c r="B1609" t="s">
        <v>750</v>
      </c>
      <c r="C1609">
        <v>2019</v>
      </c>
      <c r="D1609" t="s">
        <v>245</v>
      </c>
      <c r="E1609">
        <v>132</v>
      </c>
      <c r="F1609">
        <v>1860</v>
      </c>
      <c r="G1609">
        <v>-4.5999999999999996</v>
      </c>
      <c r="H1609">
        <v>859</v>
      </c>
      <c r="I1609">
        <v>1.1000000000000001</v>
      </c>
      <c r="J1609" t="s">
        <v>247</v>
      </c>
      <c r="K1609">
        <v>47169</v>
      </c>
      <c r="L1609" t="s">
        <v>185</v>
      </c>
    </row>
    <row r="1610" spans="1:12" x14ac:dyDescent="0.2">
      <c r="A1610" t="str">
        <f t="shared" si="25"/>
        <v>Unicoi2019</v>
      </c>
      <c r="B1610" t="s">
        <v>751</v>
      </c>
      <c r="C1610">
        <v>2019</v>
      </c>
      <c r="D1610" t="s">
        <v>245</v>
      </c>
      <c r="E1610">
        <v>260</v>
      </c>
      <c r="F1610">
        <v>4790</v>
      </c>
      <c r="G1610">
        <v>0.4</v>
      </c>
      <c r="H1610">
        <v>898</v>
      </c>
      <c r="I1610">
        <v>0.6</v>
      </c>
      <c r="J1610" t="s">
        <v>247</v>
      </c>
      <c r="K1610">
        <v>47171</v>
      </c>
      <c r="L1610" t="s">
        <v>185</v>
      </c>
    </row>
    <row r="1611" spans="1:12" x14ac:dyDescent="0.2">
      <c r="A1611" t="str">
        <f t="shared" si="25"/>
        <v>Union2019</v>
      </c>
      <c r="B1611" t="s">
        <v>403</v>
      </c>
      <c r="C1611">
        <v>2019</v>
      </c>
      <c r="D1611" t="s">
        <v>245</v>
      </c>
      <c r="E1611">
        <v>259</v>
      </c>
      <c r="F1611">
        <v>2483</v>
      </c>
      <c r="G1611">
        <v>1.6</v>
      </c>
      <c r="H1611">
        <v>779</v>
      </c>
      <c r="I1611">
        <v>5</v>
      </c>
      <c r="J1611" t="s">
        <v>247</v>
      </c>
      <c r="K1611">
        <v>47173</v>
      </c>
      <c r="L1611" t="s">
        <v>185</v>
      </c>
    </row>
    <row r="1612" spans="1:12" x14ac:dyDescent="0.2">
      <c r="A1612" t="str">
        <f t="shared" si="25"/>
        <v>Van Buren2019</v>
      </c>
      <c r="B1612" t="s">
        <v>752</v>
      </c>
      <c r="C1612">
        <v>2019</v>
      </c>
      <c r="D1612" t="s">
        <v>245</v>
      </c>
      <c r="E1612">
        <v>65</v>
      </c>
      <c r="F1612">
        <v>774</v>
      </c>
      <c r="G1612">
        <v>-2.2999999999999998</v>
      </c>
      <c r="H1612">
        <v>612</v>
      </c>
      <c r="I1612">
        <v>-0.6</v>
      </c>
      <c r="J1612" t="s">
        <v>247</v>
      </c>
      <c r="K1612">
        <v>47175</v>
      </c>
      <c r="L1612" t="s">
        <v>185</v>
      </c>
    </row>
    <row r="1613" spans="1:12" x14ac:dyDescent="0.2">
      <c r="A1613" t="str">
        <f t="shared" si="25"/>
        <v>Warren2019</v>
      </c>
      <c r="B1613" t="s">
        <v>561</v>
      </c>
      <c r="C1613">
        <v>2019</v>
      </c>
      <c r="D1613" t="s">
        <v>245</v>
      </c>
      <c r="E1613">
        <v>833</v>
      </c>
      <c r="F1613">
        <v>12677</v>
      </c>
      <c r="G1613">
        <v>-0.6</v>
      </c>
      <c r="H1613">
        <v>800</v>
      </c>
      <c r="I1613">
        <v>1</v>
      </c>
      <c r="J1613" t="s">
        <v>247</v>
      </c>
      <c r="K1613">
        <v>47177</v>
      </c>
      <c r="L1613" t="s">
        <v>185</v>
      </c>
    </row>
    <row r="1614" spans="1:12" x14ac:dyDescent="0.2">
      <c r="A1614" t="str">
        <f t="shared" si="25"/>
        <v>Washington2019</v>
      </c>
      <c r="B1614" t="s">
        <v>452</v>
      </c>
      <c r="C1614">
        <v>2019</v>
      </c>
      <c r="D1614" t="s">
        <v>245</v>
      </c>
      <c r="E1614">
        <v>3103</v>
      </c>
      <c r="F1614">
        <v>62288</v>
      </c>
      <c r="G1614">
        <v>0.5</v>
      </c>
      <c r="H1614">
        <v>891</v>
      </c>
      <c r="I1614">
        <v>3.6</v>
      </c>
      <c r="J1614" t="s">
        <v>247</v>
      </c>
      <c r="K1614">
        <v>47179</v>
      </c>
      <c r="L1614" t="s">
        <v>185</v>
      </c>
    </row>
    <row r="1615" spans="1:12" x14ac:dyDescent="0.2">
      <c r="A1615" t="str">
        <f t="shared" si="25"/>
        <v>Wayne2019</v>
      </c>
      <c r="B1615" t="s">
        <v>382</v>
      </c>
      <c r="C1615">
        <v>2019</v>
      </c>
      <c r="D1615" t="s">
        <v>245</v>
      </c>
      <c r="E1615">
        <v>245</v>
      </c>
      <c r="F1615">
        <v>3823</v>
      </c>
      <c r="G1615">
        <v>1.8</v>
      </c>
      <c r="H1615">
        <v>730</v>
      </c>
      <c r="I1615">
        <v>5</v>
      </c>
      <c r="J1615" t="s">
        <v>247</v>
      </c>
      <c r="K1615">
        <v>47181</v>
      </c>
      <c r="L1615" t="s">
        <v>185</v>
      </c>
    </row>
    <row r="1616" spans="1:12" x14ac:dyDescent="0.2">
      <c r="A1616" t="str">
        <f t="shared" si="25"/>
        <v>Weakley2019</v>
      </c>
      <c r="B1616" t="s">
        <v>411</v>
      </c>
      <c r="C1616">
        <v>2019</v>
      </c>
      <c r="D1616" t="s">
        <v>245</v>
      </c>
      <c r="E1616">
        <v>591</v>
      </c>
      <c r="F1616">
        <v>11119</v>
      </c>
      <c r="G1616">
        <v>-4.2</v>
      </c>
      <c r="H1616">
        <v>725</v>
      </c>
      <c r="I1616">
        <v>6.5</v>
      </c>
      <c r="J1616" t="s">
        <v>247</v>
      </c>
      <c r="K1616">
        <v>47183</v>
      </c>
      <c r="L1616" t="s">
        <v>185</v>
      </c>
    </row>
    <row r="1617" spans="1:12" x14ac:dyDescent="0.2">
      <c r="A1617" t="str">
        <f t="shared" si="25"/>
        <v>White2019</v>
      </c>
      <c r="B1617" t="s">
        <v>564</v>
      </c>
      <c r="C1617">
        <v>2019</v>
      </c>
      <c r="D1617" t="s">
        <v>245</v>
      </c>
      <c r="E1617">
        <v>469</v>
      </c>
      <c r="F1617">
        <v>7376</v>
      </c>
      <c r="G1617">
        <v>1.5</v>
      </c>
      <c r="H1617">
        <v>699</v>
      </c>
      <c r="I1617">
        <v>-3.3</v>
      </c>
      <c r="J1617" t="s">
        <v>247</v>
      </c>
      <c r="K1617">
        <v>47185</v>
      </c>
      <c r="L1617" t="s">
        <v>185</v>
      </c>
    </row>
    <row r="1618" spans="1:12" x14ac:dyDescent="0.2">
      <c r="A1618" t="str">
        <f t="shared" si="25"/>
        <v>Williamson2019</v>
      </c>
      <c r="B1618" t="s">
        <v>409</v>
      </c>
      <c r="C1618">
        <v>2019</v>
      </c>
      <c r="D1618" t="s">
        <v>245</v>
      </c>
      <c r="E1618">
        <v>9808</v>
      </c>
      <c r="F1618">
        <v>143881</v>
      </c>
      <c r="G1618">
        <v>3.3</v>
      </c>
      <c r="H1618">
        <v>1369</v>
      </c>
      <c r="I1618">
        <v>-3.9</v>
      </c>
      <c r="J1618" t="s">
        <v>247</v>
      </c>
      <c r="K1618">
        <v>47187</v>
      </c>
      <c r="L1618" t="s">
        <v>185</v>
      </c>
    </row>
    <row r="1619" spans="1:12" x14ac:dyDescent="0.2">
      <c r="A1619" t="str">
        <f t="shared" si="25"/>
        <v>Wilson2019</v>
      </c>
      <c r="B1619" t="s">
        <v>378</v>
      </c>
      <c r="C1619">
        <v>2019</v>
      </c>
      <c r="D1619" t="s">
        <v>245</v>
      </c>
      <c r="E1619">
        <v>3203</v>
      </c>
      <c r="F1619">
        <v>50802</v>
      </c>
      <c r="G1619">
        <v>6.5</v>
      </c>
      <c r="H1619">
        <v>884</v>
      </c>
      <c r="I1619">
        <v>4.5999999999999996</v>
      </c>
      <c r="J1619" t="s">
        <v>247</v>
      </c>
      <c r="K1619">
        <v>47189</v>
      </c>
      <c r="L1619" t="s">
        <v>185</v>
      </c>
    </row>
    <row r="1620" spans="1:12" x14ac:dyDescent="0.2">
      <c r="A1620" t="str">
        <f t="shared" si="25"/>
        <v>Anderson2020</v>
      </c>
      <c r="B1620" t="s">
        <v>349</v>
      </c>
      <c r="C1620">
        <v>2020</v>
      </c>
      <c r="D1620" t="s">
        <v>245</v>
      </c>
      <c r="E1620">
        <v>1724</v>
      </c>
      <c r="F1620">
        <v>40267</v>
      </c>
      <c r="G1620">
        <v>-0.8</v>
      </c>
      <c r="H1620">
        <v>1332</v>
      </c>
      <c r="I1620">
        <v>11.6</v>
      </c>
      <c r="J1620" t="s">
        <v>247</v>
      </c>
      <c r="K1620">
        <v>47001</v>
      </c>
      <c r="L1620" t="s">
        <v>185</v>
      </c>
    </row>
    <row r="1621" spans="1:12" x14ac:dyDescent="0.2">
      <c r="A1621" t="str">
        <f t="shared" si="25"/>
        <v>Bedford2020</v>
      </c>
      <c r="B1621" t="s">
        <v>652</v>
      </c>
      <c r="C1621">
        <v>2020</v>
      </c>
      <c r="D1621" t="s">
        <v>245</v>
      </c>
      <c r="E1621">
        <v>919</v>
      </c>
      <c r="F1621">
        <v>15777</v>
      </c>
      <c r="G1621">
        <v>-1.8</v>
      </c>
      <c r="H1621">
        <v>918</v>
      </c>
      <c r="I1621">
        <v>12</v>
      </c>
      <c r="J1621" t="s">
        <v>247</v>
      </c>
      <c r="K1621">
        <v>47003</v>
      </c>
      <c r="L1621" t="s">
        <v>185</v>
      </c>
    </row>
    <row r="1622" spans="1:12" x14ac:dyDescent="0.2">
      <c r="A1622" t="str">
        <f t="shared" si="25"/>
        <v>Benton2020</v>
      </c>
      <c r="B1622" t="s">
        <v>713</v>
      </c>
      <c r="C1622">
        <v>2020</v>
      </c>
      <c r="D1622" t="s">
        <v>245</v>
      </c>
      <c r="E1622">
        <v>319</v>
      </c>
      <c r="F1622">
        <v>3992</v>
      </c>
      <c r="G1622">
        <v>-2.7</v>
      </c>
      <c r="H1622">
        <v>792</v>
      </c>
      <c r="I1622">
        <v>11.7</v>
      </c>
      <c r="J1622" t="s">
        <v>247</v>
      </c>
      <c r="K1622">
        <v>47005</v>
      </c>
      <c r="L1622" t="s">
        <v>185</v>
      </c>
    </row>
    <row r="1623" spans="1:12" x14ac:dyDescent="0.2">
      <c r="A1623" t="str">
        <f t="shared" si="25"/>
        <v>Bledsoe2020</v>
      </c>
      <c r="B1623" t="s">
        <v>714</v>
      </c>
      <c r="C1623">
        <v>2020</v>
      </c>
      <c r="D1623" t="s">
        <v>245</v>
      </c>
      <c r="E1623">
        <v>160</v>
      </c>
      <c r="F1623">
        <v>2123</v>
      </c>
      <c r="G1623">
        <v>-3.1</v>
      </c>
      <c r="H1623">
        <v>753</v>
      </c>
      <c r="I1623">
        <v>4.7</v>
      </c>
      <c r="J1623" t="s">
        <v>247</v>
      </c>
      <c r="K1623">
        <v>47007</v>
      </c>
      <c r="L1623" t="s">
        <v>185</v>
      </c>
    </row>
    <row r="1624" spans="1:12" x14ac:dyDescent="0.2">
      <c r="A1624" t="str">
        <f t="shared" si="25"/>
        <v>Blount2020</v>
      </c>
      <c r="B1624" t="s">
        <v>421</v>
      </c>
      <c r="C1624">
        <v>2020</v>
      </c>
      <c r="D1624" t="s">
        <v>245</v>
      </c>
      <c r="E1624">
        <v>2679</v>
      </c>
      <c r="F1624">
        <v>49451</v>
      </c>
      <c r="G1624">
        <v>-5.0999999999999996</v>
      </c>
      <c r="H1624">
        <v>1068</v>
      </c>
      <c r="I1624">
        <v>11.6</v>
      </c>
      <c r="J1624" t="s">
        <v>247</v>
      </c>
      <c r="K1624">
        <v>47009</v>
      </c>
      <c r="L1624" t="s">
        <v>185</v>
      </c>
    </row>
    <row r="1625" spans="1:12" x14ac:dyDescent="0.2">
      <c r="A1625" t="str">
        <f t="shared" si="25"/>
        <v>Bradley2020</v>
      </c>
      <c r="B1625" t="s">
        <v>408</v>
      </c>
      <c r="C1625">
        <v>2020</v>
      </c>
      <c r="D1625" t="s">
        <v>245</v>
      </c>
      <c r="E1625">
        <v>2045</v>
      </c>
      <c r="F1625">
        <v>43809</v>
      </c>
      <c r="G1625">
        <v>-5.3</v>
      </c>
      <c r="H1625">
        <v>979</v>
      </c>
      <c r="I1625">
        <v>16.5</v>
      </c>
      <c r="J1625" t="s">
        <v>247</v>
      </c>
      <c r="K1625">
        <v>47011</v>
      </c>
      <c r="L1625" t="s">
        <v>185</v>
      </c>
    </row>
    <row r="1626" spans="1:12" x14ac:dyDescent="0.2">
      <c r="A1626" t="str">
        <f t="shared" si="25"/>
        <v>Campbell2020</v>
      </c>
      <c r="B1626" t="s">
        <v>412</v>
      </c>
      <c r="C1626">
        <v>2020</v>
      </c>
      <c r="D1626" t="s">
        <v>245</v>
      </c>
      <c r="E1626">
        <v>675</v>
      </c>
      <c r="F1626">
        <v>9307</v>
      </c>
      <c r="G1626">
        <v>2.2000000000000002</v>
      </c>
      <c r="H1626">
        <v>772</v>
      </c>
      <c r="I1626">
        <v>8.6</v>
      </c>
      <c r="J1626" t="s">
        <v>247</v>
      </c>
      <c r="K1626">
        <v>47013</v>
      </c>
      <c r="L1626" t="s">
        <v>185</v>
      </c>
    </row>
    <row r="1627" spans="1:12" x14ac:dyDescent="0.2">
      <c r="A1627" t="str">
        <f t="shared" si="25"/>
        <v>Cannon2020</v>
      </c>
      <c r="B1627" t="s">
        <v>715</v>
      </c>
      <c r="C1627">
        <v>2020</v>
      </c>
      <c r="D1627" t="s">
        <v>245</v>
      </c>
      <c r="E1627">
        <v>238</v>
      </c>
      <c r="F1627">
        <v>2423</v>
      </c>
      <c r="G1627">
        <v>5.9</v>
      </c>
      <c r="H1627">
        <v>810</v>
      </c>
      <c r="I1627">
        <v>15.9</v>
      </c>
      <c r="J1627" t="s">
        <v>247</v>
      </c>
      <c r="K1627">
        <v>47015</v>
      </c>
      <c r="L1627" t="s">
        <v>185</v>
      </c>
    </row>
    <row r="1628" spans="1:12" x14ac:dyDescent="0.2">
      <c r="A1628" t="str">
        <f t="shared" si="25"/>
        <v>Carroll2020</v>
      </c>
      <c r="B1628" t="s">
        <v>373</v>
      </c>
      <c r="C1628">
        <v>2020</v>
      </c>
      <c r="D1628" t="s">
        <v>245</v>
      </c>
      <c r="E1628">
        <v>495</v>
      </c>
      <c r="F1628">
        <v>6892</v>
      </c>
      <c r="G1628">
        <v>3.5</v>
      </c>
      <c r="H1628">
        <v>693</v>
      </c>
      <c r="I1628">
        <v>-9.1</v>
      </c>
      <c r="J1628" t="s">
        <v>247</v>
      </c>
      <c r="K1628">
        <v>47017</v>
      </c>
      <c r="L1628" t="s">
        <v>185</v>
      </c>
    </row>
    <row r="1629" spans="1:12" x14ac:dyDescent="0.2">
      <c r="A1629" t="str">
        <f t="shared" si="25"/>
        <v>Carter2020</v>
      </c>
      <c r="B1629" t="s">
        <v>583</v>
      </c>
      <c r="C1629">
        <v>2020</v>
      </c>
      <c r="D1629" t="s">
        <v>245</v>
      </c>
      <c r="E1629">
        <v>750</v>
      </c>
      <c r="F1629">
        <v>11378</v>
      </c>
      <c r="G1629">
        <v>-1.5</v>
      </c>
      <c r="H1629">
        <v>828</v>
      </c>
      <c r="I1629">
        <v>11.1</v>
      </c>
      <c r="J1629" t="s">
        <v>247</v>
      </c>
      <c r="K1629">
        <v>47019</v>
      </c>
      <c r="L1629" t="s">
        <v>185</v>
      </c>
    </row>
    <row r="1630" spans="1:12" x14ac:dyDescent="0.2">
      <c r="A1630" t="str">
        <f t="shared" si="25"/>
        <v>Cheatham2020</v>
      </c>
      <c r="B1630" t="s">
        <v>716</v>
      </c>
      <c r="C1630">
        <v>2020</v>
      </c>
      <c r="D1630" t="s">
        <v>245</v>
      </c>
      <c r="E1630">
        <v>749</v>
      </c>
      <c r="F1630">
        <v>8739</v>
      </c>
      <c r="G1630">
        <v>-1.2</v>
      </c>
      <c r="H1630">
        <v>994</v>
      </c>
      <c r="I1630">
        <v>9</v>
      </c>
      <c r="J1630" t="s">
        <v>247</v>
      </c>
      <c r="K1630">
        <v>47021</v>
      </c>
      <c r="L1630" t="s">
        <v>185</v>
      </c>
    </row>
    <row r="1631" spans="1:12" x14ac:dyDescent="0.2">
      <c r="A1631" t="str">
        <f t="shared" si="25"/>
        <v>Chester2020</v>
      </c>
      <c r="B1631" t="s">
        <v>717</v>
      </c>
      <c r="C1631">
        <v>2020</v>
      </c>
      <c r="D1631" t="s">
        <v>245</v>
      </c>
      <c r="E1631">
        <v>288</v>
      </c>
      <c r="F1631">
        <v>3656</v>
      </c>
      <c r="G1631">
        <v>-0.8</v>
      </c>
      <c r="H1631">
        <v>813</v>
      </c>
      <c r="I1631">
        <v>5.3</v>
      </c>
      <c r="J1631" t="s">
        <v>247</v>
      </c>
      <c r="K1631">
        <v>47023</v>
      </c>
      <c r="L1631" t="s">
        <v>185</v>
      </c>
    </row>
    <row r="1632" spans="1:12" x14ac:dyDescent="0.2">
      <c r="A1632" t="str">
        <f t="shared" si="25"/>
        <v>Claiborne2020</v>
      </c>
      <c r="B1632" t="s">
        <v>718</v>
      </c>
      <c r="C1632">
        <v>2020</v>
      </c>
      <c r="D1632" t="s">
        <v>245</v>
      </c>
      <c r="E1632">
        <v>511</v>
      </c>
      <c r="F1632">
        <v>8869</v>
      </c>
      <c r="G1632">
        <v>-5.5</v>
      </c>
      <c r="H1632">
        <v>784</v>
      </c>
      <c r="I1632">
        <v>5.7</v>
      </c>
      <c r="J1632" t="s">
        <v>247</v>
      </c>
      <c r="K1632">
        <v>47025</v>
      </c>
      <c r="L1632" t="s">
        <v>185</v>
      </c>
    </row>
    <row r="1633" spans="1:12" x14ac:dyDescent="0.2">
      <c r="A1633" t="str">
        <f t="shared" si="25"/>
        <v>Clay2020</v>
      </c>
      <c r="B1633" t="s">
        <v>353</v>
      </c>
      <c r="C1633">
        <v>2020</v>
      </c>
      <c r="D1633" t="s">
        <v>245</v>
      </c>
      <c r="E1633">
        <v>148</v>
      </c>
      <c r="F1633">
        <v>1285</v>
      </c>
      <c r="G1633">
        <v>-3.7</v>
      </c>
      <c r="H1633">
        <v>704</v>
      </c>
      <c r="I1633">
        <v>22</v>
      </c>
      <c r="J1633" t="s">
        <v>247</v>
      </c>
      <c r="K1633">
        <v>47027</v>
      </c>
      <c r="L1633" t="s">
        <v>185</v>
      </c>
    </row>
    <row r="1634" spans="1:12" x14ac:dyDescent="0.2">
      <c r="A1634" t="str">
        <f t="shared" si="25"/>
        <v>Cocke2020</v>
      </c>
      <c r="B1634" t="s">
        <v>719</v>
      </c>
      <c r="C1634">
        <v>2020</v>
      </c>
      <c r="D1634" t="s">
        <v>245</v>
      </c>
      <c r="E1634">
        <v>524</v>
      </c>
      <c r="F1634">
        <v>7330</v>
      </c>
      <c r="G1634">
        <v>-2.6</v>
      </c>
      <c r="H1634">
        <v>808</v>
      </c>
      <c r="I1634">
        <v>11.6</v>
      </c>
      <c r="J1634" t="s">
        <v>247</v>
      </c>
      <c r="K1634">
        <v>47029</v>
      </c>
      <c r="L1634" t="s">
        <v>185</v>
      </c>
    </row>
    <row r="1635" spans="1:12" x14ac:dyDescent="0.2">
      <c r="A1635" t="str">
        <f t="shared" si="25"/>
        <v>Coffee2020</v>
      </c>
      <c r="B1635" t="s">
        <v>340</v>
      </c>
      <c r="C1635">
        <v>2020</v>
      </c>
      <c r="D1635" t="s">
        <v>245</v>
      </c>
      <c r="E1635">
        <v>1355</v>
      </c>
      <c r="F1635">
        <v>26408</v>
      </c>
      <c r="G1635">
        <v>-0.1</v>
      </c>
      <c r="H1635">
        <v>1045</v>
      </c>
      <c r="I1635">
        <v>7.5</v>
      </c>
      <c r="J1635" t="s">
        <v>247</v>
      </c>
      <c r="K1635">
        <v>47031</v>
      </c>
      <c r="L1635" t="s">
        <v>185</v>
      </c>
    </row>
    <row r="1636" spans="1:12" x14ac:dyDescent="0.2">
      <c r="A1636" t="str">
        <f t="shared" si="25"/>
        <v>Crockett2020</v>
      </c>
      <c r="B1636" t="s">
        <v>720</v>
      </c>
      <c r="C1636">
        <v>2020</v>
      </c>
      <c r="D1636" t="s">
        <v>245</v>
      </c>
      <c r="E1636">
        <v>281</v>
      </c>
      <c r="F1636">
        <v>3815</v>
      </c>
      <c r="G1636">
        <v>-0.5</v>
      </c>
      <c r="H1636">
        <v>968</v>
      </c>
      <c r="I1636">
        <v>6.3</v>
      </c>
      <c r="J1636" t="s">
        <v>247</v>
      </c>
      <c r="K1636">
        <v>47033</v>
      </c>
      <c r="L1636" t="s">
        <v>185</v>
      </c>
    </row>
    <row r="1637" spans="1:12" x14ac:dyDescent="0.2">
      <c r="A1637" t="str">
        <f t="shared" si="25"/>
        <v>Cumberland2020</v>
      </c>
      <c r="B1637" t="s">
        <v>589</v>
      </c>
      <c r="C1637">
        <v>2020</v>
      </c>
      <c r="D1637" t="s">
        <v>245</v>
      </c>
      <c r="E1637">
        <v>1268</v>
      </c>
      <c r="F1637">
        <v>17216</v>
      </c>
      <c r="G1637">
        <v>-3.4</v>
      </c>
      <c r="H1637">
        <v>767</v>
      </c>
      <c r="I1637">
        <v>10.8</v>
      </c>
      <c r="J1637" t="s">
        <v>247</v>
      </c>
      <c r="K1637">
        <v>47035</v>
      </c>
      <c r="L1637" t="s">
        <v>185</v>
      </c>
    </row>
    <row r="1638" spans="1:12" x14ac:dyDescent="0.2">
      <c r="A1638" t="str">
        <f t="shared" si="25"/>
        <v>Davidson2020</v>
      </c>
      <c r="B1638" t="s">
        <v>721</v>
      </c>
      <c r="C1638">
        <v>2020</v>
      </c>
      <c r="D1638" t="s">
        <v>245</v>
      </c>
      <c r="E1638">
        <v>26354</v>
      </c>
      <c r="F1638">
        <v>488074</v>
      </c>
      <c r="G1638">
        <v>-6.6</v>
      </c>
      <c r="H1638">
        <v>1421</v>
      </c>
      <c r="I1638">
        <v>13.2</v>
      </c>
      <c r="J1638" t="s">
        <v>247</v>
      </c>
      <c r="K1638">
        <v>47037</v>
      </c>
      <c r="L1638" t="s">
        <v>185</v>
      </c>
    </row>
    <row r="1639" spans="1:12" x14ac:dyDescent="0.2">
      <c r="A1639" t="str">
        <f t="shared" si="25"/>
        <v>Decatur2020</v>
      </c>
      <c r="B1639" t="s">
        <v>488</v>
      </c>
      <c r="C1639">
        <v>2020</v>
      </c>
      <c r="D1639" t="s">
        <v>245</v>
      </c>
      <c r="E1639">
        <v>241</v>
      </c>
      <c r="F1639">
        <v>3246</v>
      </c>
      <c r="G1639">
        <v>-4.0999999999999996</v>
      </c>
      <c r="H1639">
        <v>820</v>
      </c>
      <c r="I1639">
        <v>8.6</v>
      </c>
      <c r="J1639" t="s">
        <v>247</v>
      </c>
      <c r="K1639">
        <v>47039</v>
      </c>
      <c r="L1639" t="s">
        <v>185</v>
      </c>
    </row>
    <row r="1640" spans="1:12" x14ac:dyDescent="0.2">
      <c r="A1640" t="str">
        <f t="shared" si="25"/>
        <v>DeKalb2020</v>
      </c>
      <c r="B1640" t="s">
        <v>337</v>
      </c>
      <c r="C1640">
        <v>2020</v>
      </c>
      <c r="D1640" t="s">
        <v>245</v>
      </c>
      <c r="E1640">
        <v>365</v>
      </c>
      <c r="F1640">
        <v>5561</v>
      </c>
      <c r="G1640">
        <v>-1</v>
      </c>
      <c r="H1640">
        <v>965</v>
      </c>
      <c r="I1640">
        <v>22.9</v>
      </c>
      <c r="J1640" t="s">
        <v>247</v>
      </c>
      <c r="K1640">
        <v>47041</v>
      </c>
      <c r="L1640" t="s">
        <v>185</v>
      </c>
    </row>
    <row r="1641" spans="1:12" x14ac:dyDescent="0.2">
      <c r="A1641" t="str">
        <f t="shared" si="25"/>
        <v>Dickson2020</v>
      </c>
      <c r="B1641" t="s">
        <v>722</v>
      </c>
      <c r="C1641">
        <v>2020</v>
      </c>
      <c r="D1641" t="s">
        <v>245</v>
      </c>
      <c r="E1641">
        <v>1167</v>
      </c>
      <c r="F1641">
        <v>17820</v>
      </c>
      <c r="G1641">
        <v>-1.7</v>
      </c>
      <c r="H1641">
        <v>929</v>
      </c>
      <c r="I1641">
        <v>8.3000000000000007</v>
      </c>
      <c r="J1641" t="s">
        <v>247</v>
      </c>
      <c r="K1641">
        <v>47043</v>
      </c>
      <c r="L1641" t="s">
        <v>185</v>
      </c>
    </row>
    <row r="1642" spans="1:12" x14ac:dyDescent="0.2">
      <c r="A1642" t="str">
        <f t="shared" si="25"/>
        <v>Dyer2020</v>
      </c>
      <c r="B1642" t="s">
        <v>723</v>
      </c>
      <c r="C1642">
        <v>2020</v>
      </c>
      <c r="D1642" t="s">
        <v>245</v>
      </c>
      <c r="E1642">
        <v>842</v>
      </c>
      <c r="F1642">
        <v>15248</v>
      </c>
      <c r="G1642">
        <v>-1.3</v>
      </c>
      <c r="H1642">
        <v>936</v>
      </c>
      <c r="I1642">
        <v>11.8</v>
      </c>
      <c r="J1642" t="s">
        <v>247</v>
      </c>
      <c r="K1642">
        <v>47045</v>
      </c>
      <c r="L1642" t="s">
        <v>185</v>
      </c>
    </row>
    <row r="1643" spans="1:12" x14ac:dyDescent="0.2">
      <c r="A1643" t="str">
        <f t="shared" si="25"/>
        <v>Fayette2020</v>
      </c>
      <c r="B1643" t="s">
        <v>332</v>
      </c>
      <c r="C1643">
        <v>2020</v>
      </c>
      <c r="D1643" t="s">
        <v>245</v>
      </c>
      <c r="E1643">
        <v>669</v>
      </c>
      <c r="F1643">
        <v>8108</v>
      </c>
      <c r="G1643">
        <v>2.1</v>
      </c>
      <c r="H1643">
        <v>960</v>
      </c>
      <c r="I1643">
        <v>8.1999999999999993</v>
      </c>
      <c r="J1643" t="s">
        <v>247</v>
      </c>
      <c r="K1643">
        <v>47047</v>
      </c>
      <c r="L1643" t="s">
        <v>185</v>
      </c>
    </row>
    <row r="1644" spans="1:12" x14ac:dyDescent="0.2">
      <c r="A1644" t="str">
        <f t="shared" si="25"/>
        <v>Fentress2020</v>
      </c>
      <c r="B1644" t="s">
        <v>724</v>
      </c>
      <c r="C1644">
        <v>2020</v>
      </c>
      <c r="D1644" t="s">
        <v>245</v>
      </c>
      <c r="E1644">
        <v>321</v>
      </c>
      <c r="F1644">
        <v>5197</v>
      </c>
      <c r="G1644">
        <v>1.9</v>
      </c>
      <c r="H1644">
        <v>710</v>
      </c>
      <c r="I1644">
        <v>3.3</v>
      </c>
      <c r="J1644" t="s">
        <v>247</v>
      </c>
      <c r="K1644">
        <v>47049</v>
      </c>
      <c r="L1644" t="s">
        <v>185</v>
      </c>
    </row>
    <row r="1645" spans="1:12" x14ac:dyDescent="0.2">
      <c r="A1645" t="str">
        <f t="shared" si="25"/>
        <v>Franklin2020</v>
      </c>
      <c r="B1645" t="s">
        <v>434</v>
      </c>
      <c r="C1645">
        <v>2020</v>
      </c>
      <c r="D1645" t="s">
        <v>245</v>
      </c>
      <c r="E1645">
        <v>831</v>
      </c>
      <c r="F1645">
        <v>11134</v>
      </c>
      <c r="G1645">
        <v>-4.3</v>
      </c>
      <c r="H1645">
        <v>875</v>
      </c>
      <c r="I1645">
        <v>13</v>
      </c>
      <c r="J1645" t="s">
        <v>247</v>
      </c>
      <c r="K1645">
        <v>47051</v>
      </c>
      <c r="L1645" t="s">
        <v>185</v>
      </c>
    </row>
    <row r="1646" spans="1:12" x14ac:dyDescent="0.2">
      <c r="A1646" t="str">
        <f t="shared" si="25"/>
        <v>Gibson2020</v>
      </c>
      <c r="B1646" t="s">
        <v>725</v>
      </c>
      <c r="C1646">
        <v>2020</v>
      </c>
      <c r="D1646" t="s">
        <v>245</v>
      </c>
      <c r="E1646">
        <v>1005</v>
      </c>
      <c r="F1646">
        <v>14524</v>
      </c>
      <c r="G1646">
        <v>-2.2999999999999998</v>
      </c>
      <c r="H1646">
        <v>868</v>
      </c>
      <c r="I1646">
        <v>4.2</v>
      </c>
      <c r="J1646" t="s">
        <v>247</v>
      </c>
      <c r="K1646">
        <v>47053</v>
      </c>
      <c r="L1646" t="s">
        <v>185</v>
      </c>
    </row>
    <row r="1647" spans="1:12" x14ac:dyDescent="0.2">
      <c r="A1647" t="str">
        <f t="shared" si="25"/>
        <v>Giles2020</v>
      </c>
      <c r="B1647" t="s">
        <v>670</v>
      </c>
      <c r="C1647">
        <v>2020</v>
      </c>
      <c r="D1647" t="s">
        <v>245</v>
      </c>
      <c r="E1647">
        <v>646</v>
      </c>
      <c r="F1647">
        <v>9827</v>
      </c>
      <c r="G1647">
        <v>-2</v>
      </c>
      <c r="H1647">
        <v>902</v>
      </c>
      <c r="I1647">
        <v>10.5</v>
      </c>
      <c r="J1647" t="s">
        <v>247</v>
      </c>
      <c r="K1647">
        <v>47055</v>
      </c>
      <c r="L1647" t="s">
        <v>185</v>
      </c>
    </row>
    <row r="1648" spans="1:12" x14ac:dyDescent="0.2">
      <c r="A1648" t="str">
        <f t="shared" si="25"/>
        <v>Grainger2020</v>
      </c>
      <c r="B1648" t="s">
        <v>726</v>
      </c>
      <c r="C1648">
        <v>2020</v>
      </c>
      <c r="D1648" t="s">
        <v>245</v>
      </c>
      <c r="E1648">
        <v>303</v>
      </c>
      <c r="F1648">
        <v>4059</v>
      </c>
      <c r="G1648">
        <v>3.4</v>
      </c>
      <c r="H1648">
        <v>907</v>
      </c>
      <c r="I1648">
        <v>7.2</v>
      </c>
      <c r="J1648" t="s">
        <v>247</v>
      </c>
      <c r="K1648">
        <v>47057</v>
      </c>
      <c r="L1648" t="s">
        <v>185</v>
      </c>
    </row>
    <row r="1649" spans="1:12" x14ac:dyDescent="0.2">
      <c r="A1649" t="str">
        <f t="shared" si="25"/>
        <v>Greene2020</v>
      </c>
      <c r="B1649" t="s">
        <v>436</v>
      </c>
      <c r="C1649">
        <v>2020</v>
      </c>
      <c r="D1649" t="s">
        <v>245</v>
      </c>
      <c r="E1649">
        <v>1328</v>
      </c>
      <c r="F1649">
        <v>24183</v>
      </c>
      <c r="G1649">
        <v>-3.5</v>
      </c>
      <c r="H1649">
        <v>871</v>
      </c>
      <c r="I1649">
        <v>9.6999999999999993</v>
      </c>
      <c r="J1649" t="s">
        <v>247</v>
      </c>
      <c r="K1649">
        <v>47059</v>
      </c>
      <c r="L1649" t="s">
        <v>185</v>
      </c>
    </row>
    <row r="1650" spans="1:12" x14ac:dyDescent="0.2">
      <c r="A1650" t="str">
        <f t="shared" si="25"/>
        <v>Grundy2020</v>
      </c>
      <c r="B1650" t="s">
        <v>727</v>
      </c>
      <c r="C1650">
        <v>2020</v>
      </c>
      <c r="D1650" t="s">
        <v>245</v>
      </c>
      <c r="E1650">
        <v>205</v>
      </c>
      <c r="F1650">
        <v>2113</v>
      </c>
      <c r="G1650">
        <v>0.4</v>
      </c>
      <c r="H1650">
        <v>652</v>
      </c>
      <c r="I1650">
        <v>10.7</v>
      </c>
      <c r="J1650" t="s">
        <v>247</v>
      </c>
      <c r="K1650">
        <v>47061</v>
      </c>
      <c r="L1650" t="s">
        <v>185</v>
      </c>
    </row>
    <row r="1651" spans="1:12" x14ac:dyDescent="0.2">
      <c r="A1651" t="str">
        <f t="shared" si="25"/>
        <v>Hamblen2020</v>
      </c>
      <c r="B1651" t="s">
        <v>728</v>
      </c>
      <c r="C1651">
        <v>2020</v>
      </c>
      <c r="D1651" t="s">
        <v>245</v>
      </c>
      <c r="E1651">
        <v>1372</v>
      </c>
      <c r="F1651">
        <v>32293</v>
      </c>
      <c r="G1651">
        <v>-1.9</v>
      </c>
      <c r="H1651">
        <v>869</v>
      </c>
      <c r="I1651">
        <v>7.2</v>
      </c>
      <c r="J1651" t="s">
        <v>247</v>
      </c>
      <c r="K1651">
        <v>47063</v>
      </c>
      <c r="L1651" t="s">
        <v>185</v>
      </c>
    </row>
    <row r="1652" spans="1:12" x14ac:dyDescent="0.2">
      <c r="A1652" t="str">
        <f t="shared" si="25"/>
        <v>Hamilton2020</v>
      </c>
      <c r="B1652" t="s">
        <v>406</v>
      </c>
      <c r="C1652">
        <v>2020</v>
      </c>
      <c r="D1652" t="s">
        <v>245</v>
      </c>
      <c r="E1652">
        <v>10848</v>
      </c>
      <c r="F1652">
        <v>204385</v>
      </c>
      <c r="G1652">
        <v>-3.5</v>
      </c>
      <c r="H1652">
        <v>1189</v>
      </c>
      <c r="I1652">
        <v>13.2</v>
      </c>
      <c r="J1652" t="s">
        <v>247</v>
      </c>
      <c r="K1652">
        <v>47065</v>
      </c>
      <c r="L1652" t="s">
        <v>185</v>
      </c>
    </row>
    <row r="1653" spans="1:12" x14ac:dyDescent="0.2">
      <c r="A1653" t="str">
        <f t="shared" si="25"/>
        <v>Hancock2020</v>
      </c>
      <c r="B1653" t="s">
        <v>508</v>
      </c>
      <c r="C1653">
        <v>2020</v>
      </c>
      <c r="D1653" t="s">
        <v>245</v>
      </c>
      <c r="E1653">
        <v>79</v>
      </c>
      <c r="F1653">
        <v>890</v>
      </c>
      <c r="G1653">
        <v>-4.8</v>
      </c>
      <c r="H1653">
        <v>585</v>
      </c>
      <c r="I1653">
        <v>6.9</v>
      </c>
      <c r="J1653" t="s">
        <v>247</v>
      </c>
      <c r="K1653">
        <v>47067</v>
      </c>
      <c r="L1653" t="s">
        <v>185</v>
      </c>
    </row>
    <row r="1654" spans="1:12" x14ac:dyDescent="0.2">
      <c r="A1654" t="str">
        <f t="shared" si="25"/>
        <v>Hardeman2020</v>
      </c>
      <c r="B1654" t="s">
        <v>729</v>
      </c>
      <c r="C1654">
        <v>2020</v>
      </c>
      <c r="D1654" t="s">
        <v>245</v>
      </c>
      <c r="E1654">
        <v>400</v>
      </c>
      <c r="F1654">
        <v>6472</v>
      </c>
      <c r="G1654">
        <v>-6</v>
      </c>
      <c r="H1654">
        <v>872</v>
      </c>
      <c r="I1654">
        <v>5.6</v>
      </c>
      <c r="J1654" t="s">
        <v>247</v>
      </c>
      <c r="K1654">
        <v>47069</v>
      </c>
      <c r="L1654" t="s">
        <v>185</v>
      </c>
    </row>
    <row r="1655" spans="1:12" x14ac:dyDescent="0.2">
      <c r="A1655" t="str">
        <f t="shared" si="25"/>
        <v>Hardin2020</v>
      </c>
      <c r="B1655" t="s">
        <v>346</v>
      </c>
      <c r="C1655">
        <v>2020</v>
      </c>
      <c r="D1655" t="s">
        <v>245</v>
      </c>
      <c r="E1655">
        <v>569</v>
      </c>
      <c r="F1655">
        <v>7899</v>
      </c>
      <c r="G1655">
        <v>-0.8</v>
      </c>
      <c r="H1655">
        <v>1008</v>
      </c>
      <c r="I1655">
        <v>20.3</v>
      </c>
      <c r="J1655" t="s">
        <v>247</v>
      </c>
      <c r="K1655">
        <v>47071</v>
      </c>
      <c r="L1655" t="s">
        <v>185</v>
      </c>
    </row>
    <row r="1656" spans="1:12" x14ac:dyDescent="0.2">
      <c r="A1656" t="str">
        <f t="shared" si="25"/>
        <v>Hawkins2020</v>
      </c>
      <c r="B1656" t="s">
        <v>730</v>
      </c>
      <c r="C1656">
        <v>2020</v>
      </c>
      <c r="D1656" t="s">
        <v>245</v>
      </c>
      <c r="E1656">
        <v>744</v>
      </c>
      <c r="F1656">
        <v>12040</v>
      </c>
      <c r="G1656">
        <v>-3.6</v>
      </c>
      <c r="H1656">
        <v>911</v>
      </c>
      <c r="I1656">
        <v>13.6</v>
      </c>
      <c r="J1656" t="s">
        <v>247</v>
      </c>
      <c r="K1656">
        <v>47073</v>
      </c>
      <c r="L1656" t="s">
        <v>185</v>
      </c>
    </row>
    <row r="1657" spans="1:12" x14ac:dyDescent="0.2">
      <c r="A1657" t="str">
        <f t="shared" si="25"/>
        <v>Haywood2020</v>
      </c>
      <c r="B1657" t="s">
        <v>731</v>
      </c>
      <c r="C1657">
        <v>2020</v>
      </c>
      <c r="D1657" t="s">
        <v>245</v>
      </c>
      <c r="E1657">
        <v>340</v>
      </c>
      <c r="F1657">
        <v>4999</v>
      </c>
      <c r="G1657">
        <v>1.1000000000000001</v>
      </c>
      <c r="H1657">
        <v>900</v>
      </c>
      <c r="I1657">
        <v>7</v>
      </c>
      <c r="J1657" t="s">
        <v>247</v>
      </c>
      <c r="K1657">
        <v>47075</v>
      </c>
      <c r="L1657" t="s">
        <v>185</v>
      </c>
    </row>
    <row r="1658" spans="1:12" x14ac:dyDescent="0.2">
      <c r="A1658" t="str">
        <f t="shared" si="25"/>
        <v>Henderson2020</v>
      </c>
      <c r="B1658" t="s">
        <v>602</v>
      </c>
      <c r="C1658">
        <v>2020</v>
      </c>
      <c r="D1658" t="s">
        <v>245</v>
      </c>
      <c r="E1658">
        <v>542</v>
      </c>
      <c r="F1658">
        <v>7845</v>
      </c>
      <c r="G1658">
        <v>-3.5</v>
      </c>
      <c r="H1658">
        <v>848</v>
      </c>
      <c r="I1658">
        <v>8.4</v>
      </c>
      <c r="J1658" t="s">
        <v>247</v>
      </c>
      <c r="K1658">
        <v>47077</v>
      </c>
      <c r="L1658" t="s">
        <v>185</v>
      </c>
    </row>
    <row r="1659" spans="1:12" x14ac:dyDescent="0.2">
      <c r="A1659" t="str">
        <f t="shared" si="25"/>
        <v>Henry2020</v>
      </c>
      <c r="B1659" t="s">
        <v>416</v>
      </c>
      <c r="C1659">
        <v>2020</v>
      </c>
      <c r="D1659" t="s">
        <v>245</v>
      </c>
      <c r="E1659">
        <v>753</v>
      </c>
      <c r="F1659">
        <v>11086</v>
      </c>
      <c r="G1659">
        <v>-3.7</v>
      </c>
      <c r="H1659">
        <v>865</v>
      </c>
      <c r="I1659">
        <v>7.3</v>
      </c>
      <c r="J1659" t="s">
        <v>247</v>
      </c>
      <c r="K1659">
        <v>47079</v>
      </c>
      <c r="L1659" t="s">
        <v>185</v>
      </c>
    </row>
    <row r="1660" spans="1:12" x14ac:dyDescent="0.2">
      <c r="A1660" t="str">
        <f t="shared" si="25"/>
        <v>Hickman2020</v>
      </c>
      <c r="B1660" t="s">
        <v>603</v>
      </c>
      <c r="C1660">
        <v>2020</v>
      </c>
      <c r="D1660" t="s">
        <v>245</v>
      </c>
      <c r="E1660">
        <v>345</v>
      </c>
      <c r="F1660">
        <v>3887</v>
      </c>
      <c r="G1660">
        <v>5.4</v>
      </c>
      <c r="H1660">
        <v>932</v>
      </c>
      <c r="I1660">
        <v>13.2</v>
      </c>
      <c r="J1660" t="s">
        <v>247</v>
      </c>
      <c r="K1660">
        <v>47081</v>
      </c>
      <c r="L1660" t="s">
        <v>185</v>
      </c>
    </row>
    <row r="1661" spans="1:12" x14ac:dyDescent="0.2">
      <c r="A1661" t="str">
        <f t="shared" si="25"/>
        <v>Houston2020</v>
      </c>
      <c r="B1661" t="s">
        <v>333</v>
      </c>
      <c r="C1661">
        <v>2020</v>
      </c>
      <c r="D1661" t="s">
        <v>245</v>
      </c>
      <c r="E1661">
        <v>118</v>
      </c>
      <c r="F1661">
        <v>1438</v>
      </c>
      <c r="G1661">
        <v>-3.6</v>
      </c>
      <c r="H1661">
        <v>733</v>
      </c>
      <c r="I1661">
        <v>7.5</v>
      </c>
      <c r="J1661" t="s">
        <v>247</v>
      </c>
      <c r="K1661">
        <v>47083</v>
      </c>
      <c r="L1661" t="s">
        <v>185</v>
      </c>
    </row>
    <row r="1662" spans="1:12" x14ac:dyDescent="0.2">
      <c r="A1662" t="str">
        <f t="shared" si="25"/>
        <v>Humphreys2020</v>
      </c>
      <c r="B1662" t="s">
        <v>732</v>
      </c>
      <c r="C1662">
        <v>2020</v>
      </c>
      <c r="D1662" t="s">
        <v>245</v>
      </c>
      <c r="E1662">
        <v>373</v>
      </c>
      <c r="F1662">
        <v>5760</v>
      </c>
      <c r="G1662">
        <v>-2.8</v>
      </c>
      <c r="H1662">
        <v>1032</v>
      </c>
      <c r="I1662">
        <v>10.3</v>
      </c>
      <c r="J1662" t="s">
        <v>247</v>
      </c>
      <c r="K1662">
        <v>47085</v>
      </c>
      <c r="L1662" t="s">
        <v>185</v>
      </c>
    </row>
    <row r="1663" spans="1:12" x14ac:dyDescent="0.2">
      <c r="A1663" t="str">
        <f t="shared" si="25"/>
        <v>Jackson2020</v>
      </c>
      <c r="B1663" t="s">
        <v>318</v>
      </c>
      <c r="C1663">
        <v>2020</v>
      </c>
      <c r="D1663" t="s">
        <v>245</v>
      </c>
      <c r="E1663">
        <v>153</v>
      </c>
      <c r="F1663">
        <v>1461</v>
      </c>
      <c r="G1663">
        <v>3.1</v>
      </c>
      <c r="H1663">
        <v>770</v>
      </c>
      <c r="I1663">
        <v>16.100000000000001</v>
      </c>
      <c r="J1663" t="s">
        <v>247</v>
      </c>
      <c r="K1663">
        <v>47087</v>
      </c>
      <c r="L1663" t="s">
        <v>185</v>
      </c>
    </row>
    <row r="1664" spans="1:12" x14ac:dyDescent="0.2">
      <c r="A1664" t="str">
        <f t="shared" si="25"/>
        <v>Jefferson2020</v>
      </c>
      <c r="B1664" t="s">
        <v>314</v>
      </c>
      <c r="C1664">
        <v>2020</v>
      </c>
      <c r="D1664" t="s">
        <v>245</v>
      </c>
      <c r="E1664">
        <v>818</v>
      </c>
      <c r="F1664">
        <v>13352</v>
      </c>
      <c r="G1664">
        <v>1.1000000000000001</v>
      </c>
      <c r="H1664">
        <v>925</v>
      </c>
      <c r="I1664">
        <v>7.7</v>
      </c>
      <c r="J1664" t="s">
        <v>247</v>
      </c>
      <c r="K1664">
        <v>47089</v>
      </c>
      <c r="L1664" t="s">
        <v>185</v>
      </c>
    </row>
    <row r="1665" spans="1:12" x14ac:dyDescent="0.2">
      <c r="A1665" t="str">
        <f t="shared" si="25"/>
        <v>Johnson2020</v>
      </c>
      <c r="B1665" t="s">
        <v>516</v>
      </c>
      <c r="C1665">
        <v>2020</v>
      </c>
      <c r="D1665" t="s">
        <v>245</v>
      </c>
      <c r="E1665">
        <v>283</v>
      </c>
      <c r="F1665">
        <v>4434</v>
      </c>
      <c r="G1665">
        <v>1.9</v>
      </c>
      <c r="H1665">
        <v>885</v>
      </c>
      <c r="I1665">
        <v>0</v>
      </c>
      <c r="J1665" t="s">
        <v>247</v>
      </c>
      <c r="K1665">
        <v>47091</v>
      </c>
      <c r="L1665" t="s">
        <v>185</v>
      </c>
    </row>
    <row r="1666" spans="1:12" x14ac:dyDescent="0.2">
      <c r="A1666" t="str">
        <f t="shared" si="25"/>
        <v>Knox2020</v>
      </c>
      <c r="B1666" t="s">
        <v>608</v>
      </c>
      <c r="C1666">
        <v>2020</v>
      </c>
      <c r="D1666" t="s">
        <v>245</v>
      </c>
      <c r="E1666">
        <v>13715</v>
      </c>
      <c r="F1666">
        <v>238340</v>
      </c>
      <c r="G1666">
        <v>-2.6</v>
      </c>
      <c r="H1666">
        <v>1143</v>
      </c>
      <c r="I1666">
        <v>11.5</v>
      </c>
      <c r="J1666" t="s">
        <v>247</v>
      </c>
      <c r="K1666">
        <v>47093</v>
      </c>
      <c r="L1666" t="s">
        <v>185</v>
      </c>
    </row>
    <row r="1667" spans="1:12" x14ac:dyDescent="0.2">
      <c r="A1667" t="str">
        <f t="shared" si="25"/>
        <v>Lake2020</v>
      </c>
      <c r="B1667" t="s">
        <v>733</v>
      </c>
      <c r="C1667">
        <v>2020</v>
      </c>
      <c r="D1667" t="s">
        <v>245</v>
      </c>
      <c r="E1667">
        <v>103</v>
      </c>
      <c r="F1667">
        <v>1550</v>
      </c>
      <c r="G1667">
        <v>-2</v>
      </c>
      <c r="H1667">
        <v>749</v>
      </c>
      <c r="I1667">
        <v>-34.200000000000003</v>
      </c>
      <c r="J1667" t="s">
        <v>247</v>
      </c>
      <c r="K1667">
        <v>47095</v>
      </c>
      <c r="L1667" t="s">
        <v>185</v>
      </c>
    </row>
    <row r="1668" spans="1:12" x14ac:dyDescent="0.2">
      <c r="A1668" t="str">
        <f t="shared" si="25"/>
        <v>Lauderdale2020</v>
      </c>
      <c r="B1668" t="s">
        <v>439</v>
      </c>
      <c r="C1668">
        <v>2020</v>
      </c>
      <c r="D1668" t="s">
        <v>245</v>
      </c>
      <c r="E1668">
        <v>358</v>
      </c>
      <c r="F1668">
        <v>6809</v>
      </c>
      <c r="G1668">
        <v>-2</v>
      </c>
      <c r="H1668">
        <v>899</v>
      </c>
      <c r="I1668">
        <v>15.3</v>
      </c>
      <c r="J1668" t="s">
        <v>247</v>
      </c>
      <c r="K1668">
        <v>47097</v>
      </c>
      <c r="L1668" t="s">
        <v>185</v>
      </c>
    </row>
    <row r="1669" spans="1:12" x14ac:dyDescent="0.2">
      <c r="A1669" t="str">
        <f t="shared" si="25"/>
        <v>Lawrence2020</v>
      </c>
      <c r="B1669" t="s">
        <v>440</v>
      </c>
      <c r="C1669">
        <v>2020</v>
      </c>
      <c r="D1669" t="s">
        <v>245</v>
      </c>
      <c r="E1669">
        <v>773</v>
      </c>
      <c r="F1669">
        <v>11125</v>
      </c>
      <c r="G1669">
        <v>1.1000000000000001</v>
      </c>
      <c r="H1669">
        <v>808</v>
      </c>
      <c r="I1669">
        <v>8.6999999999999993</v>
      </c>
      <c r="J1669" t="s">
        <v>247</v>
      </c>
      <c r="K1669">
        <v>47099</v>
      </c>
      <c r="L1669" t="s">
        <v>185</v>
      </c>
    </row>
    <row r="1670" spans="1:12" x14ac:dyDescent="0.2">
      <c r="A1670" t="str">
        <f t="shared" ref="A1670:A1714" si="26">_xlfn.CONCAT(B1670, C1670)</f>
        <v>Lewis2020</v>
      </c>
      <c r="B1670" t="s">
        <v>613</v>
      </c>
      <c r="C1670">
        <v>2020</v>
      </c>
      <c r="D1670" t="s">
        <v>245</v>
      </c>
      <c r="E1670">
        <v>230</v>
      </c>
      <c r="F1670">
        <v>2912</v>
      </c>
      <c r="G1670">
        <v>3.7</v>
      </c>
      <c r="H1670">
        <v>759</v>
      </c>
      <c r="I1670">
        <v>-15.4</v>
      </c>
      <c r="J1670" t="s">
        <v>247</v>
      </c>
      <c r="K1670">
        <v>47101</v>
      </c>
      <c r="L1670" t="s">
        <v>185</v>
      </c>
    </row>
    <row r="1671" spans="1:12" x14ac:dyDescent="0.2">
      <c r="A1671" t="str">
        <f t="shared" si="26"/>
        <v>Lincoln2020</v>
      </c>
      <c r="B1671" t="s">
        <v>519</v>
      </c>
      <c r="C1671">
        <v>2020</v>
      </c>
      <c r="D1671" t="s">
        <v>245</v>
      </c>
      <c r="E1671">
        <v>661</v>
      </c>
      <c r="F1671">
        <v>9254</v>
      </c>
      <c r="G1671">
        <v>0</v>
      </c>
      <c r="H1671">
        <v>814</v>
      </c>
      <c r="I1671">
        <v>0.4</v>
      </c>
      <c r="J1671" t="s">
        <v>247</v>
      </c>
      <c r="K1671">
        <v>47103</v>
      </c>
      <c r="L1671" t="s">
        <v>185</v>
      </c>
    </row>
    <row r="1672" spans="1:12" x14ac:dyDescent="0.2">
      <c r="A1672" t="str">
        <f t="shared" si="26"/>
        <v>Loudon2020</v>
      </c>
      <c r="B1672" t="s">
        <v>734</v>
      </c>
      <c r="C1672">
        <v>2020</v>
      </c>
      <c r="D1672" t="s">
        <v>245</v>
      </c>
      <c r="E1672">
        <v>1128</v>
      </c>
      <c r="F1672">
        <v>17269</v>
      </c>
      <c r="G1672">
        <v>3.6</v>
      </c>
      <c r="H1672">
        <v>1000</v>
      </c>
      <c r="I1672">
        <v>13.8</v>
      </c>
      <c r="J1672" t="s">
        <v>247</v>
      </c>
      <c r="K1672">
        <v>47105</v>
      </c>
      <c r="L1672" t="s">
        <v>185</v>
      </c>
    </row>
    <row r="1673" spans="1:12" x14ac:dyDescent="0.2">
      <c r="A1673" t="str">
        <f t="shared" si="26"/>
        <v>McMinn2020</v>
      </c>
      <c r="B1673" t="s">
        <v>735</v>
      </c>
      <c r="C1673">
        <v>2020</v>
      </c>
      <c r="D1673" t="s">
        <v>245</v>
      </c>
      <c r="E1673">
        <v>963</v>
      </c>
      <c r="F1673">
        <v>18225</v>
      </c>
      <c r="G1673">
        <v>-4.7</v>
      </c>
      <c r="H1673">
        <v>953</v>
      </c>
      <c r="I1673">
        <v>12.8</v>
      </c>
      <c r="J1673" t="s">
        <v>247</v>
      </c>
      <c r="K1673">
        <v>47107</v>
      </c>
      <c r="L1673" t="s">
        <v>185</v>
      </c>
    </row>
    <row r="1674" spans="1:12" x14ac:dyDescent="0.2">
      <c r="A1674" t="str">
        <f t="shared" si="26"/>
        <v>McNairy2020</v>
      </c>
      <c r="B1674" t="s">
        <v>736</v>
      </c>
      <c r="C1674">
        <v>2020</v>
      </c>
      <c r="D1674" t="s">
        <v>245</v>
      </c>
      <c r="E1674">
        <v>458</v>
      </c>
      <c r="F1674">
        <v>5148</v>
      </c>
      <c r="G1674">
        <v>-5</v>
      </c>
      <c r="H1674">
        <v>784</v>
      </c>
      <c r="I1674">
        <v>14.3</v>
      </c>
      <c r="J1674" t="s">
        <v>247</v>
      </c>
      <c r="K1674">
        <v>47109</v>
      </c>
      <c r="L1674" t="s">
        <v>185</v>
      </c>
    </row>
    <row r="1675" spans="1:12" x14ac:dyDescent="0.2">
      <c r="A1675" t="str">
        <f t="shared" si="26"/>
        <v>Macon2020</v>
      </c>
      <c r="B1675" t="s">
        <v>441</v>
      </c>
      <c r="C1675">
        <v>2020</v>
      </c>
      <c r="D1675" t="s">
        <v>245</v>
      </c>
      <c r="E1675">
        <v>366</v>
      </c>
      <c r="F1675">
        <v>4922</v>
      </c>
      <c r="G1675">
        <v>0.2</v>
      </c>
      <c r="H1675">
        <v>749</v>
      </c>
      <c r="I1675">
        <v>8.6999999999999993</v>
      </c>
      <c r="J1675" t="s">
        <v>247</v>
      </c>
      <c r="K1675">
        <v>47111</v>
      </c>
      <c r="L1675" t="s">
        <v>185</v>
      </c>
    </row>
    <row r="1676" spans="1:12" x14ac:dyDescent="0.2">
      <c r="A1676" t="str">
        <f t="shared" si="26"/>
        <v>Madison2020</v>
      </c>
      <c r="B1676" t="s">
        <v>313</v>
      </c>
      <c r="C1676">
        <v>2020</v>
      </c>
      <c r="D1676" t="s">
        <v>245</v>
      </c>
      <c r="E1676">
        <v>2576</v>
      </c>
      <c r="F1676">
        <v>59010</v>
      </c>
      <c r="G1676">
        <v>-1.9</v>
      </c>
      <c r="H1676">
        <v>1025</v>
      </c>
      <c r="I1676">
        <v>14.7</v>
      </c>
      <c r="J1676" t="s">
        <v>247</v>
      </c>
      <c r="K1676">
        <v>47113</v>
      </c>
      <c r="L1676" t="s">
        <v>185</v>
      </c>
    </row>
    <row r="1677" spans="1:12" x14ac:dyDescent="0.2">
      <c r="A1677" t="str">
        <f t="shared" si="26"/>
        <v>Marion2020</v>
      </c>
      <c r="B1677" t="s">
        <v>399</v>
      </c>
      <c r="C1677">
        <v>2020</v>
      </c>
      <c r="D1677" t="s">
        <v>245</v>
      </c>
      <c r="E1677">
        <v>492</v>
      </c>
      <c r="F1677">
        <v>7607</v>
      </c>
      <c r="G1677">
        <v>-0.1</v>
      </c>
      <c r="H1677">
        <v>881</v>
      </c>
      <c r="I1677">
        <v>12.7</v>
      </c>
      <c r="J1677" t="s">
        <v>247</v>
      </c>
      <c r="K1677">
        <v>47115</v>
      </c>
      <c r="L1677" t="s">
        <v>185</v>
      </c>
    </row>
    <row r="1678" spans="1:12" x14ac:dyDescent="0.2">
      <c r="A1678" t="str">
        <f t="shared" si="26"/>
        <v>Marshall2020</v>
      </c>
      <c r="B1678" t="s">
        <v>322</v>
      </c>
      <c r="C1678">
        <v>2020</v>
      </c>
      <c r="D1678" t="s">
        <v>245</v>
      </c>
      <c r="E1678">
        <v>591</v>
      </c>
      <c r="F1678">
        <v>9473</v>
      </c>
      <c r="G1678">
        <v>-3.2</v>
      </c>
      <c r="H1678">
        <v>934</v>
      </c>
      <c r="I1678">
        <v>11.3</v>
      </c>
      <c r="J1678" t="s">
        <v>247</v>
      </c>
      <c r="K1678">
        <v>47117</v>
      </c>
      <c r="L1678" t="s">
        <v>185</v>
      </c>
    </row>
    <row r="1679" spans="1:12" x14ac:dyDescent="0.2">
      <c r="A1679" t="str">
        <f t="shared" si="26"/>
        <v>Maury2020</v>
      </c>
      <c r="B1679" t="s">
        <v>737</v>
      </c>
      <c r="C1679">
        <v>2020</v>
      </c>
      <c r="D1679" t="s">
        <v>245</v>
      </c>
      <c r="E1679">
        <v>2259</v>
      </c>
      <c r="F1679">
        <v>36660</v>
      </c>
      <c r="G1679">
        <v>-5.2</v>
      </c>
      <c r="H1679">
        <v>1058</v>
      </c>
      <c r="I1679">
        <v>3.3</v>
      </c>
      <c r="J1679" t="s">
        <v>247</v>
      </c>
      <c r="K1679">
        <v>47119</v>
      </c>
      <c r="L1679" t="s">
        <v>185</v>
      </c>
    </row>
    <row r="1680" spans="1:12" x14ac:dyDescent="0.2">
      <c r="A1680" t="str">
        <f t="shared" si="26"/>
        <v>Meigs2020</v>
      </c>
      <c r="B1680" t="s">
        <v>738</v>
      </c>
      <c r="C1680">
        <v>2020</v>
      </c>
      <c r="D1680" t="s">
        <v>245</v>
      </c>
      <c r="E1680">
        <v>134</v>
      </c>
      <c r="F1680">
        <v>2189</v>
      </c>
      <c r="G1680">
        <v>-2.1</v>
      </c>
      <c r="H1680">
        <v>925</v>
      </c>
      <c r="I1680">
        <v>14.3</v>
      </c>
      <c r="J1680" t="s">
        <v>247</v>
      </c>
      <c r="K1680">
        <v>47121</v>
      </c>
      <c r="L1680" t="s">
        <v>185</v>
      </c>
    </row>
    <row r="1681" spans="1:12" x14ac:dyDescent="0.2">
      <c r="A1681" t="str">
        <f t="shared" si="26"/>
        <v>Monroe2020</v>
      </c>
      <c r="B1681" t="s">
        <v>443</v>
      </c>
      <c r="C1681">
        <v>2020</v>
      </c>
      <c r="D1681" t="s">
        <v>245</v>
      </c>
      <c r="E1681">
        <v>762</v>
      </c>
      <c r="F1681">
        <v>14247</v>
      </c>
      <c r="G1681">
        <v>-1.3</v>
      </c>
      <c r="H1681">
        <v>868</v>
      </c>
      <c r="I1681">
        <v>9.9</v>
      </c>
      <c r="J1681" t="s">
        <v>247</v>
      </c>
      <c r="K1681">
        <v>47123</v>
      </c>
      <c r="L1681" t="s">
        <v>185</v>
      </c>
    </row>
    <row r="1682" spans="1:12" x14ac:dyDescent="0.2">
      <c r="A1682" t="str">
        <f t="shared" si="26"/>
        <v>Montgomery2020</v>
      </c>
      <c r="B1682" t="s">
        <v>329</v>
      </c>
      <c r="C1682">
        <v>2020</v>
      </c>
      <c r="D1682" t="s">
        <v>245</v>
      </c>
      <c r="E1682">
        <v>3565</v>
      </c>
      <c r="F1682">
        <v>57246</v>
      </c>
      <c r="G1682">
        <v>-0.2</v>
      </c>
      <c r="H1682">
        <v>904</v>
      </c>
      <c r="I1682">
        <v>10.1</v>
      </c>
      <c r="J1682" t="s">
        <v>247</v>
      </c>
      <c r="K1682">
        <v>47125</v>
      </c>
      <c r="L1682" t="s">
        <v>185</v>
      </c>
    </row>
    <row r="1683" spans="1:12" x14ac:dyDescent="0.2">
      <c r="A1683" t="str">
        <f t="shared" si="26"/>
        <v>Moore2020</v>
      </c>
      <c r="B1683" t="s">
        <v>739</v>
      </c>
      <c r="C1683">
        <v>2020</v>
      </c>
      <c r="D1683" t="s">
        <v>245</v>
      </c>
      <c r="E1683">
        <v>88</v>
      </c>
      <c r="F1683">
        <v>2351</v>
      </c>
      <c r="G1683">
        <v>1.7</v>
      </c>
      <c r="H1683">
        <v>946</v>
      </c>
      <c r="I1683">
        <v>5.7</v>
      </c>
      <c r="J1683" t="s">
        <v>247</v>
      </c>
      <c r="K1683">
        <v>47127</v>
      </c>
      <c r="L1683" t="s">
        <v>185</v>
      </c>
    </row>
    <row r="1684" spans="1:12" x14ac:dyDescent="0.2">
      <c r="A1684" t="str">
        <f t="shared" si="26"/>
        <v>Morgan2020</v>
      </c>
      <c r="B1684" t="s">
        <v>444</v>
      </c>
      <c r="C1684">
        <v>2020</v>
      </c>
      <c r="D1684" t="s">
        <v>245</v>
      </c>
      <c r="E1684">
        <v>200</v>
      </c>
      <c r="F1684">
        <v>3181</v>
      </c>
      <c r="G1684">
        <v>2.7</v>
      </c>
      <c r="H1684">
        <v>762</v>
      </c>
      <c r="I1684">
        <v>0.9</v>
      </c>
      <c r="J1684" t="s">
        <v>247</v>
      </c>
      <c r="K1684">
        <v>47129</v>
      </c>
      <c r="L1684" t="s">
        <v>185</v>
      </c>
    </row>
    <row r="1685" spans="1:12" x14ac:dyDescent="0.2">
      <c r="A1685" t="str">
        <f t="shared" si="26"/>
        <v>Obion2020</v>
      </c>
      <c r="B1685" t="s">
        <v>740</v>
      </c>
      <c r="C1685">
        <v>2020</v>
      </c>
      <c r="D1685" t="s">
        <v>245</v>
      </c>
      <c r="E1685">
        <v>706</v>
      </c>
      <c r="F1685">
        <v>10734</v>
      </c>
      <c r="G1685">
        <v>-2.2999999999999998</v>
      </c>
      <c r="H1685">
        <v>844</v>
      </c>
      <c r="I1685">
        <v>9.9</v>
      </c>
      <c r="J1685" t="s">
        <v>247</v>
      </c>
      <c r="K1685">
        <v>47131</v>
      </c>
      <c r="L1685" t="s">
        <v>185</v>
      </c>
    </row>
    <row r="1686" spans="1:12" x14ac:dyDescent="0.2">
      <c r="A1686" t="str">
        <f t="shared" si="26"/>
        <v>Overton2020</v>
      </c>
      <c r="B1686" t="s">
        <v>741</v>
      </c>
      <c r="C1686">
        <v>2020</v>
      </c>
      <c r="D1686" t="s">
        <v>245</v>
      </c>
      <c r="E1686">
        <v>397</v>
      </c>
      <c r="F1686">
        <v>5034</v>
      </c>
      <c r="G1686">
        <v>0.6</v>
      </c>
      <c r="H1686">
        <v>828</v>
      </c>
      <c r="I1686">
        <v>2.2000000000000002</v>
      </c>
      <c r="J1686" t="s">
        <v>247</v>
      </c>
      <c r="K1686">
        <v>47133</v>
      </c>
      <c r="L1686" t="s">
        <v>185</v>
      </c>
    </row>
    <row r="1687" spans="1:12" x14ac:dyDescent="0.2">
      <c r="A1687" t="str">
        <f t="shared" si="26"/>
        <v>Perry2020</v>
      </c>
      <c r="B1687" t="s">
        <v>445</v>
      </c>
      <c r="C1687">
        <v>2020</v>
      </c>
      <c r="D1687" t="s">
        <v>245</v>
      </c>
      <c r="E1687">
        <v>127</v>
      </c>
      <c r="F1687">
        <v>1608</v>
      </c>
      <c r="G1687">
        <v>-10</v>
      </c>
      <c r="H1687">
        <v>723</v>
      </c>
      <c r="I1687">
        <v>13.9</v>
      </c>
      <c r="J1687" t="s">
        <v>247</v>
      </c>
      <c r="K1687">
        <v>47135</v>
      </c>
      <c r="L1687" t="s">
        <v>185</v>
      </c>
    </row>
    <row r="1688" spans="1:12" x14ac:dyDescent="0.2">
      <c r="A1688" t="str">
        <f t="shared" si="26"/>
        <v>Pickett2020</v>
      </c>
      <c r="B1688" t="s">
        <v>742</v>
      </c>
      <c r="C1688">
        <v>2020</v>
      </c>
      <c r="D1688" t="s">
        <v>245</v>
      </c>
      <c r="E1688">
        <v>122</v>
      </c>
      <c r="F1688">
        <v>924</v>
      </c>
      <c r="G1688">
        <v>-2.4</v>
      </c>
      <c r="H1688">
        <v>672</v>
      </c>
      <c r="I1688">
        <v>9.4</v>
      </c>
      <c r="J1688" t="s">
        <v>247</v>
      </c>
      <c r="K1688">
        <v>47137</v>
      </c>
      <c r="L1688" t="s">
        <v>185</v>
      </c>
    </row>
    <row r="1689" spans="1:12" x14ac:dyDescent="0.2">
      <c r="A1689" t="str">
        <f t="shared" si="26"/>
        <v>Polk2020</v>
      </c>
      <c r="B1689" t="s">
        <v>533</v>
      </c>
      <c r="C1689">
        <v>2020</v>
      </c>
      <c r="D1689" t="s">
        <v>245</v>
      </c>
      <c r="E1689">
        <v>273</v>
      </c>
      <c r="F1689">
        <v>2247</v>
      </c>
      <c r="G1689">
        <v>3.4</v>
      </c>
      <c r="H1689">
        <v>773</v>
      </c>
      <c r="I1689">
        <v>19.3</v>
      </c>
      <c r="J1689" t="s">
        <v>247</v>
      </c>
      <c r="K1689">
        <v>47139</v>
      </c>
      <c r="L1689" t="s">
        <v>185</v>
      </c>
    </row>
    <row r="1690" spans="1:12" x14ac:dyDescent="0.2">
      <c r="A1690" t="str">
        <f t="shared" si="26"/>
        <v>Putnam2020</v>
      </c>
      <c r="B1690" t="s">
        <v>534</v>
      </c>
      <c r="C1690">
        <v>2020</v>
      </c>
      <c r="D1690" t="s">
        <v>245</v>
      </c>
      <c r="E1690">
        <v>2116</v>
      </c>
      <c r="F1690">
        <v>38464</v>
      </c>
      <c r="G1690">
        <v>0.9</v>
      </c>
      <c r="H1690">
        <v>866</v>
      </c>
      <c r="I1690">
        <v>8.9</v>
      </c>
      <c r="J1690" t="s">
        <v>247</v>
      </c>
      <c r="K1690">
        <v>47141</v>
      </c>
      <c r="L1690" t="s">
        <v>185</v>
      </c>
    </row>
    <row r="1691" spans="1:12" x14ac:dyDescent="0.2">
      <c r="A1691" t="str">
        <f t="shared" si="26"/>
        <v>Rhea2020</v>
      </c>
      <c r="B1691" t="s">
        <v>743</v>
      </c>
      <c r="C1691">
        <v>2020</v>
      </c>
      <c r="D1691" t="s">
        <v>245</v>
      </c>
      <c r="E1691">
        <v>508</v>
      </c>
      <c r="F1691">
        <v>10718</v>
      </c>
      <c r="G1691">
        <v>-3.6</v>
      </c>
      <c r="H1691">
        <v>1098</v>
      </c>
      <c r="I1691">
        <v>17.3</v>
      </c>
      <c r="J1691" t="s">
        <v>247</v>
      </c>
      <c r="K1691">
        <v>47143</v>
      </c>
      <c r="L1691" t="s">
        <v>185</v>
      </c>
    </row>
    <row r="1692" spans="1:12" x14ac:dyDescent="0.2">
      <c r="A1692" t="str">
        <f t="shared" si="26"/>
        <v>Roane2020</v>
      </c>
      <c r="B1692" t="s">
        <v>744</v>
      </c>
      <c r="C1692">
        <v>2020</v>
      </c>
      <c r="D1692" t="s">
        <v>245</v>
      </c>
      <c r="E1692">
        <v>844</v>
      </c>
      <c r="F1692">
        <v>19483</v>
      </c>
      <c r="G1692">
        <v>1.2</v>
      </c>
      <c r="H1692">
        <v>1474</v>
      </c>
      <c r="I1692">
        <v>9.8000000000000007</v>
      </c>
      <c r="J1692" t="s">
        <v>247</v>
      </c>
      <c r="K1692">
        <v>47145</v>
      </c>
      <c r="L1692" t="s">
        <v>185</v>
      </c>
    </row>
    <row r="1693" spans="1:12" x14ac:dyDescent="0.2">
      <c r="A1693" t="str">
        <f t="shared" si="26"/>
        <v>Robertson2020</v>
      </c>
      <c r="B1693" t="s">
        <v>635</v>
      </c>
      <c r="C1693">
        <v>2020</v>
      </c>
      <c r="D1693" t="s">
        <v>245</v>
      </c>
      <c r="E1693">
        <v>1307</v>
      </c>
      <c r="F1693">
        <v>23666</v>
      </c>
      <c r="G1693">
        <v>-2.2999999999999998</v>
      </c>
      <c r="H1693">
        <v>941</v>
      </c>
      <c r="I1693">
        <v>18.7</v>
      </c>
      <c r="J1693" t="s">
        <v>247</v>
      </c>
      <c r="K1693">
        <v>47147</v>
      </c>
      <c r="L1693" t="s">
        <v>185</v>
      </c>
    </row>
    <row r="1694" spans="1:12" x14ac:dyDescent="0.2">
      <c r="A1694" t="str">
        <f t="shared" si="26"/>
        <v>Rutherford2020</v>
      </c>
      <c r="B1694" t="s">
        <v>407</v>
      </c>
      <c r="C1694">
        <v>2020</v>
      </c>
      <c r="D1694" t="s">
        <v>245</v>
      </c>
      <c r="E1694">
        <v>6498</v>
      </c>
      <c r="F1694">
        <v>137872</v>
      </c>
      <c r="G1694">
        <v>0.3</v>
      </c>
      <c r="H1694">
        <v>1085</v>
      </c>
      <c r="I1694">
        <v>8.5</v>
      </c>
      <c r="J1694" t="s">
        <v>247</v>
      </c>
      <c r="K1694">
        <v>47149</v>
      </c>
      <c r="L1694" t="s">
        <v>185</v>
      </c>
    </row>
    <row r="1695" spans="1:12" x14ac:dyDescent="0.2">
      <c r="A1695" t="str">
        <f t="shared" si="26"/>
        <v>Scott2020</v>
      </c>
      <c r="B1695" t="s">
        <v>638</v>
      </c>
      <c r="C1695">
        <v>2020</v>
      </c>
      <c r="D1695" t="s">
        <v>245</v>
      </c>
      <c r="E1695">
        <v>357</v>
      </c>
      <c r="F1695">
        <v>5394</v>
      </c>
      <c r="G1695">
        <v>-6.1</v>
      </c>
      <c r="H1695">
        <v>702</v>
      </c>
      <c r="I1695">
        <v>10.4</v>
      </c>
      <c r="J1695" t="s">
        <v>247</v>
      </c>
      <c r="K1695">
        <v>47151</v>
      </c>
      <c r="L1695" t="s">
        <v>185</v>
      </c>
    </row>
    <row r="1696" spans="1:12" x14ac:dyDescent="0.2">
      <c r="A1696" t="str">
        <f t="shared" si="26"/>
        <v>Sequatchie2020</v>
      </c>
      <c r="B1696" t="s">
        <v>410</v>
      </c>
      <c r="C1696">
        <v>2020</v>
      </c>
      <c r="D1696" t="s">
        <v>245</v>
      </c>
      <c r="E1696">
        <v>245</v>
      </c>
      <c r="F1696">
        <v>3108</v>
      </c>
      <c r="G1696">
        <v>0.5</v>
      </c>
      <c r="H1696">
        <v>771</v>
      </c>
      <c r="I1696">
        <v>16.100000000000001</v>
      </c>
      <c r="J1696" t="s">
        <v>247</v>
      </c>
      <c r="K1696">
        <v>47153</v>
      </c>
      <c r="L1696" t="s">
        <v>185</v>
      </c>
    </row>
    <row r="1697" spans="1:12" x14ac:dyDescent="0.2">
      <c r="A1697" t="str">
        <f t="shared" si="26"/>
        <v>Sevier2020</v>
      </c>
      <c r="B1697" t="s">
        <v>745</v>
      </c>
      <c r="C1697">
        <v>2020</v>
      </c>
      <c r="D1697" t="s">
        <v>245</v>
      </c>
      <c r="E1697">
        <v>3064</v>
      </c>
      <c r="F1697">
        <v>47775</v>
      </c>
      <c r="G1697">
        <v>-4.3</v>
      </c>
      <c r="H1697">
        <v>796</v>
      </c>
      <c r="I1697">
        <v>14.7</v>
      </c>
      <c r="J1697" t="s">
        <v>247</v>
      </c>
      <c r="K1697">
        <v>47155</v>
      </c>
      <c r="L1697" t="s">
        <v>185</v>
      </c>
    </row>
    <row r="1698" spans="1:12" x14ac:dyDescent="0.2">
      <c r="A1698" t="str">
        <f t="shared" si="26"/>
        <v>Shelby2020</v>
      </c>
      <c r="B1698" t="s">
        <v>405</v>
      </c>
      <c r="C1698">
        <v>2020</v>
      </c>
      <c r="D1698" t="s">
        <v>245</v>
      </c>
      <c r="E1698">
        <v>21874</v>
      </c>
      <c r="F1698">
        <v>489123</v>
      </c>
      <c r="G1698">
        <v>-4.0999999999999996</v>
      </c>
      <c r="H1698">
        <v>1338</v>
      </c>
      <c r="I1698">
        <v>15.5</v>
      </c>
      <c r="J1698" t="s">
        <v>247</v>
      </c>
      <c r="K1698">
        <v>47157</v>
      </c>
      <c r="L1698" t="s">
        <v>185</v>
      </c>
    </row>
    <row r="1699" spans="1:12" x14ac:dyDescent="0.2">
      <c r="A1699" t="str">
        <f t="shared" si="26"/>
        <v>Smith2020</v>
      </c>
      <c r="B1699" t="s">
        <v>746</v>
      </c>
      <c r="C1699">
        <v>2020</v>
      </c>
      <c r="D1699" t="s">
        <v>245</v>
      </c>
      <c r="E1699">
        <v>353</v>
      </c>
      <c r="F1699">
        <v>5153</v>
      </c>
      <c r="G1699">
        <v>1.1000000000000001</v>
      </c>
      <c r="H1699">
        <v>968</v>
      </c>
      <c r="I1699">
        <v>8.8000000000000007</v>
      </c>
      <c r="J1699" t="s">
        <v>247</v>
      </c>
      <c r="K1699">
        <v>47159</v>
      </c>
      <c r="L1699" t="s">
        <v>185</v>
      </c>
    </row>
    <row r="1700" spans="1:12" x14ac:dyDescent="0.2">
      <c r="A1700" t="str">
        <f t="shared" si="26"/>
        <v>Stewart2020</v>
      </c>
      <c r="B1700" t="s">
        <v>543</v>
      </c>
      <c r="C1700">
        <v>2020</v>
      </c>
      <c r="D1700" t="s">
        <v>245</v>
      </c>
      <c r="E1700">
        <v>216</v>
      </c>
      <c r="F1700">
        <v>2747</v>
      </c>
      <c r="G1700">
        <v>-4.5</v>
      </c>
      <c r="H1700">
        <v>1126</v>
      </c>
      <c r="I1700">
        <v>4.5</v>
      </c>
      <c r="J1700" t="s">
        <v>247</v>
      </c>
      <c r="K1700">
        <v>47161</v>
      </c>
      <c r="L1700" t="s">
        <v>185</v>
      </c>
    </row>
    <row r="1701" spans="1:12" x14ac:dyDescent="0.2">
      <c r="A1701" t="str">
        <f t="shared" si="26"/>
        <v>Sullivan2020</v>
      </c>
      <c r="B1701" t="s">
        <v>747</v>
      </c>
      <c r="C1701">
        <v>2020</v>
      </c>
      <c r="D1701" t="s">
        <v>245</v>
      </c>
      <c r="E1701">
        <v>3632</v>
      </c>
      <c r="F1701">
        <v>66904</v>
      </c>
      <c r="G1701">
        <v>-2.5</v>
      </c>
      <c r="H1701">
        <v>1099</v>
      </c>
      <c r="I1701">
        <v>9</v>
      </c>
      <c r="J1701" t="s">
        <v>247</v>
      </c>
      <c r="K1701">
        <v>47163</v>
      </c>
      <c r="L1701" t="s">
        <v>185</v>
      </c>
    </row>
    <row r="1702" spans="1:12" x14ac:dyDescent="0.2">
      <c r="A1702" t="str">
        <f t="shared" si="26"/>
        <v>Sumner2020</v>
      </c>
      <c r="B1702" t="s">
        <v>748</v>
      </c>
      <c r="C1702">
        <v>2020</v>
      </c>
      <c r="D1702" t="s">
        <v>245</v>
      </c>
      <c r="E1702">
        <v>4196</v>
      </c>
      <c r="F1702">
        <v>57550</v>
      </c>
      <c r="G1702">
        <v>0.9</v>
      </c>
      <c r="H1702">
        <v>1025</v>
      </c>
      <c r="I1702">
        <v>9</v>
      </c>
      <c r="J1702" t="s">
        <v>247</v>
      </c>
      <c r="K1702">
        <v>47165</v>
      </c>
      <c r="L1702" t="s">
        <v>185</v>
      </c>
    </row>
    <row r="1703" spans="1:12" x14ac:dyDescent="0.2">
      <c r="A1703" t="str">
        <f t="shared" si="26"/>
        <v>Tipton2020</v>
      </c>
      <c r="B1703" t="s">
        <v>749</v>
      </c>
      <c r="C1703">
        <v>2020</v>
      </c>
      <c r="D1703" t="s">
        <v>245</v>
      </c>
      <c r="E1703">
        <v>836</v>
      </c>
      <c r="F1703">
        <v>11651</v>
      </c>
      <c r="G1703">
        <v>-0.2</v>
      </c>
      <c r="H1703">
        <v>948</v>
      </c>
      <c r="I1703">
        <v>23.1</v>
      </c>
      <c r="J1703" t="s">
        <v>247</v>
      </c>
      <c r="K1703">
        <v>47167</v>
      </c>
      <c r="L1703" t="s">
        <v>185</v>
      </c>
    </row>
    <row r="1704" spans="1:12" x14ac:dyDescent="0.2">
      <c r="A1704" t="str">
        <f t="shared" si="26"/>
        <v>Trousdale2020</v>
      </c>
      <c r="B1704" t="s">
        <v>750</v>
      </c>
      <c r="C1704">
        <v>2020</v>
      </c>
      <c r="D1704" t="s">
        <v>245</v>
      </c>
      <c r="E1704">
        <v>136</v>
      </c>
      <c r="F1704">
        <v>1821</v>
      </c>
      <c r="G1704">
        <v>-2.1</v>
      </c>
      <c r="H1704">
        <v>930</v>
      </c>
      <c r="I1704">
        <v>8.3000000000000007</v>
      </c>
      <c r="J1704" t="s">
        <v>247</v>
      </c>
      <c r="K1704">
        <v>47169</v>
      </c>
      <c r="L1704" t="s">
        <v>185</v>
      </c>
    </row>
    <row r="1705" spans="1:12" x14ac:dyDescent="0.2">
      <c r="A1705" t="str">
        <f t="shared" si="26"/>
        <v>Unicoi2020</v>
      </c>
      <c r="B1705" t="s">
        <v>751</v>
      </c>
      <c r="C1705">
        <v>2020</v>
      </c>
      <c r="D1705" t="s">
        <v>245</v>
      </c>
      <c r="E1705">
        <v>285</v>
      </c>
      <c r="F1705">
        <v>4814</v>
      </c>
      <c r="G1705">
        <v>0.5</v>
      </c>
      <c r="H1705">
        <v>979</v>
      </c>
      <c r="I1705">
        <v>9</v>
      </c>
      <c r="J1705" t="s">
        <v>247</v>
      </c>
      <c r="K1705">
        <v>47171</v>
      </c>
      <c r="L1705" t="s">
        <v>185</v>
      </c>
    </row>
    <row r="1706" spans="1:12" x14ac:dyDescent="0.2">
      <c r="A1706" t="str">
        <f t="shared" si="26"/>
        <v>Union2020</v>
      </c>
      <c r="B1706" t="s">
        <v>403</v>
      </c>
      <c r="C1706">
        <v>2020</v>
      </c>
      <c r="D1706" t="s">
        <v>245</v>
      </c>
      <c r="E1706">
        <v>263</v>
      </c>
      <c r="F1706">
        <v>2489</v>
      </c>
      <c r="G1706">
        <v>0.2</v>
      </c>
      <c r="H1706">
        <v>822</v>
      </c>
      <c r="I1706">
        <v>5.5</v>
      </c>
      <c r="J1706" t="s">
        <v>247</v>
      </c>
      <c r="K1706">
        <v>47173</v>
      </c>
      <c r="L1706" t="s">
        <v>185</v>
      </c>
    </row>
    <row r="1707" spans="1:12" x14ac:dyDescent="0.2">
      <c r="A1707" t="str">
        <f t="shared" si="26"/>
        <v>Van Buren2020</v>
      </c>
      <c r="B1707" t="s">
        <v>752</v>
      </c>
      <c r="C1707">
        <v>2020</v>
      </c>
      <c r="D1707" t="s">
        <v>245</v>
      </c>
      <c r="E1707">
        <v>70</v>
      </c>
      <c r="F1707">
        <v>717</v>
      </c>
      <c r="G1707">
        <v>-7.4</v>
      </c>
      <c r="H1707">
        <v>717</v>
      </c>
      <c r="I1707">
        <v>17.2</v>
      </c>
      <c r="J1707" t="s">
        <v>247</v>
      </c>
      <c r="K1707">
        <v>47175</v>
      </c>
      <c r="L1707" t="s">
        <v>185</v>
      </c>
    </row>
    <row r="1708" spans="1:12" x14ac:dyDescent="0.2">
      <c r="A1708" t="str">
        <f t="shared" si="26"/>
        <v>Warren2020</v>
      </c>
      <c r="B1708" t="s">
        <v>561</v>
      </c>
      <c r="C1708">
        <v>2020</v>
      </c>
      <c r="D1708" t="s">
        <v>245</v>
      </c>
      <c r="E1708">
        <v>859</v>
      </c>
      <c r="F1708">
        <v>13098</v>
      </c>
      <c r="G1708">
        <v>3.3</v>
      </c>
      <c r="H1708">
        <v>850</v>
      </c>
      <c r="I1708">
        <v>6.3</v>
      </c>
      <c r="J1708" t="s">
        <v>247</v>
      </c>
      <c r="K1708">
        <v>47177</v>
      </c>
      <c r="L1708" t="s">
        <v>185</v>
      </c>
    </row>
    <row r="1709" spans="1:12" x14ac:dyDescent="0.2">
      <c r="A1709" t="str">
        <f t="shared" si="26"/>
        <v>Washington2020</v>
      </c>
      <c r="B1709" t="s">
        <v>452</v>
      </c>
      <c r="C1709">
        <v>2020</v>
      </c>
      <c r="D1709" t="s">
        <v>245</v>
      </c>
      <c r="E1709">
        <v>3216</v>
      </c>
      <c r="F1709">
        <v>61877</v>
      </c>
      <c r="G1709">
        <v>-0.7</v>
      </c>
      <c r="H1709">
        <v>993</v>
      </c>
      <c r="I1709">
        <v>11.4</v>
      </c>
      <c r="J1709" t="s">
        <v>247</v>
      </c>
      <c r="K1709">
        <v>47179</v>
      </c>
      <c r="L1709" t="s">
        <v>185</v>
      </c>
    </row>
    <row r="1710" spans="1:12" x14ac:dyDescent="0.2">
      <c r="A1710" t="str">
        <f t="shared" si="26"/>
        <v>Wayne2020</v>
      </c>
      <c r="B1710" t="s">
        <v>382</v>
      </c>
      <c r="C1710">
        <v>2020</v>
      </c>
      <c r="D1710" t="s">
        <v>245</v>
      </c>
      <c r="E1710">
        <v>260</v>
      </c>
      <c r="F1710">
        <v>3849</v>
      </c>
      <c r="G1710">
        <v>0.7</v>
      </c>
      <c r="H1710">
        <v>948</v>
      </c>
      <c r="I1710">
        <v>29.9</v>
      </c>
      <c r="J1710" t="s">
        <v>247</v>
      </c>
      <c r="K1710">
        <v>47181</v>
      </c>
      <c r="L1710" t="s">
        <v>185</v>
      </c>
    </row>
    <row r="1711" spans="1:12" x14ac:dyDescent="0.2">
      <c r="A1711" t="str">
        <f t="shared" si="26"/>
        <v>Weakley2020</v>
      </c>
      <c r="B1711" t="s">
        <v>411</v>
      </c>
      <c r="C1711">
        <v>2020</v>
      </c>
      <c r="D1711" t="s">
        <v>245</v>
      </c>
      <c r="E1711">
        <v>591</v>
      </c>
      <c r="F1711">
        <v>10975</v>
      </c>
      <c r="G1711">
        <v>-1.3</v>
      </c>
      <c r="H1711">
        <v>797</v>
      </c>
      <c r="I1711">
        <v>9.9</v>
      </c>
      <c r="J1711" t="s">
        <v>247</v>
      </c>
      <c r="K1711">
        <v>47183</v>
      </c>
      <c r="L1711" t="s">
        <v>185</v>
      </c>
    </row>
    <row r="1712" spans="1:12" x14ac:dyDescent="0.2">
      <c r="A1712" t="str">
        <f t="shared" si="26"/>
        <v>White2020</v>
      </c>
      <c r="B1712" t="s">
        <v>564</v>
      </c>
      <c r="C1712">
        <v>2020</v>
      </c>
      <c r="D1712" t="s">
        <v>245</v>
      </c>
      <c r="E1712">
        <v>490</v>
      </c>
      <c r="F1712">
        <v>7303</v>
      </c>
      <c r="G1712">
        <v>-1</v>
      </c>
      <c r="H1712">
        <v>770</v>
      </c>
      <c r="I1712">
        <v>10.199999999999999</v>
      </c>
      <c r="J1712" t="s">
        <v>247</v>
      </c>
      <c r="K1712">
        <v>47185</v>
      </c>
      <c r="L1712" t="s">
        <v>185</v>
      </c>
    </row>
    <row r="1713" spans="1:12" x14ac:dyDescent="0.2">
      <c r="A1713" t="str">
        <f t="shared" si="26"/>
        <v>Williamson2020</v>
      </c>
      <c r="B1713" t="s">
        <v>409</v>
      </c>
      <c r="C1713">
        <v>2020</v>
      </c>
      <c r="D1713" t="s">
        <v>245</v>
      </c>
      <c r="E1713">
        <v>10510</v>
      </c>
      <c r="F1713">
        <v>140637</v>
      </c>
      <c r="G1713">
        <v>-2.2999999999999998</v>
      </c>
      <c r="H1713">
        <v>1510</v>
      </c>
      <c r="I1713">
        <v>10.3</v>
      </c>
      <c r="J1713" t="s">
        <v>247</v>
      </c>
      <c r="K1713">
        <v>47187</v>
      </c>
      <c r="L1713" t="s">
        <v>185</v>
      </c>
    </row>
    <row r="1714" spans="1:12" x14ac:dyDescent="0.2">
      <c r="A1714" t="str">
        <f t="shared" si="26"/>
        <v>Wilson2020</v>
      </c>
      <c r="B1714" t="s">
        <v>378</v>
      </c>
      <c r="C1714">
        <v>2020</v>
      </c>
      <c r="D1714" t="s">
        <v>245</v>
      </c>
      <c r="E1714">
        <v>3364</v>
      </c>
      <c r="F1714">
        <v>55775</v>
      </c>
      <c r="G1714">
        <v>9.8000000000000007</v>
      </c>
      <c r="H1714">
        <v>986</v>
      </c>
      <c r="I1714">
        <v>11.5</v>
      </c>
      <c r="J1714" t="s">
        <v>247</v>
      </c>
      <c r="K1714">
        <v>47189</v>
      </c>
      <c r="L1714" t="s">
        <v>185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703C2A-5DA5-C94E-891B-F4BAFF5B876D}">
  <sheetPr codeName="Sheet14">
    <tabColor theme="9"/>
  </sheetPr>
  <dimension ref="A1:L2409"/>
  <sheetViews>
    <sheetView topLeftCell="B2380" workbookViewId="0">
      <selection activeCell="A2380" sqref="A1:A1048576"/>
    </sheetView>
  </sheetViews>
  <sheetFormatPr baseColWidth="10" defaultRowHeight="16" x14ac:dyDescent="0.2"/>
  <cols>
    <col min="1" max="1" width="15.6640625" hidden="1" customWidth="1"/>
  </cols>
  <sheetData>
    <row r="1" spans="1:12" x14ac:dyDescent="0.2">
      <c r="B1" t="s">
        <v>242</v>
      </c>
      <c r="C1" t="s">
        <v>243</v>
      </c>
    </row>
    <row r="2" spans="1:12" x14ac:dyDescent="0.2">
      <c r="B2" t="s">
        <v>244</v>
      </c>
      <c r="C2" t="s">
        <v>245</v>
      </c>
    </row>
    <row r="3" spans="1:12" x14ac:dyDescent="0.2">
      <c r="B3" t="s">
        <v>246</v>
      </c>
      <c r="C3" t="s">
        <v>247</v>
      </c>
    </row>
    <row r="4" spans="1:12" x14ac:dyDescent="0.2">
      <c r="A4" t="s">
        <v>846</v>
      </c>
      <c r="B4" t="s">
        <v>248</v>
      </c>
      <c r="C4" t="s">
        <v>3</v>
      </c>
      <c r="D4" t="s">
        <v>249</v>
      </c>
      <c r="E4" t="s">
        <v>250</v>
      </c>
      <c r="F4" t="s">
        <v>251</v>
      </c>
      <c r="G4" t="s">
        <v>252</v>
      </c>
      <c r="H4" t="s">
        <v>253</v>
      </c>
      <c r="I4" t="s">
        <v>254</v>
      </c>
      <c r="J4" t="s">
        <v>246</v>
      </c>
      <c r="K4" t="s">
        <v>255</v>
      </c>
      <c r="L4" t="s">
        <v>256</v>
      </c>
    </row>
    <row r="5" spans="1:12" x14ac:dyDescent="0.2">
      <c r="A5" t="str">
        <f>_xlfn.CONCAT(B5, C5)</f>
        <v>Accomack2003</v>
      </c>
      <c r="B5" t="s">
        <v>646</v>
      </c>
      <c r="C5">
        <v>2003</v>
      </c>
      <c r="D5" t="s">
        <v>245</v>
      </c>
      <c r="E5">
        <v>896</v>
      </c>
      <c r="F5">
        <v>12881</v>
      </c>
      <c r="G5">
        <v>-1.4</v>
      </c>
      <c r="H5">
        <v>511</v>
      </c>
      <c r="I5">
        <v>9.9</v>
      </c>
      <c r="J5" t="s">
        <v>247</v>
      </c>
      <c r="K5">
        <v>51001</v>
      </c>
      <c r="L5" t="s">
        <v>236</v>
      </c>
    </row>
    <row r="6" spans="1:12" x14ac:dyDescent="0.2">
      <c r="A6" t="str">
        <f t="shared" ref="A6:A69" si="0">_xlfn.CONCAT(B6, C6)</f>
        <v>Albemarle2003</v>
      </c>
      <c r="B6" t="s">
        <v>647</v>
      </c>
      <c r="C6">
        <v>2003</v>
      </c>
      <c r="D6" t="s">
        <v>245</v>
      </c>
      <c r="E6">
        <v>2356</v>
      </c>
      <c r="F6">
        <v>42195</v>
      </c>
      <c r="G6">
        <v>5.0999999999999996</v>
      </c>
      <c r="H6">
        <v>756</v>
      </c>
      <c r="I6">
        <v>7.1</v>
      </c>
      <c r="J6" t="s">
        <v>247</v>
      </c>
      <c r="K6">
        <v>51003</v>
      </c>
      <c r="L6" t="s">
        <v>236</v>
      </c>
    </row>
    <row r="7" spans="1:12" x14ac:dyDescent="0.2">
      <c r="A7" t="str">
        <f t="shared" si="0"/>
        <v>Alleghany2003</v>
      </c>
      <c r="B7" t="s">
        <v>648</v>
      </c>
      <c r="C7">
        <v>2003</v>
      </c>
      <c r="D7" t="s">
        <v>245</v>
      </c>
      <c r="E7">
        <v>312</v>
      </c>
      <c r="F7">
        <v>4862</v>
      </c>
      <c r="G7">
        <v>2.1</v>
      </c>
      <c r="H7">
        <v>537</v>
      </c>
      <c r="I7">
        <v>2.5</v>
      </c>
      <c r="J7" t="s">
        <v>247</v>
      </c>
      <c r="K7">
        <v>51005</v>
      </c>
      <c r="L7" t="s">
        <v>236</v>
      </c>
    </row>
    <row r="8" spans="1:12" x14ac:dyDescent="0.2">
      <c r="A8" t="str">
        <f t="shared" si="0"/>
        <v>Amelia2003</v>
      </c>
      <c r="B8" t="s">
        <v>649</v>
      </c>
      <c r="C8">
        <v>2003</v>
      </c>
      <c r="D8" t="s">
        <v>245</v>
      </c>
      <c r="E8">
        <v>287</v>
      </c>
      <c r="F8">
        <v>2436</v>
      </c>
      <c r="G8">
        <v>-1.3</v>
      </c>
      <c r="H8">
        <v>517</v>
      </c>
      <c r="I8">
        <v>11.7</v>
      </c>
      <c r="J8" t="s">
        <v>247</v>
      </c>
      <c r="K8">
        <v>51007</v>
      </c>
      <c r="L8" t="s">
        <v>236</v>
      </c>
    </row>
    <row r="9" spans="1:12" x14ac:dyDescent="0.2">
      <c r="A9" t="str">
        <f t="shared" si="0"/>
        <v>Amherst2003</v>
      </c>
      <c r="B9" t="s">
        <v>650</v>
      </c>
      <c r="C9">
        <v>2003</v>
      </c>
      <c r="D9" t="s">
        <v>245</v>
      </c>
      <c r="E9">
        <v>614</v>
      </c>
      <c r="F9">
        <v>9673</v>
      </c>
      <c r="G9">
        <v>1.9</v>
      </c>
      <c r="H9">
        <v>555</v>
      </c>
      <c r="I9">
        <v>3.4</v>
      </c>
      <c r="J9" t="s">
        <v>247</v>
      </c>
      <c r="K9">
        <v>51009</v>
      </c>
      <c r="L9" t="s">
        <v>236</v>
      </c>
    </row>
    <row r="10" spans="1:12" x14ac:dyDescent="0.2">
      <c r="A10" t="str">
        <f t="shared" si="0"/>
        <v>Appomattox2003</v>
      </c>
      <c r="B10" t="s">
        <v>651</v>
      </c>
      <c r="C10">
        <v>2003</v>
      </c>
      <c r="D10" t="s">
        <v>245</v>
      </c>
      <c r="E10">
        <v>300</v>
      </c>
      <c r="F10">
        <v>3543</v>
      </c>
      <c r="G10">
        <v>2.2999999999999998</v>
      </c>
      <c r="H10">
        <v>490</v>
      </c>
      <c r="I10">
        <v>7</v>
      </c>
      <c r="J10" t="s">
        <v>247</v>
      </c>
      <c r="K10">
        <v>51011</v>
      </c>
      <c r="L10" t="s">
        <v>236</v>
      </c>
    </row>
    <row r="11" spans="1:12" x14ac:dyDescent="0.2">
      <c r="A11" t="str">
        <f t="shared" si="0"/>
        <v>Arlington2003</v>
      </c>
      <c r="B11" t="s">
        <v>419</v>
      </c>
      <c r="C11">
        <v>2003</v>
      </c>
      <c r="D11" t="s">
        <v>245</v>
      </c>
      <c r="E11">
        <v>6861</v>
      </c>
      <c r="F11">
        <v>153862</v>
      </c>
      <c r="G11">
        <v>-0.5</v>
      </c>
      <c r="H11">
        <v>1197</v>
      </c>
      <c r="I11">
        <v>3.3</v>
      </c>
      <c r="J11" t="s">
        <v>247</v>
      </c>
      <c r="K11">
        <v>51013</v>
      </c>
      <c r="L11" t="s">
        <v>236</v>
      </c>
    </row>
    <row r="12" spans="1:12" x14ac:dyDescent="0.2">
      <c r="A12" t="str">
        <f t="shared" si="0"/>
        <v>Augusta2003</v>
      </c>
      <c r="B12" t="s">
        <v>414</v>
      </c>
      <c r="C12">
        <v>2003</v>
      </c>
      <c r="D12" t="s">
        <v>245</v>
      </c>
      <c r="E12">
        <v>1364</v>
      </c>
      <c r="F12">
        <v>24902</v>
      </c>
      <c r="G12">
        <v>-0.7</v>
      </c>
      <c r="H12">
        <v>624</v>
      </c>
      <c r="I12">
        <v>4.7</v>
      </c>
      <c r="J12" t="s">
        <v>247</v>
      </c>
      <c r="K12">
        <v>51015</v>
      </c>
      <c r="L12" t="s">
        <v>236</v>
      </c>
    </row>
    <row r="13" spans="1:12" x14ac:dyDescent="0.2">
      <c r="A13" t="str">
        <f t="shared" si="0"/>
        <v>Bath2003</v>
      </c>
      <c r="B13" t="s">
        <v>572</v>
      </c>
      <c r="C13">
        <v>2003</v>
      </c>
      <c r="D13" t="s">
        <v>245</v>
      </c>
      <c r="E13">
        <v>170</v>
      </c>
      <c r="F13">
        <v>2329</v>
      </c>
      <c r="G13">
        <v>-0.3</v>
      </c>
      <c r="H13">
        <v>550</v>
      </c>
      <c r="I13">
        <v>9.1</v>
      </c>
      <c r="J13" t="s">
        <v>247</v>
      </c>
      <c r="K13">
        <v>51017</v>
      </c>
      <c r="L13" t="s">
        <v>236</v>
      </c>
    </row>
    <row r="14" spans="1:12" x14ac:dyDescent="0.2">
      <c r="A14" t="str">
        <f t="shared" si="0"/>
        <v>Bedford2003</v>
      </c>
      <c r="B14" t="s">
        <v>652</v>
      </c>
      <c r="C14">
        <v>2003</v>
      </c>
      <c r="D14" t="s">
        <v>245</v>
      </c>
      <c r="E14">
        <v>1315</v>
      </c>
      <c r="F14">
        <v>13549</v>
      </c>
      <c r="G14">
        <v>4.8</v>
      </c>
      <c r="H14">
        <v>568</v>
      </c>
      <c r="I14">
        <v>5.6</v>
      </c>
      <c r="J14" t="s">
        <v>247</v>
      </c>
      <c r="K14">
        <v>51019</v>
      </c>
      <c r="L14" t="s">
        <v>236</v>
      </c>
    </row>
    <row r="15" spans="1:12" x14ac:dyDescent="0.2">
      <c r="A15" t="str">
        <f t="shared" si="0"/>
        <v>Bland2003</v>
      </c>
      <c r="B15" t="s">
        <v>653</v>
      </c>
      <c r="C15">
        <v>2003</v>
      </c>
      <c r="D15" t="s">
        <v>245</v>
      </c>
      <c r="E15">
        <v>101</v>
      </c>
      <c r="F15">
        <v>1572</v>
      </c>
      <c r="G15">
        <v>-1</v>
      </c>
      <c r="H15">
        <v>567</v>
      </c>
      <c r="I15">
        <v>-3.9</v>
      </c>
      <c r="J15" t="s">
        <v>247</v>
      </c>
      <c r="K15">
        <v>51021</v>
      </c>
      <c r="L15" t="s">
        <v>236</v>
      </c>
    </row>
    <row r="16" spans="1:12" x14ac:dyDescent="0.2">
      <c r="A16" t="str">
        <f t="shared" si="0"/>
        <v>Botetourt2003</v>
      </c>
      <c r="B16" t="s">
        <v>654</v>
      </c>
      <c r="C16">
        <v>2003</v>
      </c>
      <c r="D16" t="s">
        <v>245</v>
      </c>
      <c r="E16">
        <v>700</v>
      </c>
      <c r="F16">
        <v>8193</v>
      </c>
      <c r="G16">
        <v>1</v>
      </c>
      <c r="H16">
        <v>623</v>
      </c>
      <c r="I16">
        <v>3.3</v>
      </c>
      <c r="J16" t="s">
        <v>247</v>
      </c>
      <c r="K16">
        <v>51023</v>
      </c>
      <c r="L16" t="s">
        <v>236</v>
      </c>
    </row>
    <row r="17" spans="1:12" x14ac:dyDescent="0.2">
      <c r="A17" t="str">
        <f t="shared" si="0"/>
        <v>Brunswick2003</v>
      </c>
      <c r="B17" t="s">
        <v>655</v>
      </c>
      <c r="C17">
        <v>2003</v>
      </c>
      <c r="D17" t="s">
        <v>245</v>
      </c>
      <c r="E17">
        <v>381</v>
      </c>
      <c r="F17">
        <v>4622</v>
      </c>
      <c r="G17">
        <v>-2.6</v>
      </c>
      <c r="H17">
        <v>505</v>
      </c>
      <c r="I17">
        <v>4.8</v>
      </c>
      <c r="J17" t="s">
        <v>247</v>
      </c>
      <c r="K17">
        <v>51025</v>
      </c>
      <c r="L17" t="s">
        <v>236</v>
      </c>
    </row>
    <row r="18" spans="1:12" x14ac:dyDescent="0.2">
      <c r="A18" t="str">
        <f t="shared" si="0"/>
        <v>Buchanan2003</v>
      </c>
      <c r="B18" t="s">
        <v>656</v>
      </c>
      <c r="C18">
        <v>2003</v>
      </c>
      <c r="D18" t="s">
        <v>245</v>
      </c>
      <c r="E18">
        <v>574</v>
      </c>
      <c r="F18">
        <v>7708</v>
      </c>
      <c r="G18">
        <v>1.1000000000000001</v>
      </c>
      <c r="H18">
        <v>649</v>
      </c>
      <c r="I18">
        <v>7.6</v>
      </c>
      <c r="J18" t="s">
        <v>247</v>
      </c>
      <c r="K18">
        <v>51027</v>
      </c>
      <c r="L18" t="s">
        <v>236</v>
      </c>
    </row>
    <row r="19" spans="1:12" x14ac:dyDescent="0.2">
      <c r="A19" t="str">
        <f t="shared" si="0"/>
        <v>Buckingham2003</v>
      </c>
      <c r="B19" t="s">
        <v>657</v>
      </c>
      <c r="C19">
        <v>2003</v>
      </c>
      <c r="D19" t="s">
        <v>245</v>
      </c>
      <c r="E19">
        <v>281</v>
      </c>
      <c r="F19">
        <v>2919</v>
      </c>
      <c r="G19">
        <v>0.7</v>
      </c>
      <c r="H19">
        <v>530</v>
      </c>
      <c r="I19">
        <v>-0.9</v>
      </c>
      <c r="J19" t="s">
        <v>247</v>
      </c>
      <c r="K19">
        <v>51029</v>
      </c>
      <c r="L19" t="s">
        <v>236</v>
      </c>
    </row>
    <row r="20" spans="1:12" x14ac:dyDescent="0.2">
      <c r="A20" t="str">
        <f t="shared" si="0"/>
        <v>Campbell2003</v>
      </c>
      <c r="B20" t="s">
        <v>412</v>
      </c>
      <c r="C20">
        <v>2003</v>
      </c>
      <c r="D20" t="s">
        <v>245</v>
      </c>
      <c r="E20">
        <v>1082</v>
      </c>
      <c r="F20">
        <v>15253</v>
      </c>
      <c r="G20">
        <v>-1.1000000000000001</v>
      </c>
      <c r="H20">
        <v>571</v>
      </c>
      <c r="I20">
        <v>3.8</v>
      </c>
      <c r="J20" t="s">
        <v>247</v>
      </c>
      <c r="K20">
        <v>51031</v>
      </c>
      <c r="L20" t="s">
        <v>236</v>
      </c>
    </row>
    <row r="21" spans="1:12" x14ac:dyDescent="0.2">
      <c r="A21" t="str">
        <f t="shared" si="0"/>
        <v>Caroline2003</v>
      </c>
      <c r="B21" t="s">
        <v>658</v>
      </c>
      <c r="C21">
        <v>2003</v>
      </c>
      <c r="D21" t="s">
        <v>245</v>
      </c>
      <c r="E21">
        <v>401</v>
      </c>
      <c r="F21">
        <v>4725</v>
      </c>
      <c r="G21">
        <v>-16.5</v>
      </c>
      <c r="H21">
        <v>547</v>
      </c>
      <c r="I21">
        <v>-11.3</v>
      </c>
      <c r="J21" t="s">
        <v>247</v>
      </c>
      <c r="K21">
        <v>51033</v>
      </c>
      <c r="L21" t="s">
        <v>236</v>
      </c>
    </row>
    <row r="22" spans="1:12" x14ac:dyDescent="0.2">
      <c r="A22" t="str">
        <f t="shared" si="0"/>
        <v>Carroll2003</v>
      </c>
      <c r="B22" t="s">
        <v>373</v>
      </c>
      <c r="C22">
        <v>2003</v>
      </c>
      <c r="D22" t="s">
        <v>245</v>
      </c>
      <c r="E22">
        <v>465</v>
      </c>
      <c r="F22">
        <v>6504</v>
      </c>
      <c r="G22">
        <v>1.6</v>
      </c>
      <c r="H22">
        <v>433</v>
      </c>
      <c r="I22">
        <v>1.6</v>
      </c>
      <c r="J22" t="s">
        <v>247</v>
      </c>
      <c r="K22">
        <v>51035</v>
      </c>
      <c r="L22" t="s">
        <v>236</v>
      </c>
    </row>
    <row r="23" spans="1:12" x14ac:dyDescent="0.2">
      <c r="A23" t="str">
        <f t="shared" si="0"/>
        <v>Charles City2003</v>
      </c>
      <c r="B23" t="s">
        <v>659</v>
      </c>
      <c r="C23">
        <v>2003</v>
      </c>
      <c r="D23" t="s">
        <v>245</v>
      </c>
      <c r="E23">
        <v>135</v>
      </c>
      <c r="F23">
        <v>1624</v>
      </c>
      <c r="G23">
        <v>7.1</v>
      </c>
      <c r="H23">
        <v>588</v>
      </c>
      <c r="I23">
        <v>7.1</v>
      </c>
      <c r="J23" t="s">
        <v>247</v>
      </c>
      <c r="K23">
        <v>51036</v>
      </c>
      <c r="L23" t="s">
        <v>236</v>
      </c>
    </row>
    <row r="24" spans="1:12" x14ac:dyDescent="0.2">
      <c r="A24" t="str">
        <f t="shared" si="0"/>
        <v>Charlotte2003</v>
      </c>
      <c r="B24" t="s">
        <v>660</v>
      </c>
      <c r="C24">
        <v>2003</v>
      </c>
      <c r="D24" t="s">
        <v>245</v>
      </c>
      <c r="E24">
        <v>265</v>
      </c>
      <c r="F24">
        <v>3349</v>
      </c>
      <c r="G24">
        <v>2.8</v>
      </c>
      <c r="H24">
        <v>474</v>
      </c>
      <c r="I24">
        <v>3.7</v>
      </c>
      <c r="J24" t="s">
        <v>247</v>
      </c>
      <c r="K24">
        <v>51037</v>
      </c>
      <c r="L24" t="s">
        <v>236</v>
      </c>
    </row>
    <row r="25" spans="1:12" x14ac:dyDescent="0.2">
      <c r="A25" t="str">
        <f t="shared" si="0"/>
        <v>Chesterfield2003</v>
      </c>
      <c r="B25" t="s">
        <v>413</v>
      </c>
      <c r="C25">
        <v>2003</v>
      </c>
      <c r="D25" t="s">
        <v>245</v>
      </c>
      <c r="E25">
        <v>6560</v>
      </c>
      <c r="F25">
        <v>112843</v>
      </c>
      <c r="G25">
        <v>2.6</v>
      </c>
      <c r="H25">
        <v>697</v>
      </c>
      <c r="I25">
        <v>3.3</v>
      </c>
      <c r="J25" t="s">
        <v>247</v>
      </c>
      <c r="K25">
        <v>51041</v>
      </c>
      <c r="L25" t="s">
        <v>236</v>
      </c>
    </row>
    <row r="26" spans="1:12" x14ac:dyDescent="0.2">
      <c r="A26" t="str">
        <f t="shared" si="0"/>
        <v>Clarke2003</v>
      </c>
      <c r="B26" t="s">
        <v>360</v>
      </c>
      <c r="C26">
        <v>2003</v>
      </c>
      <c r="D26" t="s">
        <v>245</v>
      </c>
      <c r="E26">
        <v>394</v>
      </c>
      <c r="F26">
        <v>4125</v>
      </c>
      <c r="G26">
        <v>-10.199999999999999</v>
      </c>
      <c r="H26">
        <v>652</v>
      </c>
      <c r="I26">
        <v>4.2</v>
      </c>
      <c r="J26" t="s">
        <v>247</v>
      </c>
      <c r="K26">
        <v>51043</v>
      </c>
      <c r="L26" t="s">
        <v>236</v>
      </c>
    </row>
    <row r="27" spans="1:12" x14ac:dyDescent="0.2">
      <c r="A27" t="str">
        <f t="shared" si="0"/>
        <v>Craig2003</v>
      </c>
      <c r="B27" t="s">
        <v>661</v>
      </c>
      <c r="C27">
        <v>2003</v>
      </c>
      <c r="D27" t="s">
        <v>245</v>
      </c>
      <c r="E27">
        <v>70</v>
      </c>
      <c r="F27">
        <v>534</v>
      </c>
      <c r="G27">
        <v>-1.3</v>
      </c>
      <c r="H27">
        <v>456</v>
      </c>
      <c r="I27">
        <v>1.1000000000000001</v>
      </c>
      <c r="J27" t="s">
        <v>247</v>
      </c>
      <c r="K27">
        <v>51045</v>
      </c>
      <c r="L27" t="s">
        <v>236</v>
      </c>
    </row>
    <row r="28" spans="1:12" x14ac:dyDescent="0.2">
      <c r="A28" t="str">
        <f t="shared" si="0"/>
        <v>Culpeper2003</v>
      </c>
      <c r="B28" t="s">
        <v>662</v>
      </c>
      <c r="C28">
        <v>2003</v>
      </c>
      <c r="D28" t="s">
        <v>245</v>
      </c>
      <c r="E28">
        <v>959</v>
      </c>
      <c r="F28">
        <v>13346</v>
      </c>
      <c r="G28">
        <v>3.2</v>
      </c>
      <c r="H28">
        <v>645</v>
      </c>
      <c r="I28">
        <v>5.7</v>
      </c>
      <c r="J28" t="s">
        <v>247</v>
      </c>
      <c r="K28">
        <v>51047</v>
      </c>
      <c r="L28" t="s">
        <v>236</v>
      </c>
    </row>
    <row r="29" spans="1:12" x14ac:dyDescent="0.2">
      <c r="A29" t="str">
        <f t="shared" si="0"/>
        <v>Cumberland2003</v>
      </c>
      <c r="B29" t="s">
        <v>589</v>
      </c>
      <c r="C29">
        <v>2003</v>
      </c>
      <c r="D29" t="s">
        <v>245</v>
      </c>
      <c r="E29">
        <v>164</v>
      </c>
      <c r="F29">
        <v>1322</v>
      </c>
      <c r="G29">
        <v>-3.9</v>
      </c>
      <c r="H29">
        <v>460</v>
      </c>
      <c r="I29">
        <v>-11.4</v>
      </c>
      <c r="J29" t="s">
        <v>247</v>
      </c>
      <c r="K29">
        <v>51049</v>
      </c>
      <c r="L29" t="s">
        <v>236</v>
      </c>
    </row>
    <row r="30" spans="1:12" x14ac:dyDescent="0.2">
      <c r="A30" t="str">
        <f t="shared" si="0"/>
        <v>Dickenson2003</v>
      </c>
      <c r="B30" t="s">
        <v>663</v>
      </c>
      <c r="C30">
        <v>2003</v>
      </c>
      <c r="D30" t="s">
        <v>245</v>
      </c>
      <c r="E30">
        <v>295</v>
      </c>
      <c r="F30">
        <v>3091</v>
      </c>
      <c r="G30">
        <v>-4.7</v>
      </c>
      <c r="H30">
        <v>488</v>
      </c>
      <c r="I30">
        <v>2.1</v>
      </c>
      <c r="J30" t="s">
        <v>247</v>
      </c>
      <c r="K30">
        <v>51051</v>
      </c>
      <c r="L30" t="s">
        <v>236</v>
      </c>
    </row>
    <row r="31" spans="1:12" x14ac:dyDescent="0.2">
      <c r="A31" t="str">
        <f t="shared" si="0"/>
        <v>Dinwiddie2003</v>
      </c>
      <c r="B31" t="s">
        <v>664</v>
      </c>
      <c r="C31">
        <v>2003</v>
      </c>
      <c r="D31" t="s">
        <v>245</v>
      </c>
      <c r="E31">
        <v>369</v>
      </c>
      <c r="F31">
        <v>8409</v>
      </c>
      <c r="G31">
        <v>-2.1</v>
      </c>
      <c r="H31">
        <v>604</v>
      </c>
      <c r="I31">
        <v>7.3</v>
      </c>
      <c r="J31" t="s">
        <v>247</v>
      </c>
      <c r="K31">
        <v>51053</v>
      </c>
      <c r="L31" t="s">
        <v>236</v>
      </c>
    </row>
    <row r="32" spans="1:12" x14ac:dyDescent="0.2">
      <c r="A32" t="str">
        <f t="shared" si="0"/>
        <v>Essex2003</v>
      </c>
      <c r="B32" t="s">
        <v>665</v>
      </c>
      <c r="C32">
        <v>2003</v>
      </c>
      <c r="D32" t="s">
        <v>245</v>
      </c>
      <c r="E32">
        <v>346</v>
      </c>
      <c r="F32">
        <v>4041</v>
      </c>
      <c r="G32">
        <v>-2.6</v>
      </c>
      <c r="H32">
        <v>444</v>
      </c>
      <c r="I32">
        <v>4.7</v>
      </c>
      <c r="J32" t="s">
        <v>247</v>
      </c>
      <c r="K32">
        <v>51057</v>
      </c>
      <c r="L32" t="s">
        <v>236</v>
      </c>
    </row>
    <row r="33" spans="1:12" x14ac:dyDescent="0.2">
      <c r="A33" t="str">
        <f t="shared" si="0"/>
        <v>Fairfax2003</v>
      </c>
      <c r="B33" t="s">
        <v>666</v>
      </c>
      <c r="C33">
        <v>2003</v>
      </c>
      <c r="D33" t="s">
        <v>245</v>
      </c>
      <c r="E33">
        <v>29994</v>
      </c>
      <c r="F33">
        <v>547537</v>
      </c>
      <c r="G33">
        <v>3.4</v>
      </c>
      <c r="H33">
        <v>1159</v>
      </c>
      <c r="I33">
        <v>6.7</v>
      </c>
      <c r="J33" t="s">
        <v>247</v>
      </c>
      <c r="K33">
        <v>51059</v>
      </c>
      <c r="L33" t="s">
        <v>236</v>
      </c>
    </row>
    <row r="34" spans="1:12" x14ac:dyDescent="0.2">
      <c r="A34" t="str">
        <f t="shared" si="0"/>
        <v>Fauquier2003</v>
      </c>
      <c r="B34" t="s">
        <v>667</v>
      </c>
      <c r="C34">
        <v>2003</v>
      </c>
      <c r="D34" t="s">
        <v>245</v>
      </c>
      <c r="E34">
        <v>1850</v>
      </c>
      <c r="F34">
        <v>19819</v>
      </c>
      <c r="G34">
        <v>4.3</v>
      </c>
      <c r="H34">
        <v>694</v>
      </c>
      <c r="I34">
        <v>12.1</v>
      </c>
      <c r="J34" t="s">
        <v>247</v>
      </c>
      <c r="K34">
        <v>51061</v>
      </c>
      <c r="L34" t="s">
        <v>236</v>
      </c>
    </row>
    <row r="35" spans="1:12" x14ac:dyDescent="0.2">
      <c r="A35" t="str">
        <f t="shared" si="0"/>
        <v>Floyd2003</v>
      </c>
      <c r="B35" t="s">
        <v>500</v>
      </c>
      <c r="C35">
        <v>2003</v>
      </c>
      <c r="D35" t="s">
        <v>245</v>
      </c>
      <c r="E35">
        <v>284</v>
      </c>
      <c r="F35">
        <v>2574</v>
      </c>
      <c r="G35">
        <v>2.6</v>
      </c>
      <c r="H35">
        <v>476</v>
      </c>
      <c r="I35">
        <v>3.7</v>
      </c>
      <c r="J35" t="s">
        <v>247</v>
      </c>
      <c r="K35">
        <v>51063</v>
      </c>
      <c r="L35" t="s">
        <v>236</v>
      </c>
    </row>
    <row r="36" spans="1:12" x14ac:dyDescent="0.2">
      <c r="A36" t="str">
        <f t="shared" si="0"/>
        <v>Fluvanna2003</v>
      </c>
      <c r="B36" t="s">
        <v>668</v>
      </c>
      <c r="C36">
        <v>2003</v>
      </c>
      <c r="D36" t="s">
        <v>245</v>
      </c>
      <c r="E36">
        <v>380</v>
      </c>
      <c r="F36">
        <v>3754</v>
      </c>
      <c r="G36">
        <v>2</v>
      </c>
      <c r="H36">
        <v>547</v>
      </c>
      <c r="I36">
        <v>9.4</v>
      </c>
      <c r="J36" t="s">
        <v>247</v>
      </c>
      <c r="K36">
        <v>51065</v>
      </c>
      <c r="L36" t="s">
        <v>236</v>
      </c>
    </row>
    <row r="37" spans="1:12" x14ac:dyDescent="0.2">
      <c r="A37" t="str">
        <f t="shared" si="0"/>
        <v>Franklin2003</v>
      </c>
      <c r="B37" t="s">
        <v>434</v>
      </c>
      <c r="C37">
        <v>2003</v>
      </c>
      <c r="D37" t="s">
        <v>245</v>
      </c>
      <c r="E37">
        <v>1142</v>
      </c>
      <c r="F37">
        <v>13190</v>
      </c>
      <c r="G37">
        <v>1.6</v>
      </c>
      <c r="H37">
        <v>533</v>
      </c>
      <c r="I37">
        <v>6</v>
      </c>
      <c r="J37" t="s">
        <v>247</v>
      </c>
      <c r="K37">
        <v>51067</v>
      </c>
      <c r="L37" t="s">
        <v>236</v>
      </c>
    </row>
    <row r="38" spans="1:12" x14ac:dyDescent="0.2">
      <c r="A38" t="str">
        <f t="shared" si="0"/>
        <v>Frederick2003</v>
      </c>
      <c r="B38" t="s">
        <v>669</v>
      </c>
      <c r="C38">
        <v>2003</v>
      </c>
      <c r="D38" t="s">
        <v>245</v>
      </c>
      <c r="E38">
        <v>1194</v>
      </c>
      <c r="F38">
        <v>19446</v>
      </c>
      <c r="G38">
        <v>1.4</v>
      </c>
      <c r="H38">
        <v>631</v>
      </c>
      <c r="I38">
        <v>4</v>
      </c>
      <c r="J38" t="s">
        <v>247</v>
      </c>
      <c r="K38">
        <v>51069</v>
      </c>
      <c r="L38" t="s">
        <v>236</v>
      </c>
    </row>
    <row r="39" spans="1:12" x14ac:dyDescent="0.2">
      <c r="A39" t="str">
        <f t="shared" si="0"/>
        <v>Giles2003</v>
      </c>
      <c r="B39" t="s">
        <v>670</v>
      </c>
      <c r="C39">
        <v>2003</v>
      </c>
      <c r="D39" t="s">
        <v>245</v>
      </c>
      <c r="E39">
        <v>334</v>
      </c>
      <c r="F39">
        <v>4741</v>
      </c>
      <c r="G39">
        <v>-2.2999999999999998</v>
      </c>
      <c r="H39">
        <v>581</v>
      </c>
      <c r="I39">
        <v>1.9</v>
      </c>
      <c r="J39" t="s">
        <v>247</v>
      </c>
      <c r="K39">
        <v>51071</v>
      </c>
      <c r="L39" t="s">
        <v>236</v>
      </c>
    </row>
    <row r="40" spans="1:12" x14ac:dyDescent="0.2">
      <c r="A40" t="str">
        <f t="shared" si="0"/>
        <v>Gloucester2003</v>
      </c>
      <c r="B40" t="s">
        <v>671</v>
      </c>
      <c r="C40">
        <v>2003</v>
      </c>
      <c r="D40" t="s">
        <v>245</v>
      </c>
      <c r="E40">
        <v>903</v>
      </c>
      <c r="F40">
        <v>9480</v>
      </c>
      <c r="G40">
        <v>1.6</v>
      </c>
      <c r="H40">
        <v>476</v>
      </c>
      <c r="I40">
        <v>4.8</v>
      </c>
      <c r="J40" t="s">
        <v>247</v>
      </c>
      <c r="K40">
        <v>51073</v>
      </c>
      <c r="L40" t="s">
        <v>236</v>
      </c>
    </row>
    <row r="41" spans="1:12" x14ac:dyDescent="0.2">
      <c r="A41" t="str">
        <f t="shared" si="0"/>
        <v>Goochland2003</v>
      </c>
      <c r="B41" t="s">
        <v>672</v>
      </c>
      <c r="C41">
        <v>2003</v>
      </c>
      <c r="D41" t="s">
        <v>245</v>
      </c>
      <c r="E41">
        <v>567</v>
      </c>
      <c r="F41">
        <v>6008</v>
      </c>
      <c r="G41">
        <v>3.2</v>
      </c>
      <c r="H41">
        <v>732</v>
      </c>
      <c r="I41">
        <v>8.4</v>
      </c>
      <c r="J41" t="s">
        <v>247</v>
      </c>
      <c r="K41">
        <v>51075</v>
      </c>
      <c r="L41" t="s">
        <v>236</v>
      </c>
    </row>
    <row r="42" spans="1:12" x14ac:dyDescent="0.2">
      <c r="A42" t="str">
        <f t="shared" si="0"/>
        <v>Grayson2003</v>
      </c>
      <c r="B42" t="s">
        <v>598</v>
      </c>
      <c r="C42">
        <v>2003</v>
      </c>
      <c r="D42" t="s">
        <v>245</v>
      </c>
      <c r="E42">
        <v>223</v>
      </c>
      <c r="F42">
        <v>2420</v>
      </c>
      <c r="G42">
        <v>1.2</v>
      </c>
      <c r="H42">
        <v>456</v>
      </c>
      <c r="I42">
        <v>5.3</v>
      </c>
      <c r="J42" t="s">
        <v>247</v>
      </c>
      <c r="K42">
        <v>51077</v>
      </c>
      <c r="L42" t="s">
        <v>236</v>
      </c>
    </row>
    <row r="43" spans="1:12" x14ac:dyDescent="0.2">
      <c r="A43" t="str">
        <f t="shared" si="0"/>
        <v>Greene2003</v>
      </c>
      <c r="B43" t="s">
        <v>436</v>
      </c>
      <c r="C43">
        <v>2003</v>
      </c>
      <c r="D43" t="s">
        <v>245</v>
      </c>
      <c r="E43">
        <v>306</v>
      </c>
      <c r="F43">
        <v>2737</v>
      </c>
      <c r="G43">
        <v>-32.200000000000003</v>
      </c>
      <c r="H43">
        <v>481</v>
      </c>
      <c r="I43">
        <v>2.1</v>
      </c>
      <c r="J43" t="s">
        <v>247</v>
      </c>
      <c r="K43">
        <v>51079</v>
      </c>
      <c r="L43" t="s">
        <v>236</v>
      </c>
    </row>
    <row r="44" spans="1:12" x14ac:dyDescent="0.2">
      <c r="A44" t="str">
        <f t="shared" si="0"/>
        <v>Greensville2003</v>
      </c>
      <c r="B44" t="s">
        <v>673</v>
      </c>
      <c r="C44">
        <v>2003</v>
      </c>
      <c r="D44" t="s">
        <v>245</v>
      </c>
      <c r="E44">
        <v>145</v>
      </c>
      <c r="F44">
        <v>5005</v>
      </c>
      <c r="G44">
        <v>1.3</v>
      </c>
      <c r="H44">
        <v>569</v>
      </c>
      <c r="I44">
        <v>2.5</v>
      </c>
      <c r="J44" t="s">
        <v>247</v>
      </c>
      <c r="K44">
        <v>51081</v>
      </c>
      <c r="L44" t="s">
        <v>236</v>
      </c>
    </row>
    <row r="45" spans="1:12" x14ac:dyDescent="0.2">
      <c r="A45" t="str">
        <f t="shared" si="0"/>
        <v>Halifax2003</v>
      </c>
      <c r="B45" t="s">
        <v>674</v>
      </c>
      <c r="C45">
        <v>2003</v>
      </c>
      <c r="D45" t="s">
        <v>245</v>
      </c>
      <c r="E45">
        <v>839</v>
      </c>
      <c r="F45">
        <v>12449</v>
      </c>
      <c r="G45">
        <v>-2.1</v>
      </c>
      <c r="H45">
        <v>510</v>
      </c>
      <c r="I45">
        <v>0.2</v>
      </c>
      <c r="J45" t="s">
        <v>247</v>
      </c>
      <c r="K45">
        <v>51083</v>
      </c>
      <c r="L45" t="s">
        <v>236</v>
      </c>
    </row>
    <row r="46" spans="1:12" x14ac:dyDescent="0.2">
      <c r="A46" t="str">
        <f t="shared" si="0"/>
        <v>Hanover2003</v>
      </c>
      <c r="B46" t="s">
        <v>675</v>
      </c>
      <c r="C46">
        <v>2003</v>
      </c>
      <c r="D46" t="s">
        <v>245</v>
      </c>
      <c r="E46">
        <v>2917</v>
      </c>
      <c r="F46">
        <v>40227</v>
      </c>
      <c r="G46">
        <v>4.2</v>
      </c>
      <c r="H46">
        <v>653</v>
      </c>
      <c r="I46">
        <v>5.3</v>
      </c>
      <c r="J46" t="s">
        <v>247</v>
      </c>
      <c r="K46">
        <v>51085</v>
      </c>
      <c r="L46" t="s">
        <v>236</v>
      </c>
    </row>
    <row r="47" spans="1:12" x14ac:dyDescent="0.2">
      <c r="A47" t="str">
        <f t="shared" si="0"/>
        <v>Henrico2003</v>
      </c>
      <c r="B47" t="s">
        <v>676</v>
      </c>
      <c r="C47">
        <v>2003</v>
      </c>
      <c r="D47" t="s">
        <v>245</v>
      </c>
      <c r="E47">
        <v>8092</v>
      </c>
      <c r="F47">
        <v>170794</v>
      </c>
      <c r="G47">
        <v>1.6</v>
      </c>
      <c r="H47">
        <v>777</v>
      </c>
      <c r="I47">
        <v>3.3</v>
      </c>
      <c r="J47" t="s">
        <v>247</v>
      </c>
      <c r="K47">
        <v>51087</v>
      </c>
      <c r="L47" t="s">
        <v>236</v>
      </c>
    </row>
    <row r="48" spans="1:12" x14ac:dyDescent="0.2">
      <c r="A48" t="str">
        <f t="shared" si="0"/>
        <v>Henry2003</v>
      </c>
      <c r="B48" t="s">
        <v>416</v>
      </c>
      <c r="C48">
        <v>2003</v>
      </c>
      <c r="D48" t="s">
        <v>245</v>
      </c>
      <c r="E48">
        <v>968</v>
      </c>
      <c r="F48">
        <v>16712</v>
      </c>
      <c r="G48">
        <v>-4.4000000000000004</v>
      </c>
      <c r="H48">
        <v>517</v>
      </c>
      <c r="I48">
        <v>1.4</v>
      </c>
      <c r="J48" t="s">
        <v>247</v>
      </c>
      <c r="K48">
        <v>51089</v>
      </c>
      <c r="L48" t="s">
        <v>236</v>
      </c>
    </row>
    <row r="49" spans="1:12" x14ac:dyDescent="0.2">
      <c r="A49" t="str">
        <f t="shared" si="0"/>
        <v>Highland2003</v>
      </c>
      <c r="B49" t="s">
        <v>677</v>
      </c>
      <c r="C49">
        <v>2003</v>
      </c>
      <c r="D49" t="s">
        <v>245</v>
      </c>
      <c r="E49">
        <v>100</v>
      </c>
      <c r="F49">
        <v>552</v>
      </c>
      <c r="G49">
        <v>0</v>
      </c>
      <c r="H49">
        <v>399</v>
      </c>
      <c r="I49">
        <v>14</v>
      </c>
      <c r="J49" t="s">
        <v>247</v>
      </c>
      <c r="K49">
        <v>51091</v>
      </c>
      <c r="L49" t="s">
        <v>236</v>
      </c>
    </row>
    <row r="50" spans="1:12" x14ac:dyDescent="0.2">
      <c r="A50" t="str">
        <f t="shared" si="0"/>
        <v>Isle of Wight2003</v>
      </c>
      <c r="B50" t="s">
        <v>678</v>
      </c>
      <c r="C50">
        <v>2003</v>
      </c>
      <c r="D50" t="s">
        <v>245</v>
      </c>
      <c r="E50">
        <v>600</v>
      </c>
      <c r="F50">
        <v>12680</v>
      </c>
      <c r="G50">
        <v>4.5999999999999996</v>
      </c>
      <c r="H50">
        <v>707</v>
      </c>
      <c r="I50">
        <v>11.9</v>
      </c>
      <c r="J50" t="s">
        <v>247</v>
      </c>
      <c r="K50">
        <v>51093</v>
      </c>
      <c r="L50" t="s">
        <v>236</v>
      </c>
    </row>
    <row r="51" spans="1:12" x14ac:dyDescent="0.2">
      <c r="A51" t="str">
        <f t="shared" si="0"/>
        <v>James City2003</v>
      </c>
      <c r="B51" t="s">
        <v>679</v>
      </c>
      <c r="C51">
        <v>2003</v>
      </c>
      <c r="D51" t="s">
        <v>245</v>
      </c>
      <c r="E51">
        <v>1266</v>
      </c>
      <c r="F51">
        <v>22027</v>
      </c>
      <c r="G51">
        <v>6.5</v>
      </c>
      <c r="H51">
        <v>546</v>
      </c>
      <c r="I51">
        <v>1.5</v>
      </c>
      <c r="J51" t="s">
        <v>247</v>
      </c>
      <c r="K51">
        <v>51095</v>
      </c>
      <c r="L51" t="s">
        <v>236</v>
      </c>
    </row>
    <row r="52" spans="1:12" x14ac:dyDescent="0.2">
      <c r="A52" t="str">
        <f t="shared" si="0"/>
        <v>King and Queen2003</v>
      </c>
      <c r="B52" t="s">
        <v>680</v>
      </c>
      <c r="C52">
        <v>2003</v>
      </c>
      <c r="D52" t="s">
        <v>245</v>
      </c>
      <c r="E52">
        <v>139</v>
      </c>
      <c r="F52">
        <v>963</v>
      </c>
      <c r="G52">
        <v>-3.8</v>
      </c>
      <c r="H52">
        <v>603</v>
      </c>
      <c r="I52">
        <v>9.4</v>
      </c>
      <c r="J52" t="s">
        <v>247</v>
      </c>
      <c r="K52">
        <v>51097</v>
      </c>
      <c r="L52" t="s">
        <v>236</v>
      </c>
    </row>
    <row r="53" spans="1:12" x14ac:dyDescent="0.2">
      <c r="A53" t="str">
        <f t="shared" si="0"/>
        <v>King George2003</v>
      </c>
      <c r="B53" t="s">
        <v>681</v>
      </c>
      <c r="C53">
        <v>2003</v>
      </c>
      <c r="D53" t="s">
        <v>245</v>
      </c>
      <c r="E53">
        <v>429</v>
      </c>
      <c r="F53">
        <v>9508</v>
      </c>
      <c r="G53">
        <v>2.6</v>
      </c>
      <c r="H53">
        <v>1006</v>
      </c>
      <c r="I53">
        <v>5.7</v>
      </c>
      <c r="J53" t="s">
        <v>247</v>
      </c>
      <c r="K53">
        <v>51099</v>
      </c>
      <c r="L53" t="s">
        <v>236</v>
      </c>
    </row>
    <row r="54" spans="1:12" x14ac:dyDescent="0.2">
      <c r="A54" t="str">
        <f t="shared" si="0"/>
        <v>King William2003</v>
      </c>
      <c r="B54" t="s">
        <v>682</v>
      </c>
      <c r="C54">
        <v>2003</v>
      </c>
      <c r="D54" t="s">
        <v>245</v>
      </c>
      <c r="E54">
        <v>325</v>
      </c>
      <c r="F54">
        <v>3700</v>
      </c>
      <c r="G54">
        <v>-0.5</v>
      </c>
      <c r="H54">
        <v>630</v>
      </c>
      <c r="I54">
        <v>3.8</v>
      </c>
      <c r="J54" t="s">
        <v>247</v>
      </c>
      <c r="K54">
        <v>51101</v>
      </c>
      <c r="L54" t="s">
        <v>236</v>
      </c>
    </row>
    <row r="55" spans="1:12" x14ac:dyDescent="0.2">
      <c r="A55" t="str">
        <f t="shared" si="0"/>
        <v>Lancaster2003</v>
      </c>
      <c r="B55" t="s">
        <v>388</v>
      </c>
      <c r="C55">
        <v>2003</v>
      </c>
      <c r="D55" t="s">
        <v>245</v>
      </c>
      <c r="E55">
        <v>507</v>
      </c>
      <c r="F55">
        <v>4671</v>
      </c>
      <c r="G55">
        <v>0.2</v>
      </c>
      <c r="H55">
        <v>538</v>
      </c>
      <c r="I55">
        <v>5.9</v>
      </c>
      <c r="J55" t="s">
        <v>247</v>
      </c>
      <c r="K55">
        <v>51103</v>
      </c>
      <c r="L55" t="s">
        <v>236</v>
      </c>
    </row>
    <row r="56" spans="1:12" x14ac:dyDescent="0.2">
      <c r="A56" t="str">
        <f t="shared" si="0"/>
        <v>Lee2003</v>
      </c>
      <c r="B56" t="s">
        <v>315</v>
      </c>
      <c r="C56">
        <v>2003</v>
      </c>
      <c r="D56" t="s">
        <v>245</v>
      </c>
      <c r="E56">
        <v>408</v>
      </c>
      <c r="F56">
        <v>5404</v>
      </c>
      <c r="G56">
        <v>1.7</v>
      </c>
      <c r="H56">
        <v>512</v>
      </c>
      <c r="I56">
        <v>1.8</v>
      </c>
      <c r="J56" t="s">
        <v>247</v>
      </c>
      <c r="K56">
        <v>51105</v>
      </c>
      <c r="L56" t="s">
        <v>236</v>
      </c>
    </row>
    <row r="57" spans="1:12" x14ac:dyDescent="0.2">
      <c r="A57" t="str">
        <f t="shared" si="0"/>
        <v>Loudoun2003</v>
      </c>
      <c r="B57" t="s">
        <v>417</v>
      </c>
      <c r="C57">
        <v>2003</v>
      </c>
      <c r="D57" t="s">
        <v>245</v>
      </c>
      <c r="E57">
        <v>5907</v>
      </c>
      <c r="F57">
        <v>107035</v>
      </c>
      <c r="G57">
        <v>4.9000000000000004</v>
      </c>
      <c r="H57">
        <v>974</v>
      </c>
      <c r="I57">
        <v>4.3</v>
      </c>
      <c r="J57" t="s">
        <v>247</v>
      </c>
      <c r="K57">
        <v>51107</v>
      </c>
      <c r="L57" t="s">
        <v>236</v>
      </c>
    </row>
    <row r="58" spans="1:12" x14ac:dyDescent="0.2">
      <c r="A58" t="str">
        <f t="shared" si="0"/>
        <v>Louisa2003</v>
      </c>
      <c r="B58" t="s">
        <v>683</v>
      </c>
      <c r="C58">
        <v>2003</v>
      </c>
      <c r="D58" t="s">
        <v>245</v>
      </c>
      <c r="E58">
        <v>542</v>
      </c>
      <c r="F58">
        <v>6423</v>
      </c>
      <c r="G58">
        <v>1.4</v>
      </c>
      <c r="H58">
        <v>721</v>
      </c>
      <c r="I58">
        <v>0.3</v>
      </c>
      <c r="J58" t="s">
        <v>247</v>
      </c>
      <c r="K58">
        <v>51109</v>
      </c>
      <c r="L58" t="s">
        <v>236</v>
      </c>
    </row>
    <row r="59" spans="1:12" x14ac:dyDescent="0.2">
      <c r="A59" t="str">
        <f t="shared" si="0"/>
        <v>Lunenburg2003</v>
      </c>
      <c r="B59" t="s">
        <v>684</v>
      </c>
      <c r="C59">
        <v>2003</v>
      </c>
      <c r="D59" t="s">
        <v>245</v>
      </c>
      <c r="E59">
        <v>252</v>
      </c>
      <c r="F59">
        <v>2940</v>
      </c>
      <c r="G59">
        <v>3.1</v>
      </c>
      <c r="H59">
        <v>557</v>
      </c>
      <c r="I59">
        <v>6.5</v>
      </c>
      <c r="J59" t="s">
        <v>247</v>
      </c>
      <c r="K59">
        <v>51111</v>
      </c>
      <c r="L59" t="s">
        <v>236</v>
      </c>
    </row>
    <row r="60" spans="1:12" x14ac:dyDescent="0.2">
      <c r="A60" t="str">
        <f t="shared" si="0"/>
        <v>Madison2003</v>
      </c>
      <c r="B60" t="s">
        <v>313</v>
      </c>
      <c r="C60">
        <v>2003</v>
      </c>
      <c r="D60" t="s">
        <v>245</v>
      </c>
      <c r="E60">
        <v>312</v>
      </c>
      <c r="F60">
        <v>3663</v>
      </c>
      <c r="G60">
        <v>0.9</v>
      </c>
      <c r="H60">
        <v>458</v>
      </c>
      <c r="I60">
        <v>2.2000000000000002</v>
      </c>
      <c r="J60" t="s">
        <v>247</v>
      </c>
      <c r="K60">
        <v>51113</v>
      </c>
      <c r="L60" t="s">
        <v>236</v>
      </c>
    </row>
    <row r="61" spans="1:12" x14ac:dyDescent="0.2">
      <c r="A61" t="str">
        <f t="shared" si="0"/>
        <v>Mathews2003</v>
      </c>
      <c r="B61" t="s">
        <v>685</v>
      </c>
      <c r="C61">
        <v>2003</v>
      </c>
      <c r="D61" t="s">
        <v>245</v>
      </c>
      <c r="E61">
        <v>218</v>
      </c>
      <c r="F61">
        <v>1569</v>
      </c>
      <c r="G61">
        <v>3.4</v>
      </c>
      <c r="H61">
        <v>419</v>
      </c>
      <c r="I61">
        <v>5.8</v>
      </c>
      <c r="J61" t="s">
        <v>247</v>
      </c>
      <c r="K61">
        <v>51115</v>
      </c>
      <c r="L61" t="s">
        <v>236</v>
      </c>
    </row>
    <row r="62" spans="1:12" x14ac:dyDescent="0.2">
      <c r="A62" t="str">
        <f t="shared" si="0"/>
        <v>Mecklenburg2003</v>
      </c>
      <c r="B62" t="s">
        <v>686</v>
      </c>
      <c r="C62">
        <v>2003</v>
      </c>
      <c r="D62" t="s">
        <v>245</v>
      </c>
      <c r="E62">
        <v>904</v>
      </c>
      <c r="F62">
        <v>12532</v>
      </c>
      <c r="G62">
        <v>-1.1000000000000001</v>
      </c>
      <c r="H62">
        <v>585</v>
      </c>
      <c r="I62">
        <v>28</v>
      </c>
      <c r="J62" t="s">
        <v>247</v>
      </c>
      <c r="K62">
        <v>51117</v>
      </c>
      <c r="L62" t="s">
        <v>236</v>
      </c>
    </row>
    <row r="63" spans="1:12" x14ac:dyDescent="0.2">
      <c r="A63" t="str">
        <f t="shared" si="0"/>
        <v>Middlesex2003</v>
      </c>
      <c r="B63" t="s">
        <v>687</v>
      </c>
      <c r="C63">
        <v>2003</v>
      </c>
      <c r="D63" t="s">
        <v>245</v>
      </c>
      <c r="E63">
        <v>389</v>
      </c>
      <c r="F63">
        <v>3301</v>
      </c>
      <c r="G63">
        <v>2.1</v>
      </c>
      <c r="H63">
        <v>459</v>
      </c>
      <c r="I63">
        <v>4.0999999999999996</v>
      </c>
      <c r="J63" t="s">
        <v>247</v>
      </c>
      <c r="K63">
        <v>51119</v>
      </c>
      <c r="L63" t="s">
        <v>236</v>
      </c>
    </row>
    <row r="64" spans="1:12" x14ac:dyDescent="0.2">
      <c r="A64" t="str">
        <f t="shared" si="0"/>
        <v>Montgomery2003</v>
      </c>
      <c r="B64" t="s">
        <v>329</v>
      </c>
      <c r="C64">
        <v>2003</v>
      </c>
      <c r="D64" t="s">
        <v>245</v>
      </c>
      <c r="E64">
        <v>1891</v>
      </c>
      <c r="F64">
        <v>38001</v>
      </c>
      <c r="G64">
        <v>0.6</v>
      </c>
      <c r="H64">
        <v>582</v>
      </c>
      <c r="I64">
        <v>3.4</v>
      </c>
      <c r="J64" t="s">
        <v>247</v>
      </c>
      <c r="K64">
        <v>51121</v>
      </c>
      <c r="L64" t="s">
        <v>236</v>
      </c>
    </row>
    <row r="65" spans="1:12" x14ac:dyDescent="0.2">
      <c r="A65" t="str">
        <f t="shared" si="0"/>
        <v>Nelson2003</v>
      </c>
      <c r="B65" t="s">
        <v>627</v>
      </c>
      <c r="C65">
        <v>2003</v>
      </c>
      <c r="D65" t="s">
        <v>245</v>
      </c>
      <c r="E65">
        <v>405</v>
      </c>
      <c r="F65">
        <v>3501</v>
      </c>
      <c r="G65">
        <v>5.2</v>
      </c>
      <c r="H65">
        <v>496</v>
      </c>
      <c r="I65">
        <v>3.8</v>
      </c>
      <c r="J65" t="s">
        <v>247</v>
      </c>
      <c r="K65">
        <v>51125</v>
      </c>
      <c r="L65" t="s">
        <v>236</v>
      </c>
    </row>
    <row r="66" spans="1:12" x14ac:dyDescent="0.2">
      <c r="A66" t="str">
        <f t="shared" si="0"/>
        <v>New Kent2003</v>
      </c>
      <c r="B66" t="s">
        <v>688</v>
      </c>
      <c r="C66">
        <v>2003</v>
      </c>
      <c r="D66" t="s">
        <v>245</v>
      </c>
      <c r="E66">
        <v>339</v>
      </c>
      <c r="F66">
        <v>3087</v>
      </c>
      <c r="G66">
        <v>1.6</v>
      </c>
      <c r="H66">
        <v>504</v>
      </c>
      <c r="I66">
        <v>6.8</v>
      </c>
      <c r="J66" t="s">
        <v>247</v>
      </c>
      <c r="K66">
        <v>51127</v>
      </c>
      <c r="L66" t="s">
        <v>236</v>
      </c>
    </row>
    <row r="67" spans="1:12" x14ac:dyDescent="0.2">
      <c r="A67" t="str">
        <f t="shared" si="0"/>
        <v>Northampton2003</v>
      </c>
      <c r="B67" t="s">
        <v>689</v>
      </c>
      <c r="C67">
        <v>2003</v>
      </c>
      <c r="D67" t="s">
        <v>245</v>
      </c>
      <c r="E67">
        <v>388</v>
      </c>
      <c r="F67">
        <v>5239</v>
      </c>
      <c r="G67">
        <v>-1.5</v>
      </c>
      <c r="H67">
        <v>563</v>
      </c>
      <c r="I67">
        <v>8.6999999999999993</v>
      </c>
      <c r="J67" t="s">
        <v>247</v>
      </c>
      <c r="K67">
        <v>51131</v>
      </c>
      <c r="L67" t="s">
        <v>236</v>
      </c>
    </row>
    <row r="68" spans="1:12" x14ac:dyDescent="0.2">
      <c r="A68" t="str">
        <f t="shared" si="0"/>
        <v>Northumberland2003</v>
      </c>
      <c r="B68" t="s">
        <v>690</v>
      </c>
      <c r="C68">
        <v>2003</v>
      </c>
      <c r="D68" t="s">
        <v>245</v>
      </c>
      <c r="E68">
        <v>366</v>
      </c>
      <c r="F68">
        <v>2781</v>
      </c>
      <c r="G68">
        <v>5.5</v>
      </c>
      <c r="H68">
        <v>468</v>
      </c>
      <c r="I68">
        <v>-1.3</v>
      </c>
      <c r="J68" t="s">
        <v>247</v>
      </c>
      <c r="K68">
        <v>51133</v>
      </c>
      <c r="L68" t="s">
        <v>236</v>
      </c>
    </row>
    <row r="69" spans="1:12" x14ac:dyDescent="0.2">
      <c r="A69" t="str">
        <f t="shared" si="0"/>
        <v>Nottoway2003</v>
      </c>
      <c r="B69" t="s">
        <v>691</v>
      </c>
      <c r="C69">
        <v>2003</v>
      </c>
      <c r="D69" t="s">
        <v>245</v>
      </c>
      <c r="E69">
        <v>374</v>
      </c>
      <c r="F69">
        <v>5982</v>
      </c>
      <c r="G69">
        <v>-1.4</v>
      </c>
      <c r="H69">
        <v>483</v>
      </c>
      <c r="I69">
        <v>2.2999999999999998</v>
      </c>
      <c r="J69" t="s">
        <v>247</v>
      </c>
      <c r="K69">
        <v>51135</v>
      </c>
      <c r="L69" t="s">
        <v>236</v>
      </c>
    </row>
    <row r="70" spans="1:12" x14ac:dyDescent="0.2">
      <c r="A70" t="str">
        <f t="shared" ref="A70:A133" si="1">_xlfn.CONCAT(B70, C70)</f>
        <v>Orange2003</v>
      </c>
      <c r="B70" t="s">
        <v>418</v>
      </c>
      <c r="C70">
        <v>2003</v>
      </c>
      <c r="D70" t="s">
        <v>245</v>
      </c>
      <c r="E70">
        <v>683</v>
      </c>
      <c r="F70">
        <v>8391</v>
      </c>
      <c r="G70">
        <v>7.1</v>
      </c>
      <c r="H70">
        <v>522</v>
      </c>
      <c r="I70">
        <v>-4.9000000000000004</v>
      </c>
      <c r="J70" t="s">
        <v>247</v>
      </c>
      <c r="K70">
        <v>51137</v>
      </c>
      <c r="L70" t="s">
        <v>236</v>
      </c>
    </row>
    <row r="71" spans="1:12" x14ac:dyDescent="0.2">
      <c r="A71" t="str">
        <f t="shared" si="1"/>
        <v>Page2003</v>
      </c>
      <c r="B71" t="s">
        <v>692</v>
      </c>
      <c r="C71">
        <v>2003</v>
      </c>
      <c r="D71" t="s">
        <v>245</v>
      </c>
      <c r="E71">
        <v>455</v>
      </c>
      <c r="F71">
        <v>6051</v>
      </c>
      <c r="G71">
        <v>-2.9</v>
      </c>
      <c r="H71">
        <v>459</v>
      </c>
      <c r="I71">
        <v>-0.6</v>
      </c>
      <c r="J71" t="s">
        <v>247</v>
      </c>
      <c r="K71">
        <v>51139</v>
      </c>
      <c r="L71" t="s">
        <v>236</v>
      </c>
    </row>
    <row r="72" spans="1:12" x14ac:dyDescent="0.2">
      <c r="A72" t="str">
        <f t="shared" si="1"/>
        <v>Patrick2003</v>
      </c>
      <c r="B72" t="s">
        <v>693</v>
      </c>
      <c r="C72">
        <v>2003</v>
      </c>
      <c r="D72" t="s">
        <v>245</v>
      </c>
      <c r="E72">
        <v>359</v>
      </c>
      <c r="F72">
        <v>5169</v>
      </c>
      <c r="G72">
        <v>-2.5</v>
      </c>
      <c r="H72">
        <v>438</v>
      </c>
      <c r="I72">
        <v>4</v>
      </c>
      <c r="J72" t="s">
        <v>247</v>
      </c>
      <c r="K72">
        <v>51141</v>
      </c>
      <c r="L72" t="s">
        <v>236</v>
      </c>
    </row>
    <row r="73" spans="1:12" x14ac:dyDescent="0.2">
      <c r="A73" t="str">
        <f t="shared" si="1"/>
        <v>Pittsylvania2003</v>
      </c>
      <c r="B73" t="s">
        <v>694</v>
      </c>
      <c r="C73">
        <v>2003</v>
      </c>
      <c r="D73" t="s">
        <v>245</v>
      </c>
      <c r="E73">
        <v>978</v>
      </c>
      <c r="F73">
        <v>17292</v>
      </c>
      <c r="G73">
        <v>0.5</v>
      </c>
      <c r="H73">
        <v>596</v>
      </c>
      <c r="I73">
        <v>6.4</v>
      </c>
      <c r="J73" t="s">
        <v>247</v>
      </c>
      <c r="K73">
        <v>51143</v>
      </c>
      <c r="L73" t="s">
        <v>236</v>
      </c>
    </row>
    <row r="74" spans="1:12" x14ac:dyDescent="0.2">
      <c r="A74" t="str">
        <f t="shared" si="1"/>
        <v>Powhatan2003</v>
      </c>
      <c r="B74" t="s">
        <v>695</v>
      </c>
      <c r="C74">
        <v>2003</v>
      </c>
      <c r="D74" t="s">
        <v>245</v>
      </c>
      <c r="E74">
        <v>563</v>
      </c>
      <c r="F74">
        <v>5462</v>
      </c>
      <c r="G74">
        <v>6.8</v>
      </c>
      <c r="H74">
        <v>602</v>
      </c>
      <c r="I74">
        <v>2.9</v>
      </c>
      <c r="J74" t="s">
        <v>247</v>
      </c>
      <c r="K74">
        <v>51145</v>
      </c>
      <c r="L74" t="s">
        <v>236</v>
      </c>
    </row>
    <row r="75" spans="1:12" x14ac:dyDescent="0.2">
      <c r="A75" t="str">
        <f t="shared" si="1"/>
        <v>Prince Edward2003</v>
      </c>
      <c r="B75" t="s">
        <v>696</v>
      </c>
      <c r="C75">
        <v>2003</v>
      </c>
      <c r="D75" t="s">
        <v>245</v>
      </c>
      <c r="E75">
        <v>552</v>
      </c>
      <c r="F75">
        <v>8206</v>
      </c>
      <c r="G75">
        <v>1.6</v>
      </c>
      <c r="H75">
        <v>497</v>
      </c>
      <c r="I75">
        <v>1.2</v>
      </c>
      <c r="J75" t="s">
        <v>247</v>
      </c>
      <c r="K75">
        <v>51147</v>
      </c>
      <c r="L75" t="s">
        <v>236</v>
      </c>
    </row>
    <row r="76" spans="1:12" x14ac:dyDescent="0.2">
      <c r="A76" t="str">
        <f t="shared" si="1"/>
        <v>Prince George2003</v>
      </c>
      <c r="B76" t="s">
        <v>697</v>
      </c>
      <c r="C76">
        <v>2003</v>
      </c>
      <c r="D76" t="s">
        <v>245</v>
      </c>
      <c r="E76">
        <v>430</v>
      </c>
      <c r="F76">
        <v>11130</v>
      </c>
      <c r="G76">
        <v>2.8</v>
      </c>
      <c r="H76">
        <v>701</v>
      </c>
      <c r="I76">
        <v>4.5999999999999996</v>
      </c>
      <c r="J76" t="s">
        <v>247</v>
      </c>
      <c r="K76">
        <v>51149</v>
      </c>
      <c r="L76" t="s">
        <v>236</v>
      </c>
    </row>
    <row r="77" spans="1:12" x14ac:dyDescent="0.2">
      <c r="A77" t="str">
        <f t="shared" si="1"/>
        <v>Prince William2003</v>
      </c>
      <c r="B77" t="s">
        <v>698</v>
      </c>
      <c r="C77">
        <v>2003</v>
      </c>
      <c r="D77" t="s">
        <v>245</v>
      </c>
      <c r="E77">
        <v>5648</v>
      </c>
      <c r="F77">
        <v>91868</v>
      </c>
      <c r="G77">
        <v>5.6</v>
      </c>
      <c r="H77">
        <v>688</v>
      </c>
      <c r="I77">
        <v>4.0999999999999996</v>
      </c>
      <c r="J77" t="s">
        <v>247</v>
      </c>
      <c r="K77">
        <v>51153</v>
      </c>
      <c r="L77" t="s">
        <v>236</v>
      </c>
    </row>
    <row r="78" spans="1:12" x14ac:dyDescent="0.2">
      <c r="A78" t="str">
        <f t="shared" si="1"/>
        <v>Pulaski2003</v>
      </c>
      <c r="B78" t="s">
        <v>415</v>
      </c>
      <c r="C78">
        <v>2003</v>
      </c>
      <c r="D78" t="s">
        <v>245</v>
      </c>
      <c r="E78">
        <v>684</v>
      </c>
      <c r="F78">
        <v>15046</v>
      </c>
      <c r="G78">
        <v>3.8</v>
      </c>
      <c r="H78">
        <v>609</v>
      </c>
      <c r="I78">
        <v>6.7</v>
      </c>
      <c r="J78" t="s">
        <v>247</v>
      </c>
      <c r="K78">
        <v>51155</v>
      </c>
      <c r="L78" t="s">
        <v>236</v>
      </c>
    </row>
    <row r="79" spans="1:12" x14ac:dyDescent="0.2">
      <c r="A79" t="str">
        <f t="shared" si="1"/>
        <v>Rappahannock2003</v>
      </c>
      <c r="B79" t="s">
        <v>699</v>
      </c>
      <c r="C79">
        <v>2003</v>
      </c>
      <c r="D79" t="s">
        <v>245</v>
      </c>
      <c r="E79">
        <v>232</v>
      </c>
      <c r="F79">
        <v>1488</v>
      </c>
      <c r="G79">
        <v>10.3</v>
      </c>
      <c r="H79">
        <v>588</v>
      </c>
      <c r="I79">
        <v>2.6</v>
      </c>
      <c r="J79" t="s">
        <v>247</v>
      </c>
      <c r="K79">
        <v>51157</v>
      </c>
      <c r="L79" t="s">
        <v>236</v>
      </c>
    </row>
    <row r="80" spans="1:12" x14ac:dyDescent="0.2">
      <c r="A80" t="str">
        <f t="shared" si="1"/>
        <v>Richmond2003</v>
      </c>
      <c r="B80" t="s">
        <v>342</v>
      </c>
      <c r="C80">
        <v>2003</v>
      </c>
      <c r="D80" t="s">
        <v>245</v>
      </c>
      <c r="E80">
        <v>252</v>
      </c>
      <c r="F80">
        <v>2834</v>
      </c>
      <c r="G80">
        <v>-2.4</v>
      </c>
      <c r="H80">
        <v>524</v>
      </c>
      <c r="I80">
        <v>7.6</v>
      </c>
      <c r="J80" t="s">
        <v>247</v>
      </c>
      <c r="K80">
        <v>51159</v>
      </c>
      <c r="L80" t="s">
        <v>236</v>
      </c>
    </row>
    <row r="81" spans="1:12" x14ac:dyDescent="0.2">
      <c r="A81" t="str">
        <f t="shared" si="1"/>
        <v>Roanoke2003</v>
      </c>
      <c r="B81" t="s">
        <v>700</v>
      </c>
      <c r="C81">
        <v>2003</v>
      </c>
      <c r="D81" t="s">
        <v>245</v>
      </c>
      <c r="E81">
        <v>1981</v>
      </c>
      <c r="F81">
        <v>30919</v>
      </c>
      <c r="G81">
        <v>-5.7</v>
      </c>
      <c r="H81">
        <v>603</v>
      </c>
      <c r="I81">
        <v>0.8</v>
      </c>
      <c r="J81" t="s">
        <v>247</v>
      </c>
      <c r="K81">
        <v>51161</v>
      </c>
      <c r="L81" t="s">
        <v>236</v>
      </c>
    </row>
    <row r="82" spans="1:12" x14ac:dyDescent="0.2">
      <c r="A82" t="str">
        <f t="shared" si="1"/>
        <v>Rockbridge2003</v>
      </c>
      <c r="B82" t="s">
        <v>701</v>
      </c>
      <c r="C82">
        <v>2003</v>
      </c>
      <c r="D82" t="s">
        <v>245</v>
      </c>
      <c r="E82">
        <v>455</v>
      </c>
      <c r="F82">
        <v>6829</v>
      </c>
      <c r="G82">
        <v>3.8</v>
      </c>
      <c r="H82">
        <v>475</v>
      </c>
      <c r="I82">
        <v>1.1000000000000001</v>
      </c>
      <c r="J82" t="s">
        <v>247</v>
      </c>
      <c r="K82">
        <v>51163</v>
      </c>
      <c r="L82" t="s">
        <v>236</v>
      </c>
    </row>
    <row r="83" spans="1:12" x14ac:dyDescent="0.2">
      <c r="A83" t="str">
        <f t="shared" si="1"/>
        <v>Rockingham2003</v>
      </c>
      <c r="B83" t="s">
        <v>380</v>
      </c>
      <c r="C83">
        <v>2003</v>
      </c>
      <c r="D83" t="s">
        <v>245</v>
      </c>
      <c r="E83">
        <v>1366</v>
      </c>
      <c r="F83">
        <v>28111</v>
      </c>
      <c r="G83">
        <v>9.6</v>
      </c>
      <c r="H83">
        <v>583</v>
      </c>
      <c r="I83">
        <v>2.5</v>
      </c>
      <c r="J83" t="s">
        <v>247</v>
      </c>
      <c r="K83">
        <v>51165</v>
      </c>
      <c r="L83" t="s">
        <v>236</v>
      </c>
    </row>
    <row r="84" spans="1:12" x14ac:dyDescent="0.2">
      <c r="A84" t="str">
        <f t="shared" si="1"/>
        <v>Russell2003</v>
      </c>
      <c r="B84" t="s">
        <v>449</v>
      </c>
      <c r="C84">
        <v>2003</v>
      </c>
      <c r="D84" t="s">
        <v>245</v>
      </c>
      <c r="E84">
        <v>549</v>
      </c>
      <c r="F84">
        <v>8418</v>
      </c>
      <c r="G84">
        <v>1.3</v>
      </c>
      <c r="H84">
        <v>533</v>
      </c>
      <c r="I84">
        <v>-7</v>
      </c>
      <c r="J84" t="s">
        <v>247</v>
      </c>
      <c r="K84">
        <v>51167</v>
      </c>
      <c r="L84" t="s">
        <v>236</v>
      </c>
    </row>
    <row r="85" spans="1:12" x14ac:dyDescent="0.2">
      <c r="A85" t="str">
        <f t="shared" si="1"/>
        <v>Scott2003</v>
      </c>
      <c r="B85" t="s">
        <v>638</v>
      </c>
      <c r="C85">
        <v>2003</v>
      </c>
      <c r="D85" t="s">
        <v>245</v>
      </c>
      <c r="E85">
        <v>364</v>
      </c>
      <c r="F85">
        <v>4300</v>
      </c>
      <c r="G85">
        <v>-0.6</v>
      </c>
      <c r="H85">
        <v>472</v>
      </c>
      <c r="I85">
        <v>6.1</v>
      </c>
      <c r="J85" t="s">
        <v>247</v>
      </c>
      <c r="K85">
        <v>51169</v>
      </c>
      <c r="L85" t="s">
        <v>236</v>
      </c>
    </row>
    <row r="86" spans="1:12" x14ac:dyDescent="0.2">
      <c r="A86" t="str">
        <f t="shared" si="1"/>
        <v>Shenandoah2003</v>
      </c>
      <c r="B86" t="s">
        <v>702</v>
      </c>
      <c r="C86">
        <v>2003</v>
      </c>
      <c r="D86" t="s">
        <v>245</v>
      </c>
      <c r="E86">
        <v>897</v>
      </c>
      <c r="F86">
        <v>13942</v>
      </c>
      <c r="G86">
        <v>-1.6</v>
      </c>
      <c r="H86">
        <v>510</v>
      </c>
      <c r="I86">
        <v>3.4</v>
      </c>
      <c r="J86" t="s">
        <v>247</v>
      </c>
      <c r="K86">
        <v>51171</v>
      </c>
      <c r="L86" t="s">
        <v>236</v>
      </c>
    </row>
    <row r="87" spans="1:12" x14ac:dyDescent="0.2">
      <c r="A87" t="str">
        <f t="shared" si="1"/>
        <v>Smyth2003</v>
      </c>
      <c r="B87" t="s">
        <v>703</v>
      </c>
      <c r="C87">
        <v>2003</v>
      </c>
      <c r="D87" t="s">
        <v>245</v>
      </c>
      <c r="E87">
        <v>705</v>
      </c>
      <c r="F87">
        <v>13718</v>
      </c>
      <c r="G87">
        <v>8</v>
      </c>
      <c r="H87">
        <v>529</v>
      </c>
      <c r="I87">
        <v>0.8</v>
      </c>
      <c r="J87" t="s">
        <v>247</v>
      </c>
      <c r="K87">
        <v>51173</v>
      </c>
      <c r="L87" t="s">
        <v>236</v>
      </c>
    </row>
    <row r="88" spans="1:12" x14ac:dyDescent="0.2">
      <c r="A88" t="str">
        <f t="shared" si="1"/>
        <v>Southampton2003</v>
      </c>
      <c r="B88" t="s">
        <v>704</v>
      </c>
      <c r="C88">
        <v>2003</v>
      </c>
      <c r="D88" t="s">
        <v>245</v>
      </c>
      <c r="E88">
        <v>285</v>
      </c>
      <c r="F88">
        <v>4226</v>
      </c>
      <c r="G88">
        <v>0</v>
      </c>
      <c r="H88">
        <v>583</v>
      </c>
      <c r="I88">
        <v>6.6</v>
      </c>
      <c r="J88" t="s">
        <v>247</v>
      </c>
      <c r="K88">
        <v>51175</v>
      </c>
      <c r="L88" t="s">
        <v>236</v>
      </c>
    </row>
    <row r="89" spans="1:12" x14ac:dyDescent="0.2">
      <c r="A89" t="str">
        <f t="shared" si="1"/>
        <v>Spotsylvania2003</v>
      </c>
      <c r="B89" t="s">
        <v>705</v>
      </c>
      <c r="C89">
        <v>2003</v>
      </c>
      <c r="D89" t="s">
        <v>245</v>
      </c>
      <c r="E89">
        <v>1781</v>
      </c>
      <c r="F89">
        <v>28223</v>
      </c>
      <c r="G89">
        <v>5.2</v>
      </c>
      <c r="H89">
        <v>617</v>
      </c>
      <c r="I89">
        <v>6.7</v>
      </c>
      <c r="J89" t="s">
        <v>247</v>
      </c>
      <c r="K89">
        <v>51177</v>
      </c>
      <c r="L89" t="s">
        <v>236</v>
      </c>
    </row>
    <row r="90" spans="1:12" x14ac:dyDescent="0.2">
      <c r="A90" t="str">
        <f t="shared" si="1"/>
        <v>Stafford2003</v>
      </c>
      <c r="B90" t="s">
        <v>706</v>
      </c>
      <c r="C90">
        <v>2003</v>
      </c>
      <c r="D90" t="s">
        <v>245</v>
      </c>
      <c r="E90">
        <v>1695</v>
      </c>
      <c r="F90">
        <v>27111</v>
      </c>
      <c r="G90">
        <v>3</v>
      </c>
      <c r="H90">
        <v>625</v>
      </c>
      <c r="I90">
        <v>5.9</v>
      </c>
      <c r="J90" t="s">
        <v>247</v>
      </c>
      <c r="K90">
        <v>51179</v>
      </c>
      <c r="L90" t="s">
        <v>236</v>
      </c>
    </row>
    <row r="91" spans="1:12" x14ac:dyDescent="0.2">
      <c r="A91" t="str">
        <f t="shared" si="1"/>
        <v>Surry2003</v>
      </c>
      <c r="B91" t="s">
        <v>707</v>
      </c>
      <c r="C91">
        <v>2003</v>
      </c>
      <c r="D91" t="s">
        <v>245</v>
      </c>
      <c r="E91">
        <v>103</v>
      </c>
      <c r="F91">
        <v>2041</v>
      </c>
      <c r="G91">
        <v>1.6</v>
      </c>
      <c r="H91">
        <v>1224</v>
      </c>
      <c r="I91">
        <v>37.200000000000003</v>
      </c>
      <c r="J91" t="s">
        <v>247</v>
      </c>
      <c r="K91">
        <v>51181</v>
      </c>
      <c r="L91" t="s">
        <v>236</v>
      </c>
    </row>
    <row r="92" spans="1:12" x14ac:dyDescent="0.2">
      <c r="A92" t="str">
        <f t="shared" si="1"/>
        <v>Sussex2003</v>
      </c>
      <c r="B92" t="s">
        <v>708</v>
      </c>
      <c r="C92">
        <v>2003</v>
      </c>
      <c r="D92" t="s">
        <v>245</v>
      </c>
      <c r="E92">
        <v>226</v>
      </c>
      <c r="F92">
        <v>3632</v>
      </c>
      <c r="G92">
        <v>0</v>
      </c>
      <c r="H92">
        <v>520</v>
      </c>
      <c r="I92">
        <v>4.4000000000000004</v>
      </c>
      <c r="J92" t="s">
        <v>247</v>
      </c>
      <c r="K92">
        <v>51183</v>
      </c>
      <c r="L92" t="s">
        <v>236</v>
      </c>
    </row>
    <row r="93" spans="1:12" x14ac:dyDescent="0.2">
      <c r="A93" t="str">
        <f t="shared" si="1"/>
        <v>Tazewell2003</v>
      </c>
      <c r="B93" t="s">
        <v>709</v>
      </c>
      <c r="C93">
        <v>2003</v>
      </c>
      <c r="D93" t="s">
        <v>245</v>
      </c>
      <c r="E93">
        <v>1216</v>
      </c>
      <c r="F93">
        <v>16440</v>
      </c>
      <c r="G93">
        <v>0.1</v>
      </c>
      <c r="H93">
        <v>480</v>
      </c>
      <c r="I93">
        <v>4.8</v>
      </c>
      <c r="J93" t="s">
        <v>247</v>
      </c>
      <c r="K93">
        <v>51185</v>
      </c>
      <c r="L93" t="s">
        <v>236</v>
      </c>
    </row>
    <row r="94" spans="1:12" x14ac:dyDescent="0.2">
      <c r="A94" t="str">
        <f t="shared" si="1"/>
        <v>Warren2003</v>
      </c>
      <c r="B94" t="s">
        <v>561</v>
      </c>
      <c r="C94">
        <v>2003</v>
      </c>
      <c r="D94" t="s">
        <v>245</v>
      </c>
      <c r="E94">
        <v>827</v>
      </c>
      <c r="F94">
        <v>10246</v>
      </c>
      <c r="G94">
        <v>1.1000000000000001</v>
      </c>
      <c r="H94">
        <v>547</v>
      </c>
      <c r="I94">
        <v>2.2000000000000002</v>
      </c>
      <c r="J94" t="s">
        <v>247</v>
      </c>
      <c r="K94">
        <v>51187</v>
      </c>
      <c r="L94" t="s">
        <v>236</v>
      </c>
    </row>
    <row r="95" spans="1:12" x14ac:dyDescent="0.2">
      <c r="A95" t="str">
        <f t="shared" si="1"/>
        <v>Washington2003</v>
      </c>
      <c r="B95" t="s">
        <v>452</v>
      </c>
      <c r="C95">
        <v>2003</v>
      </c>
      <c r="D95" t="s">
        <v>245</v>
      </c>
      <c r="E95">
        <v>1313</v>
      </c>
      <c r="F95">
        <v>19536</v>
      </c>
      <c r="G95">
        <v>-2.6</v>
      </c>
      <c r="H95">
        <v>546</v>
      </c>
      <c r="I95">
        <v>2.4</v>
      </c>
      <c r="J95" t="s">
        <v>247</v>
      </c>
      <c r="K95">
        <v>51191</v>
      </c>
      <c r="L95" t="s">
        <v>236</v>
      </c>
    </row>
    <row r="96" spans="1:12" x14ac:dyDescent="0.2">
      <c r="A96" t="str">
        <f t="shared" si="1"/>
        <v>Westmoreland2003</v>
      </c>
      <c r="B96" t="s">
        <v>710</v>
      </c>
      <c r="C96">
        <v>2003</v>
      </c>
      <c r="D96" t="s">
        <v>245</v>
      </c>
      <c r="E96">
        <v>372</v>
      </c>
      <c r="F96">
        <v>3337</v>
      </c>
      <c r="G96">
        <v>2.8</v>
      </c>
      <c r="H96">
        <v>437</v>
      </c>
      <c r="I96">
        <v>2.8</v>
      </c>
      <c r="J96" t="s">
        <v>247</v>
      </c>
      <c r="K96">
        <v>51193</v>
      </c>
      <c r="L96" t="s">
        <v>236</v>
      </c>
    </row>
    <row r="97" spans="1:12" x14ac:dyDescent="0.2">
      <c r="A97" t="str">
        <f t="shared" si="1"/>
        <v>Wise2003</v>
      </c>
      <c r="B97" t="s">
        <v>711</v>
      </c>
      <c r="C97">
        <v>2003</v>
      </c>
      <c r="D97" t="s">
        <v>245</v>
      </c>
      <c r="E97">
        <v>991</v>
      </c>
      <c r="F97">
        <v>14045</v>
      </c>
      <c r="G97">
        <v>3.2</v>
      </c>
      <c r="H97">
        <v>579</v>
      </c>
      <c r="I97">
        <v>3.9</v>
      </c>
      <c r="J97" t="s">
        <v>247</v>
      </c>
      <c r="K97">
        <v>51195</v>
      </c>
      <c r="L97" t="s">
        <v>236</v>
      </c>
    </row>
    <row r="98" spans="1:12" x14ac:dyDescent="0.2">
      <c r="A98" t="str">
        <f t="shared" si="1"/>
        <v>Wythe2003</v>
      </c>
      <c r="B98" t="s">
        <v>712</v>
      </c>
      <c r="C98">
        <v>2003</v>
      </c>
      <c r="D98" t="s">
        <v>245</v>
      </c>
      <c r="E98">
        <v>724</v>
      </c>
      <c r="F98">
        <v>11106</v>
      </c>
      <c r="G98">
        <v>2.4</v>
      </c>
      <c r="H98">
        <v>473</v>
      </c>
      <c r="I98">
        <v>2.6</v>
      </c>
      <c r="J98" t="s">
        <v>247</v>
      </c>
      <c r="K98">
        <v>51197</v>
      </c>
      <c r="L98" t="s">
        <v>236</v>
      </c>
    </row>
    <row r="99" spans="1:12" x14ac:dyDescent="0.2">
      <c r="A99" t="str">
        <f t="shared" si="1"/>
        <v>York2003</v>
      </c>
      <c r="B99" t="s">
        <v>391</v>
      </c>
      <c r="C99">
        <v>2003</v>
      </c>
      <c r="D99" t="s">
        <v>245</v>
      </c>
      <c r="E99">
        <v>1253</v>
      </c>
      <c r="F99">
        <v>17074</v>
      </c>
      <c r="G99">
        <v>2.1</v>
      </c>
      <c r="H99">
        <v>557</v>
      </c>
      <c r="I99">
        <v>6.9</v>
      </c>
      <c r="J99" t="s">
        <v>247</v>
      </c>
      <c r="K99">
        <v>51199</v>
      </c>
      <c r="L99" t="s">
        <v>236</v>
      </c>
    </row>
    <row r="100" spans="1:12" x14ac:dyDescent="0.2">
      <c r="A100" t="str">
        <f t="shared" si="1"/>
        <v>Alexandria City2003</v>
      </c>
      <c r="B100" t="s">
        <v>258</v>
      </c>
      <c r="C100">
        <v>2003</v>
      </c>
      <c r="D100" t="s">
        <v>245</v>
      </c>
      <c r="E100">
        <v>5577</v>
      </c>
      <c r="F100">
        <v>92067</v>
      </c>
      <c r="G100">
        <v>1.8</v>
      </c>
      <c r="H100">
        <v>989</v>
      </c>
      <c r="I100">
        <v>3</v>
      </c>
      <c r="J100" t="s">
        <v>247</v>
      </c>
      <c r="K100">
        <v>51510</v>
      </c>
      <c r="L100" t="s">
        <v>236</v>
      </c>
    </row>
    <row r="101" spans="1:12" x14ac:dyDescent="0.2">
      <c r="A101" t="str">
        <f t="shared" si="1"/>
        <v>Bedford City2003</v>
      </c>
      <c r="B101" t="s">
        <v>259</v>
      </c>
      <c r="C101">
        <v>2003</v>
      </c>
      <c r="D101" t="s">
        <v>245</v>
      </c>
      <c r="E101">
        <v>296</v>
      </c>
      <c r="F101">
        <v>4141</v>
      </c>
      <c r="G101">
        <v>0.5</v>
      </c>
      <c r="H101">
        <v>537</v>
      </c>
      <c r="I101">
        <v>6.3</v>
      </c>
      <c r="J101" t="s">
        <v>247</v>
      </c>
      <c r="K101">
        <v>51515</v>
      </c>
      <c r="L101" t="s">
        <v>236</v>
      </c>
    </row>
    <row r="102" spans="1:12" x14ac:dyDescent="0.2">
      <c r="A102" t="str">
        <f t="shared" si="1"/>
        <v>Bristol City2003</v>
      </c>
      <c r="B102" t="s">
        <v>260</v>
      </c>
      <c r="C102">
        <v>2003</v>
      </c>
      <c r="D102" t="s">
        <v>245</v>
      </c>
      <c r="E102">
        <v>678</v>
      </c>
      <c r="F102">
        <v>13170</v>
      </c>
      <c r="G102">
        <v>-6.9</v>
      </c>
      <c r="H102">
        <v>789</v>
      </c>
      <c r="I102">
        <v>54.1</v>
      </c>
      <c r="J102" t="s">
        <v>247</v>
      </c>
      <c r="K102">
        <v>51520</v>
      </c>
      <c r="L102" t="s">
        <v>236</v>
      </c>
    </row>
    <row r="103" spans="1:12" x14ac:dyDescent="0.2">
      <c r="A103" t="str">
        <f t="shared" si="1"/>
        <v>Buena Vista City2003</v>
      </c>
      <c r="B103" t="s">
        <v>261</v>
      </c>
      <c r="C103">
        <v>2003</v>
      </c>
      <c r="D103" t="s">
        <v>245</v>
      </c>
      <c r="E103">
        <v>124</v>
      </c>
      <c r="F103">
        <v>2464</v>
      </c>
      <c r="G103">
        <v>-4.3</v>
      </c>
      <c r="H103">
        <v>550</v>
      </c>
      <c r="I103">
        <v>11.3</v>
      </c>
      <c r="J103" t="s">
        <v>247</v>
      </c>
      <c r="K103">
        <v>51530</v>
      </c>
      <c r="L103" t="s">
        <v>236</v>
      </c>
    </row>
    <row r="104" spans="1:12" x14ac:dyDescent="0.2">
      <c r="A104" t="str">
        <f t="shared" si="1"/>
        <v>Charlottesville City2003</v>
      </c>
      <c r="B104" t="s">
        <v>262</v>
      </c>
      <c r="C104">
        <v>2003</v>
      </c>
      <c r="D104" t="s">
        <v>245</v>
      </c>
      <c r="E104">
        <v>2203</v>
      </c>
      <c r="F104">
        <v>36377</v>
      </c>
      <c r="G104">
        <v>-3.3</v>
      </c>
      <c r="H104">
        <v>731</v>
      </c>
      <c r="I104">
        <v>4.7</v>
      </c>
      <c r="J104" t="s">
        <v>247</v>
      </c>
      <c r="K104">
        <v>51540</v>
      </c>
      <c r="L104" t="s">
        <v>236</v>
      </c>
    </row>
    <row r="105" spans="1:12" x14ac:dyDescent="0.2">
      <c r="A105" t="str">
        <f t="shared" si="1"/>
        <v>Chesapeake City2003</v>
      </c>
      <c r="B105" t="s">
        <v>263</v>
      </c>
      <c r="C105">
        <v>2003</v>
      </c>
      <c r="D105" t="s">
        <v>245</v>
      </c>
      <c r="E105">
        <v>4679</v>
      </c>
      <c r="F105">
        <v>93457</v>
      </c>
      <c r="G105">
        <v>8.5</v>
      </c>
      <c r="H105">
        <v>596</v>
      </c>
      <c r="I105">
        <v>2.1</v>
      </c>
      <c r="J105" t="s">
        <v>247</v>
      </c>
      <c r="K105">
        <v>51550</v>
      </c>
      <c r="L105" t="s">
        <v>236</v>
      </c>
    </row>
    <row r="106" spans="1:12" x14ac:dyDescent="0.2">
      <c r="A106" t="str">
        <f t="shared" si="1"/>
        <v>Colonial Heights City2003</v>
      </c>
      <c r="B106" t="s">
        <v>264</v>
      </c>
      <c r="C106">
        <v>2003</v>
      </c>
      <c r="D106" t="s">
        <v>245</v>
      </c>
      <c r="E106">
        <v>655</v>
      </c>
      <c r="F106">
        <v>9750</v>
      </c>
      <c r="G106">
        <v>-0.4</v>
      </c>
      <c r="H106">
        <v>450</v>
      </c>
      <c r="I106">
        <v>9.8000000000000007</v>
      </c>
      <c r="J106" t="s">
        <v>247</v>
      </c>
      <c r="K106">
        <v>51570</v>
      </c>
      <c r="L106" t="s">
        <v>236</v>
      </c>
    </row>
    <row r="107" spans="1:12" x14ac:dyDescent="0.2">
      <c r="A107" t="str">
        <f t="shared" si="1"/>
        <v>Covington City2003</v>
      </c>
      <c r="B107" t="s">
        <v>265</v>
      </c>
      <c r="C107">
        <v>2003</v>
      </c>
      <c r="D107" t="s">
        <v>245</v>
      </c>
      <c r="E107">
        <v>267</v>
      </c>
      <c r="F107">
        <v>4738</v>
      </c>
      <c r="G107">
        <v>0.1</v>
      </c>
      <c r="H107">
        <v>701</v>
      </c>
      <c r="I107">
        <v>7.5</v>
      </c>
      <c r="J107" t="s">
        <v>247</v>
      </c>
      <c r="K107">
        <v>51580</v>
      </c>
      <c r="L107" t="s">
        <v>236</v>
      </c>
    </row>
    <row r="108" spans="1:12" x14ac:dyDescent="0.2">
      <c r="A108" t="str">
        <f t="shared" si="1"/>
        <v>Danville City2003</v>
      </c>
      <c r="B108" t="s">
        <v>266</v>
      </c>
      <c r="C108">
        <v>2003</v>
      </c>
      <c r="D108" t="s">
        <v>245</v>
      </c>
      <c r="E108">
        <v>1460</v>
      </c>
      <c r="F108">
        <v>27156</v>
      </c>
      <c r="G108">
        <v>-6.9</v>
      </c>
      <c r="H108">
        <v>510</v>
      </c>
      <c r="I108">
        <v>5.6</v>
      </c>
      <c r="J108" t="s">
        <v>247</v>
      </c>
      <c r="K108">
        <v>51590</v>
      </c>
      <c r="L108" t="s">
        <v>236</v>
      </c>
    </row>
    <row r="109" spans="1:12" x14ac:dyDescent="0.2">
      <c r="A109" t="str">
        <f t="shared" si="1"/>
        <v>Emporia City2003</v>
      </c>
      <c r="B109" t="s">
        <v>267</v>
      </c>
      <c r="C109">
        <v>2003</v>
      </c>
      <c r="D109" t="s">
        <v>245</v>
      </c>
      <c r="E109">
        <v>272</v>
      </c>
      <c r="F109">
        <v>3395</v>
      </c>
      <c r="G109">
        <v>-14.4</v>
      </c>
      <c r="H109">
        <v>423</v>
      </c>
      <c r="I109">
        <v>1.7</v>
      </c>
      <c r="J109" t="s">
        <v>247</v>
      </c>
      <c r="K109">
        <v>51595</v>
      </c>
      <c r="L109" t="s">
        <v>236</v>
      </c>
    </row>
    <row r="110" spans="1:12" x14ac:dyDescent="0.2">
      <c r="A110" t="str">
        <f t="shared" si="1"/>
        <v>Fairfax City2003</v>
      </c>
      <c r="B110" t="s">
        <v>268</v>
      </c>
      <c r="C110">
        <v>2003</v>
      </c>
      <c r="D110" t="s">
        <v>245</v>
      </c>
      <c r="E110">
        <v>1390</v>
      </c>
      <c r="F110">
        <v>18690</v>
      </c>
      <c r="G110">
        <v>0.8</v>
      </c>
      <c r="H110">
        <v>937</v>
      </c>
      <c r="I110">
        <v>2</v>
      </c>
      <c r="J110" t="s">
        <v>247</v>
      </c>
      <c r="K110">
        <v>51600</v>
      </c>
      <c r="L110" t="s">
        <v>236</v>
      </c>
    </row>
    <row r="111" spans="1:12" x14ac:dyDescent="0.2">
      <c r="A111" t="str">
        <f t="shared" si="1"/>
        <v>Falls Church City2003</v>
      </c>
      <c r="B111" t="s">
        <v>269</v>
      </c>
      <c r="C111">
        <v>2003</v>
      </c>
      <c r="D111" t="s">
        <v>245</v>
      </c>
      <c r="E111">
        <v>968</v>
      </c>
      <c r="F111">
        <v>14292</v>
      </c>
      <c r="G111">
        <v>-2</v>
      </c>
      <c r="H111">
        <v>1005</v>
      </c>
      <c r="I111">
        <v>5</v>
      </c>
      <c r="J111" t="s">
        <v>247</v>
      </c>
      <c r="K111">
        <v>51610</v>
      </c>
      <c r="L111" t="s">
        <v>236</v>
      </c>
    </row>
    <row r="112" spans="1:12" x14ac:dyDescent="0.2">
      <c r="A112" t="str">
        <f t="shared" si="1"/>
        <v>Franklin City2003</v>
      </c>
      <c r="B112" t="s">
        <v>270</v>
      </c>
      <c r="C112">
        <v>2003</v>
      </c>
      <c r="D112" t="s">
        <v>245</v>
      </c>
      <c r="E112">
        <v>319</v>
      </c>
      <c r="F112">
        <v>3929</v>
      </c>
      <c r="G112">
        <v>-0.8</v>
      </c>
      <c r="H112">
        <v>477</v>
      </c>
      <c r="I112">
        <v>4.0999999999999996</v>
      </c>
      <c r="J112" t="s">
        <v>247</v>
      </c>
      <c r="K112">
        <v>51620</v>
      </c>
      <c r="L112" t="s">
        <v>236</v>
      </c>
    </row>
    <row r="113" spans="1:12" x14ac:dyDescent="0.2">
      <c r="A113" t="str">
        <f t="shared" si="1"/>
        <v>Fredericksburg City2003</v>
      </c>
      <c r="B113" t="s">
        <v>271</v>
      </c>
      <c r="C113">
        <v>2003</v>
      </c>
      <c r="D113" t="s">
        <v>245</v>
      </c>
      <c r="E113">
        <v>1551</v>
      </c>
      <c r="F113">
        <v>24027</v>
      </c>
      <c r="G113">
        <v>0.1</v>
      </c>
      <c r="H113">
        <v>626</v>
      </c>
      <c r="I113">
        <v>6.5</v>
      </c>
      <c r="J113" t="s">
        <v>247</v>
      </c>
      <c r="K113">
        <v>51630</v>
      </c>
      <c r="L113" t="s">
        <v>236</v>
      </c>
    </row>
    <row r="114" spans="1:12" x14ac:dyDescent="0.2">
      <c r="A114" t="str">
        <f t="shared" si="1"/>
        <v>Galax City2003</v>
      </c>
      <c r="B114" t="s">
        <v>272</v>
      </c>
      <c r="C114">
        <v>2003</v>
      </c>
      <c r="D114" t="s">
        <v>245</v>
      </c>
      <c r="E114">
        <v>355</v>
      </c>
      <c r="F114">
        <v>8076</v>
      </c>
      <c r="G114">
        <v>-2.6</v>
      </c>
      <c r="H114">
        <v>471</v>
      </c>
      <c r="I114">
        <v>4.9000000000000004</v>
      </c>
      <c r="J114" t="s">
        <v>247</v>
      </c>
      <c r="K114">
        <v>51640</v>
      </c>
      <c r="L114" t="s">
        <v>236</v>
      </c>
    </row>
    <row r="115" spans="1:12" x14ac:dyDescent="0.2">
      <c r="A115" t="str">
        <f t="shared" si="1"/>
        <v>Hampton City2003</v>
      </c>
      <c r="B115" t="s">
        <v>273</v>
      </c>
      <c r="C115">
        <v>2003</v>
      </c>
      <c r="D115" t="s">
        <v>245</v>
      </c>
      <c r="E115">
        <v>2483</v>
      </c>
      <c r="F115">
        <v>58520</v>
      </c>
      <c r="G115">
        <v>-3.8</v>
      </c>
      <c r="H115">
        <v>691</v>
      </c>
      <c r="I115">
        <v>4.7</v>
      </c>
      <c r="J115" t="s">
        <v>247</v>
      </c>
      <c r="K115">
        <v>51650</v>
      </c>
      <c r="L115" t="s">
        <v>236</v>
      </c>
    </row>
    <row r="116" spans="1:12" x14ac:dyDescent="0.2">
      <c r="A116" t="str">
        <f t="shared" si="1"/>
        <v>Harrisonburg City2003</v>
      </c>
      <c r="B116" t="s">
        <v>274</v>
      </c>
      <c r="C116">
        <v>2003</v>
      </c>
      <c r="D116" t="s">
        <v>245</v>
      </c>
      <c r="E116">
        <v>1462</v>
      </c>
      <c r="F116">
        <v>29625</v>
      </c>
      <c r="G116">
        <v>-3.6</v>
      </c>
      <c r="H116">
        <v>564</v>
      </c>
      <c r="I116">
        <v>3.3</v>
      </c>
      <c r="J116" t="s">
        <v>247</v>
      </c>
      <c r="K116">
        <v>51660</v>
      </c>
      <c r="L116" t="s">
        <v>236</v>
      </c>
    </row>
    <row r="117" spans="1:12" x14ac:dyDescent="0.2">
      <c r="A117" t="str">
        <f t="shared" si="1"/>
        <v>Hopewell City2003</v>
      </c>
      <c r="B117" t="s">
        <v>275</v>
      </c>
      <c r="C117">
        <v>2003</v>
      </c>
      <c r="D117" t="s">
        <v>245</v>
      </c>
      <c r="E117">
        <v>476</v>
      </c>
      <c r="F117">
        <v>8397</v>
      </c>
      <c r="G117">
        <v>-2.7</v>
      </c>
      <c r="H117">
        <v>771</v>
      </c>
      <c r="I117">
        <v>4.3</v>
      </c>
      <c r="J117" t="s">
        <v>247</v>
      </c>
      <c r="K117">
        <v>51670</v>
      </c>
      <c r="L117" t="s">
        <v>236</v>
      </c>
    </row>
    <row r="118" spans="1:12" x14ac:dyDescent="0.2">
      <c r="A118" t="str">
        <f t="shared" si="1"/>
        <v>Lexington City2003</v>
      </c>
      <c r="B118" t="s">
        <v>276</v>
      </c>
      <c r="C118">
        <v>2003</v>
      </c>
      <c r="D118" t="s">
        <v>245</v>
      </c>
      <c r="E118">
        <v>361</v>
      </c>
      <c r="F118">
        <v>4502</v>
      </c>
      <c r="G118">
        <v>-8.1999999999999993</v>
      </c>
      <c r="H118">
        <v>590</v>
      </c>
      <c r="I118">
        <v>7.9</v>
      </c>
      <c r="J118" t="s">
        <v>247</v>
      </c>
      <c r="K118">
        <v>51678</v>
      </c>
      <c r="L118" t="s">
        <v>236</v>
      </c>
    </row>
    <row r="119" spans="1:12" x14ac:dyDescent="0.2">
      <c r="A119" t="str">
        <f t="shared" si="1"/>
        <v>Lynchburg City2003</v>
      </c>
      <c r="B119" t="s">
        <v>277</v>
      </c>
      <c r="C119">
        <v>2003</v>
      </c>
      <c r="D119" t="s">
        <v>245</v>
      </c>
      <c r="E119">
        <v>2293</v>
      </c>
      <c r="F119">
        <v>50041</v>
      </c>
      <c r="G119">
        <v>-2.2000000000000002</v>
      </c>
      <c r="H119">
        <v>650</v>
      </c>
      <c r="I119">
        <v>3.5</v>
      </c>
      <c r="J119" t="s">
        <v>247</v>
      </c>
      <c r="K119">
        <v>51680</v>
      </c>
      <c r="L119" t="s">
        <v>236</v>
      </c>
    </row>
    <row r="120" spans="1:12" x14ac:dyDescent="0.2">
      <c r="A120" t="str">
        <f t="shared" si="1"/>
        <v>Manassas City2003</v>
      </c>
      <c r="B120" t="s">
        <v>278</v>
      </c>
      <c r="C120">
        <v>2003</v>
      </c>
      <c r="D120" t="s">
        <v>245</v>
      </c>
      <c r="E120">
        <v>1320</v>
      </c>
      <c r="F120">
        <v>22178</v>
      </c>
      <c r="G120">
        <v>3.5</v>
      </c>
      <c r="H120">
        <v>879</v>
      </c>
      <c r="I120">
        <v>5.6</v>
      </c>
      <c r="J120" t="s">
        <v>247</v>
      </c>
      <c r="K120">
        <v>51683</v>
      </c>
      <c r="L120" t="s">
        <v>236</v>
      </c>
    </row>
    <row r="121" spans="1:12" x14ac:dyDescent="0.2">
      <c r="A121" t="str">
        <f t="shared" si="1"/>
        <v>Manassas Park City2003</v>
      </c>
      <c r="B121" t="s">
        <v>279</v>
      </c>
      <c r="C121">
        <v>2003</v>
      </c>
      <c r="D121" t="s">
        <v>245</v>
      </c>
      <c r="E121">
        <v>244</v>
      </c>
      <c r="F121">
        <v>3810</v>
      </c>
      <c r="G121">
        <v>-4.5</v>
      </c>
      <c r="H121">
        <v>777</v>
      </c>
      <c r="I121">
        <v>5</v>
      </c>
      <c r="J121" t="s">
        <v>247</v>
      </c>
      <c r="K121">
        <v>51685</v>
      </c>
      <c r="L121" t="s">
        <v>236</v>
      </c>
    </row>
    <row r="122" spans="1:12" x14ac:dyDescent="0.2">
      <c r="A122" t="str">
        <f t="shared" si="1"/>
        <v>Martinsville City2003</v>
      </c>
      <c r="B122" t="s">
        <v>280</v>
      </c>
      <c r="C122">
        <v>2003</v>
      </c>
      <c r="D122" t="s">
        <v>245</v>
      </c>
      <c r="E122">
        <v>713</v>
      </c>
      <c r="F122">
        <v>13427</v>
      </c>
      <c r="G122">
        <v>1.9</v>
      </c>
      <c r="H122">
        <v>464</v>
      </c>
      <c r="I122">
        <v>-1.9</v>
      </c>
      <c r="J122" t="s">
        <v>247</v>
      </c>
      <c r="K122">
        <v>51690</v>
      </c>
      <c r="L122" t="s">
        <v>236</v>
      </c>
    </row>
    <row r="123" spans="1:12" x14ac:dyDescent="0.2">
      <c r="A123" t="str">
        <f t="shared" si="1"/>
        <v>Newport News City2003</v>
      </c>
      <c r="B123" t="s">
        <v>281</v>
      </c>
      <c r="C123">
        <v>2003</v>
      </c>
      <c r="D123" t="s">
        <v>245</v>
      </c>
      <c r="E123">
        <v>3648</v>
      </c>
      <c r="F123">
        <v>97639</v>
      </c>
      <c r="G123">
        <v>2.2000000000000002</v>
      </c>
      <c r="H123">
        <v>695</v>
      </c>
      <c r="I123">
        <v>5.5</v>
      </c>
      <c r="J123" t="s">
        <v>247</v>
      </c>
      <c r="K123">
        <v>51700</v>
      </c>
      <c r="L123" t="s">
        <v>236</v>
      </c>
    </row>
    <row r="124" spans="1:12" x14ac:dyDescent="0.2">
      <c r="A124" t="str">
        <f t="shared" si="1"/>
        <v>Norfolk City2003</v>
      </c>
      <c r="B124" t="s">
        <v>282</v>
      </c>
      <c r="C124">
        <v>2003</v>
      </c>
      <c r="D124" t="s">
        <v>245</v>
      </c>
      <c r="E124">
        <v>5533</v>
      </c>
      <c r="F124">
        <v>145399</v>
      </c>
      <c r="G124">
        <v>-1.7</v>
      </c>
      <c r="H124">
        <v>749</v>
      </c>
      <c r="I124">
        <v>7.8</v>
      </c>
      <c r="J124" t="s">
        <v>247</v>
      </c>
      <c r="K124">
        <v>51710</v>
      </c>
      <c r="L124" t="s">
        <v>236</v>
      </c>
    </row>
    <row r="125" spans="1:12" x14ac:dyDescent="0.2">
      <c r="A125" t="str">
        <f t="shared" si="1"/>
        <v>Norton City2003</v>
      </c>
      <c r="B125" t="s">
        <v>283</v>
      </c>
      <c r="C125">
        <v>2003</v>
      </c>
      <c r="D125" t="s">
        <v>245</v>
      </c>
      <c r="E125">
        <v>239</v>
      </c>
      <c r="F125">
        <v>3947</v>
      </c>
      <c r="G125">
        <v>0.4</v>
      </c>
      <c r="H125">
        <v>604</v>
      </c>
      <c r="I125">
        <v>3.2</v>
      </c>
      <c r="J125" t="s">
        <v>247</v>
      </c>
      <c r="K125">
        <v>51720</v>
      </c>
      <c r="L125" t="s">
        <v>236</v>
      </c>
    </row>
    <row r="126" spans="1:12" x14ac:dyDescent="0.2">
      <c r="A126" t="str">
        <f t="shared" si="1"/>
        <v>Petersburg City2003</v>
      </c>
      <c r="B126" t="s">
        <v>284</v>
      </c>
      <c r="C126">
        <v>2003</v>
      </c>
      <c r="D126" t="s">
        <v>245</v>
      </c>
      <c r="E126">
        <v>866</v>
      </c>
      <c r="F126">
        <v>16051</v>
      </c>
      <c r="G126">
        <v>0.1</v>
      </c>
      <c r="H126">
        <v>607</v>
      </c>
      <c r="I126">
        <v>2.7</v>
      </c>
      <c r="J126" t="s">
        <v>247</v>
      </c>
      <c r="K126">
        <v>51730</v>
      </c>
      <c r="L126" t="s">
        <v>236</v>
      </c>
    </row>
    <row r="127" spans="1:12" x14ac:dyDescent="0.2">
      <c r="A127" t="str">
        <f t="shared" si="1"/>
        <v>Poquoson City2003</v>
      </c>
      <c r="B127" t="s">
        <v>285</v>
      </c>
      <c r="C127">
        <v>2003</v>
      </c>
      <c r="D127" t="s">
        <v>245</v>
      </c>
      <c r="E127">
        <v>196</v>
      </c>
      <c r="F127">
        <v>1830</v>
      </c>
      <c r="G127">
        <v>2.2999999999999998</v>
      </c>
      <c r="H127">
        <v>511</v>
      </c>
      <c r="I127">
        <v>7.4</v>
      </c>
      <c r="J127" t="s">
        <v>247</v>
      </c>
      <c r="K127">
        <v>51735</v>
      </c>
      <c r="L127" t="s">
        <v>236</v>
      </c>
    </row>
    <row r="128" spans="1:12" x14ac:dyDescent="0.2">
      <c r="A128" t="str">
        <f t="shared" si="1"/>
        <v>Portsmouth City2003</v>
      </c>
      <c r="B128" t="s">
        <v>286</v>
      </c>
      <c r="C128">
        <v>2003</v>
      </c>
      <c r="D128" t="s">
        <v>245</v>
      </c>
      <c r="E128">
        <v>1713</v>
      </c>
      <c r="F128">
        <v>42607</v>
      </c>
      <c r="G128">
        <v>3</v>
      </c>
      <c r="H128">
        <v>743</v>
      </c>
      <c r="I128">
        <v>4.9000000000000004</v>
      </c>
      <c r="J128" t="s">
        <v>247</v>
      </c>
      <c r="K128">
        <v>51740</v>
      </c>
      <c r="L128" t="s">
        <v>236</v>
      </c>
    </row>
    <row r="129" spans="1:12" x14ac:dyDescent="0.2">
      <c r="A129" t="str">
        <f t="shared" si="1"/>
        <v>Radford City2003</v>
      </c>
      <c r="B129" t="s">
        <v>287</v>
      </c>
      <c r="C129">
        <v>2003</v>
      </c>
      <c r="D129" t="s">
        <v>245</v>
      </c>
      <c r="E129">
        <v>357</v>
      </c>
      <c r="F129">
        <v>6280</v>
      </c>
      <c r="G129">
        <v>-7.4</v>
      </c>
      <c r="H129">
        <v>642</v>
      </c>
      <c r="I129">
        <v>2.7</v>
      </c>
      <c r="J129" t="s">
        <v>247</v>
      </c>
      <c r="K129">
        <v>51750</v>
      </c>
      <c r="L129" t="s">
        <v>236</v>
      </c>
    </row>
    <row r="130" spans="1:12" x14ac:dyDescent="0.2">
      <c r="A130" t="str">
        <f t="shared" si="1"/>
        <v>Richmond City2003</v>
      </c>
      <c r="B130" t="s">
        <v>288</v>
      </c>
      <c r="C130">
        <v>2003</v>
      </c>
      <c r="D130" t="s">
        <v>245</v>
      </c>
      <c r="E130">
        <v>7012</v>
      </c>
      <c r="F130">
        <v>158787</v>
      </c>
      <c r="G130">
        <v>-2.2000000000000002</v>
      </c>
      <c r="H130">
        <v>858</v>
      </c>
      <c r="I130">
        <v>6.5</v>
      </c>
      <c r="J130" t="s">
        <v>247</v>
      </c>
      <c r="K130">
        <v>51760</v>
      </c>
      <c r="L130" t="s">
        <v>236</v>
      </c>
    </row>
    <row r="131" spans="1:12" x14ac:dyDescent="0.2">
      <c r="A131" t="str">
        <f t="shared" si="1"/>
        <v>Roanoke City2003</v>
      </c>
      <c r="B131" t="s">
        <v>289</v>
      </c>
      <c r="C131">
        <v>2003</v>
      </c>
      <c r="D131" t="s">
        <v>245</v>
      </c>
      <c r="E131">
        <v>3456</v>
      </c>
      <c r="F131">
        <v>72166</v>
      </c>
      <c r="G131">
        <v>-2.2999999999999998</v>
      </c>
      <c r="H131">
        <v>650</v>
      </c>
      <c r="I131">
        <v>2.5</v>
      </c>
      <c r="J131" t="s">
        <v>247</v>
      </c>
      <c r="K131">
        <v>51770</v>
      </c>
      <c r="L131" t="s">
        <v>236</v>
      </c>
    </row>
    <row r="132" spans="1:12" x14ac:dyDescent="0.2">
      <c r="A132" t="str">
        <f t="shared" si="1"/>
        <v>Salem City2003</v>
      </c>
      <c r="B132" t="s">
        <v>290</v>
      </c>
      <c r="C132">
        <v>2003</v>
      </c>
      <c r="D132" t="s">
        <v>245</v>
      </c>
      <c r="E132">
        <v>969</v>
      </c>
      <c r="F132">
        <v>23861</v>
      </c>
      <c r="G132">
        <v>-1.5</v>
      </c>
      <c r="H132">
        <v>691</v>
      </c>
      <c r="I132">
        <v>2.4</v>
      </c>
      <c r="J132" t="s">
        <v>247</v>
      </c>
      <c r="K132">
        <v>51775</v>
      </c>
      <c r="L132" t="s">
        <v>236</v>
      </c>
    </row>
    <row r="133" spans="1:12" x14ac:dyDescent="0.2">
      <c r="A133" t="str">
        <f t="shared" si="1"/>
        <v>Staunton City2003</v>
      </c>
      <c r="B133" t="s">
        <v>291</v>
      </c>
      <c r="C133">
        <v>2003</v>
      </c>
      <c r="D133" t="s">
        <v>245</v>
      </c>
      <c r="E133">
        <v>823</v>
      </c>
      <c r="F133">
        <v>11268</v>
      </c>
      <c r="G133">
        <v>2</v>
      </c>
      <c r="H133">
        <v>483</v>
      </c>
      <c r="I133">
        <v>1.9</v>
      </c>
      <c r="J133" t="s">
        <v>247</v>
      </c>
      <c r="K133">
        <v>51790</v>
      </c>
      <c r="L133" t="s">
        <v>236</v>
      </c>
    </row>
    <row r="134" spans="1:12" x14ac:dyDescent="0.2">
      <c r="A134" t="str">
        <f t="shared" ref="A134:A197" si="2">_xlfn.CONCAT(B134, C134)</f>
        <v>Suffolk City2003</v>
      </c>
      <c r="B134" t="s">
        <v>292</v>
      </c>
      <c r="C134">
        <v>2003</v>
      </c>
      <c r="D134" t="s">
        <v>245</v>
      </c>
      <c r="E134">
        <v>1241</v>
      </c>
      <c r="F134">
        <v>22661</v>
      </c>
      <c r="G134">
        <v>3</v>
      </c>
      <c r="H134">
        <v>624</v>
      </c>
      <c r="I134">
        <v>5.9</v>
      </c>
      <c r="J134" t="s">
        <v>247</v>
      </c>
      <c r="K134">
        <v>51800</v>
      </c>
      <c r="L134" t="s">
        <v>236</v>
      </c>
    </row>
    <row r="135" spans="1:12" x14ac:dyDescent="0.2">
      <c r="A135" t="str">
        <f t="shared" si="2"/>
        <v>Virginia Beach City2003</v>
      </c>
      <c r="B135" t="s">
        <v>293</v>
      </c>
      <c r="C135">
        <v>2003</v>
      </c>
      <c r="D135" t="s">
        <v>245</v>
      </c>
      <c r="E135">
        <v>10389</v>
      </c>
      <c r="F135">
        <v>169942</v>
      </c>
      <c r="G135">
        <v>-0.2</v>
      </c>
      <c r="H135">
        <v>609</v>
      </c>
      <c r="I135">
        <v>7.2</v>
      </c>
      <c r="J135" t="s">
        <v>247</v>
      </c>
      <c r="K135">
        <v>51810</v>
      </c>
      <c r="L135" t="s">
        <v>236</v>
      </c>
    </row>
    <row r="136" spans="1:12" x14ac:dyDescent="0.2">
      <c r="A136" t="str">
        <f t="shared" si="2"/>
        <v>Waynesboro City2003</v>
      </c>
      <c r="B136" t="s">
        <v>294</v>
      </c>
      <c r="C136">
        <v>2003</v>
      </c>
      <c r="D136" t="s">
        <v>245</v>
      </c>
      <c r="E136">
        <v>551</v>
      </c>
      <c r="F136">
        <v>9878</v>
      </c>
      <c r="G136">
        <v>-1.2</v>
      </c>
      <c r="H136">
        <v>634</v>
      </c>
      <c r="I136">
        <v>-0.2</v>
      </c>
      <c r="J136" t="s">
        <v>247</v>
      </c>
      <c r="K136">
        <v>51820</v>
      </c>
      <c r="L136" t="s">
        <v>236</v>
      </c>
    </row>
    <row r="137" spans="1:12" x14ac:dyDescent="0.2">
      <c r="A137" t="str">
        <f t="shared" si="2"/>
        <v>Williamsburg City2003</v>
      </c>
      <c r="B137" t="s">
        <v>295</v>
      </c>
      <c r="C137">
        <v>2003</v>
      </c>
      <c r="D137" t="s">
        <v>245</v>
      </c>
      <c r="E137">
        <v>736</v>
      </c>
      <c r="F137">
        <v>18053</v>
      </c>
      <c r="G137">
        <v>-5.8</v>
      </c>
      <c r="H137">
        <v>565</v>
      </c>
      <c r="I137">
        <v>5.4</v>
      </c>
      <c r="J137" t="s">
        <v>247</v>
      </c>
      <c r="K137">
        <v>51830</v>
      </c>
      <c r="L137" t="s">
        <v>236</v>
      </c>
    </row>
    <row r="138" spans="1:12" x14ac:dyDescent="0.2">
      <c r="A138" t="str">
        <f t="shared" si="2"/>
        <v>Winchester City2003</v>
      </c>
      <c r="B138" t="s">
        <v>296</v>
      </c>
      <c r="C138">
        <v>2003</v>
      </c>
      <c r="D138" t="s">
        <v>245</v>
      </c>
      <c r="E138">
        <v>1408</v>
      </c>
      <c r="F138">
        <v>28479</v>
      </c>
      <c r="G138">
        <v>-0.2</v>
      </c>
      <c r="H138">
        <v>647</v>
      </c>
      <c r="I138">
        <v>3.2</v>
      </c>
      <c r="J138" t="s">
        <v>247</v>
      </c>
      <c r="K138">
        <v>51840</v>
      </c>
      <c r="L138" t="s">
        <v>236</v>
      </c>
    </row>
    <row r="139" spans="1:12" x14ac:dyDescent="0.2">
      <c r="A139" t="str">
        <f t="shared" si="2"/>
        <v>Accomack2004</v>
      </c>
      <c r="B139" t="s">
        <v>646</v>
      </c>
      <c r="C139">
        <v>2004</v>
      </c>
      <c r="D139" t="s">
        <v>245</v>
      </c>
      <c r="E139">
        <v>904</v>
      </c>
      <c r="F139">
        <v>12973</v>
      </c>
      <c r="G139">
        <v>0.7</v>
      </c>
      <c r="H139">
        <v>527</v>
      </c>
      <c r="I139">
        <v>3.1</v>
      </c>
      <c r="J139" t="s">
        <v>247</v>
      </c>
      <c r="K139">
        <v>51001</v>
      </c>
      <c r="L139" t="s">
        <v>236</v>
      </c>
    </row>
    <row r="140" spans="1:12" x14ac:dyDescent="0.2">
      <c r="A140" t="str">
        <f t="shared" si="2"/>
        <v>Albemarle2004</v>
      </c>
      <c r="B140" t="s">
        <v>647</v>
      </c>
      <c r="C140">
        <v>2004</v>
      </c>
      <c r="D140" t="s">
        <v>245</v>
      </c>
      <c r="E140">
        <v>2492</v>
      </c>
      <c r="F140">
        <v>44204</v>
      </c>
      <c r="G140">
        <v>4.8</v>
      </c>
      <c r="H140">
        <v>813</v>
      </c>
      <c r="I140">
        <v>7.5</v>
      </c>
      <c r="J140" t="s">
        <v>247</v>
      </c>
      <c r="K140">
        <v>51003</v>
      </c>
      <c r="L140" t="s">
        <v>236</v>
      </c>
    </row>
    <row r="141" spans="1:12" x14ac:dyDescent="0.2">
      <c r="A141" t="str">
        <f t="shared" si="2"/>
        <v>Alleghany2004</v>
      </c>
      <c r="B141" t="s">
        <v>648</v>
      </c>
      <c r="C141">
        <v>2004</v>
      </c>
      <c r="D141" t="s">
        <v>245</v>
      </c>
      <c r="E141">
        <v>314</v>
      </c>
      <c r="F141">
        <v>4712</v>
      </c>
      <c r="G141">
        <v>-3.1</v>
      </c>
      <c r="H141">
        <v>577</v>
      </c>
      <c r="I141">
        <v>7.4</v>
      </c>
      <c r="J141" t="s">
        <v>247</v>
      </c>
      <c r="K141">
        <v>51005</v>
      </c>
      <c r="L141" t="s">
        <v>236</v>
      </c>
    </row>
    <row r="142" spans="1:12" x14ac:dyDescent="0.2">
      <c r="A142" t="str">
        <f t="shared" si="2"/>
        <v>Amelia2004</v>
      </c>
      <c r="B142" t="s">
        <v>649</v>
      </c>
      <c r="C142">
        <v>2004</v>
      </c>
      <c r="D142" t="s">
        <v>245</v>
      </c>
      <c r="E142">
        <v>300</v>
      </c>
      <c r="F142">
        <v>2592</v>
      </c>
      <c r="G142">
        <v>6.4</v>
      </c>
      <c r="H142">
        <v>529</v>
      </c>
      <c r="I142">
        <v>2.2999999999999998</v>
      </c>
      <c r="J142" t="s">
        <v>247</v>
      </c>
      <c r="K142">
        <v>51007</v>
      </c>
      <c r="L142" t="s">
        <v>236</v>
      </c>
    </row>
    <row r="143" spans="1:12" x14ac:dyDescent="0.2">
      <c r="A143" t="str">
        <f t="shared" si="2"/>
        <v>Amherst2004</v>
      </c>
      <c r="B143" t="s">
        <v>650</v>
      </c>
      <c r="C143">
        <v>2004</v>
      </c>
      <c r="D143" t="s">
        <v>245</v>
      </c>
      <c r="E143">
        <v>631</v>
      </c>
      <c r="F143">
        <v>9899</v>
      </c>
      <c r="G143">
        <v>2.2999999999999998</v>
      </c>
      <c r="H143">
        <v>568</v>
      </c>
      <c r="I143">
        <v>2.2999999999999998</v>
      </c>
      <c r="J143" t="s">
        <v>247</v>
      </c>
      <c r="K143">
        <v>51009</v>
      </c>
      <c r="L143" t="s">
        <v>236</v>
      </c>
    </row>
    <row r="144" spans="1:12" x14ac:dyDescent="0.2">
      <c r="A144" t="str">
        <f t="shared" si="2"/>
        <v>Appomattox2004</v>
      </c>
      <c r="B144" t="s">
        <v>651</v>
      </c>
      <c r="C144">
        <v>2004</v>
      </c>
      <c r="D144" t="s">
        <v>245</v>
      </c>
      <c r="E144">
        <v>302</v>
      </c>
      <c r="F144">
        <v>3478</v>
      </c>
      <c r="G144">
        <v>-1.8</v>
      </c>
      <c r="H144">
        <v>496</v>
      </c>
      <c r="I144">
        <v>1.2</v>
      </c>
      <c r="J144" t="s">
        <v>247</v>
      </c>
      <c r="K144">
        <v>51011</v>
      </c>
      <c r="L144" t="s">
        <v>236</v>
      </c>
    </row>
    <row r="145" spans="1:12" x14ac:dyDescent="0.2">
      <c r="A145" t="str">
        <f t="shared" si="2"/>
        <v>Arlington2004</v>
      </c>
      <c r="B145" t="s">
        <v>419</v>
      </c>
      <c r="C145">
        <v>2004</v>
      </c>
      <c r="D145" t="s">
        <v>245</v>
      </c>
      <c r="E145">
        <v>7018</v>
      </c>
      <c r="F145">
        <v>158376</v>
      </c>
      <c r="G145">
        <v>2.9</v>
      </c>
      <c r="H145">
        <v>1290</v>
      </c>
      <c r="I145">
        <v>7.8</v>
      </c>
      <c r="J145" t="s">
        <v>247</v>
      </c>
      <c r="K145">
        <v>51013</v>
      </c>
      <c r="L145" t="s">
        <v>236</v>
      </c>
    </row>
    <row r="146" spans="1:12" x14ac:dyDescent="0.2">
      <c r="A146" t="str">
        <f t="shared" si="2"/>
        <v>Augusta2004</v>
      </c>
      <c r="B146" t="s">
        <v>414</v>
      </c>
      <c r="C146">
        <v>2004</v>
      </c>
      <c r="D146" t="s">
        <v>245</v>
      </c>
      <c r="E146">
        <v>1406</v>
      </c>
      <c r="F146">
        <v>26061</v>
      </c>
      <c r="G146">
        <v>4.7</v>
      </c>
      <c r="H146">
        <v>650</v>
      </c>
      <c r="I146">
        <v>4.2</v>
      </c>
      <c r="J146" t="s">
        <v>247</v>
      </c>
      <c r="K146">
        <v>51015</v>
      </c>
      <c r="L146" t="s">
        <v>236</v>
      </c>
    </row>
    <row r="147" spans="1:12" x14ac:dyDescent="0.2">
      <c r="A147" t="str">
        <f t="shared" si="2"/>
        <v>Bath2004</v>
      </c>
      <c r="B147" t="s">
        <v>572</v>
      </c>
      <c r="C147">
        <v>2004</v>
      </c>
      <c r="D147" t="s">
        <v>245</v>
      </c>
      <c r="E147">
        <v>174</v>
      </c>
      <c r="F147">
        <v>2452</v>
      </c>
      <c r="G147">
        <v>5.3</v>
      </c>
      <c r="H147">
        <v>529</v>
      </c>
      <c r="I147">
        <v>-3.8</v>
      </c>
      <c r="J147" t="s">
        <v>247</v>
      </c>
      <c r="K147">
        <v>51017</v>
      </c>
      <c r="L147" t="s">
        <v>236</v>
      </c>
    </row>
    <row r="148" spans="1:12" x14ac:dyDescent="0.2">
      <c r="A148" t="str">
        <f t="shared" si="2"/>
        <v>Bedford2004</v>
      </c>
      <c r="B148" t="s">
        <v>652</v>
      </c>
      <c r="C148">
        <v>2004</v>
      </c>
      <c r="D148" t="s">
        <v>245</v>
      </c>
      <c r="E148">
        <v>1362</v>
      </c>
      <c r="F148">
        <v>13825</v>
      </c>
      <c r="G148">
        <v>2</v>
      </c>
      <c r="H148">
        <v>587</v>
      </c>
      <c r="I148">
        <v>3.3</v>
      </c>
      <c r="J148" t="s">
        <v>247</v>
      </c>
      <c r="K148">
        <v>51019</v>
      </c>
      <c r="L148" t="s">
        <v>236</v>
      </c>
    </row>
    <row r="149" spans="1:12" x14ac:dyDescent="0.2">
      <c r="A149" t="str">
        <f t="shared" si="2"/>
        <v>Bland2004</v>
      </c>
      <c r="B149" t="s">
        <v>653</v>
      </c>
      <c r="C149">
        <v>2004</v>
      </c>
      <c r="D149" t="s">
        <v>245</v>
      </c>
      <c r="E149">
        <v>102</v>
      </c>
      <c r="F149">
        <v>1668</v>
      </c>
      <c r="G149">
        <v>6.1</v>
      </c>
      <c r="H149">
        <v>598</v>
      </c>
      <c r="I149">
        <v>5.5</v>
      </c>
      <c r="J149" t="s">
        <v>247</v>
      </c>
      <c r="K149">
        <v>51021</v>
      </c>
      <c r="L149" t="s">
        <v>236</v>
      </c>
    </row>
    <row r="150" spans="1:12" x14ac:dyDescent="0.2">
      <c r="A150" t="str">
        <f t="shared" si="2"/>
        <v>Botetourt2004</v>
      </c>
      <c r="B150" t="s">
        <v>654</v>
      </c>
      <c r="C150">
        <v>2004</v>
      </c>
      <c r="D150" t="s">
        <v>245</v>
      </c>
      <c r="E150">
        <v>715</v>
      </c>
      <c r="F150">
        <v>8438</v>
      </c>
      <c r="G150">
        <v>3</v>
      </c>
      <c r="H150">
        <v>639</v>
      </c>
      <c r="I150">
        <v>2.6</v>
      </c>
      <c r="J150" t="s">
        <v>247</v>
      </c>
      <c r="K150">
        <v>51023</v>
      </c>
      <c r="L150" t="s">
        <v>236</v>
      </c>
    </row>
    <row r="151" spans="1:12" x14ac:dyDescent="0.2">
      <c r="A151" t="str">
        <f t="shared" si="2"/>
        <v>Brunswick2004</v>
      </c>
      <c r="B151" t="s">
        <v>655</v>
      </c>
      <c r="C151">
        <v>2004</v>
      </c>
      <c r="D151" t="s">
        <v>245</v>
      </c>
      <c r="E151">
        <v>377</v>
      </c>
      <c r="F151">
        <v>4773</v>
      </c>
      <c r="G151">
        <v>3.3</v>
      </c>
      <c r="H151">
        <v>526</v>
      </c>
      <c r="I151">
        <v>4.2</v>
      </c>
      <c r="J151" t="s">
        <v>247</v>
      </c>
      <c r="K151">
        <v>51025</v>
      </c>
      <c r="L151" t="s">
        <v>236</v>
      </c>
    </row>
    <row r="152" spans="1:12" x14ac:dyDescent="0.2">
      <c r="A152" t="str">
        <f t="shared" si="2"/>
        <v>Buchanan2004</v>
      </c>
      <c r="B152" t="s">
        <v>656</v>
      </c>
      <c r="C152">
        <v>2004</v>
      </c>
      <c r="D152" t="s">
        <v>245</v>
      </c>
      <c r="E152">
        <v>557</v>
      </c>
      <c r="F152">
        <v>7334</v>
      </c>
      <c r="G152">
        <v>-4.9000000000000004</v>
      </c>
      <c r="H152">
        <v>706</v>
      </c>
      <c r="I152">
        <v>8.8000000000000007</v>
      </c>
      <c r="J152" t="s">
        <v>247</v>
      </c>
      <c r="K152">
        <v>51027</v>
      </c>
      <c r="L152" t="s">
        <v>236</v>
      </c>
    </row>
    <row r="153" spans="1:12" x14ac:dyDescent="0.2">
      <c r="A153" t="str">
        <f t="shared" si="2"/>
        <v>Buckingham2004</v>
      </c>
      <c r="B153" t="s">
        <v>657</v>
      </c>
      <c r="C153">
        <v>2004</v>
      </c>
      <c r="D153" t="s">
        <v>245</v>
      </c>
      <c r="E153">
        <v>282</v>
      </c>
      <c r="F153">
        <v>3216</v>
      </c>
      <c r="G153">
        <v>10.199999999999999</v>
      </c>
      <c r="H153">
        <v>556</v>
      </c>
      <c r="I153">
        <v>4.9000000000000004</v>
      </c>
      <c r="J153" t="s">
        <v>247</v>
      </c>
      <c r="K153">
        <v>51029</v>
      </c>
      <c r="L153" t="s">
        <v>236</v>
      </c>
    </row>
    <row r="154" spans="1:12" x14ac:dyDescent="0.2">
      <c r="A154" t="str">
        <f t="shared" si="2"/>
        <v>Campbell2004</v>
      </c>
      <c r="B154" t="s">
        <v>412</v>
      </c>
      <c r="C154">
        <v>2004</v>
      </c>
      <c r="D154" t="s">
        <v>245</v>
      </c>
      <c r="E154">
        <v>1092</v>
      </c>
      <c r="F154">
        <v>15649</v>
      </c>
      <c r="G154">
        <v>2.6</v>
      </c>
      <c r="H154">
        <v>592</v>
      </c>
      <c r="I154">
        <v>3.7</v>
      </c>
      <c r="J154" t="s">
        <v>247</v>
      </c>
      <c r="K154">
        <v>51031</v>
      </c>
      <c r="L154" t="s">
        <v>236</v>
      </c>
    </row>
    <row r="155" spans="1:12" x14ac:dyDescent="0.2">
      <c r="A155" t="str">
        <f t="shared" si="2"/>
        <v>Caroline2004</v>
      </c>
      <c r="B155" t="s">
        <v>658</v>
      </c>
      <c r="C155">
        <v>2004</v>
      </c>
      <c r="D155" t="s">
        <v>245</v>
      </c>
      <c r="E155">
        <v>410</v>
      </c>
      <c r="F155">
        <v>4797</v>
      </c>
      <c r="G155">
        <v>1.5</v>
      </c>
      <c r="H155">
        <v>588</v>
      </c>
      <c r="I155">
        <v>7.5</v>
      </c>
      <c r="J155" t="s">
        <v>247</v>
      </c>
      <c r="K155">
        <v>51033</v>
      </c>
      <c r="L155" t="s">
        <v>236</v>
      </c>
    </row>
    <row r="156" spans="1:12" x14ac:dyDescent="0.2">
      <c r="A156" t="str">
        <f t="shared" si="2"/>
        <v>Carroll2004</v>
      </c>
      <c r="B156" t="s">
        <v>373</v>
      </c>
      <c r="C156">
        <v>2004</v>
      </c>
      <c r="D156" t="s">
        <v>245</v>
      </c>
      <c r="E156">
        <v>472</v>
      </c>
      <c r="F156">
        <v>6753</v>
      </c>
      <c r="G156">
        <v>3.8</v>
      </c>
      <c r="H156">
        <v>454</v>
      </c>
      <c r="I156">
        <v>4.8</v>
      </c>
      <c r="J156" t="s">
        <v>247</v>
      </c>
      <c r="K156">
        <v>51035</v>
      </c>
      <c r="L156" t="s">
        <v>236</v>
      </c>
    </row>
    <row r="157" spans="1:12" x14ac:dyDescent="0.2">
      <c r="A157" t="str">
        <f t="shared" si="2"/>
        <v>Charles City2004</v>
      </c>
      <c r="B157" t="s">
        <v>659</v>
      </c>
      <c r="C157">
        <v>2004</v>
      </c>
      <c r="D157" t="s">
        <v>245</v>
      </c>
      <c r="E157">
        <v>141</v>
      </c>
      <c r="F157">
        <v>1738</v>
      </c>
      <c r="G157">
        <v>7</v>
      </c>
      <c r="H157">
        <v>633</v>
      </c>
      <c r="I157">
        <v>7.7</v>
      </c>
      <c r="J157" t="s">
        <v>247</v>
      </c>
      <c r="K157">
        <v>51036</v>
      </c>
      <c r="L157" t="s">
        <v>236</v>
      </c>
    </row>
    <row r="158" spans="1:12" x14ac:dyDescent="0.2">
      <c r="A158" t="str">
        <f t="shared" si="2"/>
        <v>Charlotte2004</v>
      </c>
      <c r="B158" t="s">
        <v>660</v>
      </c>
      <c r="C158">
        <v>2004</v>
      </c>
      <c r="D158" t="s">
        <v>245</v>
      </c>
      <c r="E158">
        <v>263</v>
      </c>
      <c r="F158">
        <v>3392</v>
      </c>
      <c r="G158">
        <v>1.3</v>
      </c>
      <c r="H158">
        <v>459</v>
      </c>
      <c r="I158">
        <v>-3.2</v>
      </c>
      <c r="J158" t="s">
        <v>247</v>
      </c>
      <c r="K158">
        <v>51037</v>
      </c>
      <c r="L158" t="s">
        <v>236</v>
      </c>
    </row>
    <row r="159" spans="1:12" x14ac:dyDescent="0.2">
      <c r="A159" t="str">
        <f t="shared" si="2"/>
        <v>Chesterfield2004</v>
      </c>
      <c r="B159" t="s">
        <v>413</v>
      </c>
      <c r="C159">
        <v>2004</v>
      </c>
      <c r="D159" t="s">
        <v>245</v>
      </c>
      <c r="E159">
        <v>6713</v>
      </c>
      <c r="F159">
        <v>115435</v>
      </c>
      <c r="G159">
        <v>2.2999999999999998</v>
      </c>
      <c r="H159">
        <v>741</v>
      </c>
      <c r="I159">
        <v>6.3</v>
      </c>
      <c r="J159" t="s">
        <v>247</v>
      </c>
      <c r="K159">
        <v>51041</v>
      </c>
      <c r="L159" t="s">
        <v>236</v>
      </c>
    </row>
    <row r="160" spans="1:12" x14ac:dyDescent="0.2">
      <c r="A160" t="str">
        <f t="shared" si="2"/>
        <v>Clarke2004</v>
      </c>
      <c r="B160" t="s">
        <v>360</v>
      </c>
      <c r="C160">
        <v>2004</v>
      </c>
      <c r="D160" t="s">
        <v>245</v>
      </c>
      <c r="E160">
        <v>414</v>
      </c>
      <c r="F160">
        <v>4268</v>
      </c>
      <c r="G160">
        <v>3.5</v>
      </c>
      <c r="H160">
        <v>698</v>
      </c>
      <c r="I160">
        <v>7.1</v>
      </c>
      <c r="J160" t="s">
        <v>247</v>
      </c>
      <c r="K160">
        <v>51043</v>
      </c>
      <c r="L160" t="s">
        <v>236</v>
      </c>
    </row>
    <row r="161" spans="1:12" x14ac:dyDescent="0.2">
      <c r="A161" t="str">
        <f t="shared" si="2"/>
        <v>Craig2004</v>
      </c>
      <c r="B161" t="s">
        <v>661</v>
      </c>
      <c r="C161">
        <v>2004</v>
      </c>
      <c r="D161" t="s">
        <v>245</v>
      </c>
      <c r="E161">
        <v>75</v>
      </c>
      <c r="F161">
        <v>563</v>
      </c>
      <c r="G161">
        <v>5.4</v>
      </c>
      <c r="H161">
        <v>481</v>
      </c>
      <c r="I161">
        <v>5.5</v>
      </c>
      <c r="J161" t="s">
        <v>247</v>
      </c>
      <c r="K161">
        <v>51045</v>
      </c>
      <c r="L161" t="s">
        <v>236</v>
      </c>
    </row>
    <row r="162" spans="1:12" x14ac:dyDescent="0.2">
      <c r="A162" t="str">
        <f t="shared" si="2"/>
        <v>Culpeper2004</v>
      </c>
      <c r="B162" t="s">
        <v>662</v>
      </c>
      <c r="C162">
        <v>2004</v>
      </c>
      <c r="D162" t="s">
        <v>245</v>
      </c>
      <c r="E162">
        <v>1020</v>
      </c>
      <c r="F162">
        <v>14033</v>
      </c>
      <c r="G162">
        <v>5.0999999999999996</v>
      </c>
      <c r="H162">
        <v>669</v>
      </c>
      <c r="I162">
        <v>3.7</v>
      </c>
      <c r="J162" t="s">
        <v>247</v>
      </c>
      <c r="K162">
        <v>51047</v>
      </c>
      <c r="L162" t="s">
        <v>236</v>
      </c>
    </row>
    <row r="163" spans="1:12" x14ac:dyDescent="0.2">
      <c r="A163" t="str">
        <f t="shared" si="2"/>
        <v>Cumberland2004</v>
      </c>
      <c r="B163" t="s">
        <v>589</v>
      </c>
      <c r="C163">
        <v>2004</v>
      </c>
      <c r="D163" t="s">
        <v>245</v>
      </c>
      <c r="E163">
        <v>168</v>
      </c>
      <c r="F163">
        <v>1409</v>
      </c>
      <c r="G163">
        <v>6.6</v>
      </c>
      <c r="H163">
        <v>475</v>
      </c>
      <c r="I163">
        <v>3.3</v>
      </c>
      <c r="J163" t="s">
        <v>247</v>
      </c>
      <c r="K163">
        <v>51049</v>
      </c>
      <c r="L163" t="s">
        <v>236</v>
      </c>
    </row>
    <row r="164" spans="1:12" x14ac:dyDescent="0.2">
      <c r="A164" t="str">
        <f t="shared" si="2"/>
        <v>Dickenson2004</v>
      </c>
      <c r="B164" t="s">
        <v>663</v>
      </c>
      <c r="C164">
        <v>2004</v>
      </c>
      <c r="D164" t="s">
        <v>245</v>
      </c>
      <c r="E164">
        <v>295</v>
      </c>
      <c r="F164">
        <v>3096</v>
      </c>
      <c r="G164">
        <v>0.2</v>
      </c>
      <c r="H164">
        <v>542</v>
      </c>
      <c r="I164">
        <v>11.1</v>
      </c>
      <c r="J164" t="s">
        <v>247</v>
      </c>
      <c r="K164">
        <v>51051</v>
      </c>
      <c r="L164" t="s">
        <v>236</v>
      </c>
    </row>
    <row r="165" spans="1:12" x14ac:dyDescent="0.2">
      <c r="A165" t="str">
        <f t="shared" si="2"/>
        <v>Dinwiddie2004</v>
      </c>
      <c r="B165" t="s">
        <v>664</v>
      </c>
      <c r="C165">
        <v>2004</v>
      </c>
      <c r="D165" t="s">
        <v>245</v>
      </c>
      <c r="E165">
        <v>376</v>
      </c>
      <c r="F165">
        <v>8534</v>
      </c>
      <c r="G165">
        <v>1.5</v>
      </c>
      <c r="H165">
        <v>628</v>
      </c>
      <c r="I165">
        <v>4</v>
      </c>
      <c r="J165" t="s">
        <v>247</v>
      </c>
      <c r="K165">
        <v>51053</v>
      </c>
      <c r="L165" t="s">
        <v>236</v>
      </c>
    </row>
    <row r="166" spans="1:12" x14ac:dyDescent="0.2">
      <c r="A166" t="str">
        <f t="shared" si="2"/>
        <v>Essex2004</v>
      </c>
      <c r="B166" t="s">
        <v>665</v>
      </c>
      <c r="C166">
        <v>2004</v>
      </c>
      <c r="D166" t="s">
        <v>245</v>
      </c>
      <c r="E166">
        <v>344</v>
      </c>
      <c r="F166">
        <v>4273</v>
      </c>
      <c r="G166">
        <v>5.7</v>
      </c>
      <c r="H166">
        <v>467</v>
      </c>
      <c r="I166">
        <v>5.2</v>
      </c>
      <c r="J166" t="s">
        <v>247</v>
      </c>
      <c r="K166">
        <v>51057</v>
      </c>
      <c r="L166" t="s">
        <v>236</v>
      </c>
    </row>
    <row r="167" spans="1:12" x14ac:dyDescent="0.2">
      <c r="A167" t="str">
        <f t="shared" si="2"/>
        <v>Fairfax2004</v>
      </c>
      <c r="B167" t="s">
        <v>666</v>
      </c>
      <c r="C167">
        <v>2004</v>
      </c>
      <c r="D167" t="s">
        <v>245</v>
      </c>
      <c r="E167">
        <v>29698</v>
      </c>
      <c r="F167">
        <v>561679</v>
      </c>
      <c r="G167">
        <v>2.6</v>
      </c>
      <c r="H167">
        <v>1239</v>
      </c>
      <c r="I167">
        <v>6.9</v>
      </c>
      <c r="J167" t="s">
        <v>247</v>
      </c>
      <c r="K167">
        <v>51059</v>
      </c>
      <c r="L167" t="s">
        <v>236</v>
      </c>
    </row>
    <row r="168" spans="1:12" x14ac:dyDescent="0.2">
      <c r="A168" t="str">
        <f t="shared" si="2"/>
        <v>Fauquier2004</v>
      </c>
      <c r="B168" t="s">
        <v>667</v>
      </c>
      <c r="C168">
        <v>2004</v>
      </c>
      <c r="D168" t="s">
        <v>245</v>
      </c>
      <c r="E168">
        <v>1922</v>
      </c>
      <c r="F168">
        <v>20993</v>
      </c>
      <c r="G168">
        <v>5.9</v>
      </c>
      <c r="H168">
        <v>732</v>
      </c>
      <c r="I168">
        <v>5.5</v>
      </c>
      <c r="J168" t="s">
        <v>247</v>
      </c>
      <c r="K168">
        <v>51061</v>
      </c>
      <c r="L168" t="s">
        <v>236</v>
      </c>
    </row>
    <row r="169" spans="1:12" x14ac:dyDescent="0.2">
      <c r="A169" t="str">
        <f t="shared" si="2"/>
        <v>Floyd2004</v>
      </c>
      <c r="B169" t="s">
        <v>500</v>
      </c>
      <c r="C169">
        <v>2004</v>
      </c>
      <c r="D169" t="s">
        <v>245</v>
      </c>
      <c r="E169">
        <v>297</v>
      </c>
      <c r="F169">
        <v>2765</v>
      </c>
      <c r="G169">
        <v>7.4</v>
      </c>
      <c r="H169">
        <v>496</v>
      </c>
      <c r="I169">
        <v>4.2</v>
      </c>
      <c r="J169" t="s">
        <v>247</v>
      </c>
      <c r="K169">
        <v>51063</v>
      </c>
      <c r="L169" t="s">
        <v>236</v>
      </c>
    </row>
    <row r="170" spans="1:12" x14ac:dyDescent="0.2">
      <c r="A170" t="str">
        <f t="shared" si="2"/>
        <v>Fluvanna2004</v>
      </c>
      <c r="B170" t="s">
        <v>668</v>
      </c>
      <c r="C170">
        <v>2004</v>
      </c>
      <c r="D170" t="s">
        <v>245</v>
      </c>
      <c r="E170">
        <v>398</v>
      </c>
      <c r="F170">
        <v>3986</v>
      </c>
      <c r="G170">
        <v>6.2</v>
      </c>
      <c r="H170">
        <v>565</v>
      </c>
      <c r="I170">
        <v>3.3</v>
      </c>
      <c r="J170" t="s">
        <v>247</v>
      </c>
      <c r="K170">
        <v>51065</v>
      </c>
      <c r="L170" t="s">
        <v>236</v>
      </c>
    </row>
    <row r="171" spans="1:12" x14ac:dyDescent="0.2">
      <c r="A171" t="str">
        <f t="shared" si="2"/>
        <v>Franklin2004</v>
      </c>
      <c r="B171" t="s">
        <v>434</v>
      </c>
      <c r="C171">
        <v>2004</v>
      </c>
      <c r="D171" t="s">
        <v>245</v>
      </c>
      <c r="E171">
        <v>1176</v>
      </c>
      <c r="F171">
        <v>13849</v>
      </c>
      <c r="G171">
        <v>5</v>
      </c>
      <c r="H171">
        <v>552</v>
      </c>
      <c r="I171">
        <v>3.6</v>
      </c>
      <c r="J171" t="s">
        <v>247</v>
      </c>
      <c r="K171">
        <v>51067</v>
      </c>
      <c r="L171" t="s">
        <v>236</v>
      </c>
    </row>
    <row r="172" spans="1:12" x14ac:dyDescent="0.2">
      <c r="A172" t="str">
        <f t="shared" si="2"/>
        <v>Frederick2004</v>
      </c>
      <c r="B172" t="s">
        <v>669</v>
      </c>
      <c r="C172">
        <v>2004</v>
      </c>
      <c r="D172" t="s">
        <v>245</v>
      </c>
      <c r="E172">
        <v>1318</v>
      </c>
      <c r="F172">
        <v>20552</v>
      </c>
      <c r="G172">
        <v>5.7</v>
      </c>
      <c r="H172">
        <v>669</v>
      </c>
      <c r="I172">
        <v>6</v>
      </c>
      <c r="J172" t="s">
        <v>247</v>
      </c>
      <c r="K172">
        <v>51069</v>
      </c>
      <c r="L172" t="s">
        <v>236</v>
      </c>
    </row>
    <row r="173" spans="1:12" x14ac:dyDescent="0.2">
      <c r="A173" t="str">
        <f t="shared" si="2"/>
        <v>Giles2004</v>
      </c>
      <c r="B173" t="s">
        <v>670</v>
      </c>
      <c r="C173">
        <v>2004</v>
      </c>
      <c r="D173" t="s">
        <v>245</v>
      </c>
      <c r="E173">
        <v>332</v>
      </c>
      <c r="F173">
        <v>4927</v>
      </c>
      <c r="G173">
        <v>3.9</v>
      </c>
      <c r="H173">
        <v>606</v>
      </c>
      <c r="I173">
        <v>4.3</v>
      </c>
      <c r="J173" t="s">
        <v>247</v>
      </c>
      <c r="K173">
        <v>51071</v>
      </c>
      <c r="L173" t="s">
        <v>236</v>
      </c>
    </row>
    <row r="174" spans="1:12" x14ac:dyDescent="0.2">
      <c r="A174" t="str">
        <f t="shared" si="2"/>
        <v>Gloucester2004</v>
      </c>
      <c r="B174" t="s">
        <v>671</v>
      </c>
      <c r="C174">
        <v>2004</v>
      </c>
      <c r="D174" t="s">
        <v>245</v>
      </c>
      <c r="E174">
        <v>930</v>
      </c>
      <c r="F174">
        <v>9765</v>
      </c>
      <c r="G174">
        <v>3</v>
      </c>
      <c r="H174">
        <v>509</v>
      </c>
      <c r="I174">
        <v>6.9</v>
      </c>
      <c r="J174" t="s">
        <v>247</v>
      </c>
      <c r="K174">
        <v>51073</v>
      </c>
      <c r="L174" t="s">
        <v>236</v>
      </c>
    </row>
    <row r="175" spans="1:12" x14ac:dyDescent="0.2">
      <c r="A175" t="str">
        <f t="shared" si="2"/>
        <v>Goochland2004</v>
      </c>
      <c r="B175" t="s">
        <v>672</v>
      </c>
      <c r="C175">
        <v>2004</v>
      </c>
      <c r="D175" t="s">
        <v>245</v>
      </c>
      <c r="E175">
        <v>608</v>
      </c>
      <c r="F175">
        <v>9021</v>
      </c>
      <c r="G175">
        <v>50.1</v>
      </c>
      <c r="H175">
        <v>1491</v>
      </c>
      <c r="I175">
        <v>103.7</v>
      </c>
      <c r="J175" t="s">
        <v>247</v>
      </c>
      <c r="K175">
        <v>51075</v>
      </c>
      <c r="L175" t="s">
        <v>236</v>
      </c>
    </row>
    <row r="176" spans="1:12" x14ac:dyDescent="0.2">
      <c r="A176" t="str">
        <f t="shared" si="2"/>
        <v>Grayson2004</v>
      </c>
      <c r="B176" t="s">
        <v>598</v>
      </c>
      <c r="C176">
        <v>2004</v>
      </c>
      <c r="D176" t="s">
        <v>245</v>
      </c>
      <c r="E176">
        <v>229</v>
      </c>
      <c r="F176">
        <v>2661</v>
      </c>
      <c r="G176">
        <v>10</v>
      </c>
      <c r="H176">
        <v>472</v>
      </c>
      <c r="I176">
        <v>3.5</v>
      </c>
      <c r="J176" t="s">
        <v>247</v>
      </c>
      <c r="K176">
        <v>51077</v>
      </c>
      <c r="L176" t="s">
        <v>236</v>
      </c>
    </row>
    <row r="177" spans="1:12" x14ac:dyDescent="0.2">
      <c r="A177" t="str">
        <f t="shared" si="2"/>
        <v>Greene2004</v>
      </c>
      <c r="B177" t="s">
        <v>436</v>
      </c>
      <c r="C177">
        <v>2004</v>
      </c>
      <c r="D177" t="s">
        <v>245</v>
      </c>
      <c r="E177">
        <v>322</v>
      </c>
      <c r="F177">
        <v>2680</v>
      </c>
      <c r="G177">
        <v>-2.1</v>
      </c>
      <c r="H177">
        <v>534</v>
      </c>
      <c r="I177">
        <v>11</v>
      </c>
      <c r="J177" t="s">
        <v>247</v>
      </c>
      <c r="K177">
        <v>51079</v>
      </c>
      <c r="L177" t="s">
        <v>236</v>
      </c>
    </row>
    <row r="178" spans="1:12" x14ac:dyDescent="0.2">
      <c r="A178" t="str">
        <f t="shared" si="2"/>
        <v>Greensville2004</v>
      </c>
      <c r="B178" t="s">
        <v>673</v>
      </c>
      <c r="C178">
        <v>2004</v>
      </c>
      <c r="D178" t="s">
        <v>245</v>
      </c>
      <c r="E178">
        <v>150</v>
      </c>
      <c r="F178">
        <v>5055</v>
      </c>
      <c r="G178">
        <v>1</v>
      </c>
      <c r="H178">
        <v>595</v>
      </c>
      <c r="I178">
        <v>4.5999999999999996</v>
      </c>
      <c r="J178" t="s">
        <v>247</v>
      </c>
      <c r="K178">
        <v>51081</v>
      </c>
      <c r="L178" t="s">
        <v>236</v>
      </c>
    </row>
    <row r="179" spans="1:12" x14ac:dyDescent="0.2">
      <c r="A179" t="str">
        <f t="shared" si="2"/>
        <v>Halifax2004</v>
      </c>
      <c r="B179" t="s">
        <v>674</v>
      </c>
      <c r="C179">
        <v>2004</v>
      </c>
      <c r="D179" t="s">
        <v>245</v>
      </c>
      <c r="E179">
        <v>839</v>
      </c>
      <c r="F179">
        <v>12968</v>
      </c>
      <c r="G179">
        <v>4.2</v>
      </c>
      <c r="H179">
        <v>527</v>
      </c>
      <c r="I179">
        <v>3.3</v>
      </c>
      <c r="J179" t="s">
        <v>247</v>
      </c>
      <c r="K179">
        <v>51083</v>
      </c>
      <c r="L179" t="s">
        <v>236</v>
      </c>
    </row>
    <row r="180" spans="1:12" x14ac:dyDescent="0.2">
      <c r="A180" t="str">
        <f t="shared" si="2"/>
        <v>Hanover2004</v>
      </c>
      <c r="B180" t="s">
        <v>675</v>
      </c>
      <c r="C180">
        <v>2004</v>
      </c>
      <c r="D180" t="s">
        <v>245</v>
      </c>
      <c r="E180">
        <v>2964</v>
      </c>
      <c r="F180">
        <v>41307</v>
      </c>
      <c r="G180">
        <v>2.7</v>
      </c>
      <c r="H180">
        <v>676</v>
      </c>
      <c r="I180">
        <v>3.5</v>
      </c>
      <c r="J180" t="s">
        <v>247</v>
      </c>
      <c r="K180">
        <v>51085</v>
      </c>
      <c r="L180" t="s">
        <v>236</v>
      </c>
    </row>
    <row r="181" spans="1:12" x14ac:dyDescent="0.2">
      <c r="A181" t="str">
        <f t="shared" si="2"/>
        <v>Henrico2004</v>
      </c>
      <c r="B181" t="s">
        <v>676</v>
      </c>
      <c r="C181">
        <v>2004</v>
      </c>
      <c r="D181" t="s">
        <v>245</v>
      </c>
      <c r="E181">
        <v>8251</v>
      </c>
      <c r="F181">
        <v>172204</v>
      </c>
      <c r="G181">
        <v>0.8</v>
      </c>
      <c r="H181">
        <v>865</v>
      </c>
      <c r="I181">
        <v>11.3</v>
      </c>
      <c r="J181" t="s">
        <v>247</v>
      </c>
      <c r="K181">
        <v>51087</v>
      </c>
      <c r="L181" t="s">
        <v>236</v>
      </c>
    </row>
    <row r="182" spans="1:12" x14ac:dyDescent="0.2">
      <c r="A182" t="str">
        <f t="shared" si="2"/>
        <v>Henry2004</v>
      </c>
      <c r="B182" t="s">
        <v>416</v>
      </c>
      <c r="C182">
        <v>2004</v>
      </c>
      <c r="D182" t="s">
        <v>245</v>
      </c>
      <c r="E182">
        <v>959</v>
      </c>
      <c r="F182">
        <v>16820</v>
      </c>
      <c r="G182">
        <v>0.6</v>
      </c>
      <c r="H182">
        <v>540</v>
      </c>
      <c r="I182">
        <v>4.4000000000000004</v>
      </c>
      <c r="J182" t="s">
        <v>247</v>
      </c>
      <c r="K182">
        <v>51089</v>
      </c>
      <c r="L182" t="s">
        <v>236</v>
      </c>
    </row>
    <row r="183" spans="1:12" x14ac:dyDescent="0.2">
      <c r="A183" t="str">
        <f t="shared" si="2"/>
        <v>Highland2004</v>
      </c>
      <c r="B183" t="s">
        <v>677</v>
      </c>
      <c r="C183">
        <v>2004</v>
      </c>
      <c r="D183" t="s">
        <v>245</v>
      </c>
      <c r="E183">
        <v>99</v>
      </c>
      <c r="F183">
        <v>586</v>
      </c>
      <c r="G183">
        <v>6.2</v>
      </c>
      <c r="H183">
        <v>395</v>
      </c>
      <c r="I183">
        <v>-1</v>
      </c>
      <c r="J183" t="s">
        <v>247</v>
      </c>
      <c r="K183">
        <v>51091</v>
      </c>
      <c r="L183" t="s">
        <v>236</v>
      </c>
    </row>
    <row r="184" spans="1:12" x14ac:dyDescent="0.2">
      <c r="A184" t="str">
        <f t="shared" si="2"/>
        <v>Isle of Wight2004</v>
      </c>
      <c r="B184" t="s">
        <v>678</v>
      </c>
      <c r="C184">
        <v>2004</v>
      </c>
      <c r="D184" t="s">
        <v>245</v>
      </c>
      <c r="E184">
        <v>627</v>
      </c>
      <c r="F184">
        <v>13000</v>
      </c>
      <c r="G184">
        <v>2.5</v>
      </c>
      <c r="H184">
        <v>677</v>
      </c>
      <c r="I184">
        <v>-4.2</v>
      </c>
      <c r="J184" t="s">
        <v>247</v>
      </c>
      <c r="K184">
        <v>51093</v>
      </c>
      <c r="L184" t="s">
        <v>236</v>
      </c>
    </row>
    <row r="185" spans="1:12" x14ac:dyDescent="0.2">
      <c r="A185" t="str">
        <f t="shared" si="2"/>
        <v>James City2004</v>
      </c>
      <c r="B185" t="s">
        <v>679</v>
      </c>
      <c r="C185">
        <v>2004</v>
      </c>
      <c r="D185" t="s">
        <v>245</v>
      </c>
      <c r="E185">
        <v>1323</v>
      </c>
      <c r="F185">
        <v>20578</v>
      </c>
      <c r="G185">
        <v>-6.6</v>
      </c>
      <c r="H185">
        <v>605</v>
      </c>
      <c r="I185">
        <v>10.8</v>
      </c>
      <c r="J185" t="s">
        <v>247</v>
      </c>
      <c r="K185">
        <v>51095</v>
      </c>
      <c r="L185" t="s">
        <v>236</v>
      </c>
    </row>
    <row r="186" spans="1:12" x14ac:dyDescent="0.2">
      <c r="A186" t="str">
        <f t="shared" si="2"/>
        <v>King and Queen2004</v>
      </c>
      <c r="B186" t="s">
        <v>680</v>
      </c>
      <c r="C186">
        <v>2004</v>
      </c>
      <c r="D186" t="s">
        <v>245</v>
      </c>
      <c r="E186">
        <v>140</v>
      </c>
      <c r="F186">
        <v>957</v>
      </c>
      <c r="G186">
        <v>-0.6</v>
      </c>
      <c r="H186">
        <v>600</v>
      </c>
      <c r="I186">
        <v>-0.5</v>
      </c>
      <c r="J186" t="s">
        <v>247</v>
      </c>
      <c r="K186">
        <v>51097</v>
      </c>
      <c r="L186" t="s">
        <v>236</v>
      </c>
    </row>
    <row r="187" spans="1:12" x14ac:dyDescent="0.2">
      <c r="A187" t="str">
        <f t="shared" si="2"/>
        <v>King George2004</v>
      </c>
      <c r="B187" t="s">
        <v>681</v>
      </c>
      <c r="C187">
        <v>2004</v>
      </c>
      <c r="D187" t="s">
        <v>245</v>
      </c>
      <c r="E187">
        <v>455</v>
      </c>
      <c r="F187">
        <v>9809</v>
      </c>
      <c r="G187">
        <v>3.2</v>
      </c>
      <c r="H187">
        <v>1109</v>
      </c>
      <c r="I187">
        <v>10.199999999999999</v>
      </c>
      <c r="J187" t="s">
        <v>247</v>
      </c>
      <c r="K187">
        <v>51099</v>
      </c>
      <c r="L187" t="s">
        <v>236</v>
      </c>
    </row>
    <row r="188" spans="1:12" x14ac:dyDescent="0.2">
      <c r="A188" t="str">
        <f t="shared" si="2"/>
        <v>King William2004</v>
      </c>
      <c r="B188" t="s">
        <v>682</v>
      </c>
      <c r="C188">
        <v>2004</v>
      </c>
      <c r="D188" t="s">
        <v>245</v>
      </c>
      <c r="E188">
        <v>328</v>
      </c>
      <c r="F188">
        <v>3923</v>
      </c>
      <c r="G188">
        <v>6</v>
      </c>
      <c r="H188">
        <v>657</v>
      </c>
      <c r="I188">
        <v>4.3</v>
      </c>
      <c r="J188" t="s">
        <v>247</v>
      </c>
      <c r="K188">
        <v>51101</v>
      </c>
      <c r="L188" t="s">
        <v>236</v>
      </c>
    </row>
    <row r="189" spans="1:12" x14ac:dyDescent="0.2">
      <c r="A189" t="str">
        <f t="shared" si="2"/>
        <v>Lancaster2004</v>
      </c>
      <c r="B189" t="s">
        <v>388</v>
      </c>
      <c r="C189">
        <v>2004</v>
      </c>
      <c r="D189" t="s">
        <v>245</v>
      </c>
      <c r="E189">
        <v>540</v>
      </c>
      <c r="F189">
        <v>4672</v>
      </c>
      <c r="G189">
        <v>0</v>
      </c>
      <c r="H189">
        <v>583</v>
      </c>
      <c r="I189">
        <v>8.4</v>
      </c>
      <c r="J189" t="s">
        <v>247</v>
      </c>
      <c r="K189">
        <v>51103</v>
      </c>
      <c r="L189" t="s">
        <v>236</v>
      </c>
    </row>
    <row r="190" spans="1:12" x14ac:dyDescent="0.2">
      <c r="A190" t="str">
        <f t="shared" si="2"/>
        <v>Lee2004</v>
      </c>
      <c r="B190" t="s">
        <v>315</v>
      </c>
      <c r="C190">
        <v>2004</v>
      </c>
      <c r="D190" t="s">
        <v>245</v>
      </c>
      <c r="E190">
        <v>411</v>
      </c>
      <c r="F190">
        <v>5302</v>
      </c>
      <c r="G190">
        <v>-1.9</v>
      </c>
      <c r="H190">
        <v>601</v>
      </c>
      <c r="I190">
        <v>17.399999999999999</v>
      </c>
      <c r="J190" t="s">
        <v>247</v>
      </c>
      <c r="K190">
        <v>51105</v>
      </c>
      <c r="L190" t="s">
        <v>236</v>
      </c>
    </row>
    <row r="191" spans="1:12" x14ac:dyDescent="0.2">
      <c r="A191" t="str">
        <f t="shared" si="2"/>
        <v>Loudoun2004</v>
      </c>
      <c r="B191" t="s">
        <v>417</v>
      </c>
      <c r="C191">
        <v>2004</v>
      </c>
      <c r="D191" t="s">
        <v>245</v>
      </c>
      <c r="E191">
        <v>6350</v>
      </c>
      <c r="F191">
        <v>118183</v>
      </c>
      <c r="G191">
        <v>10.4</v>
      </c>
      <c r="H191">
        <v>1035</v>
      </c>
      <c r="I191">
        <v>6.3</v>
      </c>
      <c r="J191" t="s">
        <v>247</v>
      </c>
      <c r="K191">
        <v>51107</v>
      </c>
      <c r="L191" t="s">
        <v>236</v>
      </c>
    </row>
    <row r="192" spans="1:12" x14ac:dyDescent="0.2">
      <c r="A192" t="str">
        <f t="shared" si="2"/>
        <v>Louisa2004</v>
      </c>
      <c r="B192" t="s">
        <v>683</v>
      </c>
      <c r="C192">
        <v>2004</v>
      </c>
      <c r="D192" t="s">
        <v>245</v>
      </c>
      <c r="E192">
        <v>547</v>
      </c>
      <c r="F192">
        <v>6894</v>
      </c>
      <c r="G192">
        <v>7.3</v>
      </c>
      <c r="H192">
        <v>811</v>
      </c>
      <c r="I192">
        <v>12.5</v>
      </c>
      <c r="J192" t="s">
        <v>247</v>
      </c>
      <c r="K192">
        <v>51109</v>
      </c>
      <c r="L192" t="s">
        <v>236</v>
      </c>
    </row>
    <row r="193" spans="1:12" x14ac:dyDescent="0.2">
      <c r="A193" t="str">
        <f t="shared" si="2"/>
        <v>Lunenburg2004</v>
      </c>
      <c r="B193" t="s">
        <v>684</v>
      </c>
      <c r="C193">
        <v>2004</v>
      </c>
      <c r="D193" t="s">
        <v>245</v>
      </c>
      <c r="E193">
        <v>253</v>
      </c>
      <c r="F193">
        <v>2919</v>
      </c>
      <c r="G193">
        <v>-0.7</v>
      </c>
      <c r="H193">
        <v>574</v>
      </c>
      <c r="I193">
        <v>3.1</v>
      </c>
      <c r="J193" t="s">
        <v>247</v>
      </c>
      <c r="K193">
        <v>51111</v>
      </c>
      <c r="L193" t="s">
        <v>236</v>
      </c>
    </row>
    <row r="194" spans="1:12" x14ac:dyDescent="0.2">
      <c r="A194" t="str">
        <f t="shared" si="2"/>
        <v>Madison2004</v>
      </c>
      <c r="B194" t="s">
        <v>313</v>
      </c>
      <c r="C194">
        <v>2004</v>
      </c>
      <c r="D194" t="s">
        <v>245</v>
      </c>
      <c r="E194">
        <v>330</v>
      </c>
      <c r="F194">
        <v>3643</v>
      </c>
      <c r="G194">
        <v>-0.5</v>
      </c>
      <c r="H194">
        <v>498</v>
      </c>
      <c r="I194">
        <v>8.6999999999999993</v>
      </c>
      <c r="J194" t="s">
        <v>247</v>
      </c>
      <c r="K194">
        <v>51113</v>
      </c>
      <c r="L194" t="s">
        <v>236</v>
      </c>
    </row>
    <row r="195" spans="1:12" x14ac:dyDescent="0.2">
      <c r="A195" t="str">
        <f t="shared" si="2"/>
        <v>Mathews2004</v>
      </c>
      <c r="B195" t="s">
        <v>685</v>
      </c>
      <c r="C195">
        <v>2004</v>
      </c>
      <c r="D195" t="s">
        <v>245</v>
      </c>
      <c r="E195">
        <v>237</v>
      </c>
      <c r="F195">
        <v>1569</v>
      </c>
      <c r="G195">
        <v>0</v>
      </c>
      <c r="H195">
        <v>472</v>
      </c>
      <c r="I195">
        <v>12.6</v>
      </c>
      <c r="J195" t="s">
        <v>247</v>
      </c>
      <c r="K195">
        <v>51115</v>
      </c>
      <c r="L195" t="s">
        <v>236</v>
      </c>
    </row>
    <row r="196" spans="1:12" x14ac:dyDescent="0.2">
      <c r="A196" t="str">
        <f t="shared" si="2"/>
        <v>Mecklenburg2004</v>
      </c>
      <c r="B196" t="s">
        <v>686</v>
      </c>
      <c r="C196">
        <v>2004</v>
      </c>
      <c r="D196" t="s">
        <v>245</v>
      </c>
      <c r="E196">
        <v>921</v>
      </c>
      <c r="F196">
        <v>12714</v>
      </c>
      <c r="G196">
        <v>1.5</v>
      </c>
      <c r="H196">
        <v>494</v>
      </c>
      <c r="I196">
        <v>-15.6</v>
      </c>
      <c r="J196" t="s">
        <v>247</v>
      </c>
      <c r="K196">
        <v>51117</v>
      </c>
      <c r="L196" t="s">
        <v>236</v>
      </c>
    </row>
    <row r="197" spans="1:12" x14ac:dyDescent="0.2">
      <c r="A197" t="str">
        <f t="shared" si="2"/>
        <v>Middlesex2004</v>
      </c>
      <c r="B197" t="s">
        <v>687</v>
      </c>
      <c r="C197">
        <v>2004</v>
      </c>
      <c r="D197" t="s">
        <v>245</v>
      </c>
      <c r="E197">
        <v>393</v>
      </c>
      <c r="F197">
        <v>3426</v>
      </c>
      <c r="G197">
        <v>3.8</v>
      </c>
      <c r="H197">
        <v>483</v>
      </c>
      <c r="I197">
        <v>5.2</v>
      </c>
      <c r="J197" t="s">
        <v>247</v>
      </c>
      <c r="K197">
        <v>51119</v>
      </c>
      <c r="L197" t="s">
        <v>236</v>
      </c>
    </row>
    <row r="198" spans="1:12" x14ac:dyDescent="0.2">
      <c r="A198" t="str">
        <f t="shared" ref="A198:A261" si="3">_xlfn.CONCAT(B198, C198)</f>
        <v>Montgomery2004</v>
      </c>
      <c r="B198" t="s">
        <v>329</v>
      </c>
      <c r="C198">
        <v>2004</v>
      </c>
      <c r="D198" t="s">
        <v>245</v>
      </c>
      <c r="E198">
        <v>1939</v>
      </c>
      <c r="F198">
        <v>38471</v>
      </c>
      <c r="G198">
        <v>1.2</v>
      </c>
      <c r="H198">
        <v>625</v>
      </c>
      <c r="I198">
        <v>7.4</v>
      </c>
      <c r="J198" t="s">
        <v>247</v>
      </c>
      <c r="K198">
        <v>51121</v>
      </c>
      <c r="L198" t="s">
        <v>236</v>
      </c>
    </row>
    <row r="199" spans="1:12" x14ac:dyDescent="0.2">
      <c r="A199" t="str">
        <f t="shared" si="3"/>
        <v>Nelson2004</v>
      </c>
      <c r="B199" t="s">
        <v>627</v>
      </c>
      <c r="C199">
        <v>2004</v>
      </c>
      <c r="D199" t="s">
        <v>245</v>
      </c>
      <c r="E199">
        <v>411</v>
      </c>
      <c r="F199">
        <v>3589</v>
      </c>
      <c r="G199">
        <v>2.5</v>
      </c>
      <c r="H199">
        <v>532</v>
      </c>
      <c r="I199">
        <v>7.3</v>
      </c>
      <c r="J199" t="s">
        <v>247</v>
      </c>
      <c r="K199">
        <v>51125</v>
      </c>
      <c r="L199" t="s">
        <v>236</v>
      </c>
    </row>
    <row r="200" spans="1:12" x14ac:dyDescent="0.2">
      <c r="A200" t="str">
        <f t="shared" si="3"/>
        <v>New Kent2004</v>
      </c>
      <c r="B200" t="s">
        <v>688</v>
      </c>
      <c r="C200">
        <v>2004</v>
      </c>
      <c r="D200" t="s">
        <v>245</v>
      </c>
      <c r="E200">
        <v>378</v>
      </c>
      <c r="F200">
        <v>3248</v>
      </c>
      <c r="G200">
        <v>5.2</v>
      </c>
      <c r="H200">
        <v>546</v>
      </c>
      <c r="I200">
        <v>8.3000000000000007</v>
      </c>
      <c r="J200" t="s">
        <v>247</v>
      </c>
      <c r="K200">
        <v>51127</v>
      </c>
      <c r="L200" t="s">
        <v>236</v>
      </c>
    </row>
    <row r="201" spans="1:12" x14ac:dyDescent="0.2">
      <c r="A201" t="str">
        <f t="shared" si="3"/>
        <v>Northampton2004</v>
      </c>
      <c r="B201" t="s">
        <v>689</v>
      </c>
      <c r="C201">
        <v>2004</v>
      </c>
      <c r="D201" t="s">
        <v>245</v>
      </c>
      <c r="E201">
        <v>389</v>
      </c>
      <c r="F201">
        <v>5490</v>
      </c>
      <c r="G201">
        <v>4.8</v>
      </c>
      <c r="H201">
        <v>629</v>
      </c>
      <c r="I201">
        <v>11.7</v>
      </c>
      <c r="J201" t="s">
        <v>247</v>
      </c>
      <c r="K201">
        <v>51131</v>
      </c>
      <c r="L201" t="s">
        <v>236</v>
      </c>
    </row>
    <row r="202" spans="1:12" x14ac:dyDescent="0.2">
      <c r="A202" t="str">
        <f t="shared" si="3"/>
        <v>Northumberland2004</v>
      </c>
      <c r="B202" t="s">
        <v>690</v>
      </c>
      <c r="C202">
        <v>2004</v>
      </c>
      <c r="D202" t="s">
        <v>245</v>
      </c>
      <c r="E202">
        <v>374</v>
      </c>
      <c r="F202">
        <v>3102</v>
      </c>
      <c r="G202">
        <v>11.5</v>
      </c>
      <c r="H202">
        <v>481</v>
      </c>
      <c r="I202">
        <v>2.8</v>
      </c>
      <c r="J202" t="s">
        <v>247</v>
      </c>
      <c r="K202">
        <v>51133</v>
      </c>
      <c r="L202" t="s">
        <v>236</v>
      </c>
    </row>
    <row r="203" spans="1:12" x14ac:dyDescent="0.2">
      <c r="A203" t="str">
        <f t="shared" si="3"/>
        <v>Nottoway2004</v>
      </c>
      <c r="B203" t="s">
        <v>691</v>
      </c>
      <c r="C203">
        <v>2004</v>
      </c>
      <c r="D203" t="s">
        <v>245</v>
      </c>
      <c r="E203">
        <v>378</v>
      </c>
      <c r="F203">
        <v>6055</v>
      </c>
      <c r="G203">
        <v>1.2</v>
      </c>
      <c r="H203">
        <v>507</v>
      </c>
      <c r="I203">
        <v>5</v>
      </c>
      <c r="J203" t="s">
        <v>247</v>
      </c>
      <c r="K203">
        <v>51135</v>
      </c>
      <c r="L203" t="s">
        <v>236</v>
      </c>
    </row>
    <row r="204" spans="1:12" x14ac:dyDescent="0.2">
      <c r="A204" t="str">
        <f t="shared" si="3"/>
        <v>Orange2004</v>
      </c>
      <c r="B204" t="s">
        <v>418</v>
      </c>
      <c r="C204">
        <v>2004</v>
      </c>
      <c r="D204" t="s">
        <v>245</v>
      </c>
      <c r="E204">
        <v>719</v>
      </c>
      <c r="F204">
        <v>9118</v>
      </c>
      <c r="G204">
        <v>8.6999999999999993</v>
      </c>
      <c r="H204">
        <v>564</v>
      </c>
      <c r="I204">
        <v>8</v>
      </c>
      <c r="J204" t="s">
        <v>247</v>
      </c>
      <c r="K204">
        <v>51137</v>
      </c>
      <c r="L204" t="s">
        <v>236</v>
      </c>
    </row>
    <row r="205" spans="1:12" x14ac:dyDescent="0.2">
      <c r="A205" t="str">
        <f t="shared" si="3"/>
        <v>Page2004</v>
      </c>
      <c r="B205" t="s">
        <v>692</v>
      </c>
      <c r="C205">
        <v>2004</v>
      </c>
      <c r="D205" t="s">
        <v>245</v>
      </c>
      <c r="E205">
        <v>460</v>
      </c>
      <c r="F205">
        <v>6124</v>
      </c>
      <c r="G205">
        <v>1.2</v>
      </c>
      <c r="H205">
        <v>477</v>
      </c>
      <c r="I205">
        <v>3.9</v>
      </c>
      <c r="J205" t="s">
        <v>247</v>
      </c>
      <c r="K205">
        <v>51139</v>
      </c>
      <c r="L205" t="s">
        <v>236</v>
      </c>
    </row>
    <row r="206" spans="1:12" x14ac:dyDescent="0.2">
      <c r="A206" t="str">
        <f t="shared" si="3"/>
        <v>Patrick2004</v>
      </c>
      <c r="B206" t="s">
        <v>693</v>
      </c>
      <c r="C206">
        <v>2004</v>
      </c>
      <c r="D206" t="s">
        <v>245</v>
      </c>
      <c r="E206">
        <v>354</v>
      </c>
      <c r="F206">
        <v>4722</v>
      </c>
      <c r="G206">
        <v>-8.6</v>
      </c>
      <c r="H206">
        <v>465</v>
      </c>
      <c r="I206">
        <v>6.2</v>
      </c>
      <c r="J206" t="s">
        <v>247</v>
      </c>
      <c r="K206">
        <v>51141</v>
      </c>
      <c r="L206" t="s">
        <v>236</v>
      </c>
    </row>
    <row r="207" spans="1:12" x14ac:dyDescent="0.2">
      <c r="A207" t="str">
        <f t="shared" si="3"/>
        <v>Pittsylvania2004</v>
      </c>
      <c r="B207" t="s">
        <v>694</v>
      </c>
      <c r="C207">
        <v>2004</v>
      </c>
      <c r="D207" t="s">
        <v>245</v>
      </c>
      <c r="E207">
        <v>949</v>
      </c>
      <c r="F207">
        <v>14661</v>
      </c>
      <c r="G207">
        <v>-15.2</v>
      </c>
      <c r="H207">
        <v>503</v>
      </c>
      <c r="I207">
        <v>-15.6</v>
      </c>
      <c r="J207" t="s">
        <v>247</v>
      </c>
      <c r="K207">
        <v>51143</v>
      </c>
      <c r="L207" t="s">
        <v>236</v>
      </c>
    </row>
    <row r="208" spans="1:12" x14ac:dyDescent="0.2">
      <c r="A208" t="str">
        <f t="shared" si="3"/>
        <v>Powhatan2004</v>
      </c>
      <c r="B208" t="s">
        <v>695</v>
      </c>
      <c r="C208">
        <v>2004</v>
      </c>
      <c r="D208" t="s">
        <v>245</v>
      </c>
      <c r="E208">
        <v>609</v>
      </c>
      <c r="F208">
        <v>5847</v>
      </c>
      <c r="G208">
        <v>7</v>
      </c>
      <c r="H208">
        <v>628</v>
      </c>
      <c r="I208">
        <v>4.3</v>
      </c>
      <c r="J208" t="s">
        <v>247</v>
      </c>
      <c r="K208">
        <v>51145</v>
      </c>
      <c r="L208" t="s">
        <v>236</v>
      </c>
    </row>
    <row r="209" spans="1:12" x14ac:dyDescent="0.2">
      <c r="A209" t="str">
        <f t="shared" si="3"/>
        <v>Prince Edward2004</v>
      </c>
      <c r="B209" t="s">
        <v>696</v>
      </c>
      <c r="C209">
        <v>2004</v>
      </c>
      <c r="D209" t="s">
        <v>245</v>
      </c>
      <c r="E209">
        <v>554</v>
      </c>
      <c r="F209">
        <v>8411</v>
      </c>
      <c r="G209">
        <v>2.5</v>
      </c>
      <c r="H209">
        <v>524</v>
      </c>
      <c r="I209">
        <v>5.4</v>
      </c>
      <c r="J209" t="s">
        <v>247</v>
      </c>
      <c r="K209">
        <v>51147</v>
      </c>
      <c r="L209" t="s">
        <v>236</v>
      </c>
    </row>
    <row r="210" spans="1:12" x14ac:dyDescent="0.2">
      <c r="A210" t="str">
        <f t="shared" si="3"/>
        <v>Prince George2004</v>
      </c>
      <c r="B210" t="s">
        <v>697</v>
      </c>
      <c r="C210">
        <v>2004</v>
      </c>
      <c r="D210" t="s">
        <v>245</v>
      </c>
      <c r="E210">
        <v>430</v>
      </c>
      <c r="F210">
        <v>11463</v>
      </c>
      <c r="G210">
        <v>3</v>
      </c>
      <c r="H210">
        <v>766</v>
      </c>
      <c r="I210">
        <v>9.3000000000000007</v>
      </c>
      <c r="J210" t="s">
        <v>247</v>
      </c>
      <c r="K210">
        <v>51149</v>
      </c>
      <c r="L210" t="s">
        <v>236</v>
      </c>
    </row>
    <row r="211" spans="1:12" x14ac:dyDescent="0.2">
      <c r="A211" t="str">
        <f t="shared" si="3"/>
        <v>Prince William2004</v>
      </c>
      <c r="B211" t="s">
        <v>698</v>
      </c>
      <c r="C211">
        <v>2004</v>
      </c>
      <c r="D211" t="s">
        <v>245</v>
      </c>
      <c r="E211">
        <v>6009</v>
      </c>
      <c r="F211">
        <v>98925</v>
      </c>
      <c r="G211">
        <v>7.7</v>
      </c>
      <c r="H211">
        <v>733</v>
      </c>
      <c r="I211">
        <v>6.5</v>
      </c>
      <c r="J211" t="s">
        <v>247</v>
      </c>
      <c r="K211">
        <v>51153</v>
      </c>
      <c r="L211" t="s">
        <v>236</v>
      </c>
    </row>
    <row r="212" spans="1:12" x14ac:dyDescent="0.2">
      <c r="A212" t="str">
        <f t="shared" si="3"/>
        <v>Pulaski2004</v>
      </c>
      <c r="B212" t="s">
        <v>415</v>
      </c>
      <c r="C212">
        <v>2004</v>
      </c>
      <c r="D212" t="s">
        <v>245</v>
      </c>
      <c r="E212">
        <v>678</v>
      </c>
      <c r="F212">
        <v>15263</v>
      </c>
      <c r="G212">
        <v>1.4</v>
      </c>
      <c r="H212">
        <v>654</v>
      </c>
      <c r="I212">
        <v>7.4</v>
      </c>
      <c r="J212" t="s">
        <v>247</v>
      </c>
      <c r="K212">
        <v>51155</v>
      </c>
      <c r="L212" t="s">
        <v>236</v>
      </c>
    </row>
    <row r="213" spans="1:12" x14ac:dyDescent="0.2">
      <c r="A213" t="str">
        <f t="shared" si="3"/>
        <v>Rappahannock2004</v>
      </c>
      <c r="B213" t="s">
        <v>699</v>
      </c>
      <c r="C213">
        <v>2004</v>
      </c>
      <c r="D213" t="s">
        <v>245</v>
      </c>
      <c r="E213">
        <v>235</v>
      </c>
      <c r="F213">
        <v>1529</v>
      </c>
      <c r="G213">
        <v>2.8</v>
      </c>
      <c r="H213">
        <v>713</v>
      </c>
      <c r="I213">
        <v>21.3</v>
      </c>
      <c r="J213" t="s">
        <v>247</v>
      </c>
      <c r="K213">
        <v>51157</v>
      </c>
      <c r="L213" t="s">
        <v>236</v>
      </c>
    </row>
    <row r="214" spans="1:12" x14ac:dyDescent="0.2">
      <c r="A214" t="str">
        <f t="shared" si="3"/>
        <v>Richmond2004</v>
      </c>
      <c r="B214" t="s">
        <v>342</v>
      </c>
      <c r="C214">
        <v>2004</v>
      </c>
      <c r="D214" t="s">
        <v>245</v>
      </c>
      <c r="E214">
        <v>262</v>
      </c>
      <c r="F214">
        <v>2830</v>
      </c>
      <c r="G214">
        <v>-0.1</v>
      </c>
      <c r="H214">
        <v>520</v>
      </c>
      <c r="I214">
        <v>-0.8</v>
      </c>
      <c r="J214" t="s">
        <v>247</v>
      </c>
      <c r="K214">
        <v>51159</v>
      </c>
      <c r="L214" t="s">
        <v>236</v>
      </c>
    </row>
    <row r="215" spans="1:12" x14ac:dyDescent="0.2">
      <c r="A215" t="str">
        <f t="shared" si="3"/>
        <v>Roanoke2004</v>
      </c>
      <c r="B215" t="s">
        <v>700</v>
      </c>
      <c r="C215">
        <v>2004</v>
      </c>
      <c r="D215" t="s">
        <v>245</v>
      </c>
      <c r="E215">
        <v>2045</v>
      </c>
      <c r="F215">
        <v>32089</v>
      </c>
      <c r="G215">
        <v>3.8</v>
      </c>
      <c r="H215">
        <v>646</v>
      </c>
      <c r="I215">
        <v>7.1</v>
      </c>
      <c r="J215" t="s">
        <v>247</v>
      </c>
      <c r="K215">
        <v>51161</v>
      </c>
      <c r="L215" t="s">
        <v>236</v>
      </c>
    </row>
    <row r="216" spans="1:12" x14ac:dyDescent="0.2">
      <c r="A216" t="str">
        <f t="shared" si="3"/>
        <v>Rockbridge2004</v>
      </c>
      <c r="B216" t="s">
        <v>701</v>
      </c>
      <c r="C216">
        <v>2004</v>
      </c>
      <c r="D216" t="s">
        <v>245</v>
      </c>
      <c r="E216">
        <v>449</v>
      </c>
      <c r="F216">
        <v>6934</v>
      </c>
      <c r="G216">
        <v>1.5</v>
      </c>
      <c r="H216">
        <v>505</v>
      </c>
      <c r="I216">
        <v>6.3</v>
      </c>
      <c r="J216" t="s">
        <v>247</v>
      </c>
      <c r="K216">
        <v>51163</v>
      </c>
      <c r="L216" t="s">
        <v>236</v>
      </c>
    </row>
    <row r="217" spans="1:12" x14ac:dyDescent="0.2">
      <c r="A217" t="str">
        <f t="shared" si="3"/>
        <v>Rockingham2004</v>
      </c>
      <c r="B217" t="s">
        <v>380</v>
      </c>
      <c r="C217">
        <v>2004</v>
      </c>
      <c r="D217" t="s">
        <v>245</v>
      </c>
      <c r="E217">
        <v>1402</v>
      </c>
      <c r="F217">
        <v>27545</v>
      </c>
      <c r="G217">
        <v>-2</v>
      </c>
      <c r="H217">
        <v>602</v>
      </c>
      <c r="I217">
        <v>3.3</v>
      </c>
      <c r="J217" t="s">
        <v>247</v>
      </c>
      <c r="K217">
        <v>51165</v>
      </c>
      <c r="L217" t="s">
        <v>236</v>
      </c>
    </row>
    <row r="218" spans="1:12" x14ac:dyDescent="0.2">
      <c r="A218" t="str">
        <f t="shared" si="3"/>
        <v>Russell2004</v>
      </c>
      <c r="B218" t="s">
        <v>449</v>
      </c>
      <c r="C218">
        <v>2004</v>
      </c>
      <c r="D218" t="s">
        <v>245</v>
      </c>
      <c r="E218">
        <v>537</v>
      </c>
      <c r="F218">
        <v>7894</v>
      </c>
      <c r="G218">
        <v>-6.2</v>
      </c>
      <c r="H218">
        <v>581</v>
      </c>
      <c r="I218">
        <v>9</v>
      </c>
      <c r="J218" t="s">
        <v>247</v>
      </c>
      <c r="K218">
        <v>51167</v>
      </c>
      <c r="L218" t="s">
        <v>236</v>
      </c>
    </row>
    <row r="219" spans="1:12" x14ac:dyDescent="0.2">
      <c r="A219" t="str">
        <f t="shared" si="3"/>
        <v>Scott2004</v>
      </c>
      <c r="B219" t="s">
        <v>638</v>
      </c>
      <c r="C219">
        <v>2004</v>
      </c>
      <c r="D219" t="s">
        <v>245</v>
      </c>
      <c r="E219">
        <v>371</v>
      </c>
      <c r="F219">
        <v>4497</v>
      </c>
      <c r="G219">
        <v>4.5999999999999996</v>
      </c>
      <c r="H219">
        <v>539</v>
      </c>
      <c r="I219">
        <v>14.2</v>
      </c>
      <c r="J219" t="s">
        <v>247</v>
      </c>
      <c r="K219">
        <v>51169</v>
      </c>
      <c r="L219" t="s">
        <v>236</v>
      </c>
    </row>
    <row r="220" spans="1:12" x14ac:dyDescent="0.2">
      <c r="A220" t="str">
        <f t="shared" si="3"/>
        <v>Shenandoah2004</v>
      </c>
      <c r="B220" t="s">
        <v>702</v>
      </c>
      <c r="C220">
        <v>2004</v>
      </c>
      <c r="D220" t="s">
        <v>245</v>
      </c>
      <c r="E220">
        <v>935</v>
      </c>
      <c r="F220">
        <v>14247</v>
      </c>
      <c r="G220">
        <v>2.2000000000000002</v>
      </c>
      <c r="H220">
        <v>550</v>
      </c>
      <c r="I220">
        <v>7.8</v>
      </c>
      <c r="J220" t="s">
        <v>247</v>
      </c>
      <c r="K220">
        <v>51171</v>
      </c>
      <c r="L220" t="s">
        <v>236</v>
      </c>
    </row>
    <row r="221" spans="1:12" x14ac:dyDescent="0.2">
      <c r="A221" t="str">
        <f t="shared" si="3"/>
        <v>Smyth2004</v>
      </c>
      <c r="B221" t="s">
        <v>703</v>
      </c>
      <c r="C221">
        <v>2004</v>
      </c>
      <c r="D221" t="s">
        <v>245</v>
      </c>
      <c r="E221">
        <v>681</v>
      </c>
      <c r="F221">
        <v>14522</v>
      </c>
      <c r="G221">
        <v>5.9</v>
      </c>
      <c r="H221">
        <v>573</v>
      </c>
      <c r="I221">
        <v>8.3000000000000007</v>
      </c>
      <c r="J221" t="s">
        <v>247</v>
      </c>
      <c r="K221">
        <v>51173</v>
      </c>
      <c r="L221" t="s">
        <v>236</v>
      </c>
    </row>
    <row r="222" spans="1:12" x14ac:dyDescent="0.2">
      <c r="A222" t="str">
        <f t="shared" si="3"/>
        <v>Southampton2004</v>
      </c>
      <c r="B222" t="s">
        <v>704</v>
      </c>
      <c r="C222">
        <v>2004</v>
      </c>
      <c r="D222" t="s">
        <v>245</v>
      </c>
      <c r="E222">
        <v>290</v>
      </c>
      <c r="F222">
        <v>4286</v>
      </c>
      <c r="G222">
        <v>1.4</v>
      </c>
      <c r="H222">
        <v>547</v>
      </c>
      <c r="I222">
        <v>-6.2</v>
      </c>
      <c r="J222" t="s">
        <v>247</v>
      </c>
      <c r="K222">
        <v>51175</v>
      </c>
      <c r="L222" t="s">
        <v>236</v>
      </c>
    </row>
    <row r="223" spans="1:12" x14ac:dyDescent="0.2">
      <c r="A223" t="str">
        <f t="shared" si="3"/>
        <v>Spotsylvania2004</v>
      </c>
      <c r="B223" t="s">
        <v>705</v>
      </c>
      <c r="C223">
        <v>2004</v>
      </c>
      <c r="D223" t="s">
        <v>245</v>
      </c>
      <c r="E223">
        <v>1871</v>
      </c>
      <c r="F223">
        <v>28689</v>
      </c>
      <c r="G223">
        <v>1.7</v>
      </c>
      <c r="H223">
        <v>662</v>
      </c>
      <c r="I223">
        <v>7.3</v>
      </c>
      <c r="J223" t="s">
        <v>247</v>
      </c>
      <c r="K223">
        <v>51177</v>
      </c>
      <c r="L223" t="s">
        <v>236</v>
      </c>
    </row>
    <row r="224" spans="1:12" x14ac:dyDescent="0.2">
      <c r="A224" t="str">
        <f t="shared" si="3"/>
        <v>Stafford2004</v>
      </c>
      <c r="B224" t="s">
        <v>706</v>
      </c>
      <c r="C224">
        <v>2004</v>
      </c>
      <c r="D224" t="s">
        <v>245</v>
      </c>
      <c r="E224">
        <v>1859</v>
      </c>
      <c r="F224">
        <v>29701</v>
      </c>
      <c r="G224">
        <v>9.6</v>
      </c>
      <c r="H224">
        <v>659</v>
      </c>
      <c r="I224">
        <v>5.4</v>
      </c>
      <c r="J224" t="s">
        <v>247</v>
      </c>
      <c r="K224">
        <v>51179</v>
      </c>
      <c r="L224" t="s">
        <v>236</v>
      </c>
    </row>
    <row r="225" spans="1:12" x14ac:dyDescent="0.2">
      <c r="A225" t="str">
        <f t="shared" si="3"/>
        <v>Surry2004</v>
      </c>
      <c r="B225" t="s">
        <v>707</v>
      </c>
      <c r="C225">
        <v>2004</v>
      </c>
      <c r="D225" t="s">
        <v>245</v>
      </c>
      <c r="E225">
        <v>99</v>
      </c>
      <c r="F225">
        <v>2002</v>
      </c>
      <c r="G225">
        <v>-1.9</v>
      </c>
      <c r="H225">
        <v>1211</v>
      </c>
      <c r="I225">
        <v>-1.1000000000000001</v>
      </c>
      <c r="J225" t="s">
        <v>247</v>
      </c>
      <c r="K225">
        <v>51181</v>
      </c>
      <c r="L225" t="s">
        <v>236</v>
      </c>
    </row>
    <row r="226" spans="1:12" x14ac:dyDescent="0.2">
      <c r="A226" t="str">
        <f t="shared" si="3"/>
        <v>Sussex2004</v>
      </c>
      <c r="B226" t="s">
        <v>708</v>
      </c>
      <c r="C226">
        <v>2004</v>
      </c>
      <c r="D226" t="s">
        <v>245</v>
      </c>
      <c r="E226">
        <v>226</v>
      </c>
      <c r="F226">
        <v>3629</v>
      </c>
      <c r="G226">
        <v>-0.1</v>
      </c>
      <c r="H226">
        <v>544</v>
      </c>
      <c r="I226">
        <v>4.5999999999999996</v>
      </c>
      <c r="J226" t="s">
        <v>247</v>
      </c>
      <c r="K226">
        <v>51183</v>
      </c>
      <c r="L226" t="s">
        <v>236</v>
      </c>
    </row>
    <row r="227" spans="1:12" x14ac:dyDescent="0.2">
      <c r="A227" t="str">
        <f t="shared" si="3"/>
        <v>Tazewell2004</v>
      </c>
      <c r="B227" t="s">
        <v>709</v>
      </c>
      <c r="C227">
        <v>2004</v>
      </c>
      <c r="D227" t="s">
        <v>245</v>
      </c>
      <c r="E227">
        <v>1213</v>
      </c>
      <c r="F227">
        <v>16838</v>
      </c>
      <c r="G227">
        <v>2.4</v>
      </c>
      <c r="H227">
        <v>531</v>
      </c>
      <c r="I227">
        <v>10.6</v>
      </c>
      <c r="J227" t="s">
        <v>247</v>
      </c>
      <c r="K227">
        <v>51185</v>
      </c>
      <c r="L227" t="s">
        <v>236</v>
      </c>
    </row>
    <row r="228" spans="1:12" x14ac:dyDescent="0.2">
      <c r="A228" t="str">
        <f t="shared" si="3"/>
        <v>Warren2004</v>
      </c>
      <c r="B228" t="s">
        <v>561</v>
      </c>
      <c r="C228">
        <v>2004</v>
      </c>
      <c r="D228" t="s">
        <v>245</v>
      </c>
      <c r="E228">
        <v>855</v>
      </c>
      <c r="F228">
        <v>10850</v>
      </c>
      <c r="G228">
        <v>5.9</v>
      </c>
      <c r="H228">
        <v>576</v>
      </c>
      <c r="I228">
        <v>5.3</v>
      </c>
      <c r="J228" t="s">
        <v>247</v>
      </c>
      <c r="K228">
        <v>51187</v>
      </c>
      <c r="L228" t="s">
        <v>236</v>
      </c>
    </row>
    <row r="229" spans="1:12" x14ac:dyDescent="0.2">
      <c r="A229" t="str">
        <f t="shared" si="3"/>
        <v>Washington2004</v>
      </c>
      <c r="B229" t="s">
        <v>452</v>
      </c>
      <c r="C229">
        <v>2004</v>
      </c>
      <c r="D229" t="s">
        <v>245</v>
      </c>
      <c r="E229">
        <v>1317</v>
      </c>
      <c r="F229">
        <v>19342</v>
      </c>
      <c r="G229">
        <v>-1</v>
      </c>
      <c r="H229">
        <v>568</v>
      </c>
      <c r="I229">
        <v>4</v>
      </c>
      <c r="J229" t="s">
        <v>247</v>
      </c>
      <c r="K229">
        <v>51191</v>
      </c>
      <c r="L229" t="s">
        <v>236</v>
      </c>
    </row>
    <row r="230" spans="1:12" x14ac:dyDescent="0.2">
      <c r="A230" t="str">
        <f t="shared" si="3"/>
        <v>Westmoreland2004</v>
      </c>
      <c r="B230" t="s">
        <v>710</v>
      </c>
      <c r="C230">
        <v>2004</v>
      </c>
      <c r="D230" t="s">
        <v>245</v>
      </c>
      <c r="E230">
        <v>381</v>
      </c>
      <c r="F230">
        <v>3315</v>
      </c>
      <c r="G230">
        <v>-0.7</v>
      </c>
      <c r="H230">
        <v>484</v>
      </c>
      <c r="I230">
        <v>10.8</v>
      </c>
      <c r="J230" t="s">
        <v>247</v>
      </c>
      <c r="K230">
        <v>51193</v>
      </c>
      <c r="L230" t="s">
        <v>236</v>
      </c>
    </row>
    <row r="231" spans="1:12" x14ac:dyDescent="0.2">
      <c r="A231" t="str">
        <f t="shared" si="3"/>
        <v>Wise2004</v>
      </c>
      <c r="B231" t="s">
        <v>711</v>
      </c>
      <c r="C231">
        <v>2004</v>
      </c>
      <c r="D231" t="s">
        <v>245</v>
      </c>
      <c r="E231">
        <v>979</v>
      </c>
      <c r="F231">
        <v>14736</v>
      </c>
      <c r="G231">
        <v>4.9000000000000004</v>
      </c>
      <c r="H231">
        <v>617</v>
      </c>
      <c r="I231">
        <v>6.6</v>
      </c>
      <c r="J231" t="s">
        <v>247</v>
      </c>
      <c r="K231">
        <v>51195</v>
      </c>
      <c r="L231" t="s">
        <v>236</v>
      </c>
    </row>
    <row r="232" spans="1:12" x14ac:dyDescent="0.2">
      <c r="A232" t="str">
        <f t="shared" si="3"/>
        <v>Wythe2004</v>
      </c>
      <c r="B232" t="s">
        <v>712</v>
      </c>
      <c r="C232">
        <v>2004</v>
      </c>
      <c r="D232" t="s">
        <v>245</v>
      </c>
      <c r="E232">
        <v>731</v>
      </c>
      <c r="F232">
        <v>11699</v>
      </c>
      <c r="G232">
        <v>5.3</v>
      </c>
      <c r="H232">
        <v>506</v>
      </c>
      <c r="I232">
        <v>7</v>
      </c>
      <c r="J232" t="s">
        <v>247</v>
      </c>
      <c r="K232">
        <v>51197</v>
      </c>
      <c r="L232" t="s">
        <v>236</v>
      </c>
    </row>
    <row r="233" spans="1:12" x14ac:dyDescent="0.2">
      <c r="A233" t="str">
        <f t="shared" si="3"/>
        <v>York2004</v>
      </c>
      <c r="B233" t="s">
        <v>391</v>
      </c>
      <c r="C233">
        <v>2004</v>
      </c>
      <c r="D233" t="s">
        <v>245</v>
      </c>
      <c r="E233">
        <v>1308</v>
      </c>
      <c r="F233">
        <v>18568</v>
      </c>
      <c r="G233">
        <v>8.8000000000000007</v>
      </c>
      <c r="H233">
        <v>620</v>
      </c>
      <c r="I233">
        <v>11.3</v>
      </c>
      <c r="J233" t="s">
        <v>247</v>
      </c>
      <c r="K233">
        <v>51199</v>
      </c>
      <c r="L233" t="s">
        <v>236</v>
      </c>
    </row>
    <row r="234" spans="1:12" x14ac:dyDescent="0.2">
      <c r="A234" t="str">
        <f t="shared" si="3"/>
        <v>Alexandria City2004</v>
      </c>
      <c r="B234" t="s">
        <v>258</v>
      </c>
      <c r="C234">
        <v>2004</v>
      </c>
      <c r="D234" t="s">
        <v>245</v>
      </c>
      <c r="E234">
        <v>5654</v>
      </c>
      <c r="F234">
        <v>94714</v>
      </c>
      <c r="G234">
        <v>2.9</v>
      </c>
      <c r="H234">
        <v>1050</v>
      </c>
      <c r="I234">
        <v>6.2</v>
      </c>
      <c r="J234" t="s">
        <v>247</v>
      </c>
      <c r="K234">
        <v>51510</v>
      </c>
      <c r="L234" t="s">
        <v>236</v>
      </c>
    </row>
    <row r="235" spans="1:12" x14ac:dyDescent="0.2">
      <c r="A235" t="str">
        <f t="shared" si="3"/>
        <v>Bedford City2004</v>
      </c>
      <c r="B235" t="s">
        <v>259</v>
      </c>
      <c r="C235">
        <v>2004</v>
      </c>
      <c r="D235" t="s">
        <v>245</v>
      </c>
      <c r="E235">
        <v>309</v>
      </c>
      <c r="F235">
        <v>4139</v>
      </c>
      <c r="G235">
        <v>0</v>
      </c>
      <c r="H235">
        <v>573</v>
      </c>
      <c r="I235">
        <v>6.7</v>
      </c>
      <c r="J235" t="s">
        <v>247</v>
      </c>
      <c r="K235">
        <v>51515</v>
      </c>
      <c r="L235" t="s">
        <v>236</v>
      </c>
    </row>
    <row r="236" spans="1:12" x14ac:dyDescent="0.2">
      <c r="A236" t="str">
        <f t="shared" si="3"/>
        <v>Bristol City2004</v>
      </c>
      <c r="B236" t="s">
        <v>260</v>
      </c>
      <c r="C236">
        <v>2004</v>
      </c>
      <c r="D236" t="s">
        <v>245</v>
      </c>
      <c r="E236">
        <v>681</v>
      </c>
      <c r="F236">
        <v>13124</v>
      </c>
      <c r="G236">
        <v>-0.3</v>
      </c>
      <c r="H236">
        <v>557</v>
      </c>
      <c r="I236">
        <v>-29.4</v>
      </c>
      <c r="J236" t="s">
        <v>247</v>
      </c>
      <c r="K236">
        <v>51520</v>
      </c>
      <c r="L236" t="s">
        <v>236</v>
      </c>
    </row>
    <row r="237" spans="1:12" x14ac:dyDescent="0.2">
      <c r="A237" t="str">
        <f t="shared" si="3"/>
        <v>Buena Vista City2004</v>
      </c>
      <c r="B237" t="s">
        <v>261</v>
      </c>
      <c r="C237">
        <v>2004</v>
      </c>
      <c r="D237" t="s">
        <v>245</v>
      </c>
      <c r="E237">
        <v>122</v>
      </c>
      <c r="F237">
        <v>2753</v>
      </c>
      <c r="G237">
        <v>11.7</v>
      </c>
      <c r="H237">
        <v>528</v>
      </c>
      <c r="I237">
        <v>-4</v>
      </c>
      <c r="J237" t="s">
        <v>247</v>
      </c>
      <c r="K237">
        <v>51530</v>
      </c>
      <c r="L237" t="s">
        <v>236</v>
      </c>
    </row>
    <row r="238" spans="1:12" x14ac:dyDescent="0.2">
      <c r="A238" t="str">
        <f t="shared" si="3"/>
        <v>Charlottesville City2004</v>
      </c>
      <c r="B238" t="s">
        <v>262</v>
      </c>
      <c r="C238">
        <v>2004</v>
      </c>
      <c r="D238" t="s">
        <v>245</v>
      </c>
      <c r="E238">
        <v>2192</v>
      </c>
      <c r="F238">
        <v>36309</v>
      </c>
      <c r="G238">
        <v>-0.2</v>
      </c>
      <c r="H238">
        <v>757</v>
      </c>
      <c r="I238">
        <v>3.6</v>
      </c>
      <c r="J238" t="s">
        <v>247</v>
      </c>
      <c r="K238">
        <v>51540</v>
      </c>
      <c r="L238" t="s">
        <v>236</v>
      </c>
    </row>
    <row r="239" spans="1:12" x14ac:dyDescent="0.2">
      <c r="A239" t="str">
        <f t="shared" si="3"/>
        <v>Chesapeake City2004</v>
      </c>
      <c r="B239" t="s">
        <v>263</v>
      </c>
      <c r="C239">
        <v>2004</v>
      </c>
      <c r="D239" t="s">
        <v>245</v>
      </c>
      <c r="E239">
        <v>4841</v>
      </c>
      <c r="F239">
        <v>94903</v>
      </c>
      <c r="G239">
        <v>1.5</v>
      </c>
      <c r="H239">
        <v>644</v>
      </c>
      <c r="I239">
        <v>8.1</v>
      </c>
      <c r="J239" t="s">
        <v>247</v>
      </c>
      <c r="K239">
        <v>51550</v>
      </c>
      <c r="L239" t="s">
        <v>236</v>
      </c>
    </row>
    <row r="240" spans="1:12" x14ac:dyDescent="0.2">
      <c r="A240" t="str">
        <f t="shared" si="3"/>
        <v>Colonial Heights City2004</v>
      </c>
      <c r="B240" t="s">
        <v>264</v>
      </c>
      <c r="C240">
        <v>2004</v>
      </c>
      <c r="D240" t="s">
        <v>245</v>
      </c>
      <c r="E240">
        <v>671</v>
      </c>
      <c r="F240">
        <v>10505</v>
      </c>
      <c r="G240">
        <v>7.7</v>
      </c>
      <c r="H240">
        <v>468</v>
      </c>
      <c r="I240">
        <v>4</v>
      </c>
      <c r="J240" t="s">
        <v>247</v>
      </c>
      <c r="K240">
        <v>51570</v>
      </c>
      <c r="L240" t="s">
        <v>236</v>
      </c>
    </row>
    <row r="241" spans="1:12" x14ac:dyDescent="0.2">
      <c r="A241" t="str">
        <f t="shared" si="3"/>
        <v>Covington City2004</v>
      </c>
      <c r="B241" t="s">
        <v>265</v>
      </c>
      <c r="C241">
        <v>2004</v>
      </c>
      <c r="D241" t="s">
        <v>245</v>
      </c>
      <c r="E241">
        <v>271</v>
      </c>
      <c r="F241">
        <v>4689</v>
      </c>
      <c r="G241">
        <v>-1</v>
      </c>
      <c r="H241">
        <v>737</v>
      </c>
      <c r="I241">
        <v>5.0999999999999996</v>
      </c>
      <c r="J241" t="s">
        <v>247</v>
      </c>
      <c r="K241">
        <v>51580</v>
      </c>
      <c r="L241" t="s">
        <v>236</v>
      </c>
    </row>
    <row r="242" spans="1:12" x14ac:dyDescent="0.2">
      <c r="A242" t="str">
        <f t="shared" si="3"/>
        <v>Danville City2004</v>
      </c>
      <c r="B242" t="s">
        <v>266</v>
      </c>
      <c r="C242">
        <v>2004</v>
      </c>
      <c r="D242" t="s">
        <v>245</v>
      </c>
      <c r="E242">
        <v>1434</v>
      </c>
      <c r="F242">
        <v>28408</v>
      </c>
      <c r="G242">
        <v>4.5999999999999996</v>
      </c>
      <c r="H242">
        <v>582</v>
      </c>
      <c r="I242">
        <v>14.1</v>
      </c>
      <c r="J242" t="s">
        <v>247</v>
      </c>
      <c r="K242">
        <v>51590</v>
      </c>
      <c r="L242" t="s">
        <v>236</v>
      </c>
    </row>
    <row r="243" spans="1:12" x14ac:dyDescent="0.2">
      <c r="A243" t="str">
        <f t="shared" si="3"/>
        <v>Emporia City2004</v>
      </c>
      <c r="B243" t="s">
        <v>267</v>
      </c>
      <c r="C243">
        <v>2004</v>
      </c>
      <c r="D243" t="s">
        <v>245</v>
      </c>
      <c r="E243">
        <v>266</v>
      </c>
      <c r="F243">
        <v>3325</v>
      </c>
      <c r="G243">
        <v>-2.1</v>
      </c>
      <c r="H243">
        <v>451</v>
      </c>
      <c r="I243">
        <v>6.6</v>
      </c>
      <c r="J243" t="s">
        <v>247</v>
      </c>
      <c r="K243">
        <v>51595</v>
      </c>
      <c r="L243" t="s">
        <v>236</v>
      </c>
    </row>
    <row r="244" spans="1:12" x14ac:dyDescent="0.2">
      <c r="A244" t="str">
        <f t="shared" si="3"/>
        <v>Fairfax City2004</v>
      </c>
      <c r="B244" t="s">
        <v>268</v>
      </c>
      <c r="C244">
        <v>2004</v>
      </c>
      <c r="D244" t="s">
        <v>245</v>
      </c>
      <c r="E244">
        <v>1800</v>
      </c>
      <c r="F244">
        <v>24301</v>
      </c>
      <c r="G244">
        <v>30</v>
      </c>
      <c r="H244">
        <v>1009</v>
      </c>
      <c r="I244">
        <v>7.7</v>
      </c>
      <c r="J244" t="s">
        <v>247</v>
      </c>
      <c r="K244">
        <v>51600</v>
      </c>
      <c r="L244" t="s">
        <v>236</v>
      </c>
    </row>
    <row r="245" spans="1:12" x14ac:dyDescent="0.2">
      <c r="A245" t="str">
        <f t="shared" si="3"/>
        <v>Falls Church City2004</v>
      </c>
      <c r="B245" t="s">
        <v>269</v>
      </c>
      <c r="C245">
        <v>2004</v>
      </c>
      <c r="D245" t="s">
        <v>245</v>
      </c>
      <c r="E245">
        <v>1033</v>
      </c>
      <c r="F245">
        <v>14580</v>
      </c>
      <c r="G245">
        <v>2</v>
      </c>
      <c r="H245">
        <v>1079</v>
      </c>
      <c r="I245">
        <v>7.4</v>
      </c>
      <c r="J245" t="s">
        <v>247</v>
      </c>
      <c r="K245">
        <v>51610</v>
      </c>
      <c r="L245" t="s">
        <v>236</v>
      </c>
    </row>
    <row r="246" spans="1:12" x14ac:dyDescent="0.2">
      <c r="A246" t="str">
        <f t="shared" si="3"/>
        <v>Franklin City2004</v>
      </c>
      <c r="B246" t="s">
        <v>270</v>
      </c>
      <c r="C246">
        <v>2004</v>
      </c>
      <c r="D246" t="s">
        <v>245</v>
      </c>
      <c r="E246">
        <v>311</v>
      </c>
      <c r="F246">
        <v>4010</v>
      </c>
      <c r="G246">
        <v>2.1</v>
      </c>
      <c r="H246">
        <v>505</v>
      </c>
      <c r="I246">
        <v>5.9</v>
      </c>
      <c r="J246" t="s">
        <v>247</v>
      </c>
      <c r="K246">
        <v>51620</v>
      </c>
      <c r="L246" t="s">
        <v>236</v>
      </c>
    </row>
    <row r="247" spans="1:12" x14ac:dyDescent="0.2">
      <c r="A247" t="str">
        <f t="shared" si="3"/>
        <v>Fredericksburg City2004</v>
      </c>
      <c r="B247" t="s">
        <v>271</v>
      </c>
      <c r="C247">
        <v>2004</v>
      </c>
      <c r="D247" t="s">
        <v>245</v>
      </c>
      <c r="E247">
        <v>1637</v>
      </c>
      <c r="F247">
        <v>25935</v>
      </c>
      <c r="G247">
        <v>7.9</v>
      </c>
      <c r="H247">
        <v>655</v>
      </c>
      <c r="I247">
        <v>4.5999999999999996</v>
      </c>
      <c r="J247" t="s">
        <v>247</v>
      </c>
      <c r="K247">
        <v>51630</v>
      </c>
      <c r="L247" t="s">
        <v>236</v>
      </c>
    </row>
    <row r="248" spans="1:12" x14ac:dyDescent="0.2">
      <c r="A248" t="str">
        <f t="shared" si="3"/>
        <v>Galax City2004</v>
      </c>
      <c r="B248" t="s">
        <v>272</v>
      </c>
      <c r="C248">
        <v>2004</v>
      </c>
      <c r="D248" t="s">
        <v>245</v>
      </c>
      <c r="E248">
        <v>362</v>
      </c>
      <c r="F248">
        <v>7743</v>
      </c>
      <c r="G248">
        <v>-4.0999999999999996</v>
      </c>
      <c r="H248">
        <v>496</v>
      </c>
      <c r="I248">
        <v>5.3</v>
      </c>
      <c r="J248" t="s">
        <v>247</v>
      </c>
      <c r="K248">
        <v>51640</v>
      </c>
      <c r="L248" t="s">
        <v>236</v>
      </c>
    </row>
    <row r="249" spans="1:12" x14ac:dyDescent="0.2">
      <c r="A249" t="str">
        <f t="shared" si="3"/>
        <v>Hampton City2004</v>
      </c>
      <c r="B249" t="s">
        <v>273</v>
      </c>
      <c r="C249">
        <v>2004</v>
      </c>
      <c r="D249" t="s">
        <v>245</v>
      </c>
      <c r="E249">
        <v>2487</v>
      </c>
      <c r="F249">
        <v>59439</v>
      </c>
      <c r="G249">
        <v>1.6</v>
      </c>
      <c r="H249">
        <v>722</v>
      </c>
      <c r="I249">
        <v>4.5</v>
      </c>
      <c r="J249" t="s">
        <v>247</v>
      </c>
      <c r="K249">
        <v>51650</v>
      </c>
      <c r="L249" t="s">
        <v>236</v>
      </c>
    </row>
    <row r="250" spans="1:12" x14ac:dyDescent="0.2">
      <c r="A250" t="str">
        <f t="shared" si="3"/>
        <v>Harrisonburg City2004</v>
      </c>
      <c r="B250" t="s">
        <v>274</v>
      </c>
      <c r="C250">
        <v>2004</v>
      </c>
      <c r="D250" t="s">
        <v>245</v>
      </c>
      <c r="E250">
        <v>1482</v>
      </c>
      <c r="F250">
        <v>29970</v>
      </c>
      <c r="G250">
        <v>1.2</v>
      </c>
      <c r="H250">
        <v>592</v>
      </c>
      <c r="I250">
        <v>5</v>
      </c>
      <c r="J250" t="s">
        <v>247</v>
      </c>
      <c r="K250">
        <v>51660</v>
      </c>
      <c r="L250" t="s">
        <v>236</v>
      </c>
    </row>
    <row r="251" spans="1:12" x14ac:dyDescent="0.2">
      <c r="A251" t="str">
        <f t="shared" si="3"/>
        <v>Hopewell City2004</v>
      </c>
      <c r="B251" t="s">
        <v>275</v>
      </c>
      <c r="C251">
        <v>2004</v>
      </c>
      <c r="D251" t="s">
        <v>245</v>
      </c>
      <c r="E251">
        <v>473</v>
      </c>
      <c r="F251">
        <v>8037</v>
      </c>
      <c r="G251">
        <v>-4.3</v>
      </c>
      <c r="H251">
        <v>798</v>
      </c>
      <c r="I251">
        <v>3.5</v>
      </c>
      <c r="J251" t="s">
        <v>247</v>
      </c>
      <c r="K251">
        <v>51670</v>
      </c>
      <c r="L251" t="s">
        <v>236</v>
      </c>
    </row>
    <row r="252" spans="1:12" x14ac:dyDescent="0.2">
      <c r="A252" t="str">
        <f t="shared" si="3"/>
        <v>Lexington City2004</v>
      </c>
      <c r="B252" t="s">
        <v>276</v>
      </c>
      <c r="C252">
        <v>2004</v>
      </c>
      <c r="D252" t="s">
        <v>245</v>
      </c>
      <c r="E252">
        <v>363</v>
      </c>
      <c r="F252">
        <v>4678</v>
      </c>
      <c r="G252">
        <v>3.9</v>
      </c>
      <c r="H252">
        <v>612</v>
      </c>
      <c r="I252">
        <v>3.7</v>
      </c>
      <c r="J252" t="s">
        <v>247</v>
      </c>
      <c r="K252">
        <v>51678</v>
      </c>
      <c r="L252" t="s">
        <v>236</v>
      </c>
    </row>
    <row r="253" spans="1:12" x14ac:dyDescent="0.2">
      <c r="A253" t="str">
        <f t="shared" si="3"/>
        <v>Lynchburg City2004</v>
      </c>
      <c r="B253" t="s">
        <v>277</v>
      </c>
      <c r="C253">
        <v>2004</v>
      </c>
      <c r="D253" t="s">
        <v>245</v>
      </c>
      <c r="E253">
        <v>2329</v>
      </c>
      <c r="F253">
        <v>52657</v>
      </c>
      <c r="G253">
        <v>5.2</v>
      </c>
      <c r="H253">
        <v>676</v>
      </c>
      <c r="I253">
        <v>4</v>
      </c>
      <c r="J253" t="s">
        <v>247</v>
      </c>
      <c r="K253">
        <v>51680</v>
      </c>
      <c r="L253" t="s">
        <v>236</v>
      </c>
    </row>
    <row r="254" spans="1:12" x14ac:dyDescent="0.2">
      <c r="A254" t="str">
        <f t="shared" si="3"/>
        <v>Manassas City2004</v>
      </c>
      <c r="B254" t="s">
        <v>278</v>
      </c>
      <c r="C254">
        <v>2004</v>
      </c>
      <c r="D254" t="s">
        <v>245</v>
      </c>
      <c r="E254">
        <v>1351</v>
      </c>
      <c r="F254">
        <v>24134</v>
      </c>
      <c r="G254">
        <v>8.8000000000000007</v>
      </c>
      <c r="H254">
        <v>970</v>
      </c>
      <c r="I254">
        <v>10.4</v>
      </c>
      <c r="J254" t="s">
        <v>247</v>
      </c>
      <c r="K254">
        <v>51683</v>
      </c>
      <c r="L254" t="s">
        <v>236</v>
      </c>
    </row>
    <row r="255" spans="1:12" x14ac:dyDescent="0.2">
      <c r="A255" t="str">
        <f t="shared" si="3"/>
        <v>Manassas Park City2004</v>
      </c>
      <c r="B255" t="s">
        <v>279</v>
      </c>
      <c r="C255">
        <v>2004</v>
      </c>
      <c r="D255" t="s">
        <v>245</v>
      </c>
      <c r="E255">
        <v>251</v>
      </c>
      <c r="F255">
        <v>3708</v>
      </c>
      <c r="G255">
        <v>-2.7</v>
      </c>
      <c r="H255">
        <v>876</v>
      </c>
      <c r="I255">
        <v>12.7</v>
      </c>
      <c r="J255" t="s">
        <v>247</v>
      </c>
      <c r="K255">
        <v>51685</v>
      </c>
      <c r="L255" t="s">
        <v>236</v>
      </c>
    </row>
    <row r="256" spans="1:12" x14ac:dyDescent="0.2">
      <c r="A256" t="str">
        <f t="shared" si="3"/>
        <v>Martinsville City2004</v>
      </c>
      <c r="B256" t="s">
        <v>280</v>
      </c>
      <c r="C256">
        <v>2004</v>
      </c>
      <c r="D256" t="s">
        <v>245</v>
      </c>
      <c r="E256">
        <v>713</v>
      </c>
      <c r="F256">
        <v>12579</v>
      </c>
      <c r="G256">
        <v>-6.3</v>
      </c>
      <c r="H256">
        <v>497</v>
      </c>
      <c r="I256">
        <v>7.1</v>
      </c>
      <c r="J256" t="s">
        <v>247</v>
      </c>
      <c r="K256">
        <v>51690</v>
      </c>
      <c r="L256" t="s">
        <v>236</v>
      </c>
    </row>
    <row r="257" spans="1:12" x14ac:dyDescent="0.2">
      <c r="A257" t="str">
        <f t="shared" si="3"/>
        <v>Newport News City2004</v>
      </c>
      <c r="B257" t="s">
        <v>281</v>
      </c>
      <c r="C257">
        <v>2004</v>
      </c>
      <c r="D257" t="s">
        <v>245</v>
      </c>
      <c r="E257">
        <v>3660</v>
      </c>
      <c r="F257">
        <v>98932</v>
      </c>
      <c r="G257">
        <v>1.3</v>
      </c>
      <c r="H257">
        <v>740</v>
      </c>
      <c r="I257">
        <v>6.5</v>
      </c>
      <c r="J257" t="s">
        <v>247</v>
      </c>
      <c r="K257">
        <v>51700</v>
      </c>
      <c r="L257" t="s">
        <v>236</v>
      </c>
    </row>
    <row r="258" spans="1:12" x14ac:dyDescent="0.2">
      <c r="A258" t="str">
        <f t="shared" si="3"/>
        <v>Norfolk City2004</v>
      </c>
      <c r="B258" t="s">
        <v>282</v>
      </c>
      <c r="C258">
        <v>2004</v>
      </c>
      <c r="D258" t="s">
        <v>245</v>
      </c>
      <c r="E258">
        <v>5531</v>
      </c>
      <c r="F258">
        <v>145679</v>
      </c>
      <c r="G258">
        <v>0.2</v>
      </c>
      <c r="H258">
        <v>782</v>
      </c>
      <c r="I258">
        <v>4.4000000000000004</v>
      </c>
      <c r="J258" t="s">
        <v>247</v>
      </c>
      <c r="K258">
        <v>51710</v>
      </c>
      <c r="L258" t="s">
        <v>236</v>
      </c>
    </row>
    <row r="259" spans="1:12" x14ac:dyDescent="0.2">
      <c r="A259" t="str">
        <f t="shared" si="3"/>
        <v>Norton City2004</v>
      </c>
      <c r="B259" t="s">
        <v>283</v>
      </c>
      <c r="C259">
        <v>2004</v>
      </c>
      <c r="D259" t="s">
        <v>245</v>
      </c>
      <c r="E259">
        <v>234</v>
      </c>
      <c r="F259">
        <v>3911</v>
      </c>
      <c r="G259">
        <v>-0.9</v>
      </c>
      <c r="H259">
        <v>639</v>
      </c>
      <c r="I259">
        <v>5.8</v>
      </c>
      <c r="J259" t="s">
        <v>247</v>
      </c>
      <c r="K259">
        <v>51720</v>
      </c>
      <c r="L259" t="s">
        <v>236</v>
      </c>
    </row>
    <row r="260" spans="1:12" x14ac:dyDescent="0.2">
      <c r="A260" t="str">
        <f t="shared" si="3"/>
        <v>Petersburg City2004</v>
      </c>
      <c r="B260" t="s">
        <v>284</v>
      </c>
      <c r="C260">
        <v>2004</v>
      </c>
      <c r="D260" t="s">
        <v>245</v>
      </c>
      <c r="E260">
        <v>854</v>
      </c>
      <c r="F260">
        <v>15998</v>
      </c>
      <c r="G260">
        <v>-0.3</v>
      </c>
      <c r="H260">
        <v>652</v>
      </c>
      <c r="I260">
        <v>7.4</v>
      </c>
      <c r="J260" t="s">
        <v>247</v>
      </c>
      <c r="K260">
        <v>51730</v>
      </c>
      <c r="L260" t="s">
        <v>236</v>
      </c>
    </row>
    <row r="261" spans="1:12" x14ac:dyDescent="0.2">
      <c r="A261" t="str">
        <f t="shared" si="3"/>
        <v>Poquoson City2004</v>
      </c>
      <c r="B261" t="s">
        <v>285</v>
      </c>
      <c r="C261">
        <v>2004</v>
      </c>
      <c r="D261" t="s">
        <v>245</v>
      </c>
      <c r="E261">
        <v>201</v>
      </c>
      <c r="F261">
        <v>2052</v>
      </c>
      <c r="G261">
        <v>12.1</v>
      </c>
      <c r="H261">
        <v>508</v>
      </c>
      <c r="I261">
        <v>-0.6</v>
      </c>
      <c r="J261" t="s">
        <v>247</v>
      </c>
      <c r="K261">
        <v>51735</v>
      </c>
      <c r="L261" t="s">
        <v>236</v>
      </c>
    </row>
    <row r="262" spans="1:12" x14ac:dyDescent="0.2">
      <c r="A262" t="str">
        <f t="shared" ref="A262:A325" si="4">_xlfn.CONCAT(B262, C262)</f>
        <v>Portsmouth City2004</v>
      </c>
      <c r="B262" t="s">
        <v>286</v>
      </c>
      <c r="C262">
        <v>2004</v>
      </c>
      <c r="D262" t="s">
        <v>245</v>
      </c>
      <c r="E262">
        <v>1715</v>
      </c>
      <c r="F262">
        <v>42870</v>
      </c>
      <c r="G262">
        <v>0.6</v>
      </c>
      <c r="H262">
        <v>773</v>
      </c>
      <c r="I262">
        <v>4</v>
      </c>
      <c r="J262" t="s">
        <v>247</v>
      </c>
      <c r="K262">
        <v>51740</v>
      </c>
      <c r="L262" t="s">
        <v>236</v>
      </c>
    </row>
    <row r="263" spans="1:12" x14ac:dyDescent="0.2">
      <c r="A263" t="str">
        <f t="shared" si="4"/>
        <v>Radford City2004</v>
      </c>
      <c r="B263" t="s">
        <v>287</v>
      </c>
      <c r="C263">
        <v>2004</v>
      </c>
      <c r="D263" t="s">
        <v>245</v>
      </c>
      <c r="E263">
        <v>361</v>
      </c>
      <c r="F263">
        <v>6573</v>
      </c>
      <c r="G263">
        <v>4.7</v>
      </c>
      <c r="H263">
        <v>629</v>
      </c>
      <c r="I263">
        <v>-2</v>
      </c>
      <c r="J263" t="s">
        <v>247</v>
      </c>
      <c r="K263">
        <v>51750</v>
      </c>
      <c r="L263" t="s">
        <v>236</v>
      </c>
    </row>
    <row r="264" spans="1:12" x14ac:dyDescent="0.2">
      <c r="A264" t="str">
        <f t="shared" si="4"/>
        <v>Richmond City2004</v>
      </c>
      <c r="B264" t="s">
        <v>288</v>
      </c>
      <c r="C264">
        <v>2004</v>
      </c>
      <c r="D264" t="s">
        <v>245</v>
      </c>
      <c r="E264">
        <v>6925</v>
      </c>
      <c r="F264">
        <v>160686</v>
      </c>
      <c r="G264">
        <v>1.2</v>
      </c>
      <c r="H264">
        <v>914</v>
      </c>
      <c r="I264">
        <v>6.5</v>
      </c>
      <c r="J264" t="s">
        <v>247</v>
      </c>
      <c r="K264">
        <v>51760</v>
      </c>
      <c r="L264" t="s">
        <v>236</v>
      </c>
    </row>
    <row r="265" spans="1:12" x14ac:dyDescent="0.2">
      <c r="A265" t="str">
        <f t="shared" si="4"/>
        <v>Roanoke City2004</v>
      </c>
      <c r="B265" t="s">
        <v>289</v>
      </c>
      <c r="C265">
        <v>2004</v>
      </c>
      <c r="D265" t="s">
        <v>245</v>
      </c>
      <c r="E265">
        <v>3421</v>
      </c>
      <c r="F265">
        <v>71754</v>
      </c>
      <c r="G265">
        <v>-0.6</v>
      </c>
      <c r="H265">
        <v>743</v>
      </c>
      <c r="I265">
        <v>14.3</v>
      </c>
      <c r="J265" t="s">
        <v>247</v>
      </c>
      <c r="K265">
        <v>51770</v>
      </c>
      <c r="L265" t="s">
        <v>236</v>
      </c>
    </row>
    <row r="266" spans="1:12" x14ac:dyDescent="0.2">
      <c r="A266" t="str">
        <f t="shared" si="4"/>
        <v>Salem City2004</v>
      </c>
      <c r="B266" t="s">
        <v>290</v>
      </c>
      <c r="C266">
        <v>2004</v>
      </c>
      <c r="D266" t="s">
        <v>245</v>
      </c>
      <c r="E266">
        <v>993</v>
      </c>
      <c r="F266">
        <v>23027</v>
      </c>
      <c r="G266">
        <v>-3.5</v>
      </c>
      <c r="H266">
        <v>740</v>
      </c>
      <c r="I266">
        <v>7.1</v>
      </c>
      <c r="J266" t="s">
        <v>247</v>
      </c>
      <c r="K266">
        <v>51775</v>
      </c>
      <c r="L266" t="s">
        <v>236</v>
      </c>
    </row>
    <row r="267" spans="1:12" x14ac:dyDescent="0.2">
      <c r="A267" t="str">
        <f t="shared" si="4"/>
        <v>Staunton City2004</v>
      </c>
      <c r="B267" t="s">
        <v>291</v>
      </c>
      <c r="C267">
        <v>2004</v>
      </c>
      <c r="D267" t="s">
        <v>245</v>
      </c>
      <c r="E267">
        <v>802</v>
      </c>
      <c r="F267">
        <v>11199</v>
      </c>
      <c r="G267">
        <v>-0.6</v>
      </c>
      <c r="H267">
        <v>503</v>
      </c>
      <c r="I267">
        <v>4.0999999999999996</v>
      </c>
      <c r="J267" t="s">
        <v>247</v>
      </c>
      <c r="K267">
        <v>51790</v>
      </c>
      <c r="L267" t="s">
        <v>236</v>
      </c>
    </row>
    <row r="268" spans="1:12" x14ac:dyDescent="0.2">
      <c r="A268" t="str">
        <f t="shared" si="4"/>
        <v>Suffolk City2004</v>
      </c>
      <c r="B268" t="s">
        <v>292</v>
      </c>
      <c r="C268">
        <v>2004</v>
      </c>
      <c r="D268" t="s">
        <v>245</v>
      </c>
      <c r="E268">
        <v>1278</v>
      </c>
      <c r="F268">
        <v>23231</v>
      </c>
      <c r="G268">
        <v>2.5</v>
      </c>
      <c r="H268">
        <v>653</v>
      </c>
      <c r="I268">
        <v>4.5999999999999996</v>
      </c>
      <c r="J268" t="s">
        <v>247</v>
      </c>
      <c r="K268">
        <v>51800</v>
      </c>
      <c r="L268" t="s">
        <v>236</v>
      </c>
    </row>
    <row r="269" spans="1:12" x14ac:dyDescent="0.2">
      <c r="A269" t="str">
        <f t="shared" si="4"/>
        <v>Virginia Beach City2004</v>
      </c>
      <c r="B269" t="s">
        <v>293</v>
      </c>
      <c r="C269">
        <v>2004</v>
      </c>
      <c r="D269" t="s">
        <v>245</v>
      </c>
      <c r="E269">
        <v>10624</v>
      </c>
      <c r="F269">
        <v>175624</v>
      </c>
      <c r="G269">
        <v>3.3</v>
      </c>
      <c r="H269">
        <v>644</v>
      </c>
      <c r="I269">
        <v>5.7</v>
      </c>
      <c r="J269" t="s">
        <v>247</v>
      </c>
      <c r="K269">
        <v>51810</v>
      </c>
      <c r="L269" t="s">
        <v>236</v>
      </c>
    </row>
    <row r="270" spans="1:12" x14ac:dyDescent="0.2">
      <c r="A270" t="str">
        <f t="shared" si="4"/>
        <v>Waynesboro City2004</v>
      </c>
      <c r="B270" t="s">
        <v>294</v>
      </c>
      <c r="C270">
        <v>2004</v>
      </c>
      <c r="D270" t="s">
        <v>245</v>
      </c>
      <c r="E270">
        <v>548</v>
      </c>
      <c r="F270">
        <v>9938</v>
      </c>
      <c r="G270">
        <v>0.6</v>
      </c>
      <c r="H270">
        <v>663</v>
      </c>
      <c r="I270">
        <v>4.5999999999999996</v>
      </c>
      <c r="J270" t="s">
        <v>247</v>
      </c>
      <c r="K270">
        <v>51820</v>
      </c>
      <c r="L270" t="s">
        <v>236</v>
      </c>
    </row>
    <row r="271" spans="1:12" x14ac:dyDescent="0.2">
      <c r="A271" t="str">
        <f t="shared" si="4"/>
        <v>Williamsburg City2004</v>
      </c>
      <c r="B271" t="s">
        <v>295</v>
      </c>
      <c r="C271">
        <v>2004</v>
      </c>
      <c r="D271" t="s">
        <v>245</v>
      </c>
      <c r="E271">
        <v>720</v>
      </c>
      <c r="F271">
        <v>17447</v>
      </c>
      <c r="G271">
        <v>-3.4</v>
      </c>
      <c r="H271">
        <v>581</v>
      </c>
      <c r="I271">
        <v>2.8</v>
      </c>
      <c r="J271" t="s">
        <v>247</v>
      </c>
      <c r="K271">
        <v>51830</v>
      </c>
      <c r="L271" t="s">
        <v>236</v>
      </c>
    </row>
    <row r="272" spans="1:12" x14ac:dyDescent="0.2">
      <c r="A272" t="str">
        <f t="shared" si="4"/>
        <v>Winchester City2004</v>
      </c>
      <c r="B272" t="s">
        <v>296</v>
      </c>
      <c r="C272">
        <v>2004</v>
      </c>
      <c r="D272" t="s">
        <v>245</v>
      </c>
      <c r="E272">
        <v>1416</v>
      </c>
      <c r="F272">
        <v>28924</v>
      </c>
      <c r="G272">
        <v>1.6</v>
      </c>
      <c r="H272">
        <v>684</v>
      </c>
      <c r="I272">
        <v>5.7</v>
      </c>
      <c r="J272" t="s">
        <v>247</v>
      </c>
      <c r="K272">
        <v>51840</v>
      </c>
      <c r="L272" t="s">
        <v>236</v>
      </c>
    </row>
    <row r="273" spans="1:12" x14ac:dyDescent="0.2">
      <c r="A273" t="str">
        <f t="shared" si="4"/>
        <v>Accomack2005</v>
      </c>
      <c r="B273" t="s">
        <v>646</v>
      </c>
      <c r="C273">
        <v>2005</v>
      </c>
      <c r="D273" t="s">
        <v>245</v>
      </c>
      <c r="E273">
        <v>928</v>
      </c>
      <c r="F273">
        <v>12758</v>
      </c>
      <c r="G273">
        <v>-1.7</v>
      </c>
      <c r="H273">
        <v>535</v>
      </c>
      <c r="I273">
        <v>1.5</v>
      </c>
      <c r="J273" t="s">
        <v>247</v>
      </c>
      <c r="K273">
        <v>51001</v>
      </c>
      <c r="L273" t="s">
        <v>236</v>
      </c>
    </row>
    <row r="274" spans="1:12" x14ac:dyDescent="0.2">
      <c r="A274" t="str">
        <f t="shared" si="4"/>
        <v>Albemarle2005</v>
      </c>
      <c r="B274" t="s">
        <v>647</v>
      </c>
      <c r="C274">
        <v>2005</v>
      </c>
      <c r="D274" t="s">
        <v>245</v>
      </c>
      <c r="E274">
        <v>2618</v>
      </c>
      <c r="F274">
        <v>45606</v>
      </c>
      <c r="G274">
        <v>3.2</v>
      </c>
      <c r="H274">
        <v>820</v>
      </c>
      <c r="I274">
        <v>0.9</v>
      </c>
      <c r="J274" t="s">
        <v>247</v>
      </c>
      <c r="K274">
        <v>51003</v>
      </c>
      <c r="L274" t="s">
        <v>236</v>
      </c>
    </row>
    <row r="275" spans="1:12" x14ac:dyDescent="0.2">
      <c r="A275" t="str">
        <f t="shared" si="4"/>
        <v>Alleghany2005</v>
      </c>
      <c r="B275" t="s">
        <v>648</v>
      </c>
      <c r="C275">
        <v>2005</v>
      </c>
      <c r="D275" t="s">
        <v>245</v>
      </c>
      <c r="E275">
        <v>312</v>
      </c>
      <c r="F275">
        <v>4642</v>
      </c>
      <c r="G275">
        <v>-1.5</v>
      </c>
      <c r="H275">
        <v>589</v>
      </c>
      <c r="I275">
        <v>2.1</v>
      </c>
      <c r="J275" t="s">
        <v>247</v>
      </c>
      <c r="K275">
        <v>51005</v>
      </c>
      <c r="L275" t="s">
        <v>236</v>
      </c>
    </row>
    <row r="276" spans="1:12" x14ac:dyDescent="0.2">
      <c r="A276" t="str">
        <f t="shared" si="4"/>
        <v>Amelia2005</v>
      </c>
      <c r="B276" t="s">
        <v>649</v>
      </c>
      <c r="C276">
        <v>2005</v>
      </c>
      <c r="D276" t="s">
        <v>245</v>
      </c>
      <c r="E276">
        <v>315</v>
      </c>
      <c r="F276">
        <v>2793</v>
      </c>
      <c r="G276">
        <v>7.8</v>
      </c>
      <c r="H276">
        <v>556</v>
      </c>
      <c r="I276">
        <v>5.0999999999999996</v>
      </c>
      <c r="J276" t="s">
        <v>247</v>
      </c>
      <c r="K276">
        <v>51007</v>
      </c>
      <c r="L276" t="s">
        <v>236</v>
      </c>
    </row>
    <row r="277" spans="1:12" x14ac:dyDescent="0.2">
      <c r="A277" t="str">
        <f t="shared" si="4"/>
        <v>Amherst2005</v>
      </c>
      <c r="B277" t="s">
        <v>650</v>
      </c>
      <c r="C277">
        <v>2005</v>
      </c>
      <c r="D277" t="s">
        <v>245</v>
      </c>
      <c r="E277">
        <v>648</v>
      </c>
      <c r="F277">
        <v>9834</v>
      </c>
      <c r="G277">
        <v>-0.7</v>
      </c>
      <c r="H277">
        <v>586</v>
      </c>
      <c r="I277">
        <v>3.2</v>
      </c>
      <c r="J277" t="s">
        <v>247</v>
      </c>
      <c r="K277">
        <v>51009</v>
      </c>
      <c r="L277" t="s">
        <v>236</v>
      </c>
    </row>
    <row r="278" spans="1:12" x14ac:dyDescent="0.2">
      <c r="A278" t="str">
        <f t="shared" si="4"/>
        <v>Appomattox2005</v>
      </c>
      <c r="B278" t="s">
        <v>651</v>
      </c>
      <c r="C278">
        <v>2005</v>
      </c>
      <c r="D278" t="s">
        <v>245</v>
      </c>
      <c r="E278">
        <v>300</v>
      </c>
      <c r="F278">
        <v>3468</v>
      </c>
      <c r="G278">
        <v>-0.3</v>
      </c>
      <c r="H278">
        <v>505</v>
      </c>
      <c r="I278">
        <v>1.8</v>
      </c>
      <c r="J278" t="s">
        <v>247</v>
      </c>
      <c r="K278">
        <v>51011</v>
      </c>
      <c r="L278" t="s">
        <v>236</v>
      </c>
    </row>
    <row r="279" spans="1:12" x14ac:dyDescent="0.2">
      <c r="A279" t="str">
        <f t="shared" si="4"/>
        <v>Arlington2005</v>
      </c>
      <c r="B279" t="s">
        <v>419</v>
      </c>
      <c r="C279">
        <v>2005</v>
      </c>
      <c r="D279" t="s">
        <v>245</v>
      </c>
      <c r="E279">
        <v>7276</v>
      </c>
      <c r="F279">
        <v>156450</v>
      </c>
      <c r="G279">
        <v>-1.2</v>
      </c>
      <c r="H279">
        <v>1345</v>
      </c>
      <c r="I279">
        <v>4.3</v>
      </c>
      <c r="J279" t="s">
        <v>247</v>
      </c>
      <c r="K279">
        <v>51013</v>
      </c>
      <c r="L279" t="s">
        <v>236</v>
      </c>
    </row>
    <row r="280" spans="1:12" x14ac:dyDescent="0.2">
      <c r="A280" t="str">
        <f t="shared" si="4"/>
        <v>Augusta2005</v>
      </c>
      <c r="B280" t="s">
        <v>414</v>
      </c>
      <c r="C280">
        <v>2005</v>
      </c>
      <c r="D280" t="s">
        <v>245</v>
      </c>
      <c r="E280">
        <v>1477</v>
      </c>
      <c r="F280">
        <v>25921</v>
      </c>
      <c r="G280">
        <v>-0.5</v>
      </c>
      <c r="H280">
        <v>655</v>
      </c>
      <c r="I280">
        <v>0.8</v>
      </c>
      <c r="J280" t="s">
        <v>247</v>
      </c>
      <c r="K280">
        <v>51015</v>
      </c>
      <c r="L280" t="s">
        <v>236</v>
      </c>
    </row>
    <row r="281" spans="1:12" x14ac:dyDescent="0.2">
      <c r="A281" t="str">
        <f t="shared" si="4"/>
        <v>Bath2005</v>
      </c>
      <c r="B281" t="s">
        <v>572</v>
      </c>
      <c r="C281">
        <v>2005</v>
      </c>
      <c r="D281" t="s">
        <v>245</v>
      </c>
      <c r="E281">
        <v>179</v>
      </c>
      <c r="F281">
        <v>2456</v>
      </c>
      <c r="G281">
        <v>0.2</v>
      </c>
      <c r="H281">
        <v>497</v>
      </c>
      <c r="I281">
        <v>-6</v>
      </c>
      <c r="J281" t="s">
        <v>247</v>
      </c>
      <c r="K281">
        <v>51017</v>
      </c>
      <c r="L281" t="s">
        <v>236</v>
      </c>
    </row>
    <row r="282" spans="1:12" x14ac:dyDescent="0.2">
      <c r="A282" t="str">
        <f t="shared" si="4"/>
        <v>Bedford2005</v>
      </c>
      <c r="B282" t="s">
        <v>652</v>
      </c>
      <c r="C282">
        <v>2005</v>
      </c>
      <c r="D282" t="s">
        <v>245</v>
      </c>
      <c r="E282">
        <v>1465</v>
      </c>
      <c r="F282">
        <v>14461</v>
      </c>
      <c r="G282">
        <v>4.5999999999999996</v>
      </c>
      <c r="H282">
        <v>600</v>
      </c>
      <c r="I282">
        <v>2.2000000000000002</v>
      </c>
      <c r="J282" t="s">
        <v>247</v>
      </c>
      <c r="K282">
        <v>51019</v>
      </c>
      <c r="L282" t="s">
        <v>236</v>
      </c>
    </row>
    <row r="283" spans="1:12" x14ac:dyDescent="0.2">
      <c r="A283" t="str">
        <f t="shared" si="4"/>
        <v>Bland2005</v>
      </c>
      <c r="B283" t="s">
        <v>653</v>
      </c>
      <c r="C283">
        <v>2005</v>
      </c>
      <c r="D283" t="s">
        <v>245</v>
      </c>
      <c r="E283">
        <v>104</v>
      </c>
      <c r="F283">
        <v>1733</v>
      </c>
      <c r="G283">
        <v>3.9</v>
      </c>
      <c r="H283">
        <v>621</v>
      </c>
      <c r="I283">
        <v>3.8</v>
      </c>
      <c r="J283" t="s">
        <v>247</v>
      </c>
      <c r="K283">
        <v>51021</v>
      </c>
      <c r="L283" t="s">
        <v>236</v>
      </c>
    </row>
    <row r="284" spans="1:12" x14ac:dyDescent="0.2">
      <c r="A284" t="str">
        <f t="shared" si="4"/>
        <v>Botetourt2005</v>
      </c>
      <c r="B284" t="s">
        <v>654</v>
      </c>
      <c r="C284">
        <v>2005</v>
      </c>
      <c r="D284" t="s">
        <v>245</v>
      </c>
      <c r="E284">
        <v>739</v>
      </c>
      <c r="F284">
        <v>9169</v>
      </c>
      <c r="G284">
        <v>8.6999999999999993</v>
      </c>
      <c r="H284">
        <v>667</v>
      </c>
      <c r="I284">
        <v>4.4000000000000004</v>
      </c>
      <c r="J284" t="s">
        <v>247</v>
      </c>
      <c r="K284">
        <v>51023</v>
      </c>
      <c r="L284" t="s">
        <v>236</v>
      </c>
    </row>
    <row r="285" spans="1:12" x14ac:dyDescent="0.2">
      <c r="A285" t="str">
        <f t="shared" si="4"/>
        <v>Brunswick2005</v>
      </c>
      <c r="B285" t="s">
        <v>655</v>
      </c>
      <c r="C285">
        <v>2005</v>
      </c>
      <c r="D285" t="s">
        <v>245</v>
      </c>
      <c r="E285">
        <v>377</v>
      </c>
      <c r="F285">
        <v>4903</v>
      </c>
      <c r="G285">
        <v>2.7</v>
      </c>
      <c r="H285">
        <v>539</v>
      </c>
      <c r="I285">
        <v>2.5</v>
      </c>
      <c r="J285" t="s">
        <v>247</v>
      </c>
      <c r="K285">
        <v>51025</v>
      </c>
      <c r="L285" t="s">
        <v>236</v>
      </c>
    </row>
    <row r="286" spans="1:12" x14ac:dyDescent="0.2">
      <c r="A286" t="str">
        <f t="shared" si="4"/>
        <v>Buchanan2005</v>
      </c>
      <c r="B286" t="s">
        <v>656</v>
      </c>
      <c r="C286">
        <v>2005</v>
      </c>
      <c r="D286" t="s">
        <v>245</v>
      </c>
      <c r="E286">
        <v>546</v>
      </c>
      <c r="F286">
        <v>7600</v>
      </c>
      <c r="G286">
        <v>3.6</v>
      </c>
      <c r="H286">
        <v>705</v>
      </c>
      <c r="I286">
        <v>-0.1</v>
      </c>
      <c r="J286" t="s">
        <v>247</v>
      </c>
      <c r="K286">
        <v>51027</v>
      </c>
      <c r="L286" t="s">
        <v>236</v>
      </c>
    </row>
    <row r="287" spans="1:12" x14ac:dyDescent="0.2">
      <c r="A287" t="str">
        <f t="shared" si="4"/>
        <v>Buckingham2005</v>
      </c>
      <c r="B287" t="s">
        <v>657</v>
      </c>
      <c r="C287">
        <v>2005</v>
      </c>
      <c r="D287" t="s">
        <v>245</v>
      </c>
      <c r="E287">
        <v>293</v>
      </c>
      <c r="F287">
        <v>3319</v>
      </c>
      <c r="G287">
        <v>3.2</v>
      </c>
      <c r="H287">
        <v>588</v>
      </c>
      <c r="I287">
        <v>5.8</v>
      </c>
      <c r="J287" t="s">
        <v>247</v>
      </c>
      <c r="K287">
        <v>51029</v>
      </c>
      <c r="L287" t="s">
        <v>236</v>
      </c>
    </row>
    <row r="288" spans="1:12" x14ac:dyDescent="0.2">
      <c r="A288" t="str">
        <f t="shared" si="4"/>
        <v>Campbell2005</v>
      </c>
      <c r="B288" t="s">
        <v>412</v>
      </c>
      <c r="C288">
        <v>2005</v>
      </c>
      <c r="D288" t="s">
        <v>245</v>
      </c>
      <c r="E288">
        <v>1138</v>
      </c>
      <c r="F288">
        <v>15531</v>
      </c>
      <c r="G288">
        <v>-0.8</v>
      </c>
      <c r="H288">
        <v>615</v>
      </c>
      <c r="I288">
        <v>3.9</v>
      </c>
      <c r="J288" t="s">
        <v>247</v>
      </c>
      <c r="K288">
        <v>51031</v>
      </c>
      <c r="L288" t="s">
        <v>236</v>
      </c>
    </row>
    <row r="289" spans="1:12" x14ac:dyDescent="0.2">
      <c r="A289" t="str">
        <f t="shared" si="4"/>
        <v>Caroline2005</v>
      </c>
      <c r="B289" t="s">
        <v>658</v>
      </c>
      <c r="C289">
        <v>2005</v>
      </c>
      <c r="D289" t="s">
        <v>245</v>
      </c>
      <c r="E289">
        <v>424</v>
      </c>
      <c r="F289">
        <v>5012</v>
      </c>
      <c r="G289">
        <v>4.5</v>
      </c>
      <c r="H289">
        <v>596</v>
      </c>
      <c r="I289">
        <v>1.4</v>
      </c>
      <c r="J289" t="s">
        <v>247</v>
      </c>
      <c r="K289">
        <v>51033</v>
      </c>
      <c r="L289" t="s">
        <v>236</v>
      </c>
    </row>
    <row r="290" spans="1:12" x14ac:dyDescent="0.2">
      <c r="A290" t="str">
        <f t="shared" si="4"/>
        <v>Carroll2005</v>
      </c>
      <c r="B290" t="s">
        <v>373</v>
      </c>
      <c r="C290">
        <v>2005</v>
      </c>
      <c r="D290" t="s">
        <v>245</v>
      </c>
      <c r="E290">
        <v>482</v>
      </c>
      <c r="F290">
        <v>6381</v>
      </c>
      <c r="G290">
        <v>-5.5</v>
      </c>
      <c r="H290">
        <v>472</v>
      </c>
      <c r="I290">
        <v>4</v>
      </c>
      <c r="J290" t="s">
        <v>247</v>
      </c>
      <c r="K290">
        <v>51035</v>
      </c>
      <c r="L290" t="s">
        <v>236</v>
      </c>
    </row>
    <row r="291" spans="1:12" x14ac:dyDescent="0.2">
      <c r="A291" t="str">
        <f t="shared" si="4"/>
        <v>Charles City2005</v>
      </c>
      <c r="B291" t="s">
        <v>659</v>
      </c>
      <c r="C291">
        <v>2005</v>
      </c>
      <c r="D291" t="s">
        <v>245</v>
      </c>
      <c r="E291">
        <v>142</v>
      </c>
      <c r="F291">
        <v>1674</v>
      </c>
      <c r="G291">
        <v>-3.7</v>
      </c>
      <c r="H291">
        <v>667</v>
      </c>
      <c r="I291">
        <v>5.4</v>
      </c>
      <c r="J291" t="s">
        <v>247</v>
      </c>
      <c r="K291">
        <v>51036</v>
      </c>
      <c r="L291" t="s">
        <v>236</v>
      </c>
    </row>
    <row r="292" spans="1:12" x14ac:dyDescent="0.2">
      <c r="A292" t="str">
        <f t="shared" si="4"/>
        <v>Charlotte2005</v>
      </c>
      <c r="B292" t="s">
        <v>660</v>
      </c>
      <c r="C292">
        <v>2005</v>
      </c>
      <c r="D292" t="s">
        <v>245</v>
      </c>
      <c r="E292">
        <v>251</v>
      </c>
      <c r="F292">
        <v>2822</v>
      </c>
      <c r="G292">
        <v>-16.8</v>
      </c>
      <c r="H292">
        <v>507</v>
      </c>
      <c r="I292">
        <v>10.5</v>
      </c>
      <c r="J292" t="s">
        <v>247</v>
      </c>
      <c r="K292">
        <v>51037</v>
      </c>
      <c r="L292" t="s">
        <v>236</v>
      </c>
    </row>
    <row r="293" spans="1:12" x14ac:dyDescent="0.2">
      <c r="A293" t="str">
        <f t="shared" si="4"/>
        <v>Chesterfield2005</v>
      </c>
      <c r="B293" t="s">
        <v>413</v>
      </c>
      <c r="C293">
        <v>2005</v>
      </c>
      <c r="D293" t="s">
        <v>245</v>
      </c>
      <c r="E293">
        <v>6921</v>
      </c>
      <c r="F293">
        <v>117636</v>
      </c>
      <c r="G293">
        <v>1.9</v>
      </c>
      <c r="H293">
        <v>753</v>
      </c>
      <c r="I293">
        <v>1.6</v>
      </c>
      <c r="J293" t="s">
        <v>247</v>
      </c>
      <c r="K293">
        <v>51041</v>
      </c>
      <c r="L293" t="s">
        <v>236</v>
      </c>
    </row>
    <row r="294" spans="1:12" x14ac:dyDescent="0.2">
      <c r="A294" t="str">
        <f t="shared" si="4"/>
        <v>Clarke2005</v>
      </c>
      <c r="B294" t="s">
        <v>360</v>
      </c>
      <c r="C294">
        <v>2005</v>
      </c>
      <c r="D294" t="s">
        <v>245</v>
      </c>
      <c r="E294">
        <v>432</v>
      </c>
      <c r="F294">
        <v>4416</v>
      </c>
      <c r="G294">
        <v>3.5</v>
      </c>
      <c r="H294">
        <v>701</v>
      </c>
      <c r="I294">
        <v>0.4</v>
      </c>
      <c r="J294" t="s">
        <v>247</v>
      </c>
      <c r="K294">
        <v>51043</v>
      </c>
      <c r="L294" t="s">
        <v>236</v>
      </c>
    </row>
    <row r="295" spans="1:12" x14ac:dyDescent="0.2">
      <c r="A295" t="str">
        <f t="shared" si="4"/>
        <v>Craig2005</v>
      </c>
      <c r="B295" t="s">
        <v>661</v>
      </c>
      <c r="C295">
        <v>2005</v>
      </c>
      <c r="D295" t="s">
        <v>245</v>
      </c>
      <c r="E295">
        <v>76</v>
      </c>
      <c r="F295">
        <v>595</v>
      </c>
      <c r="G295">
        <v>5.7</v>
      </c>
      <c r="H295">
        <v>478</v>
      </c>
      <c r="I295">
        <v>-0.6</v>
      </c>
      <c r="J295" t="s">
        <v>247</v>
      </c>
      <c r="K295">
        <v>51045</v>
      </c>
      <c r="L295" t="s">
        <v>236</v>
      </c>
    </row>
    <row r="296" spans="1:12" x14ac:dyDescent="0.2">
      <c r="A296" t="str">
        <f t="shared" si="4"/>
        <v>Culpeper2005</v>
      </c>
      <c r="B296" t="s">
        <v>662</v>
      </c>
      <c r="C296">
        <v>2005</v>
      </c>
      <c r="D296" t="s">
        <v>245</v>
      </c>
      <c r="E296">
        <v>1077</v>
      </c>
      <c r="F296">
        <v>14897</v>
      </c>
      <c r="G296">
        <v>6.2</v>
      </c>
      <c r="H296">
        <v>677</v>
      </c>
      <c r="I296">
        <v>1.2</v>
      </c>
      <c r="J296" t="s">
        <v>247</v>
      </c>
      <c r="K296">
        <v>51047</v>
      </c>
      <c r="L296" t="s">
        <v>236</v>
      </c>
    </row>
    <row r="297" spans="1:12" x14ac:dyDescent="0.2">
      <c r="A297" t="str">
        <f t="shared" si="4"/>
        <v>Cumberland2005</v>
      </c>
      <c r="B297" t="s">
        <v>589</v>
      </c>
      <c r="C297">
        <v>2005</v>
      </c>
      <c r="D297" t="s">
        <v>245</v>
      </c>
      <c r="E297">
        <v>164</v>
      </c>
      <c r="F297">
        <v>1367</v>
      </c>
      <c r="G297">
        <v>-3</v>
      </c>
      <c r="H297">
        <v>484</v>
      </c>
      <c r="I297">
        <v>1.9</v>
      </c>
      <c r="J297" t="s">
        <v>247</v>
      </c>
      <c r="K297">
        <v>51049</v>
      </c>
      <c r="L297" t="s">
        <v>236</v>
      </c>
    </row>
    <row r="298" spans="1:12" x14ac:dyDescent="0.2">
      <c r="A298" t="str">
        <f t="shared" si="4"/>
        <v>Dickenson2005</v>
      </c>
      <c r="B298" t="s">
        <v>663</v>
      </c>
      <c r="C298">
        <v>2005</v>
      </c>
      <c r="D298" t="s">
        <v>245</v>
      </c>
      <c r="E298">
        <v>304</v>
      </c>
      <c r="F298">
        <v>3345</v>
      </c>
      <c r="G298">
        <v>8</v>
      </c>
      <c r="H298">
        <v>601</v>
      </c>
      <c r="I298">
        <v>10.9</v>
      </c>
      <c r="J298" t="s">
        <v>247</v>
      </c>
      <c r="K298">
        <v>51051</v>
      </c>
      <c r="L298" t="s">
        <v>236</v>
      </c>
    </row>
    <row r="299" spans="1:12" x14ac:dyDescent="0.2">
      <c r="A299" t="str">
        <f t="shared" si="4"/>
        <v>Dinwiddie2005</v>
      </c>
      <c r="B299" t="s">
        <v>664</v>
      </c>
      <c r="C299">
        <v>2005</v>
      </c>
      <c r="D299" t="s">
        <v>245</v>
      </c>
      <c r="E299">
        <v>372</v>
      </c>
      <c r="F299">
        <v>8469</v>
      </c>
      <c r="G299">
        <v>-0.8</v>
      </c>
      <c r="H299">
        <v>661</v>
      </c>
      <c r="I299">
        <v>5.3</v>
      </c>
      <c r="J299" t="s">
        <v>247</v>
      </c>
      <c r="K299">
        <v>51053</v>
      </c>
      <c r="L299" t="s">
        <v>236</v>
      </c>
    </row>
    <row r="300" spans="1:12" x14ac:dyDescent="0.2">
      <c r="A300" t="str">
        <f t="shared" si="4"/>
        <v>Essex2005</v>
      </c>
      <c r="B300" t="s">
        <v>665</v>
      </c>
      <c r="C300">
        <v>2005</v>
      </c>
      <c r="D300" t="s">
        <v>245</v>
      </c>
      <c r="E300">
        <v>348</v>
      </c>
      <c r="F300">
        <v>4164</v>
      </c>
      <c r="G300">
        <v>-2.6</v>
      </c>
      <c r="H300">
        <v>481</v>
      </c>
      <c r="I300">
        <v>3</v>
      </c>
      <c r="J300" t="s">
        <v>247</v>
      </c>
      <c r="K300">
        <v>51057</v>
      </c>
      <c r="L300" t="s">
        <v>236</v>
      </c>
    </row>
    <row r="301" spans="1:12" x14ac:dyDescent="0.2">
      <c r="A301" t="str">
        <f t="shared" si="4"/>
        <v>Fairfax2005</v>
      </c>
      <c r="B301" t="s">
        <v>666</v>
      </c>
      <c r="C301">
        <v>2005</v>
      </c>
      <c r="D301" t="s">
        <v>245</v>
      </c>
      <c r="E301">
        <v>31243</v>
      </c>
      <c r="F301">
        <v>579001</v>
      </c>
      <c r="G301">
        <v>3.1</v>
      </c>
      <c r="H301">
        <v>1247</v>
      </c>
      <c r="I301">
        <v>0.6</v>
      </c>
      <c r="J301" t="s">
        <v>247</v>
      </c>
      <c r="K301">
        <v>51059</v>
      </c>
      <c r="L301" t="s">
        <v>236</v>
      </c>
    </row>
    <row r="302" spans="1:12" x14ac:dyDescent="0.2">
      <c r="A302" t="str">
        <f t="shared" si="4"/>
        <v>Fauquier2005</v>
      </c>
      <c r="B302" t="s">
        <v>667</v>
      </c>
      <c r="C302">
        <v>2005</v>
      </c>
      <c r="D302" t="s">
        <v>245</v>
      </c>
      <c r="E302">
        <v>2050</v>
      </c>
      <c r="F302">
        <v>21978</v>
      </c>
      <c r="G302">
        <v>4.7</v>
      </c>
      <c r="H302">
        <v>741</v>
      </c>
      <c r="I302">
        <v>1.2</v>
      </c>
      <c r="J302" t="s">
        <v>247</v>
      </c>
      <c r="K302">
        <v>51061</v>
      </c>
      <c r="L302" t="s">
        <v>236</v>
      </c>
    </row>
    <row r="303" spans="1:12" x14ac:dyDescent="0.2">
      <c r="A303" t="str">
        <f t="shared" si="4"/>
        <v>Floyd2005</v>
      </c>
      <c r="B303" t="s">
        <v>500</v>
      </c>
      <c r="C303">
        <v>2005</v>
      </c>
      <c r="D303" t="s">
        <v>245</v>
      </c>
      <c r="E303">
        <v>301</v>
      </c>
      <c r="F303">
        <v>2831</v>
      </c>
      <c r="G303">
        <v>2.4</v>
      </c>
      <c r="H303">
        <v>492</v>
      </c>
      <c r="I303">
        <v>-0.8</v>
      </c>
      <c r="J303" t="s">
        <v>247</v>
      </c>
      <c r="K303">
        <v>51063</v>
      </c>
      <c r="L303" t="s">
        <v>236</v>
      </c>
    </row>
    <row r="304" spans="1:12" x14ac:dyDescent="0.2">
      <c r="A304" t="str">
        <f t="shared" si="4"/>
        <v>Fluvanna2005</v>
      </c>
      <c r="B304" t="s">
        <v>668</v>
      </c>
      <c r="C304">
        <v>2005</v>
      </c>
      <c r="D304" t="s">
        <v>245</v>
      </c>
      <c r="E304">
        <v>435</v>
      </c>
      <c r="F304">
        <v>4048</v>
      </c>
      <c r="G304">
        <v>1.6</v>
      </c>
      <c r="H304">
        <v>585</v>
      </c>
      <c r="I304">
        <v>3.5</v>
      </c>
      <c r="J304" t="s">
        <v>247</v>
      </c>
      <c r="K304">
        <v>51065</v>
      </c>
      <c r="L304" t="s">
        <v>236</v>
      </c>
    </row>
    <row r="305" spans="1:12" x14ac:dyDescent="0.2">
      <c r="A305" t="str">
        <f t="shared" si="4"/>
        <v>Franklin2005</v>
      </c>
      <c r="B305" t="s">
        <v>434</v>
      </c>
      <c r="C305">
        <v>2005</v>
      </c>
      <c r="D305" t="s">
        <v>245</v>
      </c>
      <c r="E305">
        <v>1247</v>
      </c>
      <c r="F305">
        <v>14915</v>
      </c>
      <c r="G305">
        <v>7.7</v>
      </c>
      <c r="H305">
        <v>560</v>
      </c>
      <c r="I305">
        <v>1.4</v>
      </c>
      <c r="J305" t="s">
        <v>247</v>
      </c>
      <c r="K305">
        <v>51067</v>
      </c>
      <c r="L305" t="s">
        <v>236</v>
      </c>
    </row>
    <row r="306" spans="1:12" x14ac:dyDescent="0.2">
      <c r="A306" t="str">
        <f t="shared" si="4"/>
        <v>Frederick2005</v>
      </c>
      <c r="B306" t="s">
        <v>669</v>
      </c>
      <c r="C306">
        <v>2005</v>
      </c>
      <c r="D306" t="s">
        <v>245</v>
      </c>
      <c r="E306">
        <v>1367</v>
      </c>
      <c r="F306">
        <v>20952</v>
      </c>
      <c r="G306">
        <v>1.9</v>
      </c>
      <c r="H306">
        <v>679</v>
      </c>
      <c r="I306">
        <v>1.5</v>
      </c>
      <c r="J306" t="s">
        <v>247</v>
      </c>
      <c r="K306">
        <v>51069</v>
      </c>
      <c r="L306" t="s">
        <v>236</v>
      </c>
    </row>
    <row r="307" spans="1:12" x14ac:dyDescent="0.2">
      <c r="A307" t="str">
        <f t="shared" si="4"/>
        <v>Giles2005</v>
      </c>
      <c r="B307" t="s">
        <v>670</v>
      </c>
      <c r="C307">
        <v>2005</v>
      </c>
      <c r="D307" t="s">
        <v>245</v>
      </c>
      <c r="E307">
        <v>333</v>
      </c>
      <c r="F307">
        <v>4944</v>
      </c>
      <c r="G307">
        <v>0.3</v>
      </c>
      <c r="H307">
        <v>626</v>
      </c>
      <c r="I307">
        <v>3.3</v>
      </c>
      <c r="J307" t="s">
        <v>247</v>
      </c>
      <c r="K307">
        <v>51071</v>
      </c>
      <c r="L307" t="s">
        <v>236</v>
      </c>
    </row>
    <row r="308" spans="1:12" x14ac:dyDescent="0.2">
      <c r="A308" t="str">
        <f t="shared" si="4"/>
        <v>Gloucester2005</v>
      </c>
      <c r="B308" t="s">
        <v>671</v>
      </c>
      <c r="C308">
        <v>2005</v>
      </c>
      <c r="D308" t="s">
        <v>245</v>
      </c>
      <c r="E308">
        <v>980</v>
      </c>
      <c r="F308">
        <v>9974</v>
      </c>
      <c r="G308">
        <v>2.1</v>
      </c>
      <c r="H308">
        <v>526</v>
      </c>
      <c r="I308">
        <v>3.3</v>
      </c>
      <c r="J308" t="s">
        <v>247</v>
      </c>
      <c r="K308">
        <v>51073</v>
      </c>
      <c r="L308" t="s">
        <v>236</v>
      </c>
    </row>
    <row r="309" spans="1:12" x14ac:dyDescent="0.2">
      <c r="A309" t="str">
        <f t="shared" si="4"/>
        <v>Goochland2005</v>
      </c>
      <c r="B309" t="s">
        <v>672</v>
      </c>
      <c r="C309">
        <v>2005</v>
      </c>
      <c r="D309" t="s">
        <v>245</v>
      </c>
      <c r="E309">
        <v>648</v>
      </c>
      <c r="F309">
        <v>9362</v>
      </c>
      <c r="G309">
        <v>3.8</v>
      </c>
      <c r="H309">
        <v>1577</v>
      </c>
      <c r="I309">
        <v>5.8</v>
      </c>
      <c r="J309" t="s">
        <v>247</v>
      </c>
      <c r="K309">
        <v>51075</v>
      </c>
      <c r="L309" t="s">
        <v>236</v>
      </c>
    </row>
    <row r="310" spans="1:12" x14ac:dyDescent="0.2">
      <c r="A310" t="str">
        <f t="shared" si="4"/>
        <v>Grayson2005</v>
      </c>
      <c r="B310" t="s">
        <v>598</v>
      </c>
      <c r="C310">
        <v>2005</v>
      </c>
      <c r="D310" t="s">
        <v>245</v>
      </c>
      <c r="E310">
        <v>233</v>
      </c>
      <c r="F310">
        <v>2475</v>
      </c>
      <c r="G310">
        <v>-7</v>
      </c>
      <c r="H310">
        <v>472</v>
      </c>
      <c r="I310">
        <v>0</v>
      </c>
      <c r="J310" t="s">
        <v>247</v>
      </c>
      <c r="K310">
        <v>51077</v>
      </c>
      <c r="L310" t="s">
        <v>236</v>
      </c>
    </row>
    <row r="311" spans="1:12" x14ac:dyDescent="0.2">
      <c r="A311" t="str">
        <f t="shared" si="4"/>
        <v>Greene2005</v>
      </c>
      <c r="B311" t="s">
        <v>436</v>
      </c>
      <c r="C311">
        <v>2005</v>
      </c>
      <c r="D311" t="s">
        <v>245</v>
      </c>
      <c r="E311">
        <v>344</v>
      </c>
      <c r="F311">
        <v>2911</v>
      </c>
      <c r="G311">
        <v>8.6</v>
      </c>
      <c r="H311">
        <v>560</v>
      </c>
      <c r="I311">
        <v>4.9000000000000004</v>
      </c>
      <c r="J311" t="s">
        <v>247</v>
      </c>
      <c r="K311">
        <v>51079</v>
      </c>
      <c r="L311" t="s">
        <v>236</v>
      </c>
    </row>
    <row r="312" spans="1:12" x14ac:dyDescent="0.2">
      <c r="A312" t="str">
        <f t="shared" si="4"/>
        <v>Greensville2005</v>
      </c>
      <c r="B312" t="s">
        <v>673</v>
      </c>
      <c r="C312">
        <v>2005</v>
      </c>
      <c r="D312" t="s">
        <v>245</v>
      </c>
      <c r="E312">
        <v>150</v>
      </c>
      <c r="F312">
        <v>5105</v>
      </c>
      <c r="G312">
        <v>1</v>
      </c>
      <c r="H312">
        <v>595</v>
      </c>
      <c r="I312">
        <v>0</v>
      </c>
      <c r="J312" t="s">
        <v>247</v>
      </c>
      <c r="K312">
        <v>51081</v>
      </c>
      <c r="L312" t="s">
        <v>236</v>
      </c>
    </row>
    <row r="313" spans="1:12" x14ac:dyDescent="0.2">
      <c r="A313" t="str">
        <f t="shared" si="4"/>
        <v>Halifax2005</v>
      </c>
      <c r="B313" t="s">
        <v>674</v>
      </c>
      <c r="C313">
        <v>2005</v>
      </c>
      <c r="D313" t="s">
        <v>245</v>
      </c>
      <c r="E313">
        <v>853</v>
      </c>
      <c r="F313">
        <v>13162</v>
      </c>
      <c r="G313">
        <v>1.5</v>
      </c>
      <c r="H313">
        <v>537</v>
      </c>
      <c r="I313">
        <v>1.9</v>
      </c>
      <c r="J313" t="s">
        <v>247</v>
      </c>
      <c r="K313">
        <v>51083</v>
      </c>
      <c r="L313" t="s">
        <v>236</v>
      </c>
    </row>
    <row r="314" spans="1:12" x14ac:dyDescent="0.2">
      <c r="A314" t="str">
        <f t="shared" si="4"/>
        <v>Hanover2005</v>
      </c>
      <c r="B314" t="s">
        <v>675</v>
      </c>
      <c r="C314">
        <v>2005</v>
      </c>
      <c r="D314" t="s">
        <v>245</v>
      </c>
      <c r="E314">
        <v>3055</v>
      </c>
      <c r="F314">
        <v>41982</v>
      </c>
      <c r="G314">
        <v>1.6</v>
      </c>
      <c r="H314">
        <v>691</v>
      </c>
      <c r="I314">
        <v>2.2000000000000002</v>
      </c>
      <c r="J314" t="s">
        <v>247</v>
      </c>
      <c r="K314">
        <v>51085</v>
      </c>
      <c r="L314" t="s">
        <v>236</v>
      </c>
    </row>
    <row r="315" spans="1:12" x14ac:dyDescent="0.2">
      <c r="A315" t="str">
        <f t="shared" si="4"/>
        <v>Henrico2005</v>
      </c>
      <c r="B315" t="s">
        <v>676</v>
      </c>
      <c r="C315">
        <v>2005</v>
      </c>
      <c r="D315" t="s">
        <v>245</v>
      </c>
      <c r="E315">
        <v>8626</v>
      </c>
      <c r="F315">
        <v>174263</v>
      </c>
      <c r="G315">
        <v>1.2</v>
      </c>
      <c r="H315">
        <v>887</v>
      </c>
      <c r="I315">
        <v>2.5</v>
      </c>
      <c r="J315" t="s">
        <v>247</v>
      </c>
      <c r="K315">
        <v>51087</v>
      </c>
      <c r="L315" t="s">
        <v>236</v>
      </c>
    </row>
    <row r="316" spans="1:12" x14ac:dyDescent="0.2">
      <c r="A316" t="str">
        <f t="shared" si="4"/>
        <v>Henry2005</v>
      </c>
      <c r="B316" t="s">
        <v>416</v>
      </c>
      <c r="C316">
        <v>2005</v>
      </c>
      <c r="D316" t="s">
        <v>245</v>
      </c>
      <c r="E316">
        <v>958</v>
      </c>
      <c r="F316">
        <v>16818</v>
      </c>
      <c r="G316">
        <v>0</v>
      </c>
      <c r="H316">
        <v>538</v>
      </c>
      <c r="I316">
        <v>-0.4</v>
      </c>
      <c r="J316" t="s">
        <v>247</v>
      </c>
      <c r="K316">
        <v>51089</v>
      </c>
      <c r="L316" t="s">
        <v>236</v>
      </c>
    </row>
    <row r="317" spans="1:12" x14ac:dyDescent="0.2">
      <c r="A317" t="str">
        <f t="shared" si="4"/>
        <v>Highland2005</v>
      </c>
      <c r="B317" t="s">
        <v>677</v>
      </c>
      <c r="C317">
        <v>2005</v>
      </c>
      <c r="D317" t="s">
        <v>245</v>
      </c>
      <c r="E317">
        <v>103</v>
      </c>
      <c r="F317">
        <v>552</v>
      </c>
      <c r="G317">
        <v>-5.8</v>
      </c>
      <c r="H317">
        <v>405</v>
      </c>
      <c r="I317">
        <v>2.5</v>
      </c>
      <c r="J317" t="s">
        <v>247</v>
      </c>
      <c r="K317">
        <v>51091</v>
      </c>
      <c r="L317" t="s">
        <v>236</v>
      </c>
    </row>
    <row r="318" spans="1:12" x14ac:dyDescent="0.2">
      <c r="A318" t="str">
        <f t="shared" si="4"/>
        <v>Isle of Wight2005</v>
      </c>
      <c r="B318" t="s">
        <v>678</v>
      </c>
      <c r="C318">
        <v>2005</v>
      </c>
      <c r="D318" t="s">
        <v>245</v>
      </c>
      <c r="E318">
        <v>674</v>
      </c>
      <c r="F318">
        <v>12184</v>
      </c>
      <c r="G318">
        <v>-6.3</v>
      </c>
      <c r="H318">
        <v>673</v>
      </c>
      <c r="I318">
        <v>-0.6</v>
      </c>
      <c r="J318" t="s">
        <v>247</v>
      </c>
      <c r="K318">
        <v>51093</v>
      </c>
      <c r="L318" t="s">
        <v>236</v>
      </c>
    </row>
    <row r="319" spans="1:12" x14ac:dyDescent="0.2">
      <c r="A319" t="str">
        <f t="shared" si="4"/>
        <v>James City2005</v>
      </c>
      <c r="B319" t="s">
        <v>679</v>
      </c>
      <c r="C319">
        <v>2005</v>
      </c>
      <c r="D319" t="s">
        <v>245</v>
      </c>
      <c r="E319">
        <v>1464</v>
      </c>
      <c r="F319">
        <v>22713</v>
      </c>
      <c r="G319">
        <v>10.4</v>
      </c>
      <c r="H319">
        <v>623</v>
      </c>
      <c r="I319">
        <v>3</v>
      </c>
      <c r="J319" t="s">
        <v>247</v>
      </c>
      <c r="K319">
        <v>51095</v>
      </c>
      <c r="L319" t="s">
        <v>236</v>
      </c>
    </row>
    <row r="320" spans="1:12" x14ac:dyDescent="0.2">
      <c r="A320" t="str">
        <f t="shared" si="4"/>
        <v>King and Queen2005</v>
      </c>
      <c r="B320" t="s">
        <v>680</v>
      </c>
      <c r="C320">
        <v>2005</v>
      </c>
      <c r="D320" t="s">
        <v>245</v>
      </c>
      <c r="E320">
        <v>145</v>
      </c>
      <c r="F320">
        <v>927</v>
      </c>
      <c r="G320">
        <v>-3.1</v>
      </c>
      <c r="H320">
        <v>674</v>
      </c>
      <c r="I320">
        <v>12.3</v>
      </c>
      <c r="J320" t="s">
        <v>247</v>
      </c>
      <c r="K320">
        <v>51097</v>
      </c>
      <c r="L320" t="s">
        <v>236</v>
      </c>
    </row>
    <row r="321" spans="1:12" x14ac:dyDescent="0.2">
      <c r="A321" t="str">
        <f t="shared" si="4"/>
        <v>King George2005</v>
      </c>
      <c r="B321" t="s">
        <v>681</v>
      </c>
      <c r="C321">
        <v>2005</v>
      </c>
      <c r="D321" t="s">
        <v>245</v>
      </c>
      <c r="E321">
        <v>475</v>
      </c>
      <c r="F321">
        <v>9999</v>
      </c>
      <c r="G321">
        <v>1.9</v>
      </c>
      <c r="H321">
        <v>1133</v>
      </c>
      <c r="I321">
        <v>2.2000000000000002</v>
      </c>
      <c r="J321" t="s">
        <v>247</v>
      </c>
      <c r="K321">
        <v>51099</v>
      </c>
      <c r="L321" t="s">
        <v>236</v>
      </c>
    </row>
    <row r="322" spans="1:12" x14ac:dyDescent="0.2">
      <c r="A322" t="str">
        <f t="shared" si="4"/>
        <v>King William2005</v>
      </c>
      <c r="B322" t="s">
        <v>682</v>
      </c>
      <c r="C322">
        <v>2005</v>
      </c>
      <c r="D322" t="s">
        <v>245</v>
      </c>
      <c r="E322">
        <v>331</v>
      </c>
      <c r="F322">
        <v>4095</v>
      </c>
      <c r="G322">
        <v>4.4000000000000004</v>
      </c>
      <c r="H322">
        <v>669</v>
      </c>
      <c r="I322">
        <v>1.8</v>
      </c>
      <c r="J322" t="s">
        <v>247</v>
      </c>
      <c r="K322">
        <v>51101</v>
      </c>
      <c r="L322" t="s">
        <v>236</v>
      </c>
    </row>
    <row r="323" spans="1:12" x14ac:dyDescent="0.2">
      <c r="A323" t="str">
        <f t="shared" si="4"/>
        <v>Lancaster2005</v>
      </c>
      <c r="B323" t="s">
        <v>388</v>
      </c>
      <c r="C323">
        <v>2005</v>
      </c>
      <c r="D323" t="s">
        <v>245</v>
      </c>
      <c r="E323">
        <v>557</v>
      </c>
      <c r="F323">
        <v>4721</v>
      </c>
      <c r="G323">
        <v>1</v>
      </c>
      <c r="H323">
        <v>609</v>
      </c>
      <c r="I323">
        <v>4.5</v>
      </c>
      <c r="J323" t="s">
        <v>247</v>
      </c>
      <c r="K323">
        <v>51103</v>
      </c>
      <c r="L323" t="s">
        <v>236</v>
      </c>
    </row>
    <row r="324" spans="1:12" x14ac:dyDescent="0.2">
      <c r="A324" t="str">
        <f t="shared" si="4"/>
        <v>Lee2005</v>
      </c>
      <c r="B324" t="s">
        <v>315</v>
      </c>
      <c r="C324">
        <v>2005</v>
      </c>
      <c r="D324" t="s">
        <v>245</v>
      </c>
      <c r="E324">
        <v>410</v>
      </c>
      <c r="F324">
        <v>5158</v>
      </c>
      <c r="G324">
        <v>-2.7</v>
      </c>
      <c r="H324">
        <v>564</v>
      </c>
      <c r="I324">
        <v>-6.2</v>
      </c>
      <c r="J324" t="s">
        <v>247</v>
      </c>
      <c r="K324">
        <v>51105</v>
      </c>
      <c r="L324" t="s">
        <v>236</v>
      </c>
    </row>
    <row r="325" spans="1:12" x14ac:dyDescent="0.2">
      <c r="A325" t="str">
        <f t="shared" si="4"/>
        <v>Loudoun2005</v>
      </c>
      <c r="B325" t="s">
        <v>417</v>
      </c>
      <c r="C325">
        <v>2005</v>
      </c>
      <c r="D325" t="s">
        <v>245</v>
      </c>
      <c r="E325">
        <v>7198</v>
      </c>
      <c r="F325">
        <v>124473</v>
      </c>
      <c r="G325">
        <v>5.3</v>
      </c>
      <c r="H325">
        <v>1061</v>
      </c>
      <c r="I325">
        <v>2.5</v>
      </c>
      <c r="J325" t="s">
        <v>247</v>
      </c>
      <c r="K325">
        <v>51107</v>
      </c>
      <c r="L325" t="s">
        <v>236</v>
      </c>
    </row>
    <row r="326" spans="1:12" x14ac:dyDescent="0.2">
      <c r="A326" t="str">
        <f t="shared" ref="A326:A389" si="5">_xlfn.CONCAT(B326, C326)</f>
        <v>Louisa2005</v>
      </c>
      <c r="B326" t="s">
        <v>683</v>
      </c>
      <c r="C326">
        <v>2005</v>
      </c>
      <c r="D326" t="s">
        <v>245</v>
      </c>
      <c r="E326">
        <v>567</v>
      </c>
      <c r="F326">
        <v>6875</v>
      </c>
      <c r="G326">
        <v>-0.3</v>
      </c>
      <c r="H326">
        <v>820</v>
      </c>
      <c r="I326">
        <v>1.1000000000000001</v>
      </c>
      <c r="J326" t="s">
        <v>247</v>
      </c>
      <c r="K326">
        <v>51109</v>
      </c>
      <c r="L326" t="s">
        <v>236</v>
      </c>
    </row>
    <row r="327" spans="1:12" x14ac:dyDescent="0.2">
      <c r="A327" t="str">
        <f t="shared" si="5"/>
        <v>Lunenburg2005</v>
      </c>
      <c r="B327" t="s">
        <v>684</v>
      </c>
      <c r="C327">
        <v>2005</v>
      </c>
      <c r="D327" t="s">
        <v>245</v>
      </c>
      <c r="E327">
        <v>241</v>
      </c>
      <c r="F327">
        <v>3037</v>
      </c>
      <c r="G327">
        <v>4</v>
      </c>
      <c r="H327">
        <v>520</v>
      </c>
      <c r="I327">
        <v>-9.4</v>
      </c>
      <c r="J327" t="s">
        <v>247</v>
      </c>
      <c r="K327">
        <v>51111</v>
      </c>
      <c r="L327" t="s">
        <v>236</v>
      </c>
    </row>
    <row r="328" spans="1:12" x14ac:dyDescent="0.2">
      <c r="A328" t="str">
        <f t="shared" si="5"/>
        <v>Madison2005</v>
      </c>
      <c r="B328" t="s">
        <v>313</v>
      </c>
      <c r="C328">
        <v>2005</v>
      </c>
      <c r="D328" t="s">
        <v>245</v>
      </c>
      <c r="E328">
        <v>332</v>
      </c>
      <c r="F328">
        <v>3570</v>
      </c>
      <c r="G328">
        <v>-2</v>
      </c>
      <c r="H328">
        <v>519</v>
      </c>
      <c r="I328">
        <v>4.2</v>
      </c>
      <c r="J328" t="s">
        <v>247</v>
      </c>
      <c r="K328">
        <v>51113</v>
      </c>
      <c r="L328" t="s">
        <v>236</v>
      </c>
    </row>
    <row r="329" spans="1:12" x14ac:dyDescent="0.2">
      <c r="A329" t="str">
        <f t="shared" si="5"/>
        <v>Mathews2005</v>
      </c>
      <c r="B329" t="s">
        <v>685</v>
      </c>
      <c r="C329">
        <v>2005</v>
      </c>
      <c r="D329" t="s">
        <v>245</v>
      </c>
      <c r="E329">
        <v>239</v>
      </c>
      <c r="F329">
        <v>1576</v>
      </c>
      <c r="G329">
        <v>0.4</v>
      </c>
      <c r="H329">
        <v>463</v>
      </c>
      <c r="I329">
        <v>-1.9</v>
      </c>
      <c r="J329" t="s">
        <v>247</v>
      </c>
      <c r="K329">
        <v>51115</v>
      </c>
      <c r="L329" t="s">
        <v>236</v>
      </c>
    </row>
    <row r="330" spans="1:12" x14ac:dyDescent="0.2">
      <c r="A330" t="str">
        <f t="shared" si="5"/>
        <v>Mecklenburg2005</v>
      </c>
      <c r="B330" t="s">
        <v>686</v>
      </c>
      <c r="C330">
        <v>2005</v>
      </c>
      <c r="D330" t="s">
        <v>245</v>
      </c>
      <c r="E330">
        <v>927</v>
      </c>
      <c r="F330">
        <v>12733</v>
      </c>
      <c r="G330">
        <v>0.1</v>
      </c>
      <c r="H330">
        <v>514</v>
      </c>
      <c r="I330">
        <v>4</v>
      </c>
      <c r="J330" t="s">
        <v>247</v>
      </c>
      <c r="K330">
        <v>51117</v>
      </c>
      <c r="L330" t="s">
        <v>236</v>
      </c>
    </row>
    <row r="331" spans="1:12" x14ac:dyDescent="0.2">
      <c r="A331" t="str">
        <f t="shared" si="5"/>
        <v>Middlesex2005</v>
      </c>
      <c r="B331" t="s">
        <v>687</v>
      </c>
      <c r="C331">
        <v>2005</v>
      </c>
      <c r="D331" t="s">
        <v>245</v>
      </c>
      <c r="E331">
        <v>414</v>
      </c>
      <c r="F331">
        <v>3500</v>
      </c>
      <c r="G331">
        <v>2.2000000000000002</v>
      </c>
      <c r="H331">
        <v>477</v>
      </c>
      <c r="I331">
        <v>-1.2</v>
      </c>
      <c r="J331" t="s">
        <v>247</v>
      </c>
      <c r="K331">
        <v>51119</v>
      </c>
      <c r="L331" t="s">
        <v>236</v>
      </c>
    </row>
    <row r="332" spans="1:12" x14ac:dyDescent="0.2">
      <c r="A332" t="str">
        <f t="shared" si="5"/>
        <v>Montgomery2005</v>
      </c>
      <c r="B332" t="s">
        <v>329</v>
      </c>
      <c r="C332">
        <v>2005</v>
      </c>
      <c r="D332" t="s">
        <v>245</v>
      </c>
      <c r="E332">
        <v>1971</v>
      </c>
      <c r="F332">
        <v>38629</v>
      </c>
      <c r="G332">
        <v>0.4</v>
      </c>
      <c r="H332">
        <v>635</v>
      </c>
      <c r="I332">
        <v>1.6</v>
      </c>
      <c r="J332" t="s">
        <v>247</v>
      </c>
      <c r="K332">
        <v>51121</v>
      </c>
      <c r="L332" t="s">
        <v>236</v>
      </c>
    </row>
    <row r="333" spans="1:12" x14ac:dyDescent="0.2">
      <c r="A333" t="str">
        <f t="shared" si="5"/>
        <v>Nelson2005</v>
      </c>
      <c r="B333" t="s">
        <v>627</v>
      </c>
      <c r="C333">
        <v>2005</v>
      </c>
      <c r="D333" t="s">
        <v>245</v>
      </c>
      <c r="E333">
        <v>438</v>
      </c>
      <c r="F333">
        <v>3488</v>
      </c>
      <c r="G333">
        <v>-2.8</v>
      </c>
      <c r="H333">
        <v>528</v>
      </c>
      <c r="I333">
        <v>-0.8</v>
      </c>
      <c r="J333" t="s">
        <v>247</v>
      </c>
      <c r="K333">
        <v>51125</v>
      </c>
      <c r="L333" t="s">
        <v>236</v>
      </c>
    </row>
    <row r="334" spans="1:12" x14ac:dyDescent="0.2">
      <c r="A334" t="str">
        <f t="shared" si="5"/>
        <v>New Kent2005</v>
      </c>
      <c r="B334" t="s">
        <v>688</v>
      </c>
      <c r="C334">
        <v>2005</v>
      </c>
      <c r="D334" t="s">
        <v>245</v>
      </c>
      <c r="E334">
        <v>399</v>
      </c>
      <c r="F334">
        <v>3627</v>
      </c>
      <c r="G334">
        <v>11.7</v>
      </c>
      <c r="H334">
        <v>557</v>
      </c>
      <c r="I334">
        <v>2</v>
      </c>
      <c r="J334" t="s">
        <v>247</v>
      </c>
      <c r="K334">
        <v>51127</v>
      </c>
      <c r="L334" t="s">
        <v>236</v>
      </c>
    </row>
    <row r="335" spans="1:12" x14ac:dyDescent="0.2">
      <c r="A335" t="str">
        <f t="shared" si="5"/>
        <v>Northampton2005</v>
      </c>
      <c r="B335" t="s">
        <v>689</v>
      </c>
      <c r="C335">
        <v>2005</v>
      </c>
      <c r="D335" t="s">
        <v>245</v>
      </c>
      <c r="E335">
        <v>409</v>
      </c>
      <c r="F335">
        <v>5057</v>
      </c>
      <c r="G335">
        <v>-7.9</v>
      </c>
      <c r="H335">
        <v>536</v>
      </c>
      <c r="I335">
        <v>-14.8</v>
      </c>
      <c r="J335" t="s">
        <v>247</v>
      </c>
      <c r="K335">
        <v>51131</v>
      </c>
      <c r="L335" t="s">
        <v>236</v>
      </c>
    </row>
    <row r="336" spans="1:12" x14ac:dyDescent="0.2">
      <c r="A336" t="str">
        <f t="shared" si="5"/>
        <v>Northumberland2005</v>
      </c>
      <c r="B336" t="s">
        <v>690</v>
      </c>
      <c r="C336">
        <v>2005</v>
      </c>
      <c r="D336" t="s">
        <v>245</v>
      </c>
      <c r="E336">
        <v>377</v>
      </c>
      <c r="F336">
        <v>3124</v>
      </c>
      <c r="G336">
        <v>0.7</v>
      </c>
      <c r="H336">
        <v>495</v>
      </c>
      <c r="I336">
        <v>2.9</v>
      </c>
      <c r="J336" t="s">
        <v>247</v>
      </c>
      <c r="K336">
        <v>51133</v>
      </c>
      <c r="L336" t="s">
        <v>236</v>
      </c>
    </row>
    <row r="337" spans="1:12" x14ac:dyDescent="0.2">
      <c r="A337" t="str">
        <f t="shared" si="5"/>
        <v>Nottoway2005</v>
      </c>
      <c r="B337" t="s">
        <v>691</v>
      </c>
      <c r="C337">
        <v>2005</v>
      </c>
      <c r="D337" t="s">
        <v>245</v>
      </c>
      <c r="E337">
        <v>383</v>
      </c>
      <c r="F337">
        <v>5948</v>
      </c>
      <c r="G337">
        <v>-1.8</v>
      </c>
      <c r="H337">
        <v>525</v>
      </c>
      <c r="I337">
        <v>3.6</v>
      </c>
      <c r="J337" t="s">
        <v>247</v>
      </c>
      <c r="K337">
        <v>51135</v>
      </c>
      <c r="L337" t="s">
        <v>236</v>
      </c>
    </row>
    <row r="338" spans="1:12" x14ac:dyDescent="0.2">
      <c r="A338" t="str">
        <f t="shared" si="5"/>
        <v>Orange2005</v>
      </c>
      <c r="B338" t="s">
        <v>418</v>
      </c>
      <c r="C338">
        <v>2005</v>
      </c>
      <c r="D338" t="s">
        <v>245</v>
      </c>
      <c r="E338">
        <v>760</v>
      </c>
      <c r="F338">
        <v>9169</v>
      </c>
      <c r="G338">
        <v>0.6</v>
      </c>
      <c r="H338">
        <v>579</v>
      </c>
      <c r="I338">
        <v>2.7</v>
      </c>
      <c r="J338" t="s">
        <v>247</v>
      </c>
      <c r="K338">
        <v>51137</v>
      </c>
      <c r="L338" t="s">
        <v>236</v>
      </c>
    </row>
    <row r="339" spans="1:12" x14ac:dyDescent="0.2">
      <c r="A339" t="str">
        <f t="shared" si="5"/>
        <v>Page2005</v>
      </c>
      <c r="B339" t="s">
        <v>692</v>
      </c>
      <c r="C339">
        <v>2005</v>
      </c>
      <c r="D339" t="s">
        <v>245</v>
      </c>
      <c r="E339">
        <v>480</v>
      </c>
      <c r="F339">
        <v>6011</v>
      </c>
      <c r="G339">
        <v>-1.8</v>
      </c>
      <c r="H339">
        <v>490</v>
      </c>
      <c r="I339">
        <v>2.7</v>
      </c>
      <c r="J339" t="s">
        <v>247</v>
      </c>
      <c r="K339">
        <v>51139</v>
      </c>
      <c r="L339" t="s">
        <v>236</v>
      </c>
    </row>
    <row r="340" spans="1:12" x14ac:dyDescent="0.2">
      <c r="A340" t="str">
        <f t="shared" si="5"/>
        <v>Patrick2005</v>
      </c>
      <c r="B340" t="s">
        <v>693</v>
      </c>
      <c r="C340">
        <v>2005</v>
      </c>
      <c r="D340" t="s">
        <v>245</v>
      </c>
      <c r="E340">
        <v>357</v>
      </c>
      <c r="F340">
        <v>4769</v>
      </c>
      <c r="G340">
        <v>1</v>
      </c>
      <c r="H340">
        <v>476</v>
      </c>
      <c r="I340">
        <v>2.4</v>
      </c>
      <c r="J340" t="s">
        <v>247</v>
      </c>
      <c r="K340">
        <v>51141</v>
      </c>
      <c r="L340" t="s">
        <v>236</v>
      </c>
    </row>
    <row r="341" spans="1:12" x14ac:dyDescent="0.2">
      <c r="A341" t="str">
        <f t="shared" si="5"/>
        <v>Pittsylvania2005</v>
      </c>
      <c r="B341" t="s">
        <v>694</v>
      </c>
      <c r="C341">
        <v>2005</v>
      </c>
      <c r="D341" t="s">
        <v>245</v>
      </c>
      <c r="E341">
        <v>976</v>
      </c>
      <c r="F341">
        <v>14857</v>
      </c>
      <c r="G341">
        <v>1.3</v>
      </c>
      <c r="H341">
        <v>497</v>
      </c>
      <c r="I341">
        <v>-1.2</v>
      </c>
      <c r="J341" t="s">
        <v>247</v>
      </c>
      <c r="K341">
        <v>51143</v>
      </c>
      <c r="L341" t="s">
        <v>236</v>
      </c>
    </row>
    <row r="342" spans="1:12" x14ac:dyDescent="0.2">
      <c r="A342" t="str">
        <f t="shared" si="5"/>
        <v>Powhatan2005</v>
      </c>
      <c r="B342" t="s">
        <v>695</v>
      </c>
      <c r="C342">
        <v>2005</v>
      </c>
      <c r="D342" t="s">
        <v>245</v>
      </c>
      <c r="E342">
        <v>654</v>
      </c>
      <c r="F342">
        <v>6228</v>
      </c>
      <c r="G342">
        <v>6.5</v>
      </c>
      <c r="H342">
        <v>662</v>
      </c>
      <c r="I342">
        <v>5.4</v>
      </c>
      <c r="J342" t="s">
        <v>247</v>
      </c>
      <c r="K342">
        <v>51145</v>
      </c>
      <c r="L342" t="s">
        <v>236</v>
      </c>
    </row>
    <row r="343" spans="1:12" x14ac:dyDescent="0.2">
      <c r="A343" t="str">
        <f t="shared" si="5"/>
        <v>Prince Edward2005</v>
      </c>
      <c r="B343" t="s">
        <v>696</v>
      </c>
      <c r="C343">
        <v>2005</v>
      </c>
      <c r="D343" t="s">
        <v>245</v>
      </c>
      <c r="E343">
        <v>576</v>
      </c>
      <c r="F343">
        <v>8608</v>
      </c>
      <c r="G343">
        <v>2.2999999999999998</v>
      </c>
      <c r="H343">
        <v>533</v>
      </c>
      <c r="I343">
        <v>1.7</v>
      </c>
      <c r="J343" t="s">
        <v>247</v>
      </c>
      <c r="K343">
        <v>51147</v>
      </c>
      <c r="L343" t="s">
        <v>236</v>
      </c>
    </row>
    <row r="344" spans="1:12" x14ac:dyDescent="0.2">
      <c r="A344" t="str">
        <f t="shared" si="5"/>
        <v>Prince George2005</v>
      </c>
      <c r="B344" t="s">
        <v>697</v>
      </c>
      <c r="C344">
        <v>2005</v>
      </c>
      <c r="D344" t="s">
        <v>245</v>
      </c>
      <c r="E344">
        <v>458</v>
      </c>
      <c r="F344">
        <v>11424</v>
      </c>
      <c r="G344">
        <v>-0.3</v>
      </c>
      <c r="H344">
        <v>742</v>
      </c>
      <c r="I344">
        <v>-3.1</v>
      </c>
      <c r="J344" t="s">
        <v>247</v>
      </c>
      <c r="K344">
        <v>51149</v>
      </c>
      <c r="L344" t="s">
        <v>236</v>
      </c>
    </row>
    <row r="345" spans="1:12" x14ac:dyDescent="0.2">
      <c r="A345" t="str">
        <f t="shared" si="5"/>
        <v>Prince William2005</v>
      </c>
      <c r="B345" t="s">
        <v>698</v>
      </c>
      <c r="C345">
        <v>2005</v>
      </c>
      <c r="D345" t="s">
        <v>245</v>
      </c>
      <c r="E345">
        <v>6419</v>
      </c>
      <c r="F345">
        <v>103448</v>
      </c>
      <c r="G345">
        <v>4.5999999999999996</v>
      </c>
      <c r="H345">
        <v>750</v>
      </c>
      <c r="I345">
        <v>2.2999999999999998</v>
      </c>
      <c r="J345" t="s">
        <v>247</v>
      </c>
      <c r="K345">
        <v>51153</v>
      </c>
      <c r="L345" t="s">
        <v>236</v>
      </c>
    </row>
    <row r="346" spans="1:12" x14ac:dyDescent="0.2">
      <c r="A346" t="str">
        <f t="shared" si="5"/>
        <v>Pulaski2005</v>
      </c>
      <c r="B346" t="s">
        <v>415</v>
      </c>
      <c r="C346">
        <v>2005</v>
      </c>
      <c r="D346" t="s">
        <v>245</v>
      </c>
      <c r="E346">
        <v>712</v>
      </c>
      <c r="F346">
        <v>15042</v>
      </c>
      <c r="G346">
        <v>-1.4</v>
      </c>
      <c r="H346">
        <v>660</v>
      </c>
      <c r="I346">
        <v>0.9</v>
      </c>
      <c r="J346" t="s">
        <v>247</v>
      </c>
      <c r="K346">
        <v>51155</v>
      </c>
      <c r="L346" t="s">
        <v>236</v>
      </c>
    </row>
    <row r="347" spans="1:12" x14ac:dyDescent="0.2">
      <c r="A347" t="str">
        <f t="shared" si="5"/>
        <v>Rappahannock2005</v>
      </c>
      <c r="B347" t="s">
        <v>699</v>
      </c>
      <c r="C347">
        <v>2005</v>
      </c>
      <c r="D347" t="s">
        <v>245</v>
      </c>
      <c r="E347">
        <v>236</v>
      </c>
      <c r="F347">
        <v>1497</v>
      </c>
      <c r="G347">
        <v>-2.1</v>
      </c>
      <c r="H347">
        <v>738</v>
      </c>
      <c r="I347">
        <v>3.5</v>
      </c>
      <c r="J347" t="s">
        <v>247</v>
      </c>
      <c r="K347">
        <v>51157</v>
      </c>
      <c r="L347" t="s">
        <v>236</v>
      </c>
    </row>
    <row r="348" spans="1:12" x14ac:dyDescent="0.2">
      <c r="A348" t="str">
        <f t="shared" si="5"/>
        <v>Richmond2005</v>
      </c>
      <c r="B348" t="s">
        <v>342</v>
      </c>
      <c r="C348">
        <v>2005</v>
      </c>
      <c r="D348" t="s">
        <v>245</v>
      </c>
      <c r="E348">
        <v>252</v>
      </c>
      <c r="F348">
        <v>2898</v>
      </c>
      <c r="G348">
        <v>2.4</v>
      </c>
      <c r="H348">
        <v>544</v>
      </c>
      <c r="I348">
        <v>4.5999999999999996</v>
      </c>
      <c r="J348" t="s">
        <v>247</v>
      </c>
      <c r="K348">
        <v>51159</v>
      </c>
      <c r="L348" t="s">
        <v>236</v>
      </c>
    </row>
    <row r="349" spans="1:12" x14ac:dyDescent="0.2">
      <c r="A349" t="str">
        <f t="shared" si="5"/>
        <v>Roanoke2005</v>
      </c>
      <c r="B349" t="s">
        <v>700</v>
      </c>
      <c r="C349">
        <v>2005</v>
      </c>
      <c r="D349" t="s">
        <v>245</v>
      </c>
      <c r="E349">
        <v>2089</v>
      </c>
      <c r="F349">
        <v>34589</v>
      </c>
      <c r="G349">
        <v>7.8</v>
      </c>
      <c r="H349">
        <v>623</v>
      </c>
      <c r="I349">
        <v>-3.6</v>
      </c>
      <c r="J349" t="s">
        <v>247</v>
      </c>
      <c r="K349">
        <v>51161</v>
      </c>
      <c r="L349" t="s">
        <v>236</v>
      </c>
    </row>
    <row r="350" spans="1:12" x14ac:dyDescent="0.2">
      <c r="A350" t="str">
        <f t="shared" si="5"/>
        <v>Rockbridge2005</v>
      </c>
      <c r="B350" t="s">
        <v>701</v>
      </c>
      <c r="C350">
        <v>2005</v>
      </c>
      <c r="D350" t="s">
        <v>245</v>
      </c>
      <c r="E350">
        <v>464</v>
      </c>
      <c r="F350">
        <v>6815</v>
      </c>
      <c r="G350">
        <v>-1.7</v>
      </c>
      <c r="H350">
        <v>514</v>
      </c>
      <c r="I350">
        <v>1.8</v>
      </c>
      <c r="J350" t="s">
        <v>247</v>
      </c>
      <c r="K350">
        <v>51163</v>
      </c>
      <c r="L350" t="s">
        <v>236</v>
      </c>
    </row>
    <row r="351" spans="1:12" x14ac:dyDescent="0.2">
      <c r="A351" t="str">
        <f t="shared" si="5"/>
        <v>Rockingham2005</v>
      </c>
      <c r="B351" t="s">
        <v>380</v>
      </c>
      <c r="C351">
        <v>2005</v>
      </c>
      <c r="D351" t="s">
        <v>245</v>
      </c>
      <c r="E351">
        <v>1488</v>
      </c>
      <c r="F351">
        <v>27693</v>
      </c>
      <c r="G351">
        <v>0.5</v>
      </c>
      <c r="H351">
        <v>597</v>
      </c>
      <c r="I351">
        <v>-0.8</v>
      </c>
      <c r="J351" t="s">
        <v>247</v>
      </c>
      <c r="K351">
        <v>51165</v>
      </c>
      <c r="L351" t="s">
        <v>236</v>
      </c>
    </row>
    <row r="352" spans="1:12" x14ac:dyDescent="0.2">
      <c r="A352" t="str">
        <f t="shared" si="5"/>
        <v>Russell2005</v>
      </c>
      <c r="B352" t="s">
        <v>449</v>
      </c>
      <c r="C352">
        <v>2005</v>
      </c>
      <c r="D352" t="s">
        <v>245</v>
      </c>
      <c r="E352">
        <v>536</v>
      </c>
      <c r="F352">
        <v>8076</v>
      </c>
      <c r="G352">
        <v>2.2999999999999998</v>
      </c>
      <c r="H352">
        <v>567</v>
      </c>
      <c r="I352">
        <v>-2.4</v>
      </c>
      <c r="J352" t="s">
        <v>247</v>
      </c>
      <c r="K352">
        <v>51167</v>
      </c>
      <c r="L352" t="s">
        <v>236</v>
      </c>
    </row>
    <row r="353" spans="1:12" x14ac:dyDescent="0.2">
      <c r="A353" t="str">
        <f t="shared" si="5"/>
        <v>Scott2005</v>
      </c>
      <c r="B353" t="s">
        <v>638</v>
      </c>
      <c r="C353">
        <v>2005</v>
      </c>
      <c r="D353" t="s">
        <v>245</v>
      </c>
      <c r="E353">
        <v>355</v>
      </c>
      <c r="F353">
        <v>4706</v>
      </c>
      <c r="G353">
        <v>4.5999999999999996</v>
      </c>
      <c r="H353">
        <v>535</v>
      </c>
      <c r="I353">
        <v>-0.7</v>
      </c>
      <c r="J353" t="s">
        <v>247</v>
      </c>
      <c r="K353">
        <v>51169</v>
      </c>
      <c r="L353" t="s">
        <v>236</v>
      </c>
    </row>
    <row r="354" spans="1:12" x14ac:dyDescent="0.2">
      <c r="A354" t="str">
        <f t="shared" si="5"/>
        <v>Shenandoah2005</v>
      </c>
      <c r="B354" t="s">
        <v>702</v>
      </c>
      <c r="C354">
        <v>2005</v>
      </c>
      <c r="D354" t="s">
        <v>245</v>
      </c>
      <c r="E354">
        <v>983</v>
      </c>
      <c r="F354">
        <v>14631</v>
      </c>
      <c r="G354">
        <v>2.7</v>
      </c>
      <c r="H354">
        <v>553</v>
      </c>
      <c r="I354">
        <v>0.5</v>
      </c>
      <c r="J354" t="s">
        <v>247</v>
      </c>
      <c r="K354">
        <v>51171</v>
      </c>
      <c r="L354" t="s">
        <v>236</v>
      </c>
    </row>
    <row r="355" spans="1:12" x14ac:dyDescent="0.2">
      <c r="A355" t="str">
        <f t="shared" si="5"/>
        <v>Smyth2005</v>
      </c>
      <c r="B355" t="s">
        <v>703</v>
      </c>
      <c r="C355">
        <v>2005</v>
      </c>
      <c r="D355" t="s">
        <v>245</v>
      </c>
      <c r="E355">
        <v>671</v>
      </c>
      <c r="F355">
        <v>14040</v>
      </c>
      <c r="G355">
        <v>-3.3</v>
      </c>
      <c r="H355">
        <v>565</v>
      </c>
      <c r="I355">
        <v>-1.4</v>
      </c>
      <c r="J355" t="s">
        <v>247</v>
      </c>
      <c r="K355">
        <v>51173</v>
      </c>
      <c r="L355" t="s">
        <v>236</v>
      </c>
    </row>
    <row r="356" spans="1:12" x14ac:dyDescent="0.2">
      <c r="A356" t="str">
        <f t="shared" si="5"/>
        <v>Southampton2005</v>
      </c>
      <c r="B356" t="s">
        <v>704</v>
      </c>
      <c r="C356">
        <v>2005</v>
      </c>
      <c r="D356" t="s">
        <v>245</v>
      </c>
      <c r="E356">
        <v>288</v>
      </c>
      <c r="F356">
        <v>4471</v>
      </c>
      <c r="G356">
        <v>4.3</v>
      </c>
      <c r="H356">
        <v>560</v>
      </c>
      <c r="I356">
        <v>2.4</v>
      </c>
      <c r="J356" t="s">
        <v>247</v>
      </c>
      <c r="K356">
        <v>51175</v>
      </c>
      <c r="L356" t="s">
        <v>236</v>
      </c>
    </row>
    <row r="357" spans="1:12" x14ac:dyDescent="0.2">
      <c r="A357" t="str">
        <f t="shared" si="5"/>
        <v>Spotsylvania2005</v>
      </c>
      <c r="B357" t="s">
        <v>705</v>
      </c>
      <c r="C357">
        <v>2005</v>
      </c>
      <c r="D357" t="s">
        <v>245</v>
      </c>
      <c r="E357">
        <v>2024</v>
      </c>
      <c r="F357">
        <v>29925</v>
      </c>
      <c r="G357">
        <v>4.3</v>
      </c>
      <c r="H357">
        <v>688</v>
      </c>
      <c r="I357">
        <v>3.9</v>
      </c>
      <c r="J357" t="s">
        <v>247</v>
      </c>
      <c r="K357">
        <v>51177</v>
      </c>
      <c r="L357" t="s">
        <v>236</v>
      </c>
    </row>
    <row r="358" spans="1:12" x14ac:dyDescent="0.2">
      <c r="A358" t="str">
        <f t="shared" si="5"/>
        <v>Stafford2005</v>
      </c>
      <c r="B358" t="s">
        <v>706</v>
      </c>
      <c r="C358">
        <v>2005</v>
      </c>
      <c r="D358" t="s">
        <v>245</v>
      </c>
      <c r="E358">
        <v>2015</v>
      </c>
      <c r="F358">
        <v>31121</v>
      </c>
      <c r="G358">
        <v>4.8</v>
      </c>
      <c r="H358">
        <v>671</v>
      </c>
      <c r="I358">
        <v>1.8</v>
      </c>
      <c r="J358" t="s">
        <v>247</v>
      </c>
      <c r="K358">
        <v>51179</v>
      </c>
      <c r="L358" t="s">
        <v>236</v>
      </c>
    </row>
    <row r="359" spans="1:12" x14ac:dyDescent="0.2">
      <c r="A359" t="str">
        <f t="shared" si="5"/>
        <v>Surry2005</v>
      </c>
      <c r="B359" t="s">
        <v>707</v>
      </c>
      <c r="C359">
        <v>2005</v>
      </c>
      <c r="D359" t="s">
        <v>245</v>
      </c>
      <c r="E359">
        <v>98</v>
      </c>
      <c r="F359">
        <v>1998</v>
      </c>
      <c r="G359">
        <v>-0.2</v>
      </c>
      <c r="H359">
        <v>983</v>
      </c>
      <c r="I359">
        <v>-18.8</v>
      </c>
      <c r="J359" t="s">
        <v>247</v>
      </c>
      <c r="K359">
        <v>51181</v>
      </c>
      <c r="L359" t="s">
        <v>236</v>
      </c>
    </row>
    <row r="360" spans="1:12" x14ac:dyDescent="0.2">
      <c r="A360" t="str">
        <f t="shared" si="5"/>
        <v>Sussex2005</v>
      </c>
      <c r="B360" t="s">
        <v>708</v>
      </c>
      <c r="C360">
        <v>2005</v>
      </c>
      <c r="D360" t="s">
        <v>245</v>
      </c>
      <c r="E360">
        <v>229</v>
      </c>
      <c r="F360">
        <v>3652</v>
      </c>
      <c r="G360">
        <v>0.6</v>
      </c>
      <c r="H360">
        <v>554</v>
      </c>
      <c r="I360">
        <v>1.8</v>
      </c>
      <c r="J360" t="s">
        <v>247</v>
      </c>
      <c r="K360">
        <v>51183</v>
      </c>
      <c r="L360" t="s">
        <v>236</v>
      </c>
    </row>
    <row r="361" spans="1:12" x14ac:dyDescent="0.2">
      <c r="A361" t="str">
        <f t="shared" si="5"/>
        <v>Tazewell2005</v>
      </c>
      <c r="B361" t="s">
        <v>709</v>
      </c>
      <c r="C361">
        <v>2005</v>
      </c>
      <c r="D361" t="s">
        <v>245</v>
      </c>
      <c r="E361">
        <v>1212</v>
      </c>
      <c r="F361">
        <v>17265</v>
      </c>
      <c r="G361">
        <v>2.5</v>
      </c>
      <c r="H361">
        <v>543</v>
      </c>
      <c r="I361">
        <v>2.2999999999999998</v>
      </c>
      <c r="J361" t="s">
        <v>247</v>
      </c>
      <c r="K361">
        <v>51185</v>
      </c>
      <c r="L361" t="s">
        <v>236</v>
      </c>
    </row>
    <row r="362" spans="1:12" x14ac:dyDescent="0.2">
      <c r="A362" t="str">
        <f t="shared" si="5"/>
        <v>Warren2005</v>
      </c>
      <c r="B362" t="s">
        <v>561</v>
      </c>
      <c r="C362">
        <v>2005</v>
      </c>
      <c r="D362" t="s">
        <v>245</v>
      </c>
      <c r="E362">
        <v>877</v>
      </c>
      <c r="F362">
        <v>11381</v>
      </c>
      <c r="G362">
        <v>4.9000000000000004</v>
      </c>
      <c r="H362">
        <v>601</v>
      </c>
      <c r="I362">
        <v>4.3</v>
      </c>
      <c r="J362" t="s">
        <v>247</v>
      </c>
      <c r="K362">
        <v>51187</v>
      </c>
      <c r="L362" t="s">
        <v>236</v>
      </c>
    </row>
    <row r="363" spans="1:12" x14ac:dyDescent="0.2">
      <c r="A363" t="str">
        <f t="shared" si="5"/>
        <v>Washington2005</v>
      </c>
      <c r="B363" t="s">
        <v>452</v>
      </c>
      <c r="C363">
        <v>2005</v>
      </c>
      <c r="D363" t="s">
        <v>245</v>
      </c>
      <c r="E363">
        <v>1345</v>
      </c>
      <c r="F363">
        <v>20127</v>
      </c>
      <c r="G363">
        <v>4.0999999999999996</v>
      </c>
      <c r="H363">
        <v>632</v>
      </c>
      <c r="I363">
        <v>11.3</v>
      </c>
      <c r="J363" t="s">
        <v>247</v>
      </c>
      <c r="K363">
        <v>51191</v>
      </c>
      <c r="L363" t="s">
        <v>236</v>
      </c>
    </row>
    <row r="364" spans="1:12" x14ac:dyDescent="0.2">
      <c r="A364" t="str">
        <f t="shared" si="5"/>
        <v>Westmoreland2005</v>
      </c>
      <c r="B364" t="s">
        <v>710</v>
      </c>
      <c r="C364">
        <v>2005</v>
      </c>
      <c r="D364" t="s">
        <v>245</v>
      </c>
      <c r="E364">
        <v>381</v>
      </c>
      <c r="F364">
        <v>3380</v>
      </c>
      <c r="G364">
        <v>2</v>
      </c>
      <c r="H364">
        <v>491</v>
      </c>
      <c r="I364">
        <v>1.4</v>
      </c>
      <c r="J364" t="s">
        <v>247</v>
      </c>
      <c r="K364">
        <v>51193</v>
      </c>
      <c r="L364" t="s">
        <v>236</v>
      </c>
    </row>
    <row r="365" spans="1:12" x14ac:dyDescent="0.2">
      <c r="A365" t="str">
        <f t="shared" si="5"/>
        <v>Wise2005</v>
      </c>
      <c r="B365" t="s">
        <v>711</v>
      </c>
      <c r="C365">
        <v>2005</v>
      </c>
      <c r="D365" t="s">
        <v>245</v>
      </c>
      <c r="E365">
        <v>985</v>
      </c>
      <c r="F365">
        <v>14543</v>
      </c>
      <c r="G365">
        <v>-1.3</v>
      </c>
      <c r="H365">
        <v>627</v>
      </c>
      <c r="I365">
        <v>1.6</v>
      </c>
      <c r="J365" t="s">
        <v>247</v>
      </c>
      <c r="K365">
        <v>51195</v>
      </c>
      <c r="L365" t="s">
        <v>236</v>
      </c>
    </row>
    <row r="366" spans="1:12" x14ac:dyDescent="0.2">
      <c r="A366" t="str">
        <f t="shared" si="5"/>
        <v>Wythe2005</v>
      </c>
      <c r="B366" t="s">
        <v>712</v>
      </c>
      <c r="C366">
        <v>2005</v>
      </c>
      <c r="D366" t="s">
        <v>245</v>
      </c>
      <c r="E366">
        <v>748</v>
      </c>
      <c r="F366">
        <v>11901</v>
      </c>
      <c r="G366">
        <v>1.7</v>
      </c>
      <c r="H366">
        <v>507</v>
      </c>
      <c r="I366">
        <v>0.2</v>
      </c>
      <c r="J366" t="s">
        <v>247</v>
      </c>
      <c r="K366">
        <v>51197</v>
      </c>
      <c r="L366" t="s">
        <v>236</v>
      </c>
    </row>
    <row r="367" spans="1:12" x14ac:dyDescent="0.2">
      <c r="A367" t="str">
        <f t="shared" si="5"/>
        <v>York2005</v>
      </c>
      <c r="B367" t="s">
        <v>391</v>
      </c>
      <c r="C367">
        <v>2005</v>
      </c>
      <c r="D367" t="s">
        <v>245</v>
      </c>
      <c r="E367">
        <v>1409</v>
      </c>
      <c r="F367">
        <v>19712</v>
      </c>
      <c r="G367">
        <v>6.2</v>
      </c>
      <c r="H367">
        <v>633</v>
      </c>
      <c r="I367">
        <v>2.1</v>
      </c>
      <c r="J367" t="s">
        <v>247</v>
      </c>
      <c r="K367">
        <v>51199</v>
      </c>
      <c r="L367" t="s">
        <v>236</v>
      </c>
    </row>
    <row r="368" spans="1:12" x14ac:dyDescent="0.2">
      <c r="A368" t="str">
        <f t="shared" si="5"/>
        <v>Alexandria City2005</v>
      </c>
      <c r="B368" t="s">
        <v>258</v>
      </c>
      <c r="C368">
        <v>2005</v>
      </c>
      <c r="D368" t="s">
        <v>245</v>
      </c>
      <c r="E368">
        <v>5848</v>
      </c>
      <c r="F368">
        <v>94881</v>
      </c>
      <c r="G368">
        <v>0.2</v>
      </c>
      <c r="H368">
        <v>1076</v>
      </c>
      <c r="I368">
        <v>2.5</v>
      </c>
      <c r="J368" t="s">
        <v>247</v>
      </c>
      <c r="K368">
        <v>51510</v>
      </c>
      <c r="L368" t="s">
        <v>236</v>
      </c>
    </row>
    <row r="369" spans="1:12" x14ac:dyDescent="0.2">
      <c r="A369" t="str">
        <f t="shared" si="5"/>
        <v>Bedford City2005</v>
      </c>
      <c r="B369" t="s">
        <v>259</v>
      </c>
      <c r="C369">
        <v>2005</v>
      </c>
      <c r="D369" t="s">
        <v>245</v>
      </c>
      <c r="E369">
        <v>319</v>
      </c>
      <c r="F369">
        <v>4062</v>
      </c>
      <c r="G369">
        <v>-1.9</v>
      </c>
      <c r="H369">
        <v>576</v>
      </c>
      <c r="I369">
        <v>0.5</v>
      </c>
      <c r="J369" t="s">
        <v>247</v>
      </c>
      <c r="K369">
        <v>51515</v>
      </c>
      <c r="L369" t="s">
        <v>236</v>
      </c>
    </row>
    <row r="370" spans="1:12" x14ac:dyDescent="0.2">
      <c r="A370" t="str">
        <f t="shared" si="5"/>
        <v>Bristol City2005</v>
      </c>
      <c r="B370" t="s">
        <v>260</v>
      </c>
      <c r="C370">
        <v>2005</v>
      </c>
      <c r="D370" t="s">
        <v>245</v>
      </c>
      <c r="E370">
        <v>690</v>
      </c>
      <c r="F370">
        <v>13298</v>
      </c>
      <c r="G370">
        <v>1.3</v>
      </c>
      <c r="H370">
        <v>558</v>
      </c>
      <c r="I370">
        <v>0.2</v>
      </c>
      <c r="J370" t="s">
        <v>247</v>
      </c>
      <c r="K370">
        <v>51520</v>
      </c>
      <c r="L370" t="s">
        <v>236</v>
      </c>
    </row>
    <row r="371" spans="1:12" x14ac:dyDescent="0.2">
      <c r="A371" t="str">
        <f t="shared" si="5"/>
        <v>Buena Vista City2005</v>
      </c>
      <c r="B371" t="s">
        <v>261</v>
      </c>
      <c r="C371">
        <v>2005</v>
      </c>
      <c r="D371" t="s">
        <v>245</v>
      </c>
      <c r="E371">
        <v>134</v>
      </c>
      <c r="F371">
        <v>2889</v>
      </c>
      <c r="G371">
        <v>4.9000000000000004</v>
      </c>
      <c r="H371">
        <v>507</v>
      </c>
      <c r="I371">
        <v>-4</v>
      </c>
      <c r="J371" t="s">
        <v>247</v>
      </c>
      <c r="K371">
        <v>51530</v>
      </c>
      <c r="L371" t="s">
        <v>236</v>
      </c>
    </row>
    <row r="372" spans="1:12" x14ac:dyDescent="0.2">
      <c r="A372" t="str">
        <f t="shared" si="5"/>
        <v>Charlottesville City2005</v>
      </c>
      <c r="B372" t="s">
        <v>262</v>
      </c>
      <c r="C372">
        <v>2005</v>
      </c>
      <c r="D372" t="s">
        <v>245</v>
      </c>
      <c r="E372">
        <v>2231</v>
      </c>
      <c r="F372">
        <v>36724</v>
      </c>
      <c r="G372">
        <v>1.1000000000000001</v>
      </c>
      <c r="H372">
        <v>741</v>
      </c>
      <c r="I372">
        <v>-2.1</v>
      </c>
      <c r="J372" t="s">
        <v>247</v>
      </c>
      <c r="K372">
        <v>51540</v>
      </c>
      <c r="L372" t="s">
        <v>236</v>
      </c>
    </row>
    <row r="373" spans="1:12" x14ac:dyDescent="0.2">
      <c r="A373" t="str">
        <f t="shared" si="5"/>
        <v>Chesapeake City2005</v>
      </c>
      <c r="B373" t="s">
        <v>263</v>
      </c>
      <c r="C373">
        <v>2005</v>
      </c>
      <c r="D373" t="s">
        <v>245</v>
      </c>
      <c r="E373">
        <v>5156</v>
      </c>
      <c r="F373">
        <v>97611</v>
      </c>
      <c r="G373">
        <v>2.9</v>
      </c>
      <c r="H373">
        <v>657</v>
      </c>
      <c r="I373">
        <v>2</v>
      </c>
      <c r="J373" t="s">
        <v>247</v>
      </c>
      <c r="K373">
        <v>51550</v>
      </c>
      <c r="L373" t="s">
        <v>236</v>
      </c>
    </row>
    <row r="374" spans="1:12" x14ac:dyDescent="0.2">
      <c r="A374" t="str">
        <f t="shared" si="5"/>
        <v>Colonial Heights City2005</v>
      </c>
      <c r="B374" t="s">
        <v>264</v>
      </c>
      <c r="C374">
        <v>2005</v>
      </c>
      <c r="D374" t="s">
        <v>245</v>
      </c>
      <c r="E374">
        <v>712</v>
      </c>
      <c r="F374">
        <v>10773</v>
      </c>
      <c r="G374">
        <v>2.6</v>
      </c>
      <c r="H374">
        <v>476</v>
      </c>
      <c r="I374">
        <v>1.7</v>
      </c>
      <c r="J374" t="s">
        <v>247</v>
      </c>
      <c r="K374">
        <v>51570</v>
      </c>
      <c r="L374" t="s">
        <v>236</v>
      </c>
    </row>
    <row r="375" spans="1:12" x14ac:dyDescent="0.2">
      <c r="A375" t="str">
        <f t="shared" si="5"/>
        <v>Covington City2005</v>
      </c>
      <c r="B375" t="s">
        <v>265</v>
      </c>
      <c r="C375">
        <v>2005</v>
      </c>
      <c r="D375" t="s">
        <v>245</v>
      </c>
      <c r="E375">
        <v>281</v>
      </c>
      <c r="F375">
        <v>4749</v>
      </c>
      <c r="G375">
        <v>1.3</v>
      </c>
      <c r="H375">
        <v>759</v>
      </c>
      <c r="I375">
        <v>3</v>
      </c>
      <c r="J375" t="s">
        <v>247</v>
      </c>
      <c r="K375">
        <v>51580</v>
      </c>
      <c r="L375" t="s">
        <v>236</v>
      </c>
    </row>
    <row r="376" spans="1:12" x14ac:dyDescent="0.2">
      <c r="A376" t="str">
        <f t="shared" si="5"/>
        <v>Danville City2005</v>
      </c>
      <c r="B376" t="s">
        <v>266</v>
      </c>
      <c r="C376">
        <v>2005</v>
      </c>
      <c r="D376" t="s">
        <v>245</v>
      </c>
      <c r="E376">
        <v>1458</v>
      </c>
      <c r="F376">
        <v>28862</v>
      </c>
      <c r="G376">
        <v>1.6</v>
      </c>
      <c r="H376">
        <v>574</v>
      </c>
      <c r="I376">
        <v>-1.4</v>
      </c>
      <c r="J376" t="s">
        <v>247</v>
      </c>
      <c r="K376">
        <v>51590</v>
      </c>
      <c r="L376" t="s">
        <v>236</v>
      </c>
    </row>
    <row r="377" spans="1:12" x14ac:dyDescent="0.2">
      <c r="A377" t="str">
        <f t="shared" si="5"/>
        <v>Emporia City2005</v>
      </c>
      <c r="B377" t="s">
        <v>267</v>
      </c>
      <c r="C377">
        <v>2005</v>
      </c>
      <c r="D377" t="s">
        <v>245</v>
      </c>
      <c r="E377">
        <v>258</v>
      </c>
      <c r="F377">
        <v>3269</v>
      </c>
      <c r="G377">
        <v>-1.7</v>
      </c>
      <c r="H377">
        <v>467</v>
      </c>
      <c r="I377">
        <v>3.5</v>
      </c>
      <c r="J377" t="s">
        <v>247</v>
      </c>
      <c r="K377">
        <v>51595</v>
      </c>
      <c r="L377" t="s">
        <v>236</v>
      </c>
    </row>
    <row r="378" spans="1:12" x14ac:dyDescent="0.2">
      <c r="A378" t="str">
        <f t="shared" si="5"/>
        <v>Fairfax City2005</v>
      </c>
      <c r="B378" t="s">
        <v>268</v>
      </c>
      <c r="C378">
        <v>2005</v>
      </c>
      <c r="D378" t="s">
        <v>245</v>
      </c>
      <c r="E378">
        <v>1801</v>
      </c>
      <c r="F378">
        <v>23743</v>
      </c>
      <c r="G378">
        <v>-2.2999999999999998</v>
      </c>
      <c r="H378">
        <v>1039</v>
      </c>
      <c r="I378">
        <v>3</v>
      </c>
      <c r="J378" t="s">
        <v>247</v>
      </c>
      <c r="K378">
        <v>51600</v>
      </c>
      <c r="L378" t="s">
        <v>236</v>
      </c>
    </row>
    <row r="379" spans="1:12" x14ac:dyDescent="0.2">
      <c r="A379" t="str">
        <f t="shared" si="5"/>
        <v>Falls Church City2005</v>
      </c>
      <c r="B379" t="s">
        <v>269</v>
      </c>
      <c r="C379">
        <v>2005</v>
      </c>
      <c r="D379" t="s">
        <v>245</v>
      </c>
      <c r="E379">
        <v>1051</v>
      </c>
      <c r="F379">
        <v>14810</v>
      </c>
      <c r="G379">
        <v>1.6</v>
      </c>
      <c r="H379">
        <v>1124</v>
      </c>
      <c r="I379">
        <v>4.2</v>
      </c>
      <c r="J379" t="s">
        <v>247</v>
      </c>
      <c r="K379">
        <v>51610</v>
      </c>
      <c r="L379" t="s">
        <v>236</v>
      </c>
    </row>
    <row r="380" spans="1:12" x14ac:dyDescent="0.2">
      <c r="A380" t="str">
        <f t="shared" si="5"/>
        <v>Franklin City2005</v>
      </c>
      <c r="B380" t="s">
        <v>270</v>
      </c>
      <c r="C380">
        <v>2005</v>
      </c>
      <c r="D380" t="s">
        <v>245</v>
      </c>
      <c r="E380">
        <v>319</v>
      </c>
      <c r="F380">
        <v>4045</v>
      </c>
      <c r="G380">
        <v>0.9</v>
      </c>
      <c r="H380">
        <v>522</v>
      </c>
      <c r="I380">
        <v>3.4</v>
      </c>
      <c r="J380" t="s">
        <v>247</v>
      </c>
      <c r="K380">
        <v>51620</v>
      </c>
      <c r="L380" t="s">
        <v>236</v>
      </c>
    </row>
    <row r="381" spans="1:12" x14ac:dyDescent="0.2">
      <c r="A381" t="str">
        <f t="shared" si="5"/>
        <v>Fredericksburg City2005</v>
      </c>
      <c r="B381" t="s">
        <v>271</v>
      </c>
      <c r="C381">
        <v>2005</v>
      </c>
      <c r="D381" t="s">
        <v>245</v>
      </c>
      <c r="E381">
        <v>1701</v>
      </c>
      <c r="F381">
        <v>27175</v>
      </c>
      <c r="G381">
        <v>4.8</v>
      </c>
      <c r="H381">
        <v>673</v>
      </c>
      <c r="I381">
        <v>2.7</v>
      </c>
      <c r="J381" t="s">
        <v>247</v>
      </c>
      <c r="K381">
        <v>51630</v>
      </c>
      <c r="L381" t="s">
        <v>236</v>
      </c>
    </row>
    <row r="382" spans="1:12" x14ac:dyDescent="0.2">
      <c r="A382" t="str">
        <f t="shared" si="5"/>
        <v>Galax City2005</v>
      </c>
      <c r="B382" t="s">
        <v>272</v>
      </c>
      <c r="C382">
        <v>2005</v>
      </c>
      <c r="D382" t="s">
        <v>245</v>
      </c>
      <c r="E382">
        <v>358</v>
      </c>
      <c r="F382">
        <v>7475</v>
      </c>
      <c r="G382">
        <v>-3.5</v>
      </c>
      <c r="H382">
        <v>485</v>
      </c>
      <c r="I382">
        <v>-2.2000000000000002</v>
      </c>
      <c r="J382" t="s">
        <v>247</v>
      </c>
      <c r="K382">
        <v>51640</v>
      </c>
      <c r="L382" t="s">
        <v>236</v>
      </c>
    </row>
    <row r="383" spans="1:12" x14ac:dyDescent="0.2">
      <c r="A383" t="str">
        <f t="shared" si="5"/>
        <v>Hampton City2005</v>
      </c>
      <c r="B383" t="s">
        <v>273</v>
      </c>
      <c r="C383">
        <v>2005</v>
      </c>
      <c r="D383" t="s">
        <v>245</v>
      </c>
      <c r="E383">
        <v>2638</v>
      </c>
      <c r="F383">
        <v>59887</v>
      </c>
      <c r="G383">
        <v>0.8</v>
      </c>
      <c r="H383">
        <v>719</v>
      </c>
      <c r="I383">
        <v>-0.4</v>
      </c>
      <c r="J383" t="s">
        <v>247</v>
      </c>
      <c r="K383">
        <v>51650</v>
      </c>
      <c r="L383" t="s">
        <v>236</v>
      </c>
    </row>
    <row r="384" spans="1:12" x14ac:dyDescent="0.2">
      <c r="A384" t="str">
        <f t="shared" si="5"/>
        <v>Harrisonburg City2005</v>
      </c>
      <c r="B384" t="s">
        <v>274</v>
      </c>
      <c r="C384">
        <v>2005</v>
      </c>
      <c r="D384" t="s">
        <v>245</v>
      </c>
      <c r="E384">
        <v>1529</v>
      </c>
      <c r="F384">
        <v>30982</v>
      </c>
      <c r="G384">
        <v>3.4</v>
      </c>
      <c r="H384">
        <v>619</v>
      </c>
      <c r="I384">
        <v>4.5999999999999996</v>
      </c>
      <c r="J384" t="s">
        <v>247</v>
      </c>
      <c r="K384">
        <v>51660</v>
      </c>
      <c r="L384" t="s">
        <v>236</v>
      </c>
    </row>
    <row r="385" spans="1:12" x14ac:dyDescent="0.2">
      <c r="A385" t="str">
        <f t="shared" si="5"/>
        <v>Hopewell City2005</v>
      </c>
      <c r="B385" t="s">
        <v>275</v>
      </c>
      <c r="C385">
        <v>2005</v>
      </c>
      <c r="D385" t="s">
        <v>245</v>
      </c>
      <c r="E385">
        <v>491</v>
      </c>
      <c r="F385">
        <v>8459</v>
      </c>
      <c r="G385">
        <v>5.3</v>
      </c>
      <c r="H385">
        <v>778</v>
      </c>
      <c r="I385">
        <v>-2.5</v>
      </c>
      <c r="J385" t="s">
        <v>247</v>
      </c>
      <c r="K385">
        <v>51670</v>
      </c>
      <c r="L385" t="s">
        <v>236</v>
      </c>
    </row>
    <row r="386" spans="1:12" x14ac:dyDescent="0.2">
      <c r="A386" t="str">
        <f t="shared" si="5"/>
        <v>Lexington City2005</v>
      </c>
      <c r="B386" t="s">
        <v>276</v>
      </c>
      <c r="C386">
        <v>2005</v>
      </c>
      <c r="D386" t="s">
        <v>245</v>
      </c>
      <c r="E386">
        <v>378</v>
      </c>
      <c r="F386">
        <v>4758</v>
      </c>
      <c r="G386">
        <v>1.7</v>
      </c>
      <c r="H386">
        <v>618</v>
      </c>
      <c r="I386">
        <v>1</v>
      </c>
      <c r="J386" t="s">
        <v>247</v>
      </c>
      <c r="K386">
        <v>51678</v>
      </c>
      <c r="L386" t="s">
        <v>236</v>
      </c>
    </row>
    <row r="387" spans="1:12" x14ac:dyDescent="0.2">
      <c r="A387" t="str">
        <f t="shared" si="5"/>
        <v>Lynchburg City2005</v>
      </c>
      <c r="B387" t="s">
        <v>277</v>
      </c>
      <c r="C387">
        <v>2005</v>
      </c>
      <c r="D387" t="s">
        <v>245</v>
      </c>
      <c r="E387">
        <v>2382</v>
      </c>
      <c r="F387">
        <v>53787</v>
      </c>
      <c r="G387">
        <v>2.1</v>
      </c>
      <c r="H387">
        <v>702</v>
      </c>
      <c r="I387">
        <v>3.8</v>
      </c>
      <c r="J387" t="s">
        <v>247</v>
      </c>
      <c r="K387">
        <v>51680</v>
      </c>
      <c r="L387" t="s">
        <v>236</v>
      </c>
    </row>
    <row r="388" spans="1:12" x14ac:dyDescent="0.2">
      <c r="A388" t="str">
        <f t="shared" si="5"/>
        <v>Manassas City2005</v>
      </c>
      <c r="B388" t="s">
        <v>278</v>
      </c>
      <c r="C388">
        <v>2005</v>
      </c>
      <c r="D388" t="s">
        <v>245</v>
      </c>
      <c r="E388">
        <v>1444</v>
      </c>
      <c r="F388">
        <v>24784</v>
      </c>
      <c r="G388">
        <v>2.7</v>
      </c>
      <c r="H388">
        <v>985</v>
      </c>
      <c r="I388">
        <v>1.5</v>
      </c>
      <c r="J388" t="s">
        <v>247</v>
      </c>
      <c r="K388">
        <v>51683</v>
      </c>
      <c r="L388" t="s">
        <v>236</v>
      </c>
    </row>
    <row r="389" spans="1:12" x14ac:dyDescent="0.2">
      <c r="A389" t="str">
        <f t="shared" si="5"/>
        <v>Manassas Park City2005</v>
      </c>
      <c r="B389" t="s">
        <v>279</v>
      </c>
      <c r="C389">
        <v>2005</v>
      </c>
      <c r="D389" t="s">
        <v>245</v>
      </c>
      <c r="E389">
        <v>258</v>
      </c>
      <c r="F389">
        <v>3755</v>
      </c>
      <c r="G389">
        <v>1.3</v>
      </c>
      <c r="H389">
        <v>889</v>
      </c>
      <c r="I389">
        <v>1.5</v>
      </c>
      <c r="J389" t="s">
        <v>247</v>
      </c>
      <c r="K389">
        <v>51685</v>
      </c>
      <c r="L389" t="s">
        <v>236</v>
      </c>
    </row>
    <row r="390" spans="1:12" x14ac:dyDescent="0.2">
      <c r="A390" t="str">
        <f t="shared" ref="A390:A453" si="6">_xlfn.CONCAT(B390, C390)</f>
        <v>Martinsville City2005</v>
      </c>
      <c r="B390" t="s">
        <v>280</v>
      </c>
      <c r="C390">
        <v>2005</v>
      </c>
      <c r="D390" t="s">
        <v>245</v>
      </c>
      <c r="E390">
        <v>715</v>
      </c>
      <c r="F390">
        <v>12969</v>
      </c>
      <c r="G390">
        <v>3.1</v>
      </c>
      <c r="H390">
        <v>502</v>
      </c>
      <c r="I390">
        <v>1</v>
      </c>
      <c r="J390" t="s">
        <v>247</v>
      </c>
      <c r="K390">
        <v>51690</v>
      </c>
      <c r="L390" t="s">
        <v>236</v>
      </c>
    </row>
    <row r="391" spans="1:12" x14ac:dyDescent="0.2">
      <c r="A391" t="str">
        <f t="shared" si="6"/>
        <v>Newport News City2005</v>
      </c>
      <c r="B391" t="s">
        <v>281</v>
      </c>
      <c r="C391">
        <v>2005</v>
      </c>
      <c r="D391" t="s">
        <v>245</v>
      </c>
      <c r="E391">
        <v>3849</v>
      </c>
      <c r="F391">
        <v>99529</v>
      </c>
      <c r="G391">
        <v>0.6</v>
      </c>
      <c r="H391">
        <v>736</v>
      </c>
      <c r="I391">
        <v>-0.5</v>
      </c>
      <c r="J391" t="s">
        <v>247</v>
      </c>
      <c r="K391">
        <v>51700</v>
      </c>
      <c r="L391" t="s">
        <v>236</v>
      </c>
    </row>
    <row r="392" spans="1:12" x14ac:dyDescent="0.2">
      <c r="A392" t="str">
        <f t="shared" si="6"/>
        <v>Norfolk City2005</v>
      </c>
      <c r="B392" t="s">
        <v>282</v>
      </c>
      <c r="C392">
        <v>2005</v>
      </c>
      <c r="D392" t="s">
        <v>245</v>
      </c>
      <c r="E392">
        <v>5666</v>
      </c>
      <c r="F392">
        <v>144439</v>
      </c>
      <c r="G392">
        <v>-0.9</v>
      </c>
      <c r="H392">
        <v>807</v>
      </c>
      <c r="I392">
        <v>3.2</v>
      </c>
      <c r="J392" t="s">
        <v>247</v>
      </c>
      <c r="K392">
        <v>51710</v>
      </c>
      <c r="L392" t="s">
        <v>236</v>
      </c>
    </row>
    <row r="393" spans="1:12" x14ac:dyDescent="0.2">
      <c r="A393" t="str">
        <f t="shared" si="6"/>
        <v>Norton City2005</v>
      </c>
      <c r="B393" t="s">
        <v>283</v>
      </c>
      <c r="C393">
        <v>2005</v>
      </c>
      <c r="D393" t="s">
        <v>245</v>
      </c>
      <c r="E393">
        <v>241</v>
      </c>
      <c r="F393">
        <v>4226</v>
      </c>
      <c r="G393">
        <v>8.1</v>
      </c>
      <c r="H393">
        <v>636</v>
      </c>
      <c r="I393">
        <v>-0.5</v>
      </c>
      <c r="J393" t="s">
        <v>247</v>
      </c>
      <c r="K393">
        <v>51720</v>
      </c>
      <c r="L393" t="s">
        <v>236</v>
      </c>
    </row>
    <row r="394" spans="1:12" x14ac:dyDescent="0.2">
      <c r="A394" t="str">
        <f t="shared" si="6"/>
        <v>Petersburg City2005</v>
      </c>
      <c r="B394" t="s">
        <v>284</v>
      </c>
      <c r="C394">
        <v>2005</v>
      </c>
      <c r="D394" t="s">
        <v>245</v>
      </c>
      <c r="E394">
        <v>871</v>
      </c>
      <c r="F394">
        <v>15641</v>
      </c>
      <c r="G394">
        <v>-2.2000000000000002</v>
      </c>
      <c r="H394">
        <v>674</v>
      </c>
      <c r="I394">
        <v>3.4</v>
      </c>
      <c r="J394" t="s">
        <v>247</v>
      </c>
      <c r="K394">
        <v>51730</v>
      </c>
      <c r="L394" t="s">
        <v>236</v>
      </c>
    </row>
    <row r="395" spans="1:12" x14ac:dyDescent="0.2">
      <c r="A395" t="str">
        <f t="shared" si="6"/>
        <v>Poquoson City2005</v>
      </c>
      <c r="B395" t="s">
        <v>285</v>
      </c>
      <c r="C395">
        <v>2005</v>
      </c>
      <c r="D395" t="s">
        <v>245</v>
      </c>
      <c r="E395">
        <v>215</v>
      </c>
      <c r="F395">
        <v>2065</v>
      </c>
      <c r="G395">
        <v>0.6</v>
      </c>
      <c r="H395">
        <v>529</v>
      </c>
      <c r="I395">
        <v>4.0999999999999996</v>
      </c>
      <c r="J395" t="s">
        <v>247</v>
      </c>
      <c r="K395">
        <v>51735</v>
      </c>
      <c r="L395" t="s">
        <v>236</v>
      </c>
    </row>
    <row r="396" spans="1:12" x14ac:dyDescent="0.2">
      <c r="A396" t="str">
        <f t="shared" si="6"/>
        <v>Portsmouth City2005</v>
      </c>
      <c r="B396" t="s">
        <v>286</v>
      </c>
      <c r="C396">
        <v>2005</v>
      </c>
      <c r="D396" t="s">
        <v>245</v>
      </c>
      <c r="E396">
        <v>1789</v>
      </c>
      <c r="F396">
        <v>42846</v>
      </c>
      <c r="G396">
        <v>-0.1</v>
      </c>
      <c r="H396">
        <v>823</v>
      </c>
      <c r="I396">
        <v>6.5</v>
      </c>
      <c r="J396" t="s">
        <v>247</v>
      </c>
      <c r="K396">
        <v>51740</v>
      </c>
      <c r="L396" t="s">
        <v>236</v>
      </c>
    </row>
    <row r="397" spans="1:12" x14ac:dyDescent="0.2">
      <c r="A397" t="str">
        <f t="shared" si="6"/>
        <v>Radford City2005</v>
      </c>
      <c r="B397" t="s">
        <v>287</v>
      </c>
      <c r="C397">
        <v>2005</v>
      </c>
      <c r="D397" t="s">
        <v>245</v>
      </c>
      <c r="E397">
        <v>366</v>
      </c>
      <c r="F397">
        <v>6782</v>
      </c>
      <c r="G397">
        <v>3.2</v>
      </c>
      <c r="H397">
        <v>655</v>
      </c>
      <c r="I397">
        <v>4.0999999999999996</v>
      </c>
      <c r="J397" t="s">
        <v>247</v>
      </c>
      <c r="K397">
        <v>51750</v>
      </c>
      <c r="L397" t="s">
        <v>236</v>
      </c>
    </row>
    <row r="398" spans="1:12" x14ac:dyDescent="0.2">
      <c r="A398" t="str">
        <f t="shared" si="6"/>
        <v>Richmond City2005</v>
      </c>
      <c r="B398" t="s">
        <v>288</v>
      </c>
      <c r="C398">
        <v>2005</v>
      </c>
      <c r="D398" t="s">
        <v>245</v>
      </c>
      <c r="E398">
        <v>6987</v>
      </c>
      <c r="F398">
        <v>162347</v>
      </c>
      <c r="G398">
        <v>1</v>
      </c>
      <c r="H398">
        <v>939</v>
      </c>
      <c r="I398">
        <v>2.7</v>
      </c>
      <c r="J398" t="s">
        <v>247</v>
      </c>
      <c r="K398">
        <v>51760</v>
      </c>
      <c r="L398" t="s">
        <v>236</v>
      </c>
    </row>
    <row r="399" spans="1:12" x14ac:dyDescent="0.2">
      <c r="A399" t="str">
        <f t="shared" si="6"/>
        <v>Roanoke City2005</v>
      </c>
      <c r="B399" t="s">
        <v>289</v>
      </c>
      <c r="C399">
        <v>2005</v>
      </c>
      <c r="D399" t="s">
        <v>245</v>
      </c>
      <c r="E399">
        <v>3418</v>
      </c>
      <c r="F399">
        <v>72722</v>
      </c>
      <c r="G399">
        <v>1.3</v>
      </c>
      <c r="H399">
        <v>689</v>
      </c>
      <c r="I399">
        <v>-7.3</v>
      </c>
      <c r="J399" t="s">
        <v>247</v>
      </c>
      <c r="K399">
        <v>51770</v>
      </c>
      <c r="L399" t="s">
        <v>236</v>
      </c>
    </row>
    <row r="400" spans="1:12" x14ac:dyDescent="0.2">
      <c r="A400" t="str">
        <f t="shared" si="6"/>
        <v>Salem City2005</v>
      </c>
      <c r="B400" t="s">
        <v>290</v>
      </c>
      <c r="C400">
        <v>2005</v>
      </c>
      <c r="D400" t="s">
        <v>245</v>
      </c>
      <c r="E400">
        <v>1012</v>
      </c>
      <c r="F400">
        <v>22957</v>
      </c>
      <c r="G400">
        <v>-0.3</v>
      </c>
      <c r="H400">
        <v>773</v>
      </c>
      <c r="I400">
        <v>4.5</v>
      </c>
      <c r="J400" t="s">
        <v>247</v>
      </c>
      <c r="K400">
        <v>51775</v>
      </c>
      <c r="L400" t="s">
        <v>236</v>
      </c>
    </row>
    <row r="401" spans="1:12" x14ac:dyDescent="0.2">
      <c r="A401" t="str">
        <f t="shared" si="6"/>
        <v>Staunton City2005</v>
      </c>
      <c r="B401" t="s">
        <v>291</v>
      </c>
      <c r="C401">
        <v>2005</v>
      </c>
      <c r="D401" t="s">
        <v>245</v>
      </c>
      <c r="E401">
        <v>839</v>
      </c>
      <c r="F401">
        <v>11466</v>
      </c>
      <c r="G401">
        <v>2.4</v>
      </c>
      <c r="H401">
        <v>507</v>
      </c>
      <c r="I401">
        <v>0.8</v>
      </c>
      <c r="J401" t="s">
        <v>247</v>
      </c>
      <c r="K401">
        <v>51790</v>
      </c>
      <c r="L401" t="s">
        <v>236</v>
      </c>
    </row>
    <row r="402" spans="1:12" x14ac:dyDescent="0.2">
      <c r="A402" t="str">
        <f t="shared" si="6"/>
        <v>Suffolk City2005</v>
      </c>
      <c r="B402" t="s">
        <v>292</v>
      </c>
      <c r="C402">
        <v>2005</v>
      </c>
      <c r="D402" t="s">
        <v>245</v>
      </c>
      <c r="E402">
        <v>1373</v>
      </c>
      <c r="F402">
        <v>23938</v>
      </c>
      <c r="G402">
        <v>3</v>
      </c>
      <c r="H402">
        <v>665</v>
      </c>
      <c r="I402">
        <v>1.8</v>
      </c>
      <c r="J402" t="s">
        <v>247</v>
      </c>
      <c r="K402">
        <v>51800</v>
      </c>
      <c r="L402" t="s">
        <v>236</v>
      </c>
    </row>
    <row r="403" spans="1:12" x14ac:dyDescent="0.2">
      <c r="A403" t="str">
        <f t="shared" si="6"/>
        <v>Virginia Beach City2005</v>
      </c>
      <c r="B403" t="s">
        <v>293</v>
      </c>
      <c r="C403">
        <v>2005</v>
      </c>
      <c r="D403" t="s">
        <v>245</v>
      </c>
      <c r="E403">
        <v>11052</v>
      </c>
      <c r="F403">
        <v>177815</v>
      </c>
      <c r="G403">
        <v>1.2</v>
      </c>
      <c r="H403">
        <v>658</v>
      </c>
      <c r="I403">
        <v>2.2000000000000002</v>
      </c>
      <c r="J403" t="s">
        <v>247</v>
      </c>
      <c r="K403">
        <v>51810</v>
      </c>
      <c r="L403" t="s">
        <v>236</v>
      </c>
    </row>
    <row r="404" spans="1:12" x14ac:dyDescent="0.2">
      <c r="A404" t="str">
        <f t="shared" si="6"/>
        <v>Waynesboro City2005</v>
      </c>
      <c r="B404" t="s">
        <v>294</v>
      </c>
      <c r="C404">
        <v>2005</v>
      </c>
      <c r="D404" t="s">
        <v>245</v>
      </c>
      <c r="E404">
        <v>553</v>
      </c>
      <c r="F404">
        <v>10377</v>
      </c>
      <c r="G404">
        <v>4.4000000000000004</v>
      </c>
      <c r="H404">
        <v>614</v>
      </c>
      <c r="I404">
        <v>-7.4</v>
      </c>
      <c r="J404" t="s">
        <v>247</v>
      </c>
      <c r="K404">
        <v>51820</v>
      </c>
      <c r="L404" t="s">
        <v>236</v>
      </c>
    </row>
    <row r="405" spans="1:12" x14ac:dyDescent="0.2">
      <c r="A405" t="str">
        <f t="shared" si="6"/>
        <v>Williamsburg City2005</v>
      </c>
      <c r="B405" t="s">
        <v>295</v>
      </c>
      <c r="C405">
        <v>2005</v>
      </c>
      <c r="D405" t="s">
        <v>245</v>
      </c>
      <c r="E405">
        <v>709</v>
      </c>
      <c r="F405">
        <v>16776</v>
      </c>
      <c r="G405">
        <v>-3.8</v>
      </c>
      <c r="H405">
        <v>612</v>
      </c>
      <c r="I405">
        <v>5.3</v>
      </c>
      <c r="J405" t="s">
        <v>247</v>
      </c>
      <c r="K405">
        <v>51830</v>
      </c>
      <c r="L405" t="s">
        <v>236</v>
      </c>
    </row>
    <row r="406" spans="1:12" x14ac:dyDescent="0.2">
      <c r="A406" t="str">
        <f t="shared" si="6"/>
        <v>Winchester City2005</v>
      </c>
      <c r="B406" t="s">
        <v>296</v>
      </c>
      <c r="C406">
        <v>2005</v>
      </c>
      <c r="D406" t="s">
        <v>245</v>
      </c>
      <c r="E406">
        <v>1469</v>
      </c>
      <c r="F406">
        <v>30321</v>
      </c>
      <c r="G406">
        <v>4.8</v>
      </c>
      <c r="H406">
        <v>694</v>
      </c>
      <c r="I406">
        <v>1.5</v>
      </c>
      <c r="J406" t="s">
        <v>247</v>
      </c>
      <c r="K406">
        <v>51840</v>
      </c>
      <c r="L406" t="s">
        <v>236</v>
      </c>
    </row>
    <row r="407" spans="1:12" x14ac:dyDescent="0.2">
      <c r="A407" t="str">
        <f t="shared" si="6"/>
        <v>Accomack2006</v>
      </c>
      <c r="B407" t="s">
        <v>646</v>
      </c>
      <c r="C407">
        <v>2006</v>
      </c>
      <c r="D407" t="s">
        <v>245</v>
      </c>
      <c r="E407">
        <v>937</v>
      </c>
      <c r="F407">
        <v>12786</v>
      </c>
      <c r="G407">
        <v>0.2</v>
      </c>
      <c r="H407">
        <v>549</v>
      </c>
      <c r="I407">
        <v>2.6</v>
      </c>
      <c r="J407" t="s">
        <v>247</v>
      </c>
      <c r="K407">
        <v>51001</v>
      </c>
      <c r="L407" t="s">
        <v>236</v>
      </c>
    </row>
    <row r="408" spans="1:12" x14ac:dyDescent="0.2">
      <c r="A408" t="str">
        <f t="shared" si="6"/>
        <v>Albemarle2006</v>
      </c>
      <c r="B408" t="s">
        <v>647</v>
      </c>
      <c r="C408">
        <v>2006</v>
      </c>
      <c r="D408" t="s">
        <v>245</v>
      </c>
      <c r="E408">
        <v>2683</v>
      </c>
      <c r="F408">
        <v>47910</v>
      </c>
      <c r="G408">
        <v>5.0999999999999996</v>
      </c>
      <c r="H408">
        <v>842</v>
      </c>
      <c r="I408">
        <v>2.7</v>
      </c>
      <c r="J408" t="s">
        <v>247</v>
      </c>
      <c r="K408">
        <v>51003</v>
      </c>
      <c r="L408" t="s">
        <v>236</v>
      </c>
    </row>
    <row r="409" spans="1:12" x14ac:dyDescent="0.2">
      <c r="A409" t="str">
        <f t="shared" si="6"/>
        <v>Alleghany2006</v>
      </c>
      <c r="B409" t="s">
        <v>648</v>
      </c>
      <c r="C409">
        <v>2006</v>
      </c>
      <c r="D409" t="s">
        <v>245</v>
      </c>
      <c r="E409">
        <v>304</v>
      </c>
      <c r="F409">
        <v>4467</v>
      </c>
      <c r="G409">
        <v>-3.8</v>
      </c>
      <c r="H409">
        <v>616</v>
      </c>
      <c r="I409">
        <v>4.5999999999999996</v>
      </c>
      <c r="J409" t="s">
        <v>247</v>
      </c>
      <c r="K409">
        <v>51005</v>
      </c>
      <c r="L409" t="s">
        <v>236</v>
      </c>
    </row>
    <row r="410" spans="1:12" x14ac:dyDescent="0.2">
      <c r="A410" t="str">
        <f t="shared" si="6"/>
        <v>Amelia2006</v>
      </c>
      <c r="B410" t="s">
        <v>649</v>
      </c>
      <c r="C410">
        <v>2006</v>
      </c>
      <c r="D410" t="s">
        <v>245</v>
      </c>
      <c r="E410">
        <v>324</v>
      </c>
      <c r="F410">
        <v>2911</v>
      </c>
      <c r="G410">
        <v>4.2</v>
      </c>
      <c r="H410">
        <v>592</v>
      </c>
      <c r="I410">
        <v>6.5</v>
      </c>
      <c r="J410" t="s">
        <v>247</v>
      </c>
      <c r="K410">
        <v>51007</v>
      </c>
      <c r="L410" t="s">
        <v>236</v>
      </c>
    </row>
    <row r="411" spans="1:12" x14ac:dyDescent="0.2">
      <c r="A411" t="str">
        <f t="shared" si="6"/>
        <v>Amherst2006</v>
      </c>
      <c r="B411" t="s">
        <v>650</v>
      </c>
      <c r="C411">
        <v>2006</v>
      </c>
      <c r="D411" t="s">
        <v>245</v>
      </c>
      <c r="E411">
        <v>651</v>
      </c>
      <c r="F411">
        <v>9827</v>
      </c>
      <c r="G411">
        <v>-0.1</v>
      </c>
      <c r="H411">
        <v>613</v>
      </c>
      <c r="I411">
        <v>4.5999999999999996</v>
      </c>
      <c r="J411" t="s">
        <v>247</v>
      </c>
      <c r="K411">
        <v>51009</v>
      </c>
      <c r="L411" t="s">
        <v>236</v>
      </c>
    </row>
    <row r="412" spans="1:12" x14ac:dyDescent="0.2">
      <c r="A412" t="str">
        <f t="shared" si="6"/>
        <v>Appomattox2006</v>
      </c>
      <c r="B412" t="s">
        <v>651</v>
      </c>
      <c r="C412">
        <v>2006</v>
      </c>
      <c r="D412" t="s">
        <v>245</v>
      </c>
      <c r="E412">
        <v>294</v>
      </c>
      <c r="F412">
        <v>3487</v>
      </c>
      <c r="G412">
        <v>0.5</v>
      </c>
      <c r="H412">
        <v>519</v>
      </c>
      <c r="I412">
        <v>2.8</v>
      </c>
      <c r="J412" t="s">
        <v>247</v>
      </c>
      <c r="K412">
        <v>51011</v>
      </c>
      <c r="L412" t="s">
        <v>236</v>
      </c>
    </row>
    <row r="413" spans="1:12" x14ac:dyDescent="0.2">
      <c r="A413" t="str">
        <f t="shared" si="6"/>
        <v>Arlington2006</v>
      </c>
      <c r="B413" t="s">
        <v>419</v>
      </c>
      <c r="C413">
        <v>2006</v>
      </c>
      <c r="D413" t="s">
        <v>245</v>
      </c>
      <c r="E413">
        <v>7401</v>
      </c>
      <c r="F413">
        <v>160423</v>
      </c>
      <c r="G413">
        <v>2.5</v>
      </c>
      <c r="H413">
        <v>1421</v>
      </c>
      <c r="I413">
        <v>5.7</v>
      </c>
      <c r="J413" t="s">
        <v>247</v>
      </c>
      <c r="K413">
        <v>51013</v>
      </c>
      <c r="L413" t="s">
        <v>236</v>
      </c>
    </row>
    <row r="414" spans="1:12" x14ac:dyDescent="0.2">
      <c r="A414" t="str">
        <f t="shared" si="6"/>
        <v>Augusta2006</v>
      </c>
      <c r="B414" t="s">
        <v>414</v>
      </c>
      <c r="C414">
        <v>2006</v>
      </c>
      <c r="D414" t="s">
        <v>245</v>
      </c>
      <c r="E414">
        <v>1492</v>
      </c>
      <c r="F414">
        <v>26108</v>
      </c>
      <c r="G414">
        <v>0.7</v>
      </c>
      <c r="H414">
        <v>691</v>
      </c>
      <c r="I414">
        <v>5.5</v>
      </c>
      <c r="J414" t="s">
        <v>247</v>
      </c>
      <c r="K414">
        <v>51015</v>
      </c>
      <c r="L414" t="s">
        <v>236</v>
      </c>
    </row>
    <row r="415" spans="1:12" x14ac:dyDescent="0.2">
      <c r="A415" t="str">
        <f t="shared" si="6"/>
        <v>Bath2006</v>
      </c>
      <c r="B415" t="s">
        <v>572</v>
      </c>
      <c r="C415">
        <v>2006</v>
      </c>
      <c r="D415" t="s">
        <v>245</v>
      </c>
      <c r="E415">
        <v>167</v>
      </c>
      <c r="F415">
        <v>2510</v>
      </c>
      <c r="G415">
        <v>2.2000000000000002</v>
      </c>
      <c r="H415">
        <v>552</v>
      </c>
      <c r="I415">
        <v>11.1</v>
      </c>
      <c r="J415" t="s">
        <v>247</v>
      </c>
      <c r="K415">
        <v>51017</v>
      </c>
      <c r="L415" t="s">
        <v>236</v>
      </c>
    </row>
    <row r="416" spans="1:12" x14ac:dyDescent="0.2">
      <c r="A416" t="str">
        <f t="shared" si="6"/>
        <v>Bedford2006</v>
      </c>
      <c r="B416" t="s">
        <v>652</v>
      </c>
      <c r="C416">
        <v>2006</v>
      </c>
      <c r="D416" t="s">
        <v>245</v>
      </c>
      <c r="E416">
        <v>1523</v>
      </c>
      <c r="F416">
        <v>15506</v>
      </c>
      <c r="G416">
        <v>7.2</v>
      </c>
      <c r="H416">
        <v>613</v>
      </c>
      <c r="I416">
        <v>2.2000000000000002</v>
      </c>
      <c r="J416" t="s">
        <v>247</v>
      </c>
      <c r="K416">
        <v>51019</v>
      </c>
      <c r="L416" t="s">
        <v>236</v>
      </c>
    </row>
    <row r="417" spans="1:12" x14ac:dyDescent="0.2">
      <c r="A417" t="str">
        <f t="shared" si="6"/>
        <v>Bland2006</v>
      </c>
      <c r="B417" t="s">
        <v>653</v>
      </c>
      <c r="C417">
        <v>2006</v>
      </c>
      <c r="D417" t="s">
        <v>245</v>
      </c>
      <c r="E417">
        <v>100</v>
      </c>
      <c r="F417">
        <v>1941</v>
      </c>
      <c r="G417">
        <v>12</v>
      </c>
      <c r="H417">
        <v>642</v>
      </c>
      <c r="I417">
        <v>3.4</v>
      </c>
      <c r="J417" t="s">
        <v>247</v>
      </c>
      <c r="K417">
        <v>51021</v>
      </c>
      <c r="L417" t="s">
        <v>236</v>
      </c>
    </row>
    <row r="418" spans="1:12" x14ac:dyDescent="0.2">
      <c r="A418" t="str">
        <f t="shared" si="6"/>
        <v>Botetourt2006</v>
      </c>
      <c r="B418" t="s">
        <v>654</v>
      </c>
      <c r="C418">
        <v>2006</v>
      </c>
      <c r="D418" t="s">
        <v>245</v>
      </c>
      <c r="E418">
        <v>757</v>
      </c>
      <c r="F418">
        <v>9616</v>
      </c>
      <c r="G418">
        <v>4.9000000000000004</v>
      </c>
      <c r="H418">
        <v>674</v>
      </c>
      <c r="I418">
        <v>1</v>
      </c>
      <c r="J418" t="s">
        <v>247</v>
      </c>
      <c r="K418">
        <v>51023</v>
      </c>
      <c r="L418" t="s">
        <v>236</v>
      </c>
    </row>
    <row r="419" spans="1:12" x14ac:dyDescent="0.2">
      <c r="A419" t="str">
        <f t="shared" si="6"/>
        <v>Brunswick2006</v>
      </c>
      <c r="B419" t="s">
        <v>655</v>
      </c>
      <c r="C419">
        <v>2006</v>
      </c>
      <c r="D419" t="s">
        <v>245</v>
      </c>
      <c r="E419">
        <v>365</v>
      </c>
      <c r="F419">
        <v>4792</v>
      </c>
      <c r="G419">
        <v>-2.2999999999999998</v>
      </c>
      <c r="H419">
        <v>567</v>
      </c>
      <c r="I419">
        <v>5.2</v>
      </c>
      <c r="J419" t="s">
        <v>247</v>
      </c>
      <c r="K419">
        <v>51025</v>
      </c>
      <c r="L419" t="s">
        <v>236</v>
      </c>
    </row>
    <row r="420" spans="1:12" x14ac:dyDescent="0.2">
      <c r="A420" t="str">
        <f t="shared" si="6"/>
        <v>Buchanan2006</v>
      </c>
      <c r="B420" t="s">
        <v>656</v>
      </c>
      <c r="C420">
        <v>2006</v>
      </c>
      <c r="D420" t="s">
        <v>245</v>
      </c>
      <c r="E420">
        <v>535</v>
      </c>
      <c r="F420">
        <v>7686</v>
      </c>
      <c r="G420">
        <v>1.1000000000000001</v>
      </c>
      <c r="H420">
        <v>738</v>
      </c>
      <c r="I420">
        <v>4.7</v>
      </c>
      <c r="J420" t="s">
        <v>247</v>
      </c>
      <c r="K420">
        <v>51027</v>
      </c>
      <c r="L420" t="s">
        <v>236</v>
      </c>
    </row>
    <row r="421" spans="1:12" x14ac:dyDescent="0.2">
      <c r="A421" t="str">
        <f t="shared" si="6"/>
        <v>Buckingham2006</v>
      </c>
      <c r="B421" t="s">
        <v>657</v>
      </c>
      <c r="C421">
        <v>2006</v>
      </c>
      <c r="D421" t="s">
        <v>245</v>
      </c>
      <c r="E421">
        <v>297</v>
      </c>
      <c r="F421">
        <v>3286</v>
      </c>
      <c r="G421">
        <v>-1</v>
      </c>
      <c r="H421">
        <v>593</v>
      </c>
      <c r="I421">
        <v>0.9</v>
      </c>
      <c r="J421" t="s">
        <v>247</v>
      </c>
      <c r="K421">
        <v>51029</v>
      </c>
      <c r="L421" t="s">
        <v>236</v>
      </c>
    </row>
    <row r="422" spans="1:12" x14ac:dyDescent="0.2">
      <c r="A422" t="str">
        <f t="shared" si="6"/>
        <v>Campbell2006</v>
      </c>
      <c r="B422" t="s">
        <v>412</v>
      </c>
      <c r="C422">
        <v>2006</v>
      </c>
      <c r="D422" t="s">
        <v>245</v>
      </c>
      <c r="E422">
        <v>1139</v>
      </c>
      <c r="F422">
        <v>15117</v>
      </c>
      <c r="G422">
        <v>-2.7</v>
      </c>
      <c r="H422">
        <v>616</v>
      </c>
      <c r="I422">
        <v>0.2</v>
      </c>
      <c r="J422" t="s">
        <v>247</v>
      </c>
      <c r="K422">
        <v>51031</v>
      </c>
      <c r="L422" t="s">
        <v>236</v>
      </c>
    </row>
    <row r="423" spans="1:12" x14ac:dyDescent="0.2">
      <c r="A423" t="str">
        <f t="shared" si="6"/>
        <v>Caroline2006</v>
      </c>
      <c r="B423" t="s">
        <v>658</v>
      </c>
      <c r="C423">
        <v>2006</v>
      </c>
      <c r="D423" t="s">
        <v>245</v>
      </c>
      <c r="E423">
        <v>437</v>
      </c>
      <c r="F423">
        <v>5259</v>
      </c>
      <c r="G423">
        <v>4.9000000000000004</v>
      </c>
      <c r="H423">
        <v>606</v>
      </c>
      <c r="I423">
        <v>1.7</v>
      </c>
      <c r="J423" t="s">
        <v>247</v>
      </c>
      <c r="K423">
        <v>51033</v>
      </c>
      <c r="L423" t="s">
        <v>236</v>
      </c>
    </row>
    <row r="424" spans="1:12" x14ac:dyDescent="0.2">
      <c r="A424" t="str">
        <f t="shared" si="6"/>
        <v>Carroll2006</v>
      </c>
      <c r="B424" t="s">
        <v>373</v>
      </c>
      <c r="C424">
        <v>2006</v>
      </c>
      <c r="D424" t="s">
        <v>245</v>
      </c>
      <c r="E424">
        <v>481</v>
      </c>
      <c r="F424">
        <v>6309</v>
      </c>
      <c r="G424">
        <v>-1.1000000000000001</v>
      </c>
      <c r="H424">
        <v>515</v>
      </c>
      <c r="I424">
        <v>9.1</v>
      </c>
      <c r="J424" t="s">
        <v>247</v>
      </c>
      <c r="K424">
        <v>51035</v>
      </c>
      <c r="L424" t="s">
        <v>236</v>
      </c>
    </row>
    <row r="425" spans="1:12" x14ac:dyDescent="0.2">
      <c r="A425" t="str">
        <f t="shared" si="6"/>
        <v>Charles City2006</v>
      </c>
      <c r="B425" t="s">
        <v>659</v>
      </c>
      <c r="C425">
        <v>2006</v>
      </c>
      <c r="D425" t="s">
        <v>245</v>
      </c>
      <c r="E425">
        <v>150</v>
      </c>
      <c r="F425">
        <v>1589</v>
      </c>
      <c r="G425">
        <v>-5.0999999999999996</v>
      </c>
      <c r="H425">
        <v>692</v>
      </c>
      <c r="I425">
        <v>3.7</v>
      </c>
      <c r="J425" t="s">
        <v>247</v>
      </c>
      <c r="K425">
        <v>51036</v>
      </c>
      <c r="L425" t="s">
        <v>236</v>
      </c>
    </row>
    <row r="426" spans="1:12" x14ac:dyDescent="0.2">
      <c r="A426" t="str">
        <f t="shared" si="6"/>
        <v>Charlotte2006</v>
      </c>
      <c r="B426" t="s">
        <v>660</v>
      </c>
      <c r="C426">
        <v>2006</v>
      </c>
      <c r="D426" t="s">
        <v>245</v>
      </c>
      <c r="E426">
        <v>249</v>
      </c>
      <c r="F426">
        <v>2892</v>
      </c>
      <c r="G426">
        <v>2.5</v>
      </c>
      <c r="H426">
        <v>522</v>
      </c>
      <c r="I426">
        <v>3</v>
      </c>
      <c r="J426" t="s">
        <v>247</v>
      </c>
      <c r="K426">
        <v>51037</v>
      </c>
      <c r="L426" t="s">
        <v>236</v>
      </c>
    </row>
    <row r="427" spans="1:12" x14ac:dyDescent="0.2">
      <c r="A427" t="str">
        <f t="shared" si="6"/>
        <v>Chesterfield2006</v>
      </c>
      <c r="B427" t="s">
        <v>413</v>
      </c>
      <c r="C427">
        <v>2006</v>
      </c>
      <c r="D427" t="s">
        <v>245</v>
      </c>
      <c r="E427">
        <v>7134</v>
      </c>
      <c r="F427">
        <v>120753</v>
      </c>
      <c r="G427">
        <v>2.6</v>
      </c>
      <c r="H427">
        <v>776</v>
      </c>
      <c r="I427">
        <v>3.1</v>
      </c>
      <c r="J427" t="s">
        <v>247</v>
      </c>
      <c r="K427">
        <v>51041</v>
      </c>
      <c r="L427" t="s">
        <v>236</v>
      </c>
    </row>
    <row r="428" spans="1:12" x14ac:dyDescent="0.2">
      <c r="A428" t="str">
        <f t="shared" si="6"/>
        <v>Clarke2006</v>
      </c>
      <c r="B428" t="s">
        <v>360</v>
      </c>
      <c r="C428">
        <v>2006</v>
      </c>
      <c r="D428" t="s">
        <v>245</v>
      </c>
      <c r="E428">
        <v>445</v>
      </c>
      <c r="F428">
        <v>4333</v>
      </c>
      <c r="G428">
        <v>-1.9</v>
      </c>
      <c r="H428">
        <v>694</v>
      </c>
      <c r="I428">
        <v>-1</v>
      </c>
      <c r="J428" t="s">
        <v>247</v>
      </c>
      <c r="K428">
        <v>51043</v>
      </c>
      <c r="L428" t="s">
        <v>236</v>
      </c>
    </row>
    <row r="429" spans="1:12" x14ac:dyDescent="0.2">
      <c r="A429" t="str">
        <f t="shared" si="6"/>
        <v>Craig2006</v>
      </c>
      <c r="B429" t="s">
        <v>661</v>
      </c>
      <c r="C429">
        <v>2006</v>
      </c>
      <c r="D429" t="s">
        <v>245</v>
      </c>
      <c r="E429">
        <v>74</v>
      </c>
      <c r="F429">
        <v>623</v>
      </c>
      <c r="G429">
        <v>4.7</v>
      </c>
      <c r="H429">
        <v>495</v>
      </c>
      <c r="I429">
        <v>3.6</v>
      </c>
      <c r="J429" t="s">
        <v>247</v>
      </c>
      <c r="K429">
        <v>51045</v>
      </c>
      <c r="L429" t="s">
        <v>236</v>
      </c>
    </row>
    <row r="430" spans="1:12" x14ac:dyDescent="0.2">
      <c r="A430" t="str">
        <f t="shared" si="6"/>
        <v>Culpeper2006</v>
      </c>
      <c r="B430" t="s">
        <v>662</v>
      </c>
      <c r="C430">
        <v>2006</v>
      </c>
      <c r="D430" t="s">
        <v>245</v>
      </c>
      <c r="E430">
        <v>1104</v>
      </c>
      <c r="F430">
        <v>15078</v>
      </c>
      <c r="G430">
        <v>1.2</v>
      </c>
      <c r="H430">
        <v>683</v>
      </c>
      <c r="I430">
        <v>0.9</v>
      </c>
      <c r="J430" t="s">
        <v>247</v>
      </c>
      <c r="K430">
        <v>51047</v>
      </c>
      <c r="L430" t="s">
        <v>236</v>
      </c>
    </row>
    <row r="431" spans="1:12" x14ac:dyDescent="0.2">
      <c r="A431" t="str">
        <f t="shared" si="6"/>
        <v>Cumberland2006</v>
      </c>
      <c r="B431" t="s">
        <v>589</v>
      </c>
      <c r="C431">
        <v>2006</v>
      </c>
      <c r="D431" t="s">
        <v>245</v>
      </c>
      <c r="E431">
        <v>161</v>
      </c>
      <c r="F431">
        <v>1370</v>
      </c>
      <c r="G431">
        <v>0.2</v>
      </c>
      <c r="H431">
        <v>515</v>
      </c>
      <c r="I431">
        <v>6.4</v>
      </c>
      <c r="J431" t="s">
        <v>247</v>
      </c>
      <c r="K431">
        <v>51049</v>
      </c>
      <c r="L431" t="s">
        <v>236</v>
      </c>
    </row>
    <row r="432" spans="1:12" x14ac:dyDescent="0.2">
      <c r="A432" t="str">
        <f t="shared" si="6"/>
        <v>Dickenson2006</v>
      </c>
      <c r="B432" t="s">
        <v>663</v>
      </c>
      <c r="C432">
        <v>2006</v>
      </c>
      <c r="D432" t="s">
        <v>245</v>
      </c>
      <c r="E432">
        <v>297</v>
      </c>
      <c r="F432">
        <v>3489</v>
      </c>
      <c r="G432">
        <v>4.3</v>
      </c>
      <c r="H432">
        <v>617</v>
      </c>
      <c r="I432">
        <v>2.7</v>
      </c>
      <c r="J432" t="s">
        <v>247</v>
      </c>
      <c r="K432">
        <v>51051</v>
      </c>
      <c r="L432" t="s">
        <v>236</v>
      </c>
    </row>
    <row r="433" spans="1:12" x14ac:dyDescent="0.2">
      <c r="A433" t="str">
        <f t="shared" si="6"/>
        <v>Dinwiddie2006</v>
      </c>
      <c r="B433" t="s">
        <v>664</v>
      </c>
      <c r="C433">
        <v>2006</v>
      </c>
      <c r="D433" t="s">
        <v>245</v>
      </c>
      <c r="E433">
        <v>377</v>
      </c>
      <c r="F433">
        <v>8733</v>
      </c>
      <c r="G433">
        <v>3.1</v>
      </c>
      <c r="H433">
        <v>682</v>
      </c>
      <c r="I433">
        <v>3.2</v>
      </c>
      <c r="J433" t="s">
        <v>247</v>
      </c>
      <c r="K433">
        <v>51053</v>
      </c>
      <c r="L433" t="s">
        <v>236</v>
      </c>
    </row>
    <row r="434" spans="1:12" x14ac:dyDescent="0.2">
      <c r="A434" t="str">
        <f t="shared" si="6"/>
        <v>Essex2006</v>
      </c>
      <c r="B434" t="s">
        <v>665</v>
      </c>
      <c r="C434">
        <v>2006</v>
      </c>
      <c r="D434" t="s">
        <v>245</v>
      </c>
      <c r="E434">
        <v>370</v>
      </c>
      <c r="F434">
        <v>4231</v>
      </c>
      <c r="G434">
        <v>1.6</v>
      </c>
      <c r="H434">
        <v>522</v>
      </c>
      <c r="I434">
        <v>8.5</v>
      </c>
      <c r="J434" t="s">
        <v>247</v>
      </c>
      <c r="K434">
        <v>51057</v>
      </c>
      <c r="L434" t="s">
        <v>236</v>
      </c>
    </row>
    <row r="435" spans="1:12" x14ac:dyDescent="0.2">
      <c r="A435" t="str">
        <f t="shared" si="6"/>
        <v>Fairfax2006</v>
      </c>
      <c r="B435" t="s">
        <v>666</v>
      </c>
      <c r="C435">
        <v>2006</v>
      </c>
      <c r="D435" t="s">
        <v>245</v>
      </c>
      <c r="E435">
        <v>32033</v>
      </c>
      <c r="F435">
        <v>585950</v>
      </c>
      <c r="G435">
        <v>1.2</v>
      </c>
      <c r="H435">
        <v>1298</v>
      </c>
      <c r="I435">
        <v>4.0999999999999996</v>
      </c>
      <c r="J435" t="s">
        <v>247</v>
      </c>
      <c r="K435">
        <v>51059</v>
      </c>
      <c r="L435" t="s">
        <v>236</v>
      </c>
    </row>
    <row r="436" spans="1:12" x14ac:dyDescent="0.2">
      <c r="A436" t="str">
        <f t="shared" si="6"/>
        <v>Fauquier2006</v>
      </c>
      <c r="B436" t="s">
        <v>667</v>
      </c>
      <c r="C436">
        <v>2006</v>
      </c>
      <c r="D436" t="s">
        <v>245</v>
      </c>
      <c r="E436">
        <v>2080</v>
      </c>
      <c r="F436">
        <v>21716</v>
      </c>
      <c r="G436">
        <v>-1.2</v>
      </c>
      <c r="H436">
        <v>773</v>
      </c>
      <c r="I436">
        <v>4.3</v>
      </c>
      <c r="J436" t="s">
        <v>247</v>
      </c>
      <c r="K436">
        <v>51061</v>
      </c>
      <c r="L436" t="s">
        <v>236</v>
      </c>
    </row>
    <row r="437" spans="1:12" x14ac:dyDescent="0.2">
      <c r="A437" t="str">
        <f t="shared" si="6"/>
        <v>Floyd2006</v>
      </c>
      <c r="B437" t="s">
        <v>500</v>
      </c>
      <c r="C437">
        <v>2006</v>
      </c>
      <c r="D437" t="s">
        <v>245</v>
      </c>
      <c r="E437">
        <v>312</v>
      </c>
      <c r="F437">
        <v>2864</v>
      </c>
      <c r="G437">
        <v>1.2</v>
      </c>
      <c r="H437">
        <v>510</v>
      </c>
      <c r="I437">
        <v>3.7</v>
      </c>
      <c r="J437" t="s">
        <v>247</v>
      </c>
      <c r="K437">
        <v>51063</v>
      </c>
      <c r="L437" t="s">
        <v>236</v>
      </c>
    </row>
    <row r="438" spans="1:12" x14ac:dyDescent="0.2">
      <c r="A438" t="str">
        <f t="shared" si="6"/>
        <v>Fluvanna2006</v>
      </c>
      <c r="B438" t="s">
        <v>668</v>
      </c>
      <c r="C438">
        <v>2006</v>
      </c>
      <c r="D438" t="s">
        <v>245</v>
      </c>
      <c r="E438">
        <v>448</v>
      </c>
      <c r="F438">
        <v>4061</v>
      </c>
      <c r="G438">
        <v>0.3</v>
      </c>
      <c r="H438">
        <v>618</v>
      </c>
      <c r="I438">
        <v>5.6</v>
      </c>
      <c r="J438" t="s">
        <v>247</v>
      </c>
      <c r="K438">
        <v>51065</v>
      </c>
      <c r="L438" t="s">
        <v>236</v>
      </c>
    </row>
    <row r="439" spans="1:12" x14ac:dyDescent="0.2">
      <c r="A439" t="str">
        <f t="shared" si="6"/>
        <v>Franklin2006</v>
      </c>
      <c r="B439" t="s">
        <v>434</v>
      </c>
      <c r="C439">
        <v>2006</v>
      </c>
      <c r="D439" t="s">
        <v>245</v>
      </c>
      <c r="E439">
        <v>1280</v>
      </c>
      <c r="F439">
        <v>15589</v>
      </c>
      <c r="G439">
        <v>4.5</v>
      </c>
      <c r="H439">
        <v>553</v>
      </c>
      <c r="I439">
        <v>-1.3</v>
      </c>
      <c r="J439" t="s">
        <v>247</v>
      </c>
      <c r="K439">
        <v>51067</v>
      </c>
      <c r="L439" t="s">
        <v>236</v>
      </c>
    </row>
    <row r="440" spans="1:12" x14ac:dyDescent="0.2">
      <c r="A440" t="str">
        <f t="shared" si="6"/>
        <v>Frederick2006</v>
      </c>
      <c r="B440" t="s">
        <v>669</v>
      </c>
      <c r="C440">
        <v>2006</v>
      </c>
      <c r="D440" t="s">
        <v>245</v>
      </c>
      <c r="E440">
        <v>1388</v>
      </c>
      <c r="F440">
        <v>22601</v>
      </c>
      <c r="G440">
        <v>7.9</v>
      </c>
      <c r="H440">
        <v>703</v>
      </c>
      <c r="I440">
        <v>3.5</v>
      </c>
      <c r="J440" t="s">
        <v>247</v>
      </c>
      <c r="K440">
        <v>51069</v>
      </c>
      <c r="L440" t="s">
        <v>236</v>
      </c>
    </row>
    <row r="441" spans="1:12" x14ac:dyDescent="0.2">
      <c r="A441" t="str">
        <f t="shared" si="6"/>
        <v>Giles2006</v>
      </c>
      <c r="B441" t="s">
        <v>670</v>
      </c>
      <c r="C441">
        <v>2006</v>
      </c>
      <c r="D441" t="s">
        <v>245</v>
      </c>
      <c r="E441">
        <v>332</v>
      </c>
      <c r="F441">
        <v>4890</v>
      </c>
      <c r="G441">
        <v>-1.1000000000000001</v>
      </c>
      <c r="H441">
        <v>593</v>
      </c>
      <c r="I441">
        <v>-5.3</v>
      </c>
      <c r="J441" t="s">
        <v>247</v>
      </c>
      <c r="K441">
        <v>51071</v>
      </c>
      <c r="L441" t="s">
        <v>236</v>
      </c>
    </row>
    <row r="442" spans="1:12" x14ac:dyDescent="0.2">
      <c r="A442" t="str">
        <f t="shared" si="6"/>
        <v>Gloucester2006</v>
      </c>
      <c r="B442" t="s">
        <v>671</v>
      </c>
      <c r="C442">
        <v>2006</v>
      </c>
      <c r="D442" t="s">
        <v>245</v>
      </c>
      <c r="E442">
        <v>1013</v>
      </c>
      <c r="F442">
        <v>10319</v>
      </c>
      <c r="G442">
        <v>3.5</v>
      </c>
      <c r="H442">
        <v>548</v>
      </c>
      <c r="I442">
        <v>4.2</v>
      </c>
      <c r="J442" t="s">
        <v>247</v>
      </c>
      <c r="K442">
        <v>51073</v>
      </c>
      <c r="L442" t="s">
        <v>236</v>
      </c>
    </row>
    <row r="443" spans="1:12" x14ac:dyDescent="0.2">
      <c r="A443" t="str">
        <f t="shared" si="6"/>
        <v>Goochland2006</v>
      </c>
      <c r="B443" t="s">
        <v>672</v>
      </c>
      <c r="C443">
        <v>2006</v>
      </c>
      <c r="D443" t="s">
        <v>245</v>
      </c>
      <c r="E443">
        <v>659</v>
      </c>
      <c r="F443">
        <v>9729</v>
      </c>
      <c r="G443">
        <v>3.9</v>
      </c>
      <c r="H443">
        <v>1231</v>
      </c>
      <c r="I443">
        <v>-21.9</v>
      </c>
      <c r="J443" t="s">
        <v>247</v>
      </c>
      <c r="K443">
        <v>51075</v>
      </c>
      <c r="L443" t="s">
        <v>236</v>
      </c>
    </row>
    <row r="444" spans="1:12" x14ac:dyDescent="0.2">
      <c r="A444" t="str">
        <f t="shared" si="6"/>
        <v>Grayson2006</v>
      </c>
      <c r="B444" t="s">
        <v>598</v>
      </c>
      <c r="C444">
        <v>2006</v>
      </c>
      <c r="D444" t="s">
        <v>245</v>
      </c>
      <c r="E444">
        <v>238</v>
      </c>
      <c r="F444">
        <v>2457</v>
      </c>
      <c r="G444">
        <v>-0.7</v>
      </c>
      <c r="H444">
        <v>484</v>
      </c>
      <c r="I444">
        <v>2.5</v>
      </c>
      <c r="J444" t="s">
        <v>247</v>
      </c>
      <c r="K444">
        <v>51077</v>
      </c>
      <c r="L444" t="s">
        <v>236</v>
      </c>
    </row>
    <row r="445" spans="1:12" x14ac:dyDescent="0.2">
      <c r="A445" t="str">
        <f t="shared" si="6"/>
        <v>Greene2006</v>
      </c>
      <c r="B445" t="s">
        <v>436</v>
      </c>
      <c r="C445">
        <v>2006</v>
      </c>
      <c r="D445" t="s">
        <v>245</v>
      </c>
      <c r="E445">
        <v>355</v>
      </c>
      <c r="F445">
        <v>2855</v>
      </c>
      <c r="G445">
        <v>-1.9</v>
      </c>
      <c r="H445">
        <v>578</v>
      </c>
      <c r="I445">
        <v>3.2</v>
      </c>
      <c r="J445" t="s">
        <v>247</v>
      </c>
      <c r="K445">
        <v>51079</v>
      </c>
      <c r="L445" t="s">
        <v>236</v>
      </c>
    </row>
    <row r="446" spans="1:12" x14ac:dyDescent="0.2">
      <c r="A446" t="str">
        <f t="shared" si="6"/>
        <v>Greensville2006</v>
      </c>
      <c r="B446" t="s">
        <v>673</v>
      </c>
      <c r="C446">
        <v>2006</v>
      </c>
      <c r="D446" t="s">
        <v>245</v>
      </c>
      <c r="E446">
        <v>140</v>
      </c>
      <c r="F446">
        <v>5041</v>
      </c>
      <c r="G446">
        <v>-1.3</v>
      </c>
      <c r="H446">
        <v>590</v>
      </c>
      <c r="I446">
        <v>-0.8</v>
      </c>
      <c r="J446" t="s">
        <v>247</v>
      </c>
      <c r="K446">
        <v>51081</v>
      </c>
      <c r="L446" t="s">
        <v>236</v>
      </c>
    </row>
    <row r="447" spans="1:12" x14ac:dyDescent="0.2">
      <c r="A447" t="str">
        <f t="shared" si="6"/>
        <v>Halifax2006</v>
      </c>
      <c r="B447" t="s">
        <v>674</v>
      </c>
      <c r="C447">
        <v>2006</v>
      </c>
      <c r="D447" t="s">
        <v>245</v>
      </c>
      <c r="E447">
        <v>843</v>
      </c>
      <c r="F447">
        <v>12983</v>
      </c>
      <c r="G447">
        <v>-1.4</v>
      </c>
      <c r="H447">
        <v>558</v>
      </c>
      <c r="I447">
        <v>3.9</v>
      </c>
      <c r="J447" t="s">
        <v>247</v>
      </c>
      <c r="K447">
        <v>51083</v>
      </c>
      <c r="L447" t="s">
        <v>236</v>
      </c>
    </row>
    <row r="448" spans="1:12" x14ac:dyDescent="0.2">
      <c r="A448" t="str">
        <f t="shared" si="6"/>
        <v>Hanover2006</v>
      </c>
      <c r="B448" t="s">
        <v>675</v>
      </c>
      <c r="C448">
        <v>2006</v>
      </c>
      <c r="D448" t="s">
        <v>245</v>
      </c>
      <c r="E448">
        <v>3170</v>
      </c>
      <c r="F448">
        <v>43716</v>
      </c>
      <c r="G448">
        <v>4.0999999999999996</v>
      </c>
      <c r="H448">
        <v>713</v>
      </c>
      <c r="I448">
        <v>3.2</v>
      </c>
      <c r="J448" t="s">
        <v>247</v>
      </c>
      <c r="K448">
        <v>51085</v>
      </c>
      <c r="L448" t="s">
        <v>236</v>
      </c>
    </row>
    <row r="449" spans="1:12" x14ac:dyDescent="0.2">
      <c r="A449" t="str">
        <f t="shared" si="6"/>
        <v>Henrico2006</v>
      </c>
      <c r="B449" t="s">
        <v>676</v>
      </c>
      <c r="C449">
        <v>2006</v>
      </c>
      <c r="D449" t="s">
        <v>245</v>
      </c>
      <c r="E449">
        <v>8846</v>
      </c>
      <c r="F449">
        <v>179340</v>
      </c>
      <c r="G449">
        <v>2.9</v>
      </c>
      <c r="H449">
        <v>897</v>
      </c>
      <c r="I449">
        <v>1.1000000000000001</v>
      </c>
      <c r="J449" t="s">
        <v>247</v>
      </c>
      <c r="K449">
        <v>51087</v>
      </c>
      <c r="L449" t="s">
        <v>236</v>
      </c>
    </row>
    <row r="450" spans="1:12" x14ac:dyDescent="0.2">
      <c r="A450" t="str">
        <f t="shared" si="6"/>
        <v>Henry2006</v>
      </c>
      <c r="B450" t="s">
        <v>416</v>
      </c>
      <c r="C450">
        <v>2006</v>
      </c>
      <c r="D450" t="s">
        <v>245</v>
      </c>
      <c r="E450">
        <v>964</v>
      </c>
      <c r="F450">
        <v>16377</v>
      </c>
      <c r="G450">
        <v>-2.6</v>
      </c>
      <c r="H450">
        <v>548</v>
      </c>
      <c r="I450">
        <v>1.9</v>
      </c>
      <c r="J450" t="s">
        <v>247</v>
      </c>
      <c r="K450">
        <v>51089</v>
      </c>
      <c r="L450" t="s">
        <v>236</v>
      </c>
    </row>
    <row r="451" spans="1:12" x14ac:dyDescent="0.2">
      <c r="A451" t="str">
        <f t="shared" si="6"/>
        <v>Highland2006</v>
      </c>
      <c r="B451" t="s">
        <v>677</v>
      </c>
      <c r="C451">
        <v>2006</v>
      </c>
      <c r="D451" t="s">
        <v>245</v>
      </c>
      <c r="E451">
        <v>98</v>
      </c>
      <c r="F451">
        <v>574</v>
      </c>
      <c r="G451">
        <v>4</v>
      </c>
      <c r="H451">
        <v>426</v>
      </c>
      <c r="I451">
        <v>5.2</v>
      </c>
      <c r="J451" t="s">
        <v>247</v>
      </c>
      <c r="K451">
        <v>51091</v>
      </c>
      <c r="L451" t="s">
        <v>236</v>
      </c>
    </row>
    <row r="452" spans="1:12" x14ac:dyDescent="0.2">
      <c r="A452" t="str">
        <f t="shared" si="6"/>
        <v>Isle of Wight2006</v>
      </c>
      <c r="B452" t="s">
        <v>678</v>
      </c>
      <c r="C452">
        <v>2006</v>
      </c>
      <c r="D452" t="s">
        <v>245</v>
      </c>
      <c r="E452">
        <v>718</v>
      </c>
      <c r="F452">
        <v>12089</v>
      </c>
      <c r="G452">
        <v>-0.8</v>
      </c>
      <c r="H452">
        <v>822</v>
      </c>
      <c r="I452">
        <v>22.1</v>
      </c>
      <c r="J452" t="s">
        <v>247</v>
      </c>
      <c r="K452">
        <v>51093</v>
      </c>
      <c r="L452" t="s">
        <v>236</v>
      </c>
    </row>
    <row r="453" spans="1:12" x14ac:dyDescent="0.2">
      <c r="A453" t="str">
        <f t="shared" si="6"/>
        <v>James City2006</v>
      </c>
      <c r="B453" t="s">
        <v>679</v>
      </c>
      <c r="C453">
        <v>2006</v>
      </c>
      <c r="D453" t="s">
        <v>245</v>
      </c>
      <c r="E453">
        <v>1541</v>
      </c>
      <c r="F453">
        <v>23191</v>
      </c>
      <c r="G453">
        <v>2.1</v>
      </c>
      <c r="H453">
        <v>658</v>
      </c>
      <c r="I453">
        <v>5.6</v>
      </c>
      <c r="J453" t="s">
        <v>247</v>
      </c>
      <c r="K453">
        <v>51095</v>
      </c>
      <c r="L453" t="s">
        <v>236</v>
      </c>
    </row>
    <row r="454" spans="1:12" x14ac:dyDescent="0.2">
      <c r="A454" t="str">
        <f t="shared" ref="A454:A517" si="7">_xlfn.CONCAT(B454, C454)</f>
        <v>King and Queen2006</v>
      </c>
      <c r="B454" t="s">
        <v>680</v>
      </c>
      <c r="C454">
        <v>2006</v>
      </c>
      <c r="D454" t="s">
        <v>245</v>
      </c>
      <c r="E454">
        <v>145</v>
      </c>
      <c r="F454">
        <v>932</v>
      </c>
      <c r="G454">
        <v>0.5</v>
      </c>
      <c r="H454">
        <v>652</v>
      </c>
      <c r="I454">
        <v>-3.3</v>
      </c>
      <c r="J454" t="s">
        <v>247</v>
      </c>
      <c r="K454">
        <v>51097</v>
      </c>
      <c r="L454" t="s">
        <v>236</v>
      </c>
    </row>
    <row r="455" spans="1:12" x14ac:dyDescent="0.2">
      <c r="A455" t="str">
        <f t="shared" si="7"/>
        <v>King George2006</v>
      </c>
      <c r="B455" t="s">
        <v>681</v>
      </c>
      <c r="C455">
        <v>2006</v>
      </c>
      <c r="D455" t="s">
        <v>245</v>
      </c>
      <c r="E455">
        <v>483</v>
      </c>
      <c r="F455">
        <v>9726</v>
      </c>
      <c r="G455">
        <v>-2.7</v>
      </c>
      <c r="H455">
        <v>1189</v>
      </c>
      <c r="I455">
        <v>4.9000000000000004</v>
      </c>
      <c r="J455" t="s">
        <v>247</v>
      </c>
      <c r="K455">
        <v>51099</v>
      </c>
      <c r="L455" t="s">
        <v>236</v>
      </c>
    </row>
    <row r="456" spans="1:12" x14ac:dyDescent="0.2">
      <c r="A456" t="str">
        <f t="shared" si="7"/>
        <v>King William2006</v>
      </c>
      <c r="B456" t="s">
        <v>682</v>
      </c>
      <c r="C456">
        <v>2006</v>
      </c>
      <c r="D456" t="s">
        <v>245</v>
      </c>
      <c r="E456">
        <v>346</v>
      </c>
      <c r="F456">
        <v>3801</v>
      </c>
      <c r="G456">
        <v>-7.2</v>
      </c>
      <c r="H456">
        <v>732</v>
      </c>
      <c r="I456">
        <v>9.4</v>
      </c>
      <c r="J456" t="s">
        <v>247</v>
      </c>
      <c r="K456">
        <v>51101</v>
      </c>
      <c r="L456" t="s">
        <v>236</v>
      </c>
    </row>
    <row r="457" spans="1:12" x14ac:dyDescent="0.2">
      <c r="A457" t="str">
        <f t="shared" si="7"/>
        <v>Lancaster2006</v>
      </c>
      <c r="B457" t="s">
        <v>388</v>
      </c>
      <c r="C457">
        <v>2006</v>
      </c>
      <c r="D457" t="s">
        <v>245</v>
      </c>
      <c r="E457">
        <v>577</v>
      </c>
      <c r="F457">
        <v>4905</v>
      </c>
      <c r="G457">
        <v>3.9</v>
      </c>
      <c r="H457">
        <v>622</v>
      </c>
      <c r="I457">
        <v>2.1</v>
      </c>
      <c r="J457" t="s">
        <v>247</v>
      </c>
      <c r="K457">
        <v>51103</v>
      </c>
      <c r="L457" t="s">
        <v>236</v>
      </c>
    </row>
    <row r="458" spans="1:12" x14ac:dyDescent="0.2">
      <c r="A458" t="str">
        <f t="shared" si="7"/>
        <v>Lee2006</v>
      </c>
      <c r="B458" t="s">
        <v>315</v>
      </c>
      <c r="C458">
        <v>2006</v>
      </c>
      <c r="D458" t="s">
        <v>245</v>
      </c>
      <c r="E458">
        <v>413</v>
      </c>
      <c r="F458">
        <v>5592</v>
      </c>
      <c r="G458">
        <v>8.4</v>
      </c>
      <c r="H458">
        <v>563</v>
      </c>
      <c r="I458">
        <v>-0.2</v>
      </c>
      <c r="J458" t="s">
        <v>247</v>
      </c>
      <c r="K458">
        <v>51105</v>
      </c>
      <c r="L458" t="s">
        <v>236</v>
      </c>
    </row>
    <row r="459" spans="1:12" x14ac:dyDescent="0.2">
      <c r="A459" t="str">
        <f t="shared" si="7"/>
        <v>Loudoun2006</v>
      </c>
      <c r="B459" t="s">
        <v>417</v>
      </c>
      <c r="C459">
        <v>2006</v>
      </c>
      <c r="D459" t="s">
        <v>245</v>
      </c>
      <c r="E459">
        <v>7742</v>
      </c>
      <c r="F459">
        <v>128261</v>
      </c>
      <c r="G459">
        <v>3</v>
      </c>
      <c r="H459">
        <v>1063</v>
      </c>
      <c r="I459">
        <v>0.2</v>
      </c>
      <c r="J459" t="s">
        <v>247</v>
      </c>
      <c r="K459">
        <v>51107</v>
      </c>
      <c r="L459" t="s">
        <v>236</v>
      </c>
    </row>
    <row r="460" spans="1:12" x14ac:dyDescent="0.2">
      <c r="A460" t="str">
        <f t="shared" si="7"/>
        <v>Louisa2006</v>
      </c>
      <c r="B460" t="s">
        <v>683</v>
      </c>
      <c r="C460">
        <v>2006</v>
      </c>
      <c r="D460" t="s">
        <v>245</v>
      </c>
      <c r="E460">
        <v>579</v>
      </c>
      <c r="F460">
        <v>6952</v>
      </c>
      <c r="G460">
        <v>1.1000000000000001</v>
      </c>
      <c r="H460">
        <v>824</v>
      </c>
      <c r="I460">
        <v>0.5</v>
      </c>
      <c r="J460" t="s">
        <v>247</v>
      </c>
      <c r="K460">
        <v>51109</v>
      </c>
      <c r="L460" t="s">
        <v>236</v>
      </c>
    </row>
    <row r="461" spans="1:12" x14ac:dyDescent="0.2">
      <c r="A461" t="str">
        <f t="shared" si="7"/>
        <v>Lunenburg2006</v>
      </c>
      <c r="B461" t="s">
        <v>684</v>
      </c>
      <c r="C461">
        <v>2006</v>
      </c>
      <c r="D461" t="s">
        <v>245</v>
      </c>
      <c r="E461">
        <v>245</v>
      </c>
      <c r="F461">
        <v>2943</v>
      </c>
      <c r="G461">
        <v>-3.1</v>
      </c>
      <c r="H461">
        <v>550</v>
      </c>
      <c r="I461">
        <v>5.8</v>
      </c>
      <c r="J461" t="s">
        <v>247</v>
      </c>
      <c r="K461">
        <v>51111</v>
      </c>
      <c r="L461" t="s">
        <v>236</v>
      </c>
    </row>
    <row r="462" spans="1:12" x14ac:dyDescent="0.2">
      <c r="A462" t="str">
        <f t="shared" si="7"/>
        <v>Madison2006</v>
      </c>
      <c r="B462" t="s">
        <v>313</v>
      </c>
      <c r="C462">
        <v>2006</v>
      </c>
      <c r="D462" t="s">
        <v>245</v>
      </c>
      <c r="E462">
        <v>340</v>
      </c>
      <c r="F462">
        <v>3657</v>
      </c>
      <c r="G462">
        <v>2.4</v>
      </c>
      <c r="H462">
        <v>537</v>
      </c>
      <c r="I462">
        <v>3.5</v>
      </c>
      <c r="J462" t="s">
        <v>247</v>
      </c>
      <c r="K462">
        <v>51113</v>
      </c>
      <c r="L462" t="s">
        <v>236</v>
      </c>
    </row>
    <row r="463" spans="1:12" x14ac:dyDescent="0.2">
      <c r="A463" t="str">
        <f t="shared" si="7"/>
        <v>Mathews2006</v>
      </c>
      <c r="B463" t="s">
        <v>685</v>
      </c>
      <c r="C463">
        <v>2006</v>
      </c>
      <c r="D463" t="s">
        <v>245</v>
      </c>
      <c r="E463">
        <v>241</v>
      </c>
      <c r="F463">
        <v>1726</v>
      </c>
      <c r="G463">
        <v>9.5</v>
      </c>
      <c r="H463">
        <v>462</v>
      </c>
      <c r="I463">
        <v>-0.2</v>
      </c>
      <c r="J463" t="s">
        <v>247</v>
      </c>
      <c r="K463">
        <v>51115</v>
      </c>
      <c r="L463" t="s">
        <v>236</v>
      </c>
    </row>
    <row r="464" spans="1:12" x14ac:dyDescent="0.2">
      <c r="A464" t="str">
        <f t="shared" si="7"/>
        <v>Mecklenburg2006</v>
      </c>
      <c r="B464" t="s">
        <v>686</v>
      </c>
      <c r="C464">
        <v>2006</v>
      </c>
      <c r="D464" t="s">
        <v>245</v>
      </c>
      <c r="E464">
        <v>933</v>
      </c>
      <c r="F464">
        <v>12972</v>
      </c>
      <c r="G464">
        <v>1.9</v>
      </c>
      <c r="H464">
        <v>517</v>
      </c>
      <c r="I464">
        <v>0.6</v>
      </c>
      <c r="J464" t="s">
        <v>247</v>
      </c>
      <c r="K464">
        <v>51117</v>
      </c>
      <c r="L464" t="s">
        <v>236</v>
      </c>
    </row>
    <row r="465" spans="1:12" x14ac:dyDescent="0.2">
      <c r="A465" t="str">
        <f t="shared" si="7"/>
        <v>Middlesex2006</v>
      </c>
      <c r="B465" t="s">
        <v>687</v>
      </c>
      <c r="C465">
        <v>2006</v>
      </c>
      <c r="D465" t="s">
        <v>245</v>
      </c>
      <c r="E465">
        <v>418</v>
      </c>
      <c r="F465">
        <v>3423</v>
      </c>
      <c r="G465">
        <v>-2.2000000000000002</v>
      </c>
      <c r="H465">
        <v>524</v>
      </c>
      <c r="I465">
        <v>9.9</v>
      </c>
      <c r="J465" t="s">
        <v>247</v>
      </c>
      <c r="K465">
        <v>51119</v>
      </c>
      <c r="L465" t="s">
        <v>236</v>
      </c>
    </row>
    <row r="466" spans="1:12" x14ac:dyDescent="0.2">
      <c r="A466" t="str">
        <f t="shared" si="7"/>
        <v>Montgomery2006</v>
      </c>
      <c r="B466" t="s">
        <v>329</v>
      </c>
      <c r="C466">
        <v>2006</v>
      </c>
      <c r="D466" t="s">
        <v>245</v>
      </c>
      <c r="E466">
        <v>2026</v>
      </c>
      <c r="F466">
        <v>39315</v>
      </c>
      <c r="G466">
        <v>1.8</v>
      </c>
      <c r="H466">
        <v>667</v>
      </c>
      <c r="I466">
        <v>5</v>
      </c>
      <c r="J466" t="s">
        <v>247</v>
      </c>
      <c r="K466">
        <v>51121</v>
      </c>
      <c r="L466" t="s">
        <v>236</v>
      </c>
    </row>
    <row r="467" spans="1:12" x14ac:dyDescent="0.2">
      <c r="A467" t="str">
        <f t="shared" si="7"/>
        <v>Nelson2006</v>
      </c>
      <c r="B467" t="s">
        <v>627</v>
      </c>
      <c r="C467">
        <v>2006</v>
      </c>
      <c r="D467" t="s">
        <v>245</v>
      </c>
      <c r="E467">
        <v>430</v>
      </c>
      <c r="F467">
        <v>3626</v>
      </c>
      <c r="G467">
        <v>4</v>
      </c>
      <c r="H467">
        <v>544</v>
      </c>
      <c r="I467">
        <v>3</v>
      </c>
      <c r="J467" t="s">
        <v>247</v>
      </c>
      <c r="K467">
        <v>51125</v>
      </c>
      <c r="L467" t="s">
        <v>236</v>
      </c>
    </row>
    <row r="468" spans="1:12" x14ac:dyDescent="0.2">
      <c r="A468" t="str">
        <f t="shared" si="7"/>
        <v>New Kent2006</v>
      </c>
      <c r="B468" t="s">
        <v>688</v>
      </c>
      <c r="C468">
        <v>2006</v>
      </c>
      <c r="D468" t="s">
        <v>245</v>
      </c>
      <c r="E468">
        <v>410</v>
      </c>
      <c r="F468">
        <v>3742</v>
      </c>
      <c r="G468">
        <v>3.2</v>
      </c>
      <c r="H468">
        <v>584</v>
      </c>
      <c r="I468">
        <v>4.8</v>
      </c>
      <c r="J468" t="s">
        <v>247</v>
      </c>
      <c r="K468">
        <v>51127</v>
      </c>
      <c r="L468" t="s">
        <v>236</v>
      </c>
    </row>
    <row r="469" spans="1:12" x14ac:dyDescent="0.2">
      <c r="A469" t="str">
        <f t="shared" si="7"/>
        <v>Northampton2006</v>
      </c>
      <c r="B469" t="s">
        <v>689</v>
      </c>
      <c r="C469">
        <v>2006</v>
      </c>
      <c r="D469" t="s">
        <v>245</v>
      </c>
      <c r="E469">
        <v>410</v>
      </c>
      <c r="F469">
        <v>4962</v>
      </c>
      <c r="G469">
        <v>-1.9</v>
      </c>
      <c r="H469">
        <v>576</v>
      </c>
      <c r="I469">
        <v>7.5</v>
      </c>
      <c r="J469" t="s">
        <v>247</v>
      </c>
      <c r="K469">
        <v>51131</v>
      </c>
      <c r="L469" t="s">
        <v>236</v>
      </c>
    </row>
    <row r="470" spans="1:12" x14ac:dyDescent="0.2">
      <c r="A470" t="str">
        <f t="shared" si="7"/>
        <v>Northumberland2006</v>
      </c>
      <c r="B470" t="s">
        <v>690</v>
      </c>
      <c r="C470">
        <v>2006</v>
      </c>
      <c r="D470" t="s">
        <v>245</v>
      </c>
      <c r="E470">
        <v>390</v>
      </c>
      <c r="F470">
        <v>3060</v>
      </c>
      <c r="G470">
        <v>-2</v>
      </c>
      <c r="H470">
        <v>526</v>
      </c>
      <c r="I470">
        <v>6.3</v>
      </c>
      <c r="J470" t="s">
        <v>247</v>
      </c>
      <c r="K470">
        <v>51133</v>
      </c>
      <c r="L470" t="s">
        <v>236</v>
      </c>
    </row>
    <row r="471" spans="1:12" x14ac:dyDescent="0.2">
      <c r="A471" t="str">
        <f t="shared" si="7"/>
        <v>Nottoway2006</v>
      </c>
      <c r="B471" t="s">
        <v>691</v>
      </c>
      <c r="C471">
        <v>2006</v>
      </c>
      <c r="D471" t="s">
        <v>245</v>
      </c>
      <c r="E471">
        <v>367</v>
      </c>
      <c r="F471">
        <v>6110</v>
      </c>
      <c r="G471">
        <v>2.7</v>
      </c>
      <c r="H471">
        <v>538</v>
      </c>
      <c r="I471">
        <v>2.5</v>
      </c>
      <c r="J471" t="s">
        <v>247</v>
      </c>
      <c r="K471">
        <v>51135</v>
      </c>
      <c r="L471" t="s">
        <v>236</v>
      </c>
    </row>
    <row r="472" spans="1:12" x14ac:dyDescent="0.2">
      <c r="A472" t="str">
        <f t="shared" si="7"/>
        <v>Orange2006</v>
      </c>
      <c r="B472" t="s">
        <v>418</v>
      </c>
      <c r="C472">
        <v>2006</v>
      </c>
      <c r="D472" t="s">
        <v>245</v>
      </c>
      <c r="E472">
        <v>788</v>
      </c>
      <c r="F472">
        <v>9331</v>
      </c>
      <c r="G472">
        <v>1.8</v>
      </c>
      <c r="H472">
        <v>675</v>
      </c>
      <c r="I472">
        <v>16.600000000000001</v>
      </c>
      <c r="J472" t="s">
        <v>247</v>
      </c>
      <c r="K472">
        <v>51137</v>
      </c>
      <c r="L472" t="s">
        <v>236</v>
      </c>
    </row>
    <row r="473" spans="1:12" x14ac:dyDescent="0.2">
      <c r="A473" t="str">
        <f t="shared" si="7"/>
        <v>Page2006</v>
      </c>
      <c r="B473" t="s">
        <v>692</v>
      </c>
      <c r="C473">
        <v>2006</v>
      </c>
      <c r="D473" t="s">
        <v>245</v>
      </c>
      <c r="E473">
        <v>484</v>
      </c>
      <c r="F473">
        <v>5676</v>
      </c>
      <c r="G473">
        <v>-5.6</v>
      </c>
      <c r="H473">
        <v>501</v>
      </c>
      <c r="I473">
        <v>2.2000000000000002</v>
      </c>
      <c r="J473" t="s">
        <v>247</v>
      </c>
      <c r="K473">
        <v>51139</v>
      </c>
      <c r="L473" t="s">
        <v>236</v>
      </c>
    </row>
    <row r="474" spans="1:12" x14ac:dyDescent="0.2">
      <c r="A474" t="str">
        <f t="shared" si="7"/>
        <v>Patrick2006</v>
      </c>
      <c r="B474" t="s">
        <v>693</v>
      </c>
      <c r="C474">
        <v>2006</v>
      </c>
      <c r="D474" t="s">
        <v>245</v>
      </c>
      <c r="E474">
        <v>362</v>
      </c>
      <c r="F474">
        <v>5011</v>
      </c>
      <c r="G474">
        <v>5.0999999999999996</v>
      </c>
      <c r="H474">
        <v>496</v>
      </c>
      <c r="I474">
        <v>4.2</v>
      </c>
      <c r="J474" t="s">
        <v>247</v>
      </c>
      <c r="K474">
        <v>51141</v>
      </c>
      <c r="L474" t="s">
        <v>236</v>
      </c>
    </row>
    <row r="475" spans="1:12" x14ac:dyDescent="0.2">
      <c r="A475" t="str">
        <f t="shared" si="7"/>
        <v>Pittsylvania2006</v>
      </c>
      <c r="B475" t="s">
        <v>694</v>
      </c>
      <c r="C475">
        <v>2006</v>
      </c>
      <c r="D475" t="s">
        <v>245</v>
      </c>
      <c r="E475">
        <v>940</v>
      </c>
      <c r="F475">
        <v>14385</v>
      </c>
      <c r="G475">
        <v>-3.2</v>
      </c>
      <c r="H475">
        <v>520</v>
      </c>
      <c r="I475">
        <v>4.5999999999999996</v>
      </c>
      <c r="J475" t="s">
        <v>247</v>
      </c>
      <c r="K475">
        <v>51143</v>
      </c>
      <c r="L475" t="s">
        <v>236</v>
      </c>
    </row>
    <row r="476" spans="1:12" x14ac:dyDescent="0.2">
      <c r="A476" t="str">
        <f t="shared" si="7"/>
        <v>Powhatan2006</v>
      </c>
      <c r="B476" t="s">
        <v>695</v>
      </c>
      <c r="C476">
        <v>2006</v>
      </c>
      <c r="D476" t="s">
        <v>245</v>
      </c>
      <c r="E476">
        <v>690</v>
      </c>
      <c r="F476">
        <v>6428</v>
      </c>
      <c r="G476">
        <v>3.2</v>
      </c>
      <c r="H476">
        <v>675</v>
      </c>
      <c r="I476">
        <v>2</v>
      </c>
      <c r="J476" t="s">
        <v>247</v>
      </c>
      <c r="K476">
        <v>51145</v>
      </c>
      <c r="L476" t="s">
        <v>236</v>
      </c>
    </row>
    <row r="477" spans="1:12" x14ac:dyDescent="0.2">
      <c r="A477" t="str">
        <f t="shared" si="7"/>
        <v>Prince Edward2006</v>
      </c>
      <c r="B477" t="s">
        <v>696</v>
      </c>
      <c r="C477">
        <v>2006</v>
      </c>
      <c r="D477" t="s">
        <v>245</v>
      </c>
      <c r="E477">
        <v>573</v>
      </c>
      <c r="F477">
        <v>8828</v>
      </c>
      <c r="G477">
        <v>2.6</v>
      </c>
      <c r="H477">
        <v>538</v>
      </c>
      <c r="I477">
        <v>0.9</v>
      </c>
      <c r="J477" t="s">
        <v>247</v>
      </c>
      <c r="K477">
        <v>51147</v>
      </c>
      <c r="L477" t="s">
        <v>236</v>
      </c>
    </row>
    <row r="478" spans="1:12" x14ac:dyDescent="0.2">
      <c r="A478" t="str">
        <f t="shared" si="7"/>
        <v>Prince George2006</v>
      </c>
      <c r="B478" t="s">
        <v>697</v>
      </c>
      <c r="C478">
        <v>2006</v>
      </c>
      <c r="D478" t="s">
        <v>245</v>
      </c>
      <c r="E478">
        <v>475</v>
      </c>
      <c r="F478">
        <v>11260</v>
      </c>
      <c r="G478">
        <v>-1.4</v>
      </c>
      <c r="H478">
        <v>790</v>
      </c>
      <c r="I478">
        <v>6.5</v>
      </c>
      <c r="J478" t="s">
        <v>247</v>
      </c>
      <c r="K478">
        <v>51149</v>
      </c>
      <c r="L478" t="s">
        <v>236</v>
      </c>
    </row>
    <row r="479" spans="1:12" x14ac:dyDescent="0.2">
      <c r="A479" t="str">
        <f t="shared" si="7"/>
        <v>Prince William2006</v>
      </c>
      <c r="B479" t="s">
        <v>698</v>
      </c>
      <c r="C479">
        <v>2006</v>
      </c>
      <c r="D479" t="s">
        <v>245</v>
      </c>
      <c r="E479">
        <v>6628</v>
      </c>
      <c r="F479">
        <v>105230</v>
      </c>
      <c r="G479">
        <v>1.7</v>
      </c>
      <c r="H479">
        <v>766</v>
      </c>
      <c r="I479">
        <v>2.1</v>
      </c>
      <c r="J479" t="s">
        <v>247</v>
      </c>
      <c r="K479">
        <v>51153</v>
      </c>
      <c r="L479" t="s">
        <v>236</v>
      </c>
    </row>
    <row r="480" spans="1:12" x14ac:dyDescent="0.2">
      <c r="A480" t="str">
        <f t="shared" si="7"/>
        <v>Pulaski2006</v>
      </c>
      <c r="B480" t="s">
        <v>415</v>
      </c>
      <c r="C480">
        <v>2006</v>
      </c>
      <c r="D480" t="s">
        <v>245</v>
      </c>
      <c r="E480">
        <v>709</v>
      </c>
      <c r="F480">
        <v>15453</v>
      </c>
      <c r="G480">
        <v>2.7</v>
      </c>
      <c r="H480">
        <v>694</v>
      </c>
      <c r="I480">
        <v>5.2</v>
      </c>
      <c r="J480" t="s">
        <v>247</v>
      </c>
      <c r="K480">
        <v>51155</v>
      </c>
      <c r="L480" t="s">
        <v>236</v>
      </c>
    </row>
    <row r="481" spans="1:12" x14ac:dyDescent="0.2">
      <c r="A481" t="str">
        <f t="shared" si="7"/>
        <v>Rappahannock2006</v>
      </c>
      <c r="B481" t="s">
        <v>699</v>
      </c>
      <c r="C481">
        <v>2006</v>
      </c>
      <c r="D481" t="s">
        <v>245</v>
      </c>
      <c r="E481">
        <v>239</v>
      </c>
      <c r="F481">
        <v>1545</v>
      </c>
      <c r="G481">
        <v>3.2</v>
      </c>
      <c r="H481">
        <v>808</v>
      </c>
      <c r="I481">
        <v>9.5</v>
      </c>
      <c r="J481" t="s">
        <v>247</v>
      </c>
      <c r="K481">
        <v>51157</v>
      </c>
      <c r="L481" t="s">
        <v>236</v>
      </c>
    </row>
    <row r="482" spans="1:12" x14ac:dyDescent="0.2">
      <c r="A482" t="str">
        <f t="shared" si="7"/>
        <v>Richmond2006</v>
      </c>
      <c r="B482" t="s">
        <v>342</v>
      </c>
      <c r="C482">
        <v>2006</v>
      </c>
      <c r="D482" t="s">
        <v>245</v>
      </c>
      <c r="E482">
        <v>255</v>
      </c>
      <c r="F482">
        <v>2806</v>
      </c>
      <c r="G482">
        <v>-3.2</v>
      </c>
      <c r="H482">
        <v>581</v>
      </c>
      <c r="I482">
        <v>6.8</v>
      </c>
      <c r="J482" t="s">
        <v>247</v>
      </c>
      <c r="K482">
        <v>51159</v>
      </c>
      <c r="L482" t="s">
        <v>236</v>
      </c>
    </row>
    <row r="483" spans="1:12" x14ac:dyDescent="0.2">
      <c r="A483" t="str">
        <f t="shared" si="7"/>
        <v>Roanoke2006</v>
      </c>
      <c r="B483" t="s">
        <v>700</v>
      </c>
      <c r="C483">
        <v>2006</v>
      </c>
      <c r="D483" t="s">
        <v>245</v>
      </c>
      <c r="E483">
        <v>2111</v>
      </c>
      <c r="F483">
        <v>35902</v>
      </c>
      <c r="G483">
        <v>3.8</v>
      </c>
      <c r="H483">
        <v>638</v>
      </c>
      <c r="I483">
        <v>2.4</v>
      </c>
      <c r="J483" t="s">
        <v>247</v>
      </c>
      <c r="K483">
        <v>51161</v>
      </c>
      <c r="L483" t="s">
        <v>236</v>
      </c>
    </row>
    <row r="484" spans="1:12" x14ac:dyDescent="0.2">
      <c r="A484" t="str">
        <f t="shared" si="7"/>
        <v>Rockbridge2006</v>
      </c>
      <c r="B484" t="s">
        <v>701</v>
      </c>
      <c r="C484">
        <v>2006</v>
      </c>
      <c r="D484" t="s">
        <v>245</v>
      </c>
      <c r="E484">
        <v>467</v>
      </c>
      <c r="F484">
        <v>6883</v>
      </c>
      <c r="G484">
        <v>1</v>
      </c>
      <c r="H484">
        <v>537</v>
      </c>
      <c r="I484">
        <v>4.5</v>
      </c>
      <c r="J484" t="s">
        <v>247</v>
      </c>
      <c r="K484">
        <v>51163</v>
      </c>
      <c r="L484" t="s">
        <v>236</v>
      </c>
    </row>
    <row r="485" spans="1:12" x14ac:dyDescent="0.2">
      <c r="A485" t="str">
        <f t="shared" si="7"/>
        <v>Rockingham2006</v>
      </c>
      <c r="B485" t="s">
        <v>380</v>
      </c>
      <c r="C485">
        <v>2006</v>
      </c>
      <c r="D485" t="s">
        <v>245</v>
      </c>
      <c r="E485">
        <v>1530</v>
      </c>
      <c r="F485">
        <v>29173</v>
      </c>
      <c r="G485">
        <v>5.3</v>
      </c>
      <c r="H485">
        <v>631</v>
      </c>
      <c r="I485">
        <v>5.7</v>
      </c>
      <c r="J485" t="s">
        <v>247</v>
      </c>
      <c r="K485">
        <v>51165</v>
      </c>
      <c r="L485" t="s">
        <v>236</v>
      </c>
    </row>
    <row r="486" spans="1:12" x14ac:dyDescent="0.2">
      <c r="A486" t="str">
        <f t="shared" si="7"/>
        <v>Russell2006</v>
      </c>
      <c r="B486" t="s">
        <v>449</v>
      </c>
      <c r="C486">
        <v>2006</v>
      </c>
      <c r="D486" t="s">
        <v>245</v>
      </c>
      <c r="E486">
        <v>529</v>
      </c>
      <c r="F486">
        <v>7940</v>
      </c>
      <c r="G486">
        <v>-1.7</v>
      </c>
      <c r="H486">
        <v>560</v>
      </c>
      <c r="I486">
        <v>-1.2</v>
      </c>
      <c r="J486" t="s">
        <v>247</v>
      </c>
      <c r="K486">
        <v>51167</v>
      </c>
      <c r="L486" t="s">
        <v>236</v>
      </c>
    </row>
    <row r="487" spans="1:12" x14ac:dyDescent="0.2">
      <c r="A487" t="str">
        <f t="shared" si="7"/>
        <v>Scott2006</v>
      </c>
      <c r="B487" t="s">
        <v>638</v>
      </c>
      <c r="C487">
        <v>2006</v>
      </c>
      <c r="D487" t="s">
        <v>245</v>
      </c>
      <c r="E487">
        <v>360</v>
      </c>
      <c r="F487">
        <v>4961</v>
      </c>
      <c r="G487">
        <v>5.4</v>
      </c>
      <c r="H487">
        <v>548</v>
      </c>
      <c r="I487">
        <v>2.4</v>
      </c>
      <c r="J487" t="s">
        <v>247</v>
      </c>
      <c r="K487">
        <v>51169</v>
      </c>
      <c r="L487" t="s">
        <v>236</v>
      </c>
    </row>
    <row r="488" spans="1:12" x14ac:dyDescent="0.2">
      <c r="A488" t="str">
        <f t="shared" si="7"/>
        <v>Shenandoah2006</v>
      </c>
      <c r="B488" t="s">
        <v>702</v>
      </c>
      <c r="C488">
        <v>2006</v>
      </c>
      <c r="D488" t="s">
        <v>245</v>
      </c>
      <c r="E488">
        <v>1002</v>
      </c>
      <c r="F488">
        <v>14411</v>
      </c>
      <c r="G488">
        <v>-1.5</v>
      </c>
      <c r="H488">
        <v>578</v>
      </c>
      <c r="I488">
        <v>4.5</v>
      </c>
      <c r="J488" t="s">
        <v>247</v>
      </c>
      <c r="K488">
        <v>51171</v>
      </c>
      <c r="L488" t="s">
        <v>236</v>
      </c>
    </row>
    <row r="489" spans="1:12" x14ac:dyDescent="0.2">
      <c r="A489" t="str">
        <f t="shared" si="7"/>
        <v>Smyth2006</v>
      </c>
      <c r="B489" t="s">
        <v>703</v>
      </c>
      <c r="C489">
        <v>2006</v>
      </c>
      <c r="D489" t="s">
        <v>245</v>
      </c>
      <c r="E489">
        <v>672</v>
      </c>
      <c r="F489">
        <v>13418</v>
      </c>
      <c r="G489">
        <v>-4.4000000000000004</v>
      </c>
      <c r="H489">
        <v>575</v>
      </c>
      <c r="I489">
        <v>1.8</v>
      </c>
      <c r="J489" t="s">
        <v>247</v>
      </c>
      <c r="K489">
        <v>51173</v>
      </c>
      <c r="L489" t="s">
        <v>236</v>
      </c>
    </row>
    <row r="490" spans="1:12" x14ac:dyDescent="0.2">
      <c r="A490" t="str">
        <f t="shared" si="7"/>
        <v>Southampton2006</v>
      </c>
      <c r="B490" t="s">
        <v>704</v>
      </c>
      <c r="C490">
        <v>2006</v>
      </c>
      <c r="D490" t="s">
        <v>245</v>
      </c>
      <c r="E490">
        <v>288</v>
      </c>
      <c r="F490">
        <v>4693</v>
      </c>
      <c r="G490">
        <v>5</v>
      </c>
      <c r="H490">
        <v>576</v>
      </c>
      <c r="I490">
        <v>2.9</v>
      </c>
      <c r="J490" t="s">
        <v>247</v>
      </c>
      <c r="K490">
        <v>51175</v>
      </c>
      <c r="L490" t="s">
        <v>236</v>
      </c>
    </row>
    <row r="491" spans="1:12" x14ac:dyDescent="0.2">
      <c r="A491" t="str">
        <f t="shared" si="7"/>
        <v>Spotsylvania2006</v>
      </c>
      <c r="B491" t="s">
        <v>705</v>
      </c>
      <c r="C491">
        <v>2006</v>
      </c>
      <c r="D491" t="s">
        <v>245</v>
      </c>
      <c r="E491">
        <v>2126</v>
      </c>
      <c r="F491">
        <v>30776</v>
      </c>
      <c r="G491">
        <v>2.8</v>
      </c>
      <c r="H491">
        <v>665</v>
      </c>
      <c r="I491">
        <v>-3.3</v>
      </c>
      <c r="J491" t="s">
        <v>247</v>
      </c>
      <c r="K491">
        <v>51177</v>
      </c>
      <c r="L491" t="s">
        <v>236</v>
      </c>
    </row>
    <row r="492" spans="1:12" x14ac:dyDescent="0.2">
      <c r="A492" t="str">
        <f t="shared" si="7"/>
        <v>Stafford2006</v>
      </c>
      <c r="B492" t="s">
        <v>706</v>
      </c>
      <c r="C492">
        <v>2006</v>
      </c>
      <c r="D492" t="s">
        <v>245</v>
      </c>
      <c r="E492">
        <v>2116</v>
      </c>
      <c r="F492">
        <v>34139</v>
      </c>
      <c r="G492">
        <v>9.6999999999999993</v>
      </c>
      <c r="H492">
        <v>792</v>
      </c>
      <c r="I492">
        <v>18</v>
      </c>
      <c r="J492" t="s">
        <v>247</v>
      </c>
      <c r="K492">
        <v>51179</v>
      </c>
      <c r="L492" t="s">
        <v>236</v>
      </c>
    </row>
    <row r="493" spans="1:12" x14ac:dyDescent="0.2">
      <c r="A493" t="str">
        <f t="shared" si="7"/>
        <v>Surry2006</v>
      </c>
      <c r="B493" t="s">
        <v>707</v>
      </c>
      <c r="C493">
        <v>2006</v>
      </c>
      <c r="D493" t="s">
        <v>245</v>
      </c>
      <c r="E493">
        <v>102</v>
      </c>
      <c r="F493">
        <v>2045</v>
      </c>
      <c r="G493">
        <v>2.4</v>
      </c>
      <c r="H493">
        <v>1275</v>
      </c>
      <c r="I493">
        <v>29.7</v>
      </c>
      <c r="J493" t="s">
        <v>247</v>
      </c>
      <c r="K493">
        <v>51181</v>
      </c>
      <c r="L493" t="s">
        <v>236</v>
      </c>
    </row>
    <row r="494" spans="1:12" x14ac:dyDescent="0.2">
      <c r="A494" t="str">
        <f t="shared" si="7"/>
        <v>Sussex2006</v>
      </c>
      <c r="B494" t="s">
        <v>708</v>
      </c>
      <c r="C494">
        <v>2006</v>
      </c>
      <c r="D494" t="s">
        <v>245</v>
      </c>
      <c r="E494">
        <v>231</v>
      </c>
      <c r="F494">
        <v>3516</v>
      </c>
      <c r="G494">
        <v>-3.7</v>
      </c>
      <c r="H494">
        <v>564</v>
      </c>
      <c r="I494">
        <v>1.8</v>
      </c>
      <c r="J494" t="s">
        <v>247</v>
      </c>
      <c r="K494">
        <v>51183</v>
      </c>
      <c r="L494" t="s">
        <v>236</v>
      </c>
    </row>
    <row r="495" spans="1:12" x14ac:dyDescent="0.2">
      <c r="A495" t="str">
        <f t="shared" si="7"/>
        <v>Tazewell2006</v>
      </c>
      <c r="B495" t="s">
        <v>709</v>
      </c>
      <c r="C495">
        <v>2006</v>
      </c>
      <c r="D495" t="s">
        <v>245</v>
      </c>
      <c r="E495">
        <v>1228</v>
      </c>
      <c r="F495">
        <v>17534</v>
      </c>
      <c r="G495">
        <v>1.6</v>
      </c>
      <c r="H495">
        <v>560</v>
      </c>
      <c r="I495">
        <v>3.1</v>
      </c>
      <c r="J495" t="s">
        <v>247</v>
      </c>
      <c r="K495">
        <v>51185</v>
      </c>
      <c r="L495" t="s">
        <v>236</v>
      </c>
    </row>
    <row r="496" spans="1:12" x14ac:dyDescent="0.2">
      <c r="A496" t="str">
        <f t="shared" si="7"/>
        <v>Warren2006</v>
      </c>
      <c r="B496" t="s">
        <v>561</v>
      </c>
      <c r="C496">
        <v>2006</v>
      </c>
      <c r="D496" t="s">
        <v>245</v>
      </c>
      <c r="E496">
        <v>901</v>
      </c>
      <c r="F496">
        <v>11639</v>
      </c>
      <c r="G496">
        <v>2.2999999999999998</v>
      </c>
      <c r="H496">
        <v>623</v>
      </c>
      <c r="I496">
        <v>3.7</v>
      </c>
      <c r="J496" t="s">
        <v>247</v>
      </c>
      <c r="K496">
        <v>51187</v>
      </c>
      <c r="L496" t="s">
        <v>236</v>
      </c>
    </row>
    <row r="497" spans="1:12" x14ac:dyDescent="0.2">
      <c r="A497" t="str">
        <f t="shared" si="7"/>
        <v>Washington2006</v>
      </c>
      <c r="B497" t="s">
        <v>452</v>
      </c>
      <c r="C497">
        <v>2006</v>
      </c>
      <c r="D497" t="s">
        <v>245</v>
      </c>
      <c r="E497">
        <v>1352</v>
      </c>
      <c r="F497">
        <v>19602</v>
      </c>
      <c r="G497">
        <v>-2.6</v>
      </c>
      <c r="H497">
        <v>605</v>
      </c>
      <c r="I497">
        <v>-4.3</v>
      </c>
      <c r="J497" t="s">
        <v>247</v>
      </c>
      <c r="K497">
        <v>51191</v>
      </c>
      <c r="L497" t="s">
        <v>236</v>
      </c>
    </row>
    <row r="498" spans="1:12" x14ac:dyDescent="0.2">
      <c r="A498" t="str">
        <f t="shared" si="7"/>
        <v>Westmoreland2006</v>
      </c>
      <c r="B498" t="s">
        <v>710</v>
      </c>
      <c r="C498">
        <v>2006</v>
      </c>
      <c r="D498" t="s">
        <v>245</v>
      </c>
      <c r="E498">
        <v>384</v>
      </c>
      <c r="F498">
        <v>3457</v>
      </c>
      <c r="G498">
        <v>2.2999999999999998</v>
      </c>
      <c r="H498">
        <v>497</v>
      </c>
      <c r="I498">
        <v>1.2</v>
      </c>
      <c r="J498" t="s">
        <v>247</v>
      </c>
      <c r="K498">
        <v>51193</v>
      </c>
      <c r="L498" t="s">
        <v>236</v>
      </c>
    </row>
    <row r="499" spans="1:12" x14ac:dyDescent="0.2">
      <c r="A499" t="str">
        <f t="shared" si="7"/>
        <v>Wise2006</v>
      </c>
      <c r="B499" t="s">
        <v>711</v>
      </c>
      <c r="C499">
        <v>2006</v>
      </c>
      <c r="D499" t="s">
        <v>245</v>
      </c>
      <c r="E499">
        <v>956</v>
      </c>
      <c r="F499">
        <v>14367</v>
      </c>
      <c r="G499">
        <v>-1.2</v>
      </c>
      <c r="H499">
        <v>620</v>
      </c>
      <c r="I499">
        <v>-1.1000000000000001</v>
      </c>
      <c r="J499" t="s">
        <v>247</v>
      </c>
      <c r="K499">
        <v>51195</v>
      </c>
      <c r="L499" t="s">
        <v>236</v>
      </c>
    </row>
    <row r="500" spans="1:12" x14ac:dyDescent="0.2">
      <c r="A500" t="str">
        <f t="shared" si="7"/>
        <v>Wythe2006</v>
      </c>
      <c r="B500" t="s">
        <v>712</v>
      </c>
      <c r="C500">
        <v>2006</v>
      </c>
      <c r="D500" t="s">
        <v>245</v>
      </c>
      <c r="E500">
        <v>746</v>
      </c>
      <c r="F500">
        <v>11996</v>
      </c>
      <c r="G500">
        <v>0.8</v>
      </c>
      <c r="H500">
        <v>532</v>
      </c>
      <c r="I500">
        <v>4.9000000000000004</v>
      </c>
      <c r="J500" t="s">
        <v>247</v>
      </c>
      <c r="K500">
        <v>51197</v>
      </c>
      <c r="L500" t="s">
        <v>236</v>
      </c>
    </row>
    <row r="501" spans="1:12" x14ac:dyDescent="0.2">
      <c r="A501" t="str">
        <f t="shared" si="7"/>
        <v>York2006</v>
      </c>
      <c r="B501" t="s">
        <v>391</v>
      </c>
      <c r="C501">
        <v>2006</v>
      </c>
      <c r="D501" t="s">
        <v>245</v>
      </c>
      <c r="E501">
        <v>1461</v>
      </c>
      <c r="F501">
        <v>20486</v>
      </c>
      <c r="G501">
        <v>3.9</v>
      </c>
      <c r="H501">
        <v>635</v>
      </c>
      <c r="I501">
        <v>0.3</v>
      </c>
      <c r="J501" t="s">
        <v>247</v>
      </c>
      <c r="K501">
        <v>51199</v>
      </c>
      <c r="L501" t="s">
        <v>236</v>
      </c>
    </row>
    <row r="502" spans="1:12" x14ac:dyDescent="0.2">
      <c r="A502" t="str">
        <f t="shared" si="7"/>
        <v>Alexandria City2006</v>
      </c>
      <c r="B502" t="s">
        <v>258</v>
      </c>
      <c r="C502">
        <v>2006</v>
      </c>
      <c r="D502" t="s">
        <v>245</v>
      </c>
      <c r="E502">
        <v>5966</v>
      </c>
      <c r="F502">
        <v>95582</v>
      </c>
      <c r="G502">
        <v>0.7</v>
      </c>
      <c r="H502">
        <v>1125</v>
      </c>
      <c r="I502">
        <v>4.5999999999999996</v>
      </c>
      <c r="J502" t="s">
        <v>247</v>
      </c>
      <c r="K502">
        <v>51510</v>
      </c>
      <c r="L502" t="s">
        <v>236</v>
      </c>
    </row>
    <row r="503" spans="1:12" x14ac:dyDescent="0.2">
      <c r="A503" t="str">
        <f t="shared" si="7"/>
        <v>Bedford City2006</v>
      </c>
      <c r="B503" t="s">
        <v>259</v>
      </c>
      <c r="C503">
        <v>2006</v>
      </c>
      <c r="D503" t="s">
        <v>245</v>
      </c>
      <c r="E503">
        <v>312</v>
      </c>
      <c r="F503">
        <v>3664</v>
      </c>
      <c r="G503">
        <v>-9.8000000000000007</v>
      </c>
      <c r="H503">
        <v>621</v>
      </c>
      <c r="I503">
        <v>7.8</v>
      </c>
      <c r="J503" t="s">
        <v>247</v>
      </c>
      <c r="K503">
        <v>51515</v>
      </c>
      <c r="L503" t="s">
        <v>236</v>
      </c>
    </row>
    <row r="504" spans="1:12" x14ac:dyDescent="0.2">
      <c r="A504" t="str">
        <f t="shared" si="7"/>
        <v>Bristol City2006</v>
      </c>
      <c r="B504" t="s">
        <v>260</v>
      </c>
      <c r="C504">
        <v>2006</v>
      </c>
      <c r="D504" t="s">
        <v>245</v>
      </c>
      <c r="E504">
        <v>684</v>
      </c>
      <c r="F504">
        <v>12906</v>
      </c>
      <c r="G504">
        <v>-2.9</v>
      </c>
      <c r="H504">
        <v>569</v>
      </c>
      <c r="I504">
        <v>2</v>
      </c>
      <c r="J504" t="s">
        <v>247</v>
      </c>
      <c r="K504">
        <v>51520</v>
      </c>
      <c r="L504" t="s">
        <v>236</v>
      </c>
    </row>
    <row r="505" spans="1:12" x14ac:dyDescent="0.2">
      <c r="A505" t="str">
        <f t="shared" si="7"/>
        <v>Buena Vista City2006</v>
      </c>
      <c r="B505" t="s">
        <v>261</v>
      </c>
      <c r="C505">
        <v>2006</v>
      </c>
      <c r="D505" t="s">
        <v>245</v>
      </c>
      <c r="E505">
        <v>141</v>
      </c>
      <c r="F505">
        <v>2683</v>
      </c>
      <c r="G505">
        <v>-7.1</v>
      </c>
      <c r="H505">
        <v>498</v>
      </c>
      <c r="I505">
        <v>-1.8</v>
      </c>
      <c r="J505" t="s">
        <v>247</v>
      </c>
      <c r="K505">
        <v>51530</v>
      </c>
      <c r="L505" t="s">
        <v>236</v>
      </c>
    </row>
    <row r="506" spans="1:12" x14ac:dyDescent="0.2">
      <c r="A506" t="str">
        <f t="shared" si="7"/>
        <v>Charlottesville City2006</v>
      </c>
      <c r="B506" t="s">
        <v>262</v>
      </c>
      <c r="C506">
        <v>2006</v>
      </c>
      <c r="D506" t="s">
        <v>245</v>
      </c>
      <c r="E506">
        <v>2193</v>
      </c>
      <c r="F506">
        <v>37488</v>
      </c>
      <c r="G506">
        <v>2.1</v>
      </c>
      <c r="H506">
        <v>778</v>
      </c>
      <c r="I506">
        <v>5</v>
      </c>
      <c r="J506" t="s">
        <v>247</v>
      </c>
      <c r="K506">
        <v>51540</v>
      </c>
      <c r="L506" t="s">
        <v>236</v>
      </c>
    </row>
    <row r="507" spans="1:12" x14ac:dyDescent="0.2">
      <c r="A507" t="str">
        <f t="shared" si="7"/>
        <v>Chesapeake City2006</v>
      </c>
      <c r="B507" t="s">
        <v>263</v>
      </c>
      <c r="C507">
        <v>2006</v>
      </c>
      <c r="D507" t="s">
        <v>245</v>
      </c>
      <c r="E507">
        <v>5429</v>
      </c>
      <c r="F507">
        <v>101366</v>
      </c>
      <c r="G507">
        <v>3.8</v>
      </c>
      <c r="H507">
        <v>682</v>
      </c>
      <c r="I507">
        <v>3.8</v>
      </c>
      <c r="J507" t="s">
        <v>247</v>
      </c>
      <c r="K507">
        <v>51550</v>
      </c>
      <c r="L507" t="s">
        <v>236</v>
      </c>
    </row>
    <row r="508" spans="1:12" x14ac:dyDescent="0.2">
      <c r="A508" t="str">
        <f t="shared" si="7"/>
        <v>Colonial Heights City2006</v>
      </c>
      <c r="B508" t="s">
        <v>264</v>
      </c>
      <c r="C508">
        <v>2006</v>
      </c>
      <c r="D508" t="s">
        <v>245</v>
      </c>
      <c r="E508">
        <v>710</v>
      </c>
      <c r="F508">
        <v>10808</v>
      </c>
      <c r="G508">
        <v>0.3</v>
      </c>
      <c r="H508">
        <v>496</v>
      </c>
      <c r="I508">
        <v>4.2</v>
      </c>
      <c r="J508" t="s">
        <v>247</v>
      </c>
      <c r="K508">
        <v>51570</v>
      </c>
      <c r="L508" t="s">
        <v>236</v>
      </c>
    </row>
    <row r="509" spans="1:12" x14ac:dyDescent="0.2">
      <c r="A509" t="str">
        <f t="shared" si="7"/>
        <v>Covington City2006</v>
      </c>
      <c r="B509" t="s">
        <v>265</v>
      </c>
      <c r="C509">
        <v>2006</v>
      </c>
      <c r="D509" t="s">
        <v>245</v>
      </c>
      <c r="E509">
        <v>287</v>
      </c>
      <c r="F509">
        <v>4473</v>
      </c>
      <c r="G509">
        <v>-5.8</v>
      </c>
      <c r="H509">
        <v>723</v>
      </c>
      <c r="I509">
        <v>-4.7</v>
      </c>
      <c r="J509" t="s">
        <v>247</v>
      </c>
      <c r="K509">
        <v>51580</v>
      </c>
      <c r="L509" t="s">
        <v>236</v>
      </c>
    </row>
    <row r="510" spans="1:12" x14ac:dyDescent="0.2">
      <c r="A510" t="str">
        <f t="shared" si="7"/>
        <v>Danville City2006</v>
      </c>
      <c r="B510" t="s">
        <v>266</v>
      </c>
      <c r="C510">
        <v>2006</v>
      </c>
      <c r="D510" t="s">
        <v>245</v>
      </c>
      <c r="E510">
        <v>1449</v>
      </c>
      <c r="F510">
        <v>25383</v>
      </c>
      <c r="G510">
        <v>-12.1</v>
      </c>
      <c r="H510">
        <v>546</v>
      </c>
      <c r="I510">
        <v>-4.9000000000000004</v>
      </c>
      <c r="J510" t="s">
        <v>247</v>
      </c>
      <c r="K510">
        <v>51590</v>
      </c>
      <c r="L510" t="s">
        <v>236</v>
      </c>
    </row>
    <row r="511" spans="1:12" x14ac:dyDescent="0.2">
      <c r="A511" t="str">
        <f t="shared" si="7"/>
        <v>Emporia City2006</v>
      </c>
      <c r="B511" t="s">
        <v>267</v>
      </c>
      <c r="C511">
        <v>2006</v>
      </c>
      <c r="D511" t="s">
        <v>245</v>
      </c>
      <c r="E511">
        <v>262</v>
      </c>
      <c r="F511">
        <v>3502</v>
      </c>
      <c r="G511">
        <v>7.1</v>
      </c>
      <c r="H511">
        <v>489</v>
      </c>
      <c r="I511">
        <v>4.7</v>
      </c>
      <c r="J511" t="s">
        <v>247</v>
      </c>
      <c r="K511">
        <v>51595</v>
      </c>
      <c r="L511" t="s">
        <v>236</v>
      </c>
    </row>
    <row r="512" spans="1:12" x14ac:dyDescent="0.2">
      <c r="A512" t="str">
        <f t="shared" si="7"/>
        <v>Fairfax City2006</v>
      </c>
      <c r="B512" t="s">
        <v>268</v>
      </c>
      <c r="C512">
        <v>2006</v>
      </c>
      <c r="D512" t="s">
        <v>245</v>
      </c>
      <c r="E512">
        <v>1766</v>
      </c>
      <c r="F512">
        <v>23194</v>
      </c>
      <c r="G512">
        <v>-2.2999999999999998</v>
      </c>
      <c r="H512">
        <v>1043</v>
      </c>
      <c r="I512">
        <v>0.4</v>
      </c>
      <c r="J512" t="s">
        <v>247</v>
      </c>
      <c r="K512">
        <v>51600</v>
      </c>
      <c r="L512" t="s">
        <v>236</v>
      </c>
    </row>
    <row r="513" spans="1:12" x14ac:dyDescent="0.2">
      <c r="A513" t="str">
        <f t="shared" si="7"/>
        <v>Falls Church City2006</v>
      </c>
      <c r="B513" t="s">
        <v>269</v>
      </c>
      <c r="C513">
        <v>2006</v>
      </c>
      <c r="D513" t="s">
        <v>245</v>
      </c>
      <c r="E513">
        <v>1026</v>
      </c>
      <c r="F513">
        <v>15078</v>
      </c>
      <c r="G513">
        <v>1.8</v>
      </c>
      <c r="H513">
        <v>1148</v>
      </c>
      <c r="I513">
        <v>2.1</v>
      </c>
      <c r="J513" t="s">
        <v>247</v>
      </c>
      <c r="K513">
        <v>51610</v>
      </c>
      <c r="L513" t="s">
        <v>236</v>
      </c>
    </row>
    <row r="514" spans="1:12" x14ac:dyDescent="0.2">
      <c r="A514" t="str">
        <f t="shared" si="7"/>
        <v>Franklin City2006</v>
      </c>
      <c r="B514" t="s">
        <v>270</v>
      </c>
      <c r="C514">
        <v>2006</v>
      </c>
      <c r="D514" t="s">
        <v>245</v>
      </c>
      <c r="E514">
        <v>312</v>
      </c>
      <c r="F514">
        <v>3992</v>
      </c>
      <c r="G514">
        <v>-1.3</v>
      </c>
      <c r="H514">
        <v>539</v>
      </c>
      <c r="I514">
        <v>3.3</v>
      </c>
      <c r="J514" t="s">
        <v>247</v>
      </c>
      <c r="K514">
        <v>51620</v>
      </c>
      <c r="L514" t="s">
        <v>236</v>
      </c>
    </row>
    <row r="515" spans="1:12" x14ac:dyDescent="0.2">
      <c r="A515" t="str">
        <f t="shared" si="7"/>
        <v>Fredericksburg City2006</v>
      </c>
      <c r="B515" t="s">
        <v>271</v>
      </c>
      <c r="C515">
        <v>2006</v>
      </c>
      <c r="D515" t="s">
        <v>245</v>
      </c>
      <c r="E515">
        <v>1778</v>
      </c>
      <c r="F515">
        <v>27365</v>
      </c>
      <c r="G515">
        <v>0.7</v>
      </c>
      <c r="H515">
        <v>690</v>
      </c>
      <c r="I515">
        <v>2.5</v>
      </c>
      <c r="J515" t="s">
        <v>247</v>
      </c>
      <c r="K515">
        <v>51630</v>
      </c>
      <c r="L515" t="s">
        <v>236</v>
      </c>
    </row>
    <row r="516" spans="1:12" x14ac:dyDescent="0.2">
      <c r="A516" t="str">
        <f t="shared" si="7"/>
        <v>Galax City2006</v>
      </c>
      <c r="B516" t="s">
        <v>272</v>
      </c>
      <c r="C516">
        <v>2006</v>
      </c>
      <c r="D516" t="s">
        <v>245</v>
      </c>
      <c r="E516">
        <v>343</v>
      </c>
      <c r="F516">
        <v>6740</v>
      </c>
      <c r="G516">
        <v>-9.8000000000000007</v>
      </c>
      <c r="H516">
        <v>527</v>
      </c>
      <c r="I516">
        <v>8.6999999999999993</v>
      </c>
      <c r="J516" t="s">
        <v>247</v>
      </c>
      <c r="K516">
        <v>51640</v>
      </c>
      <c r="L516" t="s">
        <v>236</v>
      </c>
    </row>
    <row r="517" spans="1:12" x14ac:dyDescent="0.2">
      <c r="A517" t="str">
        <f t="shared" si="7"/>
        <v>Hampton City2006</v>
      </c>
      <c r="B517" t="s">
        <v>273</v>
      </c>
      <c r="C517">
        <v>2006</v>
      </c>
      <c r="D517" t="s">
        <v>245</v>
      </c>
      <c r="E517">
        <v>2671</v>
      </c>
      <c r="F517">
        <v>58680</v>
      </c>
      <c r="G517">
        <v>-2</v>
      </c>
      <c r="H517">
        <v>761</v>
      </c>
      <c r="I517">
        <v>5.8</v>
      </c>
      <c r="J517" t="s">
        <v>247</v>
      </c>
      <c r="K517">
        <v>51650</v>
      </c>
      <c r="L517" t="s">
        <v>236</v>
      </c>
    </row>
    <row r="518" spans="1:12" x14ac:dyDescent="0.2">
      <c r="A518" t="str">
        <f t="shared" ref="A518:A581" si="8">_xlfn.CONCAT(B518, C518)</f>
        <v>Harrisonburg City2006</v>
      </c>
      <c r="B518" t="s">
        <v>274</v>
      </c>
      <c r="C518">
        <v>2006</v>
      </c>
      <c r="D518" t="s">
        <v>245</v>
      </c>
      <c r="E518">
        <v>1558</v>
      </c>
      <c r="F518">
        <v>31864</v>
      </c>
      <c r="G518">
        <v>2.8</v>
      </c>
      <c r="H518">
        <v>637</v>
      </c>
      <c r="I518">
        <v>2.9</v>
      </c>
      <c r="J518" t="s">
        <v>247</v>
      </c>
      <c r="K518">
        <v>51660</v>
      </c>
      <c r="L518" t="s">
        <v>236</v>
      </c>
    </row>
    <row r="519" spans="1:12" x14ac:dyDescent="0.2">
      <c r="A519" t="str">
        <f t="shared" si="8"/>
        <v>Hopewell City2006</v>
      </c>
      <c r="B519" t="s">
        <v>275</v>
      </c>
      <c r="C519">
        <v>2006</v>
      </c>
      <c r="D519" t="s">
        <v>245</v>
      </c>
      <c r="E519">
        <v>478</v>
      </c>
      <c r="F519">
        <v>8188</v>
      </c>
      <c r="G519">
        <v>-3.2</v>
      </c>
      <c r="H519">
        <v>836</v>
      </c>
      <c r="I519">
        <v>7.5</v>
      </c>
      <c r="J519" t="s">
        <v>247</v>
      </c>
      <c r="K519">
        <v>51670</v>
      </c>
      <c r="L519" t="s">
        <v>236</v>
      </c>
    </row>
    <row r="520" spans="1:12" x14ac:dyDescent="0.2">
      <c r="A520" t="str">
        <f t="shared" si="8"/>
        <v>Lexington City2006</v>
      </c>
      <c r="B520" t="s">
        <v>276</v>
      </c>
      <c r="C520">
        <v>2006</v>
      </c>
      <c r="D520" t="s">
        <v>245</v>
      </c>
      <c r="E520">
        <v>382</v>
      </c>
      <c r="F520">
        <v>4837</v>
      </c>
      <c r="G520">
        <v>1.7</v>
      </c>
      <c r="H520">
        <v>650</v>
      </c>
      <c r="I520">
        <v>5.2</v>
      </c>
      <c r="J520" t="s">
        <v>247</v>
      </c>
      <c r="K520">
        <v>51678</v>
      </c>
      <c r="L520" t="s">
        <v>236</v>
      </c>
    </row>
    <row r="521" spans="1:12" x14ac:dyDescent="0.2">
      <c r="A521" t="str">
        <f t="shared" si="8"/>
        <v>Lynchburg City2006</v>
      </c>
      <c r="B521" t="s">
        <v>277</v>
      </c>
      <c r="C521">
        <v>2006</v>
      </c>
      <c r="D521" t="s">
        <v>245</v>
      </c>
      <c r="E521">
        <v>2355</v>
      </c>
      <c r="F521">
        <v>54850</v>
      </c>
      <c r="G521">
        <v>2</v>
      </c>
      <c r="H521">
        <v>734</v>
      </c>
      <c r="I521">
        <v>4.5999999999999996</v>
      </c>
      <c r="J521" t="s">
        <v>247</v>
      </c>
      <c r="K521">
        <v>51680</v>
      </c>
      <c r="L521" t="s">
        <v>236</v>
      </c>
    </row>
    <row r="522" spans="1:12" x14ac:dyDescent="0.2">
      <c r="A522" t="str">
        <f t="shared" si="8"/>
        <v>Manassas City2006</v>
      </c>
      <c r="B522" t="s">
        <v>278</v>
      </c>
      <c r="C522">
        <v>2006</v>
      </c>
      <c r="D522" t="s">
        <v>245</v>
      </c>
      <c r="E522">
        <v>1494</v>
      </c>
      <c r="F522">
        <v>25251</v>
      </c>
      <c r="G522">
        <v>1.9</v>
      </c>
      <c r="H522">
        <v>1057</v>
      </c>
      <c r="I522">
        <v>7.3</v>
      </c>
      <c r="J522" t="s">
        <v>247</v>
      </c>
      <c r="K522">
        <v>51683</v>
      </c>
      <c r="L522" t="s">
        <v>236</v>
      </c>
    </row>
    <row r="523" spans="1:12" x14ac:dyDescent="0.2">
      <c r="A523" t="str">
        <f t="shared" si="8"/>
        <v>Manassas Park City2006</v>
      </c>
      <c r="B523" t="s">
        <v>279</v>
      </c>
      <c r="C523">
        <v>2006</v>
      </c>
      <c r="D523" t="s">
        <v>245</v>
      </c>
      <c r="E523">
        <v>263</v>
      </c>
      <c r="F523">
        <v>3939</v>
      </c>
      <c r="G523">
        <v>4.9000000000000004</v>
      </c>
      <c r="H523">
        <v>869</v>
      </c>
      <c r="I523">
        <v>-2.2000000000000002</v>
      </c>
      <c r="J523" t="s">
        <v>247</v>
      </c>
      <c r="K523">
        <v>51685</v>
      </c>
      <c r="L523" t="s">
        <v>236</v>
      </c>
    </row>
    <row r="524" spans="1:12" x14ac:dyDescent="0.2">
      <c r="A524" t="str">
        <f t="shared" si="8"/>
        <v>Martinsville City2006</v>
      </c>
      <c r="B524" t="s">
        <v>280</v>
      </c>
      <c r="C524">
        <v>2006</v>
      </c>
      <c r="D524" t="s">
        <v>245</v>
      </c>
      <c r="E524">
        <v>703</v>
      </c>
      <c r="F524">
        <v>13383</v>
      </c>
      <c r="G524">
        <v>3.2</v>
      </c>
      <c r="H524">
        <v>494</v>
      </c>
      <c r="I524">
        <v>-1.6</v>
      </c>
      <c r="J524" t="s">
        <v>247</v>
      </c>
      <c r="K524">
        <v>51690</v>
      </c>
      <c r="L524" t="s">
        <v>236</v>
      </c>
    </row>
    <row r="525" spans="1:12" x14ac:dyDescent="0.2">
      <c r="A525" t="str">
        <f t="shared" si="8"/>
        <v>Newport News City2006</v>
      </c>
      <c r="B525" t="s">
        <v>281</v>
      </c>
      <c r="C525">
        <v>2006</v>
      </c>
      <c r="D525" t="s">
        <v>245</v>
      </c>
      <c r="E525">
        <v>3945</v>
      </c>
      <c r="F525">
        <v>100780</v>
      </c>
      <c r="G525">
        <v>1.3</v>
      </c>
      <c r="H525">
        <v>765</v>
      </c>
      <c r="I525">
        <v>3.9</v>
      </c>
      <c r="J525" t="s">
        <v>247</v>
      </c>
      <c r="K525">
        <v>51700</v>
      </c>
      <c r="L525" t="s">
        <v>236</v>
      </c>
    </row>
    <row r="526" spans="1:12" x14ac:dyDescent="0.2">
      <c r="A526" t="str">
        <f t="shared" si="8"/>
        <v>Norfolk City2006</v>
      </c>
      <c r="B526" t="s">
        <v>282</v>
      </c>
      <c r="C526">
        <v>2006</v>
      </c>
      <c r="D526" t="s">
        <v>245</v>
      </c>
      <c r="E526">
        <v>5681</v>
      </c>
      <c r="F526">
        <v>143995</v>
      </c>
      <c r="G526">
        <v>-0.3</v>
      </c>
      <c r="H526">
        <v>834</v>
      </c>
      <c r="I526">
        <v>3.3</v>
      </c>
      <c r="J526" t="s">
        <v>247</v>
      </c>
      <c r="K526">
        <v>51710</v>
      </c>
      <c r="L526" t="s">
        <v>236</v>
      </c>
    </row>
    <row r="527" spans="1:12" x14ac:dyDescent="0.2">
      <c r="A527" t="str">
        <f t="shared" si="8"/>
        <v>Norton City2006</v>
      </c>
      <c r="B527" t="s">
        <v>283</v>
      </c>
      <c r="C527">
        <v>2006</v>
      </c>
      <c r="D527" t="s">
        <v>245</v>
      </c>
      <c r="E527">
        <v>239</v>
      </c>
      <c r="F527">
        <v>4112</v>
      </c>
      <c r="G527">
        <v>-2.7</v>
      </c>
      <c r="H527">
        <v>669</v>
      </c>
      <c r="I527">
        <v>5.2</v>
      </c>
      <c r="J527" t="s">
        <v>247</v>
      </c>
      <c r="K527">
        <v>51720</v>
      </c>
      <c r="L527" t="s">
        <v>236</v>
      </c>
    </row>
    <row r="528" spans="1:12" x14ac:dyDescent="0.2">
      <c r="A528" t="str">
        <f t="shared" si="8"/>
        <v>Petersburg City2006</v>
      </c>
      <c r="B528" t="s">
        <v>284</v>
      </c>
      <c r="C528">
        <v>2006</v>
      </c>
      <c r="D528" t="s">
        <v>245</v>
      </c>
      <c r="E528">
        <v>871</v>
      </c>
      <c r="F528">
        <v>15598</v>
      </c>
      <c r="G528">
        <v>-0.3</v>
      </c>
      <c r="H528">
        <v>699</v>
      </c>
      <c r="I528">
        <v>3.7</v>
      </c>
      <c r="J528" t="s">
        <v>247</v>
      </c>
      <c r="K528">
        <v>51730</v>
      </c>
      <c r="L528" t="s">
        <v>236</v>
      </c>
    </row>
    <row r="529" spans="1:12" x14ac:dyDescent="0.2">
      <c r="A529" t="str">
        <f t="shared" si="8"/>
        <v>Poquoson City2006</v>
      </c>
      <c r="B529" t="s">
        <v>285</v>
      </c>
      <c r="C529">
        <v>2006</v>
      </c>
      <c r="D529" t="s">
        <v>245</v>
      </c>
      <c r="E529">
        <v>224</v>
      </c>
      <c r="F529">
        <v>2041</v>
      </c>
      <c r="G529">
        <v>-1.2</v>
      </c>
      <c r="H529">
        <v>554</v>
      </c>
      <c r="I529">
        <v>4.7</v>
      </c>
      <c r="J529" t="s">
        <v>247</v>
      </c>
      <c r="K529">
        <v>51735</v>
      </c>
      <c r="L529" t="s">
        <v>236</v>
      </c>
    </row>
    <row r="530" spans="1:12" x14ac:dyDescent="0.2">
      <c r="A530" t="str">
        <f t="shared" si="8"/>
        <v>Portsmouth City2006</v>
      </c>
      <c r="B530" t="s">
        <v>286</v>
      </c>
      <c r="C530">
        <v>2006</v>
      </c>
      <c r="D530" t="s">
        <v>245</v>
      </c>
      <c r="E530">
        <v>1811</v>
      </c>
      <c r="F530">
        <v>43927</v>
      </c>
      <c r="G530">
        <v>2.5</v>
      </c>
      <c r="H530">
        <v>863</v>
      </c>
      <c r="I530">
        <v>4.9000000000000004</v>
      </c>
      <c r="J530" t="s">
        <v>247</v>
      </c>
      <c r="K530">
        <v>51740</v>
      </c>
      <c r="L530" t="s">
        <v>236</v>
      </c>
    </row>
    <row r="531" spans="1:12" x14ac:dyDescent="0.2">
      <c r="A531" t="str">
        <f t="shared" si="8"/>
        <v>Radford City2006</v>
      </c>
      <c r="B531" t="s">
        <v>287</v>
      </c>
      <c r="C531">
        <v>2006</v>
      </c>
      <c r="D531" t="s">
        <v>245</v>
      </c>
      <c r="E531">
        <v>365</v>
      </c>
      <c r="F531">
        <v>6798</v>
      </c>
      <c r="G531">
        <v>0.2</v>
      </c>
      <c r="H531">
        <v>698</v>
      </c>
      <c r="I531">
        <v>6.6</v>
      </c>
      <c r="J531" t="s">
        <v>247</v>
      </c>
      <c r="K531">
        <v>51750</v>
      </c>
      <c r="L531" t="s">
        <v>236</v>
      </c>
    </row>
    <row r="532" spans="1:12" x14ac:dyDescent="0.2">
      <c r="A532" t="str">
        <f t="shared" si="8"/>
        <v>Richmond City2006</v>
      </c>
      <c r="B532" t="s">
        <v>288</v>
      </c>
      <c r="C532">
        <v>2006</v>
      </c>
      <c r="D532" t="s">
        <v>245</v>
      </c>
      <c r="E532">
        <v>7018</v>
      </c>
      <c r="F532">
        <v>163006</v>
      </c>
      <c r="G532">
        <v>0.4</v>
      </c>
      <c r="H532">
        <v>970</v>
      </c>
      <c r="I532">
        <v>3.3</v>
      </c>
      <c r="J532" t="s">
        <v>247</v>
      </c>
      <c r="K532">
        <v>51760</v>
      </c>
      <c r="L532" t="s">
        <v>236</v>
      </c>
    </row>
    <row r="533" spans="1:12" x14ac:dyDescent="0.2">
      <c r="A533" t="str">
        <f t="shared" si="8"/>
        <v>Roanoke City2006</v>
      </c>
      <c r="B533" t="s">
        <v>289</v>
      </c>
      <c r="C533">
        <v>2006</v>
      </c>
      <c r="D533" t="s">
        <v>245</v>
      </c>
      <c r="E533">
        <v>3359</v>
      </c>
      <c r="F533">
        <v>73419</v>
      </c>
      <c r="G533">
        <v>1</v>
      </c>
      <c r="H533">
        <v>728</v>
      </c>
      <c r="I533">
        <v>5.7</v>
      </c>
      <c r="J533" t="s">
        <v>247</v>
      </c>
      <c r="K533">
        <v>51770</v>
      </c>
      <c r="L533" t="s">
        <v>236</v>
      </c>
    </row>
    <row r="534" spans="1:12" x14ac:dyDescent="0.2">
      <c r="A534" t="str">
        <f t="shared" si="8"/>
        <v>Salem City2006</v>
      </c>
      <c r="B534" t="s">
        <v>290</v>
      </c>
      <c r="C534">
        <v>2006</v>
      </c>
      <c r="D534" t="s">
        <v>245</v>
      </c>
      <c r="E534">
        <v>1017</v>
      </c>
      <c r="F534">
        <v>22764</v>
      </c>
      <c r="G534">
        <v>-0.8</v>
      </c>
      <c r="H534">
        <v>817</v>
      </c>
      <c r="I534">
        <v>5.7</v>
      </c>
      <c r="J534" t="s">
        <v>247</v>
      </c>
      <c r="K534">
        <v>51775</v>
      </c>
      <c r="L534" t="s">
        <v>236</v>
      </c>
    </row>
    <row r="535" spans="1:12" x14ac:dyDescent="0.2">
      <c r="A535" t="str">
        <f t="shared" si="8"/>
        <v>Staunton City2006</v>
      </c>
      <c r="B535" t="s">
        <v>291</v>
      </c>
      <c r="C535">
        <v>2006</v>
      </c>
      <c r="D535" t="s">
        <v>245</v>
      </c>
      <c r="E535">
        <v>853</v>
      </c>
      <c r="F535">
        <v>12073</v>
      </c>
      <c r="G535">
        <v>5.3</v>
      </c>
      <c r="H535">
        <v>522</v>
      </c>
      <c r="I535">
        <v>3</v>
      </c>
      <c r="J535" t="s">
        <v>247</v>
      </c>
      <c r="K535">
        <v>51790</v>
      </c>
      <c r="L535" t="s">
        <v>236</v>
      </c>
    </row>
    <row r="536" spans="1:12" x14ac:dyDescent="0.2">
      <c r="A536" t="str">
        <f t="shared" si="8"/>
        <v>Suffolk City2006</v>
      </c>
      <c r="B536" t="s">
        <v>292</v>
      </c>
      <c r="C536">
        <v>2006</v>
      </c>
      <c r="D536" t="s">
        <v>245</v>
      </c>
      <c r="E536">
        <v>1447</v>
      </c>
      <c r="F536">
        <v>24916</v>
      </c>
      <c r="G536">
        <v>4.0999999999999996</v>
      </c>
      <c r="H536">
        <v>699</v>
      </c>
      <c r="I536">
        <v>5.0999999999999996</v>
      </c>
      <c r="J536" t="s">
        <v>247</v>
      </c>
      <c r="K536">
        <v>51800</v>
      </c>
      <c r="L536" t="s">
        <v>236</v>
      </c>
    </row>
    <row r="537" spans="1:12" x14ac:dyDescent="0.2">
      <c r="A537" t="str">
        <f t="shared" si="8"/>
        <v>Virginia Beach City2006</v>
      </c>
      <c r="B537" t="s">
        <v>293</v>
      </c>
      <c r="C537">
        <v>2006</v>
      </c>
      <c r="D537" t="s">
        <v>245</v>
      </c>
      <c r="E537">
        <v>11373</v>
      </c>
      <c r="F537">
        <v>179538</v>
      </c>
      <c r="G537">
        <v>1</v>
      </c>
      <c r="H537">
        <v>689</v>
      </c>
      <c r="I537">
        <v>4.7</v>
      </c>
      <c r="J537" t="s">
        <v>247</v>
      </c>
      <c r="K537">
        <v>51810</v>
      </c>
      <c r="L537" t="s">
        <v>236</v>
      </c>
    </row>
    <row r="538" spans="1:12" x14ac:dyDescent="0.2">
      <c r="A538" t="str">
        <f t="shared" si="8"/>
        <v>Waynesboro City2006</v>
      </c>
      <c r="B538" t="s">
        <v>294</v>
      </c>
      <c r="C538">
        <v>2006</v>
      </c>
      <c r="D538" t="s">
        <v>245</v>
      </c>
      <c r="E538">
        <v>577</v>
      </c>
      <c r="F538">
        <v>10396</v>
      </c>
      <c r="G538">
        <v>0.2</v>
      </c>
      <c r="H538">
        <v>632</v>
      </c>
      <c r="I538">
        <v>2.9</v>
      </c>
      <c r="J538" t="s">
        <v>247</v>
      </c>
      <c r="K538">
        <v>51820</v>
      </c>
      <c r="L538" t="s">
        <v>236</v>
      </c>
    </row>
    <row r="539" spans="1:12" x14ac:dyDescent="0.2">
      <c r="A539" t="str">
        <f t="shared" si="8"/>
        <v>Williamsburg City2006</v>
      </c>
      <c r="B539" t="s">
        <v>295</v>
      </c>
      <c r="C539">
        <v>2006</v>
      </c>
      <c r="D539" t="s">
        <v>245</v>
      </c>
      <c r="E539">
        <v>724</v>
      </c>
      <c r="F539">
        <v>17103</v>
      </c>
      <c r="G539">
        <v>1.9</v>
      </c>
      <c r="H539">
        <v>610</v>
      </c>
      <c r="I539">
        <v>-0.3</v>
      </c>
      <c r="J539" t="s">
        <v>247</v>
      </c>
      <c r="K539">
        <v>51830</v>
      </c>
      <c r="L539" t="s">
        <v>236</v>
      </c>
    </row>
    <row r="540" spans="1:12" x14ac:dyDescent="0.2">
      <c r="A540" t="str">
        <f t="shared" si="8"/>
        <v>Winchester City2006</v>
      </c>
      <c r="B540" t="s">
        <v>296</v>
      </c>
      <c r="C540">
        <v>2006</v>
      </c>
      <c r="D540" t="s">
        <v>245</v>
      </c>
      <c r="E540">
        <v>1479</v>
      </c>
      <c r="F540">
        <v>30370</v>
      </c>
      <c r="G540">
        <v>0.2</v>
      </c>
      <c r="H540">
        <v>702</v>
      </c>
      <c r="I540">
        <v>1.2</v>
      </c>
      <c r="J540" t="s">
        <v>247</v>
      </c>
      <c r="K540">
        <v>51840</v>
      </c>
      <c r="L540" t="s">
        <v>236</v>
      </c>
    </row>
    <row r="541" spans="1:12" x14ac:dyDescent="0.2">
      <c r="A541" t="str">
        <f t="shared" si="8"/>
        <v>Accomack2007</v>
      </c>
      <c r="B541" t="s">
        <v>646</v>
      </c>
      <c r="C541">
        <v>2007</v>
      </c>
      <c r="D541" t="s">
        <v>245</v>
      </c>
      <c r="E541">
        <v>972</v>
      </c>
      <c r="F541">
        <v>12921</v>
      </c>
      <c r="G541">
        <v>1.1000000000000001</v>
      </c>
      <c r="H541">
        <v>575</v>
      </c>
      <c r="I541">
        <v>4.7</v>
      </c>
      <c r="J541" t="s">
        <v>247</v>
      </c>
      <c r="K541">
        <v>51001</v>
      </c>
      <c r="L541" t="s">
        <v>236</v>
      </c>
    </row>
    <row r="542" spans="1:12" x14ac:dyDescent="0.2">
      <c r="A542" t="str">
        <f t="shared" si="8"/>
        <v>Albemarle2007</v>
      </c>
      <c r="B542" t="s">
        <v>647</v>
      </c>
      <c r="C542">
        <v>2007</v>
      </c>
      <c r="D542" t="s">
        <v>245</v>
      </c>
      <c r="E542">
        <v>2815</v>
      </c>
      <c r="F542">
        <v>50520</v>
      </c>
      <c r="G542">
        <v>5.4</v>
      </c>
      <c r="H542">
        <v>875</v>
      </c>
      <c r="I542">
        <v>3.9</v>
      </c>
      <c r="J542" t="s">
        <v>247</v>
      </c>
      <c r="K542">
        <v>51003</v>
      </c>
      <c r="L542" t="s">
        <v>236</v>
      </c>
    </row>
    <row r="543" spans="1:12" x14ac:dyDescent="0.2">
      <c r="A543" t="str">
        <f t="shared" si="8"/>
        <v>Alleghany2007</v>
      </c>
      <c r="B543" t="s">
        <v>648</v>
      </c>
      <c r="C543">
        <v>2007</v>
      </c>
      <c r="D543" t="s">
        <v>245</v>
      </c>
      <c r="E543">
        <v>309</v>
      </c>
      <c r="F543">
        <v>4468</v>
      </c>
      <c r="G543">
        <v>0</v>
      </c>
      <c r="H543">
        <v>618</v>
      </c>
      <c r="I543">
        <v>0.3</v>
      </c>
      <c r="J543" t="s">
        <v>247</v>
      </c>
      <c r="K543">
        <v>51005</v>
      </c>
      <c r="L543" t="s">
        <v>236</v>
      </c>
    </row>
    <row r="544" spans="1:12" x14ac:dyDescent="0.2">
      <c r="A544" t="str">
        <f t="shared" si="8"/>
        <v>Amelia2007</v>
      </c>
      <c r="B544" t="s">
        <v>649</v>
      </c>
      <c r="C544">
        <v>2007</v>
      </c>
      <c r="D544" t="s">
        <v>245</v>
      </c>
      <c r="E544">
        <v>327</v>
      </c>
      <c r="F544">
        <v>2924</v>
      </c>
      <c r="G544">
        <v>0.4</v>
      </c>
      <c r="H544">
        <v>617</v>
      </c>
      <c r="I544">
        <v>4.2</v>
      </c>
      <c r="J544" t="s">
        <v>247</v>
      </c>
      <c r="K544">
        <v>51007</v>
      </c>
      <c r="L544" t="s">
        <v>236</v>
      </c>
    </row>
    <row r="545" spans="1:12" x14ac:dyDescent="0.2">
      <c r="A545" t="str">
        <f t="shared" si="8"/>
        <v>Amherst2007</v>
      </c>
      <c r="B545" t="s">
        <v>650</v>
      </c>
      <c r="C545">
        <v>2007</v>
      </c>
      <c r="D545" t="s">
        <v>245</v>
      </c>
      <c r="E545">
        <v>683</v>
      </c>
      <c r="F545">
        <v>9636</v>
      </c>
      <c r="G545">
        <v>-1.9</v>
      </c>
      <c r="H545">
        <v>633</v>
      </c>
      <c r="I545">
        <v>3.3</v>
      </c>
      <c r="J545" t="s">
        <v>247</v>
      </c>
      <c r="K545">
        <v>51009</v>
      </c>
      <c r="L545" t="s">
        <v>236</v>
      </c>
    </row>
    <row r="546" spans="1:12" x14ac:dyDescent="0.2">
      <c r="A546" t="str">
        <f t="shared" si="8"/>
        <v>Appomattox2007</v>
      </c>
      <c r="B546" t="s">
        <v>651</v>
      </c>
      <c r="C546">
        <v>2007</v>
      </c>
      <c r="D546" t="s">
        <v>245</v>
      </c>
      <c r="E546">
        <v>325</v>
      </c>
      <c r="F546">
        <v>3461</v>
      </c>
      <c r="G546">
        <v>-0.7</v>
      </c>
      <c r="H546">
        <v>531</v>
      </c>
      <c r="I546">
        <v>2.2999999999999998</v>
      </c>
      <c r="J546" t="s">
        <v>247</v>
      </c>
      <c r="K546">
        <v>51011</v>
      </c>
      <c r="L546" t="s">
        <v>236</v>
      </c>
    </row>
    <row r="547" spans="1:12" x14ac:dyDescent="0.2">
      <c r="A547" t="str">
        <f t="shared" si="8"/>
        <v>Arlington2007</v>
      </c>
      <c r="B547" t="s">
        <v>419</v>
      </c>
      <c r="C547">
        <v>2007</v>
      </c>
      <c r="D547" t="s">
        <v>245</v>
      </c>
      <c r="E547">
        <v>7522</v>
      </c>
      <c r="F547">
        <v>157001</v>
      </c>
      <c r="G547">
        <v>-2.1</v>
      </c>
      <c r="H547">
        <v>1461</v>
      </c>
      <c r="I547">
        <v>2.8</v>
      </c>
      <c r="J547" t="s">
        <v>247</v>
      </c>
      <c r="K547">
        <v>51013</v>
      </c>
      <c r="L547" t="s">
        <v>236</v>
      </c>
    </row>
    <row r="548" spans="1:12" x14ac:dyDescent="0.2">
      <c r="A548" t="str">
        <f t="shared" si="8"/>
        <v>Augusta2007</v>
      </c>
      <c r="B548" t="s">
        <v>414</v>
      </c>
      <c r="C548">
        <v>2007</v>
      </c>
      <c r="D548" t="s">
        <v>245</v>
      </c>
      <c r="E548">
        <v>1541</v>
      </c>
      <c r="F548">
        <v>25934</v>
      </c>
      <c r="G548">
        <v>-0.7</v>
      </c>
      <c r="H548">
        <v>701</v>
      </c>
      <c r="I548">
        <v>1.4</v>
      </c>
      <c r="J548" t="s">
        <v>247</v>
      </c>
      <c r="K548">
        <v>51015</v>
      </c>
      <c r="L548" t="s">
        <v>236</v>
      </c>
    </row>
    <row r="549" spans="1:12" x14ac:dyDescent="0.2">
      <c r="A549" t="str">
        <f t="shared" si="8"/>
        <v>Bath2007</v>
      </c>
      <c r="B549" t="s">
        <v>572</v>
      </c>
      <c r="C549">
        <v>2007</v>
      </c>
      <c r="D549" t="s">
        <v>245</v>
      </c>
      <c r="E549">
        <v>182</v>
      </c>
      <c r="F549">
        <v>2502</v>
      </c>
      <c r="G549">
        <v>-0.3</v>
      </c>
      <c r="H549">
        <v>550</v>
      </c>
      <c r="I549">
        <v>-0.4</v>
      </c>
      <c r="J549" t="s">
        <v>247</v>
      </c>
      <c r="K549">
        <v>51017</v>
      </c>
      <c r="L549" t="s">
        <v>236</v>
      </c>
    </row>
    <row r="550" spans="1:12" x14ac:dyDescent="0.2">
      <c r="A550" t="str">
        <f t="shared" si="8"/>
        <v>Bedford2007</v>
      </c>
      <c r="B550" t="s">
        <v>652</v>
      </c>
      <c r="C550">
        <v>2007</v>
      </c>
      <c r="D550" t="s">
        <v>245</v>
      </c>
      <c r="E550">
        <v>1591</v>
      </c>
      <c r="F550">
        <v>15566</v>
      </c>
      <c r="G550">
        <v>0.4</v>
      </c>
      <c r="H550">
        <v>629</v>
      </c>
      <c r="I550">
        <v>2.6</v>
      </c>
      <c r="J550" t="s">
        <v>247</v>
      </c>
      <c r="K550">
        <v>51019</v>
      </c>
      <c r="L550" t="s">
        <v>236</v>
      </c>
    </row>
    <row r="551" spans="1:12" x14ac:dyDescent="0.2">
      <c r="A551" t="str">
        <f t="shared" si="8"/>
        <v>Bland2007</v>
      </c>
      <c r="B551" t="s">
        <v>653</v>
      </c>
      <c r="C551">
        <v>2007</v>
      </c>
      <c r="D551" t="s">
        <v>245</v>
      </c>
      <c r="E551">
        <v>107</v>
      </c>
      <c r="F551">
        <v>2016</v>
      </c>
      <c r="G551">
        <v>3.9</v>
      </c>
      <c r="H551">
        <v>662</v>
      </c>
      <c r="I551">
        <v>3.1</v>
      </c>
      <c r="J551" t="s">
        <v>247</v>
      </c>
      <c r="K551">
        <v>51021</v>
      </c>
      <c r="L551" t="s">
        <v>236</v>
      </c>
    </row>
    <row r="552" spans="1:12" x14ac:dyDescent="0.2">
      <c r="A552" t="str">
        <f t="shared" si="8"/>
        <v>Botetourt2007</v>
      </c>
      <c r="B552" t="s">
        <v>654</v>
      </c>
      <c r="C552">
        <v>2007</v>
      </c>
      <c r="D552" t="s">
        <v>245</v>
      </c>
      <c r="E552">
        <v>782</v>
      </c>
      <c r="F552">
        <v>10848</v>
      </c>
      <c r="G552">
        <v>12.8</v>
      </c>
      <c r="H552">
        <v>672</v>
      </c>
      <c r="I552">
        <v>-0.3</v>
      </c>
      <c r="J552" t="s">
        <v>247</v>
      </c>
      <c r="K552">
        <v>51023</v>
      </c>
      <c r="L552" t="s">
        <v>236</v>
      </c>
    </row>
    <row r="553" spans="1:12" x14ac:dyDescent="0.2">
      <c r="A553" t="str">
        <f t="shared" si="8"/>
        <v>Brunswick2007</v>
      </c>
      <c r="B553" t="s">
        <v>655</v>
      </c>
      <c r="C553">
        <v>2007</v>
      </c>
      <c r="D553" t="s">
        <v>245</v>
      </c>
      <c r="E553">
        <v>378</v>
      </c>
      <c r="F553">
        <v>4812</v>
      </c>
      <c r="G553">
        <v>0.4</v>
      </c>
      <c r="H553">
        <v>576</v>
      </c>
      <c r="I553">
        <v>1.6</v>
      </c>
      <c r="J553" t="s">
        <v>247</v>
      </c>
      <c r="K553">
        <v>51025</v>
      </c>
      <c r="L553" t="s">
        <v>236</v>
      </c>
    </row>
    <row r="554" spans="1:12" x14ac:dyDescent="0.2">
      <c r="A554" t="str">
        <f t="shared" si="8"/>
        <v>Buchanan2007</v>
      </c>
      <c r="B554" t="s">
        <v>656</v>
      </c>
      <c r="C554">
        <v>2007</v>
      </c>
      <c r="D554" t="s">
        <v>245</v>
      </c>
      <c r="E554">
        <v>569</v>
      </c>
      <c r="F554">
        <v>7826</v>
      </c>
      <c r="G554">
        <v>1.8</v>
      </c>
      <c r="H554">
        <v>752</v>
      </c>
      <c r="I554">
        <v>1.9</v>
      </c>
      <c r="J554" t="s">
        <v>247</v>
      </c>
      <c r="K554">
        <v>51027</v>
      </c>
      <c r="L554" t="s">
        <v>236</v>
      </c>
    </row>
    <row r="555" spans="1:12" x14ac:dyDescent="0.2">
      <c r="A555" t="str">
        <f t="shared" si="8"/>
        <v>Buckingham2007</v>
      </c>
      <c r="B555" t="s">
        <v>657</v>
      </c>
      <c r="C555">
        <v>2007</v>
      </c>
      <c r="D555" t="s">
        <v>245</v>
      </c>
      <c r="E555">
        <v>313</v>
      </c>
      <c r="F555">
        <v>3238</v>
      </c>
      <c r="G555">
        <v>-1.5</v>
      </c>
      <c r="H555">
        <v>630</v>
      </c>
      <c r="I555">
        <v>6.2</v>
      </c>
      <c r="J555" t="s">
        <v>247</v>
      </c>
      <c r="K555">
        <v>51029</v>
      </c>
      <c r="L555" t="s">
        <v>236</v>
      </c>
    </row>
    <row r="556" spans="1:12" x14ac:dyDescent="0.2">
      <c r="A556" t="str">
        <f t="shared" si="8"/>
        <v>Campbell2007</v>
      </c>
      <c r="B556" t="s">
        <v>412</v>
      </c>
      <c r="C556">
        <v>2007</v>
      </c>
      <c r="D556" t="s">
        <v>245</v>
      </c>
      <c r="E556">
        <v>1196</v>
      </c>
      <c r="F556">
        <v>15492</v>
      </c>
      <c r="G556">
        <v>2.5</v>
      </c>
      <c r="H556">
        <v>649</v>
      </c>
      <c r="I556">
        <v>5.4</v>
      </c>
      <c r="J556" t="s">
        <v>247</v>
      </c>
      <c r="K556">
        <v>51031</v>
      </c>
      <c r="L556" t="s">
        <v>236</v>
      </c>
    </row>
    <row r="557" spans="1:12" x14ac:dyDescent="0.2">
      <c r="A557" t="str">
        <f t="shared" si="8"/>
        <v>Caroline2007</v>
      </c>
      <c r="B557" t="s">
        <v>658</v>
      </c>
      <c r="C557">
        <v>2007</v>
      </c>
      <c r="D557" t="s">
        <v>245</v>
      </c>
      <c r="E557">
        <v>449</v>
      </c>
      <c r="F557">
        <v>5428</v>
      </c>
      <c r="G557">
        <v>3.2</v>
      </c>
      <c r="H557">
        <v>648</v>
      </c>
      <c r="I557">
        <v>6.9</v>
      </c>
      <c r="J557" t="s">
        <v>247</v>
      </c>
      <c r="K557">
        <v>51033</v>
      </c>
      <c r="L557" t="s">
        <v>236</v>
      </c>
    </row>
    <row r="558" spans="1:12" x14ac:dyDescent="0.2">
      <c r="A558" t="str">
        <f t="shared" si="8"/>
        <v>Carroll2007</v>
      </c>
      <c r="B558" t="s">
        <v>373</v>
      </c>
      <c r="C558">
        <v>2007</v>
      </c>
      <c r="D558" t="s">
        <v>245</v>
      </c>
      <c r="E558">
        <v>521</v>
      </c>
      <c r="F558">
        <v>6334</v>
      </c>
      <c r="G558">
        <v>0.4</v>
      </c>
      <c r="H558">
        <v>513</v>
      </c>
      <c r="I558">
        <v>-0.4</v>
      </c>
      <c r="J558" t="s">
        <v>247</v>
      </c>
      <c r="K558">
        <v>51035</v>
      </c>
      <c r="L558" t="s">
        <v>236</v>
      </c>
    </row>
    <row r="559" spans="1:12" x14ac:dyDescent="0.2">
      <c r="A559" t="str">
        <f t="shared" si="8"/>
        <v>Charles City2007</v>
      </c>
      <c r="B559" t="s">
        <v>659</v>
      </c>
      <c r="C559">
        <v>2007</v>
      </c>
      <c r="D559" t="s">
        <v>245</v>
      </c>
      <c r="E559">
        <v>176</v>
      </c>
      <c r="F559">
        <v>1603</v>
      </c>
      <c r="G559">
        <v>0.9</v>
      </c>
      <c r="H559">
        <v>808</v>
      </c>
      <c r="I559">
        <v>16.8</v>
      </c>
      <c r="J559" t="s">
        <v>247</v>
      </c>
      <c r="K559">
        <v>51036</v>
      </c>
      <c r="L559" t="s">
        <v>236</v>
      </c>
    </row>
    <row r="560" spans="1:12" x14ac:dyDescent="0.2">
      <c r="A560" t="str">
        <f t="shared" si="8"/>
        <v>Charlotte2007</v>
      </c>
      <c r="B560" t="s">
        <v>660</v>
      </c>
      <c r="C560">
        <v>2007</v>
      </c>
      <c r="D560" t="s">
        <v>245</v>
      </c>
      <c r="E560">
        <v>267</v>
      </c>
      <c r="F560">
        <v>2823</v>
      </c>
      <c r="G560">
        <v>-2.4</v>
      </c>
      <c r="H560">
        <v>548</v>
      </c>
      <c r="I560">
        <v>5</v>
      </c>
      <c r="J560" t="s">
        <v>247</v>
      </c>
      <c r="K560">
        <v>51037</v>
      </c>
      <c r="L560" t="s">
        <v>236</v>
      </c>
    </row>
    <row r="561" spans="1:12" x14ac:dyDescent="0.2">
      <c r="A561" t="str">
        <f t="shared" si="8"/>
        <v>Chesterfield2007</v>
      </c>
      <c r="B561" t="s">
        <v>413</v>
      </c>
      <c r="C561">
        <v>2007</v>
      </c>
      <c r="D561" t="s">
        <v>245</v>
      </c>
      <c r="E561">
        <v>7403</v>
      </c>
      <c r="F561">
        <v>123106</v>
      </c>
      <c r="G561">
        <v>1.9</v>
      </c>
      <c r="H561">
        <v>802</v>
      </c>
      <c r="I561">
        <v>3.4</v>
      </c>
      <c r="J561" t="s">
        <v>247</v>
      </c>
      <c r="K561">
        <v>51041</v>
      </c>
      <c r="L561" t="s">
        <v>236</v>
      </c>
    </row>
    <row r="562" spans="1:12" x14ac:dyDescent="0.2">
      <c r="A562" t="str">
        <f t="shared" si="8"/>
        <v>Clarke2007</v>
      </c>
      <c r="B562" t="s">
        <v>360</v>
      </c>
      <c r="C562">
        <v>2007</v>
      </c>
      <c r="D562" t="s">
        <v>245</v>
      </c>
      <c r="E562">
        <v>464</v>
      </c>
      <c r="F562">
        <v>4277</v>
      </c>
      <c r="G562">
        <v>-1.3</v>
      </c>
      <c r="H562">
        <v>736</v>
      </c>
      <c r="I562">
        <v>6.1</v>
      </c>
      <c r="J562" t="s">
        <v>247</v>
      </c>
      <c r="K562">
        <v>51043</v>
      </c>
      <c r="L562" t="s">
        <v>236</v>
      </c>
    </row>
    <row r="563" spans="1:12" x14ac:dyDescent="0.2">
      <c r="A563" t="str">
        <f t="shared" si="8"/>
        <v>Craig2007</v>
      </c>
      <c r="B563" t="s">
        <v>661</v>
      </c>
      <c r="C563">
        <v>2007</v>
      </c>
      <c r="D563" t="s">
        <v>245</v>
      </c>
      <c r="E563">
        <v>81</v>
      </c>
      <c r="F563">
        <v>653</v>
      </c>
      <c r="G563">
        <v>4.8</v>
      </c>
      <c r="H563">
        <v>559</v>
      </c>
      <c r="I563">
        <v>12.9</v>
      </c>
      <c r="J563" t="s">
        <v>247</v>
      </c>
      <c r="K563">
        <v>51045</v>
      </c>
      <c r="L563" t="s">
        <v>236</v>
      </c>
    </row>
    <row r="564" spans="1:12" x14ac:dyDescent="0.2">
      <c r="A564" t="str">
        <f t="shared" si="8"/>
        <v>Culpeper2007</v>
      </c>
      <c r="B564" t="s">
        <v>662</v>
      </c>
      <c r="C564">
        <v>2007</v>
      </c>
      <c r="D564" t="s">
        <v>245</v>
      </c>
      <c r="E564">
        <v>1151</v>
      </c>
      <c r="F564">
        <v>15329</v>
      </c>
      <c r="G564">
        <v>1.7</v>
      </c>
      <c r="H564">
        <v>705</v>
      </c>
      <c r="I564">
        <v>3.2</v>
      </c>
      <c r="J564" t="s">
        <v>247</v>
      </c>
      <c r="K564">
        <v>51047</v>
      </c>
      <c r="L564" t="s">
        <v>236</v>
      </c>
    </row>
    <row r="565" spans="1:12" x14ac:dyDescent="0.2">
      <c r="A565" t="str">
        <f t="shared" si="8"/>
        <v>Cumberland2007</v>
      </c>
      <c r="B565" t="s">
        <v>589</v>
      </c>
      <c r="C565">
        <v>2007</v>
      </c>
      <c r="D565" t="s">
        <v>245</v>
      </c>
      <c r="E565">
        <v>170</v>
      </c>
      <c r="F565">
        <v>1392</v>
      </c>
      <c r="G565">
        <v>1.6</v>
      </c>
      <c r="H565">
        <v>550</v>
      </c>
      <c r="I565">
        <v>6.8</v>
      </c>
      <c r="J565" t="s">
        <v>247</v>
      </c>
      <c r="K565">
        <v>51049</v>
      </c>
      <c r="L565" t="s">
        <v>236</v>
      </c>
    </row>
    <row r="566" spans="1:12" x14ac:dyDescent="0.2">
      <c r="A566" t="str">
        <f t="shared" si="8"/>
        <v>Dickenson2007</v>
      </c>
      <c r="B566" t="s">
        <v>663</v>
      </c>
      <c r="C566">
        <v>2007</v>
      </c>
      <c r="D566" t="s">
        <v>245</v>
      </c>
      <c r="E566">
        <v>325</v>
      </c>
      <c r="F566">
        <v>3576</v>
      </c>
      <c r="G566">
        <v>2.5</v>
      </c>
      <c r="H566">
        <v>647</v>
      </c>
      <c r="I566">
        <v>4.9000000000000004</v>
      </c>
      <c r="J566" t="s">
        <v>247</v>
      </c>
      <c r="K566">
        <v>51051</v>
      </c>
      <c r="L566" t="s">
        <v>236</v>
      </c>
    </row>
    <row r="567" spans="1:12" x14ac:dyDescent="0.2">
      <c r="A567" t="str">
        <f t="shared" si="8"/>
        <v>Dinwiddie2007</v>
      </c>
      <c r="B567" t="s">
        <v>664</v>
      </c>
      <c r="C567">
        <v>2007</v>
      </c>
      <c r="D567" t="s">
        <v>245</v>
      </c>
      <c r="E567">
        <v>406</v>
      </c>
      <c r="F567">
        <v>8725</v>
      </c>
      <c r="G567">
        <v>-0.1</v>
      </c>
      <c r="H567">
        <v>697</v>
      </c>
      <c r="I567">
        <v>2.2000000000000002</v>
      </c>
      <c r="J567" t="s">
        <v>247</v>
      </c>
      <c r="K567">
        <v>51053</v>
      </c>
      <c r="L567" t="s">
        <v>236</v>
      </c>
    </row>
    <row r="568" spans="1:12" x14ac:dyDescent="0.2">
      <c r="A568" t="str">
        <f t="shared" si="8"/>
        <v>Essex2007</v>
      </c>
      <c r="B568" t="s">
        <v>665</v>
      </c>
      <c r="C568">
        <v>2007</v>
      </c>
      <c r="D568" t="s">
        <v>245</v>
      </c>
      <c r="E568">
        <v>382</v>
      </c>
      <c r="F568">
        <v>4188</v>
      </c>
      <c r="G568">
        <v>-1</v>
      </c>
      <c r="H568">
        <v>553</v>
      </c>
      <c r="I568">
        <v>5.9</v>
      </c>
      <c r="J568" t="s">
        <v>247</v>
      </c>
      <c r="K568">
        <v>51057</v>
      </c>
      <c r="L568" t="s">
        <v>236</v>
      </c>
    </row>
    <row r="569" spans="1:12" x14ac:dyDescent="0.2">
      <c r="A569" t="str">
        <f t="shared" si="8"/>
        <v>Fairfax2007</v>
      </c>
      <c r="B569" t="s">
        <v>666</v>
      </c>
      <c r="C569">
        <v>2007</v>
      </c>
      <c r="D569" t="s">
        <v>245</v>
      </c>
      <c r="E569">
        <v>32601</v>
      </c>
      <c r="F569">
        <v>593546</v>
      </c>
      <c r="G569">
        <v>1.3</v>
      </c>
      <c r="H569">
        <v>1359</v>
      </c>
      <c r="I569">
        <v>4.7</v>
      </c>
      <c r="J569" t="s">
        <v>247</v>
      </c>
      <c r="K569">
        <v>51059</v>
      </c>
      <c r="L569" t="s">
        <v>236</v>
      </c>
    </row>
    <row r="570" spans="1:12" x14ac:dyDescent="0.2">
      <c r="A570" t="str">
        <f t="shared" si="8"/>
        <v>Fauquier2007</v>
      </c>
      <c r="B570" t="s">
        <v>667</v>
      </c>
      <c r="C570">
        <v>2007</v>
      </c>
      <c r="D570" t="s">
        <v>245</v>
      </c>
      <c r="E570">
        <v>2110</v>
      </c>
      <c r="F570">
        <v>21659</v>
      </c>
      <c r="G570">
        <v>-0.3</v>
      </c>
      <c r="H570">
        <v>790</v>
      </c>
      <c r="I570">
        <v>2.2000000000000002</v>
      </c>
      <c r="J570" t="s">
        <v>247</v>
      </c>
      <c r="K570">
        <v>51061</v>
      </c>
      <c r="L570" t="s">
        <v>236</v>
      </c>
    </row>
    <row r="571" spans="1:12" x14ac:dyDescent="0.2">
      <c r="A571" t="str">
        <f t="shared" si="8"/>
        <v>Floyd2007</v>
      </c>
      <c r="B571" t="s">
        <v>500</v>
      </c>
      <c r="C571">
        <v>2007</v>
      </c>
      <c r="D571" t="s">
        <v>245</v>
      </c>
      <c r="E571">
        <v>361</v>
      </c>
      <c r="F571">
        <v>2902</v>
      </c>
      <c r="G571">
        <v>1.3</v>
      </c>
      <c r="H571">
        <v>511</v>
      </c>
      <c r="I571">
        <v>0.2</v>
      </c>
      <c r="J571" t="s">
        <v>247</v>
      </c>
      <c r="K571">
        <v>51063</v>
      </c>
      <c r="L571" t="s">
        <v>236</v>
      </c>
    </row>
    <row r="572" spans="1:12" x14ac:dyDescent="0.2">
      <c r="A572" t="str">
        <f t="shared" si="8"/>
        <v>Fluvanna2007</v>
      </c>
      <c r="B572" t="s">
        <v>668</v>
      </c>
      <c r="C572">
        <v>2007</v>
      </c>
      <c r="D572" t="s">
        <v>245</v>
      </c>
      <c r="E572">
        <v>461</v>
      </c>
      <c r="F572">
        <v>3908</v>
      </c>
      <c r="G572">
        <v>-3.8</v>
      </c>
      <c r="H572">
        <v>641</v>
      </c>
      <c r="I572">
        <v>3.7</v>
      </c>
      <c r="J572" t="s">
        <v>247</v>
      </c>
      <c r="K572">
        <v>51065</v>
      </c>
      <c r="L572" t="s">
        <v>236</v>
      </c>
    </row>
    <row r="573" spans="1:12" x14ac:dyDescent="0.2">
      <c r="A573" t="str">
        <f t="shared" si="8"/>
        <v>Franklin2007</v>
      </c>
      <c r="B573" t="s">
        <v>434</v>
      </c>
      <c r="C573">
        <v>2007</v>
      </c>
      <c r="D573" t="s">
        <v>245</v>
      </c>
      <c r="E573">
        <v>1294</v>
      </c>
      <c r="F573">
        <v>14863</v>
      </c>
      <c r="G573">
        <v>-4.7</v>
      </c>
      <c r="H573">
        <v>580</v>
      </c>
      <c r="I573">
        <v>4.9000000000000004</v>
      </c>
      <c r="J573" t="s">
        <v>247</v>
      </c>
      <c r="K573">
        <v>51067</v>
      </c>
      <c r="L573" t="s">
        <v>236</v>
      </c>
    </row>
    <row r="574" spans="1:12" x14ac:dyDescent="0.2">
      <c r="A574" t="str">
        <f t="shared" si="8"/>
        <v>Frederick2007</v>
      </c>
      <c r="B574" t="s">
        <v>669</v>
      </c>
      <c r="C574">
        <v>2007</v>
      </c>
      <c r="D574" t="s">
        <v>245</v>
      </c>
      <c r="E574">
        <v>1483</v>
      </c>
      <c r="F574">
        <v>24107</v>
      </c>
      <c r="G574">
        <v>6.7</v>
      </c>
      <c r="H574">
        <v>721</v>
      </c>
      <c r="I574">
        <v>2.6</v>
      </c>
      <c r="J574" t="s">
        <v>247</v>
      </c>
      <c r="K574">
        <v>51069</v>
      </c>
      <c r="L574" t="s">
        <v>236</v>
      </c>
    </row>
    <row r="575" spans="1:12" x14ac:dyDescent="0.2">
      <c r="A575" t="str">
        <f t="shared" si="8"/>
        <v>Giles2007</v>
      </c>
      <c r="B575" t="s">
        <v>670</v>
      </c>
      <c r="C575">
        <v>2007</v>
      </c>
      <c r="D575" t="s">
        <v>245</v>
      </c>
      <c r="E575">
        <v>350</v>
      </c>
      <c r="F575">
        <v>4780</v>
      </c>
      <c r="G575">
        <v>-2.2000000000000002</v>
      </c>
      <c r="H575">
        <v>604</v>
      </c>
      <c r="I575">
        <v>1.9</v>
      </c>
      <c r="J575" t="s">
        <v>247</v>
      </c>
      <c r="K575">
        <v>51071</v>
      </c>
      <c r="L575" t="s">
        <v>236</v>
      </c>
    </row>
    <row r="576" spans="1:12" x14ac:dyDescent="0.2">
      <c r="A576" t="str">
        <f t="shared" si="8"/>
        <v>Gloucester2007</v>
      </c>
      <c r="B576" t="s">
        <v>671</v>
      </c>
      <c r="C576">
        <v>2007</v>
      </c>
      <c r="D576" t="s">
        <v>245</v>
      </c>
      <c r="E576">
        <v>995</v>
      </c>
      <c r="F576">
        <v>10075</v>
      </c>
      <c r="G576">
        <v>-2.4</v>
      </c>
      <c r="H576">
        <v>587</v>
      </c>
      <c r="I576">
        <v>7.1</v>
      </c>
      <c r="J576" t="s">
        <v>247</v>
      </c>
      <c r="K576">
        <v>51073</v>
      </c>
      <c r="L576" t="s">
        <v>236</v>
      </c>
    </row>
    <row r="577" spans="1:12" x14ac:dyDescent="0.2">
      <c r="A577" t="str">
        <f t="shared" si="8"/>
        <v>Goochland2007</v>
      </c>
      <c r="B577" t="s">
        <v>672</v>
      </c>
      <c r="C577">
        <v>2007</v>
      </c>
      <c r="D577" t="s">
        <v>245</v>
      </c>
      <c r="E577">
        <v>699</v>
      </c>
      <c r="F577">
        <v>10624</v>
      </c>
      <c r="G577">
        <v>9.1999999999999993</v>
      </c>
      <c r="H577">
        <v>1043</v>
      </c>
      <c r="I577">
        <v>-15.3</v>
      </c>
      <c r="J577" t="s">
        <v>247</v>
      </c>
      <c r="K577">
        <v>51075</v>
      </c>
      <c r="L577" t="s">
        <v>236</v>
      </c>
    </row>
    <row r="578" spans="1:12" x14ac:dyDescent="0.2">
      <c r="A578" t="str">
        <f t="shared" si="8"/>
        <v>Grayson2007</v>
      </c>
      <c r="B578" t="s">
        <v>598</v>
      </c>
      <c r="C578">
        <v>2007</v>
      </c>
      <c r="D578" t="s">
        <v>245</v>
      </c>
      <c r="E578">
        <v>272</v>
      </c>
      <c r="F578">
        <v>2583</v>
      </c>
      <c r="G578">
        <v>5.0999999999999996</v>
      </c>
      <c r="H578">
        <v>498</v>
      </c>
      <c r="I578">
        <v>2.9</v>
      </c>
      <c r="J578" t="s">
        <v>247</v>
      </c>
      <c r="K578">
        <v>51077</v>
      </c>
      <c r="L578" t="s">
        <v>236</v>
      </c>
    </row>
    <row r="579" spans="1:12" x14ac:dyDescent="0.2">
      <c r="A579" t="str">
        <f t="shared" si="8"/>
        <v>Greene2007</v>
      </c>
      <c r="B579" t="s">
        <v>436</v>
      </c>
      <c r="C579">
        <v>2007</v>
      </c>
      <c r="D579" t="s">
        <v>245</v>
      </c>
      <c r="E579">
        <v>387</v>
      </c>
      <c r="F579">
        <v>3059</v>
      </c>
      <c r="G579">
        <v>7.1</v>
      </c>
      <c r="H579">
        <v>579</v>
      </c>
      <c r="I579">
        <v>0.2</v>
      </c>
      <c r="J579" t="s">
        <v>247</v>
      </c>
      <c r="K579">
        <v>51079</v>
      </c>
      <c r="L579" t="s">
        <v>236</v>
      </c>
    </row>
    <row r="580" spans="1:12" x14ac:dyDescent="0.2">
      <c r="A580" t="str">
        <f t="shared" si="8"/>
        <v>Greensville2007</v>
      </c>
      <c r="B580" t="s">
        <v>673</v>
      </c>
      <c r="C580">
        <v>2007</v>
      </c>
      <c r="D580" t="s">
        <v>245</v>
      </c>
      <c r="E580">
        <v>144</v>
      </c>
      <c r="F580">
        <v>4789</v>
      </c>
      <c r="G580">
        <v>-5</v>
      </c>
      <c r="H580">
        <v>632</v>
      </c>
      <c r="I580">
        <v>7.1</v>
      </c>
      <c r="J580" t="s">
        <v>247</v>
      </c>
      <c r="K580">
        <v>51081</v>
      </c>
      <c r="L580" t="s">
        <v>236</v>
      </c>
    </row>
    <row r="581" spans="1:12" x14ac:dyDescent="0.2">
      <c r="A581" t="str">
        <f t="shared" si="8"/>
        <v>Halifax2007</v>
      </c>
      <c r="B581" t="s">
        <v>674</v>
      </c>
      <c r="C581">
        <v>2007</v>
      </c>
      <c r="D581" t="s">
        <v>245</v>
      </c>
      <c r="E581">
        <v>872</v>
      </c>
      <c r="F581">
        <v>12630</v>
      </c>
      <c r="G581">
        <v>-2.7</v>
      </c>
      <c r="H581">
        <v>575</v>
      </c>
      <c r="I581">
        <v>3</v>
      </c>
      <c r="J581" t="s">
        <v>247</v>
      </c>
      <c r="K581">
        <v>51083</v>
      </c>
      <c r="L581" t="s">
        <v>236</v>
      </c>
    </row>
    <row r="582" spans="1:12" x14ac:dyDescent="0.2">
      <c r="A582" t="str">
        <f t="shared" ref="A582:A645" si="9">_xlfn.CONCAT(B582, C582)</f>
        <v>Hanover2007</v>
      </c>
      <c r="B582" t="s">
        <v>675</v>
      </c>
      <c r="C582">
        <v>2007</v>
      </c>
      <c r="D582" t="s">
        <v>245</v>
      </c>
      <c r="E582">
        <v>3277</v>
      </c>
      <c r="F582">
        <v>44304</v>
      </c>
      <c r="G582">
        <v>1.3</v>
      </c>
      <c r="H582">
        <v>754</v>
      </c>
      <c r="I582">
        <v>5.8</v>
      </c>
      <c r="J582" t="s">
        <v>247</v>
      </c>
      <c r="K582">
        <v>51085</v>
      </c>
      <c r="L582" t="s">
        <v>236</v>
      </c>
    </row>
    <row r="583" spans="1:12" x14ac:dyDescent="0.2">
      <c r="A583" t="str">
        <f t="shared" si="9"/>
        <v>Henrico2007</v>
      </c>
      <c r="B583" t="s">
        <v>676</v>
      </c>
      <c r="C583">
        <v>2007</v>
      </c>
      <c r="D583" t="s">
        <v>245</v>
      </c>
      <c r="E583">
        <v>9137</v>
      </c>
      <c r="F583">
        <v>182739</v>
      </c>
      <c r="G583">
        <v>1.9</v>
      </c>
      <c r="H583">
        <v>909</v>
      </c>
      <c r="I583">
        <v>1.3</v>
      </c>
      <c r="J583" t="s">
        <v>247</v>
      </c>
      <c r="K583">
        <v>51087</v>
      </c>
      <c r="L583" t="s">
        <v>236</v>
      </c>
    </row>
    <row r="584" spans="1:12" x14ac:dyDescent="0.2">
      <c r="A584" t="str">
        <f t="shared" si="9"/>
        <v>Henry2007</v>
      </c>
      <c r="B584" t="s">
        <v>416</v>
      </c>
      <c r="C584">
        <v>2007</v>
      </c>
      <c r="D584" t="s">
        <v>245</v>
      </c>
      <c r="E584">
        <v>979</v>
      </c>
      <c r="F584">
        <v>16239</v>
      </c>
      <c r="G584">
        <v>-0.8</v>
      </c>
      <c r="H584">
        <v>567</v>
      </c>
      <c r="I584">
        <v>3.5</v>
      </c>
      <c r="J584" t="s">
        <v>247</v>
      </c>
      <c r="K584">
        <v>51089</v>
      </c>
      <c r="L584" t="s">
        <v>236</v>
      </c>
    </row>
    <row r="585" spans="1:12" x14ac:dyDescent="0.2">
      <c r="A585" t="str">
        <f t="shared" si="9"/>
        <v>Highland2007</v>
      </c>
      <c r="B585" t="s">
        <v>677</v>
      </c>
      <c r="C585">
        <v>2007</v>
      </c>
      <c r="D585" t="s">
        <v>245</v>
      </c>
      <c r="E585">
        <v>111</v>
      </c>
      <c r="F585">
        <v>531</v>
      </c>
      <c r="G585">
        <v>-7.5</v>
      </c>
      <c r="H585">
        <v>470</v>
      </c>
      <c r="I585">
        <v>10.3</v>
      </c>
      <c r="J585" t="s">
        <v>247</v>
      </c>
      <c r="K585">
        <v>51091</v>
      </c>
      <c r="L585" t="s">
        <v>236</v>
      </c>
    </row>
    <row r="586" spans="1:12" x14ac:dyDescent="0.2">
      <c r="A586" t="str">
        <f t="shared" si="9"/>
        <v>Isle of Wight2007</v>
      </c>
      <c r="B586" t="s">
        <v>678</v>
      </c>
      <c r="C586">
        <v>2007</v>
      </c>
      <c r="D586" t="s">
        <v>245</v>
      </c>
      <c r="E586">
        <v>723</v>
      </c>
      <c r="F586">
        <v>12234</v>
      </c>
      <c r="G586">
        <v>1.2</v>
      </c>
      <c r="H586">
        <v>719</v>
      </c>
      <c r="I586">
        <v>-12.5</v>
      </c>
      <c r="J586" t="s">
        <v>247</v>
      </c>
      <c r="K586">
        <v>51093</v>
      </c>
      <c r="L586" t="s">
        <v>236</v>
      </c>
    </row>
    <row r="587" spans="1:12" x14ac:dyDescent="0.2">
      <c r="A587" t="str">
        <f t="shared" si="9"/>
        <v>James City2007</v>
      </c>
      <c r="B587" t="s">
        <v>679</v>
      </c>
      <c r="C587">
        <v>2007</v>
      </c>
      <c r="D587" t="s">
        <v>245</v>
      </c>
      <c r="E587">
        <v>1612</v>
      </c>
      <c r="F587">
        <v>24180</v>
      </c>
      <c r="G587">
        <v>4.3</v>
      </c>
      <c r="H587">
        <v>659</v>
      </c>
      <c r="I587">
        <v>0.2</v>
      </c>
      <c r="J587" t="s">
        <v>247</v>
      </c>
      <c r="K587">
        <v>51095</v>
      </c>
      <c r="L587" t="s">
        <v>236</v>
      </c>
    </row>
    <row r="588" spans="1:12" x14ac:dyDescent="0.2">
      <c r="A588" t="str">
        <f t="shared" si="9"/>
        <v>King and Queen2007</v>
      </c>
      <c r="B588" t="s">
        <v>680</v>
      </c>
      <c r="C588">
        <v>2007</v>
      </c>
      <c r="D588" t="s">
        <v>245</v>
      </c>
      <c r="E588">
        <v>154</v>
      </c>
      <c r="F588">
        <v>988</v>
      </c>
      <c r="G588">
        <v>6</v>
      </c>
      <c r="H588">
        <v>655</v>
      </c>
      <c r="I588">
        <v>0.5</v>
      </c>
      <c r="J588" t="s">
        <v>247</v>
      </c>
      <c r="K588">
        <v>51097</v>
      </c>
      <c r="L588" t="s">
        <v>236</v>
      </c>
    </row>
    <row r="589" spans="1:12" x14ac:dyDescent="0.2">
      <c r="A589" t="str">
        <f t="shared" si="9"/>
        <v>King George2007</v>
      </c>
      <c r="B589" t="s">
        <v>681</v>
      </c>
      <c r="C589">
        <v>2007</v>
      </c>
      <c r="D589" t="s">
        <v>245</v>
      </c>
      <c r="E589">
        <v>504</v>
      </c>
      <c r="F589">
        <v>9302</v>
      </c>
      <c r="G589">
        <v>-4.4000000000000004</v>
      </c>
      <c r="H589">
        <v>1254</v>
      </c>
      <c r="I589">
        <v>5.5</v>
      </c>
      <c r="J589" t="s">
        <v>247</v>
      </c>
      <c r="K589">
        <v>51099</v>
      </c>
      <c r="L589" t="s">
        <v>236</v>
      </c>
    </row>
    <row r="590" spans="1:12" x14ac:dyDescent="0.2">
      <c r="A590" t="str">
        <f t="shared" si="9"/>
        <v>King William2007</v>
      </c>
      <c r="B590" t="s">
        <v>682</v>
      </c>
      <c r="C590">
        <v>2007</v>
      </c>
      <c r="D590" t="s">
        <v>245</v>
      </c>
      <c r="E590">
        <v>364</v>
      </c>
      <c r="F590">
        <v>3752</v>
      </c>
      <c r="G590">
        <v>-1.3</v>
      </c>
      <c r="H590">
        <v>764</v>
      </c>
      <c r="I590">
        <v>4.4000000000000004</v>
      </c>
      <c r="J590" t="s">
        <v>247</v>
      </c>
      <c r="K590">
        <v>51101</v>
      </c>
      <c r="L590" t="s">
        <v>236</v>
      </c>
    </row>
    <row r="591" spans="1:12" x14ac:dyDescent="0.2">
      <c r="A591" t="str">
        <f t="shared" si="9"/>
        <v>Lancaster2007</v>
      </c>
      <c r="B591" t="s">
        <v>388</v>
      </c>
      <c r="C591">
        <v>2007</v>
      </c>
      <c r="D591" t="s">
        <v>245</v>
      </c>
      <c r="E591">
        <v>585</v>
      </c>
      <c r="F591">
        <v>5021</v>
      </c>
      <c r="G591">
        <v>2.4</v>
      </c>
      <c r="H591">
        <v>641</v>
      </c>
      <c r="I591">
        <v>3.1</v>
      </c>
      <c r="J591" t="s">
        <v>247</v>
      </c>
      <c r="K591">
        <v>51103</v>
      </c>
      <c r="L591" t="s">
        <v>236</v>
      </c>
    </row>
    <row r="592" spans="1:12" x14ac:dyDescent="0.2">
      <c r="A592" t="str">
        <f t="shared" si="9"/>
        <v>Lee2007</v>
      </c>
      <c r="B592" t="s">
        <v>315</v>
      </c>
      <c r="C592">
        <v>2007</v>
      </c>
      <c r="D592" t="s">
        <v>245</v>
      </c>
      <c r="E592">
        <v>448</v>
      </c>
      <c r="F592">
        <v>5591</v>
      </c>
      <c r="G592">
        <v>0</v>
      </c>
      <c r="H592">
        <v>577</v>
      </c>
      <c r="I592">
        <v>2.5</v>
      </c>
      <c r="J592" t="s">
        <v>247</v>
      </c>
      <c r="K592">
        <v>51105</v>
      </c>
      <c r="L592" t="s">
        <v>236</v>
      </c>
    </row>
    <row r="593" spans="1:12" x14ac:dyDescent="0.2">
      <c r="A593" t="str">
        <f t="shared" si="9"/>
        <v>Loudoun2007</v>
      </c>
      <c r="B593" t="s">
        <v>417</v>
      </c>
      <c r="C593">
        <v>2007</v>
      </c>
      <c r="D593" t="s">
        <v>245</v>
      </c>
      <c r="E593">
        <v>8289</v>
      </c>
      <c r="F593">
        <v>132448</v>
      </c>
      <c r="G593">
        <v>3.3</v>
      </c>
      <c r="H593">
        <v>1082</v>
      </c>
      <c r="I593">
        <v>1.8</v>
      </c>
      <c r="J593" t="s">
        <v>247</v>
      </c>
      <c r="K593">
        <v>51107</v>
      </c>
      <c r="L593" t="s">
        <v>236</v>
      </c>
    </row>
    <row r="594" spans="1:12" x14ac:dyDescent="0.2">
      <c r="A594" t="str">
        <f t="shared" si="9"/>
        <v>Louisa2007</v>
      </c>
      <c r="B594" t="s">
        <v>683</v>
      </c>
      <c r="C594">
        <v>2007</v>
      </c>
      <c r="D594" t="s">
        <v>245</v>
      </c>
      <c r="E594">
        <v>628</v>
      </c>
      <c r="F594">
        <v>7191</v>
      </c>
      <c r="G594">
        <v>3.4</v>
      </c>
      <c r="H594">
        <v>913</v>
      </c>
      <c r="I594">
        <v>10.8</v>
      </c>
      <c r="J594" t="s">
        <v>247</v>
      </c>
      <c r="K594">
        <v>51109</v>
      </c>
      <c r="L594" t="s">
        <v>236</v>
      </c>
    </row>
    <row r="595" spans="1:12" x14ac:dyDescent="0.2">
      <c r="A595" t="str">
        <f t="shared" si="9"/>
        <v>Lunenburg2007</v>
      </c>
      <c r="B595" t="s">
        <v>684</v>
      </c>
      <c r="C595">
        <v>2007</v>
      </c>
      <c r="D595" t="s">
        <v>245</v>
      </c>
      <c r="E595">
        <v>242</v>
      </c>
      <c r="F595">
        <v>2787</v>
      </c>
      <c r="G595">
        <v>-5.3</v>
      </c>
      <c r="H595">
        <v>592</v>
      </c>
      <c r="I595">
        <v>7.6</v>
      </c>
      <c r="J595" t="s">
        <v>247</v>
      </c>
      <c r="K595">
        <v>51111</v>
      </c>
      <c r="L595" t="s">
        <v>236</v>
      </c>
    </row>
    <row r="596" spans="1:12" x14ac:dyDescent="0.2">
      <c r="A596" t="str">
        <f t="shared" si="9"/>
        <v>Madison2007</v>
      </c>
      <c r="B596" t="s">
        <v>313</v>
      </c>
      <c r="C596">
        <v>2007</v>
      </c>
      <c r="D596" t="s">
        <v>245</v>
      </c>
      <c r="E596">
        <v>348</v>
      </c>
      <c r="F596">
        <v>3567</v>
      </c>
      <c r="G596">
        <v>-2.5</v>
      </c>
      <c r="H596">
        <v>563</v>
      </c>
      <c r="I596">
        <v>4.8</v>
      </c>
      <c r="J596" t="s">
        <v>247</v>
      </c>
      <c r="K596">
        <v>51113</v>
      </c>
      <c r="L596" t="s">
        <v>236</v>
      </c>
    </row>
    <row r="597" spans="1:12" x14ac:dyDescent="0.2">
      <c r="A597" t="str">
        <f t="shared" si="9"/>
        <v>Mathews2007</v>
      </c>
      <c r="B597" t="s">
        <v>685</v>
      </c>
      <c r="C597">
        <v>2007</v>
      </c>
      <c r="D597" t="s">
        <v>245</v>
      </c>
      <c r="E597">
        <v>256</v>
      </c>
      <c r="F597">
        <v>1720</v>
      </c>
      <c r="G597">
        <v>-0.3</v>
      </c>
      <c r="H597">
        <v>500</v>
      </c>
      <c r="I597">
        <v>8.1999999999999993</v>
      </c>
      <c r="J597" t="s">
        <v>247</v>
      </c>
      <c r="K597">
        <v>51115</v>
      </c>
      <c r="L597" t="s">
        <v>236</v>
      </c>
    </row>
    <row r="598" spans="1:12" x14ac:dyDescent="0.2">
      <c r="A598" t="str">
        <f t="shared" si="9"/>
        <v>Mecklenburg2007</v>
      </c>
      <c r="B598" t="s">
        <v>686</v>
      </c>
      <c r="C598">
        <v>2007</v>
      </c>
      <c r="D598" t="s">
        <v>245</v>
      </c>
      <c r="E598">
        <v>932</v>
      </c>
      <c r="F598">
        <v>12920</v>
      </c>
      <c r="G598">
        <v>-0.4</v>
      </c>
      <c r="H598">
        <v>543</v>
      </c>
      <c r="I598">
        <v>5</v>
      </c>
      <c r="J598" t="s">
        <v>247</v>
      </c>
      <c r="K598">
        <v>51117</v>
      </c>
      <c r="L598" t="s">
        <v>236</v>
      </c>
    </row>
    <row r="599" spans="1:12" x14ac:dyDescent="0.2">
      <c r="A599" t="str">
        <f t="shared" si="9"/>
        <v>Middlesex2007</v>
      </c>
      <c r="B599" t="s">
        <v>687</v>
      </c>
      <c r="C599">
        <v>2007</v>
      </c>
      <c r="D599" t="s">
        <v>245</v>
      </c>
      <c r="E599">
        <v>433</v>
      </c>
      <c r="F599">
        <v>3407</v>
      </c>
      <c r="G599">
        <v>-0.5</v>
      </c>
      <c r="H599">
        <v>542</v>
      </c>
      <c r="I599">
        <v>3.4</v>
      </c>
      <c r="J599" t="s">
        <v>247</v>
      </c>
      <c r="K599">
        <v>51119</v>
      </c>
      <c r="L599" t="s">
        <v>236</v>
      </c>
    </row>
    <row r="600" spans="1:12" x14ac:dyDescent="0.2">
      <c r="A600" t="str">
        <f t="shared" si="9"/>
        <v>Montgomery2007</v>
      </c>
      <c r="B600" t="s">
        <v>329</v>
      </c>
      <c r="C600">
        <v>2007</v>
      </c>
      <c r="D600" t="s">
        <v>245</v>
      </c>
      <c r="E600">
        <v>2103</v>
      </c>
      <c r="F600">
        <v>40197</v>
      </c>
      <c r="G600">
        <v>2.2000000000000002</v>
      </c>
      <c r="H600">
        <v>699</v>
      </c>
      <c r="I600">
        <v>4.8</v>
      </c>
      <c r="J600" t="s">
        <v>247</v>
      </c>
      <c r="K600">
        <v>51121</v>
      </c>
      <c r="L600" t="s">
        <v>236</v>
      </c>
    </row>
    <row r="601" spans="1:12" x14ac:dyDescent="0.2">
      <c r="A601" t="str">
        <f t="shared" si="9"/>
        <v>Nelson2007</v>
      </c>
      <c r="B601" t="s">
        <v>627</v>
      </c>
      <c r="C601">
        <v>2007</v>
      </c>
      <c r="D601" t="s">
        <v>245</v>
      </c>
      <c r="E601">
        <v>462</v>
      </c>
      <c r="F601">
        <v>3603</v>
      </c>
      <c r="G601">
        <v>-0.6</v>
      </c>
      <c r="H601">
        <v>579</v>
      </c>
      <c r="I601">
        <v>6.4</v>
      </c>
      <c r="J601" t="s">
        <v>247</v>
      </c>
      <c r="K601">
        <v>51125</v>
      </c>
      <c r="L601" t="s">
        <v>236</v>
      </c>
    </row>
    <row r="602" spans="1:12" x14ac:dyDescent="0.2">
      <c r="A602" t="str">
        <f t="shared" si="9"/>
        <v>New Kent2007</v>
      </c>
      <c r="B602" t="s">
        <v>688</v>
      </c>
      <c r="C602">
        <v>2007</v>
      </c>
      <c r="D602" t="s">
        <v>245</v>
      </c>
      <c r="E602">
        <v>424</v>
      </c>
      <c r="F602">
        <v>3670</v>
      </c>
      <c r="G602">
        <v>-1.9</v>
      </c>
      <c r="H602">
        <v>652</v>
      </c>
      <c r="I602">
        <v>11.6</v>
      </c>
      <c r="J602" t="s">
        <v>247</v>
      </c>
      <c r="K602">
        <v>51127</v>
      </c>
      <c r="L602" t="s">
        <v>236</v>
      </c>
    </row>
    <row r="603" spans="1:12" x14ac:dyDescent="0.2">
      <c r="A603" t="str">
        <f t="shared" si="9"/>
        <v>Northampton2007</v>
      </c>
      <c r="B603" t="s">
        <v>689</v>
      </c>
      <c r="C603">
        <v>2007</v>
      </c>
      <c r="D603" t="s">
        <v>245</v>
      </c>
      <c r="E603">
        <v>420</v>
      </c>
      <c r="F603">
        <v>4930</v>
      </c>
      <c r="G603">
        <v>-0.6</v>
      </c>
      <c r="H603">
        <v>617</v>
      </c>
      <c r="I603">
        <v>7.1</v>
      </c>
      <c r="J603" t="s">
        <v>247</v>
      </c>
      <c r="K603">
        <v>51131</v>
      </c>
      <c r="L603" t="s">
        <v>236</v>
      </c>
    </row>
    <row r="604" spans="1:12" x14ac:dyDescent="0.2">
      <c r="A604" t="str">
        <f t="shared" si="9"/>
        <v>Northumberland2007</v>
      </c>
      <c r="B604" t="s">
        <v>690</v>
      </c>
      <c r="C604">
        <v>2007</v>
      </c>
      <c r="D604" t="s">
        <v>245</v>
      </c>
      <c r="E604">
        <v>392</v>
      </c>
      <c r="F604">
        <v>2921</v>
      </c>
      <c r="G604">
        <v>-4.5</v>
      </c>
      <c r="H604">
        <v>551</v>
      </c>
      <c r="I604">
        <v>4.8</v>
      </c>
      <c r="J604" t="s">
        <v>247</v>
      </c>
      <c r="K604">
        <v>51133</v>
      </c>
      <c r="L604" t="s">
        <v>236</v>
      </c>
    </row>
    <row r="605" spans="1:12" x14ac:dyDescent="0.2">
      <c r="A605" t="str">
        <f t="shared" si="9"/>
        <v>Nottoway2007</v>
      </c>
      <c r="B605" t="s">
        <v>691</v>
      </c>
      <c r="C605">
        <v>2007</v>
      </c>
      <c r="D605" t="s">
        <v>245</v>
      </c>
      <c r="E605">
        <v>369</v>
      </c>
      <c r="F605">
        <v>6048</v>
      </c>
      <c r="G605">
        <v>-1</v>
      </c>
      <c r="H605">
        <v>609</v>
      </c>
      <c r="I605">
        <v>13.2</v>
      </c>
      <c r="J605" t="s">
        <v>247</v>
      </c>
      <c r="K605">
        <v>51135</v>
      </c>
      <c r="L605" t="s">
        <v>236</v>
      </c>
    </row>
    <row r="606" spans="1:12" x14ac:dyDescent="0.2">
      <c r="A606" t="str">
        <f t="shared" si="9"/>
        <v>Orange2007</v>
      </c>
      <c r="B606" t="s">
        <v>418</v>
      </c>
      <c r="C606">
        <v>2007</v>
      </c>
      <c r="D606" t="s">
        <v>245</v>
      </c>
      <c r="E606">
        <v>820</v>
      </c>
      <c r="F606">
        <v>9405</v>
      </c>
      <c r="G606">
        <v>0.8</v>
      </c>
      <c r="H606">
        <v>622</v>
      </c>
      <c r="I606">
        <v>-7.9</v>
      </c>
      <c r="J606" t="s">
        <v>247</v>
      </c>
      <c r="K606">
        <v>51137</v>
      </c>
      <c r="L606" t="s">
        <v>236</v>
      </c>
    </row>
    <row r="607" spans="1:12" x14ac:dyDescent="0.2">
      <c r="A607" t="str">
        <f t="shared" si="9"/>
        <v>Page2007</v>
      </c>
      <c r="B607" t="s">
        <v>692</v>
      </c>
      <c r="C607">
        <v>2007</v>
      </c>
      <c r="D607" t="s">
        <v>245</v>
      </c>
      <c r="E607">
        <v>493</v>
      </c>
      <c r="F607">
        <v>5770</v>
      </c>
      <c r="G607">
        <v>1.7</v>
      </c>
      <c r="H607">
        <v>530</v>
      </c>
      <c r="I607">
        <v>5.8</v>
      </c>
      <c r="J607" t="s">
        <v>247</v>
      </c>
      <c r="K607">
        <v>51139</v>
      </c>
      <c r="L607" t="s">
        <v>236</v>
      </c>
    </row>
    <row r="608" spans="1:12" x14ac:dyDescent="0.2">
      <c r="A608" t="str">
        <f t="shared" si="9"/>
        <v>Patrick2007</v>
      </c>
      <c r="B608" t="s">
        <v>693</v>
      </c>
      <c r="C608">
        <v>2007</v>
      </c>
      <c r="D608" t="s">
        <v>245</v>
      </c>
      <c r="E608">
        <v>369</v>
      </c>
      <c r="F608">
        <v>5304</v>
      </c>
      <c r="G608">
        <v>5.8</v>
      </c>
      <c r="H608">
        <v>505</v>
      </c>
      <c r="I608">
        <v>1.8</v>
      </c>
      <c r="J608" t="s">
        <v>247</v>
      </c>
      <c r="K608">
        <v>51141</v>
      </c>
      <c r="L608" t="s">
        <v>236</v>
      </c>
    </row>
    <row r="609" spans="1:12" x14ac:dyDescent="0.2">
      <c r="A609" t="str">
        <f t="shared" si="9"/>
        <v>Pittsylvania2007</v>
      </c>
      <c r="B609" t="s">
        <v>694</v>
      </c>
      <c r="C609">
        <v>2007</v>
      </c>
      <c r="D609" t="s">
        <v>245</v>
      </c>
      <c r="E609">
        <v>1024</v>
      </c>
      <c r="F609">
        <v>13081</v>
      </c>
      <c r="G609">
        <v>-9.1</v>
      </c>
      <c r="H609">
        <v>546</v>
      </c>
      <c r="I609">
        <v>5</v>
      </c>
      <c r="J609" t="s">
        <v>247</v>
      </c>
      <c r="K609">
        <v>51143</v>
      </c>
      <c r="L609" t="s">
        <v>236</v>
      </c>
    </row>
    <row r="610" spans="1:12" x14ac:dyDescent="0.2">
      <c r="A610" t="str">
        <f t="shared" si="9"/>
        <v>Powhatan2007</v>
      </c>
      <c r="B610" t="s">
        <v>695</v>
      </c>
      <c r="C610">
        <v>2007</v>
      </c>
      <c r="D610" t="s">
        <v>245</v>
      </c>
      <c r="E610">
        <v>710</v>
      </c>
      <c r="F610">
        <v>6491</v>
      </c>
      <c r="G610">
        <v>1</v>
      </c>
      <c r="H610">
        <v>684</v>
      </c>
      <c r="I610">
        <v>1.3</v>
      </c>
      <c r="J610" t="s">
        <v>247</v>
      </c>
      <c r="K610">
        <v>51145</v>
      </c>
      <c r="L610" t="s">
        <v>236</v>
      </c>
    </row>
    <row r="611" spans="1:12" x14ac:dyDescent="0.2">
      <c r="A611" t="str">
        <f t="shared" si="9"/>
        <v>Prince Edward2007</v>
      </c>
      <c r="B611" t="s">
        <v>696</v>
      </c>
      <c r="C611">
        <v>2007</v>
      </c>
      <c r="D611" t="s">
        <v>245</v>
      </c>
      <c r="E611">
        <v>568</v>
      </c>
      <c r="F611">
        <v>9221</v>
      </c>
      <c r="G611">
        <v>4.5</v>
      </c>
      <c r="H611">
        <v>570</v>
      </c>
      <c r="I611">
        <v>5.9</v>
      </c>
      <c r="J611" t="s">
        <v>247</v>
      </c>
      <c r="K611">
        <v>51147</v>
      </c>
      <c r="L611" t="s">
        <v>236</v>
      </c>
    </row>
    <row r="612" spans="1:12" x14ac:dyDescent="0.2">
      <c r="A612" t="str">
        <f t="shared" si="9"/>
        <v>Prince George2007</v>
      </c>
      <c r="B612" t="s">
        <v>697</v>
      </c>
      <c r="C612">
        <v>2007</v>
      </c>
      <c r="D612" t="s">
        <v>245</v>
      </c>
      <c r="E612">
        <v>495</v>
      </c>
      <c r="F612">
        <v>11182</v>
      </c>
      <c r="G612">
        <v>-0.7</v>
      </c>
      <c r="H612">
        <v>822</v>
      </c>
      <c r="I612">
        <v>4.0999999999999996</v>
      </c>
      <c r="J612" t="s">
        <v>247</v>
      </c>
      <c r="K612">
        <v>51149</v>
      </c>
      <c r="L612" t="s">
        <v>236</v>
      </c>
    </row>
    <row r="613" spans="1:12" x14ac:dyDescent="0.2">
      <c r="A613" t="str">
        <f t="shared" si="9"/>
        <v>Prince William2007</v>
      </c>
      <c r="B613" t="s">
        <v>698</v>
      </c>
      <c r="C613">
        <v>2007</v>
      </c>
      <c r="D613" t="s">
        <v>245</v>
      </c>
      <c r="E613">
        <v>6785</v>
      </c>
      <c r="F613">
        <v>104682</v>
      </c>
      <c r="G613">
        <v>-0.5</v>
      </c>
      <c r="H613">
        <v>819</v>
      </c>
      <c r="I613">
        <v>6.9</v>
      </c>
      <c r="J613" t="s">
        <v>247</v>
      </c>
      <c r="K613">
        <v>51153</v>
      </c>
      <c r="L613" t="s">
        <v>236</v>
      </c>
    </row>
    <row r="614" spans="1:12" x14ac:dyDescent="0.2">
      <c r="A614" t="str">
        <f t="shared" si="9"/>
        <v>Pulaski2007</v>
      </c>
      <c r="B614" t="s">
        <v>415</v>
      </c>
      <c r="C614">
        <v>2007</v>
      </c>
      <c r="D614" t="s">
        <v>245</v>
      </c>
      <c r="E614">
        <v>706</v>
      </c>
      <c r="F614">
        <v>14113</v>
      </c>
      <c r="G614">
        <v>-8.6999999999999993</v>
      </c>
      <c r="H614">
        <v>697</v>
      </c>
      <c r="I614">
        <v>0.4</v>
      </c>
      <c r="J614" t="s">
        <v>247</v>
      </c>
      <c r="K614">
        <v>51155</v>
      </c>
      <c r="L614" t="s">
        <v>236</v>
      </c>
    </row>
    <row r="615" spans="1:12" x14ac:dyDescent="0.2">
      <c r="A615" t="str">
        <f t="shared" si="9"/>
        <v>Rappahannock2007</v>
      </c>
      <c r="B615" t="s">
        <v>699</v>
      </c>
      <c r="C615">
        <v>2007</v>
      </c>
      <c r="D615" t="s">
        <v>245</v>
      </c>
      <c r="E615">
        <v>249</v>
      </c>
      <c r="F615">
        <v>1516</v>
      </c>
      <c r="G615">
        <v>-1.9</v>
      </c>
      <c r="H615">
        <v>827</v>
      </c>
      <c r="I615">
        <v>2.4</v>
      </c>
      <c r="J615" t="s">
        <v>247</v>
      </c>
      <c r="K615">
        <v>51157</v>
      </c>
      <c r="L615" t="s">
        <v>236</v>
      </c>
    </row>
    <row r="616" spans="1:12" x14ac:dyDescent="0.2">
      <c r="A616" t="str">
        <f t="shared" si="9"/>
        <v>Richmond2007</v>
      </c>
      <c r="B616" t="s">
        <v>342</v>
      </c>
      <c r="C616">
        <v>2007</v>
      </c>
      <c r="D616" t="s">
        <v>245</v>
      </c>
      <c r="E616">
        <v>264</v>
      </c>
      <c r="F616">
        <v>2880</v>
      </c>
      <c r="G616">
        <v>2.6</v>
      </c>
      <c r="H616">
        <v>643</v>
      </c>
      <c r="I616">
        <v>10.7</v>
      </c>
      <c r="J616" t="s">
        <v>247</v>
      </c>
      <c r="K616">
        <v>51159</v>
      </c>
      <c r="L616" t="s">
        <v>236</v>
      </c>
    </row>
    <row r="617" spans="1:12" x14ac:dyDescent="0.2">
      <c r="A617" t="str">
        <f t="shared" si="9"/>
        <v>Roanoke2007</v>
      </c>
      <c r="B617" t="s">
        <v>700</v>
      </c>
      <c r="C617">
        <v>2007</v>
      </c>
      <c r="D617" t="s">
        <v>245</v>
      </c>
      <c r="E617">
        <v>2136</v>
      </c>
      <c r="F617">
        <v>36322</v>
      </c>
      <c r="G617">
        <v>1.2</v>
      </c>
      <c r="H617">
        <v>691</v>
      </c>
      <c r="I617">
        <v>8.3000000000000007</v>
      </c>
      <c r="J617" t="s">
        <v>247</v>
      </c>
      <c r="K617">
        <v>51161</v>
      </c>
      <c r="L617" t="s">
        <v>236</v>
      </c>
    </row>
    <row r="618" spans="1:12" x14ac:dyDescent="0.2">
      <c r="A618" t="str">
        <f t="shared" si="9"/>
        <v>Rockbridge2007</v>
      </c>
      <c r="B618" t="s">
        <v>701</v>
      </c>
      <c r="C618">
        <v>2007</v>
      </c>
      <c r="D618" t="s">
        <v>245</v>
      </c>
      <c r="E618">
        <v>487</v>
      </c>
      <c r="F618">
        <v>6768</v>
      </c>
      <c r="G618">
        <v>-1.7</v>
      </c>
      <c r="H618">
        <v>541</v>
      </c>
      <c r="I618">
        <v>0.7</v>
      </c>
      <c r="J618" t="s">
        <v>247</v>
      </c>
      <c r="K618">
        <v>51163</v>
      </c>
      <c r="L618" t="s">
        <v>236</v>
      </c>
    </row>
    <row r="619" spans="1:12" x14ac:dyDescent="0.2">
      <c r="A619" t="str">
        <f t="shared" si="9"/>
        <v>Rockingham2007</v>
      </c>
      <c r="B619" t="s">
        <v>380</v>
      </c>
      <c r="C619">
        <v>2007</v>
      </c>
      <c r="D619" t="s">
        <v>245</v>
      </c>
      <c r="E619">
        <v>1574</v>
      </c>
      <c r="F619">
        <v>29543</v>
      </c>
      <c r="G619">
        <v>1.3</v>
      </c>
      <c r="H619">
        <v>653</v>
      </c>
      <c r="I619">
        <v>3.5</v>
      </c>
      <c r="J619" t="s">
        <v>247</v>
      </c>
      <c r="K619">
        <v>51165</v>
      </c>
      <c r="L619" t="s">
        <v>236</v>
      </c>
    </row>
    <row r="620" spans="1:12" x14ac:dyDescent="0.2">
      <c r="A620" t="str">
        <f t="shared" si="9"/>
        <v>Russell2007</v>
      </c>
      <c r="B620" t="s">
        <v>449</v>
      </c>
      <c r="C620">
        <v>2007</v>
      </c>
      <c r="D620" t="s">
        <v>245</v>
      </c>
      <c r="E620">
        <v>571</v>
      </c>
      <c r="F620">
        <v>7938</v>
      </c>
      <c r="G620">
        <v>0</v>
      </c>
      <c r="H620">
        <v>574</v>
      </c>
      <c r="I620">
        <v>2.5</v>
      </c>
      <c r="J620" t="s">
        <v>247</v>
      </c>
      <c r="K620">
        <v>51167</v>
      </c>
      <c r="L620" t="s">
        <v>236</v>
      </c>
    </row>
    <row r="621" spans="1:12" x14ac:dyDescent="0.2">
      <c r="A621" t="str">
        <f t="shared" si="9"/>
        <v>Scott2007</v>
      </c>
      <c r="B621" t="s">
        <v>638</v>
      </c>
      <c r="C621">
        <v>2007</v>
      </c>
      <c r="D621" t="s">
        <v>245</v>
      </c>
      <c r="E621">
        <v>404</v>
      </c>
      <c r="F621">
        <v>5134</v>
      </c>
      <c r="G621">
        <v>3.5</v>
      </c>
      <c r="H621">
        <v>544</v>
      </c>
      <c r="I621">
        <v>-0.7</v>
      </c>
      <c r="J621" t="s">
        <v>247</v>
      </c>
      <c r="K621">
        <v>51169</v>
      </c>
      <c r="L621" t="s">
        <v>236</v>
      </c>
    </row>
    <row r="622" spans="1:12" x14ac:dyDescent="0.2">
      <c r="A622" t="str">
        <f t="shared" si="9"/>
        <v>Shenandoah2007</v>
      </c>
      <c r="B622" t="s">
        <v>702</v>
      </c>
      <c r="C622">
        <v>2007</v>
      </c>
      <c r="D622" t="s">
        <v>245</v>
      </c>
      <c r="E622">
        <v>1045</v>
      </c>
      <c r="F622">
        <v>14505</v>
      </c>
      <c r="G622">
        <v>0.7</v>
      </c>
      <c r="H622">
        <v>607</v>
      </c>
      <c r="I622">
        <v>5</v>
      </c>
      <c r="J622" t="s">
        <v>247</v>
      </c>
      <c r="K622">
        <v>51171</v>
      </c>
      <c r="L622" t="s">
        <v>236</v>
      </c>
    </row>
    <row r="623" spans="1:12" x14ac:dyDescent="0.2">
      <c r="A623" t="str">
        <f t="shared" si="9"/>
        <v>Smyth2007</v>
      </c>
      <c r="B623" t="s">
        <v>703</v>
      </c>
      <c r="C623">
        <v>2007</v>
      </c>
      <c r="D623" t="s">
        <v>245</v>
      </c>
      <c r="E623">
        <v>722</v>
      </c>
      <c r="F623">
        <v>12987</v>
      </c>
      <c r="G623">
        <v>-3.2</v>
      </c>
      <c r="H623">
        <v>597</v>
      </c>
      <c r="I623">
        <v>3.8</v>
      </c>
      <c r="J623" t="s">
        <v>247</v>
      </c>
      <c r="K623">
        <v>51173</v>
      </c>
      <c r="L623" t="s">
        <v>236</v>
      </c>
    </row>
    <row r="624" spans="1:12" x14ac:dyDescent="0.2">
      <c r="A624" t="str">
        <f t="shared" si="9"/>
        <v>Southampton2007</v>
      </c>
      <c r="B624" t="s">
        <v>704</v>
      </c>
      <c r="C624">
        <v>2007</v>
      </c>
      <c r="D624" t="s">
        <v>245</v>
      </c>
      <c r="E624">
        <v>300</v>
      </c>
      <c r="F624">
        <v>4384</v>
      </c>
      <c r="G624">
        <v>-6.6</v>
      </c>
      <c r="H624">
        <v>577</v>
      </c>
      <c r="I624">
        <v>0.2</v>
      </c>
      <c r="J624" t="s">
        <v>247</v>
      </c>
      <c r="K624">
        <v>51175</v>
      </c>
      <c r="L624" t="s">
        <v>236</v>
      </c>
    </row>
    <row r="625" spans="1:12" x14ac:dyDescent="0.2">
      <c r="A625" t="str">
        <f t="shared" si="9"/>
        <v>Spotsylvania2007</v>
      </c>
      <c r="B625" t="s">
        <v>705</v>
      </c>
      <c r="C625">
        <v>2007</v>
      </c>
      <c r="D625" t="s">
        <v>245</v>
      </c>
      <c r="E625">
        <v>2259</v>
      </c>
      <c r="F625">
        <v>30840</v>
      </c>
      <c r="G625">
        <v>0.2</v>
      </c>
      <c r="H625">
        <v>669</v>
      </c>
      <c r="I625">
        <v>0.6</v>
      </c>
      <c r="J625" t="s">
        <v>247</v>
      </c>
      <c r="K625">
        <v>51177</v>
      </c>
      <c r="L625" t="s">
        <v>236</v>
      </c>
    </row>
    <row r="626" spans="1:12" x14ac:dyDescent="0.2">
      <c r="A626" t="str">
        <f t="shared" si="9"/>
        <v>Stafford2007</v>
      </c>
      <c r="B626" t="s">
        <v>706</v>
      </c>
      <c r="C626">
        <v>2007</v>
      </c>
      <c r="D626" t="s">
        <v>245</v>
      </c>
      <c r="E626">
        <v>2205</v>
      </c>
      <c r="F626">
        <v>34674</v>
      </c>
      <c r="G626">
        <v>1.6</v>
      </c>
      <c r="H626">
        <v>824</v>
      </c>
      <c r="I626">
        <v>4</v>
      </c>
      <c r="J626" t="s">
        <v>247</v>
      </c>
      <c r="K626">
        <v>51179</v>
      </c>
      <c r="L626" t="s">
        <v>236</v>
      </c>
    </row>
    <row r="627" spans="1:12" x14ac:dyDescent="0.2">
      <c r="A627" t="str">
        <f t="shared" si="9"/>
        <v>Surry2007</v>
      </c>
      <c r="B627" t="s">
        <v>707</v>
      </c>
      <c r="C627">
        <v>2007</v>
      </c>
      <c r="D627" t="s">
        <v>245</v>
      </c>
      <c r="E627">
        <v>103</v>
      </c>
      <c r="F627">
        <v>2113</v>
      </c>
      <c r="G627">
        <v>3.3</v>
      </c>
      <c r="H627">
        <v>1335</v>
      </c>
      <c r="I627">
        <v>4.7</v>
      </c>
      <c r="J627" t="s">
        <v>247</v>
      </c>
      <c r="K627">
        <v>51181</v>
      </c>
      <c r="L627" t="s">
        <v>236</v>
      </c>
    </row>
    <row r="628" spans="1:12" x14ac:dyDescent="0.2">
      <c r="A628" t="str">
        <f t="shared" si="9"/>
        <v>Sussex2007</v>
      </c>
      <c r="B628" t="s">
        <v>708</v>
      </c>
      <c r="C628">
        <v>2007</v>
      </c>
      <c r="D628" t="s">
        <v>245</v>
      </c>
      <c r="E628">
        <v>240</v>
      </c>
      <c r="F628">
        <v>3843</v>
      </c>
      <c r="G628">
        <v>9.3000000000000007</v>
      </c>
      <c r="H628">
        <v>587</v>
      </c>
      <c r="I628">
        <v>4.0999999999999996</v>
      </c>
      <c r="J628" t="s">
        <v>247</v>
      </c>
      <c r="K628">
        <v>51183</v>
      </c>
      <c r="L628" t="s">
        <v>236</v>
      </c>
    </row>
    <row r="629" spans="1:12" x14ac:dyDescent="0.2">
      <c r="A629" t="str">
        <f t="shared" si="9"/>
        <v>Tazewell2007</v>
      </c>
      <c r="B629" t="s">
        <v>709</v>
      </c>
      <c r="C629">
        <v>2007</v>
      </c>
      <c r="D629" t="s">
        <v>245</v>
      </c>
      <c r="E629">
        <v>1260</v>
      </c>
      <c r="F629">
        <v>17834</v>
      </c>
      <c r="G629">
        <v>1.7</v>
      </c>
      <c r="H629">
        <v>587</v>
      </c>
      <c r="I629">
        <v>4.8</v>
      </c>
      <c r="J629" t="s">
        <v>247</v>
      </c>
      <c r="K629">
        <v>51185</v>
      </c>
      <c r="L629" t="s">
        <v>236</v>
      </c>
    </row>
    <row r="630" spans="1:12" x14ac:dyDescent="0.2">
      <c r="A630" t="str">
        <f t="shared" si="9"/>
        <v>Warren2007</v>
      </c>
      <c r="B630" t="s">
        <v>561</v>
      </c>
      <c r="C630">
        <v>2007</v>
      </c>
      <c r="D630" t="s">
        <v>245</v>
      </c>
      <c r="E630">
        <v>943</v>
      </c>
      <c r="F630">
        <v>11976</v>
      </c>
      <c r="G630">
        <v>2.9</v>
      </c>
      <c r="H630">
        <v>626</v>
      </c>
      <c r="I630">
        <v>0.5</v>
      </c>
      <c r="J630" t="s">
        <v>247</v>
      </c>
      <c r="K630">
        <v>51187</v>
      </c>
      <c r="L630" t="s">
        <v>236</v>
      </c>
    </row>
    <row r="631" spans="1:12" x14ac:dyDescent="0.2">
      <c r="A631" t="str">
        <f t="shared" si="9"/>
        <v>Washington2007</v>
      </c>
      <c r="B631" t="s">
        <v>452</v>
      </c>
      <c r="C631">
        <v>2007</v>
      </c>
      <c r="D631" t="s">
        <v>245</v>
      </c>
      <c r="E631">
        <v>1442</v>
      </c>
      <c r="F631">
        <v>20383</v>
      </c>
      <c r="G631">
        <v>4</v>
      </c>
      <c r="H631">
        <v>645</v>
      </c>
      <c r="I631">
        <v>6.6</v>
      </c>
      <c r="J631" t="s">
        <v>247</v>
      </c>
      <c r="K631">
        <v>51191</v>
      </c>
      <c r="L631" t="s">
        <v>236</v>
      </c>
    </row>
    <row r="632" spans="1:12" x14ac:dyDescent="0.2">
      <c r="A632" t="str">
        <f t="shared" si="9"/>
        <v>Westmoreland2007</v>
      </c>
      <c r="B632" t="s">
        <v>710</v>
      </c>
      <c r="C632">
        <v>2007</v>
      </c>
      <c r="D632" t="s">
        <v>245</v>
      </c>
      <c r="E632">
        <v>391</v>
      </c>
      <c r="F632">
        <v>3355</v>
      </c>
      <c r="G632">
        <v>-3</v>
      </c>
      <c r="H632">
        <v>530</v>
      </c>
      <c r="I632">
        <v>6.6</v>
      </c>
      <c r="J632" t="s">
        <v>247</v>
      </c>
      <c r="K632">
        <v>51193</v>
      </c>
      <c r="L632" t="s">
        <v>236</v>
      </c>
    </row>
    <row r="633" spans="1:12" x14ac:dyDescent="0.2">
      <c r="A633" t="str">
        <f t="shared" si="9"/>
        <v>Wise2007</v>
      </c>
      <c r="B633" t="s">
        <v>711</v>
      </c>
      <c r="C633">
        <v>2007</v>
      </c>
      <c r="D633" t="s">
        <v>245</v>
      </c>
      <c r="E633">
        <v>1012</v>
      </c>
      <c r="F633">
        <v>14615</v>
      </c>
      <c r="G633">
        <v>1.7</v>
      </c>
      <c r="H633">
        <v>647</v>
      </c>
      <c r="I633">
        <v>4.4000000000000004</v>
      </c>
      <c r="J633" t="s">
        <v>247</v>
      </c>
      <c r="K633">
        <v>51195</v>
      </c>
      <c r="L633" t="s">
        <v>236</v>
      </c>
    </row>
    <row r="634" spans="1:12" x14ac:dyDescent="0.2">
      <c r="A634" t="str">
        <f t="shared" si="9"/>
        <v>Wythe2007</v>
      </c>
      <c r="B634" t="s">
        <v>712</v>
      </c>
      <c r="C634">
        <v>2007</v>
      </c>
      <c r="D634" t="s">
        <v>245</v>
      </c>
      <c r="E634">
        <v>789</v>
      </c>
      <c r="F634">
        <v>12279</v>
      </c>
      <c r="G634">
        <v>2.4</v>
      </c>
      <c r="H634">
        <v>558</v>
      </c>
      <c r="I634">
        <v>4.9000000000000004</v>
      </c>
      <c r="J634" t="s">
        <v>247</v>
      </c>
      <c r="K634">
        <v>51197</v>
      </c>
      <c r="L634" t="s">
        <v>236</v>
      </c>
    </row>
    <row r="635" spans="1:12" x14ac:dyDescent="0.2">
      <c r="A635" t="str">
        <f t="shared" si="9"/>
        <v>York2007</v>
      </c>
      <c r="B635" t="s">
        <v>391</v>
      </c>
      <c r="C635">
        <v>2007</v>
      </c>
      <c r="D635" t="s">
        <v>245</v>
      </c>
      <c r="E635">
        <v>1477</v>
      </c>
      <c r="F635">
        <v>21919</v>
      </c>
      <c r="G635">
        <v>7</v>
      </c>
      <c r="H635">
        <v>701</v>
      </c>
      <c r="I635">
        <v>10.4</v>
      </c>
      <c r="J635" t="s">
        <v>247</v>
      </c>
      <c r="K635">
        <v>51199</v>
      </c>
      <c r="L635" t="s">
        <v>236</v>
      </c>
    </row>
    <row r="636" spans="1:12" x14ac:dyDescent="0.2">
      <c r="A636" t="str">
        <f t="shared" si="9"/>
        <v>Alexandria City2007</v>
      </c>
      <c r="B636" t="s">
        <v>258</v>
      </c>
      <c r="C636">
        <v>2007</v>
      </c>
      <c r="D636" t="s">
        <v>245</v>
      </c>
      <c r="E636">
        <v>5936</v>
      </c>
      <c r="F636">
        <v>101674</v>
      </c>
      <c r="G636">
        <v>6.4</v>
      </c>
      <c r="H636">
        <v>1242</v>
      </c>
      <c r="I636">
        <v>10.4</v>
      </c>
      <c r="J636" t="s">
        <v>247</v>
      </c>
      <c r="K636">
        <v>51510</v>
      </c>
      <c r="L636" t="s">
        <v>236</v>
      </c>
    </row>
    <row r="637" spans="1:12" x14ac:dyDescent="0.2">
      <c r="A637" t="str">
        <f t="shared" si="9"/>
        <v>Bedford City2007</v>
      </c>
      <c r="B637" t="s">
        <v>259</v>
      </c>
      <c r="C637">
        <v>2007</v>
      </c>
      <c r="D637" t="s">
        <v>245</v>
      </c>
      <c r="E637">
        <v>318</v>
      </c>
      <c r="F637">
        <v>3795</v>
      </c>
      <c r="G637">
        <v>3.6</v>
      </c>
      <c r="H637">
        <v>626</v>
      </c>
      <c r="I637">
        <v>0.8</v>
      </c>
      <c r="J637" t="s">
        <v>247</v>
      </c>
      <c r="K637">
        <v>51515</v>
      </c>
      <c r="L637" t="s">
        <v>236</v>
      </c>
    </row>
    <row r="638" spans="1:12" x14ac:dyDescent="0.2">
      <c r="A638" t="str">
        <f t="shared" si="9"/>
        <v>Bristol City2007</v>
      </c>
      <c r="B638" t="s">
        <v>260</v>
      </c>
      <c r="C638">
        <v>2007</v>
      </c>
      <c r="D638" t="s">
        <v>245</v>
      </c>
      <c r="E638">
        <v>700</v>
      </c>
      <c r="F638">
        <v>13172</v>
      </c>
      <c r="G638">
        <v>2.1</v>
      </c>
      <c r="H638">
        <v>588</v>
      </c>
      <c r="I638">
        <v>3.3</v>
      </c>
      <c r="J638" t="s">
        <v>247</v>
      </c>
      <c r="K638">
        <v>51520</v>
      </c>
      <c r="L638" t="s">
        <v>236</v>
      </c>
    </row>
    <row r="639" spans="1:12" x14ac:dyDescent="0.2">
      <c r="A639" t="str">
        <f t="shared" si="9"/>
        <v>Buena Vista City2007</v>
      </c>
      <c r="B639" t="s">
        <v>261</v>
      </c>
      <c r="C639">
        <v>2007</v>
      </c>
      <c r="D639" t="s">
        <v>245</v>
      </c>
      <c r="E639">
        <v>137</v>
      </c>
      <c r="F639">
        <v>2473</v>
      </c>
      <c r="G639">
        <v>-7.8</v>
      </c>
      <c r="H639">
        <v>538</v>
      </c>
      <c r="I639">
        <v>8</v>
      </c>
      <c r="J639" t="s">
        <v>247</v>
      </c>
      <c r="K639">
        <v>51530</v>
      </c>
      <c r="L639" t="s">
        <v>236</v>
      </c>
    </row>
    <row r="640" spans="1:12" x14ac:dyDescent="0.2">
      <c r="A640" t="str">
        <f t="shared" si="9"/>
        <v>Charlottesville City2007</v>
      </c>
      <c r="B640" t="s">
        <v>262</v>
      </c>
      <c r="C640">
        <v>2007</v>
      </c>
      <c r="D640" t="s">
        <v>245</v>
      </c>
      <c r="E640">
        <v>2240</v>
      </c>
      <c r="F640">
        <v>36916</v>
      </c>
      <c r="G640">
        <v>-1.5</v>
      </c>
      <c r="H640">
        <v>837</v>
      </c>
      <c r="I640">
        <v>7.6</v>
      </c>
      <c r="J640" t="s">
        <v>247</v>
      </c>
      <c r="K640">
        <v>51540</v>
      </c>
      <c r="L640" t="s">
        <v>236</v>
      </c>
    </row>
    <row r="641" spans="1:12" x14ac:dyDescent="0.2">
      <c r="A641" t="str">
        <f t="shared" si="9"/>
        <v>Chesapeake City2007</v>
      </c>
      <c r="B641" t="s">
        <v>263</v>
      </c>
      <c r="C641">
        <v>2007</v>
      </c>
      <c r="D641" t="s">
        <v>245</v>
      </c>
      <c r="E641">
        <v>5574</v>
      </c>
      <c r="F641">
        <v>101577</v>
      </c>
      <c r="G641">
        <v>0.2</v>
      </c>
      <c r="H641">
        <v>702</v>
      </c>
      <c r="I641">
        <v>2.9</v>
      </c>
      <c r="J641" t="s">
        <v>247</v>
      </c>
      <c r="K641">
        <v>51550</v>
      </c>
      <c r="L641" t="s">
        <v>236</v>
      </c>
    </row>
    <row r="642" spans="1:12" x14ac:dyDescent="0.2">
      <c r="A642" t="str">
        <f t="shared" si="9"/>
        <v>Colonial Heights City2007</v>
      </c>
      <c r="B642" t="s">
        <v>264</v>
      </c>
      <c r="C642">
        <v>2007</v>
      </c>
      <c r="D642" t="s">
        <v>245</v>
      </c>
      <c r="E642">
        <v>699</v>
      </c>
      <c r="F642">
        <v>10588</v>
      </c>
      <c r="G642">
        <v>-2</v>
      </c>
      <c r="H642">
        <v>501</v>
      </c>
      <c r="I642">
        <v>1</v>
      </c>
      <c r="J642" t="s">
        <v>247</v>
      </c>
      <c r="K642">
        <v>51570</v>
      </c>
      <c r="L642" t="s">
        <v>236</v>
      </c>
    </row>
    <row r="643" spans="1:12" x14ac:dyDescent="0.2">
      <c r="A643" t="str">
        <f t="shared" si="9"/>
        <v>Covington City2007</v>
      </c>
      <c r="B643" t="s">
        <v>265</v>
      </c>
      <c r="C643">
        <v>2007</v>
      </c>
      <c r="D643" t="s">
        <v>245</v>
      </c>
      <c r="E643">
        <v>281</v>
      </c>
      <c r="F643">
        <v>4355</v>
      </c>
      <c r="G643">
        <v>-2.6</v>
      </c>
      <c r="H643">
        <v>750</v>
      </c>
      <c r="I643">
        <v>3.7</v>
      </c>
      <c r="J643" t="s">
        <v>247</v>
      </c>
      <c r="K643">
        <v>51580</v>
      </c>
      <c r="L643" t="s">
        <v>236</v>
      </c>
    </row>
    <row r="644" spans="1:12" x14ac:dyDescent="0.2">
      <c r="A644" t="str">
        <f t="shared" si="9"/>
        <v>Danville City2007</v>
      </c>
      <c r="B644" t="s">
        <v>266</v>
      </c>
      <c r="C644">
        <v>2007</v>
      </c>
      <c r="D644" t="s">
        <v>245</v>
      </c>
      <c r="E644">
        <v>1466</v>
      </c>
      <c r="F644">
        <v>28098</v>
      </c>
      <c r="G644">
        <v>10.7</v>
      </c>
      <c r="H644">
        <v>611</v>
      </c>
      <c r="I644">
        <v>11.9</v>
      </c>
      <c r="J644" t="s">
        <v>247</v>
      </c>
      <c r="K644">
        <v>51590</v>
      </c>
      <c r="L644" t="s">
        <v>236</v>
      </c>
    </row>
    <row r="645" spans="1:12" x14ac:dyDescent="0.2">
      <c r="A645" t="str">
        <f t="shared" si="9"/>
        <v>Emporia City2007</v>
      </c>
      <c r="B645" t="s">
        <v>267</v>
      </c>
      <c r="C645">
        <v>2007</v>
      </c>
      <c r="D645" t="s">
        <v>245</v>
      </c>
      <c r="E645">
        <v>277</v>
      </c>
      <c r="F645">
        <v>4227</v>
      </c>
      <c r="G645">
        <v>20.7</v>
      </c>
      <c r="H645">
        <v>520</v>
      </c>
      <c r="I645">
        <v>6.3</v>
      </c>
      <c r="J645" t="s">
        <v>247</v>
      </c>
      <c r="K645">
        <v>51595</v>
      </c>
      <c r="L645" t="s">
        <v>236</v>
      </c>
    </row>
    <row r="646" spans="1:12" x14ac:dyDescent="0.2">
      <c r="A646" t="str">
        <f t="shared" ref="A646:A709" si="10">_xlfn.CONCAT(B646, C646)</f>
        <v>Fairfax City2007</v>
      </c>
      <c r="B646" t="s">
        <v>268</v>
      </c>
      <c r="C646">
        <v>2007</v>
      </c>
      <c r="D646" t="s">
        <v>245</v>
      </c>
      <c r="E646">
        <v>1681</v>
      </c>
      <c r="F646">
        <v>22134</v>
      </c>
      <c r="G646">
        <v>-4.5999999999999996</v>
      </c>
      <c r="H646">
        <v>1093</v>
      </c>
      <c r="I646">
        <v>4.8</v>
      </c>
      <c r="J646" t="s">
        <v>247</v>
      </c>
      <c r="K646">
        <v>51600</v>
      </c>
      <c r="L646" t="s">
        <v>236</v>
      </c>
    </row>
    <row r="647" spans="1:12" x14ac:dyDescent="0.2">
      <c r="A647" t="str">
        <f t="shared" si="10"/>
        <v>Falls Church City2007</v>
      </c>
      <c r="B647" t="s">
        <v>269</v>
      </c>
      <c r="C647">
        <v>2007</v>
      </c>
      <c r="D647" t="s">
        <v>245</v>
      </c>
      <c r="E647">
        <v>999</v>
      </c>
      <c r="F647">
        <v>12806</v>
      </c>
      <c r="G647">
        <v>-15.1</v>
      </c>
      <c r="H647">
        <v>1171</v>
      </c>
      <c r="I647">
        <v>2</v>
      </c>
      <c r="J647" t="s">
        <v>247</v>
      </c>
      <c r="K647">
        <v>51610</v>
      </c>
      <c r="L647" t="s">
        <v>236</v>
      </c>
    </row>
    <row r="648" spans="1:12" x14ac:dyDescent="0.2">
      <c r="A648" t="str">
        <f t="shared" si="10"/>
        <v>Franklin City2007</v>
      </c>
      <c r="B648" t="s">
        <v>270</v>
      </c>
      <c r="C648">
        <v>2007</v>
      </c>
      <c r="D648" t="s">
        <v>245</v>
      </c>
      <c r="E648">
        <v>303</v>
      </c>
      <c r="F648">
        <v>4297</v>
      </c>
      <c r="G648">
        <v>7.6</v>
      </c>
      <c r="H648">
        <v>558</v>
      </c>
      <c r="I648">
        <v>3.5</v>
      </c>
      <c r="J648" t="s">
        <v>247</v>
      </c>
      <c r="K648">
        <v>51620</v>
      </c>
      <c r="L648" t="s">
        <v>236</v>
      </c>
    </row>
    <row r="649" spans="1:12" x14ac:dyDescent="0.2">
      <c r="A649" t="str">
        <f t="shared" si="10"/>
        <v>Fredericksburg City2007</v>
      </c>
      <c r="B649" t="s">
        <v>271</v>
      </c>
      <c r="C649">
        <v>2007</v>
      </c>
      <c r="D649" t="s">
        <v>245</v>
      </c>
      <c r="E649">
        <v>1782</v>
      </c>
      <c r="F649">
        <v>26892</v>
      </c>
      <c r="G649">
        <v>-1.7</v>
      </c>
      <c r="H649">
        <v>731</v>
      </c>
      <c r="I649">
        <v>5.9</v>
      </c>
      <c r="J649" t="s">
        <v>247</v>
      </c>
      <c r="K649">
        <v>51630</v>
      </c>
      <c r="L649" t="s">
        <v>236</v>
      </c>
    </row>
    <row r="650" spans="1:12" x14ac:dyDescent="0.2">
      <c r="A650" t="str">
        <f t="shared" si="10"/>
        <v>Galax City2007</v>
      </c>
      <c r="B650" t="s">
        <v>272</v>
      </c>
      <c r="C650">
        <v>2007</v>
      </c>
      <c r="D650" t="s">
        <v>245</v>
      </c>
      <c r="E650">
        <v>365</v>
      </c>
      <c r="F650">
        <v>6849</v>
      </c>
      <c r="G650">
        <v>1.6</v>
      </c>
      <c r="H650">
        <v>527</v>
      </c>
      <c r="I650">
        <v>0</v>
      </c>
      <c r="J650" t="s">
        <v>247</v>
      </c>
      <c r="K650">
        <v>51640</v>
      </c>
      <c r="L650" t="s">
        <v>236</v>
      </c>
    </row>
    <row r="651" spans="1:12" x14ac:dyDescent="0.2">
      <c r="A651" t="str">
        <f t="shared" si="10"/>
        <v>Hampton City2007</v>
      </c>
      <c r="B651" t="s">
        <v>273</v>
      </c>
      <c r="C651">
        <v>2007</v>
      </c>
      <c r="D651" t="s">
        <v>245</v>
      </c>
      <c r="E651">
        <v>2685</v>
      </c>
      <c r="F651">
        <v>59774</v>
      </c>
      <c r="G651">
        <v>1.9</v>
      </c>
      <c r="H651">
        <v>795</v>
      </c>
      <c r="I651">
        <v>4.5</v>
      </c>
      <c r="J651" t="s">
        <v>247</v>
      </c>
      <c r="K651">
        <v>51650</v>
      </c>
      <c r="L651" t="s">
        <v>236</v>
      </c>
    </row>
    <row r="652" spans="1:12" x14ac:dyDescent="0.2">
      <c r="A652" t="str">
        <f t="shared" si="10"/>
        <v>Harrisonburg City2007</v>
      </c>
      <c r="B652" t="s">
        <v>274</v>
      </c>
      <c r="C652">
        <v>2007</v>
      </c>
      <c r="D652" t="s">
        <v>245</v>
      </c>
      <c r="E652">
        <v>1597</v>
      </c>
      <c r="F652">
        <v>31733</v>
      </c>
      <c r="G652">
        <v>-0.4</v>
      </c>
      <c r="H652">
        <v>666</v>
      </c>
      <c r="I652">
        <v>4.5999999999999996</v>
      </c>
      <c r="J652" t="s">
        <v>247</v>
      </c>
      <c r="K652">
        <v>51660</v>
      </c>
      <c r="L652" t="s">
        <v>236</v>
      </c>
    </row>
    <row r="653" spans="1:12" x14ac:dyDescent="0.2">
      <c r="A653" t="str">
        <f t="shared" si="10"/>
        <v>Hopewell City2007</v>
      </c>
      <c r="B653" t="s">
        <v>275</v>
      </c>
      <c r="C653">
        <v>2007</v>
      </c>
      <c r="D653" t="s">
        <v>245</v>
      </c>
      <c r="E653">
        <v>480</v>
      </c>
      <c r="F653">
        <v>8281</v>
      </c>
      <c r="G653">
        <v>1.1000000000000001</v>
      </c>
      <c r="H653">
        <v>861</v>
      </c>
      <c r="I653">
        <v>3</v>
      </c>
      <c r="J653" t="s">
        <v>247</v>
      </c>
      <c r="K653">
        <v>51670</v>
      </c>
      <c r="L653" t="s">
        <v>236</v>
      </c>
    </row>
    <row r="654" spans="1:12" x14ac:dyDescent="0.2">
      <c r="A654" t="str">
        <f t="shared" si="10"/>
        <v>Lexington City2007</v>
      </c>
      <c r="B654" t="s">
        <v>276</v>
      </c>
      <c r="C654">
        <v>2007</v>
      </c>
      <c r="D654" t="s">
        <v>245</v>
      </c>
      <c r="E654">
        <v>368</v>
      </c>
      <c r="F654">
        <v>5124</v>
      </c>
      <c r="G654">
        <v>5.9</v>
      </c>
      <c r="H654">
        <v>668</v>
      </c>
      <c r="I654">
        <v>2.8</v>
      </c>
      <c r="J654" t="s">
        <v>247</v>
      </c>
      <c r="K654">
        <v>51678</v>
      </c>
      <c r="L654" t="s">
        <v>236</v>
      </c>
    </row>
    <row r="655" spans="1:12" x14ac:dyDescent="0.2">
      <c r="A655" t="str">
        <f t="shared" si="10"/>
        <v>Lynchburg City2007</v>
      </c>
      <c r="B655" t="s">
        <v>277</v>
      </c>
      <c r="C655">
        <v>2007</v>
      </c>
      <c r="D655" t="s">
        <v>245</v>
      </c>
      <c r="E655">
        <v>2449</v>
      </c>
      <c r="F655">
        <v>56013</v>
      </c>
      <c r="G655">
        <v>2.1</v>
      </c>
      <c r="H655">
        <v>766</v>
      </c>
      <c r="I655">
        <v>4.4000000000000004</v>
      </c>
      <c r="J655" t="s">
        <v>247</v>
      </c>
      <c r="K655">
        <v>51680</v>
      </c>
      <c r="L655" t="s">
        <v>236</v>
      </c>
    </row>
    <row r="656" spans="1:12" x14ac:dyDescent="0.2">
      <c r="A656" t="str">
        <f t="shared" si="10"/>
        <v>Manassas City2007</v>
      </c>
      <c r="B656" t="s">
        <v>278</v>
      </c>
      <c r="C656">
        <v>2007</v>
      </c>
      <c r="D656" t="s">
        <v>245</v>
      </c>
      <c r="E656">
        <v>1508</v>
      </c>
      <c r="F656">
        <v>24558</v>
      </c>
      <c r="G656">
        <v>-2.7</v>
      </c>
      <c r="H656">
        <v>1118</v>
      </c>
      <c r="I656">
        <v>5.8</v>
      </c>
      <c r="J656" t="s">
        <v>247</v>
      </c>
      <c r="K656">
        <v>51683</v>
      </c>
      <c r="L656" t="s">
        <v>236</v>
      </c>
    </row>
    <row r="657" spans="1:12" x14ac:dyDescent="0.2">
      <c r="A657" t="str">
        <f t="shared" si="10"/>
        <v>Manassas Park City2007</v>
      </c>
      <c r="B657" t="s">
        <v>279</v>
      </c>
      <c r="C657">
        <v>2007</v>
      </c>
      <c r="D657" t="s">
        <v>245</v>
      </c>
      <c r="E657">
        <v>246</v>
      </c>
      <c r="F657">
        <v>3655</v>
      </c>
      <c r="G657">
        <v>-7.2</v>
      </c>
      <c r="H657">
        <v>923</v>
      </c>
      <c r="I657">
        <v>6.2</v>
      </c>
      <c r="J657" t="s">
        <v>247</v>
      </c>
      <c r="K657">
        <v>51685</v>
      </c>
      <c r="L657" t="s">
        <v>236</v>
      </c>
    </row>
    <row r="658" spans="1:12" x14ac:dyDescent="0.2">
      <c r="A658" t="str">
        <f t="shared" si="10"/>
        <v>Martinsville City2007</v>
      </c>
      <c r="B658" t="s">
        <v>280</v>
      </c>
      <c r="C658">
        <v>2007</v>
      </c>
      <c r="D658" t="s">
        <v>245</v>
      </c>
      <c r="E658">
        <v>706</v>
      </c>
      <c r="F658">
        <v>13377</v>
      </c>
      <c r="G658">
        <v>0</v>
      </c>
      <c r="H658">
        <v>506</v>
      </c>
      <c r="I658">
        <v>2.4</v>
      </c>
      <c r="J658" t="s">
        <v>247</v>
      </c>
      <c r="K658">
        <v>51690</v>
      </c>
      <c r="L658" t="s">
        <v>236</v>
      </c>
    </row>
    <row r="659" spans="1:12" x14ac:dyDescent="0.2">
      <c r="A659" t="str">
        <f t="shared" si="10"/>
        <v>Newport News City2007</v>
      </c>
      <c r="B659" t="s">
        <v>281</v>
      </c>
      <c r="C659">
        <v>2007</v>
      </c>
      <c r="D659" t="s">
        <v>245</v>
      </c>
      <c r="E659">
        <v>3946</v>
      </c>
      <c r="F659">
        <v>100710</v>
      </c>
      <c r="G659">
        <v>-0.1</v>
      </c>
      <c r="H659">
        <v>794</v>
      </c>
      <c r="I659">
        <v>3.8</v>
      </c>
      <c r="J659" t="s">
        <v>247</v>
      </c>
      <c r="K659">
        <v>51700</v>
      </c>
      <c r="L659" t="s">
        <v>236</v>
      </c>
    </row>
    <row r="660" spans="1:12" x14ac:dyDescent="0.2">
      <c r="A660" t="str">
        <f t="shared" si="10"/>
        <v>Norfolk City2007</v>
      </c>
      <c r="B660" t="s">
        <v>282</v>
      </c>
      <c r="C660">
        <v>2007</v>
      </c>
      <c r="D660" t="s">
        <v>245</v>
      </c>
      <c r="E660">
        <v>5745</v>
      </c>
      <c r="F660">
        <v>144041</v>
      </c>
      <c r="G660">
        <v>0</v>
      </c>
      <c r="H660">
        <v>864</v>
      </c>
      <c r="I660">
        <v>3.6</v>
      </c>
      <c r="J660" t="s">
        <v>247</v>
      </c>
      <c r="K660">
        <v>51710</v>
      </c>
      <c r="L660" t="s">
        <v>236</v>
      </c>
    </row>
    <row r="661" spans="1:12" x14ac:dyDescent="0.2">
      <c r="A661" t="str">
        <f t="shared" si="10"/>
        <v>Norton City2007</v>
      </c>
      <c r="B661" t="s">
        <v>283</v>
      </c>
      <c r="C661">
        <v>2007</v>
      </c>
      <c r="D661" t="s">
        <v>245</v>
      </c>
      <c r="E661">
        <v>257</v>
      </c>
      <c r="F661">
        <v>4122</v>
      </c>
      <c r="G661">
        <v>0.2</v>
      </c>
      <c r="H661">
        <v>665</v>
      </c>
      <c r="I661">
        <v>-0.6</v>
      </c>
      <c r="J661" t="s">
        <v>247</v>
      </c>
      <c r="K661">
        <v>51720</v>
      </c>
      <c r="L661" t="s">
        <v>236</v>
      </c>
    </row>
    <row r="662" spans="1:12" x14ac:dyDescent="0.2">
      <c r="A662" t="str">
        <f t="shared" si="10"/>
        <v>Petersburg City2007</v>
      </c>
      <c r="B662" t="s">
        <v>284</v>
      </c>
      <c r="C662">
        <v>2007</v>
      </c>
      <c r="D662" t="s">
        <v>245</v>
      </c>
      <c r="E662">
        <v>868</v>
      </c>
      <c r="F662">
        <v>14553</v>
      </c>
      <c r="G662">
        <v>-6.7</v>
      </c>
      <c r="H662">
        <v>713</v>
      </c>
      <c r="I662">
        <v>2</v>
      </c>
      <c r="J662" t="s">
        <v>247</v>
      </c>
      <c r="K662">
        <v>51730</v>
      </c>
      <c r="L662" t="s">
        <v>236</v>
      </c>
    </row>
    <row r="663" spans="1:12" x14ac:dyDescent="0.2">
      <c r="A663" t="str">
        <f t="shared" si="10"/>
        <v>Poquoson City2007</v>
      </c>
      <c r="B663" t="s">
        <v>285</v>
      </c>
      <c r="C663">
        <v>2007</v>
      </c>
      <c r="D663" t="s">
        <v>245</v>
      </c>
      <c r="E663">
        <v>233</v>
      </c>
      <c r="F663">
        <v>2060</v>
      </c>
      <c r="G663">
        <v>0.9</v>
      </c>
      <c r="H663">
        <v>565</v>
      </c>
      <c r="I663">
        <v>2</v>
      </c>
      <c r="J663" t="s">
        <v>247</v>
      </c>
      <c r="K663">
        <v>51735</v>
      </c>
      <c r="L663" t="s">
        <v>236</v>
      </c>
    </row>
    <row r="664" spans="1:12" x14ac:dyDescent="0.2">
      <c r="A664" t="str">
        <f t="shared" si="10"/>
        <v>Portsmouth City2007</v>
      </c>
      <c r="B664" t="s">
        <v>286</v>
      </c>
      <c r="C664">
        <v>2007</v>
      </c>
      <c r="D664" t="s">
        <v>245</v>
      </c>
      <c r="E664">
        <v>1871</v>
      </c>
      <c r="F664">
        <v>43221</v>
      </c>
      <c r="G664">
        <v>-1.6</v>
      </c>
      <c r="H664">
        <v>882</v>
      </c>
      <c r="I664">
        <v>2.2000000000000002</v>
      </c>
      <c r="J664" t="s">
        <v>247</v>
      </c>
      <c r="K664">
        <v>51740</v>
      </c>
      <c r="L664" t="s">
        <v>236</v>
      </c>
    </row>
    <row r="665" spans="1:12" x14ac:dyDescent="0.2">
      <c r="A665" t="str">
        <f t="shared" si="10"/>
        <v>Radford City2007</v>
      </c>
      <c r="B665" t="s">
        <v>287</v>
      </c>
      <c r="C665">
        <v>2007</v>
      </c>
      <c r="D665" t="s">
        <v>245</v>
      </c>
      <c r="E665">
        <v>345</v>
      </c>
      <c r="F665">
        <v>6800</v>
      </c>
      <c r="G665">
        <v>0</v>
      </c>
      <c r="H665">
        <v>699</v>
      </c>
      <c r="I665">
        <v>0.1</v>
      </c>
      <c r="J665" t="s">
        <v>247</v>
      </c>
      <c r="K665">
        <v>51750</v>
      </c>
      <c r="L665" t="s">
        <v>236</v>
      </c>
    </row>
    <row r="666" spans="1:12" x14ac:dyDescent="0.2">
      <c r="A666" t="str">
        <f t="shared" si="10"/>
        <v>Richmond City2007</v>
      </c>
      <c r="B666" t="s">
        <v>288</v>
      </c>
      <c r="C666">
        <v>2007</v>
      </c>
      <c r="D666" t="s">
        <v>245</v>
      </c>
      <c r="E666">
        <v>7326</v>
      </c>
      <c r="F666">
        <v>160086</v>
      </c>
      <c r="G666">
        <v>-1.8</v>
      </c>
      <c r="H666">
        <v>1013</v>
      </c>
      <c r="I666">
        <v>4.4000000000000004</v>
      </c>
      <c r="J666" t="s">
        <v>247</v>
      </c>
      <c r="K666">
        <v>51760</v>
      </c>
      <c r="L666" t="s">
        <v>236</v>
      </c>
    </row>
    <row r="667" spans="1:12" x14ac:dyDescent="0.2">
      <c r="A667" t="str">
        <f t="shared" si="10"/>
        <v>Roanoke City2007</v>
      </c>
      <c r="B667" t="s">
        <v>289</v>
      </c>
      <c r="C667">
        <v>2007</v>
      </c>
      <c r="D667" t="s">
        <v>245</v>
      </c>
      <c r="E667">
        <v>3326</v>
      </c>
      <c r="F667">
        <v>71942</v>
      </c>
      <c r="G667">
        <v>-2</v>
      </c>
      <c r="H667">
        <v>750</v>
      </c>
      <c r="I667">
        <v>3</v>
      </c>
      <c r="J667" t="s">
        <v>247</v>
      </c>
      <c r="K667">
        <v>51770</v>
      </c>
      <c r="L667" t="s">
        <v>236</v>
      </c>
    </row>
    <row r="668" spans="1:12" x14ac:dyDescent="0.2">
      <c r="A668" t="str">
        <f t="shared" si="10"/>
        <v>Salem City2007</v>
      </c>
      <c r="B668" t="s">
        <v>290</v>
      </c>
      <c r="C668">
        <v>2007</v>
      </c>
      <c r="D668" t="s">
        <v>245</v>
      </c>
      <c r="E668">
        <v>1020</v>
      </c>
      <c r="F668">
        <v>22455</v>
      </c>
      <c r="G668">
        <v>-1.4</v>
      </c>
      <c r="H668">
        <v>838</v>
      </c>
      <c r="I668">
        <v>2.6</v>
      </c>
      <c r="J668" t="s">
        <v>247</v>
      </c>
      <c r="K668">
        <v>51775</v>
      </c>
      <c r="L668" t="s">
        <v>236</v>
      </c>
    </row>
    <row r="669" spans="1:12" x14ac:dyDescent="0.2">
      <c r="A669" t="str">
        <f t="shared" si="10"/>
        <v>Staunton City2007</v>
      </c>
      <c r="B669" t="s">
        <v>291</v>
      </c>
      <c r="C669">
        <v>2007</v>
      </c>
      <c r="D669" t="s">
        <v>245</v>
      </c>
      <c r="E669">
        <v>854</v>
      </c>
      <c r="F669">
        <v>12303</v>
      </c>
      <c r="G669">
        <v>1.9</v>
      </c>
      <c r="H669">
        <v>565</v>
      </c>
      <c r="I669">
        <v>8.1999999999999993</v>
      </c>
      <c r="J669" t="s">
        <v>247</v>
      </c>
      <c r="K669">
        <v>51790</v>
      </c>
      <c r="L669" t="s">
        <v>236</v>
      </c>
    </row>
    <row r="670" spans="1:12" x14ac:dyDescent="0.2">
      <c r="A670" t="str">
        <f t="shared" si="10"/>
        <v>Suffolk City2007</v>
      </c>
      <c r="B670" t="s">
        <v>292</v>
      </c>
      <c r="C670">
        <v>2007</v>
      </c>
      <c r="D670" t="s">
        <v>245</v>
      </c>
      <c r="E670">
        <v>1487</v>
      </c>
      <c r="F670">
        <v>25273</v>
      </c>
      <c r="G670">
        <v>1.4</v>
      </c>
      <c r="H670">
        <v>760</v>
      </c>
      <c r="I670">
        <v>8.6999999999999993</v>
      </c>
      <c r="J670" t="s">
        <v>247</v>
      </c>
      <c r="K670">
        <v>51800</v>
      </c>
      <c r="L670" t="s">
        <v>236</v>
      </c>
    </row>
    <row r="671" spans="1:12" x14ac:dyDescent="0.2">
      <c r="A671" t="str">
        <f t="shared" si="10"/>
        <v>Virginia Beach City2007</v>
      </c>
      <c r="B671" t="s">
        <v>293</v>
      </c>
      <c r="C671">
        <v>2007</v>
      </c>
      <c r="D671" t="s">
        <v>245</v>
      </c>
      <c r="E671">
        <v>11381</v>
      </c>
      <c r="F671">
        <v>177846</v>
      </c>
      <c r="G671">
        <v>-0.9</v>
      </c>
      <c r="H671">
        <v>712</v>
      </c>
      <c r="I671">
        <v>3.3</v>
      </c>
      <c r="J671" t="s">
        <v>247</v>
      </c>
      <c r="K671">
        <v>51810</v>
      </c>
      <c r="L671" t="s">
        <v>236</v>
      </c>
    </row>
    <row r="672" spans="1:12" x14ac:dyDescent="0.2">
      <c r="A672" t="str">
        <f t="shared" si="10"/>
        <v>Waynesboro City2007</v>
      </c>
      <c r="B672" t="s">
        <v>294</v>
      </c>
      <c r="C672">
        <v>2007</v>
      </c>
      <c r="D672" t="s">
        <v>245</v>
      </c>
      <c r="E672">
        <v>607</v>
      </c>
      <c r="F672">
        <v>10522</v>
      </c>
      <c r="G672">
        <v>1.2</v>
      </c>
      <c r="H672">
        <v>631</v>
      </c>
      <c r="I672">
        <v>-0.2</v>
      </c>
      <c r="J672" t="s">
        <v>247</v>
      </c>
      <c r="K672">
        <v>51820</v>
      </c>
      <c r="L672" t="s">
        <v>236</v>
      </c>
    </row>
    <row r="673" spans="1:12" x14ac:dyDescent="0.2">
      <c r="A673" t="str">
        <f t="shared" si="10"/>
        <v>Williamsburg City2007</v>
      </c>
      <c r="B673" t="s">
        <v>295</v>
      </c>
      <c r="C673">
        <v>2007</v>
      </c>
      <c r="D673" t="s">
        <v>245</v>
      </c>
      <c r="E673">
        <v>698</v>
      </c>
      <c r="F673">
        <v>16289</v>
      </c>
      <c r="G673">
        <v>-4.8</v>
      </c>
      <c r="H673">
        <v>629</v>
      </c>
      <c r="I673">
        <v>3.1</v>
      </c>
      <c r="J673" t="s">
        <v>247</v>
      </c>
      <c r="K673">
        <v>51830</v>
      </c>
      <c r="L673" t="s">
        <v>236</v>
      </c>
    </row>
    <row r="674" spans="1:12" x14ac:dyDescent="0.2">
      <c r="A674" t="str">
        <f t="shared" si="10"/>
        <v>Winchester City2007</v>
      </c>
      <c r="B674" t="s">
        <v>296</v>
      </c>
      <c r="C674">
        <v>2007</v>
      </c>
      <c r="D674" t="s">
        <v>245</v>
      </c>
      <c r="E674">
        <v>1514</v>
      </c>
      <c r="F674">
        <v>27989</v>
      </c>
      <c r="G674">
        <v>-7.8</v>
      </c>
      <c r="H674">
        <v>732</v>
      </c>
      <c r="I674">
        <v>4.3</v>
      </c>
      <c r="J674" t="s">
        <v>247</v>
      </c>
      <c r="K674">
        <v>51840</v>
      </c>
      <c r="L674" t="s">
        <v>236</v>
      </c>
    </row>
    <row r="675" spans="1:12" x14ac:dyDescent="0.2">
      <c r="A675" t="str">
        <f t="shared" si="10"/>
        <v>Accomack2008</v>
      </c>
      <c r="B675" t="s">
        <v>646</v>
      </c>
      <c r="C675">
        <v>2008</v>
      </c>
      <c r="D675" t="s">
        <v>245</v>
      </c>
      <c r="E675">
        <v>972</v>
      </c>
      <c r="F675">
        <v>13031</v>
      </c>
      <c r="G675">
        <v>0.9</v>
      </c>
      <c r="H675">
        <v>604</v>
      </c>
      <c r="I675">
        <v>5</v>
      </c>
      <c r="J675" t="s">
        <v>247</v>
      </c>
      <c r="K675">
        <v>51001</v>
      </c>
      <c r="L675" t="s">
        <v>236</v>
      </c>
    </row>
    <row r="676" spans="1:12" x14ac:dyDescent="0.2">
      <c r="A676" t="str">
        <f t="shared" si="10"/>
        <v>Albemarle2008</v>
      </c>
      <c r="B676" t="s">
        <v>647</v>
      </c>
      <c r="C676">
        <v>2008</v>
      </c>
      <c r="D676" t="s">
        <v>245</v>
      </c>
      <c r="E676">
        <v>2935</v>
      </c>
      <c r="F676">
        <v>49033</v>
      </c>
      <c r="G676">
        <v>-2.9</v>
      </c>
      <c r="H676">
        <v>910</v>
      </c>
      <c r="I676">
        <v>4</v>
      </c>
      <c r="J676" t="s">
        <v>247</v>
      </c>
      <c r="K676">
        <v>51003</v>
      </c>
      <c r="L676" t="s">
        <v>236</v>
      </c>
    </row>
    <row r="677" spans="1:12" x14ac:dyDescent="0.2">
      <c r="A677" t="str">
        <f t="shared" si="10"/>
        <v>Alleghany2008</v>
      </c>
      <c r="B677" t="s">
        <v>648</v>
      </c>
      <c r="C677">
        <v>2008</v>
      </c>
      <c r="D677" t="s">
        <v>245</v>
      </c>
      <c r="E677">
        <v>327</v>
      </c>
      <c r="F677">
        <v>4239</v>
      </c>
      <c r="G677">
        <v>-5.0999999999999996</v>
      </c>
      <c r="H677">
        <v>627</v>
      </c>
      <c r="I677">
        <v>1.5</v>
      </c>
      <c r="J677" t="s">
        <v>247</v>
      </c>
      <c r="K677">
        <v>51005</v>
      </c>
      <c r="L677" t="s">
        <v>236</v>
      </c>
    </row>
    <row r="678" spans="1:12" x14ac:dyDescent="0.2">
      <c r="A678" t="str">
        <f t="shared" si="10"/>
        <v>Amelia2008</v>
      </c>
      <c r="B678" t="s">
        <v>649</v>
      </c>
      <c r="C678">
        <v>2008</v>
      </c>
      <c r="D678" t="s">
        <v>245</v>
      </c>
      <c r="E678">
        <v>319</v>
      </c>
      <c r="F678">
        <v>2672</v>
      </c>
      <c r="G678">
        <v>-8.6</v>
      </c>
      <c r="H678">
        <v>616</v>
      </c>
      <c r="I678">
        <v>-0.2</v>
      </c>
      <c r="J678" t="s">
        <v>247</v>
      </c>
      <c r="K678">
        <v>51007</v>
      </c>
      <c r="L678" t="s">
        <v>236</v>
      </c>
    </row>
    <row r="679" spans="1:12" x14ac:dyDescent="0.2">
      <c r="A679" t="str">
        <f t="shared" si="10"/>
        <v>Amherst2008</v>
      </c>
      <c r="B679" t="s">
        <v>650</v>
      </c>
      <c r="C679">
        <v>2008</v>
      </c>
      <c r="D679" t="s">
        <v>245</v>
      </c>
      <c r="E679">
        <v>688</v>
      </c>
      <c r="F679">
        <v>9495</v>
      </c>
      <c r="G679">
        <v>-1.5</v>
      </c>
      <c r="H679">
        <v>651</v>
      </c>
      <c r="I679">
        <v>2.8</v>
      </c>
      <c r="J679" t="s">
        <v>247</v>
      </c>
      <c r="K679">
        <v>51009</v>
      </c>
      <c r="L679" t="s">
        <v>236</v>
      </c>
    </row>
    <row r="680" spans="1:12" x14ac:dyDescent="0.2">
      <c r="A680" t="str">
        <f t="shared" si="10"/>
        <v>Appomattox2008</v>
      </c>
      <c r="B680" t="s">
        <v>651</v>
      </c>
      <c r="C680">
        <v>2008</v>
      </c>
      <c r="D680" t="s">
        <v>245</v>
      </c>
      <c r="E680">
        <v>343</v>
      </c>
      <c r="F680">
        <v>3415</v>
      </c>
      <c r="G680">
        <v>-1.3</v>
      </c>
      <c r="H680">
        <v>554</v>
      </c>
      <c r="I680">
        <v>4.3</v>
      </c>
      <c r="J680" t="s">
        <v>247</v>
      </c>
      <c r="K680">
        <v>51011</v>
      </c>
      <c r="L680" t="s">
        <v>236</v>
      </c>
    </row>
    <row r="681" spans="1:12" x14ac:dyDescent="0.2">
      <c r="A681" t="str">
        <f t="shared" si="10"/>
        <v>Arlington2008</v>
      </c>
      <c r="B681" t="s">
        <v>419</v>
      </c>
      <c r="C681">
        <v>2008</v>
      </c>
      <c r="D681" t="s">
        <v>245</v>
      </c>
      <c r="E681">
        <v>7782</v>
      </c>
      <c r="F681">
        <v>159612</v>
      </c>
      <c r="G681">
        <v>1.7</v>
      </c>
      <c r="H681">
        <v>1513</v>
      </c>
      <c r="I681">
        <v>3.6</v>
      </c>
      <c r="J681" t="s">
        <v>247</v>
      </c>
      <c r="K681">
        <v>51013</v>
      </c>
      <c r="L681" t="s">
        <v>236</v>
      </c>
    </row>
    <row r="682" spans="1:12" x14ac:dyDescent="0.2">
      <c r="A682" t="str">
        <f t="shared" si="10"/>
        <v>Augusta2008</v>
      </c>
      <c r="B682" t="s">
        <v>414</v>
      </c>
      <c r="C682">
        <v>2008</v>
      </c>
      <c r="D682" t="s">
        <v>245</v>
      </c>
      <c r="E682">
        <v>1601</v>
      </c>
      <c r="F682">
        <v>25432</v>
      </c>
      <c r="G682">
        <v>-1.9</v>
      </c>
      <c r="H682">
        <v>718</v>
      </c>
      <c r="I682">
        <v>2.4</v>
      </c>
      <c r="J682" t="s">
        <v>247</v>
      </c>
      <c r="K682">
        <v>51015</v>
      </c>
      <c r="L682" t="s">
        <v>236</v>
      </c>
    </row>
    <row r="683" spans="1:12" x14ac:dyDescent="0.2">
      <c r="A683" t="str">
        <f t="shared" si="10"/>
        <v>Bath2008</v>
      </c>
      <c r="B683" t="s">
        <v>572</v>
      </c>
      <c r="C683">
        <v>2008</v>
      </c>
      <c r="D683" t="s">
        <v>245</v>
      </c>
      <c r="E683">
        <v>168</v>
      </c>
      <c r="F683">
        <v>2125</v>
      </c>
      <c r="G683">
        <v>-15.1</v>
      </c>
      <c r="H683">
        <v>602</v>
      </c>
      <c r="I683">
        <v>9.5</v>
      </c>
      <c r="J683" t="s">
        <v>247</v>
      </c>
      <c r="K683">
        <v>51017</v>
      </c>
      <c r="L683" t="s">
        <v>236</v>
      </c>
    </row>
    <row r="684" spans="1:12" x14ac:dyDescent="0.2">
      <c r="A684" t="str">
        <f t="shared" si="10"/>
        <v>Bedford2008</v>
      </c>
      <c r="B684" t="s">
        <v>652</v>
      </c>
      <c r="C684">
        <v>2008</v>
      </c>
      <c r="D684" t="s">
        <v>245</v>
      </c>
      <c r="E684">
        <v>1641</v>
      </c>
      <c r="F684">
        <v>15409</v>
      </c>
      <c r="G684">
        <v>-1</v>
      </c>
      <c r="H684">
        <v>707</v>
      </c>
      <c r="I684">
        <v>12.4</v>
      </c>
      <c r="J684" t="s">
        <v>247</v>
      </c>
      <c r="K684">
        <v>51019</v>
      </c>
      <c r="L684" t="s">
        <v>236</v>
      </c>
    </row>
    <row r="685" spans="1:12" x14ac:dyDescent="0.2">
      <c r="A685" t="str">
        <f t="shared" si="10"/>
        <v>Bland2008</v>
      </c>
      <c r="B685" t="s">
        <v>653</v>
      </c>
      <c r="C685">
        <v>2008</v>
      </c>
      <c r="D685" t="s">
        <v>245</v>
      </c>
      <c r="E685">
        <v>118</v>
      </c>
      <c r="F685">
        <v>1970</v>
      </c>
      <c r="G685">
        <v>-2.2999999999999998</v>
      </c>
      <c r="H685">
        <v>719</v>
      </c>
      <c r="I685">
        <v>8.6</v>
      </c>
      <c r="J685" t="s">
        <v>247</v>
      </c>
      <c r="K685">
        <v>51021</v>
      </c>
      <c r="L685" t="s">
        <v>236</v>
      </c>
    </row>
    <row r="686" spans="1:12" x14ac:dyDescent="0.2">
      <c r="A686" t="str">
        <f t="shared" si="10"/>
        <v>Botetourt2008</v>
      </c>
      <c r="B686" t="s">
        <v>654</v>
      </c>
      <c r="C686">
        <v>2008</v>
      </c>
      <c r="D686" t="s">
        <v>245</v>
      </c>
      <c r="E686">
        <v>784</v>
      </c>
      <c r="F686">
        <v>10693</v>
      </c>
      <c r="G686">
        <v>-1.4</v>
      </c>
      <c r="H686">
        <v>712</v>
      </c>
      <c r="I686">
        <v>6</v>
      </c>
      <c r="J686" t="s">
        <v>247</v>
      </c>
      <c r="K686">
        <v>51023</v>
      </c>
      <c r="L686" t="s">
        <v>236</v>
      </c>
    </row>
    <row r="687" spans="1:12" x14ac:dyDescent="0.2">
      <c r="A687" t="str">
        <f t="shared" si="10"/>
        <v>Brunswick2008</v>
      </c>
      <c r="B687" t="s">
        <v>655</v>
      </c>
      <c r="C687">
        <v>2008</v>
      </c>
      <c r="D687" t="s">
        <v>245</v>
      </c>
      <c r="E687">
        <v>388</v>
      </c>
      <c r="F687">
        <v>4728</v>
      </c>
      <c r="G687">
        <v>-1.7</v>
      </c>
      <c r="H687">
        <v>591</v>
      </c>
      <c r="I687">
        <v>2.6</v>
      </c>
      <c r="J687" t="s">
        <v>247</v>
      </c>
      <c r="K687">
        <v>51025</v>
      </c>
      <c r="L687" t="s">
        <v>236</v>
      </c>
    </row>
    <row r="688" spans="1:12" x14ac:dyDescent="0.2">
      <c r="A688" t="str">
        <f t="shared" si="10"/>
        <v>Buchanan2008</v>
      </c>
      <c r="B688" t="s">
        <v>656</v>
      </c>
      <c r="C688">
        <v>2008</v>
      </c>
      <c r="D688" t="s">
        <v>245</v>
      </c>
      <c r="E688">
        <v>590</v>
      </c>
      <c r="F688">
        <v>8199</v>
      </c>
      <c r="G688">
        <v>4.8</v>
      </c>
      <c r="H688">
        <v>844</v>
      </c>
      <c r="I688">
        <v>12.2</v>
      </c>
      <c r="J688" t="s">
        <v>247</v>
      </c>
      <c r="K688">
        <v>51027</v>
      </c>
      <c r="L688" t="s">
        <v>236</v>
      </c>
    </row>
    <row r="689" spans="1:12" x14ac:dyDescent="0.2">
      <c r="A689" t="str">
        <f t="shared" si="10"/>
        <v>Buckingham2008</v>
      </c>
      <c r="B689" t="s">
        <v>657</v>
      </c>
      <c r="C689">
        <v>2008</v>
      </c>
      <c r="D689" t="s">
        <v>245</v>
      </c>
      <c r="E689">
        <v>323</v>
      </c>
      <c r="F689">
        <v>3280</v>
      </c>
      <c r="G689">
        <v>1.3</v>
      </c>
      <c r="H689">
        <v>633</v>
      </c>
      <c r="I689">
        <v>0.5</v>
      </c>
      <c r="J689" t="s">
        <v>247</v>
      </c>
      <c r="K689">
        <v>51029</v>
      </c>
      <c r="L689" t="s">
        <v>236</v>
      </c>
    </row>
    <row r="690" spans="1:12" x14ac:dyDescent="0.2">
      <c r="A690" t="str">
        <f t="shared" si="10"/>
        <v>Campbell2008</v>
      </c>
      <c r="B690" t="s">
        <v>412</v>
      </c>
      <c r="C690">
        <v>2008</v>
      </c>
      <c r="D690" t="s">
        <v>245</v>
      </c>
      <c r="E690">
        <v>1256</v>
      </c>
      <c r="F690">
        <v>15433</v>
      </c>
      <c r="G690">
        <v>-0.4</v>
      </c>
      <c r="H690">
        <v>648</v>
      </c>
      <c r="I690">
        <v>-0.2</v>
      </c>
      <c r="J690" t="s">
        <v>247</v>
      </c>
      <c r="K690">
        <v>51031</v>
      </c>
      <c r="L690" t="s">
        <v>236</v>
      </c>
    </row>
    <row r="691" spans="1:12" x14ac:dyDescent="0.2">
      <c r="A691" t="str">
        <f t="shared" si="10"/>
        <v>Caroline2008</v>
      </c>
      <c r="B691" t="s">
        <v>658</v>
      </c>
      <c r="C691">
        <v>2008</v>
      </c>
      <c r="D691" t="s">
        <v>245</v>
      </c>
      <c r="E691">
        <v>460</v>
      </c>
      <c r="F691">
        <v>5537</v>
      </c>
      <c r="G691">
        <v>2</v>
      </c>
      <c r="H691">
        <v>673</v>
      </c>
      <c r="I691">
        <v>3.9</v>
      </c>
      <c r="J691" t="s">
        <v>247</v>
      </c>
      <c r="K691">
        <v>51033</v>
      </c>
      <c r="L691" t="s">
        <v>236</v>
      </c>
    </row>
    <row r="692" spans="1:12" x14ac:dyDescent="0.2">
      <c r="A692" t="str">
        <f t="shared" si="10"/>
        <v>Carroll2008</v>
      </c>
      <c r="B692" t="s">
        <v>373</v>
      </c>
      <c r="C692">
        <v>2008</v>
      </c>
      <c r="D692" t="s">
        <v>245</v>
      </c>
      <c r="E692">
        <v>568</v>
      </c>
      <c r="F692">
        <v>6361</v>
      </c>
      <c r="G692">
        <v>0.4</v>
      </c>
      <c r="H692">
        <v>534</v>
      </c>
      <c r="I692">
        <v>4.0999999999999996</v>
      </c>
      <c r="J692" t="s">
        <v>247</v>
      </c>
      <c r="K692">
        <v>51035</v>
      </c>
      <c r="L692" t="s">
        <v>236</v>
      </c>
    </row>
    <row r="693" spans="1:12" x14ac:dyDescent="0.2">
      <c r="A693" t="str">
        <f t="shared" si="10"/>
        <v>Charles City2008</v>
      </c>
      <c r="B693" t="s">
        <v>659</v>
      </c>
      <c r="C693">
        <v>2008</v>
      </c>
      <c r="D693" t="s">
        <v>245</v>
      </c>
      <c r="E693">
        <v>184</v>
      </c>
      <c r="F693">
        <v>1484</v>
      </c>
      <c r="G693">
        <v>-7.4</v>
      </c>
      <c r="H693">
        <v>772</v>
      </c>
      <c r="I693">
        <v>-4.5</v>
      </c>
      <c r="J693" t="s">
        <v>247</v>
      </c>
      <c r="K693">
        <v>51036</v>
      </c>
      <c r="L693" t="s">
        <v>236</v>
      </c>
    </row>
    <row r="694" spans="1:12" x14ac:dyDescent="0.2">
      <c r="A694" t="str">
        <f t="shared" si="10"/>
        <v>Charlotte2008</v>
      </c>
      <c r="B694" t="s">
        <v>660</v>
      </c>
      <c r="C694">
        <v>2008</v>
      </c>
      <c r="D694" t="s">
        <v>245</v>
      </c>
      <c r="E694">
        <v>281</v>
      </c>
      <c r="F694">
        <v>2857</v>
      </c>
      <c r="G694">
        <v>1.2</v>
      </c>
      <c r="H694">
        <v>542</v>
      </c>
      <c r="I694">
        <v>-1.1000000000000001</v>
      </c>
      <c r="J694" t="s">
        <v>247</v>
      </c>
      <c r="K694">
        <v>51037</v>
      </c>
      <c r="L694" t="s">
        <v>236</v>
      </c>
    </row>
    <row r="695" spans="1:12" x14ac:dyDescent="0.2">
      <c r="A695" t="str">
        <f t="shared" si="10"/>
        <v>Chesterfield2008</v>
      </c>
      <c r="B695" t="s">
        <v>413</v>
      </c>
      <c r="C695">
        <v>2008</v>
      </c>
      <c r="D695" t="s">
        <v>245</v>
      </c>
      <c r="E695">
        <v>7619</v>
      </c>
      <c r="F695">
        <v>120218</v>
      </c>
      <c r="G695">
        <v>-2.2999999999999998</v>
      </c>
      <c r="H695">
        <v>825</v>
      </c>
      <c r="I695">
        <v>2.9</v>
      </c>
      <c r="J695" t="s">
        <v>247</v>
      </c>
      <c r="K695">
        <v>51041</v>
      </c>
      <c r="L695" t="s">
        <v>236</v>
      </c>
    </row>
    <row r="696" spans="1:12" x14ac:dyDescent="0.2">
      <c r="A696" t="str">
        <f t="shared" si="10"/>
        <v>Clarke2008</v>
      </c>
      <c r="B696" t="s">
        <v>360</v>
      </c>
      <c r="C696">
        <v>2008</v>
      </c>
      <c r="D696" t="s">
        <v>245</v>
      </c>
      <c r="E696">
        <v>454</v>
      </c>
      <c r="F696">
        <v>4195</v>
      </c>
      <c r="G696">
        <v>-1.9</v>
      </c>
      <c r="H696">
        <v>755</v>
      </c>
      <c r="I696">
        <v>2.6</v>
      </c>
      <c r="J696" t="s">
        <v>247</v>
      </c>
      <c r="K696">
        <v>51043</v>
      </c>
      <c r="L696" t="s">
        <v>236</v>
      </c>
    </row>
    <row r="697" spans="1:12" x14ac:dyDescent="0.2">
      <c r="A697" t="str">
        <f t="shared" si="10"/>
        <v>Craig2008</v>
      </c>
      <c r="B697" t="s">
        <v>661</v>
      </c>
      <c r="C697">
        <v>2008</v>
      </c>
      <c r="D697" t="s">
        <v>245</v>
      </c>
      <c r="E697">
        <v>90</v>
      </c>
      <c r="F697">
        <v>635</v>
      </c>
      <c r="G697">
        <v>-2.8</v>
      </c>
      <c r="H697">
        <v>572</v>
      </c>
      <c r="I697">
        <v>2.2999999999999998</v>
      </c>
      <c r="J697" t="s">
        <v>247</v>
      </c>
      <c r="K697">
        <v>51045</v>
      </c>
      <c r="L697" t="s">
        <v>236</v>
      </c>
    </row>
    <row r="698" spans="1:12" x14ac:dyDescent="0.2">
      <c r="A698" t="str">
        <f t="shared" si="10"/>
        <v>Culpeper2008</v>
      </c>
      <c r="B698" t="s">
        <v>662</v>
      </c>
      <c r="C698">
        <v>2008</v>
      </c>
      <c r="D698" t="s">
        <v>245</v>
      </c>
      <c r="E698">
        <v>1190</v>
      </c>
      <c r="F698">
        <v>15267</v>
      </c>
      <c r="G698">
        <v>-0.4</v>
      </c>
      <c r="H698">
        <v>701</v>
      </c>
      <c r="I698">
        <v>-0.6</v>
      </c>
      <c r="J698" t="s">
        <v>247</v>
      </c>
      <c r="K698">
        <v>51047</v>
      </c>
      <c r="L698" t="s">
        <v>236</v>
      </c>
    </row>
    <row r="699" spans="1:12" x14ac:dyDescent="0.2">
      <c r="A699" t="str">
        <f t="shared" si="10"/>
        <v>Cumberland2008</v>
      </c>
      <c r="B699" t="s">
        <v>589</v>
      </c>
      <c r="C699">
        <v>2008</v>
      </c>
      <c r="D699" t="s">
        <v>245</v>
      </c>
      <c r="E699">
        <v>173</v>
      </c>
      <c r="F699">
        <v>1351</v>
      </c>
      <c r="G699">
        <v>-2.9</v>
      </c>
      <c r="H699">
        <v>552</v>
      </c>
      <c r="I699">
        <v>0.4</v>
      </c>
      <c r="J699" t="s">
        <v>247</v>
      </c>
      <c r="K699">
        <v>51049</v>
      </c>
      <c r="L699" t="s">
        <v>236</v>
      </c>
    </row>
    <row r="700" spans="1:12" x14ac:dyDescent="0.2">
      <c r="A700" t="str">
        <f t="shared" si="10"/>
        <v>Dickenson2008</v>
      </c>
      <c r="B700" t="s">
        <v>663</v>
      </c>
      <c r="C700">
        <v>2008</v>
      </c>
      <c r="D700" t="s">
        <v>245</v>
      </c>
      <c r="E700">
        <v>330</v>
      </c>
      <c r="F700">
        <v>3799</v>
      </c>
      <c r="G700">
        <v>6.2</v>
      </c>
      <c r="H700">
        <v>714</v>
      </c>
      <c r="I700">
        <v>10.4</v>
      </c>
      <c r="J700" t="s">
        <v>247</v>
      </c>
      <c r="K700">
        <v>51051</v>
      </c>
      <c r="L700" t="s">
        <v>236</v>
      </c>
    </row>
    <row r="701" spans="1:12" x14ac:dyDescent="0.2">
      <c r="A701" t="str">
        <f t="shared" si="10"/>
        <v>Dinwiddie2008</v>
      </c>
      <c r="B701" t="s">
        <v>664</v>
      </c>
      <c r="C701">
        <v>2008</v>
      </c>
      <c r="D701" t="s">
        <v>245</v>
      </c>
      <c r="E701">
        <v>403</v>
      </c>
      <c r="F701">
        <v>8382</v>
      </c>
      <c r="G701">
        <v>-3.9</v>
      </c>
      <c r="H701">
        <v>746</v>
      </c>
      <c r="I701">
        <v>7</v>
      </c>
      <c r="J701" t="s">
        <v>247</v>
      </c>
      <c r="K701">
        <v>51053</v>
      </c>
      <c r="L701" t="s">
        <v>236</v>
      </c>
    </row>
    <row r="702" spans="1:12" x14ac:dyDescent="0.2">
      <c r="A702" t="str">
        <f t="shared" si="10"/>
        <v>Essex2008</v>
      </c>
      <c r="B702" t="s">
        <v>665</v>
      </c>
      <c r="C702">
        <v>2008</v>
      </c>
      <c r="D702" t="s">
        <v>245</v>
      </c>
      <c r="E702">
        <v>379</v>
      </c>
      <c r="F702">
        <v>4154</v>
      </c>
      <c r="G702">
        <v>-0.8</v>
      </c>
      <c r="H702">
        <v>569</v>
      </c>
      <c r="I702">
        <v>2.9</v>
      </c>
      <c r="J702" t="s">
        <v>247</v>
      </c>
      <c r="K702">
        <v>51057</v>
      </c>
      <c r="L702" t="s">
        <v>236</v>
      </c>
    </row>
    <row r="703" spans="1:12" x14ac:dyDescent="0.2">
      <c r="A703" t="str">
        <f t="shared" si="10"/>
        <v>Fairfax2008</v>
      </c>
      <c r="B703" t="s">
        <v>666</v>
      </c>
      <c r="C703">
        <v>2008</v>
      </c>
      <c r="D703" t="s">
        <v>245</v>
      </c>
      <c r="E703">
        <v>34058</v>
      </c>
      <c r="F703">
        <v>586691</v>
      </c>
      <c r="G703">
        <v>-1.2</v>
      </c>
      <c r="H703">
        <v>1412</v>
      </c>
      <c r="I703">
        <v>3.9</v>
      </c>
      <c r="J703" t="s">
        <v>247</v>
      </c>
      <c r="K703">
        <v>51059</v>
      </c>
      <c r="L703" t="s">
        <v>236</v>
      </c>
    </row>
    <row r="704" spans="1:12" x14ac:dyDescent="0.2">
      <c r="A704" t="str">
        <f t="shared" si="10"/>
        <v>Fauquier2008</v>
      </c>
      <c r="B704" t="s">
        <v>667</v>
      </c>
      <c r="C704">
        <v>2008</v>
      </c>
      <c r="D704" t="s">
        <v>245</v>
      </c>
      <c r="E704">
        <v>2210</v>
      </c>
      <c r="F704">
        <v>21125</v>
      </c>
      <c r="G704">
        <v>-2.5</v>
      </c>
      <c r="H704">
        <v>801</v>
      </c>
      <c r="I704">
        <v>1.4</v>
      </c>
      <c r="J704" t="s">
        <v>247</v>
      </c>
      <c r="K704">
        <v>51061</v>
      </c>
      <c r="L704" t="s">
        <v>236</v>
      </c>
    </row>
    <row r="705" spans="1:12" x14ac:dyDescent="0.2">
      <c r="A705" t="str">
        <f t="shared" si="10"/>
        <v>Floyd2008</v>
      </c>
      <c r="B705" t="s">
        <v>500</v>
      </c>
      <c r="C705">
        <v>2008</v>
      </c>
      <c r="D705" t="s">
        <v>245</v>
      </c>
      <c r="E705">
        <v>388</v>
      </c>
      <c r="F705">
        <v>2751</v>
      </c>
      <c r="G705">
        <v>-5.2</v>
      </c>
      <c r="H705">
        <v>521</v>
      </c>
      <c r="I705">
        <v>2</v>
      </c>
      <c r="J705" t="s">
        <v>247</v>
      </c>
      <c r="K705">
        <v>51063</v>
      </c>
      <c r="L705" t="s">
        <v>236</v>
      </c>
    </row>
    <row r="706" spans="1:12" x14ac:dyDescent="0.2">
      <c r="A706" t="str">
        <f t="shared" si="10"/>
        <v>Fluvanna2008</v>
      </c>
      <c r="B706" t="s">
        <v>668</v>
      </c>
      <c r="C706">
        <v>2008</v>
      </c>
      <c r="D706" t="s">
        <v>245</v>
      </c>
      <c r="E706">
        <v>486</v>
      </c>
      <c r="F706">
        <v>4033</v>
      </c>
      <c r="G706">
        <v>3.2</v>
      </c>
      <c r="H706">
        <v>669</v>
      </c>
      <c r="I706">
        <v>4.4000000000000004</v>
      </c>
      <c r="J706" t="s">
        <v>247</v>
      </c>
      <c r="K706">
        <v>51065</v>
      </c>
      <c r="L706" t="s">
        <v>236</v>
      </c>
    </row>
    <row r="707" spans="1:12" x14ac:dyDescent="0.2">
      <c r="A707" t="str">
        <f t="shared" si="10"/>
        <v>Franklin2008</v>
      </c>
      <c r="B707" t="s">
        <v>434</v>
      </c>
      <c r="C707">
        <v>2008</v>
      </c>
      <c r="D707" t="s">
        <v>245</v>
      </c>
      <c r="E707">
        <v>1323</v>
      </c>
      <c r="F707">
        <v>13629</v>
      </c>
      <c r="G707">
        <v>-8.3000000000000007</v>
      </c>
      <c r="H707">
        <v>584</v>
      </c>
      <c r="I707">
        <v>0.7</v>
      </c>
      <c r="J707" t="s">
        <v>247</v>
      </c>
      <c r="K707">
        <v>51067</v>
      </c>
      <c r="L707" t="s">
        <v>236</v>
      </c>
    </row>
    <row r="708" spans="1:12" x14ac:dyDescent="0.2">
      <c r="A708" t="str">
        <f t="shared" si="10"/>
        <v>Frederick2008</v>
      </c>
      <c r="B708" t="s">
        <v>669</v>
      </c>
      <c r="C708">
        <v>2008</v>
      </c>
      <c r="D708" t="s">
        <v>245</v>
      </c>
      <c r="E708">
        <v>1605</v>
      </c>
      <c r="F708">
        <v>23121</v>
      </c>
      <c r="G708">
        <v>-4.0999999999999996</v>
      </c>
      <c r="H708">
        <v>730</v>
      </c>
      <c r="I708">
        <v>1.2</v>
      </c>
      <c r="J708" t="s">
        <v>247</v>
      </c>
      <c r="K708">
        <v>51069</v>
      </c>
      <c r="L708" t="s">
        <v>236</v>
      </c>
    </row>
    <row r="709" spans="1:12" x14ac:dyDescent="0.2">
      <c r="A709" t="str">
        <f t="shared" si="10"/>
        <v>Giles2008</v>
      </c>
      <c r="B709" t="s">
        <v>670</v>
      </c>
      <c r="C709">
        <v>2008</v>
      </c>
      <c r="D709" t="s">
        <v>245</v>
      </c>
      <c r="E709">
        <v>366</v>
      </c>
      <c r="F709">
        <v>4802</v>
      </c>
      <c r="G709">
        <v>0.5</v>
      </c>
      <c r="H709">
        <v>650</v>
      </c>
      <c r="I709">
        <v>7.6</v>
      </c>
      <c r="J709" t="s">
        <v>247</v>
      </c>
      <c r="K709">
        <v>51071</v>
      </c>
      <c r="L709" t="s">
        <v>236</v>
      </c>
    </row>
    <row r="710" spans="1:12" x14ac:dyDescent="0.2">
      <c r="A710" t="str">
        <f t="shared" ref="A710:A773" si="11">_xlfn.CONCAT(B710, C710)</f>
        <v>Gloucester2008</v>
      </c>
      <c r="B710" t="s">
        <v>671</v>
      </c>
      <c r="C710">
        <v>2008</v>
      </c>
      <c r="D710" t="s">
        <v>245</v>
      </c>
      <c r="E710">
        <v>1003</v>
      </c>
      <c r="F710">
        <v>9793</v>
      </c>
      <c r="G710">
        <v>-2.8</v>
      </c>
      <c r="H710">
        <v>606</v>
      </c>
      <c r="I710">
        <v>3.2</v>
      </c>
      <c r="J710" t="s">
        <v>247</v>
      </c>
      <c r="K710">
        <v>51073</v>
      </c>
      <c r="L710" t="s">
        <v>236</v>
      </c>
    </row>
    <row r="711" spans="1:12" x14ac:dyDescent="0.2">
      <c r="A711" t="str">
        <f t="shared" si="11"/>
        <v>Goochland2008</v>
      </c>
      <c r="B711" t="s">
        <v>672</v>
      </c>
      <c r="C711">
        <v>2008</v>
      </c>
      <c r="D711" t="s">
        <v>245</v>
      </c>
      <c r="E711">
        <v>753</v>
      </c>
      <c r="F711">
        <v>10523</v>
      </c>
      <c r="G711">
        <v>-1</v>
      </c>
      <c r="H711">
        <v>1082</v>
      </c>
      <c r="I711">
        <v>3.7</v>
      </c>
      <c r="J711" t="s">
        <v>247</v>
      </c>
      <c r="K711">
        <v>51075</v>
      </c>
      <c r="L711" t="s">
        <v>236</v>
      </c>
    </row>
    <row r="712" spans="1:12" x14ac:dyDescent="0.2">
      <c r="A712" t="str">
        <f t="shared" si="11"/>
        <v>Grayson2008</v>
      </c>
      <c r="B712" t="s">
        <v>598</v>
      </c>
      <c r="C712">
        <v>2008</v>
      </c>
      <c r="D712" t="s">
        <v>245</v>
      </c>
      <c r="E712">
        <v>318</v>
      </c>
      <c r="F712">
        <v>2439</v>
      </c>
      <c r="G712">
        <v>-5.6</v>
      </c>
      <c r="H712">
        <v>496</v>
      </c>
      <c r="I712">
        <v>-0.4</v>
      </c>
      <c r="J712" t="s">
        <v>247</v>
      </c>
      <c r="K712">
        <v>51077</v>
      </c>
      <c r="L712" t="s">
        <v>236</v>
      </c>
    </row>
    <row r="713" spans="1:12" x14ac:dyDescent="0.2">
      <c r="A713" t="str">
        <f t="shared" si="11"/>
        <v>Greene2008</v>
      </c>
      <c r="B713" t="s">
        <v>436</v>
      </c>
      <c r="C713">
        <v>2008</v>
      </c>
      <c r="D713" t="s">
        <v>245</v>
      </c>
      <c r="E713">
        <v>420</v>
      </c>
      <c r="F713">
        <v>3168</v>
      </c>
      <c r="G713">
        <v>3.6</v>
      </c>
      <c r="H713">
        <v>581</v>
      </c>
      <c r="I713">
        <v>0.3</v>
      </c>
      <c r="J713" t="s">
        <v>247</v>
      </c>
      <c r="K713">
        <v>51079</v>
      </c>
      <c r="L713" t="s">
        <v>236</v>
      </c>
    </row>
    <row r="714" spans="1:12" x14ac:dyDescent="0.2">
      <c r="A714" t="str">
        <f t="shared" si="11"/>
        <v>Greensville2008</v>
      </c>
      <c r="B714" t="s">
        <v>673</v>
      </c>
      <c r="C714">
        <v>2008</v>
      </c>
      <c r="D714" t="s">
        <v>245</v>
      </c>
      <c r="E714">
        <v>147</v>
      </c>
      <c r="F714">
        <v>4890</v>
      </c>
      <c r="G714">
        <v>2.1</v>
      </c>
      <c r="H714">
        <v>631</v>
      </c>
      <c r="I714">
        <v>-0.2</v>
      </c>
      <c r="J714" t="s">
        <v>247</v>
      </c>
      <c r="K714">
        <v>51081</v>
      </c>
      <c r="L714" t="s">
        <v>236</v>
      </c>
    </row>
    <row r="715" spans="1:12" x14ac:dyDescent="0.2">
      <c r="A715" t="str">
        <f t="shared" si="11"/>
        <v>Halifax2008</v>
      </c>
      <c r="B715" t="s">
        <v>674</v>
      </c>
      <c r="C715">
        <v>2008</v>
      </c>
      <c r="D715" t="s">
        <v>245</v>
      </c>
      <c r="E715">
        <v>870</v>
      </c>
      <c r="F715">
        <v>12608</v>
      </c>
      <c r="G715">
        <v>-0.2</v>
      </c>
      <c r="H715">
        <v>597</v>
      </c>
      <c r="I715">
        <v>3.8</v>
      </c>
      <c r="J715" t="s">
        <v>247</v>
      </c>
      <c r="K715">
        <v>51083</v>
      </c>
      <c r="L715" t="s">
        <v>236</v>
      </c>
    </row>
    <row r="716" spans="1:12" x14ac:dyDescent="0.2">
      <c r="A716" t="str">
        <f t="shared" si="11"/>
        <v>Hanover2008</v>
      </c>
      <c r="B716" t="s">
        <v>675</v>
      </c>
      <c r="C716">
        <v>2008</v>
      </c>
      <c r="D716" t="s">
        <v>245</v>
      </c>
      <c r="E716">
        <v>3398</v>
      </c>
      <c r="F716">
        <v>44383</v>
      </c>
      <c r="G716">
        <v>0.2</v>
      </c>
      <c r="H716">
        <v>767</v>
      </c>
      <c r="I716">
        <v>1.7</v>
      </c>
      <c r="J716" t="s">
        <v>247</v>
      </c>
      <c r="K716">
        <v>51085</v>
      </c>
      <c r="L716" t="s">
        <v>236</v>
      </c>
    </row>
    <row r="717" spans="1:12" x14ac:dyDescent="0.2">
      <c r="A717" t="str">
        <f t="shared" si="11"/>
        <v>Henrico2008</v>
      </c>
      <c r="B717" t="s">
        <v>676</v>
      </c>
      <c r="C717">
        <v>2008</v>
      </c>
      <c r="D717" t="s">
        <v>245</v>
      </c>
      <c r="E717">
        <v>9658</v>
      </c>
      <c r="F717">
        <v>178587</v>
      </c>
      <c r="G717">
        <v>-2.2999999999999998</v>
      </c>
      <c r="H717">
        <v>912</v>
      </c>
      <c r="I717">
        <v>0.3</v>
      </c>
      <c r="J717" t="s">
        <v>247</v>
      </c>
      <c r="K717">
        <v>51087</v>
      </c>
      <c r="L717" t="s">
        <v>236</v>
      </c>
    </row>
    <row r="718" spans="1:12" x14ac:dyDescent="0.2">
      <c r="A718" t="str">
        <f t="shared" si="11"/>
        <v>Henry2008</v>
      </c>
      <c r="B718" t="s">
        <v>416</v>
      </c>
      <c r="C718">
        <v>2008</v>
      </c>
      <c r="D718" t="s">
        <v>245</v>
      </c>
      <c r="E718">
        <v>1002</v>
      </c>
      <c r="F718">
        <v>14728</v>
      </c>
      <c r="G718">
        <v>-9.3000000000000007</v>
      </c>
      <c r="H718">
        <v>580</v>
      </c>
      <c r="I718">
        <v>2.2999999999999998</v>
      </c>
      <c r="J718" t="s">
        <v>247</v>
      </c>
      <c r="K718">
        <v>51089</v>
      </c>
      <c r="L718" t="s">
        <v>236</v>
      </c>
    </row>
    <row r="719" spans="1:12" x14ac:dyDescent="0.2">
      <c r="A719" t="str">
        <f t="shared" si="11"/>
        <v>Highland2008</v>
      </c>
      <c r="B719" t="s">
        <v>677</v>
      </c>
      <c r="C719">
        <v>2008</v>
      </c>
      <c r="D719" t="s">
        <v>245</v>
      </c>
      <c r="E719">
        <v>111</v>
      </c>
      <c r="F719">
        <v>535</v>
      </c>
      <c r="G719">
        <v>0.8</v>
      </c>
      <c r="H719">
        <v>460</v>
      </c>
      <c r="I719">
        <v>-2.1</v>
      </c>
      <c r="J719" t="s">
        <v>247</v>
      </c>
      <c r="K719">
        <v>51091</v>
      </c>
      <c r="L719" t="s">
        <v>236</v>
      </c>
    </row>
    <row r="720" spans="1:12" x14ac:dyDescent="0.2">
      <c r="A720" t="str">
        <f t="shared" si="11"/>
        <v>Isle of Wight2008</v>
      </c>
      <c r="B720" t="s">
        <v>678</v>
      </c>
      <c r="C720">
        <v>2008</v>
      </c>
      <c r="D720" t="s">
        <v>245</v>
      </c>
      <c r="E720">
        <v>732</v>
      </c>
      <c r="F720">
        <v>11855</v>
      </c>
      <c r="G720">
        <v>-3.1</v>
      </c>
      <c r="H720">
        <v>726</v>
      </c>
      <c r="I720">
        <v>1</v>
      </c>
      <c r="J720" t="s">
        <v>247</v>
      </c>
      <c r="K720">
        <v>51093</v>
      </c>
      <c r="L720" t="s">
        <v>236</v>
      </c>
    </row>
    <row r="721" spans="1:12" x14ac:dyDescent="0.2">
      <c r="A721" t="str">
        <f t="shared" si="11"/>
        <v>James City2008</v>
      </c>
      <c r="B721" t="s">
        <v>679</v>
      </c>
      <c r="C721">
        <v>2008</v>
      </c>
      <c r="D721" t="s">
        <v>245</v>
      </c>
      <c r="E721">
        <v>1666</v>
      </c>
      <c r="F721">
        <v>24751</v>
      </c>
      <c r="G721">
        <v>2.4</v>
      </c>
      <c r="H721">
        <v>762</v>
      </c>
      <c r="I721">
        <v>15.6</v>
      </c>
      <c r="J721" t="s">
        <v>247</v>
      </c>
      <c r="K721">
        <v>51095</v>
      </c>
      <c r="L721" t="s">
        <v>236</v>
      </c>
    </row>
    <row r="722" spans="1:12" x14ac:dyDescent="0.2">
      <c r="A722" t="str">
        <f t="shared" si="11"/>
        <v>King and Queen2008</v>
      </c>
      <c r="B722" t="s">
        <v>680</v>
      </c>
      <c r="C722">
        <v>2008</v>
      </c>
      <c r="D722" t="s">
        <v>245</v>
      </c>
      <c r="E722">
        <v>168</v>
      </c>
      <c r="F722">
        <v>964</v>
      </c>
      <c r="G722">
        <v>-2.4</v>
      </c>
      <c r="H722">
        <v>669</v>
      </c>
      <c r="I722">
        <v>2.1</v>
      </c>
      <c r="J722" t="s">
        <v>247</v>
      </c>
      <c r="K722">
        <v>51097</v>
      </c>
      <c r="L722" t="s">
        <v>236</v>
      </c>
    </row>
    <row r="723" spans="1:12" x14ac:dyDescent="0.2">
      <c r="A723" t="str">
        <f t="shared" si="11"/>
        <v>King George2008</v>
      </c>
      <c r="B723" t="s">
        <v>681</v>
      </c>
      <c r="C723">
        <v>2008</v>
      </c>
      <c r="D723" t="s">
        <v>245</v>
      </c>
      <c r="E723">
        <v>550</v>
      </c>
      <c r="F723">
        <v>9408</v>
      </c>
      <c r="G723">
        <v>1.1000000000000001</v>
      </c>
      <c r="H723">
        <v>1304</v>
      </c>
      <c r="I723">
        <v>4</v>
      </c>
      <c r="J723" t="s">
        <v>247</v>
      </c>
      <c r="K723">
        <v>51099</v>
      </c>
      <c r="L723" t="s">
        <v>236</v>
      </c>
    </row>
    <row r="724" spans="1:12" x14ac:dyDescent="0.2">
      <c r="A724" t="str">
        <f t="shared" si="11"/>
        <v>King William2008</v>
      </c>
      <c r="B724" t="s">
        <v>682</v>
      </c>
      <c r="C724">
        <v>2008</v>
      </c>
      <c r="D724" t="s">
        <v>245</v>
      </c>
      <c r="E724">
        <v>376</v>
      </c>
      <c r="F724">
        <v>3744</v>
      </c>
      <c r="G724">
        <v>-0.2</v>
      </c>
      <c r="H724">
        <v>763</v>
      </c>
      <c r="I724">
        <v>-0.1</v>
      </c>
      <c r="J724" t="s">
        <v>247</v>
      </c>
      <c r="K724">
        <v>51101</v>
      </c>
      <c r="L724" t="s">
        <v>236</v>
      </c>
    </row>
    <row r="725" spans="1:12" x14ac:dyDescent="0.2">
      <c r="A725" t="str">
        <f t="shared" si="11"/>
        <v>Lancaster2008</v>
      </c>
      <c r="B725" t="s">
        <v>388</v>
      </c>
      <c r="C725">
        <v>2008</v>
      </c>
      <c r="D725" t="s">
        <v>245</v>
      </c>
      <c r="E725">
        <v>604</v>
      </c>
      <c r="F725">
        <v>4902</v>
      </c>
      <c r="G725">
        <v>-2.4</v>
      </c>
      <c r="H725">
        <v>641</v>
      </c>
      <c r="I725">
        <v>0</v>
      </c>
      <c r="J725" t="s">
        <v>247</v>
      </c>
      <c r="K725">
        <v>51103</v>
      </c>
      <c r="L725" t="s">
        <v>236</v>
      </c>
    </row>
    <row r="726" spans="1:12" x14ac:dyDescent="0.2">
      <c r="A726" t="str">
        <f t="shared" si="11"/>
        <v>Lee2008</v>
      </c>
      <c r="B726" t="s">
        <v>315</v>
      </c>
      <c r="C726">
        <v>2008</v>
      </c>
      <c r="D726" t="s">
        <v>245</v>
      </c>
      <c r="E726">
        <v>456</v>
      </c>
      <c r="F726">
        <v>5380</v>
      </c>
      <c r="G726">
        <v>-3.8</v>
      </c>
      <c r="H726">
        <v>654</v>
      </c>
      <c r="I726">
        <v>13.3</v>
      </c>
      <c r="J726" t="s">
        <v>247</v>
      </c>
      <c r="K726">
        <v>51105</v>
      </c>
      <c r="L726" t="s">
        <v>236</v>
      </c>
    </row>
    <row r="727" spans="1:12" x14ac:dyDescent="0.2">
      <c r="A727" t="str">
        <f t="shared" si="11"/>
        <v>Loudoun2008</v>
      </c>
      <c r="B727" t="s">
        <v>417</v>
      </c>
      <c r="C727">
        <v>2008</v>
      </c>
      <c r="D727" t="s">
        <v>245</v>
      </c>
      <c r="E727">
        <v>9061</v>
      </c>
      <c r="F727">
        <v>133860</v>
      </c>
      <c r="G727">
        <v>1.1000000000000001</v>
      </c>
      <c r="H727">
        <v>1090</v>
      </c>
      <c r="I727">
        <v>0.7</v>
      </c>
      <c r="J727" t="s">
        <v>247</v>
      </c>
      <c r="K727">
        <v>51107</v>
      </c>
      <c r="L727" t="s">
        <v>236</v>
      </c>
    </row>
    <row r="728" spans="1:12" x14ac:dyDescent="0.2">
      <c r="A728" t="str">
        <f t="shared" si="11"/>
        <v>Louisa2008</v>
      </c>
      <c r="B728" t="s">
        <v>683</v>
      </c>
      <c r="C728">
        <v>2008</v>
      </c>
      <c r="D728" t="s">
        <v>245</v>
      </c>
      <c r="E728">
        <v>665</v>
      </c>
      <c r="F728">
        <v>7001</v>
      </c>
      <c r="G728">
        <v>-2.6</v>
      </c>
      <c r="H728">
        <v>923</v>
      </c>
      <c r="I728">
        <v>1.1000000000000001</v>
      </c>
      <c r="J728" t="s">
        <v>247</v>
      </c>
      <c r="K728">
        <v>51109</v>
      </c>
      <c r="L728" t="s">
        <v>236</v>
      </c>
    </row>
    <row r="729" spans="1:12" x14ac:dyDescent="0.2">
      <c r="A729" t="str">
        <f t="shared" si="11"/>
        <v>Lunenburg2008</v>
      </c>
      <c r="B729" t="s">
        <v>684</v>
      </c>
      <c r="C729">
        <v>2008</v>
      </c>
      <c r="D729" t="s">
        <v>245</v>
      </c>
      <c r="E729">
        <v>253</v>
      </c>
      <c r="F729">
        <v>2686</v>
      </c>
      <c r="G729">
        <v>-3.6</v>
      </c>
      <c r="H729">
        <v>633</v>
      </c>
      <c r="I729">
        <v>6.9</v>
      </c>
      <c r="J729" t="s">
        <v>247</v>
      </c>
      <c r="K729">
        <v>51111</v>
      </c>
      <c r="L729" t="s">
        <v>236</v>
      </c>
    </row>
    <row r="730" spans="1:12" x14ac:dyDescent="0.2">
      <c r="A730" t="str">
        <f t="shared" si="11"/>
        <v>Madison2008</v>
      </c>
      <c r="B730" t="s">
        <v>313</v>
      </c>
      <c r="C730">
        <v>2008</v>
      </c>
      <c r="D730" t="s">
        <v>245</v>
      </c>
      <c r="E730">
        <v>359</v>
      </c>
      <c r="F730">
        <v>3480</v>
      </c>
      <c r="G730">
        <v>-2.4</v>
      </c>
      <c r="H730">
        <v>559</v>
      </c>
      <c r="I730">
        <v>-0.7</v>
      </c>
      <c r="J730" t="s">
        <v>247</v>
      </c>
      <c r="K730">
        <v>51113</v>
      </c>
      <c r="L730" t="s">
        <v>236</v>
      </c>
    </row>
    <row r="731" spans="1:12" x14ac:dyDescent="0.2">
      <c r="A731" t="str">
        <f t="shared" si="11"/>
        <v>Mathews2008</v>
      </c>
      <c r="B731" t="s">
        <v>685</v>
      </c>
      <c r="C731">
        <v>2008</v>
      </c>
      <c r="D731" t="s">
        <v>245</v>
      </c>
      <c r="E731">
        <v>254</v>
      </c>
      <c r="F731">
        <v>1672</v>
      </c>
      <c r="G731">
        <v>-2.8</v>
      </c>
      <c r="H731">
        <v>511</v>
      </c>
      <c r="I731">
        <v>2.2000000000000002</v>
      </c>
      <c r="J731" t="s">
        <v>247</v>
      </c>
      <c r="K731">
        <v>51115</v>
      </c>
      <c r="L731" t="s">
        <v>236</v>
      </c>
    </row>
    <row r="732" spans="1:12" x14ac:dyDescent="0.2">
      <c r="A732" t="str">
        <f t="shared" si="11"/>
        <v>Mecklenburg2008</v>
      </c>
      <c r="B732" t="s">
        <v>686</v>
      </c>
      <c r="C732">
        <v>2008</v>
      </c>
      <c r="D732" t="s">
        <v>245</v>
      </c>
      <c r="E732">
        <v>955</v>
      </c>
      <c r="F732">
        <v>12799</v>
      </c>
      <c r="G732">
        <v>-0.9</v>
      </c>
      <c r="H732">
        <v>571</v>
      </c>
      <c r="I732">
        <v>5.2</v>
      </c>
      <c r="J732" t="s">
        <v>247</v>
      </c>
      <c r="K732">
        <v>51117</v>
      </c>
      <c r="L732" t="s">
        <v>236</v>
      </c>
    </row>
    <row r="733" spans="1:12" x14ac:dyDescent="0.2">
      <c r="A733" t="str">
        <f t="shared" si="11"/>
        <v>Middlesex2008</v>
      </c>
      <c r="B733" t="s">
        <v>687</v>
      </c>
      <c r="C733">
        <v>2008</v>
      </c>
      <c r="D733" t="s">
        <v>245</v>
      </c>
      <c r="E733">
        <v>433</v>
      </c>
      <c r="F733">
        <v>3300</v>
      </c>
      <c r="G733">
        <v>-3.1</v>
      </c>
      <c r="H733">
        <v>566</v>
      </c>
      <c r="I733">
        <v>4.4000000000000004</v>
      </c>
      <c r="J733" t="s">
        <v>247</v>
      </c>
      <c r="K733">
        <v>51119</v>
      </c>
      <c r="L733" t="s">
        <v>236</v>
      </c>
    </row>
    <row r="734" spans="1:12" x14ac:dyDescent="0.2">
      <c r="A734" t="str">
        <f t="shared" si="11"/>
        <v>Montgomery2008</v>
      </c>
      <c r="B734" t="s">
        <v>329</v>
      </c>
      <c r="C734">
        <v>2008</v>
      </c>
      <c r="D734" t="s">
        <v>245</v>
      </c>
      <c r="E734">
        <v>2241</v>
      </c>
      <c r="F734">
        <v>40923</v>
      </c>
      <c r="G734">
        <v>1.8</v>
      </c>
      <c r="H734">
        <v>708</v>
      </c>
      <c r="I734">
        <v>1.3</v>
      </c>
      <c r="J734" t="s">
        <v>247</v>
      </c>
      <c r="K734">
        <v>51121</v>
      </c>
      <c r="L734" t="s">
        <v>236</v>
      </c>
    </row>
    <row r="735" spans="1:12" x14ac:dyDescent="0.2">
      <c r="A735" t="str">
        <f t="shared" si="11"/>
        <v>Nelson2008</v>
      </c>
      <c r="B735" t="s">
        <v>627</v>
      </c>
      <c r="C735">
        <v>2008</v>
      </c>
      <c r="D735" t="s">
        <v>245</v>
      </c>
      <c r="E735">
        <v>505</v>
      </c>
      <c r="F735">
        <v>3480</v>
      </c>
      <c r="G735">
        <v>-3.4</v>
      </c>
      <c r="H735">
        <v>574</v>
      </c>
      <c r="I735">
        <v>-0.9</v>
      </c>
      <c r="J735" t="s">
        <v>247</v>
      </c>
      <c r="K735">
        <v>51125</v>
      </c>
      <c r="L735" t="s">
        <v>236</v>
      </c>
    </row>
    <row r="736" spans="1:12" x14ac:dyDescent="0.2">
      <c r="A736" t="str">
        <f t="shared" si="11"/>
        <v>New Kent2008</v>
      </c>
      <c r="B736" t="s">
        <v>688</v>
      </c>
      <c r="C736">
        <v>2008</v>
      </c>
      <c r="D736" t="s">
        <v>245</v>
      </c>
      <c r="E736">
        <v>442</v>
      </c>
      <c r="F736">
        <v>3935</v>
      </c>
      <c r="G736">
        <v>7.2</v>
      </c>
      <c r="H736">
        <v>640</v>
      </c>
      <c r="I736">
        <v>-1.8</v>
      </c>
      <c r="J736" t="s">
        <v>247</v>
      </c>
      <c r="K736">
        <v>51127</v>
      </c>
      <c r="L736" t="s">
        <v>236</v>
      </c>
    </row>
    <row r="737" spans="1:12" x14ac:dyDescent="0.2">
      <c r="A737" t="str">
        <f t="shared" si="11"/>
        <v>Northampton2008</v>
      </c>
      <c r="B737" t="s">
        <v>689</v>
      </c>
      <c r="C737">
        <v>2008</v>
      </c>
      <c r="D737" t="s">
        <v>245</v>
      </c>
      <c r="E737">
        <v>433</v>
      </c>
      <c r="F737">
        <v>4640</v>
      </c>
      <c r="G737">
        <v>-5.9</v>
      </c>
      <c r="H737">
        <v>660</v>
      </c>
      <c r="I737">
        <v>7</v>
      </c>
      <c r="J737" t="s">
        <v>247</v>
      </c>
      <c r="K737">
        <v>51131</v>
      </c>
      <c r="L737" t="s">
        <v>236</v>
      </c>
    </row>
    <row r="738" spans="1:12" x14ac:dyDescent="0.2">
      <c r="A738" t="str">
        <f t="shared" si="11"/>
        <v>Northumberland2008</v>
      </c>
      <c r="B738" t="s">
        <v>690</v>
      </c>
      <c r="C738">
        <v>2008</v>
      </c>
      <c r="D738" t="s">
        <v>245</v>
      </c>
      <c r="E738">
        <v>406</v>
      </c>
      <c r="F738">
        <v>2797</v>
      </c>
      <c r="G738">
        <v>-4.2</v>
      </c>
      <c r="H738">
        <v>571</v>
      </c>
      <c r="I738">
        <v>3.6</v>
      </c>
      <c r="J738" t="s">
        <v>247</v>
      </c>
      <c r="K738">
        <v>51133</v>
      </c>
      <c r="L738" t="s">
        <v>236</v>
      </c>
    </row>
    <row r="739" spans="1:12" x14ac:dyDescent="0.2">
      <c r="A739" t="str">
        <f t="shared" si="11"/>
        <v>Nottoway2008</v>
      </c>
      <c r="B739" t="s">
        <v>691</v>
      </c>
      <c r="C739">
        <v>2008</v>
      </c>
      <c r="D739" t="s">
        <v>245</v>
      </c>
      <c r="E739">
        <v>357</v>
      </c>
      <c r="F739">
        <v>5693</v>
      </c>
      <c r="G739">
        <v>-5.9</v>
      </c>
      <c r="H739">
        <v>616</v>
      </c>
      <c r="I739">
        <v>1.1000000000000001</v>
      </c>
      <c r="J739" t="s">
        <v>247</v>
      </c>
      <c r="K739">
        <v>51135</v>
      </c>
      <c r="L739" t="s">
        <v>236</v>
      </c>
    </row>
    <row r="740" spans="1:12" x14ac:dyDescent="0.2">
      <c r="A740" t="str">
        <f t="shared" si="11"/>
        <v>Orange2008</v>
      </c>
      <c r="B740" t="s">
        <v>418</v>
      </c>
      <c r="C740">
        <v>2008</v>
      </c>
      <c r="D740" t="s">
        <v>245</v>
      </c>
      <c r="E740">
        <v>812</v>
      </c>
      <c r="F740">
        <v>9020</v>
      </c>
      <c r="G740">
        <v>-4.0999999999999996</v>
      </c>
      <c r="H740">
        <v>672</v>
      </c>
      <c r="I740">
        <v>8</v>
      </c>
      <c r="J740" t="s">
        <v>247</v>
      </c>
      <c r="K740">
        <v>51137</v>
      </c>
      <c r="L740" t="s">
        <v>236</v>
      </c>
    </row>
    <row r="741" spans="1:12" x14ac:dyDescent="0.2">
      <c r="A741" t="str">
        <f t="shared" si="11"/>
        <v>Page2008</v>
      </c>
      <c r="B741" t="s">
        <v>692</v>
      </c>
      <c r="C741">
        <v>2008</v>
      </c>
      <c r="D741" t="s">
        <v>245</v>
      </c>
      <c r="E741">
        <v>514</v>
      </c>
      <c r="F741">
        <v>5753</v>
      </c>
      <c r="G741">
        <v>-0.3</v>
      </c>
      <c r="H741">
        <v>526</v>
      </c>
      <c r="I741">
        <v>-0.8</v>
      </c>
      <c r="J741" t="s">
        <v>247</v>
      </c>
      <c r="K741">
        <v>51139</v>
      </c>
      <c r="L741" t="s">
        <v>236</v>
      </c>
    </row>
    <row r="742" spans="1:12" x14ac:dyDescent="0.2">
      <c r="A742" t="str">
        <f t="shared" si="11"/>
        <v>Patrick2008</v>
      </c>
      <c r="B742" t="s">
        <v>693</v>
      </c>
      <c r="C742">
        <v>2008</v>
      </c>
      <c r="D742" t="s">
        <v>245</v>
      </c>
      <c r="E742">
        <v>370</v>
      </c>
      <c r="F742">
        <v>4971</v>
      </c>
      <c r="G742">
        <v>-6.3</v>
      </c>
      <c r="H742">
        <v>484</v>
      </c>
      <c r="I742">
        <v>-4.2</v>
      </c>
      <c r="J742" t="s">
        <v>247</v>
      </c>
      <c r="K742">
        <v>51141</v>
      </c>
      <c r="L742" t="s">
        <v>236</v>
      </c>
    </row>
    <row r="743" spans="1:12" x14ac:dyDescent="0.2">
      <c r="A743" t="str">
        <f t="shared" si="11"/>
        <v>Pittsylvania2008</v>
      </c>
      <c r="B743" t="s">
        <v>694</v>
      </c>
      <c r="C743">
        <v>2008</v>
      </c>
      <c r="D743" t="s">
        <v>245</v>
      </c>
      <c r="E743">
        <v>998</v>
      </c>
      <c r="F743">
        <v>12075</v>
      </c>
      <c r="G743">
        <v>-7.7</v>
      </c>
      <c r="H743">
        <v>558</v>
      </c>
      <c r="I743">
        <v>2.2000000000000002</v>
      </c>
      <c r="J743" t="s">
        <v>247</v>
      </c>
      <c r="K743">
        <v>51143</v>
      </c>
      <c r="L743" t="s">
        <v>236</v>
      </c>
    </row>
    <row r="744" spans="1:12" x14ac:dyDescent="0.2">
      <c r="A744" t="str">
        <f t="shared" si="11"/>
        <v>Powhatan2008</v>
      </c>
      <c r="B744" t="s">
        <v>695</v>
      </c>
      <c r="C744">
        <v>2008</v>
      </c>
      <c r="D744" t="s">
        <v>245</v>
      </c>
      <c r="E744">
        <v>746</v>
      </c>
      <c r="F744">
        <v>6292</v>
      </c>
      <c r="G744">
        <v>-3.1</v>
      </c>
      <c r="H744">
        <v>698</v>
      </c>
      <c r="I744">
        <v>2</v>
      </c>
      <c r="J744" t="s">
        <v>247</v>
      </c>
      <c r="K744">
        <v>51145</v>
      </c>
      <c r="L744" t="s">
        <v>236</v>
      </c>
    </row>
    <row r="745" spans="1:12" x14ac:dyDescent="0.2">
      <c r="A745" t="str">
        <f t="shared" si="11"/>
        <v>Prince Edward2008</v>
      </c>
      <c r="B745" t="s">
        <v>696</v>
      </c>
      <c r="C745">
        <v>2008</v>
      </c>
      <c r="D745" t="s">
        <v>245</v>
      </c>
      <c r="E745">
        <v>594</v>
      </c>
      <c r="F745">
        <v>8962</v>
      </c>
      <c r="G745">
        <v>-2.8</v>
      </c>
      <c r="H745">
        <v>588</v>
      </c>
      <c r="I745">
        <v>3.2</v>
      </c>
      <c r="J745" t="s">
        <v>247</v>
      </c>
      <c r="K745">
        <v>51147</v>
      </c>
      <c r="L745" t="s">
        <v>236</v>
      </c>
    </row>
    <row r="746" spans="1:12" x14ac:dyDescent="0.2">
      <c r="A746" t="str">
        <f t="shared" si="11"/>
        <v>Prince George2008</v>
      </c>
      <c r="B746" t="s">
        <v>697</v>
      </c>
      <c r="C746">
        <v>2008</v>
      </c>
      <c r="D746" t="s">
        <v>245</v>
      </c>
      <c r="E746">
        <v>536</v>
      </c>
      <c r="F746">
        <v>12047</v>
      </c>
      <c r="G746">
        <v>7.7</v>
      </c>
      <c r="H746">
        <v>865</v>
      </c>
      <c r="I746">
        <v>5.2</v>
      </c>
      <c r="J746" t="s">
        <v>247</v>
      </c>
      <c r="K746">
        <v>51149</v>
      </c>
      <c r="L746" t="s">
        <v>236</v>
      </c>
    </row>
    <row r="747" spans="1:12" x14ac:dyDescent="0.2">
      <c r="A747" t="str">
        <f t="shared" si="11"/>
        <v>Prince William2008</v>
      </c>
      <c r="B747" t="s">
        <v>698</v>
      </c>
      <c r="C747">
        <v>2008</v>
      </c>
      <c r="D747" t="s">
        <v>245</v>
      </c>
      <c r="E747">
        <v>7289</v>
      </c>
      <c r="F747">
        <v>103817</v>
      </c>
      <c r="G747">
        <v>-0.8</v>
      </c>
      <c r="H747">
        <v>815</v>
      </c>
      <c r="I747">
        <v>-0.5</v>
      </c>
      <c r="J747" t="s">
        <v>247</v>
      </c>
      <c r="K747">
        <v>51153</v>
      </c>
      <c r="L747" t="s">
        <v>236</v>
      </c>
    </row>
    <row r="748" spans="1:12" x14ac:dyDescent="0.2">
      <c r="A748" t="str">
        <f t="shared" si="11"/>
        <v>Pulaski2008</v>
      </c>
      <c r="B748" t="s">
        <v>415</v>
      </c>
      <c r="C748">
        <v>2008</v>
      </c>
      <c r="D748" t="s">
        <v>245</v>
      </c>
      <c r="E748">
        <v>743</v>
      </c>
      <c r="F748">
        <v>12962</v>
      </c>
      <c r="G748">
        <v>-8.1999999999999993</v>
      </c>
      <c r="H748">
        <v>650</v>
      </c>
      <c r="I748">
        <v>-6.7</v>
      </c>
      <c r="J748" t="s">
        <v>247</v>
      </c>
      <c r="K748">
        <v>51155</v>
      </c>
      <c r="L748" t="s">
        <v>236</v>
      </c>
    </row>
    <row r="749" spans="1:12" x14ac:dyDescent="0.2">
      <c r="A749" t="str">
        <f t="shared" si="11"/>
        <v>Rappahannock2008</v>
      </c>
      <c r="B749" t="s">
        <v>699</v>
      </c>
      <c r="C749">
        <v>2008</v>
      </c>
      <c r="D749" t="s">
        <v>245</v>
      </c>
      <c r="E749">
        <v>252</v>
      </c>
      <c r="F749">
        <v>1398</v>
      </c>
      <c r="G749">
        <v>-7.8</v>
      </c>
      <c r="H749">
        <v>863</v>
      </c>
      <c r="I749">
        <v>4.4000000000000004</v>
      </c>
      <c r="J749" t="s">
        <v>247</v>
      </c>
      <c r="K749">
        <v>51157</v>
      </c>
      <c r="L749" t="s">
        <v>236</v>
      </c>
    </row>
    <row r="750" spans="1:12" x14ac:dyDescent="0.2">
      <c r="A750" t="str">
        <f t="shared" si="11"/>
        <v>Richmond2008</v>
      </c>
      <c r="B750" t="s">
        <v>342</v>
      </c>
      <c r="C750">
        <v>2008</v>
      </c>
      <c r="D750" t="s">
        <v>245</v>
      </c>
      <c r="E750">
        <v>269</v>
      </c>
      <c r="F750">
        <v>3315</v>
      </c>
      <c r="G750">
        <v>15.1</v>
      </c>
      <c r="H750">
        <v>566</v>
      </c>
      <c r="I750">
        <v>-12</v>
      </c>
      <c r="J750" t="s">
        <v>247</v>
      </c>
      <c r="K750">
        <v>51159</v>
      </c>
      <c r="L750" t="s">
        <v>236</v>
      </c>
    </row>
    <row r="751" spans="1:12" x14ac:dyDescent="0.2">
      <c r="A751" t="str">
        <f t="shared" si="11"/>
        <v>Roanoke2008</v>
      </c>
      <c r="B751" t="s">
        <v>700</v>
      </c>
      <c r="C751">
        <v>2008</v>
      </c>
      <c r="D751" t="s">
        <v>245</v>
      </c>
      <c r="E751">
        <v>2229</v>
      </c>
      <c r="F751">
        <v>35727</v>
      </c>
      <c r="G751">
        <v>-1.6</v>
      </c>
      <c r="H751">
        <v>716</v>
      </c>
      <c r="I751">
        <v>3.6</v>
      </c>
      <c r="J751" t="s">
        <v>247</v>
      </c>
      <c r="K751">
        <v>51161</v>
      </c>
      <c r="L751" t="s">
        <v>236</v>
      </c>
    </row>
    <row r="752" spans="1:12" x14ac:dyDescent="0.2">
      <c r="A752" t="str">
        <f t="shared" si="11"/>
        <v>Rockbridge2008</v>
      </c>
      <c r="B752" t="s">
        <v>701</v>
      </c>
      <c r="C752">
        <v>2008</v>
      </c>
      <c r="D752" t="s">
        <v>245</v>
      </c>
      <c r="E752">
        <v>483</v>
      </c>
      <c r="F752">
        <v>6554</v>
      </c>
      <c r="G752">
        <v>-3.2</v>
      </c>
      <c r="H752">
        <v>545</v>
      </c>
      <c r="I752">
        <v>0.7</v>
      </c>
      <c r="J752" t="s">
        <v>247</v>
      </c>
      <c r="K752">
        <v>51163</v>
      </c>
      <c r="L752" t="s">
        <v>236</v>
      </c>
    </row>
    <row r="753" spans="1:12" x14ac:dyDescent="0.2">
      <c r="A753" t="str">
        <f t="shared" si="11"/>
        <v>Rockingham2008</v>
      </c>
      <c r="B753" t="s">
        <v>380</v>
      </c>
      <c r="C753">
        <v>2008</v>
      </c>
      <c r="D753" t="s">
        <v>245</v>
      </c>
      <c r="E753">
        <v>1578</v>
      </c>
      <c r="F753">
        <v>29014</v>
      </c>
      <c r="G753">
        <v>-1.8</v>
      </c>
      <c r="H753">
        <v>677</v>
      </c>
      <c r="I753">
        <v>3.7</v>
      </c>
      <c r="J753" t="s">
        <v>247</v>
      </c>
      <c r="K753">
        <v>51165</v>
      </c>
      <c r="L753" t="s">
        <v>236</v>
      </c>
    </row>
    <row r="754" spans="1:12" x14ac:dyDescent="0.2">
      <c r="A754" t="str">
        <f t="shared" si="11"/>
        <v>Russell2008</v>
      </c>
      <c r="B754" t="s">
        <v>449</v>
      </c>
      <c r="C754">
        <v>2008</v>
      </c>
      <c r="D754" t="s">
        <v>245</v>
      </c>
      <c r="E754">
        <v>582</v>
      </c>
      <c r="F754">
        <v>7972</v>
      </c>
      <c r="G754">
        <v>0.4</v>
      </c>
      <c r="H754">
        <v>651</v>
      </c>
      <c r="I754">
        <v>13.4</v>
      </c>
      <c r="J754" t="s">
        <v>247</v>
      </c>
      <c r="K754">
        <v>51167</v>
      </c>
      <c r="L754" t="s">
        <v>236</v>
      </c>
    </row>
    <row r="755" spans="1:12" x14ac:dyDescent="0.2">
      <c r="A755" t="str">
        <f t="shared" si="11"/>
        <v>Scott2008</v>
      </c>
      <c r="B755" t="s">
        <v>638</v>
      </c>
      <c r="C755">
        <v>2008</v>
      </c>
      <c r="D755" t="s">
        <v>245</v>
      </c>
      <c r="E755">
        <v>412</v>
      </c>
      <c r="F755">
        <v>5172</v>
      </c>
      <c r="G755">
        <v>0.7</v>
      </c>
      <c r="H755">
        <v>578</v>
      </c>
      <c r="I755">
        <v>6.3</v>
      </c>
      <c r="J755" t="s">
        <v>247</v>
      </c>
      <c r="K755">
        <v>51169</v>
      </c>
      <c r="L755" t="s">
        <v>236</v>
      </c>
    </row>
    <row r="756" spans="1:12" x14ac:dyDescent="0.2">
      <c r="A756" t="str">
        <f t="shared" si="11"/>
        <v>Shenandoah2008</v>
      </c>
      <c r="B756" t="s">
        <v>702</v>
      </c>
      <c r="C756">
        <v>2008</v>
      </c>
      <c r="D756" t="s">
        <v>245</v>
      </c>
      <c r="E756">
        <v>1059</v>
      </c>
      <c r="F756">
        <v>14167</v>
      </c>
      <c r="G756">
        <v>-2.2999999999999998</v>
      </c>
      <c r="H756">
        <v>588</v>
      </c>
      <c r="I756">
        <v>-3.1</v>
      </c>
      <c r="J756" t="s">
        <v>247</v>
      </c>
      <c r="K756">
        <v>51171</v>
      </c>
      <c r="L756" t="s">
        <v>236</v>
      </c>
    </row>
    <row r="757" spans="1:12" x14ac:dyDescent="0.2">
      <c r="A757" t="str">
        <f t="shared" si="11"/>
        <v>Smyth2008</v>
      </c>
      <c r="B757" t="s">
        <v>703</v>
      </c>
      <c r="C757">
        <v>2008</v>
      </c>
      <c r="D757" t="s">
        <v>245</v>
      </c>
      <c r="E757">
        <v>753</v>
      </c>
      <c r="F757">
        <v>12663</v>
      </c>
      <c r="G757">
        <v>-2.5</v>
      </c>
      <c r="H757">
        <v>612</v>
      </c>
      <c r="I757">
        <v>2.5</v>
      </c>
      <c r="J757" t="s">
        <v>247</v>
      </c>
      <c r="K757">
        <v>51173</v>
      </c>
      <c r="L757" t="s">
        <v>236</v>
      </c>
    </row>
    <row r="758" spans="1:12" x14ac:dyDescent="0.2">
      <c r="A758" t="str">
        <f t="shared" si="11"/>
        <v>Southampton2008</v>
      </c>
      <c r="B758" t="s">
        <v>704</v>
      </c>
      <c r="C758">
        <v>2008</v>
      </c>
      <c r="D758" t="s">
        <v>245</v>
      </c>
      <c r="E758">
        <v>298</v>
      </c>
      <c r="F758">
        <v>4073</v>
      </c>
      <c r="G758">
        <v>-7.1</v>
      </c>
      <c r="H758">
        <v>576</v>
      </c>
      <c r="I758">
        <v>-0.2</v>
      </c>
      <c r="J758" t="s">
        <v>247</v>
      </c>
      <c r="K758">
        <v>51175</v>
      </c>
      <c r="L758" t="s">
        <v>236</v>
      </c>
    </row>
    <row r="759" spans="1:12" x14ac:dyDescent="0.2">
      <c r="A759" t="str">
        <f t="shared" si="11"/>
        <v>Spotsylvania2008</v>
      </c>
      <c r="B759" t="s">
        <v>705</v>
      </c>
      <c r="C759">
        <v>2008</v>
      </c>
      <c r="D759" t="s">
        <v>245</v>
      </c>
      <c r="E759">
        <v>2427</v>
      </c>
      <c r="F759">
        <v>30086</v>
      </c>
      <c r="G759">
        <v>-2.4</v>
      </c>
      <c r="H759">
        <v>672</v>
      </c>
      <c r="I759">
        <v>0.4</v>
      </c>
      <c r="J759" t="s">
        <v>247</v>
      </c>
      <c r="K759">
        <v>51177</v>
      </c>
      <c r="L759" t="s">
        <v>236</v>
      </c>
    </row>
    <row r="760" spans="1:12" x14ac:dyDescent="0.2">
      <c r="A760" t="str">
        <f t="shared" si="11"/>
        <v>Stafford2008</v>
      </c>
      <c r="B760" t="s">
        <v>706</v>
      </c>
      <c r="C760">
        <v>2008</v>
      </c>
      <c r="D760" t="s">
        <v>245</v>
      </c>
      <c r="E760">
        <v>2300</v>
      </c>
      <c r="F760">
        <v>34753</v>
      </c>
      <c r="G760">
        <v>0.2</v>
      </c>
      <c r="H760">
        <v>837</v>
      </c>
      <c r="I760">
        <v>1.6</v>
      </c>
      <c r="J760" t="s">
        <v>247</v>
      </c>
      <c r="K760">
        <v>51179</v>
      </c>
      <c r="L760" t="s">
        <v>236</v>
      </c>
    </row>
    <row r="761" spans="1:12" x14ac:dyDescent="0.2">
      <c r="A761" t="str">
        <f t="shared" si="11"/>
        <v>Surry2008</v>
      </c>
      <c r="B761" t="s">
        <v>707</v>
      </c>
      <c r="C761">
        <v>2008</v>
      </c>
      <c r="D761" t="s">
        <v>245</v>
      </c>
      <c r="E761">
        <v>111</v>
      </c>
      <c r="F761">
        <v>2205</v>
      </c>
      <c r="G761">
        <v>4.4000000000000004</v>
      </c>
      <c r="H761">
        <v>1178</v>
      </c>
      <c r="I761">
        <v>-11.8</v>
      </c>
      <c r="J761" t="s">
        <v>247</v>
      </c>
      <c r="K761">
        <v>51181</v>
      </c>
      <c r="L761" t="s">
        <v>236</v>
      </c>
    </row>
    <row r="762" spans="1:12" x14ac:dyDescent="0.2">
      <c r="A762" t="str">
        <f t="shared" si="11"/>
        <v>Sussex2008</v>
      </c>
      <c r="B762" t="s">
        <v>708</v>
      </c>
      <c r="C762">
        <v>2008</v>
      </c>
      <c r="D762" t="s">
        <v>245</v>
      </c>
      <c r="E762">
        <v>238</v>
      </c>
      <c r="F762">
        <v>3687</v>
      </c>
      <c r="G762">
        <v>-4.0999999999999996</v>
      </c>
      <c r="H762">
        <v>606</v>
      </c>
      <c r="I762">
        <v>3.2</v>
      </c>
      <c r="J762" t="s">
        <v>247</v>
      </c>
      <c r="K762">
        <v>51183</v>
      </c>
      <c r="L762" t="s">
        <v>236</v>
      </c>
    </row>
    <row r="763" spans="1:12" x14ac:dyDescent="0.2">
      <c r="A763" t="str">
        <f t="shared" si="11"/>
        <v>Tazewell2008</v>
      </c>
      <c r="B763" t="s">
        <v>709</v>
      </c>
      <c r="C763">
        <v>2008</v>
      </c>
      <c r="D763" t="s">
        <v>245</v>
      </c>
      <c r="E763">
        <v>1286</v>
      </c>
      <c r="F763">
        <v>18035</v>
      </c>
      <c r="G763">
        <v>1.1000000000000001</v>
      </c>
      <c r="H763">
        <v>627</v>
      </c>
      <c r="I763">
        <v>6.8</v>
      </c>
      <c r="J763" t="s">
        <v>247</v>
      </c>
      <c r="K763">
        <v>51185</v>
      </c>
      <c r="L763" t="s">
        <v>236</v>
      </c>
    </row>
    <row r="764" spans="1:12" x14ac:dyDescent="0.2">
      <c r="A764" t="str">
        <f t="shared" si="11"/>
        <v>Warren2008</v>
      </c>
      <c r="B764" t="s">
        <v>561</v>
      </c>
      <c r="C764">
        <v>2008</v>
      </c>
      <c r="D764" t="s">
        <v>245</v>
      </c>
      <c r="E764">
        <v>984</v>
      </c>
      <c r="F764">
        <v>12094</v>
      </c>
      <c r="G764">
        <v>1</v>
      </c>
      <c r="H764">
        <v>633</v>
      </c>
      <c r="I764">
        <v>1.1000000000000001</v>
      </c>
      <c r="J764" t="s">
        <v>247</v>
      </c>
      <c r="K764">
        <v>51187</v>
      </c>
      <c r="L764" t="s">
        <v>236</v>
      </c>
    </row>
    <row r="765" spans="1:12" x14ac:dyDescent="0.2">
      <c r="A765" t="str">
        <f t="shared" si="11"/>
        <v>Washington2008</v>
      </c>
      <c r="B765" t="s">
        <v>452</v>
      </c>
      <c r="C765">
        <v>2008</v>
      </c>
      <c r="D765" t="s">
        <v>245</v>
      </c>
      <c r="E765">
        <v>1507</v>
      </c>
      <c r="F765">
        <v>20313</v>
      </c>
      <c r="G765">
        <v>-0.3</v>
      </c>
      <c r="H765">
        <v>653</v>
      </c>
      <c r="I765">
        <v>1.2</v>
      </c>
      <c r="J765" t="s">
        <v>247</v>
      </c>
      <c r="K765">
        <v>51191</v>
      </c>
      <c r="L765" t="s">
        <v>236</v>
      </c>
    </row>
    <row r="766" spans="1:12" x14ac:dyDescent="0.2">
      <c r="A766" t="str">
        <f t="shared" si="11"/>
        <v>Westmoreland2008</v>
      </c>
      <c r="B766" t="s">
        <v>710</v>
      </c>
      <c r="C766">
        <v>2008</v>
      </c>
      <c r="D766" t="s">
        <v>245</v>
      </c>
      <c r="E766">
        <v>394</v>
      </c>
      <c r="F766">
        <v>3611</v>
      </c>
      <c r="G766">
        <v>7.6</v>
      </c>
      <c r="H766">
        <v>582</v>
      </c>
      <c r="I766">
        <v>9.8000000000000007</v>
      </c>
      <c r="J766" t="s">
        <v>247</v>
      </c>
      <c r="K766">
        <v>51193</v>
      </c>
      <c r="L766" t="s">
        <v>236</v>
      </c>
    </row>
    <row r="767" spans="1:12" x14ac:dyDescent="0.2">
      <c r="A767" t="str">
        <f t="shared" si="11"/>
        <v>Wise2008</v>
      </c>
      <c r="B767" t="s">
        <v>711</v>
      </c>
      <c r="C767">
        <v>2008</v>
      </c>
      <c r="D767" t="s">
        <v>245</v>
      </c>
      <c r="E767">
        <v>1038</v>
      </c>
      <c r="F767">
        <v>14685</v>
      </c>
      <c r="G767">
        <v>0.5</v>
      </c>
      <c r="H767">
        <v>714</v>
      </c>
      <c r="I767">
        <v>10.4</v>
      </c>
      <c r="J767" t="s">
        <v>247</v>
      </c>
      <c r="K767">
        <v>51195</v>
      </c>
      <c r="L767" t="s">
        <v>236</v>
      </c>
    </row>
    <row r="768" spans="1:12" x14ac:dyDescent="0.2">
      <c r="A768" t="str">
        <f t="shared" si="11"/>
        <v>Wythe2008</v>
      </c>
      <c r="B768" t="s">
        <v>712</v>
      </c>
      <c r="C768">
        <v>2008</v>
      </c>
      <c r="D768" t="s">
        <v>245</v>
      </c>
      <c r="E768">
        <v>838</v>
      </c>
      <c r="F768">
        <v>12087</v>
      </c>
      <c r="G768">
        <v>-1.6</v>
      </c>
      <c r="H768">
        <v>551</v>
      </c>
      <c r="I768">
        <v>-1.3</v>
      </c>
      <c r="J768" t="s">
        <v>247</v>
      </c>
      <c r="K768">
        <v>51197</v>
      </c>
      <c r="L768" t="s">
        <v>236</v>
      </c>
    </row>
    <row r="769" spans="1:12" x14ac:dyDescent="0.2">
      <c r="A769" t="str">
        <f t="shared" si="11"/>
        <v>York2008</v>
      </c>
      <c r="B769" t="s">
        <v>391</v>
      </c>
      <c r="C769">
        <v>2008</v>
      </c>
      <c r="D769" t="s">
        <v>245</v>
      </c>
      <c r="E769">
        <v>1529</v>
      </c>
      <c r="F769">
        <v>21066</v>
      </c>
      <c r="G769">
        <v>-3.9</v>
      </c>
      <c r="H769">
        <v>691</v>
      </c>
      <c r="I769">
        <v>-1.4</v>
      </c>
      <c r="J769" t="s">
        <v>247</v>
      </c>
      <c r="K769">
        <v>51199</v>
      </c>
      <c r="L769" t="s">
        <v>236</v>
      </c>
    </row>
    <row r="770" spans="1:12" x14ac:dyDescent="0.2">
      <c r="A770" t="str">
        <f t="shared" si="11"/>
        <v>Alexandria City2008</v>
      </c>
      <c r="B770" t="s">
        <v>258</v>
      </c>
      <c r="C770">
        <v>2008</v>
      </c>
      <c r="D770" t="s">
        <v>245</v>
      </c>
      <c r="E770">
        <v>6200</v>
      </c>
      <c r="F770">
        <v>102083</v>
      </c>
      <c r="G770">
        <v>0.4</v>
      </c>
      <c r="H770">
        <v>1311</v>
      </c>
      <c r="I770">
        <v>5.6</v>
      </c>
      <c r="J770" t="s">
        <v>247</v>
      </c>
      <c r="K770">
        <v>51510</v>
      </c>
      <c r="L770" t="s">
        <v>236</v>
      </c>
    </row>
    <row r="771" spans="1:12" x14ac:dyDescent="0.2">
      <c r="A771" t="str">
        <f t="shared" si="11"/>
        <v>Bedford City2008</v>
      </c>
      <c r="B771" t="s">
        <v>259</v>
      </c>
      <c r="C771">
        <v>2008</v>
      </c>
      <c r="D771" t="s">
        <v>245</v>
      </c>
      <c r="E771">
        <v>325</v>
      </c>
      <c r="F771">
        <v>3739</v>
      </c>
      <c r="G771">
        <v>-1.5</v>
      </c>
      <c r="H771">
        <v>643</v>
      </c>
      <c r="I771">
        <v>2.7</v>
      </c>
      <c r="J771" t="s">
        <v>247</v>
      </c>
      <c r="K771">
        <v>51515</v>
      </c>
      <c r="L771" t="s">
        <v>236</v>
      </c>
    </row>
    <row r="772" spans="1:12" x14ac:dyDescent="0.2">
      <c r="A772" t="str">
        <f t="shared" si="11"/>
        <v>Bristol City2008</v>
      </c>
      <c r="B772" t="s">
        <v>260</v>
      </c>
      <c r="C772">
        <v>2008</v>
      </c>
      <c r="D772" t="s">
        <v>245</v>
      </c>
      <c r="E772">
        <v>697</v>
      </c>
      <c r="F772">
        <v>12982</v>
      </c>
      <c r="G772">
        <v>-1.4</v>
      </c>
      <c r="H772">
        <v>592</v>
      </c>
      <c r="I772">
        <v>0.7</v>
      </c>
      <c r="J772" t="s">
        <v>247</v>
      </c>
      <c r="K772">
        <v>51520</v>
      </c>
      <c r="L772" t="s">
        <v>236</v>
      </c>
    </row>
    <row r="773" spans="1:12" x14ac:dyDescent="0.2">
      <c r="A773" t="str">
        <f t="shared" si="11"/>
        <v>Buena Vista City2008</v>
      </c>
      <c r="B773" t="s">
        <v>261</v>
      </c>
      <c r="C773">
        <v>2008</v>
      </c>
      <c r="D773" t="s">
        <v>245</v>
      </c>
      <c r="E773">
        <v>134</v>
      </c>
      <c r="F773">
        <v>2431</v>
      </c>
      <c r="G773">
        <v>-1.7</v>
      </c>
      <c r="H773">
        <v>532</v>
      </c>
      <c r="I773">
        <v>-1.1000000000000001</v>
      </c>
      <c r="J773" t="s">
        <v>247</v>
      </c>
      <c r="K773">
        <v>51530</v>
      </c>
      <c r="L773" t="s">
        <v>236</v>
      </c>
    </row>
    <row r="774" spans="1:12" x14ac:dyDescent="0.2">
      <c r="A774" t="str">
        <f t="shared" ref="A774:A837" si="12">_xlfn.CONCAT(B774, C774)</f>
        <v>Charlottesville City2008</v>
      </c>
      <c r="B774" t="s">
        <v>262</v>
      </c>
      <c r="C774">
        <v>2008</v>
      </c>
      <c r="D774" t="s">
        <v>245</v>
      </c>
      <c r="E774">
        <v>2308</v>
      </c>
      <c r="F774">
        <v>36279</v>
      </c>
      <c r="G774">
        <v>-1.7</v>
      </c>
      <c r="H774">
        <v>849</v>
      </c>
      <c r="I774">
        <v>1.4</v>
      </c>
      <c r="J774" t="s">
        <v>247</v>
      </c>
      <c r="K774">
        <v>51540</v>
      </c>
      <c r="L774" t="s">
        <v>236</v>
      </c>
    </row>
    <row r="775" spans="1:12" x14ac:dyDescent="0.2">
      <c r="A775" t="str">
        <f t="shared" si="12"/>
        <v>Chesapeake City2008</v>
      </c>
      <c r="B775" t="s">
        <v>263</v>
      </c>
      <c r="C775">
        <v>2008</v>
      </c>
      <c r="D775" t="s">
        <v>245</v>
      </c>
      <c r="E775">
        <v>5786</v>
      </c>
      <c r="F775">
        <v>98436</v>
      </c>
      <c r="G775">
        <v>-3.1</v>
      </c>
      <c r="H775">
        <v>714</v>
      </c>
      <c r="I775">
        <v>1.7</v>
      </c>
      <c r="J775" t="s">
        <v>247</v>
      </c>
      <c r="K775">
        <v>51550</v>
      </c>
      <c r="L775" t="s">
        <v>236</v>
      </c>
    </row>
    <row r="776" spans="1:12" x14ac:dyDescent="0.2">
      <c r="A776" t="str">
        <f t="shared" si="12"/>
        <v>Colonial Heights City2008</v>
      </c>
      <c r="B776" t="s">
        <v>264</v>
      </c>
      <c r="C776">
        <v>2008</v>
      </c>
      <c r="D776" t="s">
        <v>245</v>
      </c>
      <c r="E776">
        <v>730</v>
      </c>
      <c r="F776">
        <v>10683</v>
      </c>
      <c r="G776">
        <v>0.9</v>
      </c>
      <c r="H776">
        <v>520</v>
      </c>
      <c r="I776">
        <v>3.8</v>
      </c>
      <c r="J776" t="s">
        <v>247</v>
      </c>
      <c r="K776">
        <v>51570</v>
      </c>
      <c r="L776" t="s">
        <v>236</v>
      </c>
    </row>
    <row r="777" spans="1:12" x14ac:dyDescent="0.2">
      <c r="A777" t="str">
        <f t="shared" si="12"/>
        <v>Covington City2008</v>
      </c>
      <c r="B777" t="s">
        <v>265</v>
      </c>
      <c r="C777">
        <v>2008</v>
      </c>
      <c r="D777" t="s">
        <v>245</v>
      </c>
      <c r="E777">
        <v>284</v>
      </c>
      <c r="F777">
        <v>3967</v>
      </c>
      <c r="G777">
        <v>-8.9</v>
      </c>
      <c r="H777">
        <v>777</v>
      </c>
      <c r="I777">
        <v>3.6</v>
      </c>
      <c r="J777" t="s">
        <v>247</v>
      </c>
      <c r="K777">
        <v>51580</v>
      </c>
      <c r="L777" t="s">
        <v>236</v>
      </c>
    </row>
    <row r="778" spans="1:12" x14ac:dyDescent="0.2">
      <c r="A778" t="str">
        <f t="shared" si="12"/>
        <v>Danville City2008</v>
      </c>
      <c r="B778" t="s">
        <v>266</v>
      </c>
      <c r="C778">
        <v>2008</v>
      </c>
      <c r="D778" t="s">
        <v>245</v>
      </c>
      <c r="E778">
        <v>1482</v>
      </c>
      <c r="F778">
        <v>27785</v>
      </c>
      <c r="G778">
        <v>-1.1000000000000001</v>
      </c>
      <c r="H778">
        <v>614</v>
      </c>
      <c r="I778">
        <v>0.5</v>
      </c>
      <c r="J778" t="s">
        <v>247</v>
      </c>
      <c r="K778">
        <v>51590</v>
      </c>
      <c r="L778" t="s">
        <v>236</v>
      </c>
    </row>
    <row r="779" spans="1:12" x14ac:dyDescent="0.2">
      <c r="A779" t="str">
        <f t="shared" si="12"/>
        <v>Emporia City2008</v>
      </c>
      <c r="B779" t="s">
        <v>267</v>
      </c>
      <c r="C779">
        <v>2008</v>
      </c>
      <c r="D779" t="s">
        <v>245</v>
      </c>
      <c r="E779">
        <v>263</v>
      </c>
      <c r="F779">
        <v>3917</v>
      </c>
      <c r="G779">
        <v>-7.3</v>
      </c>
      <c r="H779">
        <v>515</v>
      </c>
      <c r="I779">
        <v>-1</v>
      </c>
      <c r="J779" t="s">
        <v>247</v>
      </c>
      <c r="K779">
        <v>51595</v>
      </c>
      <c r="L779" t="s">
        <v>236</v>
      </c>
    </row>
    <row r="780" spans="1:12" x14ac:dyDescent="0.2">
      <c r="A780" t="str">
        <f t="shared" si="12"/>
        <v>Fairfax City2008</v>
      </c>
      <c r="B780" t="s">
        <v>268</v>
      </c>
      <c r="C780">
        <v>2008</v>
      </c>
      <c r="D780" t="s">
        <v>245</v>
      </c>
      <c r="E780">
        <v>1712</v>
      </c>
      <c r="F780">
        <v>20344</v>
      </c>
      <c r="G780">
        <v>-8.1</v>
      </c>
      <c r="H780">
        <v>1145</v>
      </c>
      <c r="I780">
        <v>4.8</v>
      </c>
      <c r="J780" t="s">
        <v>247</v>
      </c>
      <c r="K780">
        <v>51600</v>
      </c>
      <c r="L780" t="s">
        <v>236</v>
      </c>
    </row>
    <row r="781" spans="1:12" x14ac:dyDescent="0.2">
      <c r="A781" t="str">
        <f t="shared" si="12"/>
        <v>Falls Church City2008</v>
      </c>
      <c r="B781" t="s">
        <v>269</v>
      </c>
      <c r="C781">
        <v>2008</v>
      </c>
      <c r="D781" t="s">
        <v>245</v>
      </c>
      <c r="E781">
        <v>987</v>
      </c>
      <c r="F781">
        <v>12985</v>
      </c>
      <c r="G781">
        <v>1.4</v>
      </c>
      <c r="H781">
        <v>1204</v>
      </c>
      <c r="I781">
        <v>2.8</v>
      </c>
      <c r="J781" t="s">
        <v>247</v>
      </c>
      <c r="K781">
        <v>51610</v>
      </c>
      <c r="L781" t="s">
        <v>236</v>
      </c>
    </row>
    <row r="782" spans="1:12" x14ac:dyDescent="0.2">
      <c r="A782" t="str">
        <f t="shared" si="12"/>
        <v>Franklin City2008</v>
      </c>
      <c r="B782" t="s">
        <v>270</v>
      </c>
      <c r="C782">
        <v>2008</v>
      </c>
      <c r="D782" t="s">
        <v>245</v>
      </c>
      <c r="E782">
        <v>308</v>
      </c>
      <c r="F782">
        <v>4296</v>
      </c>
      <c r="G782">
        <v>0</v>
      </c>
      <c r="H782">
        <v>584</v>
      </c>
      <c r="I782">
        <v>4.7</v>
      </c>
      <c r="J782" t="s">
        <v>247</v>
      </c>
      <c r="K782">
        <v>51620</v>
      </c>
      <c r="L782" t="s">
        <v>236</v>
      </c>
    </row>
    <row r="783" spans="1:12" x14ac:dyDescent="0.2">
      <c r="A783" t="str">
        <f t="shared" si="12"/>
        <v>Fredericksburg City2008</v>
      </c>
      <c r="B783" t="s">
        <v>271</v>
      </c>
      <c r="C783">
        <v>2008</v>
      </c>
      <c r="D783" t="s">
        <v>245</v>
      </c>
      <c r="E783">
        <v>1778</v>
      </c>
      <c r="F783">
        <v>26095</v>
      </c>
      <c r="G783">
        <v>-3</v>
      </c>
      <c r="H783">
        <v>755</v>
      </c>
      <c r="I783">
        <v>3.3</v>
      </c>
      <c r="J783" t="s">
        <v>247</v>
      </c>
      <c r="K783">
        <v>51630</v>
      </c>
      <c r="L783" t="s">
        <v>236</v>
      </c>
    </row>
    <row r="784" spans="1:12" x14ac:dyDescent="0.2">
      <c r="A784" t="str">
        <f t="shared" si="12"/>
        <v>Galax City2008</v>
      </c>
      <c r="B784" t="s">
        <v>272</v>
      </c>
      <c r="C784">
        <v>2008</v>
      </c>
      <c r="D784" t="s">
        <v>245</v>
      </c>
      <c r="E784">
        <v>387</v>
      </c>
      <c r="F784">
        <v>6519</v>
      </c>
      <c r="G784">
        <v>-4.8</v>
      </c>
      <c r="H784">
        <v>544</v>
      </c>
      <c r="I784">
        <v>3.2</v>
      </c>
      <c r="J784" t="s">
        <v>247</v>
      </c>
      <c r="K784">
        <v>51640</v>
      </c>
      <c r="L784" t="s">
        <v>236</v>
      </c>
    </row>
    <row r="785" spans="1:12" x14ac:dyDescent="0.2">
      <c r="A785" t="str">
        <f t="shared" si="12"/>
        <v>Hampton City2008</v>
      </c>
      <c r="B785" t="s">
        <v>273</v>
      </c>
      <c r="C785">
        <v>2008</v>
      </c>
      <c r="D785" t="s">
        <v>245</v>
      </c>
      <c r="E785">
        <v>2672</v>
      </c>
      <c r="F785">
        <v>58705</v>
      </c>
      <c r="G785">
        <v>-1.8</v>
      </c>
      <c r="H785">
        <v>826</v>
      </c>
      <c r="I785">
        <v>3.9</v>
      </c>
      <c r="J785" t="s">
        <v>247</v>
      </c>
      <c r="K785">
        <v>51650</v>
      </c>
      <c r="L785" t="s">
        <v>236</v>
      </c>
    </row>
    <row r="786" spans="1:12" x14ac:dyDescent="0.2">
      <c r="A786" t="str">
        <f t="shared" si="12"/>
        <v>Harrisonburg City2008</v>
      </c>
      <c r="B786" t="s">
        <v>274</v>
      </c>
      <c r="C786">
        <v>2008</v>
      </c>
      <c r="D786" t="s">
        <v>245</v>
      </c>
      <c r="E786">
        <v>1585</v>
      </c>
      <c r="F786">
        <v>31032</v>
      </c>
      <c r="G786">
        <v>-2.2000000000000002</v>
      </c>
      <c r="H786">
        <v>696</v>
      </c>
      <c r="I786">
        <v>4.5</v>
      </c>
      <c r="J786" t="s">
        <v>247</v>
      </c>
      <c r="K786">
        <v>51660</v>
      </c>
      <c r="L786" t="s">
        <v>236</v>
      </c>
    </row>
    <row r="787" spans="1:12" x14ac:dyDescent="0.2">
      <c r="A787" t="str">
        <f t="shared" si="12"/>
        <v>Hopewell City2008</v>
      </c>
      <c r="B787" t="s">
        <v>275</v>
      </c>
      <c r="C787">
        <v>2008</v>
      </c>
      <c r="D787" t="s">
        <v>245</v>
      </c>
      <c r="E787">
        <v>515</v>
      </c>
      <c r="F787">
        <v>8310</v>
      </c>
      <c r="G787">
        <v>0.4</v>
      </c>
      <c r="H787">
        <v>897</v>
      </c>
      <c r="I787">
        <v>4.2</v>
      </c>
      <c r="J787" t="s">
        <v>247</v>
      </c>
      <c r="K787">
        <v>51670</v>
      </c>
      <c r="L787" t="s">
        <v>236</v>
      </c>
    </row>
    <row r="788" spans="1:12" x14ac:dyDescent="0.2">
      <c r="A788" t="str">
        <f t="shared" si="12"/>
        <v>Lexington City2008</v>
      </c>
      <c r="B788" t="s">
        <v>276</v>
      </c>
      <c r="C788">
        <v>2008</v>
      </c>
      <c r="D788" t="s">
        <v>245</v>
      </c>
      <c r="E788">
        <v>381</v>
      </c>
      <c r="F788">
        <v>5075</v>
      </c>
      <c r="G788">
        <v>-1</v>
      </c>
      <c r="H788">
        <v>685</v>
      </c>
      <c r="I788">
        <v>2.5</v>
      </c>
      <c r="J788" t="s">
        <v>247</v>
      </c>
      <c r="K788">
        <v>51678</v>
      </c>
      <c r="L788" t="s">
        <v>236</v>
      </c>
    </row>
    <row r="789" spans="1:12" x14ac:dyDescent="0.2">
      <c r="A789" t="str">
        <f t="shared" si="12"/>
        <v>Lynchburg City2008</v>
      </c>
      <c r="B789" t="s">
        <v>277</v>
      </c>
      <c r="C789">
        <v>2008</v>
      </c>
      <c r="D789" t="s">
        <v>245</v>
      </c>
      <c r="E789">
        <v>2582</v>
      </c>
      <c r="F789">
        <v>55962</v>
      </c>
      <c r="G789">
        <v>-0.1</v>
      </c>
      <c r="H789">
        <v>774</v>
      </c>
      <c r="I789">
        <v>1</v>
      </c>
      <c r="J789" t="s">
        <v>247</v>
      </c>
      <c r="K789">
        <v>51680</v>
      </c>
      <c r="L789" t="s">
        <v>236</v>
      </c>
    </row>
    <row r="790" spans="1:12" x14ac:dyDescent="0.2">
      <c r="A790" t="str">
        <f t="shared" si="12"/>
        <v>Manassas City2008</v>
      </c>
      <c r="B790" t="s">
        <v>278</v>
      </c>
      <c r="C790">
        <v>2008</v>
      </c>
      <c r="D790" t="s">
        <v>245</v>
      </c>
      <c r="E790">
        <v>1514</v>
      </c>
      <c r="F790">
        <v>23996</v>
      </c>
      <c r="G790">
        <v>-2.2999999999999998</v>
      </c>
      <c r="H790">
        <v>1121</v>
      </c>
      <c r="I790">
        <v>0.3</v>
      </c>
      <c r="J790" t="s">
        <v>247</v>
      </c>
      <c r="K790">
        <v>51683</v>
      </c>
      <c r="L790" t="s">
        <v>236</v>
      </c>
    </row>
    <row r="791" spans="1:12" x14ac:dyDescent="0.2">
      <c r="A791" t="str">
        <f t="shared" si="12"/>
        <v>Manassas Park City2008</v>
      </c>
      <c r="B791" t="s">
        <v>279</v>
      </c>
      <c r="C791">
        <v>2008</v>
      </c>
      <c r="D791" t="s">
        <v>245</v>
      </c>
      <c r="E791">
        <v>241</v>
      </c>
      <c r="F791">
        <v>3060</v>
      </c>
      <c r="G791">
        <v>-16.3</v>
      </c>
      <c r="H791">
        <v>936</v>
      </c>
      <c r="I791">
        <v>1.4</v>
      </c>
      <c r="J791" t="s">
        <v>247</v>
      </c>
      <c r="K791">
        <v>51685</v>
      </c>
      <c r="L791" t="s">
        <v>236</v>
      </c>
    </row>
    <row r="792" spans="1:12" x14ac:dyDescent="0.2">
      <c r="A792" t="str">
        <f t="shared" si="12"/>
        <v>Martinsville City2008</v>
      </c>
      <c r="B792" t="s">
        <v>280</v>
      </c>
      <c r="C792">
        <v>2008</v>
      </c>
      <c r="D792" t="s">
        <v>245</v>
      </c>
      <c r="E792">
        <v>708</v>
      </c>
      <c r="F792">
        <v>11983</v>
      </c>
      <c r="G792">
        <v>-10.4</v>
      </c>
      <c r="H792">
        <v>530</v>
      </c>
      <c r="I792">
        <v>4.7</v>
      </c>
      <c r="J792" t="s">
        <v>247</v>
      </c>
      <c r="K792">
        <v>51690</v>
      </c>
      <c r="L792" t="s">
        <v>236</v>
      </c>
    </row>
    <row r="793" spans="1:12" x14ac:dyDescent="0.2">
      <c r="A793" t="str">
        <f t="shared" si="12"/>
        <v>Newport News City2008</v>
      </c>
      <c r="B793" t="s">
        <v>281</v>
      </c>
      <c r="C793">
        <v>2008</v>
      </c>
      <c r="D793" t="s">
        <v>245</v>
      </c>
      <c r="E793">
        <v>4028</v>
      </c>
      <c r="F793">
        <v>99207</v>
      </c>
      <c r="G793">
        <v>-1.5</v>
      </c>
      <c r="H793">
        <v>850</v>
      </c>
      <c r="I793">
        <v>7.1</v>
      </c>
      <c r="J793" t="s">
        <v>247</v>
      </c>
      <c r="K793">
        <v>51700</v>
      </c>
      <c r="L793" t="s">
        <v>236</v>
      </c>
    </row>
    <row r="794" spans="1:12" x14ac:dyDescent="0.2">
      <c r="A794" t="str">
        <f t="shared" si="12"/>
        <v>Norfolk City2008</v>
      </c>
      <c r="B794" t="s">
        <v>282</v>
      </c>
      <c r="C794">
        <v>2008</v>
      </c>
      <c r="D794" t="s">
        <v>245</v>
      </c>
      <c r="E794">
        <v>5896</v>
      </c>
      <c r="F794">
        <v>143467</v>
      </c>
      <c r="G794">
        <v>-0.4</v>
      </c>
      <c r="H794">
        <v>905</v>
      </c>
      <c r="I794">
        <v>4.7</v>
      </c>
      <c r="J794" t="s">
        <v>247</v>
      </c>
      <c r="K794">
        <v>51710</v>
      </c>
      <c r="L794" t="s">
        <v>236</v>
      </c>
    </row>
    <row r="795" spans="1:12" x14ac:dyDescent="0.2">
      <c r="A795" t="str">
        <f t="shared" si="12"/>
        <v>Norton City2008</v>
      </c>
      <c r="B795" t="s">
        <v>283</v>
      </c>
      <c r="C795">
        <v>2008</v>
      </c>
      <c r="D795" t="s">
        <v>245</v>
      </c>
      <c r="E795">
        <v>261</v>
      </c>
      <c r="F795">
        <v>4149</v>
      </c>
      <c r="G795">
        <v>0.7</v>
      </c>
      <c r="H795">
        <v>694</v>
      </c>
      <c r="I795">
        <v>4.4000000000000004</v>
      </c>
      <c r="J795" t="s">
        <v>247</v>
      </c>
      <c r="K795">
        <v>51720</v>
      </c>
      <c r="L795" t="s">
        <v>236</v>
      </c>
    </row>
    <row r="796" spans="1:12" x14ac:dyDescent="0.2">
      <c r="A796" t="str">
        <f t="shared" si="12"/>
        <v>Petersburg City2008</v>
      </c>
      <c r="B796" t="s">
        <v>284</v>
      </c>
      <c r="C796">
        <v>2008</v>
      </c>
      <c r="D796" t="s">
        <v>245</v>
      </c>
      <c r="E796">
        <v>894</v>
      </c>
      <c r="F796">
        <v>14748</v>
      </c>
      <c r="G796">
        <v>1.3</v>
      </c>
      <c r="H796">
        <v>739</v>
      </c>
      <c r="I796">
        <v>3.6</v>
      </c>
      <c r="J796" t="s">
        <v>247</v>
      </c>
      <c r="K796">
        <v>51730</v>
      </c>
      <c r="L796" t="s">
        <v>236</v>
      </c>
    </row>
    <row r="797" spans="1:12" x14ac:dyDescent="0.2">
      <c r="A797" t="str">
        <f t="shared" si="12"/>
        <v>Poquoson City2008</v>
      </c>
      <c r="B797" t="s">
        <v>285</v>
      </c>
      <c r="C797">
        <v>2008</v>
      </c>
      <c r="D797" t="s">
        <v>245</v>
      </c>
      <c r="E797">
        <v>237</v>
      </c>
      <c r="F797">
        <v>1999</v>
      </c>
      <c r="G797">
        <v>-3</v>
      </c>
      <c r="H797">
        <v>576</v>
      </c>
      <c r="I797">
        <v>1.9</v>
      </c>
      <c r="J797" t="s">
        <v>247</v>
      </c>
      <c r="K797">
        <v>51735</v>
      </c>
      <c r="L797" t="s">
        <v>236</v>
      </c>
    </row>
    <row r="798" spans="1:12" x14ac:dyDescent="0.2">
      <c r="A798" t="str">
        <f t="shared" si="12"/>
        <v>Portsmouth City2008</v>
      </c>
      <c r="B798" t="s">
        <v>286</v>
      </c>
      <c r="C798">
        <v>2008</v>
      </c>
      <c r="D798" t="s">
        <v>245</v>
      </c>
      <c r="E798">
        <v>1925</v>
      </c>
      <c r="F798">
        <v>42674</v>
      </c>
      <c r="G798">
        <v>-1.3</v>
      </c>
      <c r="H798">
        <v>917</v>
      </c>
      <c r="I798">
        <v>4</v>
      </c>
      <c r="J798" t="s">
        <v>247</v>
      </c>
      <c r="K798">
        <v>51740</v>
      </c>
      <c r="L798" t="s">
        <v>236</v>
      </c>
    </row>
    <row r="799" spans="1:12" x14ac:dyDescent="0.2">
      <c r="A799" t="str">
        <f t="shared" si="12"/>
        <v>Radford City2008</v>
      </c>
      <c r="B799" t="s">
        <v>287</v>
      </c>
      <c r="C799">
        <v>2008</v>
      </c>
      <c r="D799" t="s">
        <v>245</v>
      </c>
      <c r="E799">
        <v>353</v>
      </c>
      <c r="F799">
        <v>6617</v>
      </c>
      <c r="G799">
        <v>-2.7</v>
      </c>
      <c r="H799">
        <v>744</v>
      </c>
      <c r="I799">
        <v>6.4</v>
      </c>
      <c r="J799" t="s">
        <v>247</v>
      </c>
      <c r="K799">
        <v>51750</v>
      </c>
      <c r="L799" t="s">
        <v>236</v>
      </c>
    </row>
    <row r="800" spans="1:12" x14ac:dyDescent="0.2">
      <c r="A800" t="str">
        <f t="shared" si="12"/>
        <v>Richmond City2008</v>
      </c>
      <c r="B800" t="s">
        <v>288</v>
      </c>
      <c r="C800">
        <v>2008</v>
      </c>
      <c r="D800" t="s">
        <v>245</v>
      </c>
      <c r="E800">
        <v>7472</v>
      </c>
      <c r="F800">
        <v>157726</v>
      </c>
      <c r="G800">
        <v>-1.5</v>
      </c>
      <c r="H800">
        <v>1024</v>
      </c>
      <c r="I800">
        <v>1.1000000000000001</v>
      </c>
      <c r="J800" t="s">
        <v>247</v>
      </c>
      <c r="K800">
        <v>51760</v>
      </c>
      <c r="L800" t="s">
        <v>236</v>
      </c>
    </row>
    <row r="801" spans="1:12" x14ac:dyDescent="0.2">
      <c r="A801" t="str">
        <f t="shared" si="12"/>
        <v>Roanoke City2008</v>
      </c>
      <c r="B801" t="s">
        <v>289</v>
      </c>
      <c r="C801">
        <v>2008</v>
      </c>
      <c r="D801" t="s">
        <v>245</v>
      </c>
      <c r="E801">
        <v>3377</v>
      </c>
      <c r="F801">
        <v>71351</v>
      </c>
      <c r="G801">
        <v>-0.8</v>
      </c>
      <c r="H801">
        <v>769</v>
      </c>
      <c r="I801">
        <v>2.5</v>
      </c>
      <c r="J801" t="s">
        <v>247</v>
      </c>
      <c r="K801">
        <v>51770</v>
      </c>
      <c r="L801" t="s">
        <v>236</v>
      </c>
    </row>
    <row r="802" spans="1:12" x14ac:dyDescent="0.2">
      <c r="A802" t="str">
        <f t="shared" si="12"/>
        <v>Salem City2008</v>
      </c>
      <c r="B802" t="s">
        <v>290</v>
      </c>
      <c r="C802">
        <v>2008</v>
      </c>
      <c r="D802" t="s">
        <v>245</v>
      </c>
      <c r="E802">
        <v>1054</v>
      </c>
      <c r="F802">
        <v>22518</v>
      </c>
      <c r="G802">
        <v>0.3</v>
      </c>
      <c r="H802">
        <v>863</v>
      </c>
      <c r="I802">
        <v>3</v>
      </c>
      <c r="J802" t="s">
        <v>247</v>
      </c>
      <c r="K802">
        <v>51775</v>
      </c>
      <c r="L802" t="s">
        <v>236</v>
      </c>
    </row>
    <row r="803" spans="1:12" x14ac:dyDescent="0.2">
      <c r="A803" t="str">
        <f t="shared" si="12"/>
        <v>Staunton City2008</v>
      </c>
      <c r="B803" t="s">
        <v>291</v>
      </c>
      <c r="C803">
        <v>2008</v>
      </c>
      <c r="D803" t="s">
        <v>245</v>
      </c>
      <c r="E803">
        <v>850</v>
      </c>
      <c r="F803">
        <v>11848</v>
      </c>
      <c r="G803">
        <v>-3.7</v>
      </c>
      <c r="H803">
        <v>578</v>
      </c>
      <c r="I803">
        <v>2.2999999999999998</v>
      </c>
      <c r="J803" t="s">
        <v>247</v>
      </c>
      <c r="K803">
        <v>51790</v>
      </c>
      <c r="L803" t="s">
        <v>236</v>
      </c>
    </row>
    <row r="804" spans="1:12" x14ac:dyDescent="0.2">
      <c r="A804" t="str">
        <f t="shared" si="12"/>
        <v>Suffolk City2008</v>
      </c>
      <c r="B804" t="s">
        <v>292</v>
      </c>
      <c r="C804">
        <v>2008</v>
      </c>
      <c r="D804" t="s">
        <v>245</v>
      </c>
      <c r="E804">
        <v>1564</v>
      </c>
      <c r="F804">
        <v>25671</v>
      </c>
      <c r="G804">
        <v>1.6</v>
      </c>
      <c r="H804">
        <v>790</v>
      </c>
      <c r="I804">
        <v>3.9</v>
      </c>
      <c r="J804" t="s">
        <v>247</v>
      </c>
      <c r="K804">
        <v>51800</v>
      </c>
      <c r="L804" t="s">
        <v>236</v>
      </c>
    </row>
    <row r="805" spans="1:12" x14ac:dyDescent="0.2">
      <c r="A805" t="str">
        <f t="shared" si="12"/>
        <v>Virginia Beach City2008</v>
      </c>
      <c r="B805" t="s">
        <v>293</v>
      </c>
      <c r="C805">
        <v>2008</v>
      </c>
      <c r="D805" t="s">
        <v>245</v>
      </c>
      <c r="E805">
        <v>11660</v>
      </c>
      <c r="F805">
        <v>170214</v>
      </c>
      <c r="G805">
        <v>-4.3</v>
      </c>
      <c r="H805">
        <v>728</v>
      </c>
      <c r="I805">
        <v>2.2000000000000002</v>
      </c>
      <c r="J805" t="s">
        <v>247</v>
      </c>
      <c r="K805">
        <v>51810</v>
      </c>
      <c r="L805" t="s">
        <v>236</v>
      </c>
    </row>
    <row r="806" spans="1:12" x14ac:dyDescent="0.2">
      <c r="A806" t="str">
        <f t="shared" si="12"/>
        <v>Waynesboro City2008</v>
      </c>
      <c r="B806" t="s">
        <v>294</v>
      </c>
      <c r="C806">
        <v>2008</v>
      </c>
      <c r="D806" t="s">
        <v>245</v>
      </c>
      <c r="E806">
        <v>610</v>
      </c>
      <c r="F806">
        <v>10037</v>
      </c>
      <c r="G806">
        <v>-4.5999999999999996</v>
      </c>
      <c r="H806">
        <v>641</v>
      </c>
      <c r="I806">
        <v>1.6</v>
      </c>
      <c r="J806" t="s">
        <v>247</v>
      </c>
      <c r="K806">
        <v>51820</v>
      </c>
      <c r="L806" t="s">
        <v>236</v>
      </c>
    </row>
    <row r="807" spans="1:12" x14ac:dyDescent="0.2">
      <c r="A807" t="str">
        <f t="shared" si="12"/>
        <v>Williamsburg City2008</v>
      </c>
      <c r="B807" t="s">
        <v>295</v>
      </c>
      <c r="C807">
        <v>2008</v>
      </c>
      <c r="D807" t="s">
        <v>245</v>
      </c>
      <c r="E807">
        <v>665</v>
      </c>
      <c r="F807">
        <v>14885</v>
      </c>
      <c r="G807">
        <v>-8.6</v>
      </c>
      <c r="H807">
        <v>649</v>
      </c>
      <c r="I807">
        <v>3.2</v>
      </c>
      <c r="J807" t="s">
        <v>247</v>
      </c>
      <c r="K807">
        <v>51830</v>
      </c>
      <c r="L807" t="s">
        <v>236</v>
      </c>
    </row>
    <row r="808" spans="1:12" x14ac:dyDescent="0.2">
      <c r="A808" t="str">
        <f t="shared" si="12"/>
        <v>Winchester City2008</v>
      </c>
      <c r="B808" t="s">
        <v>296</v>
      </c>
      <c r="C808">
        <v>2008</v>
      </c>
      <c r="D808" t="s">
        <v>245</v>
      </c>
      <c r="E808">
        <v>1525</v>
      </c>
      <c r="F808">
        <v>26762</v>
      </c>
      <c r="G808">
        <v>-4.4000000000000004</v>
      </c>
      <c r="H808">
        <v>781</v>
      </c>
      <c r="I808">
        <v>6.7</v>
      </c>
      <c r="J808" t="s">
        <v>247</v>
      </c>
      <c r="K808">
        <v>51840</v>
      </c>
      <c r="L808" t="s">
        <v>236</v>
      </c>
    </row>
    <row r="809" spans="1:12" x14ac:dyDescent="0.2">
      <c r="A809" t="str">
        <f t="shared" si="12"/>
        <v>Accomack2009</v>
      </c>
      <c r="B809" t="s">
        <v>646</v>
      </c>
      <c r="C809">
        <v>2009</v>
      </c>
      <c r="D809" t="s">
        <v>245</v>
      </c>
      <c r="E809">
        <v>942</v>
      </c>
      <c r="F809">
        <v>13048</v>
      </c>
      <c r="G809">
        <v>0.1</v>
      </c>
      <c r="H809">
        <v>616</v>
      </c>
      <c r="I809">
        <v>2</v>
      </c>
      <c r="J809" t="s">
        <v>247</v>
      </c>
      <c r="K809">
        <v>51001</v>
      </c>
      <c r="L809" t="s">
        <v>236</v>
      </c>
    </row>
    <row r="810" spans="1:12" x14ac:dyDescent="0.2">
      <c r="A810" t="str">
        <f t="shared" si="12"/>
        <v>Albemarle2009</v>
      </c>
      <c r="B810" t="s">
        <v>647</v>
      </c>
      <c r="C810">
        <v>2009</v>
      </c>
      <c r="D810" t="s">
        <v>245</v>
      </c>
      <c r="E810">
        <v>2938</v>
      </c>
      <c r="F810">
        <v>47856</v>
      </c>
      <c r="G810">
        <v>-2.4</v>
      </c>
      <c r="H810">
        <v>946</v>
      </c>
      <c r="I810">
        <v>4</v>
      </c>
      <c r="J810" t="s">
        <v>247</v>
      </c>
      <c r="K810">
        <v>51003</v>
      </c>
      <c r="L810" t="s">
        <v>236</v>
      </c>
    </row>
    <row r="811" spans="1:12" x14ac:dyDescent="0.2">
      <c r="A811" t="str">
        <f t="shared" si="12"/>
        <v>Alleghany2009</v>
      </c>
      <c r="B811" t="s">
        <v>648</v>
      </c>
      <c r="C811">
        <v>2009</v>
      </c>
      <c r="D811" t="s">
        <v>245</v>
      </c>
      <c r="E811">
        <v>319</v>
      </c>
      <c r="F811">
        <v>4208</v>
      </c>
      <c r="G811">
        <v>-0.7</v>
      </c>
      <c r="H811">
        <v>617</v>
      </c>
      <c r="I811">
        <v>-1.6</v>
      </c>
      <c r="J811" t="s">
        <v>247</v>
      </c>
      <c r="K811">
        <v>51005</v>
      </c>
      <c r="L811" t="s">
        <v>236</v>
      </c>
    </row>
    <row r="812" spans="1:12" x14ac:dyDescent="0.2">
      <c r="A812" t="str">
        <f t="shared" si="12"/>
        <v>Amelia2009</v>
      </c>
      <c r="B812" t="s">
        <v>649</v>
      </c>
      <c r="C812">
        <v>2009</v>
      </c>
      <c r="D812" t="s">
        <v>245</v>
      </c>
      <c r="E812">
        <v>310</v>
      </c>
      <c r="F812">
        <v>2512</v>
      </c>
      <c r="G812">
        <v>-6</v>
      </c>
      <c r="H812">
        <v>629</v>
      </c>
      <c r="I812">
        <v>2.1</v>
      </c>
      <c r="J812" t="s">
        <v>247</v>
      </c>
      <c r="K812">
        <v>51007</v>
      </c>
      <c r="L812" t="s">
        <v>236</v>
      </c>
    </row>
    <row r="813" spans="1:12" x14ac:dyDescent="0.2">
      <c r="A813" t="str">
        <f t="shared" si="12"/>
        <v>Amherst2009</v>
      </c>
      <c r="B813" t="s">
        <v>650</v>
      </c>
      <c r="C813">
        <v>2009</v>
      </c>
      <c r="D813" t="s">
        <v>245</v>
      </c>
      <c r="E813">
        <v>696</v>
      </c>
      <c r="F813">
        <v>9094</v>
      </c>
      <c r="G813">
        <v>-4.2</v>
      </c>
      <c r="H813">
        <v>654</v>
      </c>
      <c r="I813">
        <v>0.5</v>
      </c>
      <c r="J813" t="s">
        <v>247</v>
      </c>
      <c r="K813">
        <v>51009</v>
      </c>
      <c r="L813" t="s">
        <v>236</v>
      </c>
    </row>
    <row r="814" spans="1:12" x14ac:dyDescent="0.2">
      <c r="A814" t="str">
        <f t="shared" si="12"/>
        <v>Appomattox2009</v>
      </c>
      <c r="B814" t="s">
        <v>651</v>
      </c>
      <c r="C814">
        <v>2009</v>
      </c>
      <c r="D814" t="s">
        <v>245</v>
      </c>
      <c r="E814">
        <v>348</v>
      </c>
      <c r="F814">
        <v>3170</v>
      </c>
      <c r="G814">
        <v>-7.2</v>
      </c>
      <c r="H814">
        <v>545</v>
      </c>
      <c r="I814">
        <v>-1.6</v>
      </c>
      <c r="J814" t="s">
        <v>247</v>
      </c>
      <c r="K814">
        <v>51011</v>
      </c>
      <c r="L814" t="s">
        <v>236</v>
      </c>
    </row>
    <row r="815" spans="1:12" x14ac:dyDescent="0.2">
      <c r="A815" t="str">
        <f t="shared" si="12"/>
        <v>Arlington2009</v>
      </c>
      <c r="B815" t="s">
        <v>419</v>
      </c>
      <c r="C815">
        <v>2009</v>
      </c>
      <c r="D815" t="s">
        <v>245</v>
      </c>
      <c r="E815">
        <v>7977</v>
      </c>
      <c r="F815">
        <v>160958</v>
      </c>
      <c r="G815">
        <v>0.8</v>
      </c>
      <c r="H815">
        <v>1593</v>
      </c>
      <c r="I815">
        <v>5.3</v>
      </c>
      <c r="J815" t="s">
        <v>247</v>
      </c>
      <c r="K815">
        <v>51013</v>
      </c>
      <c r="L815" t="s">
        <v>236</v>
      </c>
    </row>
    <row r="816" spans="1:12" x14ac:dyDescent="0.2">
      <c r="A816" t="str">
        <f t="shared" si="12"/>
        <v>Augusta2009</v>
      </c>
      <c r="B816" t="s">
        <v>414</v>
      </c>
      <c r="C816">
        <v>2009</v>
      </c>
      <c r="D816" t="s">
        <v>245</v>
      </c>
      <c r="E816">
        <v>1575</v>
      </c>
      <c r="F816">
        <v>24822</v>
      </c>
      <c r="G816">
        <v>-2.4</v>
      </c>
      <c r="H816">
        <v>749</v>
      </c>
      <c r="I816">
        <v>4.3</v>
      </c>
      <c r="J816" t="s">
        <v>247</v>
      </c>
      <c r="K816">
        <v>51015</v>
      </c>
      <c r="L816" t="s">
        <v>236</v>
      </c>
    </row>
    <row r="817" spans="1:12" x14ac:dyDescent="0.2">
      <c r="A817" t="str">
        <f t="shared" si="12"/>
        <v>Bath2009</v>
      </c>
      <c r="B817" t="s">
        <v>572</v>
      </c>
      <c r="C817">
        <v>2009</v>
      </c>
      <c r="D817" t="s">
        <v>245</v>
      </c>
      <c r="E817">
        <v>162</v>
      </c>
      <c r="F817">
        <v>2050</v>
      </c>
      <c r="G817">
        <v>-3.5</v>
      </c>
      <c r="H817">
        <v>609</v>
      </c>
      <c r="I817">
        <v>1.2</v>
      </c>
      <c r="J817" t="s">
        <v>247</v>
      </c>
      <c r="K817">
        <v>51017</v>
      </c>
      <c r="L817" t="s">
        <v>236</v>
      </c>
    </row>
    <row r="818" spans="1:12" x14ac:dyDescent="0.2">
      <c r="A818" t="str">
        <f t="shared" si="12"/>
        <v>Bedford2009</v>
      </c>
      <c r="B818" t="s">
        <v>652</v>
      </c>
      <c r="C818">
        <v>2009</v>
      </c>
      <c r="D818" t="s">
        <v>245</v>
      </c>
      <c r="E818">
        <v>1619</v>
      </c>
      <c r="F818">
        <v>15211</v>
      </c>
      <c r="G818">
        <v>-1.3</v>
      </c>
      <c r="H818">
        <v>642</v>
      </c>
      <c r="I818">
        <v>-9.1999999999999993</v>
      </c>
      <c r="J818" t="s">
        <v>247</v>
      </c>
      <c r="K818">
        <v>51019</v>
      </c>
      <c r="L818" t="s">
        <v>236</v>
      </c>
    </row>
    <row r="819" spans="1:12" x14ac:dyDescent="0.2">
      <c r="A819" t="str">
        <f t="shared" si="12"/>
        <v>Bland2009</v>
      </c>
      <c r="B819" t="s">
        <v>653</v>
      </c>
      <c r="C819">
        <v>2009</v>
      </c>
      <c r="D819" t="s">
        <v>245</v>
      </c>
      <c r="E819">
        <v>114</v>
      </c>
      <c r="F819">
        <v>1962</v>
      </c>
      <c r="G819">
        <v>-0.4</v>
      </c>
      <c r="H819">
        <v>706</v>
      </c>
      <c r="I819">
        <v>-1.8</v>
      </c>
      <c r="J819" t="s">
        <v>247</v>
      </c>
      <c r="K819">
        <v>51021</v>
      </c>
      <c r="L819" t="s">
        <v>236</v>
      </c>
    </row>
    <row r="820" spans="1:12" x14ac:dyDescent="0.2">
      <c r="A820" t="str">
        <f t="shared" si="12"/>
        <v>Botetourt2009</v>
      </c>
      <c r="B820" t="s">
        <v>654</v>
      </c>
      <c r="C820">
        <v>2009</v>
      </c>
      <c r="D820" t="s">
        <v>245</v>
      </c>
      <c r="E820">
        <v>784</v>
      </c>
      <c r="F820">
        <v>9659</v>
      </c>
      <c r="G820">
        <v>-9.6999999999999993</v>
      </c>
      <c r="H820">
        <v>704</v>
      </c>
      <c r="I820">
        <v>-1.1000000000000001</v>
      </c>
      <c r="J820" t="s">
        <v>247</v>
      </c>
      <c r="K820">
        <v>51023</v>
      </c>
      <c r="L820" t="s">
        <v>236</v>
      </c>
    </row>
    <row r="821" spans="1:12" x14ac:dyDescent="0.2">
      <c r="A821" t="str">
        <f t="shared" si="12"/>
        <v>Brunswick2009</v>
      </c>
      <c r="B821" t="s">
        <v>655</v>
      </c>
      <c r="C821">
        <v>2009</v>
      </c>
      <c r="D821" t="s">
        <v>245</v>
      </c>
      <c r="E821">
        <v>397</v>
      </c>
      <c r="F821">
        <v>4143</v>
      </c>
      <c r="G821">
        <v>-12.4</v>
      </c>
      <c r="H821">
        <v>602</v>
      </c>
      <c r="I821">
        <v>1.9</v>
      </c>
      <c r="J821" t="s">
        <v>247</v>
      </c>
      <c r="K821">
        <v>51025</v>
      </c>
      <c r="L821" t="s">
        <v>236</v>
      </c>
    </row>
    <row r="822" spans="1:12" x14ac:dyDescent="0.2">
      <c r="A822" t="str">
        <f t="shared" si="12"/>
        <v>Buchanan2009</v>
      </c>
      <c r="B822" t="s">
        <v>656</v>
      </c>
      <c r="C822">
        <v>2009</v>
      </c>
      <c r="D822" t="s">
        <v>245</v>
      </c>
      <c r="E822">
        <v>600</v>
      </c>
      <c r="F822">
        <v>7720</v>
      </c>
      <c r="G822">
        <v>-5.8</v>
      </c>
      <c r="H822">
        <v>864</v>
      </c>
      <c r="I822">
        <v>2.4</v>
      </c>
      <c r="J822" t="s">
        <v>247</v>
      </c>
      <c r="K822">
        <v>51027</v>
      </c>
      <c r="L822" t="s">
        <v>236</v>
      </c>
    </row>
    <row r="823" spans="1:12" x14ac:dyDescent="0.2">
      <c r="A823" t="str">
        <f t="shared" si="12"/>
        <v>Buckingham2009</v>
      </c>
      <c r="B823" t="s">
        <v>657</v>
      </c>
      <c r="C823">
        <v>2009</v>
      </c>
      <c r="D823" t="s">
        <v>245</v>
      </c>
      <c r="E823">
        <v>324</v>
      </c>
      <c r="F823">
        <v>3144</v>
      </c>
      <c r="G823">
        <v>-4.0999999999999996</v>
      </c>
      <c r="H823">
        <v>636</v>
      </c>
      <c r="I823">
        <v>0.5</v>
      </c>
      <c r="J823" t="s">
        <v>247</v>
      </c>
      <c r="K823">
        <v>51029</v>
      </c>
      <c r="L823" t="s">
        <v>236</v>
      </c>
    </row>
    <row r="824" spans="1:12" x14ac:dyDescent="0.2">
      <c r="A824" t="str">
        <f t="shared" si="12"/>
        <v>Campbell2009</v>
      </c>
      <c r="B824" t="s">
        <v>412</v>
      </c>
      <c r="C824">
        <v>2009</v>
      </c>
      <c r="D824" t="s">
        <v>245</v>
      </c>
      <c r="E824">
        <v>1259</v>
      </c>
      <c r="F824">
        <v>14234</v>
      </c>
      <c r="G824">
        <v>-7.8</v>
      </c>
      <c r="H824">
        <v>669</v>
      </c>
      <c r="I824">
        <v>3.2</v>
      </c>
      <c r="J824" t="s">
        <v>247</v>
      </c>
      <c r="K824">
        <v>51031</v>
      </c>
      <c r="L824" t="s">
        <v>236</v>
      </c>
    </row>
    <row r="825" spans="1:12" x14ac:dyDescent="0.2">
      <c r="A825" t="str">
        <f t="shared" si="12"/>
        <v>Caroline2009</v>
      </c>
      <c r="B825" t="s">
        <v>658</v>
      </c>
      <c r="C825">
        <v>2009</v>
      </c>
      <c r="D825" t="s">
        <v>245</v>
      </c>
      <c r="E825">
        <v>468</v>
      </c>
      <c r="F825">
        <v>5298</v>
      </c>
      <c r="G825">
        <v>-4.3</v>
      </c>
      <c r="H825">
        <v>691</v>
      </c>
      <c r="I825">
        <v>2.7</v>
      </c>
      <c r="J825" t="s">
        <v>247</v>
      </c>
      <c r="K825">
        <v>51033</v>
      </c>
      <c r="L825" t="s">
        <v>236</v>
      </c>
    </row>
    <row r="826" spans="1:12" x14ac:dyDescent="0.2">
      <c r="A826" t="str">
        <f t="shared" si="12"/>
        <v>Carroll2009</v>
      </c>
      <c r="B826" t="s">
        <v>373</v>
      </c>
      <c r="C826">
        <v>2009</v>
      </c>
      <c r="D826" t="s">
        <v>245</v>
      </c>
      <c r="E826">
        <v>578</v>
      </c>
      <c r="F826">
        <v>6012</v>
      </c>
      <c r="G826">
        <v>-5.5</v>
      </c>
      <c r="H826">
        <v>550</v>
      </c>
      <c r="I826">
        <v>3</v>
      </c>
      <c r="J826" t="s">
        <v>247</v>
      </c>
      <c r="K826">
        <v>51035</v>
      </c>
      <c r="L826" t="s">
        <v>236</v>
      </c>
    </row>
    <row r="827" spans="1:12" x14ac:dyDescent="0.2">
      <c r="A827" t="str">
        <f t="shared" si="12"/>
        <v>Charles City2009</v>
      </c>
      <c r="B827" t="s">
        <v>659</v>
      </c>
      <c r="C827">
        <v>2009</v>
      </c>
      <c r="D827" t="s">
        <v>245</v>
      </c>
      <c r="E827">
        <v>178</v>
      </c>
      <c r="F827">
        <v>1448</v>
      </c>
      <c r="G827">
        <v>-2.4</v>
      </c>
      <c r="H827">
        <v>741</v>
      </c>
      <c r="I827">
        <v>-4</v>
      </c>
      <c r="J827" t="s">
        <v>247</v>
      </c>
      <c r="K827">
        <v>51036</v>
      </c>
      <c r="L827" t="s">
        <v>236</v>
      </c>
    </row>
    <row r="828" spans="1:12" x14ac:dyDescent="0.2">
      <c r="A828" t="str">
        <f t="shared" si="12"/>
        <v>Charlotte2009</v>
      </c>
      <c r="B828" t="s">
        <v>660</v>
      </c>
      <c r="C828">
        <v>2009</v>
      </c>
      <c r="D828" t="s">
        <v>245</v>
      </c>
      <c r="E828">
        <v>276</v>
      </c>
      <c r="F828">
        <v>2732</v>
      </c>
      <c r="G828">
        <v>-4.4000000000000004</v>
      </c>
      <c r="H828">
        <v>541</v>
      </c>
      <c r="I828">
        <v>-0.2</v>
      </c>
      <c r="J828" t="s">
        <v>247</v>
      </c>
      <c r="K828">
        <v>51037</v>
      </c>
      <c r="L828" t="s">
        <v>236</v>
      </c>
    </row>
    <row r="829" spans="1:12" x14ac:dyDescent="0.2">
      <c r="A829" t="str">
        <f t="shared" si="12"/>
        <v>Chesterfield2009</v>
      </c>
      <c r="B829" t="s">
        <v>413</v>
      </c>
      <c r="C829">
        <v>2009</v>
      </c>
      <c r="D829" t="s">
        <v>245</v>
      </c>
      <c r="E829">
        <v>7579</v>
      </c>
      <c r="F829">
        <v>114911</v>
      </c>
      <c r="G829">
        <v>-4.4000000000000004</v>
      </c>
      <c r="H829">
        <v>852</v>
      </c>
      <c r="I829">
        <v>3.3</v>
      </c>
      <c r="J829" t="s">
        <v>247</v>
      </c>
      <c r="K829">
        <v>51041</v>
      </c>
      <c r="L829" t="s">
        <v>236</v>
      </c>
    </row>
    <row r="830" spans="1:12" x14ac:dyDescent="0.2">
      <c r="A830" t="str">
        <f t="shared" si="12"/>
        <v>Clarke2009</v>
      </c>
      <c r="B830" t="s">
        <v>360</v>
      </c>
      <c r="C830">
        <v>2009</v>
      </c>
      <c r="D830" t="s">
        <v>245</v>
      </c>
      <c r="E830">
        <v>452</v>
      </c>
      <c r="F830">
        <v>3860</v>
      </c>
      <c r="G830">
        <v>-8</v>
      </c>
      <c r="H830">
        <v>794</v>
      </c>
      <c r="I830">
        <v>5.2</v>
      </c>
      <c r="J830" t="s">
        <v>247</v>
      </c>
      <c r="K830">
        <v>51043</v>
      </c>
      <c r="L830" t="s">
        <v>236</v>
      </c>
    </row>
    <row r="831" spans="1:12" x14ac:dyDescent="0.2">
      <c r="A831" t="str">
        <f t="shared" si="12"/>
        <v>Craig2009</v>
      </c>
      <c r="B831" t="s">
        <v>661</v>
      </c>
      <c r="C831">
        <v>2009</v>
      </c>
      <c r="D831" t="s">
        <v>245</v>
      </c>
      <c r="E831">
        <v>86</v>
      </c>
      <c r="F831">
        <v>640</v>
      </c>
      <c r="G831">
        <v>0.8</v>
      </c>
      <c r="H831">
        <v>569</v>
      </c>
      <c r="I831">
        <v>-0.5</v>
      </c>
      <c r="J831" t="s">
        <v>247</v>
      </c>
      <c r="K831">
        <v>51045</v>
      </c>
      <c r="L831" t="s">
        <v>236</v>
      </c>
    </row>
    <row r="832" spans="1:12" x14ac:dyDescent="0.2">
      <c r="A832" t="str">
        <f t="shared" si="12"/>
        <v>Culpeper2009</v>
      </c>
      <c r="B832" t="s">
        <v>662</v>
      </c>
      <c r="C832">
        <v>2009</v>
      </c>
      <c r="D832" t="s">
        <v>245</v>
      </c>
      <c r="E832">
        <v>1163</v>
      </c>
      <c r="F832">
        <v>15180</v>
      </c>
      <c r="G832">
        <v>-0.6</v>
      </c>
      <c r="H832">
        <v>708</v>
      </c>
      <c r="I832">
        <v>1</v>
      </c>
      <c r="J832" t="s">
        <v>247</v>
      </c>
      <c r="K832">
        <v>51047</v>
      </c>
      <c r="L832" t="s">
        <v>236</v>
      </c>
    </row>
    <row r="833" spans="1:12" x14ac:dyDescent="0.2">
      <c r="A833" t="str">
        <f t="shared" si="12"/>
        <v>Cumberland2009</v>
      </c>
      <c r="B833" t="s">
        <v>589</v>
      </c>
      <c r="C833">
        <v>2009</v>
      </c>
      <c r="D833" t="s">
        <v>245</v>
      </c>
      <c r="E833">
        <v>171</v>
      </c>
      <c r="F833">
        <v>1369</v>
      </c>
      <c r="G833">
        <v>1.3</v>
      </c>
      <c r="H833">
        <v>533</v>
      </c>
      <c r="I833">
        <v>-3.4</v>
      </c>
      <c r="J833" t="s">
        <v>247</v>
      </c>
      <c r="K833">
        <v>51049</v>
      </c>
      <c r="L833" t="s">
        <v>236</v>
      </c>
    </row>
    <row r="834" spans="1:12" x14ac:dyDescent="0.2">
      <c r="A834" t="str">
        <f t="shared" si="12"/>
        <v>Dickenson2009</v>
      </c>
      <c r="B834" t="s">
        <v>663</v>
      </c>
      <c r="C834">
        <v>2009</v>
      </c>
      <c r="D834" t="s">
        <v>245</v>
      </c>
      <c r="E834">
        <v>342</v>
      </c>
      <c r="F834">
        <v>3891</v>
      </c>
      <c r="G834">
        <v>2.4</v>
      </c>
      <c r="H834">
        <v>744</v>
      </c>
      <c r="I834">
        <v>4.2</v>
      </c>
      <c r="J834" t="s">
        <v>247</v>
      </c>
      <c r="K834">
        <v>51051</v>
      </c>
      <c r="L834" t="s">
        <v>236</v>
      </c>
    </row>
    <row r="835" spans="1:12" x14ac:dyDescent="0.2">
      <c r="A835" t="str">
        <f t="shared" si="12"/>
        <v>Dinwiddie2009</v>
      </c>
      <c r="B835" t="s">
        <v>664</v>
      </c>
      <c r="C835">
        <v>2009</v>
      </c>
      <c r="D835" t="s">
        <v>245</v>
      </c>
      <c r="E835">
        <v>381</v>
      </c>
      <c r="F835">
        <v>7755</v>
      </c>
      <c r="G835">
        <v>-7.5</v>
      </c>
      <c r="H835">
        <v>732</v>
      </c>
      <c r="I835">
        <v>-1.9</v>
      </c>
      <c r="J835" t="s">
        <v>247</v>
      </c>
      <c r="K835">
        <v>51053</v>
      </c>
      <c r="L835" t="s">
        <v>236</v>
      </c>
    </row>
    <row r="836" spans="1:12" x14ac:dyDescent="0.2">
      <c r="A836" t="str">
        <f t="shared" si="12"/>
        <v>Essex2009</v>
      </c>
      <c r="B836" t="s">
        <v>665</v>
      </c>
      <c r="C836">
        <v>2009</v>
      </c>
      <c r="D836" t="s">
        <v>245</v>
      </c>
      <c r="E836">
        <v>367</v>
      </c>
      <c r="F836">
        <v>4095</v>
      </c>
      <c r="G836">
        <v>-1.4</v>
      </c>
      <c r="H836">
        <v>552</v>
      </c>
      <c r="I836">
        <v>-3</v>
      </c>
      <c r="J836" t="s">
        <v>247</v>
      </c>
      <c r="K836">
        <v>51057</v>
      </c>
      <c r="L836" t="s">
        <v>236</v>
      </c>
    </row>
    <row r="837" spans="1:12" x14ac:dyDescent="0.2">
      <c r="A837" t="str">
        <f t="shared" si="12"/>
        <v>Fairfax2009</v>
      </c>
      <c r="B837" t="s">
        <v>666</v>
      </c>
      <c r="C837">
        <v>2009</v>
      </c>
      <c r="D837" t="s">
        <v>245</v>
      </c>
      <c r="E837">
        <v>33945</v>
      </c>
      <c r="F837">
        <v>574124</v>
      </c>
      <c r="G837">
        <v>-2.1</v>
      </c>
      <c r="H837">
        <v>1491</v>
      </c>
      <c r="I837">
        <v>5.6</v>
      </c>
      <c r="J837" t="s">
        <v>247</v>
      </c>
      <c r="K837">
        <v>51059</v>
      </c>
      <c r="L837" t="s">
        <v>236</v>
      </c>
    </row>
    <row r="838" spans="1:12" x14ac:dyDescent="0.2">
      <c r="A838" t="str">
        <f t="shared" ref="A838:A901" si="13">_xlfn.CONCAT(B838, C838)</f>
        <v>Fauquier2009</v>
      </c>
      <c r="B838" t="s">
        <v>667</v>
      </c>
      <c r="C838">
        <v>2009</v>
      </c>
      <c r="D838" t="s">
        <v>245</v>
      </c>
      <c r="E838">
        <v>2198</v>
      </c>
      <c r="F838">
        <v>20088</v>
      </c>
      <c r="G838">
        <v>-4.9000000000000004</v>
      </c>
      <c r="H838">
        <v>842</v>
      </c>
      <c r="I838">
        <v>5.0999999999999996</v>
      </c>
      <c r="J838" t="s">
        <v>247</v>
      </c>
      <c r="K838">
        <v>51061</v>
      </c>
      <c r="L838" t="s">
        <v>236</v>
      </c>
    </row>
    <row r="839" spans="1:12" x14ac:dyDescent="0.2">
      <c r="A839" t="str">
        <f t="shared" si="13"/>
        <v>Floyd2009</v>
      </c>
      <c r="B839" t="s">
        <v>500</v>
      </c>
      <c r="C839">
        <v>2009</v>
      </c>
      <c r="D839" t="s">
        <v>245</v>
      </c>
      <c r="E839">
        <v>387</v>
      </c>
      <c r="F839">
        <v>2679</v>
      </c>
      <c r="G839">
        <v>-2.6</v>
      </c>
      <c r="H839">
        <v>537</v>
      </c>
      <c r="I839">
        <v>3.1</v>
      </c>
      <c r="J839" t="s">
        <v>247</v>
      </c>
      <c r="K839">
        <v>51063</v>
      </c>
      <c r="L839" t="s">
        <v>236</v>
      </c>
    </row>
    <row r="840" spans="1:12" x14ac:dyDescent="0.2">
      <c r="A840" t="str">
        <f t="shared" si="13"/>
        <v>Fluvanna2009</v>
      </c>
      <c r="B840" t="s">
        <v>668</v>
      </c>
      <c r="C840">
        <v>2009</v>
      </c>
      <c r="D840" t="s">
        <v>245</v>
      </c>
      <c r="E840">
        <v>483</v>
      </c>
      <c r="F840">
        <v>3869</v>
      </c>
      <c r="G840">
        <v>-4.0999999999999996</v>
      </c>
      <c r="H840">
        <v>655</v>
      </c>
      <c r="I840">
        <v>-2.1</v>
      </c>
      <c r="J840" t="s">
        <v>247</v>
      </c>
      <c r="K840">
        <v>51065</v>
      </c>
      <c r="L840" t="s">
        <v>236</v>
      </c>
    </row>
    <row r="841" spans="1:12" x14ac:dyDescent="0.2">
      <c r="A841" t="str">
        <f t="shared" si="13"/>
        <v>Franklin2009</v>
      </c>
      <c r="B841" t="s">
        <v>434</v>
      </c>
      <c r="C841">
        <v>2009</v>
      </c>
      <c r="D841" t="s">
        <v>245</v>
      </c>
      <c r="E841">
        <v>1310</v>
      </c>
      <c r="F841">
        <v>12782</v>
      </c>
      <c r="G841">
        <v>-6.2</v>
      </c>
      <c r="H841">
        <v>594</v>
      </c>
      <c r="I841">
        <v>1.7</v>
      </c>
      <c r="J841" t="s">
        <v>247</v>
      </c>
      <c r="K841">
        <v>51067</v>
      </c>
      <c r="L841" t="s">
        <v>236</v>
      </c>
    </row>
    <row r="842" spans="1:12" x14ac:dyDescent="0.2">
      <c r="A842" t="str">
        <f t="shared" si="13"/>
        <v>Frederick2009</v>
      </c>
      <c r="B842" t="s">
        <v>669</v>
      </c>
      <c r="C842">
        <v>2009</v>
      </c>
      <c r="D842" t="s">
        <v>245</v>
      </c>
      <c r="E842">
        <v>1626</v>
      </c>
      <c r="F842">
        <v>22601</v>
      </c>
      <c r="G842">
        <v>-2.2000000000000002</v>
      </c>
      <c r="H842">
        <v>751</v>
      </c>
      <c r="I842">
        <v>2.9</v>
      </c>
      <c r="J842" t="s">
        <v>247</v>
      </c>
      <c r="K842">
        <v>51069</v>
      </c>
      <c r="L842" t="s">
        <v>236</v>
      </c>
    </row>
    <row r="843" spans="1:12" x14ac:dyDescent="0.2">
      <c r="A843" t="str">
        <f t="shared" si="13"/>
        <v>Giles2009</v>
      </c>
      <c r="B843" t="s">
        <v>670</v>
      </c>
      <c r="C843">
        <v>2009</v>
      </c>
      <c r="D843" t="s">
        <v>245</v>
      </c>
      <c r="E843">
        <v>364</v>
      </c>
      <c r="F843">
        <v>4694</v>
      </c>
      <c r="G843">
        <v>-2.2000000000000002</v>
      </c>
      <c r="H843">
        <v>703</v>
      </c>
      <c r="I843">
        <v>8.1999999999999993</v>
      </c>
      <c r="J843" t="s">
        <v>247</v>
      </c>
      <c r="K843">
        <v>51071</v>
      </c>
      <c r="L843" t="s">
        <v>236</v>
      </c>
    </row>
    <row r="844" spans="1:12" x14ac:dyDescent="0.2">
      <c r="A844" t="str">
        <f t="shared" si="13"/>
        <v>Gloucester2009</v>
      </c>
      <c r="B844" t="s">
        <v>671</v>
      </c>
      <c r="C844">
        <v>2009</v>
      </c>
      <c r="D844" t="s">
        <v>245</v>
      </c>
      <c r="E844">
        <v>967</v>
      </c>
      <c r="F844">
        <v>9571</v>
      </c>
      <c r="G844">
        <v>-2.2999999999999998</v>
      </c>
      <c r="H844">
        <v>588</v>
      </c>
      <c r="I844">
        <v>-3</v>
      </c>
      <c r="J844" t="s">
        <v>247</v>
      </c>
      <c r="K844">
        <v>51073</v>
      </c>
      <c r="L844" t="s">
        <v>236</v>
      </c>
    </row>
    <row r="845" spans="1:12" x14ac:dyDescent="0.2">
      <c r="A845" t="str">
        <f t="shared" si="13"/>
        <v>Goochland2009</v>
      </c>
      <c r="B845" t="s">
        <v>672</v>
      </c>
      <c r="C845">
        <v>2009</v>
      </c>
      <c r="D845" t="s">
        <v>245</v>
      </c>
      <c r="E845">
        <v>740</v>
      </c>
      <c r="F845">
        <v>10404</v>
      </c>
      <c r="G845">
        <v>-1.1000000000000001</v>
      </c>
      <c r="H845">
        <v>1166</v>
      </c>
      <c r="I845">
        <v>7.8</v>
      </c>
      <c r="J845" t="s">
        <v>247</v>
      </c>
      <c r="K845">
        <v>51075</v>
      </c>
      <c r="L845" t="s">
        <v>236</v>
      </c>
    </row>
    <row r="846" spans="1:12" x14ac:dyDescent="0.2">
      <c r="A846" t="str">
        <f t="shared" si="13"/>
        <v>Grayson2009</v>
      </c>
      <c r="B846" t="s">
        <v>598</v>
      </c>
      <c r="C846">
        <v>2009</v>
      </c>
      <c r="D846" t="s">
        <v>245</v>
      </c>
      <c r="E846">
        <v>353</v>
      </c>
      <c r="F846">
        <v>2462</v>
      </c>
      <c r="G846">
        <v>0.9</v>
      </c>
      <c r="H846">
        <v>501</v>
      </c>
      <c r="I846">
        <v>1</v>
      </c>
      <c r="J846" t="s">
        <v>247</v>
      </c>
      <c r="K846">
        <v>51077</v>
      </c>
      <c r="L846" t="s">
        <v>236</v>
      </c>
    </row>
    <row r="847" spans="1:12" x14ac:dyDescent="0.2">
      <c r="A847" t="str">
        <f t="shared" si="13"/>
        <v>Greene2009</v>
      </c>
      <c r="B847" t="s">
        <v>436</v>
      </c>
      <c r="C847">
        <v>2009</v>
      </c>
      <c r="D847" t="s">
        <v>245</v>
      </c>
      <c r="E847">
        <v>416</v>
      </c>
      <c r="F847">
        <v>2980</v>
      </c>
      <c r="G847">
        <v>-5.9</v>
      </c>
      <c r="H847">
        <v>655</v>
      </c>
      <c r="I847">
        <v>12.7</v>
      </c>
      <c r="J847" t="s">
        <v>247</v>
      </c>
      <c r="K847">
        <v>51079</v>
      </c>
      <c r="L847" t="s">
        <v>236</v>
      </c>
    </row>
    <row r="848" spans="1:12" x14ac:dyDescent="0.2">
      <c r="A848" t="str">
        <f t="shared" si="13"/>
        <v>Greensville2009</v>
      </c>
      <c r="B848" t="s">
        <v>673</v>
      </c>
      <c r="C848">
        <v>2009</v>
      </c>
      <c r="D848" t="s">
        <v>245</v>
      </c>
      <c r="E848">
        <v>151</v>
      </c>
      <c r="F848">
        <v>4547</v>
      </c>
      <c r="G848">
        <v>-7</v>
      </c>
      <c r="H848">
        <v>604</v>
      </c>
      <c r="I848">
        <v>-4.3</v>
      </c>
      <c r="J848" t="s">
        <v>247</v>
      </c>
      <c r="K848">
        <v>51081</v>
      </c>
      <c r="L848" t="s">
        <v>236</v>
      </c>
    </row>
    <row r="849" spans="1:12" x14ac:dyDescent="0.2">
      <c r="A849" t="str">
        <f t="shared" si="13"/>
        <v>Halifax2009</v>
      </c>
      <c r="B849" t="s">
        <v>674</v>
      </c>
      <c r="C849">
        <v>2009</v>
      </c>
      <c r="D849" t="s">
        <v>245</v>
      </c>
      <c r="E849">
        <v>886</v>
      </c>
      <c r="F849">
        <v>12435</v>
      </c>
      <c r="G849">
        <v>-1.4</v>
      </c>
      <c r="H849">
        <v>621</v>
      </c>
      <c r="I849">
        <v>4</v>
      </c>
      <c r="J849" t="s">
        <v>247</v>
      </c>
      <c r="K849">
        <v>51083</v>
      </c>
      <c r="L849" t="s">
        <v>236</v>
      </c>
    </row>
    <row r="850" spans="1:12" x14ac:dyDescent="0.2">
      <c r="A850" t="str">
        <f t="shared" si="13"/>
        <v>Hanover2009</v>
      </c>
      <c r="B850" t="s">
        <v>675</v>
      </c>
      <c r="C850">
        <v>2009</v>
      </c>
      <c r="D850" t="s">
        <v>245</v>
      </c>
      <c r="E850">
        <v>3386</v>
      </c>
      <c r="F850">
        <v>43144</v>
      </c>
      <c r="G850">
        <v>-2.8</v>
      </c>
      <c r="H850">
        <v>767</v>
      </c>
      <c r="I850">
        <v>0</v>
      </c>
      <c r="J850" t="s">
        <v>247</v>
      </c>
      <c r="K850">
        <v>51085</v>
      </c>
      <c r="L850" t="s">
        <v>236</v>
      </c>
    </row>
    <row r="851" spans="1:12" x14ac:dyDescent="0.2">
      <c r="A851" t="str">
        <f t="shared" si="13"/>
        <v>Henrico2009</v>
      </c>
      <c r="B851" t="s">
        <v>676</v>
      </c>
      <c r="C851">
        <v>2009</v>
      </c>
      <c r="D851" t="s">
        <v>245</v>
      </c>
      <c r="E851">
        <v>9610</v>
      </c>
      <c r="F851">
        <v>169839</v>
      </c>
      <c r="G851">
        <v>-4.9000000000000004</v>
      </c>
      <c r="H851">
        <v>945</v>
      </c>
      <c r="I851">
        <v>3.6</v>
      </c>
      <c r="J851" t="s">
        <v>247</v>
      </c>
      <c r="K851">
        <v>51087</v>
      </c>
      <c r="L851" t="s">
        <v>236</v>
      </c>
    </row>
    <row r="852" spans="1:12" x14ac:dyDescent="0.2">
      <c r="A852" t="str">
        <f t="shared" si="13"/>
        <v>Henry2009</v>
      </c>
      <c r="B852" t="s">
        <v>416</v>
      </c>
      <c r="C852">
        <v>2009</v>
      </c>
      <c r="D852" t="s">
        <v>245</v>
      </c>
      <c r="E852">
        <v>1033</v>
      </c>
      <c r="F852">
        <v>14274</v>
      </c>
      <c r="G852">
        <v>-3.1</v>
      </c>
      <c r="H852">
        <v>597</v>
      </c>
      <c r="I852">
        <v>2.9</v>
      </c>
      <c r="J852" t="s">
        <v>247</v>
      </c>
      <c r="K852">
        <v>51089</v>
      </c>
      <c r="L852" t="s">
        <v>236</v>
      </c>
    </row>
    <row r="853" spans="1:12" x14ac:dyDescent="0.2">
      <c r="A853" t="str">
        <f t="shared" si="13"/>
        <v>Highland2009</v>
      </c>
      <c r="B853" t="s">
        <v>677</v>
      </c>
      <c r="C853">
        <v>2009</v>
      </c>
      <c r="D853" t="s">
        <v>245</v>
      </c>
      <c r="E853">
        <v>110</v>
      </c>
      <c r="F853">
        <v>537</v>
      </c>
      <c r="G853">
        <v>0.4</v>
      </c>
      <c r="H853">
        <v>475</v>
      </c>
      <c r="I853">
        <v>3.3</v>
      </c>
      <c r="J853" t="s">
        <v>247</v>
      </c>
      <c r="K853">
        <v>51091</v>
      </c>
      <c r="L853" t="s">
        <v>236</v>
      </c>
    </row>
    <row r="854" spans="1:12" x14ac:dyDescent="0.2">
      <c r="A854" t="str">
        <f t="shared" si="13"/>
        <v>Isle of Wight2009</v>
      </c>
      <c r="B854" t="s">
        <v>678</v>
      </c>
      <c r="C854">
        <v>2009</v>
      </c>
      <c r="D854" t="s">
        <v>245</v>
      </c>
      <c r="E854">
        <v>734</v>
      </c>
      <c r="F854">
        <v>11257</v>
      </c>
      <c r="G854">
        <v>-5</v>
      </c>
      <c r="H854">
        <v>782</v>
      </c>
      <c r="I854">
        <v>7.7</v>
      </c>
      <c r="J854" t="s">
        <v>247</v>
      </c>
      <c r="K854">
        <v>51093</v>
      </c>
      <c r="L854" t="s">
        <v>236</v>
      </c>
    </row>
    <row r="855" spans="1:12" x14ac:dyDescent="0.2">
      <c r="A855" t="str">
        <f t="shared" si="13"/>
        <v>James City2009</v>
      </c>
      <c r="B855" t="s">
        <v>679</v>
      </c>
      <c r="C855">
        <v>2009</v>
      </c>
      <c r="D855" t="s">
        <v>245</v>
      </c>
      <c r="E855">
        <v>1640</v>
      </c>
      <c r="F855">
        <v>24297</v>
      </c>
      <c r="G855">
        <v>-1.8</v>
      </c>
      <c r="H855">
        <v>703</v>
      </c>
      <c r="I855">
        <v>-7.7</v>
      </c>
      <c r="J855" t="s">
        <v>247</v>
      </c>
      <c r="K855">
        <v>51095</v>
      </c>
      <c r="L855" t="s">
        <v>236</v>
      </c>
    </row>
    <row r="856" spans="1:12" x14ac:dyDescent="0.2">
      <c r="A856" t="str">
        <f t="shared" si="13"/>
        <v>King and Queen2009</v>
      </c>
      <c r="B856" t="s">
        <v>680</v>
      </c>
      <c r="C856">
        <v>2009</v>
      </c>
      <c r="D856" t="s">
        <v>245</v>
      </c>
      <c r="E856">
        <v>164</v>
      </c>
      <c r="F856">
        <v>889</v>
      </c>
      <c r="G856">
        <v>-7.8</v>
      </c>
      <c r="H856">
        <v>755</v>
      </c>
      <c r="I856">
        <v>12.9</v>
      </c>
      <c r="J856" t="s">
        <v>247</v>
      </c>
      <c r="K856">
        <v>51097</v>
      </c>
      <c r="L856" t="s">
        <v>236</v>
      </c>
    </row>
    <row r="857" spans="1:12" x14ac:dyDescent="0.2">
      <c r="A857" t="str">
        <f t="shared" si="13"/>
        <v>King George2009</v>
      </c>
      <c r="B857" t="s">
        <v>681</v>
      </c>
      <c r="C857">
        <v>2009</v>
      </c>
      <c r="D857" t="s">
        <v>245</v>
      </c>
      <c r="E857">
        <v>536</v>
      </c>
      <c r="F857">
        <v>9816</v>
      </c>
      <c r="G857">
        <v>4.3</v>
      </c>
      <c r="H857">
        <v>1383</v>
      </c>
      <c r="I857">
        <v>6.1</v>
      </c>
      <c r="J857" t="s">
        <v>247</v>
      </c>
      <c r="K857">
        <v>51099</v>
      </c>
      <c r="L857" t="s">
        <v>236</v>
      </c>
    </row>
    <row r="858" spans="1:12" x14ac:dyDescent="0.2">
      <c r="A858" t="str">
        <f t="shared" si="13"/>
        <v>King William2009</v>
      </c>
      <c r="B858" t="s">
        <v>682</v>
      </c>
      <c r="C858">
        <v>2009</v>
      </c>
      <c r="D858" t="s">
        <v>245</v>
      </c>
      <c r="E858">
        <v>372</v>
      </c>
      <c r="F858">
        <v>3608</v>
      </c>
      <c r="G858">
        <v>-3.6</v>
      </c>
      <c r="H858">
        <v>763</v>
      </c>
      <c r="I858">
        <v>0</v>
      </c>
      <c r="J858" t="s">
        <v>247</v>
      </c>
      <c r="K858">
        <v>51101</v>
      </c>
      <c r="L858" t="s">
        <v>236</v>
      </c>
    </row>
    <row r="859" spans="1:12" x14ac:dyDescent="0.2">
      <c r="A859" t="str">
        <f t="shared" si="13"/>
        <v>Lancaster2009</v>
      </c>
      <c r="B859" t="s">
        <v>388</v>
      </c>
      <c r="C859">
        <v>2009</v>
      </c>
      <c r="D859" t="s">
        <v>245</v>
      </c>
      <c r="E859">
        <v>563</v>
      </c>
      <c r="F859">
        <v>4698</v>
      </c>
      <c r="G859">
        <v>-4.2</v>
      </c>
      <c r="H859">
        <v>632</v>
      </c>
      <c r="I859">
        <v>-1.4</v>
      </c>
      <c r="J859" t="s">
        <v>247</v>
      </c>
      <c r="K859">
        <v>51103</v>
      </c>
      <c r="L859" t="s">
        <v>236</v>
      </c>
    </row>
    <row r="860" spans="1:12" x14ac:dyDescent="0.2">
      <c r="A860" t="str">
        <f t="shared" si="13"/>
        <v>Lee2009</v>
      </c>
      <c r="B860" t="s">
        <v>315</v>
      </c>
      <c r="C860">
        <v>2009</v>
      </c>
      <c r="D860" t="s">
        <v>245</v>
      </c>
      <c r="E860">
        <v>462</v>
      </c>
      <c r="F860">
        <v>5400</v>
      </c>
      <c r="G860">
        <v>0.4</v>
      </c>
      <c r="H860">
        <v>631</v>
      </c>
      <c r="I860">
        <v>-3.5</v>
      </c>
      <c r="J860" t="s">
        <v>247</v>
      </c>
      <c r="K860">
        <v>51105</v>
      </c>
      <c r="L860" t="s">
        <v>236</v>
      </c>
    </row>
    <row r="861" spans="1:12" x14ac:dyDescent="0.2">
      <c r="A861" t="str">
        <f t="shared" si="13"/>
        <v>Loudoun2009</v>
      </c>
      <c r="B861" t="s">
        <v>417</v>
      </c>
      <c r="C861">
        <v>2009</v>
      </c>
      <c r="D861" t="s">
        <v>245</v>
      </c>
      <c r="E861">
        <v>9172</v>
      </c>
      <c r="F861">
        <v>131107</v>
      </c>
      <c r="G861">
        <v>-2.1</v>
      </c>
      <c r="H861">
        <v>1143</v>
      </c>
      <c r="I861">
        <v>4.9000000000000004</v>
      </c>
      <c r="J861" t="s">
        <v>247</v>
      </c>
      <c r="K861">
        <v>51107</v>
      </c>
      <c r="L861" t="s">
        <v>236</v>
      </c>
    </row>
    <row r="862" spans="1:12" x14ac:dyDescent="0.2">
      <c r="A862" t="str">
        <f t="shared" si="13"/>
        <v>Louisa2009</v>
      </c>
      <c r="B862" t="s">
        <v>683</v>
      </c>
      <c r="C862">
        <v>2009</v>
      </c>
      <c r="D862" t="s">
        <v>245</v>
      </c>
      <c r="E862">
        <v>681</v>
      </c>
      <c r="F862">
        <v>7194</v>
      </c>
      <c r="G862">
        <v>2.8</v>
      </c>
      <c r="H862">
        <v>902</v>
      </c>
      <c r="I862">
        <v>-2.2999999999999998</v>
      </c>
      <c r="J862" t="s">
        <v>247</v>
      </c>
      <c r="K862">
        <v>51109</v>
      </c>
      <c r="L862" t="s">
        <v>236</v>
      </c>
    </row>
    <row r="863" spans="1:12" x14ac:dyDescent="0.2">
      <c r="A863" t="str">
        <f t="shared" si="13"/>
        <v>Lunenburg2009</v>
      </c>
      <c r="B863" t="s">
        <v>684</v>
      </c>
      <c r="C863">
        <v>2009</v>
      </c>
      <c r="D863" t="s">
        <v>245</v>
      </c>
      <c r="E863">
        <v>253</v>
      </c>
      <c r="F863">
        <v>2504</v>
      </c>
      <c r="G863">
        <v>-6.8</v>
      </c>
      <c r="H863">
        <v>649</v>
      </c>
      <c r="I863">
        <v>2.5</v>
      </c>
      <c r="J863" t="s">
        <v>247</v>
      </c>
      <c r="K863">
        <v>51111</v>
      </c>
      <c r="L863" t="s">
        <v>236</v>
      </c>
    </row>
    <row r="864" spans="1:12" x14ac:dyDescent="0.2">
      <c r="A864" t="str">
        <f t="shared" si="13"/>
        <v>Madison2009</v>
      </c>
      <c r="B864" t="s">
        <v>313</v>
      </c>
      <c r="C864">
        <v>2009</v>
      </c>
      <c r="D864" t="s">
        <v>245</v>
      </c>
      <c r="E864">
        <v>348</v>
      </c>
      <c r="F864">
        <v>3261</v>
      </c>
      <c r="G864">
        <v>-6.3</v>
      </c>
      <c r="H864">
        <v>562</v>
      </c>
      <c r="I864">
        <v>0.5</v>
      </c>
      <c r="J864" t="s">
        <v>247</v>
      </c>
      <c r="K864">
        <v>51113</v>
      </c>
      <c r="L864" t="s">
        <v>236</v>
      </c>
    </row>
    <row r="865" spans="1:12" x14ac:dyDescent="0.2">
      <c r="A865" t="str">
        <f t="shared" si="13"/>
        <v>Mathews2009</v>
      </c>
      <c r="B865" t="s">
        <v>685</v>
      </c>
      <c r="C865">
        <v>2009</v>
      </c>
      <c r="D865" t="s">
        <v>245</v>
      </c>
      <c r="E865">
        <v>238</v>
      </c>
      <c r="F865">
        <v>1561</v>
      </c>
      <c r="G865">
        <v>-6.6</v>
      </c>
      <c r="H865">
        <v>512</v>
      </c>
      <c r="I865">
        <v>0.2</v>
      </c>
      <c r="J865" t="s">
        <v>247</v>
      </c>
      <c r="K865">
        <v>51115</v>
      </c>
      <c r="L865" t="s">
        <v>236</v>
      </c>
    </row>
    <row r="866" spans="1:12" x14ac:dyDescent="0.2">
      <c r="A866" t="str">
        <f t="shared" si="13"/>
        <v>Mecklenburg2009</v>
      </c>
      <c r="B866" t="s">
        <v>686</v>
      </c>
      <c r="C866">
        <v>2009</v>
      </c>
      <c r="D866" t="s">
        <v>245</v>
      </c>
      <c r="E866">
        <v>939</v>
      </c>
      <c r="F866">
        <v>12604</v>
      </c>
      <c r="G866">
        <v>-1.5</v>
      </c>
      <c r="H866">
        <v>570</v>
      </c>
      <c r="I866">
        <v>-0.2</v>
      </c>
      <c r="J866" t="s">
        <v>247</v>
      </c>
      <c r="K866">
        <v>51117</v>
      </c>
      <c r="L866" t="s">
        <v>236</v>
      </c>
    </row>
    <row r="867" spans="1:12" x14ac:dyDescent="0.2">
      <c r="A867" t="str">
        <f t="shared" si="13"/>
        <v>Middlesex2009</v>
      </c>
      <c r="B867" t="s">
        <v>687</v>
      </c>
      <c r="C867">
        <v>2009</v>
      </c>
      <c r="D867" t="s">
        <v>245</v>
      </c>
      <c r="E867">
        <v>418</v>
      </c>
      <c r="F867">
        <v>3232</v>
      </c>
      <c r="G867">
        <v>-2.1</v>
      </c>
      <c r="H867">
        <v>571</v>
      </c>
      <c r="I867">
        <v>0.9</v>
      </c>
      <c r="J867" t="s">
        <v>247</v>
      </c>
      <c r="K867">
        <v>51119</v>
      </c>
      <c r="L867" t="s">
        <v>236</v>
      </c>
    </row>
    <row r="868" spans="1:12" x14ac:dyDescent="0.2">
      <c r="A868" t="str">
        <f t="shared" si="13"/>
        <v>Montgomery2009</v>
      </c>
      <c r="B868" t="s">
        <v>329</v>
      </c>
      <c r="C868">
        <v>2009</v>
      </c>
      <c r="D868" t="s">
        <v>245</v>
      </c>
      <c r="E868">
        <v>2218</v>
      </c>
      <c r="F868">
        <v>39832</v>
      </c>
      <c r="G868">
        <v>-2.7</v>
      </c>
      <c r="H868">
        <v>732</v>
      </c>
      <c r="I868">
        <v>3.4</v>
      </c>
      <c r="J868" t="s">
        <v>247</v>
      </c>
      <c r="K868">
        <v>51121</v>
      </c>
      <c r="L868" t="s">
        <v>236</v>
      </c>
    </row>
    <row r="869" spans="1:12" x14ac:dyDescent="0.2">
      <c r="A869" t="str">
        <f t="shared" si="13"/>
        <v>Nelson2009</v>
      </c>
      <c r="B869" t="s">
        <v>627</v>
      </c>
      <c r="C869">
        <v>2009</v>
      </c>
      <c r="D869" t="s">
        <v>245</v>
      </c>
      <c r="E869">
        <v>507</v>
      </c>
      <c r="F869">
        <v>3396</v>
      </c>
      <c r="G869">
        <v>-2.4</v>
      </c>
      <c r="H869">
        <v>574</v>
      </c>
      <c r="I869">
        <v>0</v>
      </c>
      <c r="J869" t="s">
        <v>247</v>
      </c>
      <c r="K869">
        <v>51125</v>
      </c>
      <c r="L869" t="s">
        <v>236</v>
      </c>
    </row>
    <row r="870" spans="1:12" x14ac:dyDescent="0.2">
      <c r="A870" t="str">
        <f t="shared" si="13"/>
        <v>New Kent2009</v>
      </c>
      <c r="B870" t="s">
        <v>688</v>
      </c>
      <c r="C870">
        <v>2009</v>
      </c>
      <c r="D870" t="s">
        <v>245</v>
      </c>
      <c r="E870">
        <v>433</v>
      </c>
      <c r="F870">
        <v>3692</v>
      </c>
      <c r="G870">
        <v>-6.2</v>
      </c>
      <c r="H870">
        <v>660</v>
      </c>
      <c r="I870">
        <v>3.1</v>
      </c>
      <c r="J870" t="s">
        <v>247</v>
      </c>
      <c r="K870">
        <v>51127</v>
      </c>
      <c r="L870" t="s">
        <v>236</v>
      </c>
    </row>
    <row r="871" spans="1:12" x14ac:dyDescent="0.2">
      <c r="A871" t="str">
        <f t="shared" si="13"/>
        <v>Northampton2009</v>
      </c>
      <c r="B871" t="s">
        <v>689</v>
      </c>
      <c r="C871">
        <v>2009</v>
      </c>
      <c r="D871" t="s">
        <v>245</v>
      </c>
      <c r="E871">
        <v>435</v>
      </c>
      <c r="F871">
        <v>4585</v>
      </c>
      <c r="G871">
        <v>-1.2</v>
      </c>
      <c r="H871">
        <v>638</v>
      </c>
      <c r="I871">
        <v>-3.3</v>
      </c>
      <c r="J871" t="s">
        <v>247</v>
      </c>
      <c r="K871">
        <v>51131</v>
      </c>
      <c r="L871" t="s">
        <v>236</v>
      </c>
    </row>
    <row r="872" spans="1:12" x14ac:dyDescent="0.2">
      <c r="A872" t="str">
        <f t="shared" si="13"/>
        <v>Northumberland2009</v>
      </c>
      <c r="B872" t="s">
        <v>690</v>
      </c>
      <c r="C872">
        <v>2009</v>
      </c>
      <c r="D872" t="s">
        <v>245</v>
      </c>
      <c r="E872">
        <v>403</v>
      </c>
      <c r="F872">
        <v>2741</v>
      </c>
      <c r="G872">
        <v>-2</v>
      </c>
      <c r="H872">
        <v>594</v>
      </c>
      <c r="I872">
        <v>4</v>
      </c>
      <c r="J872" t="s">
        <v>247</v>
      </c>
      <c r="K872">
        <v>51133</v>
      </c>
      <c r="L872" t="s">
        <v>236</v>
      </c>
    </row>
    <row r="873" spans="1:12" x14ac:dyDescent="0.2">
      <c r="A873" t="str">
        <f t="shared" si="13"/>
        <v>Nottoway2009</v>
      </c>
      <c r="B873" t="s">
        <v>691</v>
      </c>
      <c r="C873">
        <v>2009</v>
      </c>
      <c r="D873" t="s">
        <v>245</v>
      </c>
      <c r="E873">
        <v>359</v>
      </c>
      <c r="F873">
        <v>5541</v>
      </c>
      <c r="G873">
        <v>-2.7</v>
      </c>
      <c r="H873">
        <v>625</v>
      </c>
      <c r="I873">
        <v>1.5</v>
      </c>
      <c r="J873" t="s">
        <v>247</v>
      </c>
      <c r="K873">
        <v>51135</v>
      </c>
      <c r="L873" t="s">
        <v>236</v>
      </c>
    </row>
    <row r="874" spans="1:12" x14ac:dyDescent="0.2">
      <c r="A874" t="str">
        <f t="shared" si="13"/>
        <v>Orange2009</v>
      </c>
      <c r="B874" t="s">
        <v>418</v>
      </c>
      <c r="C874">
        <v>2009</v>
      </c>
      <c r="D874" t="s">
        <v>245</v>
      </c>
      <c r="E874">
        <v>837</v>
      </c>
      <c r="F874">
        <v>8645</v>
      </c>
      <c r="G874">
        <v>-4.2</v>
      </c>
      <c r="H874">
        <v>660</v>
      </c>
      <c r="I874">
        <v>-1.8</v>
      </c>
      <c r="J874" t="s">
        <v>247</v>
      </c>
      <c r="K874">
        <v>51137</v>
      </c>
      <c r="L874" t="s">
        <v>236</v>
      </c>
    </row>
    <row r="875" spans="1:12" x14ac:dyDescent="0.2">
      <c r="A875" t="str">
        <f t="shared" si="13"/>
        <v>Page2009</v>
      </c>
      <c r="B875" t="s">
        <v>692</v>
      </c>
      <c r="C875">
        <v>2009</v>
      </c>
      <c r="D875" t="s">
        <v>245</v>
      </c>
      <c r="E875">
        <v>496</v>
      </c>
      <c r="F875">
        <v>5397</v>
      </c>
      <c r="G875">
        <v>-6.2</v>
      </c>
      <c r="H875">
        <v>549</v>
      </c>
      <c r="I875">
        <v>4.4000000000000004</v>
      </c>
      <c r="J875" t="s">
        <v>247</v>
      </c>
      <c r="K875">
        <v>51139</v>
      </c>
      <c r="L875" t="s">
        <v>236</v>
      </c>
    </row>
    <row r="876" spans="1:12" x14ac:dyDescent="0.2">
      <c r="A876" t="str">
        <f t="shared" si="13"/>
        <v>Patrick2009</v>
      </c>
      <c r="B876" t="s">
        <v>693</v>
      </c>
      <c r="C876">
        <v>2009</v>
      </c>
      <c r="D876" t="s">
        <v>245</v>
      </c>
      <c r="E876">
        <v>383</v>
      </c>
      <c r="F876">
        <v>5021</v>
      </c>
      <c r="G876">
        <v>1</v>
      </c>
      <c r="H876">
        <v>498</v>
      </c>
      <c r="I876">
        <v>2.9</v>
      </c>
      <c r="J876" t="s">
        <v>247</v>
      </c>
      <c r="K876">
        <v>51141</v>
      </c>
      <c r="L876" t="s">
        <v>236</v>
      </c>
    </row>
    <row r="877" spans="1:12" x14ac:dyDescent="0.2">
      <c r="A877" t="str">
        <f t="shared" si="13"/>
        <v>Pittsylvania2009</v>
      </c>
      <c r="B877" t="s">
        <v>694</v>
      </c>
      <c r="C877">
        <v>2009</v>
      </c>
      <c r="D877" t="s">
        <v>245</v>
      </c>
      <c r="E877">
        <v>1028</v>
      </c>
      <c r="F877">
        <v>11384</v>
      </c>
      <c r="G877">
        <v>-5.7</v>
      </c>
      <c r="H877">
        <v>567</v>
      </c>
      <c r="I877">
        <v>1.6</v>
      </c>
      <c r="J877" t="s">
        <v>247</v>
      </c>
      <c r="K877">
        <v>51143</v>
      </c>
      <c r="L877" t="s">
        <v>236</v>
      </c>
    </row>
    <row r="878" spans="1:12" x14ac:dyDescent="0.2">
      <c r="A878" t="str">
        <f t="shared" si="13"/>
        <v>Powhatan2009</v>
      </c>
      <c r="B878" t="s">
        <v>695</v>
      </c>
      <c r="C878">
        <v>2009</v>
      </c>
      <c r="D878" t="s">
        <v>245</v>
      </c>
      <c r="E878">
        <v>734</v>
      </c>
      <c r="F878">
        <v>6205</v>
      </c>
      <c r="G878">
        <v>-1.4</v>
      </c>
      <c r="H878">
        <v>697</v>
      </c>
      <c r="I878">
        <v>-0.1</v>
      </c>
      <c r="J878" t="s">
        <v>247</v>
      </c>
      <c r="K878">
        <v>51145</v>
      </c>
      <c r="L878" t="s">
        <v>236</v>
      </c>
    </row>
    <row r="879" spans="1:12" x14ac:dyDescent="0.2">
      <c r="A879" t="str">
        <f t="shared" si="13"/>
        <v>Prince Edward2009</v>
      </c>
      <c r="B879" t="s">
        <v>696</v>
      </c>
      <c r="C879">
        <v>2009</v>
      </c>
      <c r="D879" t="s">
        <v>245</v>
      </c>
      <c r="E879">
        <v>592</v>
      </c>
      <c r="F879">
        <v>8836</v>
      </c>
      <c r="G879">
        <v>-1.4</v>
      </c>
      <c r="H879">
        <v>602</v>
      </c>
      <c r="I879">
        <v>2.4</v>
      </c>
      <c r="J879" t="s">
        <v>247</v>
      </c>
      <c r="K879">
        <v>51147</v>
      </c>
      <c r="L879" t="s">
        <v>236</v>
      </c>
    </row>
    <row r="880" spans="1:12" x14ac:dyDescent="0.2">
      <c r="A880" t="str">
        <f t="shared" si="13"/>
        <v>Prince George2009</v>
      </c>
      <c r="B880" t="s">
        <v>697</v>
      </c>
      <c r="C880">
        <v>2009</v>
      </c>
      <c r="D880" t="s">
        <v>245</v>
      </c>
      <c r="E880">
        <v>540</v>
      </c>
      <c r="F880">
        <v>12619</v>
      </c>
      <c r="G880">
        <v>4.7</v>
      </c>
      <c r="H880">
        <v>920</v>
      </c>
      <c r="I880">
        <v>6.4</v>
      </c>
      <c r="J880" t="s">
        <v>247</v>
      </c>
      <c r="K880">
        <v>51149</v>
      </c>
      <c r="L880" t="s">
        <v>236</v>
      </c>
    </row>
    <row r="881" spans="1:12" x14ac:dyDescent="0.2">
      <c r="A881" t="str">
        <f t="shared" si="13"/>
        <v>Prince William2009</v>
      </c>
      <c r="B881" t="s">
        <v>698</v>
      </c>
      <c r="C881">
        <v>2009</v>
      </c>
      <c r="D881" t="s">
        <v>245</v>
      </c>
      <c r="E881">
        <v>7335</v>
      </c>
      <c r="F881">
        <v>103844</v>
      </c>
      <c r="G881">
        <v>0</v>
      </c>
      <c r="H881">
        <v>850</v>
      </c>
      <c r="I881">
        <v>4.3</v>
      </c>
      <c r="J881" t="s">
        <v>247</v>
      </c>
      <c r="K881">
        <v>51153</v>
      </c>
      <c r="L881" t="s">
        <v>236</v>
      </c>
    </row>
    <row r="882" spans="1:12" x14ac:dyDescent="0.2">
      <c r="A882" t="str">
        <f t="shared" si="13"/>
        <v>Pulaski2009</v>
      </c>
      <c r="B882" t="s">
        <v>415</v>
      </c>
      <c r="C882">
        <v>2009</v>
      </c>
      <c r="D882" t="s">
        <v>245</v>
      </c>
      <c r="E882">
        <v>740</v>
      </c>
      <c r="F882">
        <v>11497</v>
      </c>
      <c r="G882">
        <v>-11.3</v>
      </c>
      <c r="H882">
        <v>633</v>
      </c>
      <c r="I882">
        <v>-2.6</v>
      </c>
      <c r="J882" t="s">
        <v>247</v>
      </c>
      <c r="K882">
        <v>51155</v>
      </c>
      <c r="L882" t="s">
        <v>236</v>
      </c>
    </row>
    <row r="883" spans="1:12" x14ac:dyDescent="0.2">
      <c r="A883" t="str">
        <f t="shared" si="13"/>
        <v>Rappahannock2009</v>
      </c>
      <c r="B883" t="s">
        <v>699</v>
      </c>
      <c r="C883">
        <v>2009</v>
      </c>
      <c r="D883" t="s">
        <v>245</v>
      </c>
      <c r="E883">
        <v>243</v>
      </c>
      <c r="F883">
        <v>1326</v>
      </c>
      <c r="G883">
        <v>-5.2</v>
      </c>
      <c r="H883">
        <v>805</v>
      </c>
      <c r="I883">
        <v>-6.7</v>
      </c>
      <c r="J883" t="s">
        <v>247</v>
      </c>
      <c r="K883">
        <v>51157</v>
      </c>
      <c r="L883" t="s">
        <v>236</v>
      </c>
    </row>
    <row r="884" spans="1:12" x14ac:dyDescent="0.2">
      <c r="A884" t="str">
        <f t="shared" si="13"/>
        <v>Richmond2009</v>
      </c>
      <c r="B884" t="s">
        <v>342</v>
      </c>
      <c r="C884">
        <v>2009</v>
      </c>
      <c r="D884" t="s">
        <v>245</v>
      </c>
      <c r="E884">
        <v>258</v>
      </c>
      <c r="F884">
        <v>3403</v>
      </c>
      <c r="G884">
        <v>2.7</v>
      </c>
      <c r="H884">
        <v>568</v>
      </c>
      <c r="I884">
        <v>0.4</v>
      </c>
      <c r="J884" t="s">
        <v>247</v>
      </c>
      <c r="K884">
        <v>51159</v>
      </c>
      <c r="L884" t="s">
        <v>236</v>
      </c>
    </row>
    <row r="885" spans="1:12" x14ac:dyDescent="0.2">
      <c r="A885" t="str">
        <f t="shared" si="13"/>
        <v>Roanoke2009</v>
      </c>
      <c r="B885" t="s">
        <v>700</v>
      </c>
      <c r="C885">
        <v>2009</v>
      </c>
      <c r="D885" t="s">
        <v>245</v>
      </c>
      <c r="E885">
        <v>2233</v>
      </c>
      <c r="F885">
        <v>34870</v>
      </c>
      <c r="G885">
        <v>-2.4</v>
      </c>
      <c r="H885">
        <v>729</v>
      </c>
      <c r="I885">
        <v>1.8</v>
      </c>
      <c r="J885" t="s">
        <v>247</v>
      </c>
      <c r="K885">
        <v>51161</v>
      </c>
      <c r="L885" t="s">
        <v>236</v>
      </c>
    </row>
    <row r="886" spans="1:12" x14ac:dyDescent="0.2">
      <c r="A886" t="str">
        <f t="shared" si="13"/>
        <v>Rockbridge2009</v>
      </c>
      <c r="B886" t="s">
        <v>701</v>
      </c>
      <c r="C886">
        <v>2009</v>
      </c>
      <c r="D886" t="s">
        <v>245</v>
      </c>
      <c r="E886">
        <v>486</v>
      </c>
      <c r="F886">
        <v>6188</v>
      </c>
      <c r="G886">
        <v>-5.6</v>
      </c>
      <c r="H886">
        <v>560</v>
      </c>
      <c r="I886">
        <v>2.8</v>
      </c>
      <c r="J886" t="s">
        <v>247</v>
      </c>
      <c r="K886">
        <v>51163</v>
      </c>
      <c r="L886" t="s">
        <v>236</v>
      </c>
    </row>
    <row r="887" spans="1:12" x14ac:dyDescent="0.2">
      <c r="A887" t="str">
        <f t="shared" si="13"/>
        <v>Rockingham2009</v>
      </c>
      <c r="B887" t="s">
        <v>380</v>
      </c>
      <c r="C887">
        <v>2009</v>
      </c>
      <c r="D887" t="s">
        <v>245</v>
      </c>
      <c r="E887">
        <v>1571</v>
      </c>
      <c r="F887">
        <v>27808</v>
      </c>
      <c r="G887">
        <v>-4.2</v>
      </c>
      <c r="H887">
        <v>701</v>
      </c>
      <c r="I887">
        <v>3.5</v>
      </c>
      <c r="J887" t="s">
        <v>247</v>
      </c>
      <c r="K887">
        <v>51165</v>
      </c>
      <c r="L887" t="s">
        <v>236</v>
      </c>
    </row>
    <row r="888" spans="1:12" x14ac:dyDescent="0.2">
      <c r="A888" t="str">
        <f t="shared" si="13"/>
        <v>Russell2009</v>
      </c>
      <c r="B888" t="s">
        <v>449</v>
      </c>
      <c r="C888">
        <v>2009</v>
      </c>
      <c r="D888" t="s">
        <v>245</v>
      </c>
      <c r="E888">
        <v>592</v>
      </c>
      <c r="F888">
        <v>7393</v>
      </c>
      <c r="G888">
        <v>-7.3</v>
      </c>
      <c r="H888">
        <v>648</v>
      </c>
      <c r="I888">
        <v>-0.5</v>
      </c>
      <c r="J888" t="s">
        <v>247</v>
      </c>
      <c r="K888">
        <v>51167</v>
      </c>
      <c r="L888" t="s">
        <v>236</v>
      </c>
    </row>
    <row r="889" spans="1:12" x14ac:dyDescent="0.2">
      <c r="A889" t="str">
        <f t="shared" si="13"/>
        <v>Scott2009</v>
      </c>
      <c r="B889" t="s">
        <v>638</v>
      </c>
      <c r="C889">
        <v>2009</v>
      </c>
      <c r="D889" t="s">
        <v>245</v>
      </c>
      <c r="E889">
        <v>414</v>
      </c>
      <c r="F889">
        <v>4876</v>
      </c>
      <c r="G889">
        <v>-5.7</v>
      </c>
      <c r="H889">
        <v>601</v>
      </c>
      <c r="I889">
        <v>4</v>
      </c>
      <c r="J889" t="s">
        <v>247</v>
      </c>
      <c r="K889">
        <v>51169</v>
      </c>
      <c r="L889" t="s">
        <v>236</v>
      </c>
    </row>
    <row r="890" spans="1:12" x14ac:dyDescent="0.2">
      <c r="A890" t="str">
        <f t="shared" si="13"/>
        <v>Shenandoah2009</v>
      </c>
      <c r="B890" t="s">
        <v>702</v>
      </c>
      <c r="C890">
        <v>2009</v>
      </c>
      <c r="D890" t="s">
        <v>245</v>
      </c>
      <c r="E890">
        <v>1073</v>
      </c>
      <c r="F890">
        <v>13089</v>
      </c>
      <c r="G890">
        <v>-7.6</v>
      </c>
      <c r="H890">
        <v>601</v>
      </c>
      <c r="I890">
        <v>2.2000000000000002</v>
      </c>
      <c r="J890" t="s">
        <v>247</v>
      </c>
      <c r="K890">
        <v>51171</v>
      </c>
      <c r="L890" t="s">
        <v>236</v>
      </c>
    </row>
    <row r="891" spans="1:12" x14ac:dyDescent="0.2">
      <c r="A891" t="str">
        <f t="shared" si="13"/>
        <v>Smyth2009</v>
      </c>
      <c r="B891" t="s">
        <v>703</v>
      </c>
      <c r="C891">
        <v>2009</v>
      </c>
      <c r="D891" t="s">
        <v>245</v>
      </c>
      <c r="E891">
        <v>781</v>
      </c>
      <c r="F891">
        <v>11605</v>
      </c>
      <c r="G891">
        <v>-8.4</v>
      </c>
      <c r="H891">
        <v>646</v>
      </c>
      <c r="I891">
        <v>5.6</v>
      </c>
      <c r="J891" t="s">
        <v>247</v>
      </c>
      <c r="K891">
        <v>51173</v>
      </c>
      <c r="L891" t="s">
        <v>236</v>
      </c>
    </row>
    <row r="892" spans="1:12" x14ac:dyDescent="0.2">
      <c r="A892" t="str">
        <f t="shared" si="13"/>
        <v>Southampton2009</v>
      </c>
      <c r="B892" t="s">
        <v>704</v>
      </c>
      <c r="C892">
        <v>2009</v>
      </c>
      <c r="D892" t="s">
        <v>245</v>
      </c>
      <c r="E892">
        <v>293</v>
      </c>
      <c r="F892">
        <v>3892</v>
      </c>
      <c r="G892">
        <v>-4.4000000000000004</v>
      </c>
      <c r="H892">
        <v>595</v>
      </c>
      <c r="I892">
        <v>3.3</v>
      </c>
      <c r="J892" t="s">
        <v>247</v>
      </c>
      <c r="K892">
        <v>51175</v>
      </c>
      <c r="L892" t="s">
        <v>236</v>
      </c>
    </row>
    <row r="893" spans="1:12" x14ac:dyDescent="0.2">
      <c r="A893" t="str">
        <f t="shared" si="13"/>
        <v>Spotsylvania2009</v>
      </c>
      <c r="B893" t="s">
        <v>705</v>
      </c>
      <c r="C893">
        <v>2009</v>
      </c>
      <c r="D893" t="s">
        <v>245</v>
      </c>
      <c r="E893">
        <v>2409</v>
      </c>
      <c r="F893">
        <v>29989</v>
      </c>
      <c r="G893">
        <v>-0.3</v>
      </c>
      <c r="H893">
        <v>670</v>
      </c>
      <c r="I893">
        <v>-0.3</v>
      </c>
      <c r="J893" t="s">
        <v>247</v>
      </c>
      <c r="K893">
        <v>51177</v>
      </c>
      <c r="L893" t="s">
        <v>236</v>
      </c>
    </row>
    <row r="894" spans="1:12" x14ac:dyDescent="0.2">
      <c r="A894" t="str">
        <f t="shared" si="13"/>
        <v>Stafford2009</v>
      </c>
      <c r="B894" t="s">
        <v>706</v>
      </c>
      <c r="C894">
        <v>2009</v>
      </c>
      <c r="D894" t="s">
        <v>245</v>
      </c>
      <c r="E894">
        <v>2298</v>
      </c>
      <c r="F894">
        <v>35266</v>
      </c>
      <c r="G894">
        <v>1.5</v>
      </c>
      <c r="H894">
        <v>881</v>
      </c>
      <c r="I894">
        <v>5.3</v>
      </c>
      <c r="J894" t="s">
        <v>247</v>
      </c>
      <c r="K894">
        <v>51179</v>
      </c>
      <c r="L894" t="s">
        <v>236</v>
      </c>
    </row>
    <row r="895" spans="1:12" x14ac:dyDescent="0.2">
      <c r="A895" t="str">
        <f t="shared" si="13"/>
        <v>Surry2009</v>
      </c>
      <c r="B895" t="s">
        <v>707</v>
      </c>
      <c r="C895">
        <v>2009</v>
      </c>
      <c r="D895" t="s">
        <v>245</v>
      </c>
      <c r="E895">
        <v>109</v>
      </c>
      <c r="F895">
        <v>2150</v>
      </c>
      <c r="G895">
        <v>-2.5</v>
      </c>
      <c r="H895">
        <v>1396</v>
      </c>
      <c r="I895">
        <v>18.5</v>
      </c>
      <c r="J895" t="s">
        <v>247</v>
      </c>
      <c r="K895">
        <v>51181</v>
      </c>
      <c r="L895" t="s">
        <v>236</v>
      </c>
    </row>
    <row r="896" spans="1:12" x14ac:dyDescent="0.2">
      <c r="A896" t="str">
        <f t="shared" si="13"/>
        <v>Sussex2009</v>
      </c>
      <c r="B896" t="s">
        <v>708</v>
      </c>
      <c r="C896">
        <v>2009</v>
      </c>
      <c r="D896" t="s">
        <v>245</v>
      </c>
      <c r="E896">
        <v>235</v>
      </c>
      <c r="F896">
        <v>3586</v>
      </c>
      <c r="G896">
        <v>-2.7</v>
      </c>
      <c r="H896">
        <v>620</v>
      </c>
      <c r="I896">
        <v>2.2999999999999998</v>
      </c>
      <c r="J896" t="s">
        <v>247</v>
      </c>
      <c r="K896">
        <v>51183</v>
      </c>
      <c r="L896" t="s">
        <v>236</v>
      </c>
    </row>
    <row r="897" spans="1:12" x14ac:dyDescent="0.2">
      <c r="A897" t="str">
        <f t="shared" si="13"/>
        <v>Tazewell2009</v>
      </c>
      <c r="B897" t="s">
        <v>709</v>
      </c>
      <c r="C897">
        <v>2009</v>
      </c>
      <c r="D897" t="s">
        <v>245</v>
      </c>
      <c r="E897">
        <v>1267</v>
      </c>
      <c r="F897">
        <v>16982</v>
      </c>
      <c r="G897">
        <v>-5.8</v>
      </c>
      <c r="H897">
        <v>628</v>
      </c>
      <c r="I897">
        <v>0.2</v>
      </c>
      <c r="J897" t="s">
        <v>247</v>
      </c>
      <c r="K897">
        <v>51185</v>
      </c>
      <c r="L897" t="s">
        <v>236</v>
      </c>
    </row>
    <row r="898" spans="1:12" x14ac:dyDescent="0.2">
      <c r="A898" t="str">
        <f t="shared" si="13"/>
        <v>Warren2009</v>
      </c>
      <c r="B898" t="s">
        <v>561</v>
      </c>
      <c r="C898">
        <v>2009</v>
      </c>
      <c r="D898" t="s">
        <v>245</v>
      </c>
      <c r="E898">
        <v>958</v>
      </c>
      <c r="F898">
        <v>11610</v>
      </c>
      <c r="G898">
        <v>-4</v>
      </c>
      <c r="H898">
        <v>665</v>
      </c>
      <c r="I898">
        <v>5.0999999999999996</v>
      </c>
      <c r="J898" t="s">
        <v>247</v>
      </c>
      <c r="K898">
        <v>51187</v>
      </c>
      <c r="L898" t="s">
        <v>236</v>
      </c>
    </row>
    <row r="899" spans="1:12" x14ac:dyDescent="0.2">
      <c r="A899" t="str">
        <f t="shared" si="13"/>
        <v>Washington2009</v>
      </c>
      <c r="B899" t="s">
        <v>452</v>
      </c>
      <c r="C899">
        <v>2009</v>
      </c>
      <c r="D899" t="s">
        <v>245</v>
      </c>
      <c r="E899">
        <v>1519</v>
      </c>
      <c r="F899">
        <v>19461</v>
      </c>
      <c r="G899">
        <v>-4.2</v>
      </c>
      <c r="H899">
        <v>692</v>
      </c>
      <c r="I899">
        <v>6</v>
      </c>
      <c r="J899" t="s">
        <v>247</v>
      </c>
      <c r="K899">
        <v>51191</v>
      </c>
      <c r="L899" t="s">
        <v>236</v>
      </c>
    </row>
    <row r="900" spans="1:12" x14ac:dyDescent="0.2">
      <c r="A900" t="str">
        <f t="shared" si="13"/>
        <v>Westmoreland2009</v>
      </c>
      <c r="B900" t="s">
        <v>710</v>
      </c>
      <c r="C900">
        <v>2009</v>
      </c>
      <c r="D900" t="s">
        <v>245</v>
      </c>
      <c r="E900">
        <v>390</v>
      </c>
      <c r="F900">
        <v>3515</v>
      </c>
      <c r="G900">
        <v>-2.7</v>
      </c>
      <c r="H900">
        <v>553</v>
      </c>
      <c r="I900">
        <v>-5</v>
      </c>
      <c r="J900" t="s">
        <v>247</v>
      </c>
      <c r="K900">
        <v>51193</v>
      </c>
      <c r="L900" t="s">
        <v>236</v>
      </c>
    </row>
    <row r="901" spans="1:12" x14ac:dyDescent="0.2">
      <c r="A901" t="str">
        <f t="shared" si="13"/>
        <v>Wise2009</v>
      </c>
      <c r="B901" t="s">
        <v>711</v>
      </c>
      <c r="C901">
        <v>2009</v>
      </c>
      <c r="D901" t="s">
        <v>245</v>
      </c>
      <c r="E901">
        <v>1050</v>
      </c>
      <c r="F901">
        <v>15552</v>
      </c>
      <c r="G901">
        <v>5.9</v>
      </c>
      <c r="H901">
        <v>751</v>
      </c>
      <c r="I901">
        <v>5.2</v>
      </c>
      <c r="J901" t="s">
        <v>247</v>
      </c>
      <c r="K901">
        <v>51195</v>
      </c>
      <c r="L901" t="s">
        <v>236</v>
      </c>
    </row>
    <row r="902" spans="1:12" x14ac:dyDescent="0.2">
      <c r="A902" t="str">
        <f t="shared" ref="A902:A965" si="14">_xlfn.CONCAT(B902, C902)</f>
        <v>Wythe2009</v>
      </c>
      <c r="B902" t="s">
        <v>712</v>
      </c>
      <c r="C902">
        <v>2009</v>
      </c>
      <c r="D902" t="s">
        <v>245</v>
      </c>
      <c r="E902">
        <v>853</v>
      </c>
      <c r="F902">
        <v>11298</v>
      </c>
      <c r="G902">
        <v>-6.5</v>
      </c>
      <c r="H902">
        <v>574</v>
      </c>
      <c r="I902">
        <v>4.2</v>
      </c>
      <c r="J902" t="s">
        <v>247</v>
      </c>
      <c r="K902">
        <v>51197</v>
      </c>
      <c r="L902" t="s">
        <v>236</v>
      </c>
    </row>
    <row r="903" spans="1:12" x14ac:dyDescent="0.2">
      <c r="A903" t="str">
        <f t="shared" si="14"/>
        <v>York2009</v>
      </c>
      <c r="B903" t="s">
        <v>391</v>
      </c>
      <c r="C903">
        <v>2009</v>
      </c>
      <c r="D903" t="s">
        <v>245</v>
      </c>
      <c r="E903">
        <v>1534</v>
      </c>
      <c r="F903">
        <v>20638</v>
      </c>
      <c r="G903">
        <v>-2</v>
      </c>
      <c r="H903">
        <v>699</v>
      </c>
      <c r="I903">
        <v>1.2</v>
      </c>
      <c r="J903" t="s">
        <v>247</v>
      </c>
      <c r="K903">
        <v>51199</v>
      </c>
      <c r="L903" t="s">
        <v>236</v>
      </c>
    </row>
    <row r="904" spans="1:12" x14ac:dyDescent="0.2">
      <c r="A904" t="str">
        <f t="shared" si="14"/>
        <v>Alexandria City2009</v>
      </c>
      <c r="B904" t="s">
        <v>258</v>
      </c>
      <c r="C904">
        <v>2009</v>
      </c>
      <c r="D904" t="s">
        <v>245</v>
      </c>
      <c r="E904">
        <v>6097</v>
      </c>
      <c r="F904">
        <v>98470</v>
      </c>
      <c r="G904">
        <v>-3.5</v>
      </c>
      <c r="H904">
        <v>1376</v>
      </c>
      <c r="I904">
        <v>5</v>
      </c>
      <c r="J904" t="s">
        <v>247</v>
      </c>
      <c r="K904">
        <v>51510</v>
      </c>
      <c r="L904" t="s">
        <v>236</v>
      </c>
    </row>
    <row r="905" spans="1:12" x14ac:dyDescent="0.2">
      <c r="A905" t="str">
        <f t="shared" si="14"/>
        <v>Bedford City2009</v>
      </c>
      <c r="B905" t="s">
        <v>259</v>
      </c>
      <c r="C905">
        <v>2009</v>
      </c>
      <c r="D905" t="s">
        <v>245</v>
      </c>
      <c r="E905">
        <v>317</v>
      </c>
      <c r="F905">
        <v>3347</v>
      </c>
      <c r="G905">
        <v>-10.5</v>
      </c>
      <c r="H905">
        <v>668</v>
      </c>
      <c r="I905">
        <v>3.9</v>
      </c>
      <c r="J905" t="s">
        <v>247</v>
      </c>
      <c r="K905">
        <v>51515</v>
      </c>
      <c r="L905" t="s">
        <v>236</v>
      </c>
    </row>
    <row r="906" spans="1:12" x14ac:dyDescent="0.2">
      <c r="A906" t="str">
        <f t="shared" si="14"/>
        <v>Bristol City2009</v>
      </c>
      <c r="B906" t="s">
        <v>260</v>
      </c>
      <c r="C906">
        <v>2009</v>
      </c>
      <c r="D906" t="s">
        <v>245</v>
      </c>
      <c r="E906">
        <v>678</v>
      </c>
      <c r="F906">
        <v>12538</v>
      </c>
      <c r="G906">
        <v>-3.4</v>
      </c>
      <c r="H906">
        <v>596</v>
      </c>
      <c r="I906">
        <v>0.7</v>
      </c>
      <c r="J906" t="s">
        <v>247</v>
      </c>
      <c r="K906">
        <v>51520</v>
      </c>
      <c r="L906" t="s">
        <v>236</v>
      </c>
    </row>
    <row r="907" spans="1:12" x14ac:dyDescent="0.2">
      <c r="A907" t="str">
        <f t="shared" si="14"/>
        <v>Buena Vista City2009</v>
      </c>
      <c r="B907" t="s">
        <v>261</v>
      </c>
      <c r="C907">
        <v>2009</v>
      </c>
      <c r="D907" t="s">
        <v>245</v>
      </c>
      <c r="E907">
        <v>132</v>
      </c>
      <c r="F907">
        <v>2135</v>
      </c>
      <c r="G907">
        <v>-12.2</v>
      </c>
      <c r="H907">
        <v>566</v>
      </c>
      <c r="I907">
        <v>6.4</v>
      </c>
      <c r="J907" t="s">
        <v>247</v>
      </c>
      <c r="K907">
        <v>51530</v>
      </c>
      <c r="L907" t="s">
        <v>236</v>
      </c>
    </row>
    <row r="908" spans="1:12" x14ac:dyDescent="0.2">
      <c r="A908" t="str">
        <f t="shared" si="14"/>
        <v>Charlottesville City2009</v>
      </c>
      <c r="B908" t="s">
        <v>262</v>
      </c>
      <c r="C908">
        <v>2009</v>
      </c>
      <c r="D908" t="s">
        <v>245</v>
      </c>
      <c r="E908">
        <v>2241</v>
      </c>
      <c r="F908">
        <v>35325</v>
      </c>
      <c r="G908">
        <v>-2.6</v>
      </c>
      <c r="H908">
        <v>905</v>
      </c>
      <c r="I908">
        <v>6.6</v>
      </c>
      <c r="J908" t="s">
        <v>247</v>
      </c>
      <c r="K908">
        <v>51540</v>
      </c>
      <c r="L908" t="s">
        <v>236</v>
      </c>
    </row>
    <row r="909" spans="1:12" x14ac:dyDescent="0.2">
      <c r="A909" t="str">
        <f t="shared" si="14"/>
        <v>Chesapeake City2009</v>
      </c>
      <c r="B909" t="s">
        <v>263</v>
      </c>
      <c r="C909">
        <v>2009</v>
      </c>
      <c r="D909" t="s">
        <v>245</v>
      </c>
      <c r="E909">
        <v>5653</v>
      </c>
      <c r="F909">
        <v>94826</v>
      </c>
      <c r="G909">
        <v>-3.7</v>
      </c>
      <c r="H909">
        <v>761</v>
      </c>
      <c r="I909">
        <v>6.6</v>
      </c>
      <c r="J909" t="s">
        <v>247</v>
      </c>
      <c r="K909">
        <v>51550</v>
      </c>
      <c r="L909" t="s">
        <v>236</v>
      </c>
    </row>
    <row r="910" spans="1:12" x14ac:dyDescent="0.2">
      <c r="A910" t="str">
        <f t="shared" si="14"/>
        <v>Colonial Heights City2009</v>
      </c>
      <c r="B910" t="s">
        <v>264</v>
      </c>
      <c r="C910">
        <v>2009</v>
      </c>
      <c r="D910" t="s">
        <v>245</v>
      </c>
      <c r="E910">
        <v>718</v>
      </c>
      <c r="F910">
        <v>10357</v>
      </c>
      <c r="G910">
        <v>-3.1</v>
      </c>
      <c r="H910">
        <v>547</v>
      </c>
      <c r="I910">
        <v>5.2</v>
      </c>
      <c r="J910" t="s">
        <v>247</v>
      </c>
      <c r="K910">
        <v>51570</v>
      </c>
      <c r="L910" t="s">
        <v>236</v>
      </c>
    </row>
    <row r="911" spans="1:12" x14ac:dyDescent="0.2">
      <c r="A911" t="str">
        <f t="shared" si="14"/>
        <v>Covington City2009</v>
      </c>
      <c r="B911" t="s">
        <v>265</v>
      </c>
      <c r="C911">
        <v>2009</v>
      </c>
      <c r="D911" t="s">
        <v>245</v>
      </c>
      <c r="E911">
        <v>272</v>
      </c>
      <c r="F911">
        <v>3681</v>
      </c>
      <c r="G911">
        <v>-7.2</v>
      </c>
      <c r="H911">
        <v>831</v>
      </c>
      <c r="I911">
        <v>6.9</v>
      </c>
      <c r="J911" t="s">
        <v>247</v>
      </c>
      <c r="K911">
        <v>51580</v>
      </c>
      <c r="L911" t="s">
        <v>236</v>
      </c>
    </row>
    <row r="912" spans="1:12" x14ac:dyDescent="0.2">
      <c r="A912" t="str">
        <f t="shared" si="14"/>
        <v>Danville City2009</v>
      </c>
      <c r="B912" t="s">
        <v>266</v>
      </c>
      <c r="C912">
        <v>2009</v>
      </c>
      <c r="D912" t="s">
        <v>245</v>
      </c>
      <c r="E912">
        <v>1453</v>
      </c>
      <c r="F912">
        <v>26643</v>
      </c>
      <c r="G912">
        <v>-4.0999999999999996</v>
      </c>
      <c r="H912">
        <v>657</v>
      </c>
      <c r="I912">
        <v>7</v>
      </c>
      <c r="J912" t="s">
        <v>247</v>
      </c>
      <c r="K912">
        <v>51590</v>
      </c>
      <c r="L912" t="s">
        <v>236</v>
      </c>
    </row>
    <row r="913" spans="1:12" x14ac:dyDescent="0.2">
      <c r="A913" t="str">
        <f t="shared" si="14"/>
        <v>Emporia City2009</v>
      </c>
      <c r="B913" t="s">
        <v>267</v>
      </c>
      <c r="C913">
        <v>2009</v>
      </c>
      <c r="D913" t="s">
        <v>245</v>
      </c>
      <c r="E913">
        <v>263</v>
      </c>
      <c r="F913">
        <v>3866</v>
      </c>
      <c r="G913">
        <v>-1.3</v>
      </c>
      <c r="H913">
        <v>530</v>
      </c>
      <c r="I913">
        <v>2.9</v>
      </c>
      <c r="J913" t="s">
        <v>247</v>
      </c>
      <c r="K913">
        <v>51595</v>
      </c>
      <c r="L913" t="s">
        <v>236</v>
      </c>
    </row>
    <row r="914" spans="1:12" x14ac:dyDescent="0.2">
      <c r="A914" t="str">
        <f t="shared" si="14"/>
        <v>Fairfax City2009</v>
      </c>
      <c r="B914" t="s">
        <v>268</v>
      </c>
      <c r="C914">
        <v>2009</v>
      </c>
      <c r="D914" t="s">
        <v>245</v>
      </c>
      <c r="E914">
        <v>1672</v>
      </c>
      <c r="F914">
        <v>20259</v>
      </c>
      <c r="G914">
        <v>-0.4</v>
      </c>
      <c r="H914">
        <v>1176</v>
      </c>
      <c r="I914">
        <v>2.7</v>
      </c>
      <c r="J914" t="s">
        <v>247</v>
      </c>
      <c r="K914">
        <v>51600</v>
      </c>
      <c r="L914" t="s">
        <v>236</v>
      </c>
    </row>
    <row r="915" spans="1:12" x14ac:dyDescent="0.2">
      <c r="A915" t="str">
        <f t="shared" si="14"/>
        <v>Falls Church City2009</v>
      </c>
      <c r="B915" t="s">
        <v>269</v>
      </c>
      <c r="C915">
        <v>2009</v>
      </c>
      <c r="D915" t="s">
        <v>245</v>
      </c>
      <c r="E915">
        <v>977</v>
      </c>
      <c r="F915">
        <v>12802</v>
      </c>
      <c r="G915">
        <v>-1.4</v>
      </c>
      <c r="H915">
        <v>1261</v>
      </c>
      <c r="I915">
        <v>4.7</v>
      </c>
      <c r="J915" t="s">
        <v>247</v>
      </c>
      <c r="K915">
        <v>51610</v>
      </c>
      <c r="L915" t="s">
        <v>236</v>
      </c>
    </row>
    <row r="916" spans="1:12" x14ac:dyDescent="0.2">
      <c r="A916" t="str">
        <f t="shared" si="14"/>
        <v>Franklin City2009</v>
      </c>
      <c r="B916" t="s">
        <v>270</v>
      </c>
      <c r="C916">
        <v>2009</v>
      </c>
      <c r="D916" t="s">
        <v>245</v>
      </c>
      <c r="E916">
        <v>308</v>
      </c>
      <c r="F916">
        <v>4097</v>
      </c>
      <c r="G916">
        <v>-4.5999999999999996</v>
      </c>
      <c r="H916">
        <v>597</v>
      </c>
      <c r="I916">
        <v>2.2000000000000002</v>
      </c>
      <c r="J916" t="s">
        <v>247</v>
      </c>
      <c r="K916">
        <v>51620</v>
      </c>
      <c r="L916" t="s">
        <v>236</v>
      </c>
    </row>
    <row r="917" spans="1:12" x14ac:dyDescent="0.2">
      <c r="A917" t="str">
        <f t="shared" si="14"/>
        <v>Fredericksburg City2009</v>
      </c>
      <c r="B917" t="s">
        <v>271</v>
      </c>
      <c r="C917">
        <v>2009</v>
      </c>
      <c r="D917" t="s">
        <v>245</v>
      </c>
      <c r="E917">
        <v>1729</v>
      </c>
      <c r="F917">
        <v>25932</v>
      </c>
      <c r="G917">
        <v>-0.6</v>
      </c>
      <c r="H917">
        <v>790</v>
      </c>
      <c r="I917">
        <v>4.5999999999999996</v>
      </c>
      <c r="J917" t="s">
        <v>247</v>
      </c>
      <c r="K917">
        <v>51630</v>
      </c>
      <c r="L917" t="s">
        <v>236</v>
      </c>
    </row>
    <row r="918" spans="1:12" x14ac:dyDescent="0.2">
      <c r="A918" t="str">
        <f t="shared" si="14"/>
        <v>Galax City2009</v>
      </c>
      <c r="B918" t="s">
        <v>272</v>
      </c>
      <c r="C918">
        <v>2009</v>
      </c>
      <c r="D918" t="s">
        <v>245</v>
      </c>
      <c r="E918">
        <v>391</v>
      </c>
      <c r="F918">
        <v>6334</v>
      </c>
      <c r="G918">
        <v>-2.8</v>
      </c>
      <c r="H918">
        <v>583</v>
      </c>
      <c r="I918">
        <v>7.2</v>
      </c>
      <c r="J918" t="s">
        <v>247</v>
      </c>
      <c r="K918">
        <v>51640</v>
      </c>
      <c r="L918" t="s">
        <v>236</v>
      </c>
    </row>
    <row r="919" spans="1:12" x14ac:dyDescent="0.2">
      <c r="A919" t="str">
        <f t="shared" si="14"/>
        <v>Hampton City2009</v>
      </c>
      <c r="B919" t="s">
        <v>273</v>
      </c>
      <c r="C919">
        <v>2009</v>
      </c>
      <c r="D919" t="s">
        <v>245</v>
      </c>
      <c r="E919">
        <v>2636</v>
      </c>
      <c r="F919">
        <v>57251</v>
      </c>
      <c r="G919">
        <v>-2.5</v>
      </c>
      <c r="H919">
        <v>864</v>
      </c>
      <c r="I919">
        <v>4.5999999999999996</v>
      </c>
      <c r="J919" t="s">
        <v>247</v>
      </c>
      <c r="K919">
        <v>51650</v>
      </c>
      <c r="L919" t="s">
        <v>236</v>
      </c>
    </row>
    <row r="920" spans="1:12" x14ac:dyDescent="0.2">
      <c r="A920" t="str">
        <f t="shared" si="14"/>
        <v>Harrisonburg City2009</v>
      </c>
      <c r="B920" t="s">
        <v>274</v>
      </c>
      <c r="C920">
        <v>2009</v>
      </c>
      <c r="D920" t="s">
        <v>245</v>
      </c>
      <c r="E920">
        <v>1554</v>
      </c>
      <c r="F920">
        <v>30569</v>
      </c>
      <c r="G920">
        <v>-1.5</v>
      </c>
      <c r="H920">
        <v>696</v>
      </c>
      <c r="I920">
        <v>0</v>
      </c>
      <c r="J920" t="s">
        <v>247</v>
      </c>
      <c r="K920">
        <v>51660</v>
      </c>
      <c r="L920" t="s">
        <v>236</v>
      </c>
    </row>
    <row r="921" spans="1:12" x14ac:dyDescent="0.2">
      <c r="A921" t="str">
        <f t="shared" si="14"/>
        <v>Hopewell City2009</v>
      </c>
      <c r="B921" t="s">
        <v>275</v>
      </c>
      <c r="C921">
        <v>2009</v>
      </c>
      <c r="D921" t="s">
        <v>245</v>
      </c>
      <c r="E921">
        <v>506</v>
      </c>
      <c r="F921">
        <v>7985</v>
      </c>
      <c r="G921">
        <v>-3.9</v>
      </c>
      <c r="H921">
        <v>935</v>
      </c>
      <c r="I921">
        <v>4.2</v>
      </c>
      <c r="J921" t="s">
        <v>247</v>
      </c>
      <c r="K921">
        <v>51670</v>
      </c>
      <c r="L921" t="s">
        <v>236</v>
      </c>
    </row>
    <row r="922" spans="1:12" x14ac:dyDescent="0.2">
      <c r="A922" t="str">
        <f t="shared" si="14"/>
        <v>Lexington City2009</v>
      </c>
      <c r="B922" t="s">
        <v>276</v>
      </c>
      <c r="C922">
        <v>2009</v>
      </c>
      <c r="D922" t="s">
        <v>245</v>
      </c>
      <c r="E922">
        <v>371</v>
      </c>
      <c r="F922">
        <v>4996</v>
      </c>
      <c r="G922">
        <v>-1.6</v>
      </c>
      <c r="H922">
        <v>702</v>
      </c>
      <c r="I922">
        <v>2.5</v>
      </c>
      <c r="J922" t="s">
        <v>247</v>
      </c>
      <c r="K922">
        <v>51678</v>
      </c>
      <c r="L922" t="s">
        <v>236</v>
      </c>
    </row>
    <row r="923" spans="1:12" x14ac:dyDescent="0.2">
      <c r="A923" t="str">
        <f t="shared" si="14"/>
        <v>Lynchburg City2009</v>
      </c>
      <c r="B923" t="s">
        <v>277</v>
      </c>
      <c r="C923">
        <v>2009</v>
      </c>
      <c r="D923" t="s">
        <v>245</v>
      </c>
      <c r="E923">
        <v>2480</v>
      </c>
      <c r="F923">
        <v>53746</v>
      </c>
      <c r="G923">
        <v>-4</v>
      </c>
      <c r="H923">
        <v>804</v>
      </c>
      <c r="I923">
        <v>3.9</v>
      </c>
      <c r="J923" t="s">
        <v>247</v>
      </c>
      <c r="K923">
        <v>51680</v>
      </c>
      <c r="L923" t="s">
        <v>236</v>
      </c>
    </row>
    <row r="924" spans="1:12" x14ac:dyDescent="0.2">
      <c r="A924" t="str">
        <f t="shared" si="14"/>
        <v>Manassas City2009</v>
      </c>
      <c r="B924" t="s">
        <v>278</v>
      </c>
      <c r="C924">
        <v>2009</v>
      </c>
      <c r="D924" t="s">
        <v>245</v>
      </c>
      <c r="E924">
        <v>1488</v>
      </c>
      <c r="F924">
        <v>23143</v>
      </c>
      <c r="G924">
        <v>-3.6</v>
      </c>
      <c r="H924">
        <v>1165</v>
      </c>
      <c r="I924">
        <v>3.9</v>
      </c>
      <c r="J924" t="s">
        <v>247</v>
      </c>
      <c r="K924">
        <v>51683</v>
      </c>
      <c r="L924" t="s">
        <v>236</v>
      </c>
    </row>
    <row r="925" spans="1:12" x14ac:dyDescent="0.2">
      <c r="A925" t="str">
        <f t="shared" si="14"/>
        <v>Manassas Park City2009</v>
      </c>
      <c r="B925" t="s">
        <v>279</v>
      </c>
      <c r="C925">
        <v>2009</v>
      </c>
      <c r="D925" t="s">
        <v>245</v>
      </c>
      <c r="E925">
        <v>252</v>
      </c>
      <c r="F925">
        <v>3034</v>
      </c>
      <c r="G925">
        <v>-0.8</v>
      </c>
      <c r="H925">
        <v>937</v>
      </c>
      <c r="I925">
        <v>0.1</v>
      </c>
      <c r="J925" t="s">
        <v>247</v>
      </c>
      <c r="K925">
        <v>51685</v>
      </c>
      <c r="L925" t="s">
        <v>236</v>
      </c>
    </row>
    <row r="926" spans="1:12" x14ac:dyDescent="0.2">
      <c r="A926" t="str">
        <f t="shared" si="14"/>
        <v>Martinsville City2009</v>
      </c>
      <c r="B926" t="s">
        <v>280</v>
      </c>
      <c r="C926">
        <v>2009</v>
      </c>
      <c r="D926" t="s">
        <v>245</v>
      </c>
      <c r="E926">
        <v>727</v>
      </c>
      <c r="F926">
        <v>11477</v>
      </c>
      <c r="G926">
        <v>-4.2</v>
      </c>
      <c r="H926">
        <v>563</v>
      </c>
      <c r="I926">
        <v>6.2</v>
      </c>
      <c r="J926" t="s">
        <v>247</v>
      </c>
      <c r="K926">
        <v>51690</v>
      </c>
      <c r="L926" t="s">
        <v>236</v>
      </c>
    </row>
    <row r="927" spans="1:12" x14ac:dyDescent="0.2">
      <c r="A927" t="str">
        <f t="shared" si="14"/>
        <v>Newport News City2009</v>
      </c>
      <c r="B927" t="s">
        <v>281</v>
      </c>
      <c r="C927">
        <v>2009</v>
      </c>
      <c r="D927" t="s">
        <v>245</v>
      </c>
      <c r="E927">
        <v>3924</v>
      </c>
      <c r="F927">
        <v>96291</v>
      </c>
      <c r="G927">
        <v>-2.9</v>
      </c>
      <c r="H927">
        <v>874</v>
      </c>
      <c r="I927">
        <v>2.8</v>
      </c>
      <c r="J927" t="s">
        <v>247</v>
      </c>
      <c r="K927">
        <v>51700</v>
      </c>
      <c r="L927" t="s">
        <v>236</v>
      </c>
    </row>
    <row r="928" spans="1:12" x14ac:dyDescent="0.2">
      <c r="A928" t="str">
        <f t="shared" si="14"/>
        <v>Norfolk City2009</v>
      </c>
      <c r="B928" t="s">
        <v>282</v>
      </c>
      <c r="C928">
        <v>2009</v>
      </c>
      <c r="D928" t="s">
        <v>245</v>
      </c>
      <c r="E928">
        <v>5764</v>
      </c>
      <c r="F928">
        <v>137813</v>
      </c>
      <c r="G928">
        <v>-3.9</v>
      </c>
      <c r="H928">
        <v>947</v>
      </c>
      <c r="I928">
        <v>4.5999999999999996</v>
      </c>
      <c r="J928" t="s">
        <v>247</v>
      </c>
      <c r="K928">
        <v>51710</v>
      </c>
      <c r="L928" t="s">
        <v>236</v>
      </c>
    </row>
    <row r="929" spans="1:12" x14ac:dyDescent="0.2">
      <c r="A929" t="str">
        <f t="shared" si="14"/>
        <v>Norton City2009</v>
      </c>
      <c r="B929" t="s">
        <v>283</v>
      </c>
      <c r="C929">
        <v>2009</v>
      </c>
      <c r="D929" t="s">
        <v>245</v>
      </c>
      <c r="E929">
        <v>266</v>
      </c>
      <c r="F929">
        <v>4135</v>
      </c>
      <c r="G929">
        <v>-0.3</v>
      </c>
      <c r="H929">
        <v>773</v>
      </c>
      <c r="I929">
        <v>11.4</v>
      </c>
      <c r="J929" t="s">
        <v>247</v>
      </c>
      <c r="K929">
        <v>51720</v>
      </c>
      <c r="L929" t="s">
        <v>236</v>
      </c>
    </row>
    <row r="930" spans="1:12" x14ac:dyDescent="0.2">
      <c r="A930" t="str">
        <f t="shared" si="14"/>
        <v>Petersburg City2009</v>
      </c>
      <c r="B930" t="s">
        <v>284</v>
      </c>
      <c r="C930">
        <v>2009</v>
      </c>
      <c r="D930" t="s">
        <v>245</v>
      </c>
      <c r="E930">
        <v>862</v>
      </c>
      <c r="F930">
        <v>14663</v>
      </c>
      <c r="G930">
        <v>-0.6</v>
      </c>
      <c r="H930">
        <v>739</v>
      </c>
      <c r="I930">
        <v>0</v>
      </c>
      <c r="J930" t="s">
        <v>247</v>
      </c>
      <c r="K930">
        <v>51730</v>
      </c>
      <c r="L930" t="s">
        <v>236</v>
      </c>
    </row>
    <row r="931" spans="1:12" x14ac:dyDescent="0.2">
      <c r="A931" t="str">
        <f t="shared" si="14"/>
        <v>Poquoson City2009</v>
      </c>
      <c r="B931" t="s">
        <v>285</v>
      </c>
      <c r="C931">
        <v>2009</v>
      </c>
      <c r="D931" t="s">
        <v>245</v>
      </c>
      <c r="E931">
        <v>245</v>
      </c>
      <c r="F931">
        <v>1937</v>
      </c>
      <c r="G931">
        <v>-3.1</v>
      </c>
      <c r="H931">
        <v>610</v>
      </c>
      <c r="I931">
        <v>5.9</v>
      </c>
      <c r="J931" t="s">
        <v>247</v>
      </c>
      <c r="K931">
        <v>51735</v>
      </c>
      <c r="L931" t="s">
        <v>236</v>
      </c>
    </row>
    <row r="932" spans="1:12" x14ac:dyDescent="0.2">
      <c r="A932" t="str">
        <f t="shared" si="14"/>
        <v>Portsmouth City2009</v>
      </c>
      <c r="B932" t="s">
        <v>286</v>
      </c>
      <c r="C932">
        <v>2009</v>
      </c>
      <c r="D932" t="s">
        <v>245</v>
      </c>
      <c r="E932">
        <v>1907</v>
      </c>
      <c r="F932">
        <v>42239</v>
      </c>
      <c r="G932">
        <v>-1</v>
      </c>
      <c r="H932">
        <v>918</v>
      </c>
      <c r="I932">
        <v>0.1</v>
      </c>
      <c r="J932" t="s">
        <v>247</v>
      </c>
      <c r="K932">
        <v>51740</v>
      </c>
      <c r="L932" t="s">
        <v>236</v>
      </c>
    </row>
    <row r="933" spans="1:12" x14ac:dyDescent="0.2">
      <c r="A933" t="str">
        <f t="shared" si="14"/>
        <v>Radford City2009</v>
      </c>
      <c r="B933" t="s">
        <v>287</v>
      </c>
      <c r="C933">
        <v>2009</v>
      </c>
      <c r="D933" t="s">
        <v>245</v>
      </c>
      <c r="E933">
        <v>351</v>
      </c>
      <c r="F933">
        <v>6147</v>
      </c>
      <c r="G933">
        <v>-7.1</v>
      </c>
      <c r="H933">
        <v>788</v>
      </c>
      <c r="I933">
        <v>5.9</v>
      </c>
      <c r="J933" t="s">
        <v>247</v>
      </c>
      <c r="K933">
        <v>51750</v>
      </c>
      <c r="L933" t="s">
        <v>236</v>
      </c>
    </row>
    <row r="934" spans="1:12" x14ac:dyDescent="0.2">
      <c r="A934" t="str">
        <f t="shared" si="14"/>
        <v>Richmond City2009</v>
      </c>
      <c r="B934" t="s">
        <v>288</v>
      </c>
      <c r="C934">
        <v>2009</v>
      </c>
      <c r="D934" t="s">
        <v>245</v>
      </c>
      <c r="E934">
        <v>7248</v>
      </c>
      <c r="F934">
        <v>150202</v>
      </c>
      <c r="G934">
        <v>-4.8</v>
      </c>
      <c r="H934">
        <v>1020</v>
      </c>
      <c r="I934">
        <v>-0.4</v>
      </c>
      <c r="J934" t="s">
        <v>247</v>
      </c>
      <c r="K934">
        <v>51760</v>
      </c>
      <c r="L934" t="s">
        <v>236</v>
      </c>
    </row>
    <row r="935" spans="1:12" x14ac:dyDescent="0.2">
      <c r="A935" t="str">
        <f t="shared" si="14"/>
        <v>Roanoke City2009</v>
      </c>
      <c r="B935" t="s">
        <v>289</v>
      </c>
      <c r="C935">
        <v>2009</v>
      </c>
      <c r="D935" t="s">
        <v>245</v>
      </c>
      <c r="E935">
        <v>3305</v>
      </c>
      <c r="F935">
        <v>66407</v>
      </c>
      <c r="G935">
        <v>-6.9</v>
      </c>
      <c r="H935">
        <v>800</v>
      </c>
      <c r="I935">
        <v>4</v>
      </c>
      <c r="J935" t="s">
        <v>247</v>
      </c>
      <c r="K935">
        <v>51770</v>
      </c>
      <c r="L935" t="s">
        <v>236</v>
      </c>
    </row>
    <row r="936" spans="1:12" x14ac:dyDescent="0.2">
      <c r="A936" t="str">
        <f t="shared" si="14"/>
        <v>Salem City2009</v>
      </c>
      <c r="B936" t="s">
        <v>290</v>
      </c>
      <c r="C936">
        <v>2009</v>
      </c>
      <c r="D936" t="s">
        <v>245</v>
      </c>
      <c r="E936">
        <v>1036</v>
      </c>
      <c r="F936">
        <v>22478</v>
      </c>
      <c r="G936">
        <v>-0.2</v>
      </c>
      <c r="H936">
        <v>868</v>
      </c>
      <c r="I936">
        <v>0.6</v>
      </c>
      <c r="J936" t="s">
        <v>247</v>
      </c>
      <c r="K936">
        <v>51775</v>
      </c>
      <c r="L936" t="s">
        <v>236</v>
      </c>
    </row>
    <row r="937" spans="1:12" x14ac:dyDescent="0.2">
      <c r="A937" t="str">
        <f t="shared" si="14"/>
        <v>Staunton City2009</v>
      </c>
      <c r="B937" t="s">
        <v>291</v>
      </c>
      <c r="C937">
        <v>2009</v>
      </c>
      <c r="D937" t="s">
        <v>245</v>
      </c>
      <c r="E937">
        <v>832</v>
      </c>
      <c r="F937">
        <v>11479</v>
      </c>
      <c r="G937">
        <v>-3.1</v>
      </c>
      <c r="H937">
        <v>598</v>
      </c>
      <c r="I937">
        <v>3.5</v>
      </c>
      <c r="J937" t="s">
        <v>247</v>
      </c>
      <c r="K937">
        <v>51790</v>
      </c>
      <c r="L937" t="s">
        <v>236</v>
      </c>
    </row>
    <row r="938" spans="1:12" x14ac:dyDescent="0.2">
      <c r="A938" t="str">
        <f t="shared" si="14"/>
        <v>Suffolk City2009</v>
      </c>
      <c r="B938" t="s">
        <v>292</v>
      </c>
      <c r="C938">
        <v>2009</v>
      </c>
      <c r="D938" t="s">
        <v>245</v>
      </c>
      <c r="E938">
        <v>1579</v>
      </c>
      <c r="F938">
        <v>24957</v>
      </c>
      <c r="G938">
        <v>-2.8</v>
      </c>
      <c r="H938">
        <v>804</v>
      </c>
      <c r="I938">
        <v>1.8</v>
      </c>
      <c r="J938" t="s">
        <v>247</v>
      </c>
      <c r="K938">
        <v>51800</v>
      </c>
      <c r="L938" t="s">
        <v>236</v>
      </c>
    </row>
    <row r="939" spans="1:12" x14ac:dyDescent="0.2">
      <c r="A939" t="str">
        <f t="shared" si="14"/>
        <v>Virginia Beach City2009</v>
      </c>
      <c r="B939" t="s">
        <v>293</v>
      </c>
      <c r="C939">
        <v>2009</v>
      </c>
      <c r="D939" t="s">
        <v>245</v>
      </c>
      <c r="E939">
        <v>11391</v>
      </c>
      <c r="F939">
        <v>164469</v>
      </c>
      <c r="G939">
        <v>-3.4</v>
      </c>
      <c r="H939">
        <v>756</v>
      </c>
      <c r="I939">
        <v>3.8</v>
      </c>
      <c r="J939" t="s">
        <v>247</v>
      </c>
      <c r="K939">
        <v>51810</v>
      </c>
      <c r="L939" t="s">
        <v>236</v>
      </c>
    </row>
    <row r="940" spans="1:12" x14ac:dyDescent="0.2">
      <c r="A940" t="str">
        <f t="shared" si="14"/>
        <v>Waynesboro City2009</v>
      </c>
      <c r="B940" t="s">
        <v>294</v>
      </c>
      <c r="C940">
        <v>2009</v>
      </c>
      <c r="D940" t="s">
        <v>245</v>
      </c>
      <c r="E940">
        <v>607</v>
      </c>
      <c r="F940">
        <v>9294</v>
      </c>
      <c r="G940">
        <v>-7.4</v>
      </c>
      <c r="H940">
        <v>629</v>
      </c>
      <c r="I940">
        <v>-1.9</v>
      </c>
      <c r="J940" t="s">
        <v>247</v>
      </c>
      <c r="K940">
        <v>51820</v>
      </c>
      <c r="L940" t="s">
        <v>236</v>
      </c>
    </row>
    <row r="941" spans="1:12" x14ac:dyDescent="0.2">
      <c r="A941" t="str">
        <f t="shared" si="14"/>
        <v>Williamsburg City2009</v>
      </c>
      <c r="B941" t="s">
        <v>295</v>
      </c>
      <c r="C941">
        <v>2009</v>
      </c>
      <c r="D941" t="s">
        <v>245</v>
      </c>
      <c r="E941">
        <v>623</v>
      </c>
      <c r="F941">
        <v>14651</v>
      </c>
      <c r="G941">
        <v>-1.6</v>
      </c>
      <c r="H941">
        <v>633</v>
      </c>
      <c r="I941">
        <v>-2.5</v>
      </c>
      <c r="J941" t="s">
        <v>247</v>
      </c>
      <c r="K941">
        <v>51830</v>
      </c>
      <c r="L941" t="s">
        <v>236</v>
      </c>
    </row>
    <row r="942" spans="1:12" x14ac:dyDescent="0.2">
      <c r="A942" t="str">
        <f t="shared" si="14"/>
        <v>Winchester City2009</v>
      </c>
      <c r="B942" t="s">
        <v>296</v>
      </c>
      <c r="C942">
        <v>2009</v>
      </c>
      <c r="D942" t="s">
        <v>245</v>
      </c>
      <c r="E942">
        <v>1487</v>
      </c>
      <c r="F942">
        <v>25559</v>
      </c>
      <c r="G942">
        <v>-4.5</v>
      </c>
      <c r="H942">
        <v>839</v>
      </c>
      <c r="I942">
        <v>7.4</v>
      </c>
      <c r="J942" t="s">
        <v>247</v>
      </c>
      <c r="K942">
        <v>51840</v>
      </c>
      <c r="L942" t="s">
        <v>236</v>
      </c>
    </row>
    <row r="943" spans="1:12" x14ac:dyDescent="0.2">
      <c r="A943" t="str">
        <f t="shared" si="14"/>
        <v>Accomack2010</v>
      </c>
      <c r="B943" t="s">
        <v>646</v>
      </c>
      <c r="C943">
        <v>2010</v>
      </c>
      <c r="D943" t="s">
        <v>245</v>
      </c>
      <c r="E943">
        <v>946</v>
      </c>
      <c r="F943">
        <v>12779</v>
      </c>
      <c r="G943">
        <v>-2.1</v>
      </c>
      <c r="H943">
        <v>638</v>
      </c>
      <c r="I943">
        <v>3.6</v>
      </c>
      <c r="J943" t="s">
        <v>247</v>
      </c>
      <c r="K943">
        <v>51001</v>
      </c>
      <c r="L943" t="s">
        <v>236</v>
      </c>
    </row>
    <row r="944" spans="1:12" x14ac:dyDescent="0.2">
      <c r="A944" t="str">
        <f t="shared" si="14"/>
        <v>Albemarle2010</v>
      </c>
      <c r="B944" t="s">
        <v>647</v>
      </c>
      <c r="C944">
        <v>2010</v>
      </c>
      <c r="D944" t="s">
        <v>245</v>
      </c>
      <c r="E944">
        <v>2984</v>
      </c>
      <c r="F944">
        <v>48391</v>
      </c>
      <c r="G944">
        <v>1.1000000000000001</v>
      </c>
      <c r="H944">
        <v>1004</v>
      </c>
      <c r="I944">
        <v>6.1</v>
      </c>
      <c r="J944" t="s">
        <v>247</v>
      </c>
      <c r="K944">
        <v>51003</v>
      </c>
      <c r="L944" t="s">
        <v>236</v>
      </c>
    </row>
    <row r="945" spans="1:12" x14ac:dyDescent="0.2">
      <c r="A945" t="str">
        <f t="shared" si="14"/>
        <v>Alleghany2010</v>
      </c>
      <c r="B945" t="s">
        <v>648</v>
      </c>
      <c r="C945">
        <v>2010</v>
      </c>
      <c r="D945" t="s">
        <v>245</v>
      </c>
      <c r="E945">
        <v>311</v>
      </c>
      <c r="F945">
        <v>4331</v>
      </c>
      <c r="G945">
        <v>2.9</v>
      </c>
      <c r="H945">
        <v>755</v>
      </c>
      <c r="I945">
        <v>22.4</v>
      </c>
      <c r="J945" t="s">
        <v>247</v>
      </c>
      <c r="K945">
        <v>51005</v>
      </c>
      <c r="L945" t="s">
        <v>236</v>
      </c>
    </row>
    <row r="946" spans="1:12" x14ac:dyDescent="0.2">
      <c r="A946" t="str">
        <f t="shared" si="14"/>
        <v>Amelia2010</v>
      </c>
      <c r="B946" t="s">
        <v>649</v>
      </c>
      <c r="C946">
        <v>2010</v>
      </c>
      <c r="D946" t="s">
        <v>245</v>
      </c>
      <c r="E946">
        <v>314</v>
      </c>
      <c r="F946">
        <v>2333</v>
      </c>
      <c r="G946">
        <v>-7.1</v>
      </c>
      <c r="H946">
        <v>685</v>
      </c>
      <c r="I946">
        <v>8.9</v>
      </c>
      <c r="J946" t="s">
        <v>247</v>
      </c>
      <c r="K946">
        <v>51007</v>
      </c>
      <c r="L946" t="s">
        <v>236</v>
      </c>
    </row>
    <row r="947" spans="1:12" x14ac:dyDescent="0.2">
      <c r="A947" t="str">
        <f t="shared" si="14"/>
        <v>Amherst2010</v>
      </c>
      <c r="B947" t="s">
        <v>650</v>
      </c>
      <c r="C947">
        <v>2010</v>
      </c>
      <c r="D947" t="s">
        <v>245</v>
      </c>
      <c r="E947">
        <v>707</v>
      </c>
      <c r="F947">
        <v>8813</v>
      </c>
      <c r="G947">
        <v>-3.1</v>
      </c>
      <c r="H947">
        <v>690</v>
      </c>
      <c r="I947">
        <v>5.5</v>
      </c>
      <c r="J947" t="s">
        <v>247</v>
      </c>
      <c r="K947">
        <v>51009</v>
      </c>
      <c r="L947" t="s">
        <v>236</v>
      </c>
    </row>
    <row r="948" spans="1:12" x14ac:dyDescent="0.2">
      <c r="A948" t="str">
        <f t="shared" si="14"/>
        <v>Appomattox2010</v>
      </c>
      <c r="B948" t="s">
        <v>651</v>
      </c>
      <c r="C948">
        <v>2010</v>
      </c>
      <c r="D948" t="s">
        <v>245</v>
      </c>
      <c r="E948">
        <v>372</v>
      </c>
      <c r="F948">
        <v>3198</v>
      </c>
      <c r="G948">
        <v>0.9</v>
      </c>
      <c r="H948">
        <v>553</v>
      </c>
      <c r="I948">
        <v>1.5</v>
      </c>
      <c r="J948" t="s">
        <v>247</v>
      </c>
      <c r="K948">
        <v>51011</v>
      </c>
      <c r="L948" t="s">
        <v>236</v>
      </c>
    </row>
    <row r="949" spans="1:12" x14ac:dyDescent="0.2">
      <c r="A949" t="str">
        <f t="shared" si="14"/>
        <v>Arlington2010</v>
      </c>
      <c r="B949" t="s">
        <v>419</v>
      </c>
      <c r="C949">
        <v>2010</v>
      </c>
      <c r="D949" t="s">
        <v>245</v>
      </c>
      <c r="E949">
        <v>8172</v>
      </c>
      <c r="F949">
        <v>165993</v>
      </c>
      <c r="G949">
        <v>3.1</v>
      </c>
      <c r="H949">
        <v>1668</v>
      </c>
      <c r="I949">
        <v>4.7</v>
      </c>
      <c r="J949" t="s">
        <v>247</v>
      </c>
      <c r="K949">
        <v>51013</v>
      </c>
      <c r="L949" t="s">
        <v>236</v>
      </c>
    </row>
    <row r="950" spans="1:12" x14ac:dyDescent="0.2">
      <c r="A950" t="str">
        <f t="shared" si="14"/>
        <v>Augusta2010</v>
      </c>
      <c r="B950" t="s">
        <v>414</v>
      </c>
      <c r="C950">
        <v>2010</v>
      </c>
      <c r="D950" t="s">
        <v>245</v>
      </c>
      <c r="E950">
        <v>1585</v>
      </c>
      <c r="F950">
        <v>24643</v>
      </c>
      <c r="G950">
        <v>-0.7</v>
      </c>
      <c r="H950">
        <v>755</v>
      </c>
      <c r="I950">
        <v>0.8</v>
      </c>
      <c r="J950" t="s">
        <v>247</v>
      </c>
      <c r="K950">
        <v>51015</v>
      </c>
      <c r="L950" t="s">
        <v>236</v>
      </c>
    </row>
    <row r="951" spans="1:12" x14ac:dyDescent="0.2">
      <c r="A951" t="str">
        <f t="shared" si="14"/>
        <v>Bath2010</v>
      </c>
      <c r="B951" t="s">
        <v>572</v>
      </c>
      <c r="C951">
        <v>2010</v>
      </c>
      <c r="D951" t="s">
        <v>245</v>
      </c>
      <c r="E951">
        <v>163</v>
      </c>
      <c r="F951">
        <v>2117</v>
      </c>
      <c r="G951">
        <v>3.3</v>
      </c>
      <c r="H951">
        <v>637</v>
      </c>
      <c r="I951">
        <v>4.5999999999999996</v>
      </c>
      <c r="J951" t="s">
        <v>247</v>
      </c>
      <c r="K951">
        <v>51017</v>
      </c>
      <c r="L951" t="s">
        <v>236</v>
      </c>
    </row>
    <row r="952" spans="1:12" x14ac:dyDescent="0.2">
      <c r="A952" t="str">
        <f t="shared" si="14"/>
        <v>Bedford2010</v>
      </c>
      <c r="B952" t="s">
        <v>652</v>
      </c>
      <c r="C952">
        <v>2010</v>
      </c>
      <c r="D952" t="s">
        <v>245</v>
      </c>
      <c r="E952">
        <v>1660</v>
      </c>
      <c r="F952">
        <v>15447</v>
      </c>
      <c r="G952">
        <v>1.6</v>
      </c>
      <c r="H952">
        <v>648</v>
      </c>
      <c r="I952">
        <v>0.9</v>
      </c>
      <c r="J952" t="s">
        <v>247</v>
      </c>
      <c r="K952">
        <v>51019</v>
      </c>
      <c r="L952" t="s">
        <v>236</v>
      </c>
    </row>
    <row r="953" spans="1:12" x14ac:dyDescent="0.2">
      <c r="A953" t="str">
        <f t="shared" si="14"/>
        <v>Bland2010</v>
      </c>
      <c r="B953" t="s">
        <v>653</v>
      </c>
      <c r="C953">
        <v>2010</v>
      </c>
      <c r="D953" t="s">
        <v>245</v>
      </c>
      <c r="E953">
        <v>118</v>
      </c>
      <c r="F953">
        <v>1898</v>
      </c>
      <c r="G953">
        <v>-3.3</v>
      </c>
      <c r="H953">
        <v>750</v>
      </c>
      <c r="I953">
        <v>6.2</v>
      </c>
      <c r="J953" t="s">
        <v>247</v>
      </c>
      <c r="K953">
        <v>51021</v>
      </c>
      <c r="L953" t="s">
        <v>236</v>
      </c>
    </row>
    <row r="954" spans="1:12" x14ac:dyDescent="0.2">
      <c r="A954" t="str">
        <f t="shared" si="14"/>
        <v>Botetourt2010</v>
      </c>
      <c r="B954" t="s">
        <v>654</v>
      </c>
      <c r="C954">
        <v>2010</v>
      </c>
      <c r="D954" t="s">
        <v>245</v>
      </c>
      <c r="E954">
        <v>779</v>
      </c>
      <c r="F954">
        <v>8960</v>
      </c>
      <c r="G954">
        <v>-7.2</v>
      </c>
      <c r="H954">
        <v>756</v>
      </c>
      <c r="I954">
        <v>7.4</v>
      </c>
      <c r="J954" t="s">
        <v>247</v>
      </c>
      <c r="K954">
        <v>51023</v>
      </c>
      <c r="L954" t="s">
        <v>236</v>
      </c>
    </row>
    <row r="955" spans="1:12" x14ac:dyDescent="0.2">
      <c r="A955" t="str">
        <f t="shared" si="14"/>
        <v>Brunswick2010</v>
      </c>
      <c r="B955" t="s">
        <v>655</v>
      </c>
      <c r="C955">
        <v>2010</v>
      </c>
      <c r="D955" t="s">
        <v>245</v>
      </c>
      <c r="E955">
        <v>412</v>
      </c>
      <c r="F955">
        <v>4067</v>
      </c>
      <c r="G955">
        <v>-1.8</v>
      </c>
      <c r="H955">
        <v>593</v>
      </c>
      <c r="I955">
        <v>-1.5</v>
      </c>
      <c r="J955" t="s">
        <v>247</v>
      </c>
      <c r="K955">
        <v>51025</v>
      </c>
      <c r="L955" t="s">
        <v>236</v>
      </c>
    </row>
    <row r="956" spans="1:12" x14ac:dyDescent="0.2">
      <c r="A956" t="str">
        <f t="shared" si="14"/>
        <v>Buchanan2010</v>
      </c>
      <c r="B956" t="s">
        <v>656</v>
      </c>
      <c r="C956">
        <v>2010</v>
      </c>
      <c r="D956" t="s">
        <v>245</v>
      </c>
      <c r="E956">
        <v>595</v>
      </c>
      <c r="F956">
        <v>8045</v>
      </c>
      <c r="G956">
        <v>4.2</v>
      </c>
      <c r="H956">
        <v>910</v>
      </c>
      <c r="I956">
        <v>5.3</v>
      </c>
      <c r="J956" t="s">
        <v>247</v>
      </c>
      <c r="K956">
        <v>51027</v>
      </c>
      <c r="L956" t="s">
        <v>236</v>
      </c>
    </row>
    <row r="957" spans="1:12" x14ac:dyDescent="0.2">
      <c r="A957" t="str">
        <f t="shared" si="14"/>
        <v>Buckingham2010</v>
      </c>
      <c r="B957" t="s">
        <v>657</v>
      </c>
      <c r="C957">
        <v>2010</v>
      </c>
      <c r="D957" t="s">
        <v>245</v>
      </c>
      <c r="E957">
        <v>332</v>
      </c>
      <c r="F957">
        <v>3150</v>
      </c>
      <c r="G957">
        <v>0.2</v>
      </c>
      <c r="H957">
        <v>680</v>
      </c>
      <c r="I957">
        <v>6.9</v>
      </c>
      <c r="J957" t="s">
        <v>247</v>
      </c>
      <c r="K957">
        <v>51029</v>
      </c>
      <c r="L957" t="s">
        <v>236</v>
      </c>
    </row>
    <row r="958" spans="1:12" x14ac:dyDescent="0.2">
      <c r="A958" t="str">
        <f t="shared" si="14"/>
        <v>Campbell2010</v>
      </c>
      <c r="B958" t="s">
        <v>412</v>
      </c>
      <c r="C958">
        <v>2010</v>
      </c>
      <c r="D958" t="s">
        <v>245</v>
      </c>
      <c r="E958">
        <v>1265</v>
      </c>
      <c r="F958">
        <v>15779</v>
      </c>
      <c r="G958">
        <v>10.9</v>
      </c>
      <c r="H958">
        <v>782</v>
      </c>
      <c r="I958">
        <v>16.899999999999999</v>
      </c>
      <c r="J958" t="s">
        <v>247</v>
      </c>
      <c r="K958">
        <v>51031</v>
      </c>
      <c r="L958" t="s">
        <v>236</v>
      </c>
    </row>
    <row r="959" spans="1:12" x14ac:dyDescent="0.2">
      <c r="A959" t="str">
        <f t="shared" si="14"/>
        <v>Caroline2010</v>
      </c>
      <c r="B959" t="s">
        <v>658</v>
      </c>
      <c r="C959">
        <v>2010</v>
      </c>
      <c r="D959" t="s">
        <v>245</v>
      </c>
      <c r="E959">
        <v>466</v>
      </c>
      <c r="F959">
        <v>5312</v>
      </c>
      <c r="G959">
        <v>0.3</v>
      </c>
      <c r="H959">
        <v>702</v>
      </c>
      <c r="I959">
        <v>1.6</v>
      </c>
      <c r="J959" t="s">
        <v>247</v>
      </c>
      <c r="K959">
        <v>51033</v>
      </c>
      <c r="L959" t="s">
        <v>236</v>
      </c>
    </row>
    <row r="960" spans="1:12" x14ac:dyDescent="0.2">
      <c r="A960" t="str">
        <f t="shared" si="14"/>
        <v>Carroll2010</v>
      </c>
      <c r="B960" t="s">
        <v>373</v>
      </c>
      <c r="C960">
        <v>2010</v>
      </c>
      <c r="D960" t="s">
        <v>245</v>
      </c>
      <c r="E960">
        <v>580</v>
      </c>
      <c r="F960">
        <v>6119</v>
      </c>
      <c r="G960">
        <v>1.8</v>
      </c>
      <c r="H960">
        <v>555</v>
      </c>
      <c r="I960">
        <v>0.9</v>
      </c>
      <c r="J960" t="s">
        <v>247</v>
      </c>
      <c r="K960">
        <v>51035</v>
      </c>
      <c r="L960" t="s">
        <v>236</v>
      </c>
    </row>
    <row r="961" spans="1:12" x14ac:dyDescent="0.2">
      <c r="A961" t="str">
        <f t="shared" si="14"/>
        <v>Charles City2010</v>
      </c>
      <c r="B961" t="s">
        <v>659</v>
      </c>
      <c r="C961">
        <v>2010</v>
      </c>
      <c r="D961" t="s">
        <v>245</v>
      </c>
      <c r="E961">
        <v>176</v>
      </c>
      <c r="F961">
        <v>1366</v>
      </c>
      <c r="G961">
        <v>-5.7</v>
      </c>
      <c r="H961">
        <v>790</v>
      </c>
      <c r="I961">
        <v>6.6</v>
      </c>
      <c r="J961" t="s">
        <v>247</v>
      </c>
      <c r="K961">
        <v>51036</v>
      </c>
      <c r="L961" t="s">
        <v>236</v>
      </c>
    </row>
    <row r="962" spans="1:12" x14ac:dyDescent="0.2">
      <c r="A962" t="str">
        <f t="shared" si="14"/>
        <v>Charlotte2010</v>
      </c>
      <c r="B962" t="s">
        <v>660</v>
      </c>
      <c r="C962">
        <v>2010</v>
      </c>
      <c r="D962" t="s">
        <v>245</v>
      </c>
      <c r="E962">
        <v>281</v>
      </c>
      <c r="F962">
        <v>2611</v>
      </c>
      <c r="G962">
        <v>-4.4000000000000004</v>
      </c>
      <c r="H962">
        <v>575</v>
      </c>
      <c r="I962">
        <v>6.3</v>
      </c>
      <c r="J962" t="s">
        <v>247</v>
      </c>
      <c r="K962">
        <v>51037</v>
      </c>
      <c r="L962" t="s">
        <v>236</v>
      </c>
    </row>
    <row r="963" spans="1:12" x14ac:dyDescent="0.2">
      <c r="A963" t="str">
        <f t="shared" si="14"/>
        <v>Chesterfield2010</v>
      </c>
      <c r="B963" t="s">
        <v>413</v>
      </c>
      <c r="C963">
        <v>2010</v>
      </c>
      <c r="D963" t="s">
        <v>245</v>
      </c>
      <c r="E963">
        <v>7578</v>
      </c>
      <c r="F963">
        <v>114390</v>
      </c>
      <c r="G963">
        <v>-0.5</v>
      </c>
      <c r="H963">
        <v>879</v>
      </c>
      <c r="I963">
        <v>3.2</v>
      </c>
      <c r="J963" t="s">
        <v>247</v>
      </c>
      <c r="K963">
        <v>51041</v>
      </c>
      <c r="L963" t="s">
        <v>236</v>
      </c>
    </row>
    <row r="964" spans="1:12" x14ac:dyDescent="0.2">
      <c r="A964" t="str">
        <f t="shared" si="14"/>
        <v>Clarke2010</v>
      </c>
      <c r="B964" t="s">
        <v>360</v>
      </c>
      <c r="C964">
        <v>2010</v>
      </c>
      <c r="D964" t="s">
        <v>245</v>
      </c>
      <c r="E964">
        <v>445</v>
      </c>
      <c r="F964">
        <v>3788</v>
      </c>
      <c r="G964">
        <v>-1.9</v>
      </c>
      <c r="H964">
        <v>783</v>
      </c>
      <c r="I964">
        <v>-1.4</v>
      </c>
      <c r="J964" t="s">
        <v>247</v>
      </c>
      <c r="K964">
        <v>51043</v>
      </c>
      <c r="L964" t="s">
        <v>236</v>
      </c>
    </row>
    <row r="965" spans="1:12" x14ac:dyDescent="0.2">
      <c r="A965" t="str">
        <f t="shared" si="14"/>
        <v>Craig2010</v>
      </c>
      <c r="B965" t="s">
        <v>661</v>
      </c>
      <c r="C965">
        <v>2010</v>
      </c>
      <c r="D965" t="s">
        <v>245</v>
      </c>
      <c r="E965">
        <v>81</v>
      </c>
      <c r="F965">
        <v>652</v>
      </c>
      <c r="G965">
        <v>1.9</v>
      </c>
      <c r="H965">
        <v>604</v>
      </c>
      <c r="I965">
        <v>6.2</v>
      </c>
      <c r="J965" t="s">
        <v>247</v>
      </c>
      <c r="K965">
        <v>51045</v>
      </c>
      <c r="L965" t="s">
        <v>236</v>
      </c>
    </row>
    <row r="966" spans="1:12" x14ac:dyDescent="0.2">
      <c r="A966" t="str">
        <f t="shared" ref="A966:A1029" si="15">_xlfn.CONCAT(B966, C966)</f>
        <v>Culpeper2010</v>
      </c>
      <c r="B966" t="s">
        <v>662</v>
      </c>
      <c r="C966">
        <v>2010</v>
      </c>
      <c r="D966" t="s">
        <v>245</v>
      </c>
      <c r="E966">
        <v>1172</v>
      </c>
      <c r="F966">
        <v>14597</v>
      </c>
      <c r="G966">
        <v>-3.8</v>
      </c>
      <c r="H966">
        <v>737</v>
      </c>
      <c r="I966">
        <v>4.0999999999999996</v>
      </c>
      <c r="J966" t="s">
        <v>247</v>
      </c>
      <c r="K966">
        <v>51047</v>
      </c>
      <c r="L966" t="s">
        <v>236</v>
      </c>
    </row>
    <row r="967" spans="1:12" x14ac:dyDescent="0.2">
      <c r="A967" t="str">
        <f t="shared" si="15"/>
        <v>Cumberland2010</v>
      </c>
      <c r="B967" t="s">
        <v>589</v>
      </c>
      <c r="C967">
        <v>2010</v>
      </c>
      <c r="D967" t="s">
        <v>245</v>
      </c>
      <c r="E967">
        <v>167</v>
      </c>
      <c r="F967">
        <v>1271</v>
      </c>
      <c r="G967">
        <v>-7.2</v>
      </c>
      <c r="H967">
        <v>559</v>
      </c>
      <c r="I967">
        <v>4.9000000000000004</v>
      </c>
      <c r="J967" t="s">
        <v>247</v>
      </c>
      <c r="K967">
        <v>51049</v>
      </c>
      <c r="L967" t="s">
        <v>236</v>
      </c>
    </row>
    <row r="968" spans="1:12" x14ac:dyDescent="0.2">
      <c r="A968" t="str">
        <f t="shared" si="15"/>
        <v>Dickenson2010</v>
      </c>
      <c r="B968" t="s">
        <v>663</v>
      </c>
      <c r="C968">
        <v>2010</v>
      </c>
      <c r="D968" t="s">
        <v>245</v>
      </c>
      <c r="E968">
        <v>342</v>
      </c>
      <c r="F968">
        <v>3859</v>
      </c>
      <c r="G968">
        <v>-0.8</v>
      </c>
      <c r="H968">
        <v>754</v>
      </c>
      <c r="I968">
        <v>1.3</v>
      </c>
      <c r="J968" t="s">
        <v>247</v>
      </c>
      <c r="K968">
        <v>51051</v>
      </c>
      <c r="L968" t="s">
        <v>236</v>
      </c>
    </row>
    <row r="969" spans="1:12" x14ac:dyDescent="0.2">
      <c r="A969" t="str">
        <f t="shared" si="15"/>
        <v>Dinwiddie2010</v>
      </c>
      <c r="B969" t="s">
        <v>664</v>
      </c>
      <c r="C969">
        <v>2010</v>
      </c>
      <c r="D969" t="s">
        <v>245</v>
      </c>
      <c r="E969">
        <v>393</v>
      </c>
      <c r="F969">
        <v>7720</v>
      </c>
      <c r="G969">
        <v>-0.5</v>
      </c>
      <c r="H969">
        <v>756</v>
      </c>
      <c r="I969">
        <v>3.3</v>
      </c>
      <c r="J969" t="s">
        <v>247</v>
      </c>
      <c r="K969">
        <v>51053</v>
      </c>
      <c r="L969" t="s">
        <v>236</v>
      </c>
    </row>
    <row r="970" spans="1:12" x14ac:dyDescent="0.2">
      <c r="A970" t="str">
        <f t="shared" si="15"/>
        <v>Essex2010</v>
      </c>
      <c r="B970" t="s">
        <v>665</v>
      </c>
      <c r="C970">
        <v>2010</v>
      </c>
      <c r="D970" t="s">
        <v>245</v>
      </c>
      <c r="E970">
        <v>360</v>
      </c>
      <c r="F970">
        <v>3996</v>
      </c>
      <c r="G970">
        <v>-2.4</v>
      </c>
      <c r="H970">
        <v>559</v>
      </c>
      <c r="I970">
        <v>1.3</v>
      </c>
      <c r="J970" t="s">
        <v>247</v>
      </c>
      <c r="K970">
        <v>51057</v>
      </c>
      <c r="L970" t="s">
        <v>236</v>
      </c>
    </row>
    <row r="971" spans="1:12" x14ac:dyDescent="0.2">
      <c r="A971" t="str">
        <f t="shared" si="15"/>
        <v>Fairfax2010</v>
      </c>
      <c r="B971" t="s">
        <v>666</v>
      </c>
      <c r="C971">
        <v>2010</v>
      </c>
      <c r="D971" t="s">
        <v>245</v>
      </c>
      <c r="E971">
        <v>34210</v>
      </c>
      <c r="F971">
        <v>585036</v>
      </c>
      <c r="G971">
        <v>1.9</v>
      </c>
      <c r="H971">
        <v>1540</v>
      </c>
      <c r="I971">
        <v>3.3</v>
      </c>
      <c r="J971" t="s">
        <v>247</v>
      </c>
      <c r="K971">
        <v>51059</v>
      </c>
      <c r="L971" t="s">
        <v>236</v>
      </c>
    </row>
    <row r="972" spans="1:12" x14ac:dyDescent="0.2">
      <c r="A972" t="str">
        <f t="shared" si="15"/>
        <v>Fauquier2010</v>
      </c>
      <c r="B972" t="s">
        <v>667</v>
      </c>
      <c r="C972">
        <v>2010</v>
      </c>
      <c r="D972" t="s">
        <v>245</v>
      </c>
      <c r="E972">
        <v>2241</v>
      </c>
      <c r="F972">
        <v>20300</v>
      </c>
      <c r="G972">
        <v>1.1000000000000001</v>
      </c>
      <c r="H972">
        <v>846</v>
      </c>
      <c r="I972">
        <v>0.5</v>
      </c>
      <c r="J972" t="s">
        <v>247</v>
      </c>
      <c r="K972">
        <v>51061</v>
      </c>
      <c r="L972" t="s">
        <v>236</v>
      </c>
    </row>
    <row r="973" spans="1:12" x14ac:dyDescent="0.2">
      <c r="A973" t="str">
        <f t="shared" si="15"/>
        <v>Floyd2010</v>
      </c>
      <c r="B973" t="s">
        <v>500</v>
      </c>
      <c r="C973">
        <v>2010</v>
      </c>
      <c r="D973" t="s">
        <v>245</v>
      </c>
      <c r="E973">
        <v>399</v>
      </c>
      <c r="F973">
        <v>2745</v>
      </c>
      <c r="G973">
        <v>2.5</v>
      </c>
      <c r="H973">
        <v>530</v>
      </c>
      <c r="I973">
        <v>-1.3</v>
      </c>
      <c r="J973" t="s">
        <v>247</v>
      </c>
      <c r="K973">
        <v>51063</v>
      </c>
      <c r="L973" t="s">
        <v>236</v>
      </c>
    </row>
    <row r="974" spans="1:12" x14ac:dyDescent="0.2">
      <c r="A974" t="str">
        <f t="shared" si="15"/>
        <v>Fluvanna2010</v>
      </c>
      <c r="B974" t="s">
        <v>668</v>
      </c>
      <c r="C974">
        <v>2010</v>
      </c>
      <c r="D974" t="s">
        <v>245</v>
      </c>
      <c r="E974">
        <v>500</v>
      </c>
      <c r="F974">
        <v>4087</v>
      </c>
      <c r="G974">
        <v>5.6</v>
      </c>
      <c r="H974">
        <v>676</v>
      </c>
      <c r="I974">
        <v>3.2</v>
      </c>
      <c r="J974" t="s">
        <v>247</v>
      </c>
      <c r="K974">
        <v>51065</v>
      </c>
      <c r="L974" t="s">
        <v>236</v>
      </c>
    </row>
    <row r="975" spans="1:12" x14ac:dyDescent="0.2">
      <c r="A975" t="str">
        <f t="shared" si="15"/>
        <v>Franklin2010</v>
      </c>
      <c r="B975" t="s">
        <v>434</v>
      </c>
      <c r="C975">
        <v>2010</v>
      </c>
      <c r="D975" t="s">
        <v>245</v>
      </c>
      <c r="E975">
        <v>1322</v>
      </c>
      <c r="F975">
        <v>12808</v>
      </c>
      <c r="G975">
        <v>0.2</v>
      </c>
      <c r="H975">
        <v>589</v>
      </c>
      <c r="I975">
        <v>-0.8</v>
      </c>
      <c r="J975" t="s">
        <v>247</v>
      </c>
      <c r="K975">
        <v>51067</v>
      </c>
      <c r="L975" t="s">
        <v>236</v>
      </c>
    </row>
    <row r="976" spans="1:12" x14ac:dyDescent="0.2">
      <c r="A976" t="str">
        <f t="shared" si="15"/>
        <v>Frederick2010</v>
      </c>
      <c r="B976" t="s">
        <v>669</v>
      </c>
      <c r="C976">
        <v>2010</v>
      </c>
      <c r="D976" t="s">
        <v>245</v>
      </c>
      <c r="E976">
        <v>1665</v>
      </c>
      <c r="F976">
        <v>23305</v>
      </c>
      <c r="G976">
        <v>3.1</v>
      </c>
      <c r="H976">
        <v>779</v>
      </c>
      <c r="I976">
        <v>3.7</v>
      </c>
      <c r="J976" t="s">
        <v>247</v>
      </c>
      <c r="K976">
        <v>51069</v>
      </c>
      <c r="L976" t="s">
        <v>236</v>
      </c>
    </row>
    <row r="977" spans="1:12" x14ac:dyDescent="0.2">
      <c r="A977" t="str">
        <f t="shared" si="15"/>
        <v>Giles2010</v>
      </c>
      <c r="B977" t="s">
        <v>670</v>
      </c>
      <c r="C977">
        <v>2010</v>
      </c>
      <c r="D977" t="s">
        <v>245</v>
      </c>
      <c r="E977">
        <v>363</v>
      </c>
      <c r="F977">
        <v>4672</v>
      </c>
      <c r="G977">
        <v>-0.5</v>
      </c>
      <c r="H977">
        <v>706</v>
      </c>
      <c r="I977">
        <v>0.4</v>
      </c>
      <c r="J977" t="s">
        <v>247</v>
      </c>
      <c r="K977">
        <v>51071</v>
      </c>
      <c r="L977" t="s">
        <v>236</v>
      </c>
    </row>
    <row r="978" spans="1:12" x14ac:dyDescent="0.2">
      <c r="A978" t="str">
        <f t="shared" si="15"/>
        <v>Gloucester2010</v>
      </c>
      <c r="B978" t="s">
        <v>671</v>
      </c>
      <c r="C978">
        <v>2010</v>
      </c>
      <c r="D978" t="s">
        <v>245</v>
      </c>
      <c r="E978">
        <v>968</v>
      </c>
      <c r="F978">
        <v>9346</v>
      </c>
      <c r="G978">
        <v>-2.4</v>
      </c>
      <c r="H978">
        <v>593</v>
      </c>
      <c r="I978">
        <v>0.9</v>
      </c>
      <c r="J978" t="s">
        <v>247</v>
      </c>
      <c r="K978">
        <v>51073</v>
      </c>
      <c r="L978" t="s">
        <v>236</v>
      </c>
    </row>
    <row r="979" spans="1:12" x14ac:dyDescent="0.2">
      <c r="A979" t="str">
        <f t="shared" si="15"/>
        <v>Goochland2010</v>
      </c>
      <c r="B979" t="s">
        <v>672</v>
      </c>
      <c r="C979">
        <v>2010</v>
      </c>
      <c r="D979" t="s">
        <v>245</v>
      </c>
      <c r="E979">
        <v>764</v>
      </c>
      <c r="F979">
        <v>11001</v>
      </c>
      <c r="G979">
        <v>5.7</v>
      </c>
      <c r="H979">
        <v>1169</v>
      </c>
      <c r="I979">
        <v>0.3</v>
      </c>
      <c r="J979" t="s">
        <v>247</v>
      </c>
      <c r="K979">
        <v>51075</v>
      </c>
      <c r="L979" t="s">
        <v>236</v>
      </c>
    </row>
    <row r="980" spans="1:12" x14ac:dyDescent="0.2">
      <c r="A980" t="str">
        <f t="shared" si="15"/>
        <v>Grayson2010</v>
      </c>
      <c r="B980" t="s">
        <v>598</v>
      </c>
      <c r="C980">
        <v>2010</v>
      </c>
      <c r="D980" t="s">
        <v>245</v>
      </c>
      <c r="E980">
        <v>375</v>
      </c>
      <c r="F980">
        <v>2311</v>
      </c>
      <c r="G980">
        <v>-6.1</v>
      </c>
      <c r="H980">
        <v>504</v>
      </c>
      <c r="I980">
        <v>0.6</v>
      </c>
      <c r="J980" t="s">
        <v>247</v>
      </c>
      <c r="K980">
        <v>51077</v>
      </c>
      <c r="L980" t="s">
        <v>236</v>
      </c>
    </row>
    <row r="981" spans="1:12" x14ac:dyDescent="0.2">
      <c r="A981" t="str">
        <f t="shared" si="15"/>
        <v>Greene2010</v>
      </c>
      <c r="B981" t="s">
        <v>436</v>
      </c>
      <c r="C981">
        <v>2010</v>
      </c>
      <c r="D981" t="s">
        <v>245</v>
      </c>
      <c r="E981">
        <v>421</v>
      </c>
      <c r="F981">
        <v>3553</v>
      </c>
      <c r="G981">
        <v>19.2</v>
      </c>
      <c r="H981">
        <v>636</v>
      </c>
      <c r="I981">
        <v>-2.9</v>
      </c>
      <c r="J981" t="s">
        <v>247</v>
      </c>
      <c r="K981">
        <v>51079</v>
      </c>
      <c r="L981" t="s">
        <v>236</v>
      </c>
    </row>
    <row r="982" spans="1:12" x14ac:dyDescent="0.2">
      <c r="A982" t="str">
        <f t="shared" si="15"/>
        <v>Greensville2010</v>
      </c>
      <c r="B982" t="s">
        <v>673</v>
      </c>
      <c r="C982">
        <v>2010</v>
      </c>
      <c r="D982" t="s">
        <v>245</v>
      </c>
      <c r="E982">
        <v>161</v>
      </c>
      <c r="F982">
        <v>4437</v>
      </c>
      <c r="G982">
        <v>-2.4</v>
      </c>
      <c r="H982">
        <v>647</v>
      </c>
      <c r="I982">
        <v>7.1</v>
      </c>
      <c r="J982" t="s">
        <v>247</v>
      </c>
      <c r="K982">
        <v>51081</v>
      </c>
      <c r="L982" t="s">
        <v>236</v>
      </c>
    </row>
    <row r="983" spans="1:12" x14ac:dyDescent="0.2">
      <c r="A983" t="str">
        <f t="shared" si="15"/>
        <v>Halifax2010</v>
      </c>
      <c r="B983" t="s">
        <v>674</v>
      </c>
      <c r="C983">
        <v>2010</v>
      </c>
      <c r="D983" t="s">
        <v>245</v>
      </c>
      <c r="E983">
        <v>919</v>
      </c>
      <c r="F983">
        <v>12447</v>
      </c>
      <c r="G983">
        <v>0.1</v>
      </c>
      <c r="H983">
        <v>622</v>
      </c>
      <c r="I983">
        <v>0.2</v>
      </c>
      <c r="J983" t="s">
        <v>247</v>
      </c>
      <c r="K983">
        <v>51083</v>
      </c>
      <c r="L983" t="s">
        <v>236</v>
      </c>
    </row>
    <row r="984" spans="1:12" x14ac:dyDescent="0.2">
      <c r="A984" t="str">
        <f t="shared" si="15"/>
        <v>Hanover2010</v>
      </c>
      <c r="B984" t="s">
        <v>675</v>
      </c>
      <c r="C984">
        <v>2010</v>
      </c>
      <c r="D984" t="s">
        <v>245</v>
      </c>
      <c r="E984">
        <v>3425</v>
      </c>
      <c r="F984">
        <v>43537</v>
      </c>
      <c r="G984">
        <v>0.9</v>
      </c>
      <c r="H984">
        <v>761</v>
      </c>
      <c r="I984">
        <v>-0.8</v>
      </c>
      <c r="J984" t="s">
        <v>247</v>
      </c>
      <c r="K984">
        <v>51085</v>
      </c>
      <c r="L984" t="s">
        <v>236</v>
      </c>
    </row>
    <row r="985" spans="1:12" x14ac:dyDescent="0.2">
      <c r="A985" t="str">
        <f t="shared" si="15"/>
        <v>Henrico2010</v>
      </c>
      <c r="B985" t="s">
        <v>676</v>
      </c>
      <c r="C985">
        <v>2010</v>
      </c>
      <c r="D985" t="s">
        <v>245</v>
      </c>
      <c r="E985">
        <v>9704</v>
      </c>
      <c r="F985">
        <v>172904</v>
      </c>
      <c r="G985">
        <v>1.8</v>
      </c>
      <c r="H985">
        <v>958</v>
      </c>
      <c r="I985">
        <v>1.4</v>
      </c>
      <c r="J985" t="s">
        <v>247</v>
      </c>
      <c r="K985">
        <v>51087</v>
      </c>
      <c r="L985" t="s">
        <v>236</v>
      </c>
    </row>
    <row r="986" spans="1:12" x14ac:dyDescent="0.2">
      <c r="A986" t="str">
        <f t="shared" si="15"/>
        <v>Henry2010</v>
      </c>
      <c r="B986" t="s">
        <v>416</v>
      </c>
      <c r="C986">
        <v>2010</v>
      </c>
      <c r="D986" t="s">
        <v>245</v>
      </c>
      <c r="E986">
        <v>1079</v>
      </c>
      <c r="F986">
        <v>12719</v>
      </c>
      <c r="G986">
        <v>-10.9</v>
      </c>
      <c r="H986">
        <v>622</v>
      </c>
      <c r="I986">
        <v>4.2</v>
      </c>
      <c r="J986" t="s">
        <v>247</v>
      </c>
      <c r="K986">
        <v>51089</v>
      </c>
      <c r="L986" t="s">
        <v>236</v>
      </c>
    </row>
    <row r="987" spans="1:12" x14ac:dyDescent="0.2">
      <c r="A987" t="str">
        <f t="shared" si="15"/>
        <v>Highland2010</v>
      </c>
      <c r="B987" t="s">
        <v>677</v>
      </c>
      <c r="C987">
        <v>2010</v>
      </c>
      <c r="D987" t="s">
        <v>245</v>
      </c>
      <c r="E987">
        <v>103</v>
      </c>
      <c r="F987">
        <v>497</v>
      </c>
      <c r="G987">
        <v>-7.4</v>
      </c>
      <c r="H987">
        <v>497</v>
      </c>
      <c r="I987">
        <v>4.5999999999999996</v>
      </c>
      <c r="J987" t="s">
        <v>247</v>
      </c>
      <c r="K987">
        <v>51091</v>
      </c>
      <c r="L987" t="s">
        <v>236</v>
      </c>
    </row>
    <row r="988" spans="1:12" x14ac:dyDescent="0.2">
      <c r="A988" t="str">
        <f t="shared" si="15"/>
        <v>Isle of Wight2010</v>
      </c>
      <c r="B988" t="s">
        <v>678</v>
      </c>
      <c r="C988">
        <v>2010</v>
      </c>
      <c r="D988" t="s">
        <v>245</v>
      </c>
      <c r="E988">
        <v>734</v>
      </c>
      <c r="F988">
        <v>9751</v>
      </c>
      <c r="G988">
        <v>-13.4</v>
      </c>
      <c r="H988">
        <v>723</v>
      </c>
      <c r="I988">
        <v>-7.5</v>
      </c>
      <c r="J988" t="s">
        <v>247</v>
      </c>
      <c r="K988">
        <v>51093</v>
      </c>
      <c r="L988" t="s">
        <v>236</v>
      </c>
    </row>
    <row r="989" spans="1:12" x14ac:dyDescent="0.2">
      <c r="A989" t="str">
        <f t="shared" si="15"/>
        <v>James City2010</v>
      </c>
      <c r="B989" t="s">
        <v>679</v>
      </c>
      <c r="C989">
        <v>2010</v>
      </c>
      <c r="D989" t="s">
        <v>245</v>
      </c>
      <c r="E989">
        <v>1617</v>
      </c>
      <c r="F989">
        <v>25347</v>
      </c>
      <c r="G989">
        <v>4.3</v>
      </c>
      <c r="H989">
        <v>698</v>
      </c>
      <c r="I989">
        <v>-0.7</v>
      </c>
      <c r="J989" t="s">
        <v>247</v>
      </c>
      <c r="K989">
        <v>51095</v>
      </c>
      <c r="L989" t="s">
        <v>236</v>
      </c>
    </row>
    <row r="990" spans="1:12" x14ac:dyDescent="0.2">
      <c r="A990" t="str">
        <f t="shared" si="15"/>
        <v>King and Queen2010</v>
      </c>
      <c r="B990" t="s">
        <v>680</v>
      </c>
      <c r="C990">
        <v>2010</v>
      </c>
      <c r="D990" t="s">
        <v>245</v>
      </c>
      <c r="E990">
        <v>159</v>
      </c>
      <c r="F990">
        <v>846</v>
      </c>
      <c r="G990">
        <v>-4.8</v>
      </c>
      <c r="H990">
        <v>712</v>
      </c>
      <c r="I990">
        <v>-5.7</v>
      </c>
      <c r="J990" t="s">
        <v>247</v>
      </c>
      <c r="K990">
        <v>51097</v>
      </c>
      <c r="L990" t="s">
        <v>236</v>
      </c>
    </row>
    <row r="991" spans="1:12" x14ac:dyDescent="0.2">
      <c r="A991" t="str">
        <f t="shared" si="15"/>
        <v>King George2010</v>
      </c>
      <c r="B991" t="s">
        <v>681</v>
      </c>
      <c r="C991">
        <v>2010</v>
      </c>
      <c r="D991" t="s">
        <v>245</v>
      </c>
      <c r="E991">
        <v>527</v>
      </c>
      <c r="F991">
        <v>9866</v>
      </c>
      <c r="G991">
        <v>0.5</v>
      </c>
      <c r="H991">
        <v>1449</v>
      </c>
      <c r="I991">
        <v>4.8</v>
      </c>
      <c r="J991" t="s">
        <v>247</v>
      </c>
      <c r="K991">
        <v>51099</v>
      </c>
      <c r="L991" t="s">
        <v>236</v>
      </c>
    </row>
    <row r="992" spans="1:12" x14ac:dyDescent="0.2">
      <c r="A992" t="str">
        <f t="shared" si="15"/>
        <v>King William2010</v>
      </c>
      <c r="B992" t="s">
        <v>682</v>
      </c>
      <c r="C992">
        <v>2010</v>
      </c>
      <c r="D992" t="s">
        <v>245</v>
      </c>
      <c r="E992">
        <v>360</v>
      </c>
      <c r="F992">
        <v>3371</v>
      </c>
      <c r="G992">
        <v>-6.6</v>
      </c>
      <c r="H992">
        <v>770</v>
      </c>
      <c r="I992">
        <v>0.9</v>
      </c>
      <c r="J992" t="s">
        <v>247</v>
      </c>
      <c r="K992">
        <v>51101</v>
      </c>
      <c r="L992" t="s">
        <v>236</v>
      </c>
    </row>
    <row r="993" spans="1:12" x14ac:dyDescent="0.2">
      <c r="A993" t="str">
        <f t="shared" si="15"/>
        <v>Lancaster2010</v>
      </c>
      <c r="B993" t="s">
        <v>388</v>
      </c>
      <c r="C993">
        <v>2010</v>
      </c>
      <c r="D993" t="s">
        <v>245</v>
      </c>
      <c r="E993">
        <v>543</v>
      </c>
      <c r="F993">
        <v>4548</v>
      </c>
      <c r="G993">
        <v>-3.2</v>
      </c>
      <c r="H993">
        <v>659</v>
      </c>
      <c r="I993">
        <v>4.3</v>
      </c>
      <c r="J993" t="s">
        <v>247</v>
      </c>
      <c r="K993">
        <v>51103</v>
      </c>
      <c r="L993" t="s">
        <v>236</v>
      </c>
    </row>
    <row r="994" spans="1:12" x14ac:dyDescent="0.2">
      <c r="A994" t="str">
        <f t="shared" si="15"/>
        <v>Lee2010</v>
      </c>
      <c r="B994" t="s">
        <v>315</v>
      </c>
      <c r="C994">
        <v>2010</v>
      </c>
      <c r="D994" t="s">
        <v>245</v>
      </c>
      <c r="E994">
        <v>484</v>
      </c>
      <c r="F994">
        <v>5230</v>
      </c>
      <c r="G994">
        <v>-3.1</v>
      </c>
      <c r="H994">
        <v>661</v>
      </c>
      <c r="I994">
        <v>4.8</v>
      </c>
      <c r="J994" t="s">
        <v>247</v>
      </c>
      <c r="K994">
        <v>51105</v>
      </c>
      <c r="L994" t="s">
        <v>236</v>
      </c>
    </row>
    <row r="995" spans="1:12" x14ac:dyDescent="0.2">
      <c r="A995" t="str">
        <f t="shared" si="15"/>
        <v>Loudoun2010</v>
      </c>
      <c r="B995" t="s">
        <v>417</v>
      </c>
      <c r="C995">
        <v>2010</v>
      </c>
      <c r="D995" t="s">
        <v>245</v>
      </c>
      <c r="E995">
        <v>9534</v>
      </c>
      <c r="F995">
        <v>135920</v>
      </c>
      <c r="G995">
        <v>3.7</v>
      </c>
      <c r="H995">
        <v>1196</v>
      </c>
      <c r="I995">
        <v>4.5999999999999996</v>
      </c>
      <c r="J995" t="s">
        <v>247</v>
      </c>
      <c r="K995">
        <v>51107</v>
      </c>
      <c r="L995" t="s">
        <v>236</v>
      </c>
    </row>
    <row r="996" spans="1:12" x14ac:dyDescent="0.2">
      <c r="A996" t="str">
        <f t="shared" si="15"/>
        <v>Louisa2010</v>
      </c>
      <c r="B996" t="s">
        <v>683</v>
      </c>
      <c r="C996">
        <v>2010</v>
      </c>
      <c r="D996" t="s">
        <v>245</v>
      </c>
      <c r="E996">
        <v>694</v>
      </c>
      <c r="F996">
        <v>7197</v>
      </c>
      <c r="G996">
        <v>0</v>
      </c>
      <c r="H996">
        <v>1006</v>
      </c>
      <c r="I996">
        <v>11.5</v>
      </c>
      <c r="J996" t="s">
        <v>247</v>
      </c>
      <c r="K996">
        <v>51109</v>
      </c>
      <c r="L996" t="s">
        <v>236</v>
      </c>
    </row>
    <row r="997" spans="1:12" x14ac:dyDescent="0.2">
      <c r="A997" t="str">
        <f t="shared" si="15"/>
        <v>Lunenburg2010</v>
      </c>
      <c r="B997" t="s">
        <v>684</v>
      </c>
      <c r="C997">
        <v>2010</v>
      </c>
      <c r="D997" t="s">
        <v>245</v>
      </c>
      <c r="E997">
        <v>249</v>
      </c>
      <c r="F997">
        <v>2542</v>
      </c>
      <c r="G997">
        <v>1.5</v>
      </c>
      <c r="H997">
        <v>591</v>
      </c>
      <c r="I997">
        <v>-8.9</v>
      </c>
      <c r="J997" t="s">
        <v>247</v>
      </c>
      <c r="K997">
        <v>51111</v>
      </c>
      <c r="L997" t="s">
        <v>236</v>
      </c>
    </row>
    <row r="998" spans="1:12" x14ac:dyDescent="0.2">
      <c r="A998" t="str">
        <f t="shared" si="15"/>
        <v>Madison2010</v>
      </c>
      <c r="B998" t="s">
        <v>313</v>
      </c>
      <c r="C998">
        <v>2010</v>
      </c>
      <c r="D998" t="s">
        <v>245</v>
      </c>
      <c r="E998">
        <v>348</v>
      </c>
      <c r="F998">
        <v>3132</v>
      </c>
      <c r="G998">
        <v>-4</v>
      </c>
      <c r="H998">
        <v>589</v>
      </c>
      <c r="I998">
        <v>4.8</v>
      </c>
      <c r="J998" t="s">
        <v>247</v>
      </c>
      <c r="K998">
        <v>51113</v>
      </c>
      <c r="L998" t="s">
        <v>236</v>
      </c>
    </row>
    <row r="999" spans="1:12" x14ac:dyDescent="0.2">
      <c r="A999" t="str">
        <f t="shared" si="15"/>
        <v>Mathews2010</v>
      </c>
      <c r="B999" t="s">
        <v>685</v>
      </c>
      <c r="C999">
        <v>2010</v>
      </c>
      <c r="D999" t="s">
        <v>245</v>
      </c>
      <c r="E999">
        <v>233</v>
      </c>
      <c r="F999">
        <v>1497</v>
      </c>
      <c r="G999">
        <v>-4.0999999999999996</v>
      </c>
      <c r="H999">
        <v>512</v>
      </c>
      <c r="I999">
        <v>0</v>
      </c>
      <c r="J999" t="s">
        <v>247</v>
      </c>
      <c r="K999">
        <v>51115</v>
      </c>
      <c r="L999" t="s">
        <v>236</v>
      </c>
    </row>
    <row r="1000" spans="1:12" x14ac:dyDescent="0.2">
      <c r="A1000" t="str">
        <f t="shared" si="15"/>
        <v>Mecklenburg2010</v>
      </c>
      <c r="B1000" t="s">
        <v>686</v>
      </c>
      <c r="C1000">
        <v>2010</v>
      </c>
      <c r="D1000" t="s">
        <v>245</v>
      </c>
      <c r="E1000">
        <v>960</v>
      </c>
      <c r="F1000">
        <v>12551</v>
      </c>
      <c r="G1000">
        <v>-0.4</v>
      </c>
      <c r="H1000">
        <v>617</v>
      </c>
      <c r="I1000">
        <v>8.1999999999999993</v>
      </c>
      <c r="J1000" t="s">
        <v>247</v>
      </c>
      <c r="K1000">
        <v>51117</v>
      </c>
      <c r="L1000" t="s">
        <v>236</v>
      </c>
    </row>
    <row r="1001" spans="1:12" x14ac:dyDescent="0.2">
      <c r="A1001" t="str">
        <f t="shared" si="15"/>
        <v>Middlesex2010</v>
      </c>
      <c r="B1001" t="s">
        <v>687</v>
      </c>
      <c r="C1001">
        <v>2010</v>
      </c>
      <c r="D1001" t="s">
        <v>245</v>
      </c>
      <c r="E1001">
        <v>393</v>
      </c>
      <c r="F1001">
        <v>3135</v>
      </c>
      <c r="G1001">
        <v>-3</v>
      </c>
      <c r="H1001">
        <v>600</v>
      </c>
      <c r="I1001">
        <v>5.0999999999999996</v>
      </c>
      <c r="J1001" t="s">
        <v>247</v>
      </c>
      <c r="K1001">
        <v>51119</v>
      </c>
      <c r="L1001" t="s">
        <v>236</v>
      </c>
    </row>
    <row r="1002" spans="1:12" x14ac:dyDescent="0.2">
      <c r="A1002" t="str">
        <f t="shared" si="15"/>
        <v>Montgomery2010</v>
      </c>
      <c r="B1002" t="s">
        <v>329</v>
      </c>
      <c r="C1002">
        <v>2010</v>
      </c>
      <c r="D1002" t="s">
        <v>245</v>
      </c>
      <c r="E1002">
        <v>2198</v>
      </c>
      <c r="F1002">
        <v>39788</v>
      </c>
      <c r="G1002">
        <v>-0.1</v>
      </c>
      <c r="H1002">
        <v>753</v>
      </c>
      <c r="I1002">
        <v>2.9</v>
      </c>
      <c r="J1002" t="s">
        <v>247</v>
      </c>
      <c r="K1002">
        <v>51121</v>
      </c>
      <c r="L1002" t="s">
        <v>236</v>
      </c>
    </row>
    <row r="1003" spans="1:12" x14ac:dyDescent="0.2">
      <c r="A1003" t="str">
        <f t="shared" si="15"/>
        <v>Nelson2010</v>
      </c>
      <c r="B1003" t="s">
        <v>627</v>
      </c>
      <c r="C1003">
        <v>2010</v>
      </c>
      <c r="D1003" t="s">
        <v>245</v>
      </c>
      <c r="E1003">
        <v>511</v>
      </c>
      <c r="F1003">
        <v>3440</v>
      </c>
      <c r="G1003">
        <v>1.3</v>
      </c>
      <c r="H1003">
        <v>596</v>
      </c>
      <c r="I1003">
        <v>3.8</v>
      </c>
      <c r="J1003" t="s">
        <v>247</v>
      </c>
      <c r="K1003">
        <v>51125</v>
      </c>
      <c r="L1003" t="s">
        <v>236</v>
      </c>
    </row>
    <row r="1004" spans="1:12" x14ac:dyDescent="0.2">
      <c r="A1004" t="str">
        <f t="shared" si="15"/>
        <v>New Kent2010</v>
      </c>
      <c r="B1004" t="s">
        <v>688</v>
      </c>
      <c r="C1004">
        <v>2010</v>
      </c>
      <c r="D1004" t="s">
        <v>245</v>
      </c>
      <c r="E1004">
        <v>428</v>
      </c>
      <c r="F1004">
        <v>3643</v>
      </c>
      <c r="G1004">
        <v>-1.3</v>
      </c>
      <c r="H1004">
        <v>712</v>
      </c>
      <c r="I1004">
        <v>7.9</v>
      </c>
      <c r="J1004" t="s">
        <v>247</v>
      </c>
      <c r="K1004">
        <v>51127</v>
      </c>
      <c r="L1004" t="s">
        <v>236</v>
      </c>
    </row>
    <row r="1005" spans="1:12" x14ac:dyDescent="0.2">
      <c r="A1005" t="str">
        <f t="shared" si="15"/>
        <v>Northampton2010</v>
      </c>
      <c r="B1005" t="s">
        <v>689</v>
      </c>
      <c r="C1005">
        <v>2010</v>
      </c>
      <c r="D1005" t="s">
        <v>245</v>
      </c>
      <c r="E1005">
        <v>449</v>
      </c>
      <c r="F1005">
        <v>4501</v>
      </c>
      <c r="G1005">
        <v>-1.8</v>
      </c>
      <c r="H1005">
        <v>655</v>
      </c>
      <c r="I1005">
        <v>2.7</v>
      </c>
      <c r="J1005" t="s">
        <v>247</v>
      </c>
      <c r="K1005">
        <v>51131</v>
      </c>
      <c r="L1005" t="s">
        <v>236</v>
      </c>
    </row>
    <row r="1006" spans="1:12" x14ac:dyDescent="0.2">
      <c r="A1006" t="str">
        <f t="shared" si="15"/>
        <v>Northumberland2010</v>
      </c>
      <c r="B1006" t="s">
        <v>690</v>
      </c>
      <c r="C1006">
        <v>2010</v>
      </c>
      <c r="D1006" t="s">
        <v>245</v>
      </c>
      <c r="E1006">
        <v>390</v>
      </c>
      <c r="F1006">
        <v>2652</v>
      </c>
      <c r="G1006">
        <v>-3.2</v>
      </c>
      <c r="H1006">
        <v>672</v>
      </c>
      <c r="I1006">
        <v>13.1</v>
      </c>
      <c r="J1006" t="s">
        <v>247</v>
      </c>
      <c r="K1006">
        <v>51133</v>
      </c>
      <c r="L1006" t="s">
        <v>236</v>
      </c>
    </row>
    <row r="1007" spans="1:12" x14ac:dyDescent="0.2">
      <c r="A1007" t="str">
        <f t="shared" si="15"/>
        <v>Nottoway2010</v>
      </c>
      <c r="B1007" t="s">
        <v>691</v>
      </c>
      <c r="C1007">
        <v>2010</v>
      </c>
      <c r="D1007" t="s">
        <v>245</v>
      </c>
      <c r="E1007">
        <v>357</v>
      </c>
      <c r="F1007">
        <v>5565</v>
      </c>
      <c r="G1007">
        <v>0.4</v>
      </c>
      <c r="H1007">
        <v>676</v>
      </c>
      <c r="I1007">
        <v>8.1999999999999993</v>
      </c>
      <c r="J1007" t="s">
        <v>247</v>
      </c>
      <c r="K1007">
        <v>51135</v>
      </c>
      <c r="L1007" t="s">
        <v>236</v>
      </c>
    </row>
    <row r="1008" spans="1:12" x14ac:dyDescent="0.2">
      <c r="A1008" t="str">
        <f t="shared" si="15"/>
        <v>Orange2010</v>
      </c>
      <c r="B1008" t="s">
        <v>418</v>
      </c>
      <c r="C1008">
        <v>2010</v>
      </c>
      <c r="D1008" t="s">
        <v>245</v>
      </c>
      <c r="E1008">
        <v>841</v>
      </c>
      <c r="F1008">
        <v>8707</v>
      </c>
      <c r="G1008">
        <v>0.7</v>
      </c>
      <c r="H1008">
        <v>656</v>
      </c>
      <c r="I1008">
        <v>-0.6</v>
      </c>
      <c r="J1008" t="s">
        <v>247</v>
      </c>
      <c r="K1008">
        <v>51137</v>
      </c>
      <c r="L1008" t="s">
        <v>236</v>
      </c>
    </row>
    <row r="1009" spans="1:12" x14ac:dyDescent="0.2">
      <c r="A1009" t="str">
        <f t="shared" si="15"/>
        <v>Page2010</v>
      </c>
      <c r="B1009" t="s">
        <v>692</v>
      </c>
      <c r="C1009">
        <v>2010</v>
      </c>
      <c r="D1009" t="s">
        <v>245</v>
      </c>
      <c r="E1009">
        <v>508</v>
      </c>
      <c r="F1009">
        <v>5382</v>
      </c>
      <c r="G1009">
        <v>-0.3</v>
      </c>
      <c r="H1009">
        <v>542</v>
      </c>
      <c r="I1009">
        <v>-1.3</v>
      </c>
      <c r="J1009" t="s">
        <v>247</v>
      </c>
      <c r="K1009">
        <v>51139</v>
      </c>
      <c r="L1009" t="s">
        <v>236</v>
      </c>
    </row>
    <row r="1010" spans="1:12" x14ac:dyDescent="0.2">
      <c r="A1010" t="str">
        <f t="shared" si="15"/>
        <v>Patrick2010</v>
      </c>
      <c r="B1010" t="s">
        <v>693</v>
      </c>
      <c r="C1010">
        <v>2010</v>
      </c>
      <c r="D1010" t="s">
        <v>245</v>
      </c>
      <c r="E1010">
        <v>397</v>
      </c>
      <c r="F1010">
        <v>5042</v>
      </c>
      <c r="G1010">
        <v>0.4</v>
      </c>
      <c r="H1010">
        <v>487</v>
      </c>
      <c r="I1010">
        <v>-2.2000000000000002</v>
      </c>
      <c r="J1010" t="s">
        <v>247</v>
      </c>
      <c r="K1010">
        <v>51141</v>
      </c>
      <c r="L1010" t="s">
        <v>236</v>
      </c>
    </row>
    <row r="1011" spans="1:12" x14ac:dyDescent="0.2">
      <c r="A1011" t="str">
        <f t="shared" si="15"/>
        <v>Pittsylvania2010</v>
      </c>
      <c r="B1011" t="s">
        <v>694</v>
      </c>
      <c r="C1011">
        <v>2010</v>
      </c>
      <c r="D1011" t="s">
        <v>245</v>
      </c>
      <c r="E1011">
        <v>1072</v>
      </c>
      <c r="F1011">
        <v>11611</v>
      </c>
      <c r="G1011">
        <v>2</v>
      </c>
      <c r="H1011">
        <v>568</v>
      </c>
      <c r="I1011">
        <v>0.2</v>
      </c>
      <c r="J1011" t="s">
        <v>247</v>
      </c>
      <c r="K1011">
        <v>51143</v>
      </c>
      <c r="L1011" t="s">
        <v>236</v>
      </c>
    </row>
    <row r="1012" spans="1:12" x14ac:dyDescent="0.2">
      <c r="A1012" t="str">
        <f t="shared" si="15"/>
        <v>Powhatan2010</v>
      </c>
      <c r="B1012" t="s">
        <v>695</v>
      </c>
      <c r="C1012">
        <v>2010</v>
      </c>
      <c r="D1012" t="s">
        <v>245</v>
      </c>
      <c r="E1012">
        <v>721</v>
      </c>
      <c r="F1012">
        <v>6181</v>
      </c>
      <c r="G1012">
        <v>-0.4</v>
      </c>
      <c r="H1012">
        <v>749</v>
      </c>
      <c r="I1012">
        <v>7.5</v>
      </c>
      <c r="J1012" t="s">
        <v>247</v>
      </c>
      <c r="K1012">
        <v>51145</v>
      </c>
      <c r="L1012" t="s">
        <v>236</v>
      </c>
    </row>
    <row r="1013" spans="1:12" x14ac:dyDescent="0.2">
      <c r="A1013" t="str">
        <f t="shared" si="15"/>
        <v>Prince Edward2010</v>
      </c>
      <c r="B1013" t="s">
        <v>696</v>
      </c>
      <c r="C1013">
        <v>2010</v>
      </c>
      <c r="D1013" t="s">
        <v>245</v>
      </c>
      <c r="E1013">
        <v>583</v>
      </c>
      <c r="F1013">
        <v>8778</v>
      </c>
      <c r="G1013">
        <v>-0.7</v>
      </c>
      <c r="H1013">
        <v>615</v>
      </c>
      <c r="I1013">
        <v>2.2000000000000002</v>
      </c>
      <c r="J1013" t="s">
        <v>247</v>
      </c>
      <c r="K1013">
        <v>51147</v>
      </c>
      <c r="L1013" t="s">
        <v>236</v>
      </c>
    </row>
    <row r="1014" spans="1:12" x14ac:dyDescent="0.2">
      <c r="A1014" t="str">
        <f t="shared" si="15"/>
        <v>Prince George2010</v>
      </c>
      <c r="B1014" t="s">
        <v>697</v>
      </c>
      <c r="C1014">
        <v>2010</v>
      </c>
      <c r="D1014" t="s">
        <v>245</v>
      </c>
      <c r="E1014">
        <v>559</v>
      </c>
      <c r="F1014">
        <v>13391</v>
      </c>
      <c r="G1014">
        <v>6.1</v>
      </c>
      <c r="H1014">
        <v>965</v>
      </c>
      <c r="I1014">
        <v>4.9000000000000004</v>
      </c>
      <c r="J1014" t="s">
        <v>247</v>
      </c>
      <c r="K1014">
        <v>51149</v>
      </c>
      <c r="L1014" t="s">
        <v>236</v>
      </c>
    </row>
    <row r="1015" spans="1:12" x14ac:dyDescent="0.2">
      <c r="A1015" t="str">
        <f t="shared" si="15"/>
        <v>Prince William2010</v>
      </c>
      <c r="B1015" t="s">
        <v>698</v>
      </c>
      <c r="C1015">
        <v>2010</v>
      </c>
      <c r="D1015" t="s">
        <v>245</v>
      </c>
      <c r="E1015">
        <v>7575</v>
      </c>
      <c r="F1015">
        <v>106298</v>
      </c>
      <c r="G1015">
        <v>2.4</v>
      </c>
      <c r="H1015">
        <v>871</v>
      </c>
      <c r="I1015">
        <v>2.5</v>
      </c>
      <c r="J1015" t="s">
        <v>247</v>
      </c>
      <c r="K1015">
        <v>51153</v>
      </c>
      <c r="L1015" t="s">
        <v>236</v>
      </c>
    </row>
    <row r="1016" spans="1:12" x14ac:dyDescent="0.2">
      <c r="A1016" t="str">
        <f t="shared" si="15"/>
        <v>Pulaski2010</v>
      </c>
      <c r="B1016" t="s">
        <v>415</v>
      </c>
      <c r="C1016">
        <v>2010</v>
      </c>
      <c r="D1016" t="s">
        <v>245</v>
      </c>
      <c r="E1016">
        <v>756</v>
      </c>
      <c r="F1016">
        <v>11738</v>
      </c>
      <c r="G1016">
        <v>2.1</v>
      </c>
      <c r="H1016">
        <v>692</v>
      </c>
      <c r="I1016">
        <v>9.3000000000000007</v>
      </c>
      <c r="J1016" t="s">
        <v>247</v>
      </c>
      <c r="K1016">
        <v>51155</v>
      </c>
      <c r="L1016" t="s">
        <v>236</v>
      </c>
    </row>
    <row r="1017" spans="1:12" x14ac:dyDescent="0.2">
      <c r="A1017" t="str">
        <f t="shared" si="15"/>
        <v>Rappahannock2010</v>
      </c>
      <c r="B1017" t="s">
        <v>699</v>
      </c>
      <c r="C1017">
        <v>2010</v>
      </c>
      <c r="D1017" t="s">
        <v>245</v>
      </c>
      <c r="E1017">
        <v>249</v>
      </c>
      <c r="F1017">
        <v>1309</v>
      </c>
      <c r="G1017">
        <v>-1.3</v>
      </c>
      <c r="H1017">
        <v>844</v>
      </c>
      <c r="I1017">
        <v>4.8</v>
      </c>
      <c r="J1017" t="s">
        <v>247</v>
      </c>
      <c r="K1017">
        <v>51157</v>
      </c>
      <c r="L1017" t="s">
        <v>236</v>
      </c>
    </row>
    <row r="1018" spans="1:12" x14ac:dyDescent="0.2">
      <c r="A1018" t="str">
        <f t="shared" si="15"/>
        <v>Richmond2010</v>
      </c>
      <c r="B1018" t="s">
        <v>342</v>
      </c>
      <c r="C1018">
        <v>2010</v>
      </c>
      <c r="D1018" t="s">
        <v>245</v>
      </c>
      <c r="E1018">
        <v>251</v>
      </c>
      <c r="F1018">
        <v>3392</v>
      </c>
      <c r="G1018">
        <v>-0.3</v>
      </c>
      <c r="H1018">
        <v>580</v>
      </c>
      <c r="I1018">
        <v>2.1</v>
      </c>
      <c r="J1018" t="s">
        <v>247</v>
      </c>
      <c r="K1018">
        <v>51159</v>
      </c>
      <c r="L1018" t="s">
        <v>236</v>
      </c>
    </row>
    <row r="1019" spans="1:12" x14ac:dyDescent="0.2">
      <c r="A1019" t="str">
        <f t="shared" si="15"/>
        <v>Roanoke2010</v>
      </c>
      <c r="B1019" t="s">
        <v>700</v>
      </c>
      <c r="C1019">
        <v>2010</v>
      </c>
      <c r="D1019" t="s">
        <v>245</v>
      </c>
      <c r="E1019">
        <v>2244</v>
      </c>
      <c r="F1019">
        <v>34597</v>
      </c>
      <c r="G1019">
        <v>-0.8</v>
      </c>
      <c r="H1019">
        <v>727</v>
      </c>
      <c r="I1019">
        <v>-0.3</v>
      </c>
      <c r="J1019" t="s">
        <v>247</v>
      </c>
      <c r="K1019">
        <v>51161</v>
      </c>
      <c r="L1019" t="s">
        <v>236</v>
      </c>
    </row>
    <row r="1020" spans="1:12" x14ac:dyDescent="0.2">
      <c r="A1020" t="str">
        <f t="shared" si="15"/>
        <v>Rockbridge2010</v>
      </c>
      <c r="B1020" t="s">
        <v>701</v>
      </c>
      <c r="C1020">
        <v>2010</v>
      </c>
      <c r="D1020" t="s">
        <v>245</v>
      </c>
      <c r="E1020">
        <v>470</v>
      </c>
      <c r="F1020">
        <v>6100</v>
      </c>
      <c r="G1020">
        <v>-1.4</v>
      </c>
      <c r="H1020">
        <v>550</v>
      </c>
      <c r="I1020">
        <v>-1.8</v>
      </c>
      <c r="J1020" t="s">
        <v>247</v>
      </c>
      <c r="K1020">
        <v>51163</v>
      </c>
      <c r="L1020" t="s">
        <v>236</v>
      </c>
    </row>
    <row r="1021" spans="1:12" x14ac:dyDescent="0.2">
      <c r="A1021" t="str">
        <f t="shared" si="15"/>
        <v>Rockingham2010</v>
      </c>
      <c r="B1021" t="s">
        <v>380</v>
      </c>
      <c r="C1021">
        <v>2010</v>
      </c>
      <c r="D1021" t="s">
        <v>245</v>
      </c>
      <c r="E1021">
        <v>1557</v>
      </c>
      <c r="F1021">
        <v>27858</v>
      </c>
      <c r="G1021">
        <v>0.2</v>
      </c>
      <c r="H1021">
        <v>716</v>
      </c>
      <c r="I1021">
        <v>2.1</v>
      </c>
      <c r="J1021" t="s">
        <v>247</v>
      </c>
      <c r="K1021">
        <v>51165</v>
      </c>
      <c r="L1021" t="s">
        <v>236</v>
      </c>
    </row>
    <row r="1022" spans="1:12" x14ac:dyDescent="0.2">
      <c r="A1022" t="str">
        <f t="shared" si="15"/>
        <v>Russell2010</v>
      </c>
      <c r="B1022" t="s">
        <v>449</v>
      </c>
      <c r="C1022">
        <v>2010</v>
      </c>
      <c r="D1022" t="s">
        <v>245</v>
      </c>
      <c r="E1022">
        <v>604</v>
      </c>
      <c r="F1022">
        <v>7049</v>
      </c>
      <c r="G1022">
        <v>-4.7</v>
      </c>
      <c r="H1022">
        <v>673</v>
      </c>
      <c r="I1022">
        <v>3.9</v>
      </c>
      <c r="J1022" t="s">
        <v>247</v>
      </c>
      <c r="K1022">
        <v>51167</v>
      </c>
      <c r="L1022" t="s">
        <v>236</v>
      </c>
    </row>
    <row r="1023" spans="1:12" x14ac:dyDescent="0.2">
      <c r="A1023" t="str">
        <f t="shared" si="15"/>
        <v>Scott2010</v>
      </c>
      <c r="B1023" t="s">
        <v>638</v>
      </c>
      <c r="C1023">
        <v>2010</v>
      </c>
      <c r="D1023" t="s">
        <v>245</v>
      </c>
      <c r="E1023">
        <v>430</v>
      </c>
      <c r="F1023">
        <v>4850</v>
      </c>
      <c r="G1023">
        <v>-0.5</v>
      </c>
      <c r="H1023">
        <v>613</v>
      </c>
      <c r="I1023">
        <v>2</v>
      </c>
      <c r="J1023" t="s">
        <v>247</v>
      </c>
      <c r="K1023">
        <v>51169</v>
      </c>
      <c r="L1023" t="s">
        <v>236</v>
      </c>
    </row>
    <row r="1024" spans="1:12" x14ac:dyDescent="0.2">
      <c r="A1024" t="str">
        <f t="shared" si="15"/>
        <v>Shenandoah2010</v>
      </c>
      <c r="B1024" t="s">
        <v>702</v>
      </c>
      <c r="C1024">
        <v>2010</v>
      </c>
      <c r="D1024" t="s">
        <v>245</v>
      </c>
      <c r="E1024">
        <v>1071</v>
      </c>
      <c r="F1024">
        <v>13185</v>
      </c>
      <c r="G1024">
        <v>0.7</v>
      </c>
      <c r="H1024">
        <v>610</v>
      </c>
      <c r="I1024">
        <v>1.5</v>
      </c>
      <c r="J1024" t="s">
        <v>247</v>
      </c>
      <c r="K1024">
        <v>51171</v>
      </c>
      <c r="L1024" t="s">
        <v>236</v>
      </c>
    </row>
    <row r="1025" spans="1:12" x14ac:dyDescent="0.2">
      <c r="A1025" t="str">
        <f t="shared" si="15"/>
        <v>Smyth2010</v>
      </c>
      <c r="B1025" t="s">
        <v>703</v>
      </c>
      <c r="C1025">
        <v>2010</v>
      </c>
      <c r="D1025" t="s">
        <v>245</v>
      </c>
      <c r="E1025">
        <v>815</v>
      </c>
      <c r="F1025">
        <v>11504</v>
      </c>
      <c r="G1025">
        <v>-0.9</v>
      </c>
      <c r="H1025">
        <v>650</v>
      </c>
      <c r="I1025">
        <v>0.6</v>
      </c>
      <c r="J1025" t="s">
        <v>247</v>
      </c>
      <c r="K1025">
        <v>51173</v>
      </c>
      <c r="L1025" t="s">
        <v>236</v>
      </c>
    </row>
    <row r="1026" spans="1:12" x14ac:dyDescent="0.2">
      <c r="A1026" t="str">
        <f t="shared" si="15"/>
        <v>Southampton2010</v>
      </c>
      <c r="B1026" t="s">
        <v>704</v>
      </c>
      <c r="C1026">
        <v>2010</v>
      </c>
      <c r="D1026" t="s">
        <v>245</v>
      </c>
      <c r="E1026">
        <v>294</v>
      </c>
      <c r="F1026">
        <v>3762</v>
      </c>
      <c r="G1026">
        <v>-3.3</v>
      </c>
      <c r="H1026">
        <v>626</v>
      </c>
      <c r="I1026">
        <v>5.2</v>
      </c>
      <c r="J1026" t="s">
        <v>247</v>
      </c>
      <c r="K1026">
        <v>51175</v>
      </c>
      <c r="L1026" t="s">
        <v>236</v>
      </c>
    </row>
    <row r="1027" spans="1:12" x14ac:dyDescent="0.2">
      <c r="A1027" t="str">
        <f t="shared" si="15"/>
        <v>Spotsylvania2010</v>
      </c>
      <c r="B1027" t="s">
        <v>705</v>
      </c>
      <c r="C1027">
        <v>2010</v>
      </c>
      <c r="D1027" t="s">
        <v>245</v>
      </c>
      <c r="E1027">
        <v>2467</v>
      </c>
      <c r="F1027">
        <v>30560</v>
      </c>
      <c r="G1027">
        <v>1.9</v>
      </c>
      <c r="H1027">
        <v>703</v>
      </c>
      <c r="I1027">
        <v>4.9000000000000004</v>
      </c>
      <c r="J1027" t="s">
        <v>247</v>
      </c>
      <c r="K1027">
        <v>51177</v>
      </c>
      <c r="L1027" t="s">
        <v>236</v>
      </c>
    </row>
    <row r="1028" spans="1:12" x14ac:dyDescent="0.2">
      <c r="A1028" t="str">
        <f t="shared" si="15"/>
        <v>Stafford2010</v>
      </c>
      <c r="B1028" t="s">
        <v>706</v>
      </c>
      <c r="C1028">
        <v>2010</v>
      </c>
      <c r="D1028" t="s">
        <v>245</v>
      </c>
      <c r="E1028">
        <v>2328</v>
      </c>
      <c r="F1028">
        <v>36061</v>
      </c>
      <c r="G1028">
        <v>2.2999999999999998</v>
      </c>
      <c r="H1028">
        <v>888</v>
      </c>
      <c r="I1028">
        <v>0.8</v>
      </c>
      <c r="J1028" t="s">
        <v>247</v>
      </c>
      <c r="K1028">
        <v>51179</v>
      </c>
      <c r="L1028" t="s">
        <v>236</v>
      </c>
    </row>
    <row r="1029" spans="1:12" x14ac:dyDescent="0.2">
      <c r="A1029" t="str">
        <f t="shared" si="15"/>
        <v>Surry2010</v>
      </c>
      <c r="B1029" t="s">
        <v>707</v>
      </c>
      <c r="C1029">
        <v>2010</v>
      </c>
      <c r="D1029" t="s">
        <v>245</v>
      </c>
      <c r="E1029">
        <v>107</v>
      </c>
      <c r="F1029">
        <v>2124</v>
      </c>
      <c r="G1029">
        <v>-1.2</v>
      </c>
      <c r="H1029">
        <v>1652</v>
      </c>
      <c r="I1029">
        <v>18.3</v>
      </c>
      <c r="J1029" t="s">
        <v>247</v>
      </c>
      <c r="K1029">
        <v>51181</v>
      </c>
      <c r="L1029" t="s">
        <v>236</v>
      </c>
    </row>
    <row r="1030" spans="1:12" x14ac:dyDescent="0.2">
      <c r="A1030" t="str">
        <f t="shared" ref="A1030:A1093" si="16">_xlfn.CONCAT(B1030, C1030)</f>
        <v>Sussex2010</v>
      </c>
      <c r="B1030" t="s">
        <v>708</v>
      </c>
      <c r="C1030">
        <v>2010</v>
      </c>
      <c r="D1030" t="s">
        <v>245</v>
      </c>
      <c r="E1030">
        <v>232</v>
      </c>
      <c r="F1030">
        <v>3542</v>
      </c>
      <c r="G1030">
        <v>-1.2</v>
      </c>
      <c r="H1030">
        <v>657</v>
      </c>
      <c r="I1030">
        <v>6</v>
      </c>
      <c r="J1030" t="s">
        <v>247</v>
      </c>
      <c r="K1030">
        <v>51183</v>
      </c>
      <c r="L1030" t="s">
        <v>236</v>
      </c>
    </row>
    <row r="1031" spans="1:12" x14ac:dyDescent="0.2">
      <c r="A1031" t="str">
        <f t="shared" si="16"/>
        <v>Tazewell2010</v>
      </c>
      <c r="B1031" t="s">
        <v>709</v>
      </c>
      <c r="C1031">
        <v>2010</v>
      </c>
      <c r="D1031" t="s">
        <v>245</v>
      </c>
      <c r="E1031">
        <v>1257</v>
      </c>
      <c r="F1031">
        <v>16653</v>
      </c>
      <c r="G1031">
        <v>-1.9</v>
      </c>
      <c r="H1031">
        <v>653</v>
      </c>
      <c r="I1031">
        <v>4</v>
      </c>
      <c r="J1031" t="s">
        <v>247</v>
      </c>
      <c r="K1031">
        <v>51185</v>
      </c>
      <c r="L1031" t="s">
        <v>236</v>
      </c>
    </row>
    <row r="1032" spans="1:12" x14ac:dyDescent="0.2">
      <c r="A1032" t="str">
        <f t="shared" si="16"/>
        <v>Warren2010</v>
      </c>
      <c r="B1032" t="s">
        <v>561</v>
      </c>
      <c r="C1032">
        <v>2010</v>
      </c>
      <c r="D1032" t="s">
        <v>245</v>
      </c>
      <c r="E1032">
        <v>967</v>
      </c>
      <c r="F1032">
        <v>11575</v>
      </c>
      <c r="G1032">
        <v>-0.3</v>
      </c>
      <c r="H1032">
        <v>675</v>
      </c>
      <c r="I1032">
        <v>1.5</v>
      </c>
      <c r="J1032" t="s">
        <v>247</v>
      </c>
      <c r="K1032">
        <v>51187</v>
      </c>
      <c r="L1032" t="s">
        <v>236</v>
      </c>
    </row>
    <row r="1033" spans="1:12" x14ac:dyDescent="0.2">
      <c r="A1033" t="str">
        <f t="shared" si="16"/>
        <v>Washington2010</v>
      </c>
      <c r="B1033" t="s">
        <v>452</v>
      </c>
      <c r="C1033">
        <v>2010</v>
      </c>
      <c r="D1033" t="s">
        <v>245</v>
      </c>
      <c r="E1033">
        <v>1523</v>
      </c>
      <c r="F1033">
        <v>19638</v>
      </c>
      <c r="G1033">
        <v>0.9</v>
      </c>
      <c r="H1033">
        <v>715</v>
      </c>
      <c r="I1033">
        <v>3.3</v>
      </c>
      <c r="J1033" t="s">
        <v>247</v>
      </c>
      <c r="K1033">
        <v>51191</v>
      </c>
      <c r="L1033" t="s">
        <v>236</v>
      </c>
    </row>
    <row r="1034" spans="1:12" x14ac:dyDescent="0.2">
      <c r="A1034" t="str">
        <f t="shared" si="16"/>
        <v>Westmoreland2010</v>
      </c>
      <c r="B1034" t="s">
        <v>710</v>
      </c>
      <c r="C1034">
        <v>2010</v>
      </c>
      <c r="D1034" t="s">
        <v>245</v>
      </c>
      <c r="E1034">
        <v>367</v>
      </c>
      <c r="F1034">
        <v>3341</v>
      </c>
      <c r="G1034">
        <v>-5</v>
      </c>
      <c r="H1034">
        <v>555</v>
      </c>
      <c r="I1034">
        <v>0.4</v>
      </c>
      <c r="J1034" t="s">
        <v>247</v>
      </c>
      <c r="K1034">
        <v>51193</v>
      </c>
      <c r="L1034" t="s">
        <v>236</v>
      </c>
    </row>
    <row r="1035" spans="1:12" x14ac:dyDescent="0.2">
      <c r="A1035" t="str">
        <f t="shared" si="16"/>
        <v>Wise2010</v>
      </c>
      <c r="B1035" t="s">
        <v>711</v>
      </c>
      <c r="C1035">
        <v>2010</v>
      </c>
      <c r="D1035" t="s">
        <v>245</v>
      </c>
      <c r="E1035">
        <v>1066</v>
      </c>
      <c r="F1035">
        <v>15716</v>
      </c>
      <c r="G1035">
        <v>1.1000000000000001</v>
      </c>
      <c r="H1035">
        <v>810</v>
      </c>
      <c r="I1035">
        <v>7.9</v>
      </c>
      <c r="J1035" t="s">
        <v>247</v>
      </c>
      <c r="K1035">
        <v>51195</v>
      </c>
      <c r="L1035" t="s">
        <v>236</v>
      </c>
    </row>
    <row r="1036" spans="1:12" x14ac:dyDescent="0.2">
      <c r="A1036" t="str">
        <f t="shared" si="16"/>
        <v>Wythe2010</v>
      </c>
      <c r="B1036" t="s">
        <v>712</v>
      </c>
      <c r="C1036">
        <v>2010</v>
      </c>
      <c r="D1036" t="s">
        <v>245</v>
      </c>
      <c r="E1036">
        <v>891</v>
      </c>
      <c r="F1036">
        <v>11517</v>
      </c>
      <c r="G1036">
        <v>1.9</v>
      </c>
      <c r="H1036">
        <v>592</v>
      </c>
      <c r="I1036">
        <v>3.1</v>
      </c>
      <c r="J1036" t="s">
        <v>247</v>
      </c>
      <c r="K1036">
        <v>51197</v>
      </c>
      <c r="L1036" t="s">
        <v>236</v>
      </c>
    </row>
    <row r="1037" spans="1:12" x14ac:dyDescent="0.2">
      <c r="A1037" t="str">
        <f t="shared" si="16"/>
        <v>York2010</v>
      </c>
      <c r="B1037" t="s">
        <v>391</v>
      </c>
      <c r="C1037">
        <v>2010</v>
      </c>
      <c r="D1037" t="s">
        <v>245</v>
      </c>
      <c r="E1037">
        <v>1550</v>
      </c>
      <c r="F1037">
        <v>20525</v>
      </c>
      <c r="G1037">
        <v>-0.5</v>
      </c>
      <c r="H1037">
        <v>705</v>
      </c>
      <c r="I1037">
        <v>0.9</v>
      </c>
      <c r="J1037" t="s">
        <v>247</v>
      </c>
      <c r="K1037">
        <v>51199</v>
      </c>
      <c r="L1037" t="s">
        <v>236</v>
      </c>
    </row>
    <row r="1038" spans="1:12" x14ac:dyDescent="0.2">
      <c r="A1038" t="str">
        <f t="shared" si="16"/>
        <v>Alexandria City2010</v>
      </c>
      <c r="B1038" t="s">
        <v>258</v>
      </c>
      <c r="C1038">
        <v>2010</v>
      </c>
      <c r="D1038" t="s">
        <v>245</v>
      </c>
      <c r="E1038">
        <v>6159</v>
      </c>
      <c r="F1038">
        <v>96609</v>
      </c>
      <c r="G1038">
        <v>-1.9</v>
      </c>
      <c r="H1038">
        <v>1440</v>
      </c>
      <c r="I1038">
        <v>4.7</v>
      </c>
      <c r="J1038" t="s">
        <v>247</v>
      </c>
      <c r="K1038">
        <v>51510</v>
      </c>
      <c r="L1038" t="s">
        <v>236</v>
      </c>
    </row>
    <row r="1039" spans="1:12" x14ac:dyDescent="0.2">
      <c r="A1039" t="str">
        <f t="shared" si="16"/>
        <v>Bedford City2010</v>
      </c>
      <c r="B1039" t="s">
        <v>259</v>
      </c>
      <c r="C1039">
        <v>2010</v>
      </c>
      <c r="D1039" t="s">
        <v>245</v>
      </c>
      <c r="E1039">
        <v>306</v>
      </c>
      <c r="F1039">
        <v>3271</v>
      </c>
      <c r="G1039">
        <v>-2.2999999999999998</v>
      </c>
      <c r="H1039">
        <v>692</v>
      </c>
      <c r="I1039">
        <v>3.6</v>
      </c>
      <c r="J1039" t="s">
        <v>247</v>
      </c>
      <c r="K1039">
        <v>51515</v>
      </c>
      <c r="L1039" t="s">
        <v>236</v>
      </c>
    </row>
    <row r="1040" spans="1:12" x14ac:dyDescent="0.2">
      <c r="A1040" t="str">
        <f t="shared" si="16"/>
        <v>Bristol City2010</v>
      </c>
      <c r="B1040" t="s">
        <v>260</v>
      </c>
      <c r="C1040">
        <v>2010</v>
      </c>
      <c r="D1040" t="s">
        <v>245</v>
      </c>
      <c r="E1040">
        <v>686</v>
      </c>
      <c r="F1040">
        <v>12424</v>
      </c>
      <c r="G1040">
        <v>-0.9</v>
      </c>
      <c r="H1040">
        <v>619</v>
      </c>
      <c r="I1040">
        <v>3.9</v>
      </c>
      <c r="J1040" t="s">
        <v>247</v>
      </c>
      <c r="K1040">
        <v>51520</v>
      </c>
      <c r="L1040" t="s">
        <v>236</v>
      </c>
    </row>
    <row r="1041" spans="1:12" x14ac:dyDescent="0.2">
      <c r="A1041" t="str">
        <f t="shared" si="16"/>
        <v>Buena Vista City2010</v>
      </c>
      <c r="B1041" t="s">
        <v>261</v>
      </c>
      <c r="C1041">
        <v>2010</v>
      </c>
      <c r="D1041" t="s">
        <v>245</v>
      </c>
      <c r="E1041">
        <v>133</v>
      </c>
      <c r="F1041">
        <v>2135</v>
      </c>
      <c r="G1041">
        <v>0</v>
      </c>
      <c r="H1041">
        <v>582</v>
      </c>
      <c r="I1041">
        <v>2.8</v>
      </c>
      <c r="J1041" t="s">
        <v>247</v>
      </c>
      <c r="K1041">
        <v>51530</v>
      </c>
      <c r="L1041" t="s">
        <v>236</v>
      </c>
    </row>
    <row r="1042" spans="1:12" x14ac:dyDescent="0.2">
      <c r="A1042" t="str">
        <f t="shared" si="16"/>
        <v>Charlottesville City2010</v>
      </c>
      <c r="B1042" t="s">
        <v>262</v>
      </c>
      <c r="C1042">
        <v>2010</v>
      </c>
      <c r="D1042" t="s">
        <v>245</v>
      </c>
      <c r="E1042">
        <v>2233</v>
      </c>
      <c r="F1042">
        <v>34801</v>
      </c>
      <c r="G1042">
        <v>-1.5</v>
      </c>
      <c r="H1042">
        <v>913</v>
      </c>
      <c r="I1042">
        <v>0.9</v>
      </c>
      <c r="J1042" t="s">
        <v>247</v>
      </c>
      <c r="K1042">
        <v>51540</v>
      </c>
      <c r="L1042" t="s">
        <v>236</v>
      </c>
    </row>
    <row r="1043" spans="1:12" x14ac:dyDescent="0.2">
      <c r="A1043" t="str">
        <f t="shared" si="16"/>
        <v>Chesapeake City2010</v>
      </c>
      <c r="B1043" t="s">
        <v>263</v>
      </c>
      <c r="C1043">
        <v>2010</v>
      </c>
      <c r="D1043" t="s">
        <v>245</v>
      </c>
      <c r="E1043">
        <v>5701</v>
      </c>
      <c r="F1043">
        <v>96347</v>
      </c>
      <c r="G1043">
        <v>1.6</v>
      </c>
      <c r="H1043">
        <v>763</v>
      </c>
      <c r="I1043">
        <v>0.3</v>
      </c>
      <c r="J1043" t="s">
        <v>247</v>
      </c>
      <c r="K1043">
        <v>51550</v>
      </c>
      <c r="L1043" t="s">
        <v>236</v>
      </c>
    </row>
    <row r="1044" spans="1:12" x14ac:dyDescent="0.2">
      <c r="A1044" t="str">
        <f t="shared" si="16"/>
        <v>Colonial Heights City2010</v>
      </c>
      <c r="B1044" t="s">
        <v>264</v>
      </c>
      <c r="C1044">
        <v>2010</v>
      </c>
      <c r="D1044" t="s">
        <v>245</v>
      </c>
      <c r="E1044">
        <v>722</v>
      </c>
      <c r="F1044">
        <v>10277</v>
      </c>
      <c r="G1044">
        <v>-0.8</v>
      </c>
      <c r="H1044">
        <v>541</v>
      </c>
      <c r="I1044">
        <v>-1.1000000000000001</v>
      </c>
      <c r="J1044" t="s">
        <v>247</v>
      </c>
      <c r="K1044">
        <v>51570</v>
      </c>
      <c r="L1044" t="s">
        <v>236</v>
      </c>
    </row>
    <row r="1045" spans="1:12" x14ac:dyDescent="0.2">
      <c r="A1045" t="str">
        <f t="shared" si="16"/>
        <v>Covington City2010</v>
      </c>
      <c r="B1045" t="s">
        <v>265</v>
      </c>
      <c r="C1045">
        <v>2010</v>
      </c>
      <c r="D1045" t="s">
        <v>245</v>
      </c>
      <c r="E1045">
        <v>268</v>
      </c>
      <c r="F1045">
        <v>3677</v>
      </c>
      <c r="G1045">
        <v>-0.1</v>
      </c>
      <c r="H1045">
        <v>878</v>
      </c>
      <c r="I1045">
        <v>5.7</v>
      </c>
      <c r="J1045" t="s">
        <v>247</v>
      </c>
      <c r="K1045">
        <v>51580</v>
      </c>
      <c r="L1045" t="s">
        <v>236</v>
      </c>
    </row>
    <row r="1046" spans="1:12" x14ac:dyDescent="0.2">
      <c r="A1046" t="str">
        <f t="shared" si="16"/>
        <v>Danville City2010</v>
      </c>
      <c r="B1046" t="s">
        <v>266</v>
      </c>
      <c r="C1046">
        <v>2010</v>
      </c>
      <c r="D1046" t="s">
        <v>245</v>
      </c>
      <c r="E1046">
        <v>1458</v>
      </c>
      <c r="F1046">
        <v>26321</v>
      </c>
      <c r="G1046">
        <v>-1.2</v>
      </c>
      <c r="H1046">
        <v>670</v>
      </c>
      <c r="I1046">
        <v>2</v>
      </c>
      <c r="J1046" t="s">
        <v>247</v>
      </c>
      <c r="K1046">
        <v>51590</v>
      </c>
      <c r="L1046" t="s">
        <v>236</v>
      </c>
    </row>
    <row r="1047" spans="1:12" x14ac:dyDescent="0.2">
      <c r="A1047" t="str">
        <f t="shared" si="16"/>
        <v>Emporia City2010</v>
      </c>
      <c r="B1047" t="s">
        <v>267</v>
      </c>
      <c r="C1047">
        <v>2010</v>
      </c>
      <c r="D1047" t="s">
        <v>245</v>
      </c>
      <c r="E1047">
        <v>258</v>
      </c>
      <c r="F1047">
        <v>3805</v>
      </c>
      <c r="G1047">
        <v>-1.6</v>
      </c>
      <c r="H1047">
        <v>533</v>
      </c>
      <c r="I1047">
        <v>0.6</v>
      </c>
      <c r="J1047" t="s">
        <v>247</v>
      </c>
      <c r="K1047">
        <v>51595</v>
      </c>
      <c r="L1047" t="s">
        <v>236</v>
      </c>
    </row>
    <row r="1048" spans="1:12" x14ac:dyDescent="0.2">
      <c r="A1048" t="str">
        <f t="shared" si="16"/>
        <v>Fairfax City2010</v>
      </c>
      <c r="B1048" t="s">
        <v>268</v>
      </c>
      <c r="C1048">
        <v>2010</v>
      </c>
      <c r="D1048" t="s">
        <v>245</v>
      </c>
      <c r="E1048">
        <v>1654</v>
      </c>
      <c r="F1048">
        <v>20000</v>
      </c>
      <c r="G1048">
        <v>-1.3</v>
      </c>
      <c r="H1048">
        <v>1238</v>
      </c>
      <c r="I1048">
        <v>5.3</v>
      </c>
      <c r="J1048" t="s">
        <v>247</v>
      </c>
      <c r="K1048">
        <v>51600</v>
      </c>
      <c r="L1048" t="s">
        <v>236</v>
      </c>
    </row>
    <row r="1049" spans="1:12" x14ac:dyDescent="0.2">
      <c r="A1049" t="str">
        <f t="shared" si="16"/>
        <v>Falls Church City2010</v>
      </c>
      <c r="B1049" t="s">
        <v>269</v>
      </c>
      <c r="C1049">
        <v>2010</v>
      </c>
      <c r="D1049" t="s">
        <v>245</v>
      </c>
      <c r="E1049">
        <v>991</v>
      </c>
      <c r="F1049">
        <v>12626</v>
      </c>
      <c r="G1049">
        <v>-1.4</v>
      </c>
      <c r="H1049">
        <v>1340</v>
      </c>
      <c r="I1049">
        <v>6.3</v>
      </c>
      <c r="J1049" t="s">
        <v>247</v>
      </c>
      <c r="K1049">
        <v>51610</v>
      </c>
      <c r="L1049" t="s">
        <v>236</v>
      </c>
    </row>
    <row r="1050" spans="1:12" x14ac:dyDescent="0.2">
      <c r="A1050" t="str">
        <f t="shared" si="16"/>
        <v>Franklin City2010</v>
      </c>
      <c r="B1050" t="s">
        <v>270</v>
      </c>
      <c r="C1050">
        <v>2010</v>
      </c>
      <c r="D1050" t="s">
        <v>245</v>
      </c>
      <c r="E1050">
        <v>311</v>
      </c>
      <c r="F1050">
        <v>3989</v>
      </c>
      <c r="G1050">
        <v>-2.6</v>
      </c>
      <c r="H1050">
        <v>599</v>
      </c>
      <c r="I1050">
        <v>0.3</v>
      </c>
      <c r="J1050" t="s">
        <v>247</v>
      </c>
      <c r="K1050">
        <v>51620</v>
      </c>
      <c r="L1050" t="s">
        <v>236</v>
      </c>
    </row>
    <row r="1051" spans="1:12" x14ac:dyDescent="0.2">
      <c r="A1051" t="str">
        <f t="shared" si="16"/>
        <v>Fredericksburg City2010</v>
      </c>
      <c r="B1051" t="s">
        <v>271</v>
      </c>
      <c r="C1051">
        <v>2010</v>
      </c>
      <c r="D1051" t="s">
        <v>245</v>
      </c>
      <c r="E1051">
        <v>1685</v>
      </c>
      <c r="F1051">
        <v>25659</v>
      </c>
      <c r="G1051">
        <v>-1.1000000000000001</v>
      </c>
      <c r="H1051">
        <v>810</v>
      </c>
      <c r="I1051">
        <v>2.5</v>
      </c>
      <c r="J1051" t="s">
        <v>247</v>
      </c>
      <c r="K1051">
        <v>51630</v>
      </c>
      <c r="L1051" t="s">
        <v>236</v>
      </c>
    </row>
    <row r="1052" spans="1:12" x14ac:dyDescent="0.2">
      <c r="A1052" t="str">
        <f t="shared" si="16"/>
        <v>Galax City2010</v>
      </c>
      <c r="B1052" t="s">
        <v>272</v>
      </c>
      <c r="C1052">
        <v>2010</v>
      </c>
      <c r="D1052" t="s">
        <v>245</v>
      </c>
      <c r="E1052">
        <v>398</v>
      </c>
      <c r="F1052">
        <v>6337</v>
      </c>
      <c r="G1052">
        <v>0</v>
      </c>
      <c r="H1052">
        <v>565</v>
      </c>
      <c r="I1052">
        <v>-3.1</v>
      </c>
      <c r="J1052" t="s">
        <v>247</v>
      </c>
      <c r="K1052">
        <v>51640</v>
      </c>
      <c r="L1052" t="s">
        <v>236</v>
      </c>
    </row>
    <row r="1053" spans="1:12" x14ac:dyDescent="0.2">
      <c r="A1053" t="str">
        <f t="shared" si="16"/>
        <v>Hampton City2010</v>
      </c>
      <c r="B1053" t="s">
        <v>273</v>
      </c>
      <c r="C1053">
        <v>2010</v>
      </c>
      <c r="D1053" t="s">
        <v>245</v>
      </c>
      <c r="E1053">
        <v>2660</v>
      </c>
      <c r="F1053">
        <v>56591</v>
      </c>
      <c r="G1053">
        <v>-1.2</v>
      </c>
      <c r="H1053">
        <v>893</v>
      </c>
      <c r="I1053">
        <v>3.4</v>
      </c>
      <c r="J1053" t="s">
        <v>247</v>
      </c>
      <c r="K1053">
        <v>51650</v>
      </c>
      <c r="L1053" t="s">
        <v>236</v>
      </c>
    </row>
    <row r="1054" spans="1:12" x14ac:dyDescent="0.2">
      <c r="A1054" t="str">
        <f t="shared" si="16"/>
        <v>Harrisonburg City2010</v>
      </c>
      <c r="B1054" t="s">
        <v>274</v>
      </c>
      <c r="C1054">
        <v>2010</v>
      </c>
      <c r="D1054" t="s">
        <v>245</v>
      </c>
      <c r="E1054">
        <v>1578</v>
      </c>
      <c r="F1054">
        <v>30915</v>
      </c>
      <c r="G1054">
        <v>1.1000000000000001</v>
      </c>
      <c r="H1054">
        <v>715</v>
      </c>
      <c r="I1054">
        <v>2.7</v>
      </c>
      <c r="J1054" t="s">
        <v>247</v>
      </c>
      <c r="K1054">
        <v>51660</v>
      </c>
      <c r="L1054" t="s">
        <v>236</v>
      </c>
    </row>
    <row r="1055" spans="1:12" x14ac:dyDescent="0.2">
      <c r="A1055" t="str">
        <f t="shared" si="16"/>
        <v>Hopewell City2010</v>
      </c>
      <c r="B1055" t="s">
        <v>275</v>
      </c>
      <c r="C1055">
        <v>2010</v>
      </c>
      <c r="D1055" t="s">
        <v>245</v>
      </c>
      <c r="E1055">
        <v>498</v>
      </c>
      <c r="F1055">
        <v>7869</v>
      </c>
      <c r="G1055">
        <v>-1.5</v>
      </c>
      <c r="H1055">
        <v>960</v>
      </c>
      <c r="I1055">
        <v>2.7</v>
      </c>
      <c r="J1055" t="s">
        <v>247</v>
      </c>
      <c r="K1055">
        <v>51670</v>
      </c>
      <c r="L1055" t="s">
        <v>236</v>
      </c>
    </row>
    <row r="1056" spans="1:12" x14ac:dyDescent="0.2">
      <c r="A1056" t="str">
        <f t="shared" si="16"/>
        <v>Lexington City2010</v>
      </c>
      <c r="B1056" t="s">
        <v>276</v>
      </c>
      <c r="C1056">
        <v>2010</v>
      </c>
      <c r="D1056" t="s">
        <v>245</v>
      </c>
      <c r="E1056">
        <v>365</v>
      </c>
      <c r="F1056">
        <v>4951</v>
      </c>
      <c r="G1056">
        <v>-0.9</v>
      </c>
      <c r="H1056">
        <v>715</v>
      </c>
      <c r="I1056">
        <v>1.9</v>
      </c>
      <c r="J1056" t="s">
        <v>247</v>
      </c>
      <c r="K1056">
        <v>51678</v>
      </c>
      <c r="L1056" t="s">
        <v>236</v>
      </c>
    </row>
    <row r="1057" spans="1:12" x14ac:dyDescent="0.2">
      <c r="A1057" t="str">
        <f t="shared" si="16"/>
        <v>Lynchburg City2010</v>
      </c>
      <c r="B1057" t="s">
        <v>277</v>
      </c>
      <c r="C1057">
        <v>2010</v>
      </c>
      <c r="D1057" t="s">
        <v>245</v>
      </c>
      <c r="E1057">
        <v>2458</v>
      </c>
      <c r="F1057">
        <v>51392</v>
      </c>
      <c r="G1057">
        <v>-4.4000000000000004</v>
      </c>
      <c r="H1057">
        <v>774</v>
      </c>
      <c r="I1057">
        <v>-3.7</v>
      </c>
      <c r="J1057" t="s">
        <v>247</v>
      </c>
      <c r="K1057">
        <v>51680</v>
      </c>
      <c r="L1057" t="s">
        <v>236</v>
      </c>
    </row>
    <row r="1058" spans="1:12" x14ac:dyDescent="0.2">
      <c r="A1058" t="str">
        <f t="shared" si="16"/>
        <v>Manassas City2010</v>
      </c>
      <c r="B1058" t="s">
        <v>278</v>
      </c>
      <c r="C1058">
        <v>2010</v>
      </c>
      <c r="D1058" t="s">
        <v>245</v>
      </c>
      <c r="E1058">
        <v>1540</v>
      </c>
      <c r="F1058">
        <v>24342</v>
      </c>
      <c r="G1058">
        <v>5.2</v>
      </c>
      <c r="H1058">
        <v>1203</v>
      </c>
      <c r="I1058">
        <v>3.3</v>
      </c>
      <c r="J1058" t="s">
        <v>247</v>
      </c>
      <c r="K1058">
        <v>51683</v>
      </c>
      <c r="L1058" t="s">
        <v>236</v>
      </c>
    </row>
    <row r="1059" spans="1:12" x14ac:dyDescent="0.2">
      <c r="A1059" t="str">
        <f t="shared" si="16"/>
        <v>Manassas Park City2010</v>
      </c>
      <c r="B1059" t="s">
        <v>279</v>
      </c>
      <c r="C1059">
        <v>2010</v>
      </c>
      <c r="D1059" t="s">
        <v>245</v>
      </c>
      <c r="E1059">
        <v>254</v>
      </c>
      <c r="F1059">
        <v>2804</v>
      </c>
      <c r="G1059">
        <v>-7.6</v>
      </c>
      <c r="H1059">
        <v>897</v>
      </c>
      <c r="I1059">
        <v>-4.3</v>
      </c>
      <c r="J1059" t="s">
        <v>247</v>
      </c>
      <c r="K1059">
        <v>51685</v>
      </c>
      <c r="L1059" t="s">
        <v>236</v>
      </c>
    </row>
    <row r="1060" spans="1:12" x14ac:dyDescent="0.2">
      <c r="A1060" t="str">
        <f t="shared" si="16"/>
        <v>Martinsville City2010</v>
      </c>
      <c r="B1060" t="s">
        <v>280</v>
      </c>
      <c r="C1060">
        <v>2010</v>
      </c>
      <c r="D1060" t="s">
        <v>245</v>
      </c>
      <c r="E1060">
        <v>761</v>
      </c>
      <c r="F1060">
        <v>11668</v>
      </c>
      <c r="G1060">
        <v>1.7</v>
      </c>
      <c r="H1060">
        <v>572</v>
      </c>
      <c r="I1060">
        <v>1.6</v>
      </c>
      <c r="J1060" t="s">
        <v>247</v>
      </c>
      <c r="K1060">
        <v>51690</v>
      </c>
      <c r="L1060" t="s">
        <v>236</v>
      </c>
    </row>
    <row r="1061" spans="1:12" x14ac:dyDescent="0.2">
      <c r="A1061" t="str">
        <f t="shared" si="16"/>
        <v>Newport News City2010</v>
      </c>
      <c r="B1061" t="s">
        <v>281</v>
      </c>
      <c r="C1061">
        <v>2010</v>
      </c>
      <c r="D1061" t="s">
        <v>245</v>
      </c>
      <c r="E1061">
        <v>3883</v>
      </c>
      <c r="F1061">
        <v>96394</v>
      </c>
      <c r="G1061">
        <v>0.1</v>
      </c>
      <c r="H1061">
        <v>890</v>
      </c>
      <c r="I1061">
        <v>1.8</v>
      </c>
      <c r="J1061" t="s">
        <v>247</v>
      </c>
      <c r="K1061">
        <v>51700</v>
      </c>
      <c r="L1061" t="s">
        <v>236</v>
      </c>
    </row>
    <row r="1062" spans="1:12" x14ac:dyDescent="0.2">
      <c r="A1062" t="str">
        <f t="shared" si="16"/>
        <v>Norfolk City2010</v>
      </c>
      <c r="B1062" t="s">
        <v>282</v>
      </c>
      <c r="C1062">
        <v>2010</v>
      </c>
      <c r="D1062" t="s">
        <v>245</v>
      </c>
      <c r="E1062">
        <v>5674</v>
      </c>
      <c r="F1062">
        <v>137536</v>
      </c>
      <c r="G1062">
        <v>-0.2</v>
      </c>
      <c r="H1062">
        <v>962</v>
      </c>
      <c r="I1062">
        <v>1.6</v>
      </c>
      <c r="J1062" t="s">
        <v>247</v>
      </c>
      <c r="K1062">
        <v>51710</v>
      </c>
      <c r="L1062" t="s">
        <v>236</v>
      </c>
    </row>
    <row r="1063" spans="1:12" x14ac:dyDescent="0.2">
      <c r="A1063" t="str">
        <f t="shared" si="16"/>
        <v>Norton City2010</v>
      </c>
      <c r="B1063" t="s">
        <v>283</v>
      </c>
      <c r="C1063">
        <v>2010</v>
      </c>
      <c r="D1063" t="s">
        <v>245</v>
      </c>
      <c r="E1063">
        <v>270</v>
      </c>
      <c r="F1063">
        <v>4243</v>
      </c>
      <c r="G1063">
        <v>2.6</v>
      </c>
      <c r="H1063">
        <v>746</v>
      </c>
      <c r="I1063">
        <v>-3.5</v>
      </c>
      <c r="J1063" t="s">
        <v>247</v>
      </c>
      <c r="K1063">
        <v>51720</v>
      </c>
      <c r="L1063" t="s">
        <v>236</v>
      </c>
    </row>
    <row r="1064" spans="1:12" x14ac:dyDescent="0.2">
      <c r="A1064" t="str">
        <f t="shared" si="16"/>
        <v>Petersburg City2010</v>
      </c>
      <c r="B1064" t="s">
        <v>284</v>
      </c>
      <c r="C1064">
        <v>2010</v>
      </c>
      <c r="D1064" t="s">
        <v>245</v>
      </c>
      <c r="E1064">
        <v>860</v>
      </c>
      <c r="F1064">
        <v>14482</v>
      </c>
      <c r="G1064">
        <v>-1.2</v>
      </c>
      <c r="H1064">
        <v>739</v>
      </c>
      <c r="I1064">
        <v>0</v>
      </c>
      <c r="J1064" t="s">
        <v>247</v>
      </c>
      <c r="K1064">
        <v>51730</v>
      </c>
      <c r="L1064" t="s">
        <v>236</v>
      </c>
    </row>
    <row r="1065" spans="1:12" x14ac:dyDescent="0.2">
      <c r="A1065" t="str">
        <f t="shared" si="16"/>
        <v>Poquoson City2010</v>
      </c>
      <c r="B1065" t="s">
        <v>285</v>
      </c>
      <c r="C1065">
        <v>2010</v>
      </c>
      <c r="D1065" t="s">
        <v>245</v>
      </c>
      <c r="E1065">
        <v>243</v>
      </c>
      <c r="F1065">
        <v>1799</v>
      </c>
      <c r="G1065">
        <v>-7.1</v>
      </c>
      <c r="H1065">
        <v>653</v>
      </c>
      <c r="I1065">
        <v>7</v>
      </c>
      <c r="J1065" t="s">
        <v>247</v>
      </c>
      <c r="K1065">
        <v>51735</v>
      </c>
      <c r="L1065" t="s">
        <v>236</v>
      </c>
    </row>
    <row r="1066" spans="1:12" x14ac:dyDescent="0.2">
      <c r="A1066" t="str">
        <f t="shared" si="16"/>
        <v>Portsmouth City2010</v>
      </c>
      <c r="B1066" t="s">
        <v>286</v>
      </c>
      <c r="C1066">
        <v>2010</v>
      </c>
      <c r="D1066" t="s">
        <v>245</v>
      </c>
      <c r="E1066">
        <v>1846</v>
      </c>
      <c r="F1066">
        <v>43174</v>
      </c>
      <c r="G1066">
        <v>2.2000000000000002</v>
      </c>
      <c r="H1066">
        <v>963</v>
      </c>
      <c r="I1066">
        <v>4.9000000000000004</v>
      </c>
      <c r="J1066" t="s">
        <v>247</v>
      </c>
      <c r="K1066">
        <v>51740</v>
      </c>
      <c r="L1066" t="s">
        <v>236</v>
      </c>
    </row>
    <row r="1067" spans="1:12" x14ac:dyDescent="0.2">
      <c r="A1067" t="str">
        <f t="shared" si="16"/>
        <v>Radford City2010</v>
      </c>
      <c r="B1067" t="s">
        <v>287</v>
      </c>
      <c r="C1067">
        <v>2010</v>
      </c>
      <c r="D1067" t="s">
        <v>245</v>
      </c>
      <c r="E1067">
        <v>348</v>
      </c>
      <c r="F1067">
        <v>6249</v>
      </c>
      <c r="G1067">
        <v>1.7</v>
      </c>
      <c r="H1067">
        <v>806</v>
      </c>
      <c r="I1067">
        <v>2.2999999999999998</v>
      </c>
      <c r="J1067" t="s">
        <v>247</v>
      </c>
      <c r="K1067">
        <v>51750</v>
      </c>
      <c r="L1067" t="s">
        <v>236</v>
      </c>
    </row>
    <row r="1068" spans="1:12" x14ac:dyDescent="0.2">
      <c r="A1068" t="str">
        <f t="shared" si="16"/>
        <v>Richmond City2010</v>
      </c>
      <c r="B1068" t="s">
        <v>288</v>
      </c>
      <c r="C1068">
        <v>2010</v>
      </c>
      <c r="D1068" t="s">
        <v>245</v>
      </c>
      <c r="E1068">
        <v>7169</v>
      </c>
      <c r="F1068">
        <v>148763</v>
      </c>
      <c r="G1068">
        <v>-1</v>
      </c>
      <c r="H1068">
        <v>1064</v>
      </c>
      <c r="I1068">
        <v>4.3</v>
      </c>
      <c r="J1068" t="s">
        <v>247</v>
      </c>
      <c r="K1068">
        <v>51760</v>
      </c>
      <c r="L1068" t="s">
        <v>236</v>
      </c>
    </row>
    <row r="1069" spans="1:12" x14ac:dyDescent="0.2">
      <c r="A1069" t="str">
        <f t="shared" si="16"/>
        <v>Roanoke City2010</v>
      </c>
      <c r="B1069" t="s">
        <v>289</v>
      </c>
      <c r="C1069">
        <v>2010</v>
      </c>
      <c r="D1069" t="s">
        <v>245</v>
      </c>
      <c r="E1069">
        <v>3289</v>
      </c>
      <c r="F1069">
        <v>66977</v>
      </c>
      <c r="G1069">
        <v>0.9</v>
      </c>
      <c r="H1069">
        <v>807</v>
      </c>
      <c r="I1069">
        <v>0.9</v>
      </c>
      <c r="J1069" t="s">
        <v>247</v>
      </c>
      <c r="K1069">
        <v>51770</v>
      </c>
      <c r="L1069" t="s">
        <v>236</v>
      </c>
    </row>
    <row r="1070" spans="1:12" x14ac:dyDescent="0.2">
      <c r="A1070" t="str">
        <f t="shared" si="16"/>
        <v>Salem City2010</v>
      </c>
      <c r="B1070" t="s">
        <v>290</v>
      </c>
      <c r="C1070">
        <v>2010</v>
      </c>
      <c r="D1070" t="s">
        <v>245</v>
      </c>
      <c r="E1070">
        <v>1021</v>
      </c>
      <c r="F1070">
        <v>22352</v>
      </c>
      <c r="G1070">
        <v>-0.6</v>
      </c>
      <c r="H1070">
        <v>903</v>
      </c>
      <c r="I1070">
        <v>4</v>
      </c>
      <c r="J1070" t="s">
        <v>247</v>
      </c>
      <c r="K1070">
        <v>51775</v>
      </c>
      <c r="L1070" t="s">
        <v>236</v>
      </c>
    </row>
    <row r="1071" spans="1:12" x14ac:dyDescent="0.2">
      <c r="A1071" t="str">
        <f t="shared" si="16"/>
        <v>Staunton City2010</v>
      </c>
      <c r="B1071" t="s">
        <v>291</v>
      </c>
      <c r="C1071">
        <v>2010</v>
      </c>
      <c r="D1071" t="s">
        <v>245</v>
      </c>
      <c r="E1071">
        <v>818</v>
      </c>
      <c r="F1071">
        <v>11128</v>
      </c>
      <c r="G1071">
        <v>-3.1</v>
      </c>
      <c r="H1071">
        <v>611</v>
      </c>
      <c r="I1071">
        <v>2.2000000000000002</v>
      </c>
      <c r="J1071" t="s">
        <v>247</v>
      </c>
      <c r="K1071">
        <v>51790</v>
      </c>
      <c r="L1071" t="s">
        <v>236</v>
      </c>
    </row>
    <row r="1072" spans="1:12" x14ac:dyDescent="0.2">
      <c r="A1072" t="str">
        <f t="shared" si="16"/>
        <v>Suffolk City2010</v>
      </c>
      <c r="B1072" t="s">
        <v>292</v>
      </c>
      <c r="C1072">
        <v>2010</v>
      </c>
      <c r="D1072" t="s">
        <v>245</v>
      </c>
      <c r="E1072">
        <v>1598</v>
      </c>
      <c r="F1072">
        <v>25520</v>
      </c>
      <c r="G1072">
        <v>2.2999999999999998</v>
      </c>
      <c r="H1072">
        <v>793</v>
      </c>
      <c r="I1072">
        <v>-1.4</v>
      </c>
      <c r="J1072" t="s">
        <v>247</v>
      </c>
      <c r="K1072">
        <v>51800</v>
      </c>
      <c r="L1072" t="s">
        <v>236</v>
      </c>
    </row>
    <row r="1073" spans="1:12" x14ac:dyDescent="0.2">
      <c r="A1073" t="str">
        <f t="shared" si="16"/>
        <v>Virginia Beach City2010</v>
      </c>
      <c r="B1073" t="s">
        <v>293</v>
      </c>
      <c r="C1073">
        <v>2010</v>
      </c>
      <c r="D1073" t="s">
        <v>245</v>
      </c>
      <c r="E1073">
        <v>11256</v>
      </c>
      <c r="F1073">
        <v>162634</v>
      </c>
      <c r="G1073">
        <v>-1.1000000000000001</v>
      </c>
      <c r="H1073">
        <v>768</v>
      </c>
      <c r="I1073">
        <v>1.6</v>
      </c>
      <c r="J1073" t="s">
        <v>247</v>
      </c>
      <c r="K1073">
        <v>51810</v>
      </c>
      <c r="L1073" t="s">
        <v>236</v>
      </c>
    </row>
    <row r="1074" spans="1:12" x14ac:dyDescent="0.2">
      <c r="A1074" t="str">
        <f t="shared" si="16"/>
        <v>Waynesboro City2010</v>
      </c>
      <c r="B1074" t="s">
        <v>294</v>
      </c>
      <c r="C1074">
        <v>2010</v>
      </c>
      <c r="D1074" t="s">
        <v>245</v>
      </c>
      <c r="E1074">
        <v>615</v>
      </c>
      <c r="F1074">
        <v>9065</v>
      </c>
      <c r="G1074">
        <v>-2.5</v>
      </c>
      <c r="H1074">
        <v>640</v>
      </c>
      <c r="I1074">
        <v>1.7</v>
      </c>
      <c r="J1074" t="s">
        <v>247</v>
      </c>
      <c r="K1074">
        <v>51820</v>
      </c>
      <c r="L1074" t="s">
        <v>236</v>
      </c>
    </row>
    <row r="1075" spans="1:12" x14ac:dyDescent="0.2">
      <c r="A1075" t="str">
        <f t="shared" si="16"/>
        <v>Williamsburg City2010</v>
      </c>
      <c r="B1075" t="s">
        <v>295</v>
      </c>
      <c r="C1075">
        <v>2010</v>
      </c>
      <c r="D1075" t="s">
        <v>245</v>
      </c>
      <c r="E1075">
        <v>608</v>
      </c>
      <c r="F1075">
        <v>14238</v>
      </c>
      <c r="G1075">
        <v>-2.8</v>
      </c>
      <c r="H1075">
        <v>652</v>
      </c>
      <c r="I1075">
        <v>3</v>
      </c>
      <c r="J1075" t="s">
        <v>247</v>
      </c>
      <c r="K1075">
        <v>51830</v>
      </c>
      <c r="L1075" t="s">
        <v>236</v>
      </c>
    </row>
    <row r="1076" spans="1:12" x14ac:dyDescent="0.2">
      <c r="A1076" t="str">
        <f t="shared" si="16"/>
        <v>Winchester City2010</v>
      </c>
      <c r="B1076" t="s">
        <v>296</v>
      </c>
      <c r="C1076">
        <v>2010</v>
      </c>
      <c r="D1076" t="s">
        <v>245</v>
      </c>
      <c r="E1076">
        <v>1473</v>
      </c>
      <c r="F1076">
        <v>25921</v>
      </c>
      <c r="G1076">
        <v>1.4</v>
      </c>
      <c r="H1076">
        <v>864</v>
      </c>
      <c r="I1076">
        <v>3</v>
      </c>
      <c r="J1076" t="s">
        <v>247</v>
      </c>
      <c r="K1076">
        <v>51840</v>
      </c>
      <c r="L1076" t="s">
        <v>236</v>
      </c>
    </row>
    <row r="1077" spans="1:12" x14ac:dyDescent="0.2">
      <c r="A1077" t="str">
        <f t="shared" si="16"/>
        <v>Accomack2011</v>
      </c>
      <c r="B1077" t="s">
        <v>646</v>
      </c>
      <c r="C1077">
        <v>2011</v>
      </c>
      <c r="D1077" t="s">
        <v>245</v>
      </c>
      <c r="E1077">
        <v>930</v>
      </c>
      <c r="F1077">
        <v>12507</v>
      </c>
      <c r="G1077">
        <v>-2.1</v>
      </c>
      <c r="H1077">
        <v>609</v>
      </c>
      <c r="I1077">
        <v>-4.5</v>
      </c>
      <c r="J1077" t="s">
        <v>247</v>
      </c>
      <c r="K1077">
        <v>51001</v>
      </c>
      <c r="L1077" t="s">
        <v>236</v>
      </c>
    </row>
    <row r="1078" spans="1:12" x14ac:dyDescent="0.2">
      <c r="A1078" t="str">
        <f t="shared" si="16"/>
        <v>Albemarle2011</v>
      </c>
      <c r="B1078" t="s">
        <v>647</v>
      </c>
      <c r="C1078">
        <v>2011</v>
      </c>
      <c r="D1078" t="s">
        <v>245</v>
      </c>
      <c r="E1078">
        <v>3006</v>
      </c>
      <c r="F1078">
        <v>50934</v>
      </c>
      <c r="G1078">
        <v>5.3</v>
      </c>
      <c r="H1078">
        <v>918</v>
      </c>
      <c r="I1078">
        <v>-8.6</v>
      </c>
      <c r="J1078" t="s">
        <v>247</v>
      </c>
      <c r="K1078">
        <v>51003</v>
      </c>
      <c r="L1078" t="s">
        <v>236</v>
      </c>
    </row>
    <row r="1079" spans="1:12" x14ac:dyDescent="0.2">
      <c r="A1079" t="str">
        <f t="shared" si="16"/>
        <v>Alleghany2011</v>
      </c>
      <c r="B1079" t="s">
        <v>648</v>
      </c>
      <c r="C1079">
        <v>2011</v>
      </c>
      <c r="D1079" t="s">
        <v>245</v>
      </c>
      <c r="E1079">
        <v>317</v>
      </c>
      <c r="F1079">
        <v>4232</v>
      </c>
      <c r="G1079">
        <v>-2.2999999999999998</v>
      </c>
      <c r="H1079">
        <v>754</v>
      </c>
      <c r="I1079">
        <v>-0.1</v>
      </c>
      <c r="J1079" t="s">
        <v>247</v>
      </c>
      <c r="K1079">
        <v>51005</v>
      </c>
      <c r="L1079" t="s">
        <v>236</v>
      </c>
    </row>
    <row r="1080" spans="1:12" x14ac:dyDescent="0.2">
      <c r="A1080" t="str">
        <f t="shared" si="16"/>
        <v>Amelia2011</v>
      </c>
      <c r="B1080" t="s">
        <v>649</v>
      </c>
      <c r="C1080">
        <v>2011</v>
      </c>
      <c r="D1080" t="s">
        <v>245</v>
      </c>
      <c r="E1080">
        <v>307</v>
      </c>
      <c r="F1080">
        <v>2369</v>
      </c>
      <c r="G1080">
        <v>1.5</v>
      </c>
      <c r="H1080">
        <v>624</v>
      </c>
      <c r="I1080">
        <v>-8.9</v>
      </c>
      <c r="J1080" t="s">
        <v>247</v>
      </c>
      <c r="K1080">
        <v>51007</v>
      </c>
      <c r="L1080" t="s">
        <v>236</v>
      </c>
    </row>
    <row r="1081" spans="1:12" x14ac:dyDescent="0.2">
      <c r="A1081" t="str">
        <f t="shared" si="16"/>
        <v>Amherst2011</v>
      </c>
      <c r="B1081" t="s">
        <v>650</v>
      </c>
      <c r="C1081">
        <v>2011</v>
      </c>
      <c r="D1081" t="s">
        <v>245</v>
      </c>
      <c r="E1081">
        <v>703</v>
      </c>
      <c r="F1081">
        <v>9008</v>
      </c>
      <c r="G1081">
        <v>2.2000000000000002</v>
      </c>
      <c r="H1081">
        <v>660</v>
      </c>
      <c r="I1081">
        <v>-4.3</v>
      </c>
      <c r="J1081" t="s">
        <v>247</v>
      </c>
      <c r="K1081">
        <v>51009</v>
      </c>
      <c r="L1081" t="s">
        <v>236</v>
      </c>
    </row>
    <row r="1082" spans="1:12" x14ac:dyDescent="0.2">
      <c r="A1082" t="str">
        <f t="shared" si="16"/>
        <v>Appomattox2011</v>
      </c>
      <c r="B1082" t="s">
        <v>651</v>
      </c>
      <c r="C1082">
        <v>2011</v>
      </c>
      <c r="D1082" t="s">
        <v>245</v>
      </c>
      <c r="E1082">
        <v>371</v>
      </c>
      <c r="F1082">
        <v>3078</v>
      </c>
      <c r="G1082">
        <v>-3.8</v>
      </c>
      <c r="H1082">
        <v>524</v>
      </c>
      <c r="I1082">
        <v>-5.2</v>
      </c>
      <c r="J1082" t="s">
        <v>247</v>
      </c>
      <c r="K1082">
        <v>51011</v>
      </c>
      <c r="L1082" t="s">
        <v>236</v>
      </c>
    </row>
    <row r="1083" spans="1:12" x14ac:dyDescent="0.2">
      <c r="A1083" t="str">
        <f t="shared" si="16"/>
        <v>Arlington2011</v>
      </c>
      <c r="B1083" t="s">
        <v>419</v>
      </c>
      <c r="C1083">
        <v>2011</v>
      </c>
      <c r="D1083" t="s">
        <v>245</v>
      </c>
      <c r="E1083">
        <v>8410</v>
      </c>
      <c r="F1083">
        <v>168351</v>
      </c>
      <c r="G1083">
        <v>1.4</v>
      </c>
      <c r="H1083">
        <v>1593</v>
      </c>
      <c r="I1083">
        <v>-4.5</v>
      </c>
      <c r="J1083" t="s">
        <v>247</v>
      </c>
      <c r="K1083">
        <v>51013</v>
      </c>
      <c r="L1083" t="s">
        <v>236</v>
      </c>
    </row>
    <row r="1084" spans="1:12" x14ac:dyDescent="0.2">
      <c r="A1084" t="str">
        <f t="shared" si="16"/>
        <v>Augusta2011</v>
      </c>
      <c r="B1084" t="s">
        <v>414</v>
      </c>
      <c r="C1084">
        <v>2011</v>
      </c>
      <c r="D1084" t="s">
        <v>245</v>
      </c>
      <c r="E1084">
        <v>1602</v>
      </c>
      <c r="F1084">
        <v>24854</v>
      </c>
      <c r="G1084">
        <v>0.9</v>
      </c>
      <c r="H1084">
        <v>750</v>
      </c>
      <c r="I1084">
        <v>-0.7</v>
      </c>
      <c r="J1084" t="s">
        <v>247</v>
      </c>
      <c r="K1084">
        <v>51015</v>
      </c>
      <c r="L1084" t="s">
        <v>236</v>
      </c>
    </row>
    <row r="1085" spans="1:12" x14ac:dyDescent="0.2">
      <c r="A1085" t="str">
        <f t="shared" si="16"/>
        <v>Bath2011</v>
      </c>
      <c r="B1085" t="s">
        <v>572</v>
      </c>
      <c r="C1085">
        <v>2011</v>
      </c>
      <c r="D1085" t="s">
        <v>245</v>
      </c>
      <c r="E1085">
        <v>162</v>
      </c>
      <c r="F1085">
        <v>2204</v>
      </c>
      <c r="G1085">
        <v>4.0999999999999996</v>
      </c>
      <c r="H1085">
        <v>632</v>
      </c>
      <c r="I1085">
        <v>-0.8</v>
      </c>
      <c r="J1085" t="s">
        <v>247</v>
      </c>
      <c r="K1085">
        <v>51017</v>
      </c>
      <c r="L1085" t="s">
        <v>236</v>
      </c>
    </row>
    <row r="1086" spans="1:12" x14ac:dyDescent="0.2">
      <c r="A1086" t="str">
        <f t="shared" si="16"/>
        <v>Bedford2011</v>
      </c>
      <c r="B1086" t="s">
        <v>652</v>
      </c>
      <c r="C1086">
        <v>2011</v>
      </c>
      <c r="D1086" t="s">
        <v>245</v>
      </c>
      <c r="E1086">
        <v>1656</v>
      </c>
      <c r="F1086">
        <v>15195</v>
      </c>
      <c r="G1086">
        <v>-1.6</v>
      </c>
      <c r="H1086">
        <v>641</v>
      </c>
      <c r="I1086">
        <v>-1.1000000000000001</v>
      </c>
      <c r="J1086" t="s">
        <v>247</v>
      </c>
      <c r="K1086">
        <v>51019</v>
      </c>
      <c r="L1086" t="s">
        <v>236</v>
      </c>
    </row>
    <row r="1087" spans="1:12" x14ac:dyDescent="0.2">
      <c r="A1087" t="str">
        <f t="shared" si="16"/>
        <v>Bland2011</v>
      </c>
      <c r="B1087" t="s">
        <v>653</v>
      </c>
      <c r="C1087">
        <v>2011</v>
      </c>
      <c r="D1087" t="s">
        <v>245</v>
      </c>
      <c r="E1087">
        <v>117</v>
      </c>
      <c r="F1087">
        <v>1886</v>
      </c>
      <c r="G1087">
        <v>-0.6</v>
      </c>
      <c r="H1087">
        <v>759</v>
      </c>
      <c r="I1087">
        <v>1.2</v>
      </c>
      <c r="J1087" t="s">
        <v>247</v>
      </c>
      <c r="K1087">
        <v>51021</v>
      </c>
      <c r="L1087" t="s">
        <v>236</v>
      </c>
    </row>
    <row r="1088" spans="1:12" x14ac:dyDescent="0.2">
      <c r="A1088" t="str">
        <f t="shared" si="16"/>
        <v>Botetourt2011</v>
      </c>
      <c r="B1088" t="s">
        <v>654</v>
      </c>
      <c r="C1088">
        <v>2011</v>
      </c>
      <c r="D1088" t="s">
        <v>245</v>
      </c>
      <c r="E1088">
        <v>783</v>
      </c>
      <c r="F1088">
        <v>9277</v>
      </c>
      <c r="G1088">
        <v>3.5</v>
      </c>
      <c r="H1088">
        <v>726</v>
      </c>
      <c r="I1088">
        <v>-4</v>
      </c>
      <c r="J1088" t="s">
        <v>247</v>
      </c>
      <c r="K1088">
        <v>51023</v>
      </c>
      <c r="L1088" t="s">
        <v>236</v>
      </c>
    </row>
    <row r="1089" spans="1:12" x14ac:dyDescent="0.2">
      <c r="A1089" t="str">
        <f t="shared" si="16"/>
        <v>Brunswick2011</v>
      </c>
      <c r="B1089" t="s">
        <v>655</v>
      </c>
      <c r="C1089">
        <v>2011</v>
      </c>
      <c r="D1089" t="s">
        <v>245</v>
      </c>
      <c r="E1089">
        <v>419</v>
      </c>
      <c r="F1089">
        <v>4074</v>
      </c>
      <c r="G1089">
        <v>0.2</v>
      </c>
      <c r="H1089">
        <v>576</v>
      </c>
      <c r="I1089">
        <v>-2.9</v>
      </c>
      <c r="J1089" t="s">
        <v>247</v>
      </c>
      <c r="K1089">
        <v>51025</v>
      </c>
      <c r="L1089" t="s">
        <v>236</v>
      </c>
    </row>
    <row r="1090" spans="1:12" x14ac:dyDescent="0.2">
      <c r="A1090" t="str">
        <f t="shared" si="16"/>
        <v>Buchanan2011</v>
      </c>
      <c r="B1090" t="s">
        <v>656</v>
      </c>
      <c r="C1090">
        <v>2011</v>
      </c>
      <c r="D1090" t="s">
        <v>245</v>
      </c>
      <c r="E1090">
        <v>584</v>
      </c>
      <c r="F1090">
        <v>8522</v>
      </c>
      <c r="G1090">
        <v>5.9</v>
      </c>
      <c r="H1090">
        <v>938</v>
      </c>
      <c r="I1090">
        <v>3.1</v>
      </c>
      <c r="J1090" t="s">
        <v>247</v>
      </c>
      <c r="K1090">
        <v>51027</v>
      </c>
      <c r="L1090" t="s">
        <v>236</v>
      </c>
    </row>
    <row r="1091" spans="1:12" x14ac:dyDescent="0.2">
      <c r="A1091" t="str">
        <f t="shared" si="16"/>
        <v>Buckingham2011</v>
      </c>
      <c r="B1091" t="s">
        <v>657</v>
      </c>
      <c r="C1091">
        <v>2011</v>
      </c>
      <c r="D1091" t="s">
        <v>245</v>
      </c>
      <c r="E1091">
        <v>329</v>
      </c>
      <c r="F1091">
        <v>3137</v>
      </c>
      <c r="G1091">
        <v>-0.4</v>
      </c>
      <c r="H1091">
        <v>667</v>
      </c>
      <c r="I1091">
        <v>-1.9</v>
      </c>
      <c r="J1091" t="s">
        <v>247</v>
      </c>
      <c r="K1091">
        <v>51029</v>
      </c>
      <c r="L1091" t="s">
        <v>236</v>
      </c>
    </row>
    <row r="1092" spans="1:12" x14ac:dyDescent="0.2">
      <c r="A1092" t="str">
        <f t="shared" si="16"/>
        <v>Campbell2011</v>
      </c>
      <c r="B1092" t="s">
        <v>412</v>
      </c>
      <c r="C1092">
        <v>2011</v>
      </c>
      <c r="D1092" t="s">
        <v>245</v>
      </c>
      <c r="E1092">
        <v>1215</v>
      </c>
      <c r="F1092">
        <v>15656</v>
      </c>
      <c r="G1092">
        <v>-0.8</v>
      </c>
      <c r="H1092">
        <v>785</v>
      </c>
      <c r="I1092">
        <v>0.4</v>
      </c>
      <c r="J1092" t="s">
        <v>247</v>
      </c>
      <c r="K1092">
        <v>51031</v>
      </c>
      <c r="L1092" t="s">
        <v>236</v>
      </c>
    </row>
    <row r="1093" spans="1:12" x14ac:dyDescent="0.2">
      <c r="A1093" t="str">
        <f t="shared" si="16"/>
        <v>Caroline2011</v>
      </c>
      <c r="B1093" t="s">
        <v>658</v>
      </c>
      <c r="C1093">
        <v>2011</v>
      </c>
      <c r="D1093" t="s">
        <v>245</v>
      </c>
      <c r="E1093">
        <v>469</v>
      </c>
      <c r="F1093">
        <v>5217</v>
      </c>
      <c r="G1093">
        <v>-1.8</v>
      </c>
      <c r="H1093">
        <v>692</v>
      </c>
      <c r="I1093">
        <v>-1.4</v>
      </c>
      <c r="J1093" t="s">
        <v>247</v>
      </c>
      <c r="K1093">
        <v>51033</v>
      </c>
      <c r="L1093" t="s">
        <v>236</v>
      </c>
    </row>
    <row r="1094" spans="1:12" x14ac:dyDescent="0.2">
      <c r="A1094" t="str">
        <f t="shared" ref="A1094:A1157" si="17">_xlfn.CONCAT(B1094, C1094)</f>
        <v>Carroll2011</v>
      </c>
      <c r="B1094" t="s">
        <v>373</v>
      </c>
      <c r="C1094">
        <v>2011</v>
      </c>
      <c r="D1094" t="s">
        <v>245</v>
      </c>
      <c r="E1094">
        <v>578</v>
      </c>
      <c r="F1094">
        <v>5969</v>
      </c>
      <c r="G1094">
        <v>-2.5</v>
      </c>
      <c r="H1094">
        <v>541</v>
      </c>
      <c r="I1094">
        <v>-2.5</v>
      </c>
      <c r="J1094" t="s">
        <v>247</v>
      </c>
      <c r="K1094">
        <v>51035</v>
      </c>
      <c r="L1094" t="s">
        <v>236</v>
      </c>
    </row>
    <row r="1095" spans="1:12" x14ac:dyDescent="0.2">
      <c r="A1095" t="str">
        <f t="shared" si="17"/>
        <v>Charles City2011</v>
      </c>
      <c r="B1095" t="s">
        <v>659</v>
      </c>
      <c r="C1095">
        <v>2011</v>
      </c>
      <c r="D1095" t="s">
        <v>245</v>
      </c>
      <c r="E1095">
        <v>174</v>
      </c>
      <c r="F1095">
        <v>1416</v>
      </c>
      <c r="G1095">
        <v>3.7</v>
      </c>
      <c r="H1095">
        <v>759</v>
      </c>
      <c r="I1095">
        <v>-3.9</v>
      </c>
      <c r="J1095" t="s">
        <v>247</v>
      </c>
      <c r="K1095">
        <v>51036</v>
      </c>
      <c r="L1095" t="s">
        <v>236</v>
      </c>
    </row>
    <row r="1096" spans="1:12" x14ac:dyDescent="0.2">
      <c r="A1096" t="str">
        <f t="shared" si="17"/>
        <v>Charlotte2011</v>
      </c>
      <c r="B1096" t="s">
        <v>660</v>
      </c>
      <c r="C1096">
        <v>2011</v>
      </c>
      <c r="D1096" t="s">
        <v>245</v>
      </c>
      <c r="E1096">
        <v>285</v>
      </c>
      <c r="F1096">
        <v>2657</v>
      </c>
      <c r="G1096">
        <v>1.8</v>
      </c>
      <c r="H1096">
        <v>547</v>
      </c>
      <c r="I1096">
        <v>-4.9000000000000004</v>
      </c>
      <c r="J1096" t="s">
        <v>247</v>
      </c>
      <c r="K1096">
        <v>51037</v>
      </c>
      <c r="L1096" t="s">
        <v>236</v>
      </c>
    </row>
    <row r="1097" spans="1:12" x14ac:dyDescent="0.2">
      <c r="A1097" t="str">
        <f t="shared" si="17"/>
        <v>Chesterfield2011</v>
      </c>
      <c r="B1097" t="s">
        <v>413</v>
      </c>
      <c r="C1097">
        <v>2011</v>
      </c>
      <c r="D1097" t="s">
        <v>245</v>
      </c>
      <c r="E1097">
        <v>7662</v>
      </c>
      <c r="F1097">
        <v>116525</v>
      </c>
      <c r="G1097">
        <v>1.9</v>
      </c>
      <c r="H1097">
        <v>855</v>
      </c>
      <c r="I1097">
        <v>-2.7</v>
      </c>
      <c r="J1097" t="s">
        <v>247</v>
      </c>
      <c r="K1097">
        <v>51041</v>
      </c>
      <c r="L1097" t="s">
        <v>236</v>
      </c>
    </row>
    <row r="1098" spans="1:12" x14ac:dyDescent="0.2">
      <c r="A1098" t="str">
        <f t="shared" si="17"/>
        <v>Clarke2011</v>
      </c>
      <c r="B1098" t="s">
        <v>360</v>
      </c>
      <c r="C1098">
        <v>2011</v>
      </c>
      <c r="D1098" t="s">
        <v>245</v>
      </c>
      <c r="E1098">
        <v>440</v>
      </c>
      <c r="F1098">
        <v>3697</v>
      </c>
      <c r="G1098">
        <v>-2.4</v>
      </c>
      <c r="H1098">
        <v>800</v>
      </c>
      <c r="I1098">
        <v>2.2000000000000002</v>
      </c>
      <c r="J1098" t="s">
        <v>247</v>
      </c>
      <c r="K1098">
        <v>51043</v>
      </c>
      <c r="L1098" t="s">
        <v>236</v>
      </c>
    </row>
    <row r="1099" spans="1:12" x14ac:dyDescent="0.2">
      <c r="A1099" t="str">
        <f t="shared" si="17"/>
        <v>Craig2011</v>
      </c>
      <c r="B1099" t="s">
        <v>661</v>
      </c>
      <c r="C1099">
        <v>2011</v>
      </c>
      <c r="D1099" t="s">
        <v>245</v>
      </c>
      <c r="E1099">
        <v>78</v>
      </c>
      <c r="F1099">
        <v>599</v>
      </c>
      <c r="G1099">
        <v>-8.1</v>
      </c>
      <c r="H1099">
        <v>573</v>
      </c>
      <c r="I1099">
        <v>-5.0999999999999996</v>
      </c>
      <c r="J1099" t="s">
        <v>247</v>
      </c>
      <c r="K1099">
        <v>51045</v>
      </c>
      <c r="L1099" t="s">
        <v>236</v>
      </c>
    </row>
    <row r="1100" spans="1:12" x14ac:dyDescent="0.2">
      <c r="A1100" t="str">
        <f t="shared" si="17"/>
        <v>Culpeper2011</v>
      </c>
      <c r="B1100" t="s">
        <v>662</v>
      </c>
      <c r="C1100">
        <v>2011</v>
      </c>
      <c r="D1100" t="s">
        <v>245</v>
      </c>
      <c r="E1100">
        <v>1202</v>
      </c>
      <c r="F1100">
        <v>14563</v>
      </c>
      <c r="G1100">
        <v>-0.2</v>
      </c>
      <c r="H1100">
        <v>736</v>
      </c>
      <c r="I1100">
        <v>-0.1</v>
      </c>
      <c r="J1100" t="s">
        <v>247</v>
      </c>
      <c r="K1100">
        <v>51047</v>
      </c>
      <c r="L1100" t="s">
        <v>236</v>
      </c>
    </row>
    <row r="1101" spans="1:12" x14ac:dyDescent="0.2">
      <c r="A1101" t="str">
        <f t="shared" si="17"/>
        <v>Cumberland2011</v>
      </c>
      <c r="B1101" t="s">
        <v>589</v>
      </c>
      <c r="C1101">
        <v>2011</v>
      </c>
      <c r="D1101" t="s">
        <v>245</v>
      </c>
      <c r="E1101">
        <v>182</v>
      </c>
      <c r="F1101">
        <v>1277</v>
      </c>
      <c r="G1101">
        <v>0.5</v>
      </c>
      <c r="H1101">
        <v>556</v>
      </c>
      <c r="I1101">
        <v>-0.5</v>
      </c>
      <c r="J1101" t="s">
        <v>247</v>
      </c>
      <c r="K1101">
        <v>51049</v>
      </c>
      <c r="L1101" t="s">
        <v>236</v>
      </c>
    </row>
    <row r="1102" spans="1:12" x14ac:dyDescent="0.2">
      <c r="A1102" t="str">
        <f t="shared" si="17"/>
        <v>Dickenson2011</v>
      </c>
      <c r="B1102" t="s">
        <v>663</v>
      </c>
      <c r="C1102">
        <v>2011</v>
      </c>
      <c r="D1102" t="s">
        <v>245</v>
      </c>
      <c r="E1102">
        <v>350</v>
      </c>
      <c r="F1102">
        <v>3746</v>
      </c>
      <c r="G1102">
        <v>-2.9</v>
      </c>
      <c r="H1102">
        <v>808</v>
      </c>
      <c r="I1102">
        <v>7.2</v>
      </c>
      <c r="J1102" t="s">
        <v>247</v>
      </c>
      <c r="K1102">
        <v>51051</v>
      </c>
      <c r="L1102" t="s">
        <v>236</v>
      </c>
    </row>
    <row r="1103" spans="1:12" x14ac:dyDescent="0.2">
      <c r="A1103" t="str">
        <f t="shared" si="17"/>
        <v>Dinwiddie2011</v>
      </c>
      <c r="B1103" t="s">
        <v>664</v>
      </c>
      <c r="C1103">
        <v>2011</v>
      </c>
      <c r="D1103" t="s">
        <v>245</v>
      </c>
      <c r="E1103">
        <v>401</v>
      </c>
      <c r="F1103">
        <v>7730</v>
      </c>
      <c r="G1103">
        <v>0.1</v>
      </c>
      <c r="H1103">
        <v>742</v>
      </c>
      <c r="I1103">
        <v>-1.9</v>
      </c>
      <c r="J1103" t="s">
        <v>247</v>
      </c>
      <c r="K1103">
        <v>51053</v>
      </c>
      <c r="L1103" t="s">
        <v>236</v>
      </c>
    </row>
    <row r="1104" spans="1:12" x14ac:dyDescent="0.2">
      <c r="A1104" t="str">
        <f t="shared" si="17"/>
        <v>Essex2011</v>
      </c>
      <c r="B1104" t="s">
        <v>665</v>
      </c>
      <c r="C1104">
        <v>2011</v>
      </c>
      <c r="D1104" t="s">
        <v>245</v>
      </c>
      <c r="E1104">
        <v>348</v>
      </c>
      <c r="F1104">
        <v>4074</v>
      </c>
      <c r="G1104">
        <v>2</v>
      </c>
      <c r="H1104">
        <v>595</v>
      </c>
      <c r="I1104">
        <v>6.4</v>
      </c>
      <c r="J1104" t="s">
        <v>247</v>
      </c>
      <c r="K1104">
        <v>51057</v>
      </c>
      <c r="L1104" t="s">
        <v>236</v>
      </c>
    </row>
    <row r="1105" spans="1:12" x14ac:dyDescent="0.2">
      <c r="A1105" t="str">
        <f t="shared" si="17"/>
        <v>Fairfax2011</v>
      </c>
      <c r="B1105" t="s">
        <v>666</v>
      </c>
      <c r="C1105">
        <v>2011</v>
      </c>
      <c r="D1105" t="s">
        <v>245</v>
      </c>
      <c r="E1105">
        <v>34714</v>
      </c>
      <c r="F1105">
        <v>592487</v>
      </c>
      <c r="G1105">
        <v>1.3</v>
      </c>
      <c r="H1105">
        <v>1519</v>
      </c>
      <c r="I1105">
        <v>-1.4</v>
      </c>
      <c r="J1105" t="s">
        <v>247</v>
      </c>
      <c r="K1105">
        <v>51059</v>
      </c>
      <c r="L1105" t="s">
        <v>236</v>
      </c>
    </row>
    <row r="1106" spans="1:12" x14ac:dyDescent="0.2">
      <c r="A1106" t="str">
        <f t="shared" si="17"/>
        <v>Fauquier2011</v>
      </c>
      <c r="B1106" t="s">
        <v>667</v>
      </c>
      <c r="C1106">
        <v>2011</v>
      </c>
      <c r="D1106" t="s">
        <v>245</v>
      </c>
      <c r="E1106">
        <v>2294</v>
      </c>
      <c r="F1106">
        <v>21255</v>
      </c>
      <c r="G1106">
        <v>4.7</v>
      </c>
      <c r="H1106">
        <v>863</v>
      </c>
      <c r="I1106">
        <v>2</v>
      </c>
      <c r="J1106" t="s">
        <v>247</v>
      </c>
      <c r="K1106">
        <v>51061</v>
      </c>
      <c r="L1106" t="s">
        <v>236</v>
      </c>
    </row>
    <row r="1107" spans="1:12" x14ac:dyDescent="0.2">
      <c r="A1107" t="str">
        <f t="shared" si="17"/>
        <v>Floyd2011</v>
      </c>
      <c r="B1107" t="s">
        <v>500</v>
      </c>
      <c r="C1107">
        <v>2011</v>
      </c>
      <c r="D1107" t="s">
        <v>245</v>
      </c>
      <c r="E1107">
        <v>399</v>
      </c>
      <c r="F1107">
        <v>2813</v>
      </c>
      <c r="G1107">
        <v>2.5</v>
      </c>
      <c r="H1107">
        <v>529</v>
      </c>
      <c r="I1107">
        <v>-0.2</v>
      </c>
      <c r="J1107" t="s">
        <v>247</v>
      </c>
      <c r="K1107">
        <v>51063</v>
      </c>
      <c r="L1107" t="s">
        <v>236</v>
      </c>
    </row>
    <row r="1108" spans="1:12" x14ac:dyDescent="0.2">
      <c r="A1108" t="str">
        <f t="shared" si="17"/>
        <v>Fluvanna2011</v>
      </c>
      <c r="B1108" t="s">
        <v>668</v>
      </c>
      <c r="C1108">
        <v>2011</v>
      </c>
      <c r="D1108" t="s">
        <v>245</v>
      </c>
      <c r="E1108">
        <v>489</v>
      </c>
      <c r="F1108">
        <v>4250</v>
      </c>
      <c r="G1108">
        <v>4</v>
      </c>
      <c r="H1108">
        <v>652</v>
      </c>
      <c r="I1108">
        <v>-3.6</v>
      </c>
      <c r="J1108" t="s">
        <v>247</v>
      </c>
      <c r="K1108">
        <v>51065</v>
      </c>
      <c r="L1108" t="s">
        <v>236</v>
      </c>
    </row>
    <row r="1109" spans="1:12" x14ac:dyDescent="0.2">
      <c r="A1109" t="str">
        <f t="shared" si="17"/>
        <v>Franklin2011</v>
      </c>
      <c r="B1109" t="s">
        <v>434</v>
      </c>
      <c r="C1109">
        <v>2011</v>
      </c>
      <c r="D1109" t="s">
        <v>245</v>
      </c>
      <c r="E1109">
        <v>1335</v>
      </c>
      <c r="F1109">
        <v>13092</v>
      </c>
      <c r="G1109">
        <v>2.2000000000000002</v>
      </c>
      <c r="H1109">
        <v>581</v>
      </c>
      <c r="I1109">
        <v>-1.4</v>
      </c>
      <c r="J1109" t="s">
        <v>247</v>
      </c>
      <c r="K1109">
        <v>51067</v>
      </c>
      <c r="L1109" t="s">
        <v>236</v>
      </c>
    </row>
    <row r="1110" spans="1:12" x14ac:dyDescent="0.2">
      <c r="A1110" t="str">
        <f t="shared" si="17"/>
        <v>Frederick2011</v>
      </c>
      <c r="B1110" t="s">
        <v>669</v>
      </c>
      <c r="C1110">
        <v>2011</v>
      </c>
      <c r="D1110" t="s">
        <v>245</v>
      </c>
      <c r="E1110">
        <v>1678</v>
      </c>
      <c r="F1110">
        <v>24939</v>
      </c>
      <c r="G1110">
        <v>7</v>
      </c>
      <c r="H1110">
        <v>751</v>
      </c>
      <c r="I1110">
        <v>-3.6</v>
      </c>
      <c r="J1110" t="s">
        <v>247</v>
      </c>
      <c r="K1110">
        <v>51069</v>
      </c>
      <c r="L1110" t="s">
        <v>236</v>
      </c>
    </row>
    <row r="1111" spans="1:12" x14ac:dyDescent="0.2">
      <c r="A1111" t="str">
        <f t="shared" si="17"/>
        <v>Giles2011</v>
      </c>
      <c r="B1111" t="s">
        <v>670</v>
      </c>
      <c r="C1111">
        <v>2011</v>
      </c>
      <c r="D1111" t="s">
        <v>245</v>
      </c>
      <c r="E1111">
        <v>360</v>
      </c>
      <c r="F1111">
        <v>4745</v>
      </c>
      <c r="G1111">
        <v>1.6</v>
      </c>
      <c r="H1111">
        <v>707</v>
      </c>
      <c r="I1111">
        <v>0.1</v>
      </c>
      <c r="J1111" t="s">
        <v>247</v>
      </c>
      <c r="K1111">
        <v>51071</v>
      </c>
      <c r="L1111" t="s">
        <v>236</v>
      </c>
    </row>
    <row r="1112" spans="1:12" x14ac:dyDescent="0.2">
      <c r="A1112" t="str">
        <f t="shared" si="17"/>
        <v>Gloucester2011</v>
      </c>
      <c r="B1112" t="s">
        <v>671</v>
      </c>
      <c r="C1112">
        <v>2011</v>
      </c>
      <c r="D1112" t="s">
        <v>245</v>
      </c>
      <c r="E1112">
        <v>968</v>
      </c>
      <c r="F1112">
        <v>9397</v>
      </c>
      <c r="G1112">
        <v>0.5</v>
      </c>
      <c r="H1112">
        <v>579</v>
      </c>
      <c r="I1112">
        <v>-2.4</v>
      </c>
      <c r="J1112" t="s">
        <v>247</v>
      </c>
      <c r="K1112">
        <v>51073</v>
      </c>
      <c r="L1112" t="s">
        <v>236</v>
      </c>
    </row>
    <row r="1113" spans="1:12" x14ac:dyDescent="0.2">
      <c r="A1113" t="str">
        <f t="shared" si="17"/>
        <v>Goochland2011</v>
      </c>
      <c r="B1113" t="s">
        <v>672</v>
      </c>
      <c r="C1113">
        <v>2011</v>
      </c>
      <c r="D1113" t="s">
        <v>245</v>
      </c>
      <c r="E1113">
        <v>764</v>
      </c>
      <c r="F1113">
        <v>11313</v>
      </c>
      <c r="G1113">
        <v>2.8</v>
      </c>
      <c r="H1113">
        <v>1236</v>
      </c>
      <c r="I1113">
        <v>5.7</v>
      </c>
      <c r="J1113" t="s">
        <v>247</v>
      </c>
      <c r="K1113">
        <v>51075</v>
      </c>
      <c r="L1113" t="s">
        <v>236</v>
      </c>
    </row>
    <row r="1114" spans="1:12" x14ac:dyDescent="0.2">
      <c r="A1114" t="str">
        <f t="shared" si="17"/>
        <v>Grayson2011</v>
      </c>
      <c r="B1114" t="s">
        <v>598</v>
      </c>
      <c r="C1114">
        <v>2011</v>
      </c>
      <c r="D1114" t="s">
        <v>245</v>
      </c>
      <c r="E1114">
        <v>374</v>
      </c>
      <c r="F1114">
        <v>2335</v>
      </c>
      <c r="G1114">
        <v>1</v>
      </c>
      <c r="H1114">
        <v>509</v>
      </c>
      <c r="I1114">
        <v>1</v>
      </c>
      <c r="J1114" t="s">
        <v>247</v>
      </c>
      <c r="K1114">
        <v>51077</v>
      </c>
      <c r="L1114" t="s">
        <v>236</v>
      </c>
    </row>
    <row r="1115" spans="1:12" x14ac:dyDescent="0.2">
      <c r="A1115" t="str">
        <f t="shared" si="17"/>
        <v>Greene2011</v>
      </c>
      <c r="B1115" t="s">
        <v>436</v>
      </c>
      <c r="C1115">
        <v>2011</v>
      </c>
      <c r="D1115" t="s">
        <v>245</v>
      </c>
      <c r="E1115">
        <v>400</v>
      </c>
      <c r="F1115">
        <v>3468</v>
      </c>
      <c r="G1115">
        <v>-2.4</v>
      </c>
      <c r="H1115">
        <v>643</v>
      </c>
      <c r="I1115">
        <v>1.1000000000000001</v>
      </c>
      <c r="J1115" t="s">
        <v>247</v>
      </c>
      <c r="K1115">
        <v>51079</v>
      </c>
      <c r="L1115" t="s">
        <v>236</v>
      </c>
    </row>
    <row r="1116" spans="1:12" x14ac:dyDescent="0.2">
      <c r="A1116" t="str">
        <f t="shared" si="17"/>
        <v>Greensville2011</v>
      </c>
      <c r="B1116" t="s">
        <v>673</v>
      </c>
      <c r="C1116">
        <v>2011</v>
      </c>
      <c r="D1116" t="s">
        <v>245</v>
      </c>
      <c r="E1116">
        <v>165</v>
      </c>
      <c r="F1116">
        <v>4482</v>
      </c>
      <c r="G1116">
        <v>1</v>
      </c>
      <c r="H1116">
        <v>627</v>
      </c>
      <c r="I1116">
        <v>-3.1</v>
      </c>
      <c r="J1116" t="s">
        <v>247</v>
      </c>
      <c r="K1116">
        <v>51081</v>
      </c>
      <c r="L1116" t="s">
        <v>236</v>
      </c>
    </row>
    <row r="1117" spans="1:12" x14ac:dyDescent="0.2">
      <c r="A1117" t="str">
        <f t="shared" si="17"/>
        <v>Halifax2011</v>
      </c>
      <c r="B1117" t="s">
        <v>674</v>
      </c>
      <c r="C1117">
        <v>2011</v>
      </c>
      <c r="D1117" t="s">
        <v>245</v>
      </c>
      <c r="E1117">
        <v>954</v>
      </c>
      <c r="F1117">
        <v>12311</v>
      </c>
      <c r="G1117">
        <v>-1.1000000000000001</v>
      </c>
      <c r="H1117">
        <v>612</v>
      </c>
      <c r="I1117">
        <v>-1.6</v>
      </c>
      <c r="J1117" t="s">
        <v>247</v>
      </c>
      <c r="K1117">
        <v>51083</v>
      </c>
      <c r="L1117" t="s">
        <v>236</v>
      </c>
    </row>
    <row r="1118" spans="1:12" x14ac:dyDescent="0.2">
      <c r="A1118" t="str">
        <f t="shared" si="17"/>
        <v>Hanover2011</v>
      </c>
      <c r="B1118" t="s">
        <v>675</v>
      </c>
      <c r="C1118">
        <v>2011</v>
      </c>
      <c r="D1118" t="s">
        <v>245</v>
      </c>
      <c r="E1118">
        <v>3448</v>
      </c>
      <c r="F1118">
        <v>44356</v>
      </c>
      <c r="G1118">
        <v>1.9</v>
      </c>
      <c r="H1118">
        <v>745</v>
      </c>
      <c r="I1118">
        <v>-2.1</v>
      </c>
      <c r="J1118" t="s">
        <v>247</v>
      </c>
      <c r="K1118">
        <v>51085</v>
      </c>
      <c r="L1118" t="s">
        <v>236</v>
      </c>
    </row>
    <row r="1119" spans="1:12" x14ac:dyDescent="0.2">
      <c r="A1119" t="str">
        <f t="shared" si="17"/>
        <v>Henrico2011</v>
      </c>
      <c r="B1119" t="s">
        <v>676</v>
      </c>
      <c r="C1119">
        <v>2011</v>
      </c>
      <c r="D1119" t="s">
        <v>245</v>
      </c>
      <c r="E1119">
        <v>9945</v>
      </c>
      <c r="F1119">
        <v>175425</v>
      </c>
      <c r="G1119">
        <v>1.5</v>
      </c>
      <c r="H1119">
        <v>938</v>
      </c>
      <c r="I1119">
        <v>-2.1</v>
      </c>
      <c r="J1119" t="s">
        <v>247</v>
      </c>
      <c r="K1119">
        <v>51087</v>
      </c>
      <c r="L1119" t="s">
        <v>236</v>
      </c>
    </row>
    <row r="1120" spans="1:12" x14ac:dyDescent="0.2">
      <c r="A1120" t="str">
        <f t="shared" si="17"/>
        <v>Henry2011</v>
      </c>
      <c r="B1120" t="s">
        <v>416</v>
      </c>
      <c r="C1120">
        <v>2011</v>
      </c>
      <c r="D1120" t="s">
        <v>245</v>
      </c>
      <c r="E1120">
        <v>1143</v>
      </c>
      <c r="F1120">
        <v>12859</v>
      </c>
      <c r="G1120">
        <v>1.1000000000000001</v>
      </c>
      <c r="H1120">
        <v>614</v>
      </c>
      <c r="I1120">
        <v>-1.3</v>
      </c>
      <c r="J1120" t="s">
        <v>247</v>
      </c>
      <c r="K1120">
        <v>51089</v>
      </c>
      <c r="L1120" t="s">
        <v>236</v>
      </c>
    </row>
    <row r="1121" spans="1:12" x14ac:dyDescent="0.2">
      <c r="A1121" t="str">
        <f t="shared" si="17"/>
        <v>Highland2011</v>
      </c>
      <c r="B1121" t="s">
        <v>677</v>
      </c>
      <c r="C1121">
        <v>2011</v>
      </c>
      <c r="D1121" t="s">
        <v>245</v>
      </c>
      <c r="E1121">
        <v>103</v>
      </c>
      <c r="F1121">
        <v>520</v>
      </c>
      <c r="G1121">
        <v>4.5999999999999996</v>
      </c>
      <c r="H1121">
        <v>496</v>
      </c>
      <c r="I1121">
        <v>-0.2</v>
      </c>
      <c r="J1121" t="s">
        <v>247</v>
      </c>
      <c r="K1121">
        <v>51091</v>
      </c>
      <c r="L1121" t="s">
        <v>236</v>
      </c>
    </row>
    <row r="1122" spans="1:12" x14ac:dyDescent="0.2">
      <c r="A1122" t="str">
        <f t="shared" si="17"/>
        <v>Isle of Wight2011</v>
      </c>
      <c r="B1122" t="s">
        <v>678</v>
      </c>
      <c r="C1122">
        <v>2011</v>
      </c>
      <c r="D1122" t="s">
        <v>245</v>
      </c>
      <c r="E1122">
        <v>746</v>
      </c>
      <c r="F1122">
        <v>9675</v>
      </c>
      <c r="G1122">
        <v>-0.8</v>
      </c>
      <c r="H1122">
        <v>717</v>
      </c>
      <c r="I1122">
        <v>-0.8</v>
      </c>
      <c r="J1122" t="s">
        <v>247</v>
      </c>
      <c r="K1122">
        <v>51093</v>
      </c>
      <c r="L1122" t="s">
        <v>236</v>
      </c>
    </row>
    <row r="1123" spans="1:12" x14ac:dyDescent="0.2">
      <c r="A1123" t="str">
        <f t="shared" si="17"/>
        <v>James City2011</v>
      </c>
      <c r="B1123" t="s">
        <v>679</v>
      </c>
      <c r="C1123">
        <v>2011</v>
      </c>
      <c r="D1123" t="s">
        <v>245</v>
      </c>
      <c r="E1123">
        <v>1683</v>
      </c>
      <c r="F1123">
        <v>25909</v>
      </c>
      <c r="G1123">
        <v>2.2000000000000002</v>
      </c>
      <c r="H1123">
        <v>678</v>
      </c>
      <c r="I1123">
        <v>-2.9</v>
      </c>
      <c r="J1123" t="s">
        <v>247</v>
      </c>
      <c r="K1123">
        <v>51095</v>
      </c>
      <c r="L1123" t="s">
        <v>236</v>
      </c>
    </row>
    <row r="1124" spans="1:12" x14ac:dyDescent="0.2">
      <c r="A1124" t="str">
        <f t="shared" si="17"/>
        <v>King and Queen2011</v>
      </c>
      <c r="B1124" t="s">
        <v>680</v>
      </c>
      <c r="C1124">
        <v>2011</v>
      </c>
      <c r="D1124" t="s">
        <v>245</v>
      </c>
      <c r="E1124">
        <v>153</v>
      </c>
      <c r="F1124">
        <v>959</v>
      </c>
      <c r="G1124">
        <v>13.4</v>
      </c>
      <c r="H1124">
        <v>674</v>
      </c>
      <c r="I1124">
        <v>-5.3</v>
      </c>
      <c r="J1124" t="s">
        <v>247</v>
      </c>
      <c r="K1124">
        <v>51097</v>
      </c>
      <c r="L1124" t="s">
        <v>236</v>
      </c>
    </row>
    <row r="1125" spans="1:12" x14ac:dyDescent="0.2">
      <c r="A1125" t="str">
        <f t="shared" si="17"/>
        <v>King George2011</v>
      </c>
      <c r="B1125" t="s">
        <v>681</v>
      </c>
      <c r="C1125">
        <v>2011</v>
      </c>
      <c r="D1125" t="s">
        <v>245</v>
      </c>
      <c r="E1125">
        <v>523</v>
      </c>
      <c r="F1125">
        <v>10353</v>
      </c>
      <c r="G1125">
        <v>4.9000000000000004</v>
      </c>
      <c r="H1125">
        <v>1267</v>
      </c>
      <c r="I1125">
        <v>-12.6</v>
      </c>
      <c r="J1125" t="s">
        <v>247</v>
      </c>
      <c r="K1125">
        <v>51099</v>
      </c>
      <c r="L1125" t="s">
        <v>236</v>
      </c>
    </row>
    <row r="1126" spans="1:12" x14ac:dyDescent="0.2">
      <c r="A1126" t="str">
        <f t="shared" si="17"/>
        <v>King William2011</v>
      </c>
      <c r="B1126" t="s">
        <v>682</v>
      </c>
      <c r="C1126">
        <v>2011</v>
      </c>
      <c r="D1126" t="s">
        <v>245</v>
      </c>
      <c r="E1126">
        <v>359</v>
      </c>
      <c r="F1126">
        <v>3314</v>
      </c>
      <c r="G1126">
        <v>-1.7</v>
      </c>
      <c r="H1126">
        <v>753</v>
      </c>
      <c r="I1126">
        <v>-2.2000000000000002</v>
      </c>
      <c r="J1126" t="s">
        <v>247</v>
      </c>
      <c r="K1126">
        <v>51101</v>
      </c>
      <c r="L1126" t="s">
        <v>236</v>
      </c>
    </row>
    <row r="1127" spans="1:12" x14ac:dyDescent="0.2">
      <c r="A1127" t="str">
        <f t="shared" si="17"/>
        <v>Lancaster2011</v>
      </c>
      <c r="B1127" t="s">
        <v>388</v>
      </c>
      <c r="C1127">
        <v>2011</v>
      </c>
      <c r="D1127" t="s">
        <v>245</v>
      </c>
      <c r="E1127">
        <v>529</v>
      </c>
      <c r="F1127">
        <v>4580</v>
      </c>
      <c r="G1127">
        <v>0.7</v>
      </c>
      <c r="H1127">
        <v>645</v>
      </c>
      <c r="I1127">
        <v>-2.1</v>
      </c>
      <c r="J1127" t="s">
        <v>247</v>
      </c>
      <c r="K1127">
        <v>51103</v>
      </c>
      <c r="L1127" t="s">
        <v>236</v>
      </c>
    </row>
    <row r="1128" spans="1:12" x14ac:dyDescent="0.2">
      <c r="A1128" t="str">
        <f t="shared" si="17"/>
        <v>Lee2011</v>
      </c>
      <c r="B1128" t="s">
        <v>315</v>
      </c>
      <c r="C1128">
        <v>2011</v>
      </c>
      <c r="D1128" t="s">
        <v>245</v>
      </c>
      <c r="E1128">
        <v>482</v>
      </c>
      <c r="F1128">
        <v>5301</v>
      </c>
      <c r="G1128">
        <v>1.4</v>
      </c>
      <c r="H1128">
        <v>668</v>
      </c>
      <c r="I1128">
        <v>1.1000000000000001</v>
      </c>
      <c r="J1128" t="s">
        <v>247</v>
      </c>
      <c r="K1128">
        <v>51105</v>
      </c>
      <c r="L1128" t="s">
        <v>236</v>
      </c>
    </row>
    <row r="1129" spans="1:12" x14ac:dyDescent="0.2">
      <c r="A1129" t="str">
        <f t="shared" si="17"/>
        <v>Loudoun2011</v>
      </c>
      <c r="B1129" t="s">
        <v>417</v>
      </c>
      <c r="C1129">
        <v>2011</v>
      </c>
      <c r="D1129" t="s">
        <v>245</v>
      </c>
      <c r="E1129">
        <v>9860</v>
      </c>
      <c r="F1129">
        <v>139787</v>
      </c>
      <c r="G1129">
        <v>2.8</v>
      </c>
      <c r="H1129">
        <v>1135</v>
      </c>
      <c r="I1129">
        <v>-5.0999999999999996</v>
      </c>
      <c r="J1129" t="s">
        <v>247</v>
      </c>
      <c r="K1129">
        <v>51107</v>
      </c>
      <c r="L1129" t="s">
        <v>236</v>
      </c>
    </row>
    <row r="1130" spans="1:12" x14ac:dyDescent="0.2">
      <c r="A1130" t="str">
        <f t="shared" si="17"/>
        <v>Louisa2011</v>
      </c>
      <c r="B1130" t="s">
        <v>683</v>
      </c>
      <c r="C1130">
        <v>2011</v>
      </c>
      <c r="D1130" t="s">
        <v>245</v>
      </c>
      <c r="E1130">
        <v>717</v>
      </c>
      <c r="F1130">
        <v>8229</v>
      </c>
      <c r="G1130">
        <v>14.3</v>
      </c>
      <c r="H1130">
        <v>954</v>
      </c>
      <c r="I1130">
        <v>-5.2</v>
      </c>
      <c r="J1130" t="s">
        <v>247</v>
      </c>
      <c r="K1130">
        <v>51109</v>
      </c>
      <c r="L1130" t="s">
        <v>236</v>
      </c>
    </row>
    <row r="1131" spans="1:12" x14ac:dyDescent="0.2">
      <c r="A1131" t="str">
        <f t="shared" si="17"/>
        <v>Lunenburg2011</v>
      </c>
      <c r="B1131" t="s">
        <v>684</v>
      </c>
      <c r="C1131">
        <v>2011</v>
      </c>
      <c r="D1131" t="s">
        <v>245</v>
      </c>
      <c r="E1131">
        <v>255</v>
      </c>
      <c r="F1131">
        <v>2454</v>
      </c>
      <c r="G1131">
        <v>-3.5</v>
      </c>
      <c r="H1131">
        <v>665</v>
      </c>
      <c r="I1131">
        <v>12.5</v>
      </c>
      <c r="J1131" t="s">
        <v>247</v>
      </c>
      <c r="K1131">
        <v>51111</v>
      </c>
      <c r="L1131" t="s">
        <v>236</v>
      </c>
    </row>
    <row r="1132" spans="1:12" x14ac:dyDescent="0.2">
      <c r="A1132" t="str">
        <f t="shared" si="17"/>
        <v>Madison2011</v>
      </c>
      <c r="B1132" t="s">
        <v>313</v>
      </c>
      <c r="C1132">
        <v>2011</v>
      </c>
      <c r="D1132" t="s">
        <v>245</v>
      </c>
      <c r="E1132">
        <v>344</v>
      </c>
      <c r="F1132">
        <v>3267</v>
      </c>
      <c r="G1132">
        <v>4.3</v>
      </c>
      <c r="H1132">
        <v>609</v>
      </c>
      <c r="I1132">
        <v>3.4</v>
      </c>
      <c r="J1132" t="s">
        <v>247</v>
      </c>
      <c r="K1132">
        <v>51113</v>
      </c>
      <c r="L1132" t="s">
        <v>236</v>
      </c>
    </row>
    <row r="1133" spans="1:12" x14ac:dyDescent="0.2">
      <c r="A1133" t="str">
        <f t="shared" si="17"/>
        <v>Mathews2011</v>
      </c>
      <c r="B1133" t="s">
        <v>685</v>
      </c>
      <c r="C1133">
        <v>2011</v>
      </c>
      <c r="D1133" t="s">
        <v>245</v>
      </c>
      <c r="E1133">
        <v>224</v>
      </c>
      <c r="F1133">
        <v>1470</v>
      </c>
      <c r="G1133">
        <v>-1.8</v>
      </c>
      <c r="H1133">
        <v>512</v>
      </c>
      <c r="I1133">
        <v>0</v>
      </c>
      <c r="J1133" t="s">
        <v>247</v>
      </c>
      <c r="K1133">
        <v>51115</v>
      </c>
      <c r="L1133" t="s">
        <v>236</v>
      </c>
    </row>
    <row r="1134" spans="1:12" x14ac:dyDescent="0.2">
      <c r="A1134" t="str">
        <f t="shared" si="17"/>
        <v>Mecklenburg2011</v>
      </c>
      <c r="B1134" t="s">
        <v>686</v>
      </c>
      <c r="C1134">
        <v>2011</v>
      </c>
      <c r="D1134" t="s">
        <v>245</v>
      </c>
      <c r="E1134">
        <v>977</v>
      </c>
      <c r="F1134">
        <v>12352</v>
      </c>
      <c r="G1134">
        <v>-1.6</v>
      </c>
      <c r="H1134">
        <v>569</v>
      </c>
      <c r="I1134">
        <v>-7.8</v>
      </c>
      <c r="J1134" t="s">
        <v>247</v>
      </c>
      <c r="K1134">
        <v>51117</v>
      </c>
      <c r="L1134" t="s">
        <v>236</v>
      </c>
    </row>
    <row r="1135" spans="1:12" x14ac:dyDescent="0.2">
      <c r="A1135" t="str">
        <f t="shared" si="17"/>
        <v>Middlesex2011</v>
      </c>
      <c r="B1135" t="s">
        <v>687</v>
      </c>
      <c r="C1135">
        <v>2011</v>
      </c>
      <c r="D1135" t="s">
        <v>245</v>
      </c>
      <c r="E1135">
        <v>399</v>
      </c>
      <c r="F1135">
        <v>3135</v>
      </c>
      <c r="G1135">
        <v>0</v>
      </c>
      <c r="H1135">
        <v>582</v>
      </c>
      <c r="I1135">
        <v>-3</v>
      </c>
      <c r="J1135" t="s">
        <v>247</v>
      </c>
      <c r="K1135">
        <v>51119</v>
      </c>
      <c r="L1135" t="s">
        <v>236</v>
      </c>
    </row>
    <row r="1136" spans="1:12" x14ac:dyDescent="0.2">
      <c r="A1136" t="str">
        <f t="shared" si="17"/>
        <v>Montgomery2011</v>
      </c>
      <c r="B1136" t="s">
        <v>329</v>
      </c>
      <c r="C1136">
        <v>2011</v>
      </c>
      <c r="D1136" t="s">
        <v>245</v>
      </c>
      <c r="E1136">
        <v>2160</v>
      </c>
      <c r="F1136">
        <v>39881</v>
      </c>
      <c r="G1136">
        <v>0.2</v>
      </c>
      <c r="H1136">
        <v>730</v>
      </c>
      <c r="I1136">
        <v>-3.1</v>
      </c>
      <c r="J1136" t="s">
        <v>247</v>
      </c>
      <c r="K1136">
        <v>51121</v>
      </c>
      <c r="L1136" t="s">
        <v>236</v>
      </c>
    </row>
    <row r="1137" spans="1:12" x14ac:dyDescent="0.2">
      <c r="A1137" t="str">
        <f t="shared" si="17"/>
        <v>Nelson2011</v>
      </c>
      <c r="B1137" t="s">
        <v>627</v>
      </c>
      <c r="C1137">
        <v>2011</v>
      </c>
      <c r="D1137" t="s">
        <v>245</v>
      </c>
      <c r="E1137">
        <v>509</v>
      </c>
      <c r="F1137">
        <v>3672</v>
      </c>
      <c r="G1137">
        <v>6.7</v>
      </c>
      <c r="H1137">
        <v>573</v>
      </c>
      <c r="I1137">
        <v>-3.9</v>
      </c>
      <c r="J1137" t="s">
        <v>247</v>
      </c>
      <c r="K1137">
        <v>51125</v>
      </c>
      <c r="L1137" t="s">
        <v>236</v>
      </c>
    </row>
    <row r="1138" spans="1:12" x14ac:dyDescent="0.2">
      <c r="A1138" t="str">
        <f t="shared" si="17"/>
        <v>New Kent2011</v>
      </c>
      <c r="B1138" t="s">
        <v>688</v>
      </c>
      <c r="C1138">
        <v>2011</v>
      </c>
      <c r="D1138" t="s">
        <v>245</v>
      </c>
      <c r="E1138">
        <v>414</v>
      </c>
      <c r="F1138">
        <v>3656</v>
      </c>
      <c r="G1138">
        <v>0.4</v>
      </c>
      <c r="H1138">
        <v>670</v>
      </c>
      <c r="I1138">
        <v>-5.9</v>
      </c>
      <c r="J1138" t="s">
        <v>247</v>
      </c>
      <c r="K1138">
        <v>51127</v>
      </c>
      <c r="L1138" t="s">
        <v>236</v>
      </c>
    </row>
    <row r="1139" spans="1:12" x14ac:dyDescent="0.2">
      <c r="A1139" t="str">
        <f t="shared" si="17"/>
        <v>Northampton2011</v>
      </c>
      <c r="B1139" t="s">
        <v>689</v>
      </c>
      <c r="C1139">
        <v>2011</v>
      </c>
      <c r="D1139" t="s">
        <v>245</v>
      </c>
      <c r="E1139">
        <v>434</v>
      </c>
      <c r="F1139">
        <v>4494</v>
      </c>
      <c r="G1139">
        <v>-0.2</v>
      </c>
      <c r="H1139">
        <v>617</v>
      </c>
      <c r="I1139">
        <v>-5.8</v>
      </c>
      <c r="J1139" t="s">
        <v>247</v>
      </c>
      <c r="K1139">
        <v>51131</v>
      </c>
      <c r="L1139" t="s">
        <v>236</v>
      </c>
    </row>
    <row r="1140" spans="1:12" x14ac:dyDescent="0.2">
      <c r="A1140" t="str">
        <f t="shared" si="17"/>
        <v>Northumberland2011</v>
      </c>
      <c r="B1140" t="s">
        <v>690</v>
      </c>
      <c r="C1140">
        <v>2011</v>
      </c>
      <c r="D1140" t="s">
        <v>245</v>
      </c>
      <c r="E1140">
        <v>374</v>
      </c>
      <c r="F1140">
        <v>2602</v>
      </c>
      <c r="G1140">
        <v>-1.9</v>
      </c>
      <c r="H1140">
        <v>669</v>
      </c>
      <c r="I1140">
        <v>-0.4</v>
      </c>
      <c r="J1140" t="s">
        <v>247</v>
      </c>
      <c r="K1140">
        <v>51133</v>
      </c>
      <c r="L1140" t="s">
        <v>236</v>
      </c>
    </row>
    <row r="1141" spans="1:12" x14ac:dyDescent="0.2">
      <c r="A1141" t="str">
        <f t="shared" si="17"/>
        <v>Nottoway2011</v>
      </c>
      <c r="B1141" t="s">
        <v>691</v>
      </c>
      <c r="C1141">
        <v>2011</v>
      </c>
      <c r="D1141" t="s">
        <v>245</v>
      </c>
      <c r="E1141">
        <v>363</v>
      </c>
      <c r="F1141">
        <v>5273</v>
      </c>
      <c r="G1141">
        <v>-5.2</v>
      </c>
      <c r="H1141">
        <v>622</v>
      </c>
      <c r="I1141">
        <v>-8</v>
      </c>
      <c r="J1141" t="s">
        <v>247</v>
      </c>
      <c r="K1141">
        <v>51135</v>
      </c>
      <c r="L1141" t="s">
        <v>236</v>
      </c>
    </row>
    <row r="1142" spans="1:12" x14ac:dyDescent="0.2">
      <c r="A1142" t="str">
        <f t="shared" si="17"/>
        <v>Orange2011</v>
      </c>
      <c r="B1142" t="s">
        <v>418</v>
      </c>
      <c r="C1142">
        <v>2011</v>
      </c>
      <c r="D1142" t="s">
        <v>245</v>
      </c>
      <c r="E1142">
        <v>840</v>
      </c>
      <c r="F1142">
        <v>8083</v>
      </c>
      <c r="G1142">
        <v>-7.2</v>
      </c>
      <c r="H1142">
        <v>663</v>
      </c>
      <c r="I1142">
        <v>1.1000000000000001</v>
      </c>
      <c r="J1142" t="s">
        <v>247</v>
      </c>
      <c r="K1142">
        <v>51137</v>
      </c>
      <c r="L1142" t="s">
        <v>236</v>
      </c>
    </row>
    <row r="1143" spans="1:12" x14ac:dyDescent="0.2">
      <c r="A1143" t="str">
        <f t="shared" si="17"/>
        <v>Page2011</v>
      </c>
      <c r="B1143" t="s">
        <v>692</v>
      </c>
      <c r="C1143">
        <v>2011</v>
      </c>
      <c r="D1143" t="s">
        <v>245</v>
      </c>
      <c r="E1143">
        <v>509</v>
      </c>
      <c r="F1143">
        <v>5368</v>
      </c>
      <c r="G1143">
        <v>-0.3</v>
      </c>
      <c r="H1143">
        <v>530</v>
      </c>
      <c r="I1143">
        <v>-2.2000000000000002</v>
      </c>
      <c r="J1143" t="s">
        <v>247</v>
      </c>
      <c r="K1143">
        <v>51139</v>
      </c>
      <c r="L1143" t="s">
        <v>236</v>
      </c>
    </row>
    <row r="1144" spans="1:12" x14ac:dyDescent="0.2">
      <c r="A1144" t="str">
        <f t="shared" si="17"/>
        <v>Patrick2011</v>
      </c>
      <c r="B1144" t="s">
        <v>693</v>
      </c>
      <c r="C1144">
        <v>2011</v>
      </c>
      <c r="D1144" t="s">
        <v>245</v>
      </c>
      <c r="E1144">
        <v>395</v>
      </c>
      <c r="F1144">
        <v>5087</v>
      </c>
      <c r="G1144">
        <v>0.9</v>
      </c>
      <c r="H1144">
        <v>493</v>
      </c>
      <c r="I1144">
        <v>1.2</v>
      </c>
      <c r="J1144" t="s">
        <v>247</v>
      </c>
      <c r="K1144">
        <v>51141</v>
      </c>
      <c r="L1144" t="s">
        <v>236</v>
      </c>
    </row>
    <row r="1145" spans="1:12" x14ac:dyDescent="0.2">
      <c r="A1145" t="str">
        <f t="shared" si="17"/>
        <v>Pittsylvania2011</v>
      </c>
      <c r="B1145" t="s">
        <v>694</v>
      </c>
      <c r="C1145">
        <v>2011</v>
      </c>
      <c r="D1145" t="s">
        <v>245</v>
      </c>
      <c r="E1145">
        <v>1149</v>
      </c>
      <c r="F1145">
        <v>11971</v>
      </c>
      <c r="G1145">
        <v>3.1</v>
      </c>
      <c r="H1145">
        <v>569</v>
      </c>
      <c r="I1145">
        <v>0.2</v>
      </c>
      <c r="J1145" t="s">
        <v>247</v>
      </c>
      <c r="K1145">
        <v>51143</v>
      </c>
      <c r="L1145" t="s">
        <v>236</v>
      </c>
    </row>
    <row r="1146" spans="1:12" x14ac:dyDescent="0.2">
      <c r="A1146" t="str">
        <f t="shared" si="17"/>
        <v>Powhatan2011</v>
      </c>
      <c r="B1146" t="s">
        <v>695</v>
      </c>
      <c r="C1146">
        <v>2011</v>
      </c>
      <c r="D1146" t="s">
        <v>245</v>
      </c>
      <c r="E1146">
        <v>724</v>
      </c>
      <c r="F1146">
        <v>6989</v>
      </c>
      <c r="G1146">
        <v>13.1</v>
      </c>
      <c r="H1146">
        <v>738</v>
      </c>
      <c r="I1146">
        <v>-1.5</v>
      </c>
      <c r="J1146" t="s">
        <v>247</v>
      </c>
      <c r="K1146">
        <v>51145</v>
      </c>
      <c r="L1146" t="s">
        <v>236</v>
      </c>
    </row>
    <row r="1147" spans="1:12" x14ac:dyDescent="0.2">
      <c r="A1147" t="str">
        <f t="shared" si="17"/>
        <v>Prince Edward2011</v>
      </c>
      <c r="B1147" t="s">
        <v>696</v>
      </c>
      <c r="C1147">
        <v>2011</v>
      </c>
      <c r="D1147" t="s">
        <v>245</v>
      </c>
      <c r="E1147">
        <v>595</v>
      </c>
      <c r="F1147">
        <v>8920</v>
      </c>
      <c r="G1147">
        <v>1.6</v>
      </c>
      <c r="H1147">
        <v>594</v>
      </c>
      <c r="I1147">
        <v>-3.4</v>
      </c>
      <c r="J1147" t="s">
        <v>247</v>
      </c>
      <c r="K1147">
        <v>51147</v>
      </c>
      <c r="L1147" t="s">
        <v>236</v>
      </c>
    </row>
    <row r="1148" spans="1:12" x14ac:dyDescent="0.2">
      <c r="A1148" t="str">
        <f t="shared" si="17"/>
        <v>Prince George2011</v>
      </c>
      <c r="B1148" t="s">
        <v>697</v>
      </c>
      <c r="C1148">
        <v>2011</v>
      </c>
      <c r="D1148" t="s">
        <v>245</v>
      </c>
      <c r="E1148">
        <v>573</v>
      </c>
      <c r="F1148">
        <v>13949</v>
      </c>
      <c r="G1148">
        <v>4.2</v>
      </c>
      <c r="H1148">
        <v>1000</v>
      </c>
      <c r="I1148">
        <v>3.6</v>
      </c>
      <c r="J1148" t="s">
        <v>247</v>
      </c>
      <c r="K1148">
        <v>51149</v>
      </c>
      <c r="L1148" t="s">
        <v>236</v>
      </c>
    </row>
    <row r="1149" spans="1:12" x14ac:dyDescent="0.2">
      <c r="A1149" t="str">
        <f t="shared" si="17"/>
        <v>Prince William2011</v>
      </c>
      <c r="B1149" t="s">
        <v>698</v>
      </c>
      <c r="C1149">
        <v>2011</v>
      </c>
      <c r="D1149" t="s">
        <v>245</v>
      </c>
      <c r="E1149">
        <v>7856</v>
      </c>
      <c r="F1149">
        <v>110948</v>
      </c>
      <c r="G1149">
        <v>4.4000000000000004</v>
      </c>
      <c r="H1149">
        <v>846</v>
      </c>
      <c r="I1149">
        <v>-2.9</v>
      </c>
      <c r="J1149" t="s">
        <v>247</v>
      </c>
      <c r="K1149">
        <v>51153</v>
      </c>
      <c r="L1149" t="s">
        <v>236</v>
      </c>
    </row>
    <row r="1150" spans="1:12" x14ac:dyDescent="0.2">
      <c r="A1150" t="str">
        <f t="shared" si="17"/>
        <v>Pulaski2011</v>
      </c>
      <c r="B1150" t="s">
        <v>415</v>
      </c>
      <c r="C1150">
        <v>2011</v>
      </c>
      <c r="D1150" t="s">
        <v>245</v>
      </c>
      <c r="E1150">
        <v>740</v>
      </c>
      <c r="F1150">
        <v>12558</v>
      </c>
      <c r="G1150">
        <v>7</v>
      </c>
      <c r="H1150">
        <v>693</v>
      </c>
      <c r="I1150">
        <v>0.1</v>
      </c>
      <c r="J1150" t="s">
        <v>247</v>
      </c>
      <c r="K1150">
        <v>51155</v>
      </c>
      <c r="L1150" t="s">
        <v>236</v>
      </c>
    </row>
    <row r="1151" spans="1:12" x14ac:dyDescent="0.2">
      <c r="A1151" t="str">
        <f t="shared" si="17"/>
        <v>Rappahannock2011</v>
      </c>
      <c r="B1151" t="s">
        <v>699</v>
      </c>
      <c r="C1151">
        <v>2011</v>
      </c>
      <c r="D1151" t="s">
        <v>245</v>
      </c>
      <c r="E1151">
        <v>259</v>
      </c>
      <c r="F1151">
        <v>1400</v>
      </c>
      <c r="G1151">
        <v>7</v>
      </c>
      <c r="H1151">
        <v>835</v>
      </c>
      <c r="I1151">
        <v>-1.1000000000000001</v>
      </c>
      <c r="J1151" t="s">
        <v>247</v>
      </c>
      <c r="K1151">
        <v>51157</v>
      </c>
      <c r="L1151" t="s">
        <v>236</v>
      </c>
    </row>
    <row r="1152" spans="1:12" x14ac:dyDescent="0.2">
      <c r="A1152" t="str">
        <f t="shared" si="17"/>
        <v>Richmond2011</v>
      </c>
      <c r="B1152" t="s">
        <v>342</v>
      </c>
      <c r="C1152">
        <v>2011</v>
      </c>
      <c r="D1152" t="s">
        <v>245</v>
      </c>
      <c r="E1152">
        <v>235</v>
      </c>
      <c r="F1152">
        <v>3273</v>
      </c>
      <c r="G1152">
        <v>-3.5</v>
      </c>
      <c r="H1152">
        <v>569</v>
      </c>
      <c r="I1152">
        <v>-1.9</v>
      </c>
      <c r="J1152" t="s">
        <v>247</v>
      </c>
      <c r="K1152">
        <v>51159</v>
      </c>
      <c r="L1152" t="s">
        <v>236</v>
      </c>
    </row>
    <row r="1153" spans="1:12" x14ac:dyDescent="0.2">
      <c r="A1153" t="str">
        <f t="shared" si="17"/>
        <v>Roanoke2011</v>
      </c>
      <c r="B1153" t="s">
        <v>700</v>
      </c>
      <c r="C1153">
        <v>2011</v>
      </c>
      <c r="D1153" t="s">
        <v>245</v>
      </c>
      <c r="E1153">
        <v>2264</v>
      </c>
      <c r="F1153">
        <v>35126</v>
      </c>
      <c r="G1153">
        <v>1.5</v>
      </c>
      <c r="H1153">
        <v>703</v>
      </c>
      <c r="I1153">
        <v>-3.3</v>
      </c>
      <c r="J1153" t="s">
        <v>247</v>
      </c>
      <c r="K1153">
        <v>51161</v>
      </c>
      <c r="L1153" t="s">
        <v>236</v>
      </c>
    </row>
    <row r="1154" spans="1:12" x14ac:dyDescent="0.2">
      <c r="A1154" t="str">
        <f t="shared" si="17"/>
        <v>Rockbridge2011</v>
      </c>
      <c r="B1154" t="s">
        <v>701</v>
      </c>
      <c r="C1154">
        <v>2011</v>
      </c>
      <c r="D1154" t="s">
        <v>245</v>
      </c>
      <c r="E1154">
        <v>466</v>
      </c>
      <c r="F1154">
        <v>5771</v>
      </c>
      <c r="G1154">
        <v>-5.4</v>
      </c>
      <c r="H1154">
        <v>581</v>
      </c>
      <c r="I1154">
        <v>5.6</v>
      </c>
      <c r="J1154" t="s">
        <v>247</v>
      </c>
      <c r="K1154">
        <v>51163</v>
      </c>
      <c r="L1154" t="s">
        <v>236</v>
      </c>
    </row>
    <row r="1155" spans="1:12" x14ac:dyDescent="0.2">
      <c r="A1155" t="str">
        <f t="shared" si="17"/>
        <v>Rockingham2011</v>
      </c>
      <c r="B1155" t="s">
        <v>380</v>
      </c>
      <c r="C1155">
        <v>2011</v>
      </c>
      <c r="D1155" t="s">
        <v>245</v>
      </c>
      <c r="E1155">
        <v>1594</v>
      </c>
      <c r="F1155">
        <v>28349</v>
      </c>
      <c r="G1155">
        <v>1.8</v>
      </c>
      <c r="H1155">
        <v>706</v>
      </c>
      <c r="I1155">
        <v>-1.4</v>
      </c>
      <c r="J1155" t="s">
        <v>247</v>
      </c>
      <c r="K1155">
        <v>51165</v>
      </c>
      <c r="L1155" t="s">
        <v>236</v>
      </c>
    </row>
    <row r="1156" spans="1:12" x14ac:dyDescent="0.2">
      <c r="A1156" t="str">
        <f t="shared" si="17"/>
        <v>Russell2011</v>
      </c>
      <c r="B1156" t="s">
        <v>449</v>
      </c>
      <c r="C1156">
        <v>2011</v>
      </c>
      <c r="D1156" t="s">
        <v>245</v>
      </c>
      <c r="E1156">
        <v>601</v>
      </c>
      <c r="F1156">
        <v>6835</v>
      </c>
      <c r="G1156">
        <v>-3</v>
      </c>
      <c r="H1156">
        <v>665</v>
      </c>
      <c r="I1156">
        <v>-1.2</v>
      </c>
      <c r="J1156" t="s">
        <v>247</v>
      </c>
      <c r="K1156">
        <v>51167</v>
      </c>
      <c r="L1156" t="s">
        <v>236</v>
      </c>
    </row>
    <row r="1157" spans="1:12" x14ac:dyDescent="0.2">
      <c r="A1157" t="str">
        <f t="shared" si="17"/>
        <v>Scott2011</v>
      </c>
      <c r="B1157" t="s">
        <v>638</v>
      </c>
      <c r="C1157">
        <v>2011</v>
      </c>
      <c r="D1157" t="s">
        <v>245</v>
      </c>
      <c r="E1157">
        <v>422</v>
      </c>
      <c r="F1157">
        <v>4818</v>
      </c>
      <c r="G1157">
        <v>-0.7</v>
      </c>
      <c r="H1157">
        <v>598</v>
      </c>
      <c r="I1157">
        <v>-2.4</v>
      </c>
      <c r="J1157" t="s">
        <v>247</v>
      </c>
      <c r="K1157">
        <v>51169</v>
      </c>
      <c r="L1157" t="s">
        <v>236</v>
      </c>
    </row>
    <row r="1158" spans="1:12" x14ac:dyDescent="0.2">
      <c r="A1158" t="str">
        <f t="shared" ref="A1158:A1221" si="18">_xlfn.CONCAT(B1158, C1158)</f>
        <v>Shenandoah2011</v>
      </c>
      <c r="B1158" t="s">
        <v>702</v>
      </c>
      <c r="C1158">
        <v>2011</v>
      </c>
      <c r="D1158" t="s">
        <v>245</v>
      </c>
      <c r="E1158">
        <v>1051</v>
      </c>
      <c r="F1158">
        <v>13185</v>
      </c>
      <c r="G1158">
        <v>0</v>
      </c>
      <c r="H1158">
        <v>609</v>
      </c>
      <c r="I1158">
        <v>-0.2</v>
      </c>
      <c r="J1158" t="s">
        <v>247</v>
      </c>
      <c r="K1158">
        <v>51171</v>
      </c>
      <c r="L1158" t="s">
        <v>236</v>
      </c>
    </row>
    <row r="1159" spans="1:12" x14ac:dyDescent="0.2">
      <c r="A1159" t="str">
        <f t="shared" si="18"/>
        <v>Smyth2011</v>
      </c>
      <c r="B1159" t="s">
        <v>703</v>
      </c>
      <c r="C1159">
        <v>2011</v>
      </c>
      <c r="D1159" t="s">
        <v>245</v>
      </c>
      <c r="E1159">
        <v>819</v>
      </c>
      <c r="F1159">
        <v>11631</v>
      </c>
      <c r="G1159">
        <v>1.1000000000000001</v>
      </c>
      <c r="H1159">
        <v>626</v>
      </c>
      <c r="I1159">
        <v>-3.7</v>
      </c>
      <c r="J1159" t="s">
        <v>247</v>
      </c>
      <c r="K1159">
        <v>51173</v>
      </c>
      <c r="L1159" t="s">
        <v>236</v>
      </c>
    </row>
    <row r="1160" spans="1:12" x14ac:dyDescent="0.2">
      <c r="A1160" t="str">
        <f t="shared" si="18"/>
        <v>Southampton2011</v>
      </c>
      <c r="B1160" t="s">
        <v>704</v>
      </c>
      <c r="C1160">
        <v>2011</v>
      </c>
      <c r="D1160" t="s">
        <v>245</v>
      </c>
      <c r="E1160">
        <v>284</v>
      </c>
      <c r="F1160">
        <v>3630</v>
      </c>
      <c r="G1160">
        <v>-3.5</v>
      </c>
      <c r="H1160">
        <v>617</v>
      </c>
      <c r="I1160">
        <v>-1.4</v>
      </c>
      <c r="J1160" t="s">
        <v>247</v>
      </c>
      <c r="K1160">
        <v>51175</v>
      </c>
      <c r="L1160" t="s">
        <v>236</v>
      </c>
    </row>
    <row r="1161" spans="1:12" x14ac:dyDescent="0.2">
      <c r="A1161" t="str">
        <f t="shared" si="18"/>
        <v>Spotsylvania2011</v>
      </c>
      <c r="B1161" t="s">
        <v>705</v>
      </c>
      <c r="C1161">
        <v>2011</v>
      </c>
      <c r="D1161" t="s">
        <v>245</v>
      </c>
      <c r="E1161">
        <v>2514</v>
      </c>
      <c r="F1161">
        <v>30728</v>
      </c>
      <c r="G1161">
        <v>0.5</v>
      </c>
      <c r="H1161">
        <v>719</v>
      </c>
      <c r="I1161">
        <v>2.2999999999999998</v>
      </c>
      <c r="J1161" t="s">
        <v>247</v>
      </c>
      <c r="K1161">
        <v>51177</v>
      </c>
      <c r="L1161" t="s">
        <v>236</v>
      </c>
    </row>
    <row r="1162" spans="1:12" x14ac:dyDescent="0.2">
      <c r="A1162" t="str">
        <f t="shared" si="18"/>
        <v>Stafford2011</v>
      </c>
      <c r="B1162" t="s">
        <v>706</v>
      </c>
      <c r="C1162">
        <v>2011</v>
      </c>
      <c r="D1162" t="s">
        <v>245</v>
      </c>
      <c r="E1162">
        <v>2333</v>
      </c>
      <c r="F1162">
        <v>38123</v>
      </c>
      <c r="G1162">
        <v>5.7</v>
      </c>
      <c r="H1162">
        <v>912</v>
      </c>
      <c r="I1162">
        <v>2.7</v>
      </c>
      <c r="J1162" t="s">
        <v>247</v>
      </c>
      <c r="K1162">
        <v>51179</v>
      </c>
      <c r="L1162" t="s">
        <v>236</v>
      </c>
    </row>
    <row r="1163" spans="1:12" x14ac:dyDescent="0.2">
      <c r="A1163" t="str">
        <f t="shared" si="18"/>
        <v>Surry2011</v>
      </c>
      <c r="B1163" t="s">
        <v>707</v>
      </c>
      <c r="C1163">
        <v>2011</v>
      </c>
      <c r="D1163" t="s">
        <v>245</v>
      </c>
      <c r="E1163">
        <v>102</v>
      </c>
      <c r="F1163">
        <v>2082</v>
      </c>
      <c r="G1163">
        <v>-2</v>
      </c>
      <c r="H1163">
        <v>1222</v>
      </c>
      <c r="I1163">
        <v>-26</v>
      </c>
      <c r="J1163" t="s">
        <v>247</v>
      </c>
      <c r="K1163">
        <v>51181</v>
      </c>
      <c r="L1163" t="s">
        <v>236</v>
      </c>
    </row>
    <row r="1164" spans="1:12" x14ac:dyDescent="0.2">
      <c r="A1164" t="str">
        <f t="shared" si="18"/>
        <v>Sussex2011</v>
      </c>
      <c r="B1164" t="s">
        <v>708</v>
      </c>
      <c r="C1164">
        <v>2011</v>
      </c>
      <c r="D1164" t="s">
        <v>245</v>
      </c>
      <c r="E1164">
        <v>242</v>
      </c>
      <c r="F1164">
        <v>3528</v>
      </c>
      <c r="G1164">
        <v>-0.4</v>
      </c>
      <c r="H1164">
        <v>635</v>
      </c>
      <c r="I1164">
        <v>-3.3</v>
      </c>
      <c r="J1164" t="s">
        <v>247</v>
      </c>
      <c r="K1164">
        <v>51183</v>
      </c>
      <c r="L1164" t="s">
        <v>236</v>
      </c>
    </row>
    <row r="1165" spans="1:12" x14ac:dyDescent="0.2">
      <c r="A1165" t="str">
        <f t="shared" si="18"/>
        <v>Tazewell2011</v>
      </c>
      <c r="B1165" t="s">
        <v>709</v>
      </c>
      <c r="C1165">
        <v>2011</v>
      </c>
      <c r="D1165" t="s">
        <v>245</v>
      </c>
      <c r="E1165">
        <v>1234</v>
      </c>
      <c r="F1165">
        <v>16789</v>
      </c>
      <c r="G1165">
        <v>0.8</v>
      </c>
      <c r="H1165">
        <v>636</v>
      </c>
      <c r="I1165">
        <v>-2.6</v>
      </c>
      <c r="J1165" t="s">
        <v>247</v>
      </c>
      <c r="K1165">
        <v>51185</v>
      </c>
      <c r="L1165" t="s">
        <v>236</v>
      </c>
    </row>
    <row r="1166" spans="1:12" x14ac:dyDescent="0.2">
      <c r="A1166" t="str">
        <f t="shared" si="18"/>
        <v>Warren2011</v>
      </c>
      <c r="B1166" t="s">
        <v>561</v>
      </c>
      <c r="C1166">
        <v>2011</v>
      </c>
      <c r="D1166" t="s">
        <v>245</v>
      </c>
      <c r="E1166">
        <v>991</v>
      </c>
      <c r="F1166">
        <v>11667</v>
      </c>
      <c r="G1166">
        <v>0.8</v>
      </c>
      <c r="H1166">
        <v>654</v>
      </c>
      <c r="I1166">
        <v>-3.1</v>
      </c>
      <c r="J1166" t="s">
        <v>247</v>
      </c>
      <c r="K1166">
        <v>51187</v>
      </c>
      <c r="L1166" t="s">
        <v>236</v>
      </c>
    </row>
    <row r="1167" spans="1:12" x14ac:dyDescent="0.2">
      <c r="A1167" t="str">
        <f t="shared" si="18"/>
        <v>Washington2011</v>
      </c>
      <c r="B1167" t="s">
        <v>452</v>
      </c>
      <c r="C1167">
        <v>2011</v>
      </c>
      <c r="D1167" t="s">
        <v>245</v>
      </c>
      <c r="E1167">
        <v>1502</v>
      </c>
      <c r="F1167">
        <v>20166</v>
      </c>
      <c r="G1167">
        <v>2.7</v>
      </c>
      <c r="H1167">
        <v>701</v>
      </c>
      <c r="I1167">
        <v>-2</v>
      </c>
      <c r="J1167" t="s">
        <v>247</v>
      </c>
      <c r="K1167">
        <v>51191</v>
      </c>
      <c r="L1167" t="s">
        <v>236</v>
      </c>
    </row>
    <row r="1168" spans="1:12" x14ac:dyDescent="0.2">
      <c r="A1168" t="str">
        <f t="shared" si="18"/>
        <v>Westmoreland2011</v>
      </c>
      <c r="B1168" t="s">
        <v>710</v>
      </c>
      <c r="C1168">
        <v>2011</v>
      </c>
      <c r="D1168" t="s">
        <v>245</v>
      </c>
      <c r="E1168">
        <v>379</v>
      </c>
      <c r="F1168">
        <v>3469</v>
      </c>
      <c r="G1168">
        <v>3.8</v>
      </c>
      <c r="H1168">
        <v>550</v>
      </c>
      <c r="I1168">
        <v>-0.9</v>
      </c>
      <c r="J1168" t="s">
        <v>247</v>
      </c>
      <c r="K1168">
        <v>51193</v>
      </c>
      <c r="L1168" t="s">
        <v>236</v>
      </c>
    </row>
    <row r="1169" spans="1:12" x14ac:dyDescent="0.2">
      <c r="A1169" t="str">
        <f t="shared" si="18"/>
        <v>Wise2011</v>
      </c>
      <c r="B1169" t="s">
        <v>711</v>
      </c>
      <c r="C1169">
        <v>2011</v>
      </c>
      <c r="D1169" t="s">
        <v>245</v>
      </c>
      <c r="E1169">
        <v>1046</v>
      </c>
      <c r="F1169">
        <v>15645</v>
      </c>
      <c r="G1169">
        <v>-0.5</v>
      </c>
      <c r="H1169">
        <v>782</v>
      </c>
      <c r="I1169">
        <v>-3.5</v>
      </c>
      <c r="J1169" t="s">
        <v>247</v>
      </c>
      <c r="K1169">
        <v>51195</v>
      </c>
      <c r="L1169" t="s">
        <v>236</v>
      </c>
    </row>
    <row r="1170" spans="1:12" x14ac:dyDescent="0.2">
      <c r="A1170" t="str">
        <f t="shared" si="18"/>
        <v>Wythe2011</v>
      </c>
      <c r="B1170" t="s">
        <v>712</v>
      </c>
      <c r="C1170">
        <v>2011</v>
      </c>
      <c r="D1170" t="s">
        <v>245</v>
      </c>
      <c r="E1170">
        <v>903</v>
      </c>
      <c r="F1170">
        <v>11595</v>
      </c>
      <c r="G1170">
        <v>0.7</v>
      </c>
      <c r="H1170">
        <v>580</v>
      </c>
      <c r="I1170">
        <v>-2</v>
      </c>
      <c r="J1170" t="s">
        <v>247</v>
      </c>
      <c r="K1170">
        <v>51197</v>
      </c>
      <c r="L1170" t="s">
        <v>236</v>
      </c>
    </row>
    <row r="1171" spans="1:12" x14ac:dyDescent="0.2">
      <c r="A1171" t="str">
        <f t="shared" si="18"/>
        <v>York2011</v>
      </c>
      <c r="B1171" t="s">
        <v>391</v>
      </c>
      <c r="C1171">
        <v>2011</v>
      </c>
      <c r="D1171" t="s">
        <v>245</v>
      </c>
      <c r="E1171">
        <v>1545</v>
      </c>
      <c r="F1171">
        <v>21203</v>
      </c>
      <c r="G1171">
        <v>3.3</v>
      </c>
      <c r="H1171">
        <v>674</v>
      </c>
      <c r="I1171">
        <v>-4.4000000000000004</v>
      </c>
      <c r="J1171" t="s">
        <v>247</v>
      </c>
      <c r="K1171">
        <v>51199</v>
      </c>
      <c r="L1171" t="s">
        <v>236</v>
      </c>
    </row>
    <row r="1172" spans="1:12" x14ac:dyDescent="0.2">
      <c r="A1172" t="str">
        <f t="shared" si="18"/>
        <v>Alexandria City2011</v>
      </c>
      <c r="B1172" t="s">
        <v>258</v>
      </c>
      <c r="C1172">
        <v>2011</v>
      </c>
      <c r="D1172" t="s">
        <v>245</v>
      </c>
      <c r="E1172">
        <v>6231</v>
      </c>
      <c r="F1172">
        <v>96128</v>
      </c>
      <c r="G1172">
        <v>-0.5</v>
      </c>
      <c r="H1172">
        <v>1430</v>
      </c>
      <c r="I1172">
        <v>-0.7</v>
      </c>
      <c r="J1172" t="s">
        <v>247</v>
      </c>
      <c r="K1172">
        <v>51510</v>
      </c>
      <c r="L1172" t="s">
        <v>236</v>
      </c>
    </row>
    <row r="1173" spans="1:12" x14ac:dyDescent="0.2">
      <c r="A1173" t="str">
        <f t="shared" si="18"/>
        <v>Bedford City2011</v>
      </c>
      <c r="B1173" t="s">
        <v>259</v>
      </c>
      <c r="C1173">
        <v>2011</v>
      </c>
      <c r="D1173" t="s">
        <v>245</v>
      </c>
      <c r="E1173">
        <v>300</v>
      </c>
      <c r="F1173">
        <v>3236</v>
      </c>
      <c r="G1173">
        <v>-1.1000000000000001</v>
      </c>
      <c r="H1173">
        <v>657</v>
      </c>
      <c r="I1173">
        <v>-5.0999999999999996</v>
      </c>
      <c r="J1173" t="s">
        <v>247</v>
      </c>
      <c r="K1173">
        <v>51515</v>
      </c>
      <c r="L1173" t="s">
        <v>236</v>
      </c>
    </row>
    <row r="1174" spans="1:12" x14ac:dyDescent="0.2">
      <c r="A1174" t="str">
        <f t="shared" si="18"/>
        <v>Bristol City2011</v>
      </c>
      <c r="B1174" t="s">
        <v>260</v>
      </c>
      <c r="C1174">
        <v>2011</v>
      </c>
      <c r="D1174" t="s">
        <v>245</v>
      </c>
      <c r="E1174">
        <v>677</v>
      </c>
      <c r="F1174">
        <v>12073</v>
      </c>
      <c r="G1174">
        <v>-2.8</v>
      </c>
      <c r="H1174">
        <v>587</v>
      </c>
      <c r="I1174">
        <v>-5.2</v>
      </c>
      <c r="J1174" t="s">
        <v>247</v>
      </c>
      <c r="K1174">
        <v>51520</v>
      </c>
      <c r="L1174" t="s">
        <v>236</v>
      </c>
    </row>
    <row r="1175" spans="1:12" x14ac:dyDescent="0.2">
      <c r="A1175" t="str">
        <f t="shared" si="18"/>
        <v>Buena Vista City2011</v>
      </c>
      <c r="B1175" t="s">
        <v>261</v>
      </c>
      <c r="C1175">
        <v>2011</v>
      </c>
      <c r="D1175" t="s">
        <v>245</v>
      </c>
      <c r="E1175">
        <v>131</v>
      </c>
      <c r="F1175">
        <v>2155</v>
      </c>
      <c r="G1175">
        <v>0.9</v>
      </c>
      <c r="H1175">
        <v>565</v>
      </c>
      <c r="I1175">
        <v>-2.9</v>
      </c>
      <c r="J1175" t="s">
        <v>247</v>
      </c>
      <c r="K1175">
        <v>51530</v>
      </c>
      <c r="L1175" t="s">
        <v>236</v>
      </c>
    </row>
    <row r="1176" spans="1:12" x14ac:dyDescent="0.2">
      <c r="A1176" t="str">
        <f t="shared" si="18"/>
        <v>Charlottesville City2011</v>
      </c>
      <c r="B1176" t="s">
        <v>262</v>
      </c>
      <c r="C1176">
        <v>2011</v>
      </c>
      <c r="D1176" t="s">
        <v>245</v>
      </c>
      <c r="E1176">
        <v>2305</v>
      </c>
      <c r="F1176">
        <v>34512</v>
      </c>
      <c r="G1176">
        <v>-0.8</v>
      </c>
      <c r="H1176">
        <v>935</v>
      </c>
      <c r="I1176">
        <v>2.4</v>
      </c>
      <c r="J1176" t="s">
        <v>247</v>
      </c>
      <c r="K1176">
        <v>51540</v>
      </c>
      <c r="L1176" t="s">
        <v>236</v>
      </c>
    </row>
    <row r="1177" spans="1:12" x14ac:dyDescent="0.2">
      <c r="A1177" t="str">
        <f t="shared" si="18"/>
        <v>Chesapeake City2011</v>
      </c>
      <c r="B1177" t="s">
        <v>263</v>
      </c>
      <c r="C1177">
        <v>2011</v>
      </c>
      <c r="D1177" t="s">
        <v>245</v>
      </c>
      <c r="E1177">
        <v>5653</v>
      </c>
      <c r="F1177">
        <v>95990</v>
      </c>
      <c r="G1177">
        <v>-0.4</v>
      </c>
      <c r="H1177">
        <v>752</v>
      </c>
      <c r="I1177">
        <v>-1.4</v>
      </c>
      <c r="J1177" t="s">
        <v>247</v>
      </c>
      <c r="K1177">
        <v>51550</v>
      </c>
      <c r="L1177" t="s">
        <v>236</v>
      </c>
    </row>
    <row r="1178" spans="1:12" x14ac:dyDescent="0.2">
      <c r="A1178" t="str">
        <f t="shared" si="18"/>
        <v>Colonial Heights City2011</v>
      </c>
      <c r="B1178" t="s">
        <v>264</v>
      </c>
      <c r="C1178">
        <v>2011</v>
      </c>
      <c r="D1178" t="s">
        <v>245</v>
      </c>
      <c r="E1178">
        <v>731</v>
      </c>
      <c r="F1178">
        <v>11343</v>
      </c>
      <c r="G1178">
        <v>10.4</v>
      </c>
      <c r="H1178">
        <v>554</v>
      </c>
      <c r="I1178">
        <v>2.4</v>
      </c>
      <c r="J1178" t="s">
        <v>247</v>
      </c>
      <c r="K1178">
        <v>51570</v>
      </c>
      <c r="L1178" t="s">
        <v>236</v>
      </c>
    </row>
    <row r="1179" spans="1:12" x14ac:dyDescent="0.2">
      <c r="A1179" t="str">
        <f t="shared" si="18"/>
        <v>Covington City2011</v>
      </c>
      <c r="B1179" t="s">
        <v>265</v>
      </c>
      <c r="C1179">
        <v>2011</v>
      </c>
      <c r="D1179" t="s">
        <v>245</v>
      </c>
      <c r="E1179">
        <v>264</v>
      </c>
      <c r="F1179">
        <v>3735</v>
      </c>
      <c r="G1179">
        <v>1.6</v>
      </c>
      <c r="H1179">
        <v>873</v>
      </c>
      <c r="I1179">
        <v>-0.6</v>
      </c>
      <c r="J1179" t="s">
        <v>247</v>
      </c>
      <c r="K1179">
        <v>51580</v>
      </c>
      <c r="L1179" t="s">
        <v>236</v>
      </c>
    </row>
    <row r="1180" spans="1:12" x14ac:dyDescent="0.2">
      <c r="A1180" t="str">
        <f t="shared" si="18"/>
        <v>Danville City2011</v>
      </c>
      <c r="B1180" t="s">
        <v>266</v>
      </c>
      <c r="C1180">
        <v>2011</v>
      </c>
      <c r="D1180" t="s">
        <v>245</v>
      </c>
      <c r="E1180">
        <v>1470</v>
      </c>
      <c r="F1180">
        <v>26941</v>
      </c>
      <c r="G1180">
        <v>2.4</v>
      </c>
      <c r="H1180">
        <v>660</v>
      </c>
      <c r="I1180">
        <v>-1.5</v>
      </c>
      <c r="J1180" t="s">
        <v>247</v>
      </c>
      <c r="K1180">
        <v>51590</v>
      </c>
      <c r="L1180" t="s">
        <v>236</v>
      </c>
    </row>
    <row r="1181" spans="1:12" x14ac:dyDescent="0.2">
      <c r="A1181" t="str">
        <f t="shared" si="18"/>
        <v>Emporia City2011</v>
      </c>
      <c r="B1181" t="s">
        <v>267</v>
      </c>
      <c r="C1181">
        <v>2011</v>
      </c>
      <c r="D1181" t="s">
        <v>245</v>
      </c>
      <c r="E1181">
        <v>251</v>
      </c>
      <c r="F1181">
        <v>3779</v>
      </c>
      <c r="G1181">
        <v>-0.7</v>
      </c>
      <c r="H1181">
        <v>517</v>
      </c>
      <c r="I1181">
        <v>-3</v>
      </c>
      <c r="J1181" t="s">
        <v>247</v>
      </c>
      <c r="K1181">
        <v>51595</v>
      </c>
      <c r="L1181" t="s">
        <v>236</v>
      </c>
    </row>
    <row r="1182" spans="1:12" x14ac:dyDescent="0.2">
      <c r="A1182" t="str">
        <f t="shared" si="18"/>
        <v>Fairfax City2011</v>
      </c>
      <c r="B1182" t="s">
        <v>268</v>
      </c>
      <c r="C1182">
        <v>2011</v>
      </c>
      <c r="D1182" t="s">
        <v>245</v>
      </c>
      <c r="E1182">
        <v>1683</v>
      </c>
      <c r="F1182">
        <v>19737</v>
      </c>
      <c r="G1182">
        <v>-1.3</v>
      </c>
      <c r="H1182">
        <v>1170</v>
      </c>
      <c r="I1182">
        <v>-5.5</v>
      </c>
      <c r="J1182" t="s">
        <v>247</v>
      </c>
      <c r="K1182">
        <v>51600</v>
      </c>
      <c r="L1182" t="s">
        <v>236</v>
      </c>
    </row>
    <row r="1183" spans="1:12" x14ac:dyDescent="0.2">
      <c r="A1183" t="str">
        <f t="shared" si="18"/>
        <v>Falls Church City2011</v>
      </c>
      <c r="B1183" t="s">
        <v>269</v>
      </c>
      <c r="C1183">
        <v>2011</v>
      </c>
      <c r="D1183" t="s">
        <v>245</v>
      </c>
      <c r="E1183">
        <v>996</v>
      </c>
      <c r="F1183">
        <v>11211</v>
      </c>
      <c r="G1183">
        <v>-11.2</v>
      </c>
      <c r="H1183">
        <v>1226</v>
      </c>
      <c r="I1183">
        <v>-8.5</v>
      </c>
      <c r="J1183" t="s">
        <v>247</v>
      </c>
      <c r="K1183">
        <v>51610</v>
      </c>
      <c r="L1183" t="s">
        <v>236</v>
      </c>
    </row>
    <row r="1184" spans="1:12" x14ac:dyDescent="0.2">
      <c r="A1184" t="str">
        <f t="shared" si="18"/>
        <v>Franklin City2011</v>
      </c>
      <c r="B1184" t="s">
        <v>270</v>
      </c>
      <c r="C1184">
        <v>2011</v>
      </c>
      <c r="D1184" t="s">
        <v>245</v>
      </c>
      <c r="E1184">
        <v>304</v>
      </c>
      <c r="F1184">
        <v>4244</v>
      </c>
      <c r="G1184">
        <v>6.4</v>
      </c>
      <c r="H1184">
        <v>562</v>
      </c>
      <c r="I1184">
        <v>-6.2</v>
      </c>
      <c r="J1184" t="s">
        <v>247</v>
      </c>
      <c r="K1184">
        <v>51620</v>
      </c>
      <c r="L1184" t="s">
        <v>236</v>
      </c>
    </row>
    <row r="1185" spans="1:12" x14ac:dyDescent="0.2">
      <c r="A1185" t="str">
        <f t="shared" si="18"/>
        <v>Fredericksburg City2011</v>
      </c>
      <c r="B1185" t="s">
        <v>271</v>
      </c>
      <c r="C1185">
        <v>2011</v>
      </c>
      <c r="D1185" t="s">
        <v>245</v>
      </c>
      <c r="E1185">
        <v>1673</v>
      </c>
      <c r="F1185">
        <v>25464</v>
      </c>
      <c r="G1185">
        <v>-0.8</v>
      </c>
      <c r="H1185">
        <v>777</v>
      </c>
      <c r="I1185">
        <v>-4.0999999999999996</v>
      </c>
      <c r="J1185" t="s">
        <v>247</v>
      </c>
      <c r="K1185">
        <v>51630</v>
      </c>
      <c r="L1185" t="s">
        <v>236</v>
      </c>
    </row>
    <row r="1186" spans="1:12" x14ac:dyDescent="0.2">
      <c r="A1186" t="str">
        <f t="shared" si="18"/>
        <v>Galax City2011</v>
      </c>
      <c r="B1186" t="s">
        <v>272</v>
      </c>
      <c r="C1186">
        <v>2011</v>
      </c>
      <c r="D1186" t="s">
        <v>245</v>
      </c>
      <c r="E1186">
        <v>374</v>
      </c>
      <c r="F1186">
        <v>6213</v>
      </c>
      <c r="G1186">
        <v>-2</v>
      </c>
      <c r="H1186">
        <v>564</v>
      </c>
      <c r="I1186">
        <v>-0.2</v>
      </c>
      <c r="J1186" t="s">
        <v>247</v>
      </c>
      <c r="K1186">
        <v>51640</v>
      </c>
      <c r="L1186" t="s">
        <v>236</v>
      </c>
    </row>
    <row r="1187" spans="1:12" x14ac:dyDescent="0.2">
      <c r="A1187" t="str">
        <f t="shared" si="18"/>
        <v>Hampton City2011</v>
      </c>
      <c r="B1187" t="s">
        <v>273</v>
      </c>
      <c r="C1187">
        <v>2011</v>
      </c>
      <c r="D1187" t="s">
        <v>245</v>
      </c>
      <c r="E1187">
        <v>2649</v>
      </c>
      <c r="F1187">
        <v>54268</v>
      </c>
      <c r="G1187">
        <v>-4.0999999999999996</v>
      </c>
      <c r="H1187">
        <v>851</v>
      </c>
      <c r="I1187">
        <v>-4.7</v>
      </c>
      <c r="J1187" t="s">
        <v>247</v>
      </c>
      <c r="K1187">
        <v>51650</v>
      </c>
      <c r="L1187" t="s">
        <v>236</v>
      </c>
    </row>
    <row r="1188" spans="1:12" x14ac:dyDescent="0.2">
      <c r="A1188" t="str">
        <f t="shared" si="18"/>
        <v>Harrisonburg City2011</v>
      </c>
      <c r="B1188" t="s">
        <v>274</v>
      </c>
      <c r="C1188">
        <v>2011</v>
      </c>
      <c r="D1188" t="s">
        <v>245</v>
      </c>
      <c r="E1188">
        <v>1569</v>
      </c>
      <c r="F1188">
        <v>32158</v>
      </c>
      <c r="G1188">
        <v>4</v>
      </c>
      <c r="H1188">
        <v>684</v>
      </c>
      <c r="I1188">
        <v>-4.3</v>
      </c>
      <c r="J1188" t="s">
        <v>247</v>
      </c>
      <c r="K1188">
        <v>51660</v>
      </c>
      <c r="L1188" t="s">
        <v>236</v>
      </c>
    </row>
    <row r="1189" spans="1:12" x14ac:dyDescent="0.2">
      <c r="A1189" t="str">
        <f t="shared" si="18"/>
        <v>Hopewell City2011</v>
      </c>
      <c r="B1189" t="s">
        <v>275</v>
      </c>
      <c r="C1189">
        <v>2011</v>
      </c>
      <c r="D1189" t="s">
        <v>245</v>
      </c>
      <c r="E1189">
        <v>498</v>
      </c>
      <c r="F1189">
        <v>7875</v>
      </c>
      <c r="G1189">
        <v>0.1</v>
      </c>
      <c r="H1189">
        <v>949</v>
      </c>
      <c r="I1189">
        <v>-1.1000000000000001</v>
      </c>
      <c r="J1189" t="s">
        <v>247</v>
      </c>
      <c r="K1189">
        <v>51670</v>
      </c>
      <c r="L1189" t="s">
        <v>236</v>
      </c>
    </row>
    <row r="1190" spans="1:12" x14ac:dyDescent="0.2">
      <c r="A1190" t="str">
        <f t="shared" si="18"/>
        <v>Lexington City2011</v>
      </c>
      <c r="B1190" t="s">
        <v>276</v>
      </c>
      <c r="C1190">
        <v>2011</v>
      </c>
      <c r="D1190" t="s">
        <v>245</v>
      </c>
      <c r="E1190">
        <v>369</v>
      </c>
      <c r="F1190">
        <v>4951</v>
      </c>
      <c r="G1190">
        <v>0</v>
      </c>
      <c r="H1190">
        <v>702</v>
      </c>
      <c r="I1190">
        <v>-1.8</v>
      </c>
      <c r="J1190" t="s">
        <v>247</v>
      </c>
      <c r="K1190">
        <v>51678</v>
      </c>
      <c r="L1190" t="s">
        <v>236</v>
      </c>
    </row>
    <row r="1191" spans="1:12" x14ac:dyDescent="0.2">
      <c r="A1191" t="str">
        <f t="shared" si="18"/>
        <v>Lynchburg City2011</v>
      </c>
      <c r="B1191" t="s">
        <v>277</v>
      </c>
      <c r="C1191">
        <v>2011</v>
      </c>
      <c r="D1191" t="s">
        <v>245</v>
      </c>
      <c r="E1191">
        <v>2452</v>
      </c>
      <c r="F1191">
        <v>51800</v>
      </c>
      <c r="G1191">
        <v>0.8</v>
      </c>
      <c r="H1191">
        <v>765</v>
      </c>
      <c r="I1191">
        <v>-1.2</v>
      </c>
      <c r="J1191" t="s">
        <v>247</v>
      </c>
      <c r="K1191">
        <v>51680</v>
      </c>
      <c r="L1191" t="s">
        <v>236</v>
      </c>
    </row>
    <row r="1192" spans="1:12" x14ac:dyDescent="0.2">
      <c r="A1192" t="str">
        <f t="shared" si="18"/>
        <v>Manassas City2011</v>
      </c>
      <c r="B1192" t="s">
        <v>278</v>
      </c>
      <c r="C1192">
        <v>2011</v>
      </c>
      <c r="D1192" t="s">
        <v>245</v>
      </c>
      <c r="E1192">
        <v>1503</v>
      </c>
      <c r="F1192">
        <v>24511</v>
      </c>
      <c r="G1192">
        <v>0.7</v>
      </c>
      <c r="H1192">
        <v>1156</v>
      </c>
      <c r="I1192">
        <v>-3.9</v>
      </c>
      <c r="J1192" t="s">
        <v>247</v>
      </c>
      <c r="K1192">
        <v>51683</v>
      </c>
      <c r="L1192" t="s">
        <v>236</v>
      </c>
    </row>
    <row r="1193" spans="1:12" x14ac:dyDescent="0.2">
      <c r="A1193" t="str">
        <f t="shared" si="18"/>
        <v>Manassas Park City2011</v>
      </c>
      <c r="B1193" t="s">
        <v>279</v>
      </c>
      <c r="C1193">
        <v>2011</v>
      </c>
      <c r="D1193" t="s">
        <v>245</v>
      </c>
      <c r="E1193">
        <v>263</v>
      </c>
      <c r="F1193">
        <v>2863</v>
      </c>
      <c r="G1193">
        <v>2.1</v>
      </c>
      <c r="H1193">
        <v>867</v>
      </c>
      <c r="I1193">
        <v>-3.3</v>
      </c>
      <c r="J1193" t="s">
        <v>247</v>
      </c>
      <c r="K1193">
        <v>51685</v>
      </c>
      <c r="L1193" t="s">
        <v>236</v>
      </c>
    </row>
    <row r="1194" spans="1:12" x14ac:dyDescent="0.2">
      <c r="A1194" t="str">
        <f t="shared" si="18"/>
        <v>Martinsville City2011</v>
      </c>
      <c r="B1194" t="s">
        <v>280</v>
      </c>
      <c r="C1194">
        <v>2011</v>
      </c>
      <c r="D1194" t="s">
        <v>245</v>
      </c>
      <c r="E1194">
        <v>805</v>
      </c>
      <c r="F1194">
        <v>11920</v>
      </c>
      <c r="G1194">
        <v>2.2000000000000002</v>
      </c>
      <c r="H1194">
        <v>566</v>
      </c>
      <c r="I1194">
        <v>-1</v>
      </c>
      <c r="J1194" t="s">
        <v>247</v>
      </c>
      <c r="K1194">
        <v>51690</v>
      </c>
      <c r="L1194" t="s">
        <v>236</v>
      </c>
    </row>
    <row r="1195" spans="1:12" x14ac:dyDescent="0.2">
      <c r="A1195" t="str">
        <f t="shared" si="18"/>
        <v>Newport News City2011</v>
      </c>
      <c r="B1195" t="s">
        <v>281</v>
      </c>
      <c r="C1195">
        <v>2011</v>
      </c>
      <c r="D1195" t="s">
        <v>245</v>
      </c>
      <c r="E1195">
        <v>3763</v>
      </c>
      <c r="F1195">
        <v>98003</v>
      </c>
      <c r="G1195">
        <v>1.7</v>
      </c>
      <c r="H1195">
        <v>876</v>
      </c>
      <c r="I1195">
        <v>-1.6</v>
      </c>
      <c r="J1195" t="s">
        <v>247</v>
      </c>
      <c r="K1195">
        <v>51700</v>
      </c>
      <c r="L1195" t="s">
        <v>236</v>
      </c>
    </row>
    <row r="1196" spans="1:12" x14ac:dyDescent="0.2">
      <c r="A1196" t="str">
        <f t="shared" si="18"/>
        <v>Norfolk City2011</v>
      </c>
      <c r="B1196" t="s">
        <v>282</v>
      </c>
      <c r="C1196">
        <v>2011</v>
      </c>
      <c r="D1196" t="s">
        <v>245</v>
      </c>
      <c r="E1196">
        <v>5621</v>
      </c>
      <c r="F1196">
        <v>139251</v>
      </c>
      <c r="G1196">
        <v>1.2</v>
      </c>
      <c r="H1196">
        <v>935</v>
      </c>
      <c r="I1196">
        <v>-2.8</v>
      </c>
      <c r="J1196" t="s">
        <v>247</v>
      </c>
      <c r="K1196">
        <v>51710</v>
      </c>
      <c r="L1196" t="s">
        <v>236</v>
      </c>
    </row>
    <row r="1197" spans="1:12" x14ac:dyDescent="0.2">
      <c r="A1197" t="str">
        <f t="shared" si="18"/>
        <v>Norton City2011</v>
      </c>
      <c r="B1197" t="s">
        <v>283</v>
      </c>
      <c r="C1197">
        <v>2011</v>
      </c>
      <c r="D1197" t="s">
        <v>245</v>
      </c>
      <c r="E1197">
        <v>267</v>
      </c>
      <c r="F1197">
        <v>4269</v>
      </c>
      <c r="G1197">
        <v>0.6</v>
      </c>
      <c r="H1197">
        <v>742</v>
      </c>
      <c r="I1197">
        <v>-0.5</v>
      </c>
      <c r="J1197" t="s">
        <v>247</v>
      </c>
      <c r="K1197">
        <v>51720</v>
      </c>
      <c r="L1197" t="s">
        <v>236</v>
      </c>
    </row>
    <row r="1198" spans="1:12" x14ac:dyDescent="0.2">
      <c r="A1198" t="str">
        <f t="shared" si="18"/>
        <v>Petersburg City2011</v>
      </c>
      <c r="B1198" t="s">
        <v>284</v>
      </c>
      <c r="C1198">
        <v>2011</v>
      </c>
      <c r="D1198" t="s">
        <v>245</v>
      </c>
      <c r="E1198">
        <v>859</v>
      </c>
      <c r="F1198">
        <v>14424</v>
      </c>
      <c r="G1198">
        <v>-0.4</v>
      </c>
      <c r="H1198">
        <v>717</v>
      </c>
      <c r="I1198">
        <v>-3</v>
      </c>
      <c r="J1198" t="s">
        <v>247</v>
      </c>
      <c r="K1198">
        <v>51730</v>
      </c>
      <c r="L1198" t="s">
        <v>236</v>
      </c>
    </row>
    <row r="1199" spans="1:12" x14ac:dyDescent="0.2">
      <c r="A1199" t="str">
        <f t="shared" si="18"/>
        <v>Poquoson City2011</v>
      </c>
      <c r="B1199" t="s">
        <v>285</v>
      </c>
      <c r="C1199">
        <v>2011</v>
      </c>
      <c r="D1199" t="s">
        <v>245</v>
      </c>
      <c r="E1199">
        <v>236</v>
      </c>
      <c r="F1199">
        <v>1768</v>
      </c>
      <c r="G1199">
        <v>-1.7</v>
      </c>
      <c r="H1199">
        <v>648</v>
      </c>
      <c r="I1199">
        <v>-0.8</v>
      </c>
      <c r="J1199" t="s">
        <v>247</v>
      </c>
      <c r="K1199">
        <v>51735</v>
      </c>
      <c r="L1199" t="s">
        <v>236</v>
      </c>
    </row>
    <row r="1200" spans="1:12" x14ac:dyDescent="0.2">
      <c r="A1200" t="str">
        <f t="shared" si="18"/>
        <v>Portsmouth City2011</v>
      </c>
      <c r="B1200" t="s">
        <v>286</v>
      </c>
      <c r="C1200">
        <v>2011</v>
      </c>
      <c r="D1200" t="s">
        <v>245</v>
      </c>
      <c r="E1200">
        <v>1842</v>
      </c>
      <c r="F1200">
        <v>43988</v>
      </c>
      <c r="G1200">
        <v>1.9</v>
      </c>
      <c r="H1200">
        <v>888</v>
      </c>
      <c r="I1200">
        <v>-7.8</v>
      </c>
      <c r="J1200" t="s">
        <v>247</v>
      </c>
      <c r="K1200">
        <v>51740</v>
      </c>
      <c r="L1200" t="s">
        <v>236</v>
      </c>
    </row>
    <row r="1201" spans="1:12" x14ac:dyDescent="0.2">
      <c r="A1201" t="str">
        <f t="shared" si="18"/>
        <v>Radford City2011</v>
      </c>
      <c r="B1201" t="s">
        <v>287</v>
      </c>
      <c r="C1201">
        <v>2011</v>
      </c>
      <c r="D1201" t="s">
        <v>245</v>
      </c>
      <c r="E1201">
        <v>359</v>
      </c>
      <c r="F1201">
        <v>6307</v>
      </c>
      <c r="G1201">
        <v>0.9</v>
      </c>
      <c r="H1201">
        <v>773</v>
      </c>
      <c r="I1201">
        <v>-4.0999999999999996</v>
      </c>
      <c r="J1201" t="s">
        <v>247</v>
      </c>
      <c r="K1201">
        <v>51750</v>
      </c>
      <c r="L1201" t="s">
        <v>236</v>
      </c>
    </row>
    <row r="1202" spans="1:12" x14ac:dyDescent="0.2">
      <c r="A1202" t="str">
        <f t="shared" si="18"/>
        <v>Richmond City2011</v>
      </c>
      <c r="B1202" t="s">
        <v>288</v>
      </c>
      <c r="C1202">
        <v>2011</v>
      </c>
      <c r="D1202" t="s">
        <v>245</v>
      </c>
      <c r="E1202">
        <v>7254</v>
      </c>
      <c r="F1202">
        <v>150427</v>
      </c>
      <c r="G1202">
        <v>1.1000000000000001</v>
      </c>
      <c r="H1202">
        <v>1025</v>
      </c>
      <c r="I1202">
        <v>-3.7</v>
      </c>
      <c r="J1202" t="s">
        <v>247</v>
      </c>
      <c r="K1202">
        <v>51760</v>
      </c>
      <c r="L1202" t="s">
        <v>236</v>
      </c>
    </row>
    <row r="1203" spans="1:12" x14ac:dyDescent="0.2">
      <c r="A1203" t="str">
        <f t="shared" si="18"/>
        <v>Roanoke City2011</v>
      </c>
      <c r="B1203" t="s">
        <v>289</v>
      </c>
      <c r="C1203">
        <v>2011</v>
      </c>
      <c r="D1203" t="s">
        <v>245</v>
      </c>
      <c r="E1203">
        <v>3272</v>
      </c>
      <c r="F1203">
        <v>67088</v>
      </c>
      <c r="G1203">
        <v>0.2</v>
      </c>
      <c r="H1203">
        <v>783</v>
      </c>
      <c r="I1203">
        <v>-3</v>
      </c>
      <c r="J1203" t="s">
        <v>247</v>
      </c>
      <c r="K1203">
        <v>51770</v>
      </c>
      <c r="L1203" t="s">
        <v>236</v>
      </c>
    </row>
    <row r="1204" spans="1:12" x14ac:dyDescent="0.2">
      <c r="A1204" t="str">
        <f t="shared" si="18"/>
        <v>Salem City2011</v>
      </c>
      <c r="B1204" t="s">
        <v>290</v>
      </c>
      <c r="C1204">
        <v>2011</v>
      </c>
      <c r="D1204" t="s">
        <v>245</v>
      </c>
      <c r="E1204">
        <v>1011</v>
      </c>
      <c r="F1204">
        <v>22345</v>
      </c>
      <c r="G1204">
        <v>0</v>
      </c>
      <c r="H1204">
        <v>871</v>
      </c>
      <c r="I1204">
        <v>-3.5</v>
      </c>
      <c r="J1204" t="s">
        <v>247</v>
      </c>
      <c r="K1204">
        <v>51775</v>
      </c>
      <c r="L1204" t="s">
        <v>236</v>
      </c>
    </row>
    <row r="1205" spans="1:12" x14ac:dyDescent="0.2">
      <c r="A1205" t="str">
        <f t="shared" si="18"/>
        <v>Staunton City2011</v>
      </c>
      <c r="B1205" t="s">
        <v>291</v>
      </c>
      <c r="C1205">
        <v>2011</v>
      </c>
      <c r="D1205" t="s">
        <v>245</v>
      </c>
      <c r="E1205">
        <v>825</v>
      </c>
      <c r="F1205">
        <v>11363</v>
      </c>
      <c r="G1205">
        <v>2.1</v>
      </c>
      <c r="H1205">
        <v>597</v>
      </c>
      <c r="I1205">
        <v>-2.2999999999999998</v>
      </c>
      <c r="J1205" t="s">
        <v>247</v>
      </c>
      <c r="K1205">
        <v>51790</v>
      </c>
      <c r="L1205" t="s">
        <v>236</v>
      </c>
    </row>
    <row r="1206" spans="1:12" x14ac:dyDescent="0.2">
      <c r="A1206" t="str">
        <f t="shared" si="18"/>
        <v>Suffolk City2011</v>
      </c>
      <c r="B1206" t="s">
        <v>292</v>
      </c>
      <c r="C1206">
        <v>2011</v>
      </c>
      <c r="D1206" t="s">
        <v>245</v>
      </c>
      <c r="E1206">
        <v>1616</v>
      </c>
      <c r="F1206">
        <v>25288</v>
      </c>
      <c r="G1206">
        <v>-0.9</v>
      </c>
      <c r="H1206">
        <v>794</v>
      </c>
      <c r="I1206">
        <v>0.1</v>
      </c>
      <c r="J1206" t="s">
        <v>247</v>
      </c>
      <c r="K1206">
        <v>51800</v>
      </c>
      <c r="L1206" t="s">
        <v>236</v>
      </c>
    </row>
    <row r="1207" spans="1:12" x14ac:dyDescent="0.2">
      <c r="A1207" t="str">
        <f t="shared" si="18"/>
        <v>Virginia Beach City2011</v>
      </c>
      <c r="B1207" t="s">
        <v>293</v>
      </c>
      <c r="C1207">
        <v>2011</v>
      </c>
      <c r="D1207" t="s">
        <v>245</v>
      </c>
      <c r="E1207">
        <v>11284</v>
      </c>
      <c r="F1207">
        <v>162321</v>
      </c>
      <c r="G1207">
        <v>-0.2</v>
      </c>
      <c r="H1207">
        <v>764</v>
      </c>
      <c r="I1207">
        <v>-0.5</v>
      </c>
      <c r="J1207" t="s">
        <v>247</v>
      </c>
      <c r="K1207">
        <v>51810</v>
      </c>
      <c r="L1207" t="s">
        <v>236</v>
      </c>
    </row>
    <row r="1208" spans="1:12" x14ac:dyDescent="0.2">
      <c r="A1208" t="str">
        <f t="shared" si="18"/>
        <v>Waynesboro City2011</v>
      </c>
      <c r="B1208" t="s">
        <v>294</v>
      </c>
      <c r="C1208">
        <v>2011</v>
      </c>
      <c r="D1208" t="s">
        <v>245</v>
      </c>
      <c r="E1208">
        <v>604</v>
      </c>
      <c r="F1208">
        <v>9340</v>
      </c>
      <c r="G1208">
        <v>3</v>
      </c>
      <c r="H1208">
        <v>633</v>
      </c>
      <c r="I1208">
        <v>-1.1000000000000001</v>
      </c>
      <c r="J1208" t="s">
        <v>247</v>
      </c>
      <c r="K1208">
        <v>51820</v>
      </c>
      <c r="L1208" t="s">
        <v>236</v>
      </c>
    </row>
    <row r="1209" spans="1:12" x14ac:dyDescent="0.2">
      <c r="A1209" t="str">
        <f t="shared" si="18"/>
        <v>Williamsburg City2011</v>
      </c>
      <c r="B1209" t="s">
        <v>295</v>
      </c>
      <c r="C1209">
        <v>2011</v>
      </c>
      <c r="D1209" t="s">
        <v>245</v>
      </c>
      <c r="E1209">
        <v>584</v>
      </c>
      <c r="F1209">
        <v>13777</v>
      </c>
      <c r="G1209">
        <v>-3.2</v>
      </c>
      <c r="H1209">
        <v>638</v>
      </c>
      <c r="I1209">
        <v>-2.1</v>
      </c>
      <c r="J1209" t="s">
        <v>247</v>
      </c>
      <c r="K1209">
        <v>51830</v>
      </c>
      <c r="L1209" t="s">
        <v>236</v>
      </c>
    </row>
    <row r="1210" spans="1:12" x14ac:dyDescent="0.2">
      <c r="A1210" t="str">
        <f t="shared" si="18"/>
        <v>Winchester City2011</v>
      </c>
      <c r="B1210" t="s">
        <v>296</v>
      </c>
      <c r="C1210">
        <v>2011</v>
      </c>
      <c r="D1210" t="s">
        <v>245</v>
      </c>
      <c r="E1210">
        <v>1462</v>
      </c>
      <c r="F1210">
        <v>25917</v>
      </c>
      <c r="G1210">
        <v>0</v>
      </c>
      <c r="H1210">
        <v>867</v>
      </c>
      <c r="I1210">
        <v>0.3</v>
      </c>
      <c r="J1210" t="s">
        <v>247</v>
      </c>
      <c r="K1210">
        <v>51840</v>
      </c>
      <c r="L1210" t="s">
        <v>236</v>
      </c>
    </row>
    <row r="1211" spans="1:12" x14ac:dyDescent="0.2">
      <c r="A1211" t="str">
        <f t="shared" si="18"/>
        <v>Accomack2012</v>
      </c>
      <c r="B1211" t="s">
        <v>646</v>
      </c>
      <c r="C1211">
        <v>2012</v>
      </c>
      <c r="D1211" t="s">
        <v>245</v>
      </c>
      <c r="E1211">
        <v>961</v>
      </c>
      <c r="F1211">
        <v>12581</v>
      </c>
      <c r="G1211">
        <v>0.6</v>
      </c>
      <c r="H1211">
        <v>670</v>
      </c>
      <c r="I1211">
        <v>10</v>
      </c>
      <c r="J1211" t="s">
        <v>247</v>
      </c>
      <c r="K1211">
        <v>51001</v>
      </c>
      <c r="L1211" t="s">
        <v>236</v>
      </c>
    </row>
    <row r="1212" spans="1:12" x14ac:dyDescent="0.2">
      <c r="A1212" t="str">
        <f t="shared" si="18"/>
        <v>Albemarle2012</v>
      </c>
      <c r="B1212" t="s">
        <v>647</v>
      </c>
      <c r="C1212">
        <v>2012</v>
      </c>
      <c r="D1212" t="s">
        <v>245</v>
      </c>
      <c r="E1212">
        <v>3074</v>
      </c>
      <c r="F1212">
        <v>52278</v>
      </c>
      <c r="G1212">
        <v>2.6</v>
      </c>
      <c r="H1212">
        <v>985</v>
      </c>
      <c r="I1212">
        <v>7.3</v>
      </c>
      <c r="J1212" t="s">
        <v>247</v>
      </c>
      <c r="K1212">
        <v>51003</v>
      </c>
      <c r="L1212" t="s">
        <v>236</v>
      </c>
    </row>
    <row r="1213" spans="1:12" x14ac:dyDescent="0.2">
      <c r="A1213" t="str">
        <f t="shared" si="18"/>
        <v>Alleghany2012</v>
      </c>
      <c r="B1213" t="s">
        <v>648</v>
      </c>
      <c r="C1213">
        <v>2012</v>
      </c>
      <c r="D1213" t="s">
        <v>245</v>
      </c>
      <c r="E1213">
        <v>329</v>
      </c>
      <c r="F1213">
        <v>4312</v>
      </c>
      <c r="G1213">
        <v>1.9</v>
      </c>
      <c r="H1213">
        <v>730</v>
      </c>
      <c r="I1213">
        <v>-3.2</v>
      </c>
      <c r="J1213" t="s">
        <v>247</v>
      </c>
      <c r="K1213">
        <v>51005</v>
      </c>
      <c r="L1213" t="s">
        <v>236</v>
      </c>
    </row>
    <row r="1214" spans="1:12" x14ac:dyDescent="0.2">
      <c r="A1214" t="str">
        <f t="shared" si="18"/>
        <v>Amelia2012</v>
      </c>
      <c r="B1214" t="s">
        <v>649</v>
      </c>
      <c r="C1214">
        <v>2012</v>
      </c>
      <c r="D1214" t="s">
        <v>245</v>
      </c>
      <c r="E1214">
        <v>318</v>
      </c>
      <c r="F1214">
        <v>2306</v>
      </c>
      <c r="G1214">
        <v>-2.7</v>
      </c>
      <c r="H1214">
        <v>654</v>
      </c>
      <c r="I1214">
        <v>4.8</v>
      </c>
      <c r="J1214" t="s">
        <v>247</v>
      </c>
      <c r="K1214">
        <v>51007</v>
      </c>
      <c r="L1214" t="s">
        <v>236</v>
      </c>
    </row>
    <row r="1215" spans="1:12" x14ac:dyDescent="0.2">
      <c r="A1215" t="str">
        <f t="shared" si="18"/>
        <v>Amherst2012</v>
      </c>
      <c r="B1215" t="s">
        <v>650</v>
      </c>
      <c r="C1215">
        <v>2012</v>
      </c>
      <c r="D1215" t="s">
        <v>245</v>
      </c>
      <c r="E1215">
        <v>704</v>
      </c>
      <c r="F1215">
        <v>9066</v>
      </c>
      <c r="G1215">
        <v>0.6</v>
      </c>
      <c r="H1215">
        <v>660</v>
      </c>
      <c r="I1215">
        <v>0</v>
      </c>
      <c r="J1215" t="s">
        <v>247</v>
      </c>
      <c r="K1215">
        <v>51009</v>
      </c>
      <c r="L1215" t="s">
        <v>236</v>
      </c>
    </row>
    <row r="1216" spans="1:12" x14ac:dyDescent="0.2">
      <c r="A1216" t="str">
        <f t="shared" si="18"/>
        <v>Appomattox2012</v>
      </c>
      <c r="B1216" t="s">
        <v>651</v>
      </c>
      <c r="C1216">
        <v>2012</v>
      </c>
      <c r="D1216" t="s">
        <v>245</v>
      </c>
      <c r="E1216">
        <v>366</v>
      </c>
      <c r="F1216">
        <v>3022</v>
      </c>
      <c r="G1216">
        <v>-1.8</v>
      </c>
      <c r="H1216">
        <v>527</v>
      </c>
      <c r="I1216">
        <v>0.6</v>
      </c>
      <c r="J1216" t="s">
        <v>247</v>
      </c>
      <c r="K1216">
        <v>51011</v>
      </c>
      <c r="L1216" t="s">
        <v>236</v>
      </c>
    </row>
    <row r="1217" spans="1:12" x14ac:dyDescent="0.2">
      <c r="A1217" t="str">
        <f t="shared" si="18"/>
        <v>Arlington2012</v>
      </c>
      <c r="B1217" t="s">
        <v>419</v>
      </c>
      <c r="C1217">
        <v>2012</v>
      </c>
      <c r="D1217" t="s">
        <v>245</v>
      </c>
      <c r="E1217">
        <v>8642</v>
      </c>
      <c r="F1217">
        <v>165935</v>
      </c>
      <c r="G1217">
        <v>-1.4</v>
      </c>
      <c r="H1217">
        <v>1624</v>
      </c>
      <c r="I1217">
        <v>1.9</v>
      </c>
      <c r="J1217" t="s">
        <v>247</v>
      </c>
      <c r="K1217">
        <v>51013</v>
      </c>
      <c r="L1217" t="s">
        <v>236</v>
      </c>
    </row>
    <row r="1218" spans="1:12" x14ac:dyDescent="0.2">
      <c r="A1218" t="str">
        <f t="shared" si="18"/>
        <v>Augusta2012</v>
      </c>
      <c r="B1218" t="s">
        <v>414</v>
      </c>
      <c r="C1218">
        <v>2012</v>
      </c>
      <c r="D1218" t="s">
        <v>245</v>
      </c>
      <c r="E1218">
        <v>1624</v>
      </c>
      <c r="F1218">
        <v>25159</v>
      </c>
      <c r="G1218">
        <v>1.2</v>
      </c>
      <c r="H1218">
        <v>786</v>
      </c>
      <c r="I1218">
        <v>4.8</v>
      </c>
      <c r="J1218" t="s">
        <v>247</v>
      </c>
      <c r="K1218">
        <v>51015</v>
      </c>
      <c r="L1218" t="s">
        <v>236</v>
      </c>
    </row>
    <row r="1219" spans="1:12" x14ac:dyDescent="0.2">
      <c r="A1219" t="str">
        <f t="shared" si="18"/>
        <v>Bath2012</v>
      </c>
      <c r="B1219" t="s">
        <v>572</v>
      </c>
      <c r="C1219">
        <v>2012</v>
      </c>
      <c r="D1219" t="s">
        <v>245</v>
      </c>
      <c r="E1219">
        <v>166</v>
      </c>
      <c r="F1219">
        <v>2124</v>
      </c>
      <c r="G1219">
        <v>-3.6</v>
      </c>
      <c r="H1219">
        <v>658</v>
      </c>
      <c r="I1219">
        <v>4.0999999999999996</v>
      </c>
      <c r="J1219" t="s">
        <v>247</v>
      </c>
      <c r="K1219">
        <v>51017</v>
      </c>
      <c r="L1219" t="s">
        <v>236</v>
      </c>
    </row>
    <row r="1220" spans="1:12" x14ac:dyDescent="0.2">
      <c r="A1220" t="str">
        <f t="shared" si="18"/>
        <v>Bedford2012</v>
      </c>
      <c r="B1220" t="s">
        <v>652</v>
      </c>
      <c r="C1220">
        <v>2012</v>
      </c>
      <c r="D1220" t="s">
        <v>245</v>
      </c>
      <c r="E1220">
        <v>1656</v>
      </c>
      <c r="F1220">
        <v>15415</v>
      </c>
      <c r="G1220">
        <v>1.4</v>
      </c>
      <c r="H1220">
        <v>656</v>
      </c>
      <c r="I1220">
        <v>2.2999999999999998</v>
      </c>
      <c r="J1220" t="s">
        <v>247</v>
      </c>
      <c r="K1220">
        <v>51019</v>
      </c>
      <c r="L1220" t="s">
        <v>236</v>
      </c>
    </row>
    <row r="1221" spans="1:12" x14ac:dyDescent="0.2">
      <c r="A1221" t="str">
        <f t="shared" si="18"/>
        <v>Bland2012</v>
      </c>
      <c r="B1221" t="s">
        <v>653</v>
      </c>
      <c r="C1221">
        <v>2012</v>
      </c>
      <c r="D1221" t="s">
        <v>245</v>
      </c>
      <c r="E1221">
        <v>123</v>
      </c>
      <c r="F1221">
        <v>1914</v>
      </c>
      <c r="G1221">
        <v>1.5</v>
      </c>
      <c r="H1221">
        <v>751</v>
      </c>
      <c r="I1221">
        <v>-1.1000000000000001</v>
      </c>
      <c r="J1221" t="s">
        <v>247</v>
      </c>
      <c r="K1221">
        <v>51021</v>
      </c>
      <c r="L1221" t="s">
        <v>236</v>
      </c>
    </row>
    <row r="1222" spans="1:12" x14ac:dyDescent="0.2">
      <c r="A1222" t="str">
        <f t="shared" ref="A1222:A1285" si="19">_xlfn.CONCAT(B1222, C1222)</f>
        <v>Botetourt2012</v>
      </c>
      <c r="B1222" t="s">
        <v>654</v>
      </c>
      <c r="C1222">
        <v>2012</v>
      </c>
      <c r="D1222" t="s">
        <v>245</v>
      </c>
      <c r="E1222">
        <v>797</v>
      </c>
      <c r="F1222">
        <v>9700</v>
      </c>
      <c r="G1222">
        <v>4.5999999999999996</v>
      </c>
      <c r="H1222">
        <v>755</v>
      </c>
      <c r="I1222">
        <v>4</v>
      </c>
      <c r="J1222" t="s">
        <v>247</v>
      </c>
      <c r="K1222">
        <v>51023</v>
      </c>
      <c r="L1222" t="s">
        <v>236</v>
      </c>
    </row>
    <row r="1223" spans="1:12" x14ac:dyDescent="0.2">
      <c r="A1223" t="str">
        <f t="shared" si="19"/>
        <v>Brunswick2012</v>
      </c>
      <c r="B1223" t="s">
        <v>655</v>
      </c>
      <c r="C1223">
        <v>2012</v>
      </c>
      <c r="D1223" t="s">
        <v>245</v>
      </c>
      <c r="E1223">
        <v>436</v>
      </c>
      <c r="F1223">
        <v>4195</v>
      </c>
      <c r="G1223">
        <v>3</v>
      </c>
      <c r="H1223">
        <v>604</v>
      </c>
      <c r="I1223">
        <v>4.9000000000000004</v>
      </c>
      <c r="J1223" t="s">
        <v>247</v>
      </c>
      <c r="K1223">
        <v>51025</v>
      </c>
      <c r="L1223" t="s">
        <v>236</v>
      </c>
    </row>
    <row r="1224" spans="1:12" x14ac:dyDescent="0.2">
      <c r="A1224" t="str">
        <f t="shared" si="19"/>
        <v>Buchanan2012</v>
      </c>
      <c r="B1224" t="s">
        <v>656</v>
      </c>
      <c r="C1224">
        <v>2012</v>
      </c>
      <c r="D1224" t="s">
        <v>245</v>
      </c>
      <c r="E1224">
        <v>605</v>
      </c>
      <c r="F1224">
        <v>8100</v>
      </c>
      <c r="G1224">
        <v>-5</v>
      </c>
      <c r="H1224">
        <v>868</v>
      </c>
      <c r="I1224">
        <v>-7.5</v>
      </c>
      <c r="J1224" t="s">
        <v>247</v>
      </c>
      <c r="K1224">
        <v>51027</v>
      </c>
      <c r="L1224" t="s">
        <v>236</v>
      </c>
    </row>
    <row r="1225" spans="1:12" x14ac:dyDescent="0.2">
      <c r="A1225" t="str">
        <f t="shared" si="19"/>
        <v>Buckingham2012</v>
      </c>
      <c r="B1225" t="s">
        <v>657</v>
      </c>
      <c r="C1225">
        <v>2012</v>
      </c>
      <c r="D1225" t="s">
        <v>245</v>
      </c>
      <c r="E1225">
        <v>343</v>
      </c>
      <c r="F1225">
        <v>3264</v>
      </c>
      <c r="G1225">
        <v>4</v>
      </c>
      <c r="H1225">
        <v>688</v>
      </c>
      <c r="I1225">
        <v>3.1</v>
      </c>
      <c r="J1225" t="s">
        <v>247</v>
      </c>
      <c r="K1225">
        <v>51029</v>
      </c>
      <c r="L1225" t="s">
        <v>236</v>
      </c>
    </row>
    <row r="1226" spans="1:12" x14ac:dyDescent="0.2">
      <c r="A1226" t="str">
        <f t="shared" si="19"/>
        <v>Campbell2012</v>
      </c>
      <c r="B1226" t="s">
        <v>412</v>
      </c>
      <c r="C1226">
        <v>2012</v>
      </c>
      <c r="D1226" t="s">
        <v>245</v>
      </c>
      <c r="E1226">
        <v>1251</v>
      </c>
      <c r="F1226">
        <v>15830</v>
      </c>
      <c r="G1226">
        <v>1.1000000000000001</v>
      </c>
      <c r="H1226">
        <v>808</v>
      </c>
      <c r="I1226">
        <v>2.9</v>
      </c>
      <c r="J1226" t="s">
        <v>247</v>
      </c>
      <c r="K1226">
        <v>51031</v>
      </c>
      <c r="L1226" t="s">
        <v>236</v>
      </c>
    </row>
    <row r="1227" spans="1:12" x14ac:dyDescent="0.2">
      <c r="A1227" t="str">
        <f t="shared" si="19"/>
        <v>Caroline2012</v>
      </c>
      <c r="B1227" t="s">
        <v>658</v>
      </c>
      <c r="C1227">
        <v>2012</v>
      </c>
      <c r="D1227" t="s">
        <v>245</v>
      </c>
      <c r="E1227">
        <v>460</v>
      </c>
      <c r="F1227">
        <v>5395</v>
      </c>
      <c r="G1227">
        <v>3.4</v>
      </c>
      <c r="H1227">
        <v>691</v>
      </c>
      <c r="I1227">
        <v>-0.1</v>
      </c>
      <c r="J1227" t="s">
        <v>247</v>
      </c>
      <c r="K1227">
        <v>51033</v>
      </c>
      <c r="L1227" t="s">
        <v>236</v>
      </c>
    </row>
    <row r="1228" spans="1:12" x14ac:dyDescent="0.2">
      <c r="A1228" t="str">
        <f t="shared" si="19"/>
        <v>Carroll2012</v>
      </c>
      <c r="B1228" t="s">
        <v>373</v>
      </c>
      <c r="C1228">
        <v>2012</v>
      </c>
      <c r="D1228" t="s">
        <v>245</v>
      </c>
      <c r="E1228">
        <v>597</v>
      </c>
      <c r="F1228">
        <v>6139</v>
      </c>
      <c r="G1228">
        <v>2.8</v>
      </c>
      <c r="H1228">
        <v>556</v>
      </c>
      <c r="I1228">
        <v>2.8</v>
      </c>
      <c r="J1228" t="s">
        <v>247</v>
      </c>
      <c r="K1228">
        <v>51035</v>
      </c>
      <c r="L1228" t="s">
        <v>236</v>
      </c>
    </row>
    <row r="1229" spans="1:12" x14ac:dyDescent="0.2">
      <c r="A1229" t="str">
        <f t="shared" si="19"/>
        <v>Charles City2012</v>
      </c>
      <c r="B1229" t="s">
        <v>659</v>
      </c>
      <c r="C1229">
        <v>2012</v>
      </c>
      <c r="D1229" t="s">
        <v>245</v>
      </c>
      <c r="E1229">
        <v>186</v>
      </c>
      <c r="F1229">
        <v>1521</v>
      </c>
      <c r="G1229">
        <v>7.4</v>
      </c>
      <c r="H1229">
        <v>758</v>
      </c>
      <c r="I1229">
        <v>-0.1</v>
      </c>
      <c r="J1229" t="s">
        <v>247</v>
      </c>
      <c r="K1229">
        <v>51036</v>
      </c>
      <c r="L1229" t="s">
        <v>236</v>
      </c>
    </row>
    <row r="1230" spans="1:12" x14ac:dyDescent="0.2">
      <c r="A1230" t="str">
        <f t="shared" si="19"/>
        <v>Charlotte2012</v>
      </c>
      <c r="B1230" t="s">
        <v>660</v>
      </c>
      <c r="C1230">
        <v>2012</v>
      </c>
      <c r="D1230" t="s">
        <v>245</v>
      </c>
      <c r="E1230">
        <v>305</v>
      </c>
      <c r="F1230">
        <v>2763</v>
      </c>
      <c r="G1230">
        <v>4</v>
      </c>
      <c r="H1230">
        <v>580</v>
      </c>
      <c r="I1230">
        <v>6</v>
      </c>
      <c r="J1230" t="s">
        <v>247</v>
      </c>
      <c r="K1230">
        <v>51037</v>
      </c>
      <c r="L1230" t="s">
        <v>236</v>
      </c>
    </row>
    <row r="1231" spans="1:12" x14ac:dyDescent="0.2">
      <c r="A1231" t="str">
        <f t="shared" si="19"/>
        <v>Chesterfield2012</v>
      </c>
      <c r="B1231" t="s">
        <v>413</v>
      </c>
      <c r="C1231">
        <v>2012</v>
      </c>
      <c r="D1231" t="s">
        <v>245</v>
      </c>
      <c r="E1231">
        <v>7889</v>
      </c>
      <c r="F1231">
        <v>124734</v>
      </c>
      <c r="G1231">
        <v>7</v>
      </c>
      <c r="H1231">
        <v>876</v>
      </c>
      <c r="I1231">
        <v>2.5</v>
      </c>
      <c r="J1231" t="s">
        <v>247</v>
      </c>
      <c r="K1231">
        <v>51041</v>
      </c>
      <c r="L1231" t="s">
        <v>236</v>
      </c>
    </row>
    <row r="1232" spans="1:12" x14ac:dyDescent="0.2">
      <c r="A1232" t="str">
        <f t="shared" si="19"/>
        <v>Clarke2012</v>
      </c>
      <c r="B1232" t="s">
        <v>360</v>
      </c>
      <c r="C1232">
        <v>2012</v>
      </c>
      <c r="D1232" t="s">
        <v>245</v>
      </c>
      <c r="E1232">
        <v>439</v>
      </c>
      <c r="F1232">
        <v>3779</v>
      </c>
      <c r="G1232">
        <v>2.2000000000000002</v>
      </c>
      <c r="H1232">
        <v>795</v>
      </c>
      <c r="I1232">
        <v>-0.6</v>
      </c>
      <c r="J1232" t="s">
        <v>247</v>
      </c>
      <c r="K1232">
        <v>51043</v>
      </c>
      <c r="L1232" t="s">
        <v>236</v>
      </c>
    </row>
    <row r="1233" spans="1:12" x14ac:dyDescent="0.2">
      <c r="A1233" t="str">
        <f t="shared" si="19"/>
        <v>Craig2012</v>
      </c>
      <c r="B1233" t="s">
        <v>661</v>
      </c>
      <c r="C1233">
        <v>2012</v>
      </c>
      <c r="D1233" t="s">
        <v>245</v>
      </c>
      <c r="E1233">
        <v>77</v>
      </c>
      <c r="F1233">
        <v>632</v>
      </c>
      <c r="G1233">
        <v>5.5</v>
      </c>
      <c r="H1233">
        <v>632</v>
      </c>
      <c r="I1233">
        <v>10.3</v>
      </c>
      <c r="J1233" t="s">
        <v>247</v>
      </c>
      <c r="K1233">
        <v>51045</v>
      </c>
      <c r="L1233" t="s">
        <v>236</v>
      </c>
    </row>
    <row r="1234" spans="1:12" x14ac:dyDescent="0.2">
      <c r="A1234" t="str">
        <f t="shared" si="19"/>
        <v>Culpeper2012</v>
      </c>
      <c r="B1234" t="s">
        <v>662</v>
      </c>
      <c r="C1234">
        <v>2012</v>
      </c>
      <c r="D1234" t="s">
        <v>245</v>
      </c>
      <c r="E1234">
        <v>1236</v>
      </c>
      <c r="F1234">
        <v>15443</v>
      </c>
      <c r="G1234">
        <v>6</v>
      </c>
      <c r="H1234">
        <v>751</v>
      </c>
      <c r="I1234">
        <v>2</v>
      </c>
      <c r="J1234" t="s">
        <v>247</v>
      </c>
      <c r="K1234">
        <v>51047</v>
      </c>
      <c r="L1234" t="s">
        <v>236</v>
      </c>
    </row>
    <row r="1235" spans="1:12" x14ac:dyDescent="0.2">
      <c r="A1235" t="str">
        <f t="shared" si="19"/>
        <v>Cumberland2012</v>
      </c>
      <c r="B1235" t="s">
        <v>589</v>
      </c>
      <c r="C1235">
        <v>2012</v>
      </c>
      <c r="D1235" t="s">
        <v>245</v>
      </c>
      <c r="E1235">
        <v>182</v>
      </c>
      <c r="F1235">
        <v>1212</v>
      </c>
      <c r="G1235">
        <v>-5.0999999999999996</v>
      </c>
      <c r="H1235">
        <v>573</v>
      </c>
      <c r="I1235">
        <v>3.1</v>
      </c>
      <c r="J1235" t="s">
        <v>247</v>
      </c>
      <c r="K1235">
        <v>51049</v>
      </c>
      <c r="L1235" t="s">
        <v>236</v>
      </c>
    </row>
    <row r="1236" spans="1:12" x14ac:dyDescent="0.2">
      <c r="A1236" t="str">
        <f t="shared" si="19"/>
        <v>Dickenson2012</v>
      </c>
      <c r="B1236" t="s">
        <v>663</v>
      </c>
      <c r="C1236">
        <v>2012</v>
      </c>
      <c r="D1236" t="s">
        <v>245</v>
      </c>
      <c r="E1236">
        <v>350</v>
      </c>
      <c r="F1236">
        <v>3601</v>
      </c>
      <c r="G1236">
        <v>-3.9</v>
      </c>
      <c r="H1236">
        <v>822</v>
      </c>
      <c r="I1236">
        <v>1.7</v>
      </c>
      <c r="J1236" t="s">
        <v>247</v>
      </c>
      <c r="K1236">
        <v>51051</v>
      </c>
      <c r="L1236" t="s">
        <v>236</v>
      </c>
    </row>
    <row r="1237" spans="1:12" x14ac:dyDescent="0.2">
      <c r="A1237" t="str">
        <f t="shared" si="19"/>
        <v>Dinwiddie2012</v>
      </c>
      <c r="B1237" t="s">
        <v>664</v>
      </c>
      <c r="C1237">
        <v>2012</v>
      </c>
      <c r="D1237" t="s">
        <v>245</v>
      </c>
      <c r="E1237">
        <v>414</v>
      </c>
      <c r="F1237">
        <v>7976</v>
      </c>
      <c r="G1237">
        <v>3.2</v>
      </c>
      <c r="H1237">
        <v>766</v>
      </c>
      <c r="I1237">
        <v>3.2</v>
      </c>
      <c r="J1237" t="s">
        <v>247</v>
      </c>
      <c r="K1237">
        <v>51053</v>
      </c>
      <c r="L1237" t="s">
        <v>236</v>
      </c>
    </row>
    <row r="1238" spans="1:12" x14ac:dyDescent="0.2">
      <c r="A1238" t="str">
        <f t="shared" si="19"/>
        <v>Essex2012</v>
      </c>
      <c r="B1238" t="s">
        <v>665</v>
      </c>
      <c r="C1238">
        <v>2012</v>
      </c>
      <c r="D1238" t="s">
        <v>245</v>
      </c>
      <c r="E1238">
        <v>356</v>
      </c>
      <c r="F1238">
        <v>4111</v>
      </c>
      <c r="G1238">
        <v>0.9</v>
      </c>
      <c r="H1238">
        <v>582</v>
      </c>
      <c r="I1238">
        <v>-2.2000000000000002</v>
      </c>
      <c r="J1238" t="s">
        <v>247</v>
      </c>
      <c r="K1238">
        <v>51057</v>
      </c>
      <c r="L1238" t="s">
        <v>236</v>
      </c>
    </row>
    <row r="1239" spans="1:12" x14ac:dyDescent="0.2">
      <c r="A1239" t="str">
        <f t="shared" si="19"/>
        <v>Fairfax2012</v>
      </c>
      <c r="B1239" t="s">
        <v>666</v>
      </c>
      <c r="C1239">
        <v>2012</v>
      </c>
      <c r="D1239" t="s">
        <v>245</v>
      </c>
      <c r="E1239">
        <v>35036</v>
      </c>
      <c r="F1239">
        <v>598209</v>
      </c>
      <c r="G1239">
        <v>1</v>
      </c>
      <c r="H1239">
        <v>1589</v>
      </c>
      <c r="I1239">
        <v>4.5999999999999996</v>
      </c>
      <c r="J1239" t="s">
        <v>247</v>
      </c>
      <c r="K1239">
        <v>51059</v>
      </c>
      <c r="L1239" t="s">
        <v>236</v>
      </c>
    </row>
    <row r="1240" spans="1:12" x14ac:dyDescent="0.2">
      <c r="A1240" t="str">
        <f t="shared" si="19"/>
        <v>Fauquier2012</v>
      </c>
      <c r="B1240" t="s">
        <v>667</v>
      </c>
      <c r="C1240">
        <v>2012</v>
      </c>
      <c r="D1240" t="s">
        <v>245</v>
      </c>
      <c r="E1240">
        <v>2319</v>
      </c>
      <c r="F1240">
        <v>21398</v>
      </c>
      <c r="G1240">
        <v>0.7</v>
      </c>
      <c r="H1240">
        <v>865</v>
      </c>
      <c r="I1240">
        <v>0.2</v>
      </c>
      <c r="J1240" t="s">
        <v>247</v>
      </c>
      <c r="K1240">
        <v>51061</v>
      </c>
      <c r="L1240" t="s">
        <v>236</v>
      </c>
    </row>
    <row r="1241" spans="1:12" x14ac:dyDescent="0.2">
      <c r="A1241" t="str">
        <f t="shared" si="19"/>
        <v>Floyd2012</v>
      </c>
      <c r="B1241" t="s">
        <v>500</v>
      </c>
      <c r="C1241">
        <v>2012</v>
      </c>
      <c r="D1241" t="s">
        <v>245</v>
      </c>
      <c r="E1241">
        <v>407</v>
      </c>
      <c r="F1241">
        <v>2845</v>
      </c>
      <c r="G1241">
        <v>1.1000000000000001</v>
      </c>
      <c r="H1241">
        <v>537</v>
      </c>
      <c r="I1241">
        <v>1.5</v>
      </c>
      <c r="J1241" t="s">
        <v>247</v>
      </c>
      <c r="K1241">
        <v>51063</v>
      </c>
      <c r="L1241" t="s">
        <v>236</v>
      </c>
    </row>
    <row r="1242" spans="1:12" x14ac:dyDescent="0.2">
      <c r="A1242" t="str">
        <f t="shared" si="19"/>
        <v>Fluvanna2012</v>
      </c>
      <c r="B1242" t="s">
        <v>668</v>
      </c>
      <c r="C1242">
        <v>2012</v>
      </c>
      <c r="D1242" t="s">
        <v>245</v>
      </c>
      <c r="E1242">
        <v>494</v>
      </c>
      <c r="F1242">
        <v>4089</v>
      </c>
      <c r="G1242">
        <v>-3.8</v>
      </c>
      <c r="H1242">
        <v>694</v>
      </c>
      <c r="I1242">
        <v>6.4</v>
      </c>
      <c r="J1242" t="s">
        <v>247</v>
      </c>
      <c r="K1242">
        <v>51065</v>
      </c>
      <c r="L1242" t="s">
        <v>236</v>
      </c>
    </row>
    <row r="1243" spans="1:12" x14ac:dyDescent="0.2">
      <c r="A1243" t="str">
        <f t="shared" si="19"/>
        <v>Franklin2012</v>
      </c>
      <c r="B1243" t="s">
        <v>434</v>
      </c>
      <c r="C1243">
        <v>2012</v>
      </c>
      <c r="D1243" t="s">
        <v>245</v>
      </c>
      <c r="E1243">
        <v>1346</v>
      </c>
      <c r="F1243">
        <v>13478</v>
      </c>
      <c r="G1243">
        <v>2.9</v>
      </c>
      <c r="H1243">
        <v>646</v>
      </c>
      <c r="I1243">
        <v>11.2</v>
      </c>
      <c r="J1243" t="s">
        <v>247</v>
      </c>
      <c r="K1243">
        <v>51067</v>
      </c>
      <c r="L1243" t="s">
        <v>236</v>
      </c>
    </row>
    <row r="1244" spans="1:12" x14ac:dyDescent="0.2">
      <c r="A1244" t="str">
        <f t="shared" si="19"/>
        <v>Frederick2012</v>
      </c>
      <c r="B1244" t="s">
        <v>669</v>
      </c>
      <c r="C1244">
        <v>2012</v>
      </c>
      <c r="D1244" t="s">
        <v>245</v>
      </c>
      <c r="E1244">
        <v>1682</v>
      </c>
      <c r="F1244">
        <v>25477</v>
      </c>
      <c r="G1244">
        <v>2.2000000000000002</v>
      </c>
      <c r="H1244">
        <v>809</v>
      </c>
      <c r="I1244">
        <v>7.7</v>
      </c>
      <c r="J1244" t="s">
        <v>247</v>
      </c>
      <c r="K1244">
        <v>51069</v>
      </c>
      <c r="L1244" t="s">
        <v>236</v>
      </c>
    </row>
    <row r="1245" spans="1:12" x14ac:dyDescent="0.2">
      <c r="A1245" t="str">
        <f t="shared" si="19"/>
        <v>Giles2012</v>
      </c>
      <c r="B1245" t="s">
        <v>670</v>
      </c>
      <c r="C1245">
        <v>2012</v>
      </c>
      <c r="D1245" t="s">
        <v>245</v>
      </c>
      <c r="E1245">
        <v>372</v>
      </c>
      <c r="F1245">
        <v>4714</v>
      </c>
      <c r="G1245">
        <v>-0.7</v>
      </c>
      <c r="H1245">
        <v>733</v>
      </c>
      <c r="I1245">
        <v>3.7</v>
      </c>
      <c r="J1245" t="s">
        <v>247</v>
      </c>
      <c r="K1245">
        <v>51071</v>
      </c>
      <c r="L1245" t="s">
        <v>236</v>
      </c>
    </row>
    <row r="1246" spans="1:12" x14ac:dyDescent="0.2">
      <c r="A1246" t="str">
        <f t="shared" si="19"/>
        <v>Gloucester2012</v>
      </c>
      <c r="B1246" t="s">
        <v>671</v>
      </c>
      <c r="C1246">
        <v>2012</v>
      </c>
      <c r="D1246" t="s">
        <v>245</v>
      </c>
      <c r="E1246">
        <v>967</v>
      </c>
      <c r="F1246">
        <v>9429</v>
      </c>
      <c r="G1246">
        <v>0.3</v>
      </c>
      <c r="H1246">
        <v>600</v>
      </c>
      <c r="I1246">
        <v>3.6</v>
      </c>
      <c r="J1246" t="s">
        <v>247</v>
      </c>
      <c r="K1246">
        <v>51073</v>
      </c>
      <c r="L1246" t="s">
        <v>236</v>
      </c>
    </row>
    <row r="1247" spans="1:12" x14ac:dyDescent="0.2">
      <c r="A1247" t="str">
        <f t="shared" si="19"/>
        <v>Goochland2012</v>
      </c>
      <c r="B1247" t="s">
        <v>672</v>
      </c>
      <c r="C1247">
        <v>2012</v>
      </c>
      <c r="D1247" t="s">
        <v>245</v>
      </c>
      <c r="E1247">
        <v>759</v>
      </c>
      <c r="F1247">
        <v>12026</v>
      </c>
      <c r="G1247">
        <v>6.3</v>
      </c>
      <c r="H1247">
        <v>1366</v>
      </c>
      <c r="I1247">
        <v>10.5</v>
      </c>
      <c r="J1247" t="s">
        <v>247</v>
      </c>
      <c r="K1247">
        <v>51075</v>
      </c>
      <c r="L1247" t="s">
        <v>236</v>
      </c>
    </row>
    <row r="1248" spans="1:12" x14ac:dyDescent="0.2">
      <c r="A1248" t="str">
        <f t="shared" si="19"/>
        <v>Grayson2012</v>
      </c>
      <c r="B1248" t="s">
        <v>598</v>
      </c>
      <c r="C1248">
        <v>2012</v>
      </c>
      <c r="D1248" t="s">
        <v>245</v>
      </c>
      <c r="E1248">
        <v>365</v>
      </c>
      <c r="F1248">
        <v>2497</v>
      </c>
      <c r="G1248">
        <v>6.9</v>
      </c>
      <c r="H1248">
        <v>520</v>
      </c>
      <c r="I1248">
        <v>2.2000000000000002</v>
      </c>
      <c r="J1248" t="s">
        <v>247</v>
      </c>
      <c r="K1248">
        <v>51077</v>
      </c>
      <c r="L1248" t="s">
        <v>236</v>
      </c>
    </row>
    <row r="1249" spans="1:12" x14ac:dyDescent="0.2">
      <c r="A1249" t="str">
        <f t="shared" si="19"/>
        <v>Greene2012</v>
      </c>
      <c r="B1249" t="s">
        <v>436</v>
      </c>
      <c r="C1249">
        <v>2012</v>
      </c>
      <c r="D1249" t="s">
        <v>245</v>
      </c>
      <c r="E1249">
        <v>421</v>
      </c>
      <c r="F1249">
        <v>3307</v>
      </c>
      <c r="G1249">
        <v>-4.5999999999999996</v>
      </c>
      <c r="H1249">
        <v>633</v>
      </c>
      <c r="I1249">
        <v>-1.6</v>
      </c>
      <c r="J1249" t="s">
        <v>247</v>
      </c>
      <c r="K1249">
        <v>51079</v>
      </c>
      <c r="L1249" t="s">
        <v>236</v>
      </c>
    </row>
    <row r="1250" spans="1:12" x14ac:dyDescent="0.2">
      <c r="A1250" t="str">
        <f t="shared" si="19"/>
        <v>Greensville2012</v>
      </c>
      <c r="B1250" t="s">
        <v>673</v>
      </c>
      <c r="C1250">
        <v>2012</v>
      </c>
      <c r="D1250" t="s">
        <v>245</v>
      </c>
      <c r="E1250">
        <v>173</v>
      </c>
      <c r="F1250">
        <v>4345</v>
      </c>
      <c r="G1250">
        <v>-3.1</v>
      </c>
      <c r="H1250">
        <v>628</v>
      </c>
      <c r="I1250">
        <v>0.2</v>
      </c>
      <c r="J1250" t="s">
        <v>247</v>
      </c>
      <c r="K1250">
        <v>51081</v>
      </c>
      <c r="L1250" t="s">
        <v>236</v>
      </c>
    </row>
    <row r="1251" spans="1:12" x14ac:dyDescent="0.2">
      <c r="A1251" t="str">
        <f t="shared" si="19"/>
        <v>Halifax2012</v>
      </c>
      <c r="B1251" t="s">
        <v>674</v>
      </c>
      <c r="C1251">
        <v>2012</v>
      </c>
      <c r="D1251" t="s">
        <v>245</v>
      </c>
      <c r="E1251">
        <v>986</v>
      </c>
      <c r="F1251">
        <v>12107</v>
      </c>
      <c r="G1251">
        <v>-1.7</v>
      </c>
      <c r="H1251">
        <v>627</v>
      </c>
      <c r="I1251">
        <v>2.5</v>
      </c>
      <c r="J1251" t="s">
        <v>247</v>
      </c>
      <c r="K1251">
        <v>51083</v>
      </c>
      <c r="L1251" t="s">
        <v>236</v>
      </c>
    </row>
    <row r="1252" spans="1:12" x14ac:dyDescent="0.2">
      <c r="A1252" t="str">
        <f t="shared" si="19"/>
        <v>Hanover2012</v>
      </c>
      <c r="B1252" t="s">
        <v>675</v>
      </c>
      <c r="C1252">
        <v>2012</v>
      </c>
      <c r="D1252" t="s">
        <v>245</v>
      </c>
      <c r="E1252">
        <v>3539</v>
      </c>
      <c r="F1252">
        <v>44479</v>
      </c>
      <c r="G1252">
        <v>0.3</v>
      </c>
      <c r="H1252">
        <v>780</v>
      </c>
      <c r="I1252">
        <v>4.7</v>
      </c>
      <c r="J1252" t="s">
        <v>247</v>
      </c>
      <c r="K1252">
        <v>51085</v>
      </c>
      <c r="L1252" t="s">
        <v>236</v>
      </c>
    </row>
    <row r="1253" spans="1:12" x14ac:dyDescent="0.2">
      <c r="A1253" t="str">
        <f t="shared" si="19"/>
        <v>Henrico2012</v>
      </c>
      <c r="B1253" t="s">
        <v>676</v>
      </c>
      <c r="C1253">
        <v>2012</v>
      </c>
      <c r="D1253" t="s">
        <v>245</v>
      </c>
      <c r="E1253">
        <v>10245</v>
      </c>
      <c r="F1253">
        <v>181786</v>
      </c>
      <c r="G1253">
        <v>3.6</v>
      </c>
      <c r="H1253">
        <v>950</v>
      </c>
      <c r="I1253">
        <v>1.3</v>
      </c>
      <c r="J1253" t="s">
        <v>247</v>
      </c>
      <c r="K1253">
        <v>51087</v>
      </c>
      <c r="L1253" t="s">
        <v>236</v>
      </c>
    </row>
    <row r="1254" spans="1:12" x14ac:dyDescent="0.2">
      <c r="A1254" t="str">
        <f t="shared" si="19"/>
        <v>Henry2012</v>
      </c>
      <c r="B1254" t="s">
        <v>416</v>
      </c>
      <c r="C1254">
        <v>2012</v>
      </c>
      <c r="D1254" t="s">
        <v>245</v>
      </c>
      <c r="E1254">
        <v>1276</v>
      </c>
      <c r="F1254">
        <v>13699</v>
      </c>
      <c r="G1254">
        <v>6.5</v>
      </c>
      <c r="H1254">
        <v>600</v>
      </c>
      <c r="I1254">
        <v>-2.2999999999999998</v>
      </c>
      <c r="J1254" t="s">
        <v>247</v>
      </c>
      <c r="K1254">
        <v>51089</v>
      </c>
      <c r="L1254" t="s">
        <v>236</v>
      </c>
    </row>
    <row r="1255" spans="1:12" x14ac:dyDescent="0.2">
      <c r="A1255" t="str">
        <f t="shared" si="19"/>
        <v>Highland2012</v>
      </c>
      <c r="B1255" t="s">
        <v>677</v>
      </c>
      <c r="C1255">
        <v>2012</v>
      </c>
      <c r="D1255" t="s">
        <v>245</v>
      </c>
      <c r="E1255">
        <v>116</v>
      </c>
      <c r="F1255">
        <v>538</v>
      </c>
      <c r="G1255">
        <v>3.5</v>
      </c>
      <c r="H1255">
        <v>513</v>
      </c>
      <c r="I1255">
        <v>3.4</v>
      </c>
      <c r="J1255" t="s">
        <v>247</v>
      </c>
      <c r="K1255">
        <v>51091</v>
      </c>
      <c r="L1255" t="s">
        <v>236</v>
      </c>
    </row>
    <row r="1256" spans="1:12" x14ac:dyDescent="0.2">
      <c r="A1256" t="str">
        <f t="shared" si="19"/>
        <v>Isle of Wight2012</v>
      </c>
      <c r="B1256" t="s">
        <v>678</v>
      </c>
      <c r="C1256">
        <v>2012</v>
      </c>
      <c r="D1256" t="s">
        <v>245</v>
      </c>
      <c r="E1256">
        <v>738</v>
      </c>
      <c r="F1256">
        <v>10457</v>
      </c>
      <c r="G1256">
        <v>8.1</v>
      </c>
      <c r="H1256">
        <v>755</v>
      </c>
      <c r="I1256">
        <v>5.3</v>
      </c>
      <c r="J1256" t="s">
        <v>247</v>
      </c>
      <c r="K1256">
        <v>51093</v>
      </c>
      <c r="L1256" t="s">
        <v>236</v>
      </c>
    </row>
    <row r="1257" spans="1:12" x14ac:dyDescent="0.2">
      <c r="A1257" t="str">
        <f t="shared" si="19"/>
        <v>James City2012</v>
      </c>
      <c r="B1257" t="s">
        <v>679</v>
      </c>
      <c r="C1257">
        <v>2012</v>
      </c>
      <c r="D1257" t="s">
        <v>245</v>
      </c>
      <c r="E1257">
        <v>1705</v>
      </c>
      <c r="F1257">
        <v>26956</v>
      </c>
      <c r="G1257">
        <v>4</v>
      </c>
      <c r="H1257">
        <v>723</v>
      </c>
      <c r="I1257">
        <v>6.6</v>
      </c>
      <c r="J1257" t="s">
        <v>247</v>
      </c>
      <c r="K1257">
        <v>51095</v>
      </c>
      <c r="L1257" t="s">
        <v>236</v>
      </c>
    </row>
    <row r="1258" spans="1:12" x14ac:dyDescent="0.2">
      <c r="A1258" t="str">
        <f t="shared" si="19"/>
        <v>King and Queen2012</v>
      </c>
      <c r="B1258" t="s">
        <v>680</v>
      </c>
      <c r="C1258">
        <v>2012</v>
      </c>
      <c r="D1258" t="s">
        <v>245</v>
      </c>
      <c r="E1258">
        <v>164</v>
      </c>
      <c r="F1258">
        <v>906</v>
      </c>
      <c r="G1258">
        <v>-5.5</v>
      </c>
      <c r="H1258">
        <v>694</v>
      </c>
      <c r="I1258">
        <v>3</v>
      </c>
      <c r="J1258" t="s">
        <v>247</v>
      </c>
      <c r="K1258">
        <v>51097</v>
      </c>
      <c r="L1258" t="s">
        <v>236</v>
      </c>
    </row>
    <row r="1259" spans="1:12" x14ac:dyDescent="0.2">
      <c r="A1259" t="str">
        <f t="shared" si="19"/>
        <v>King George2012</v>
      </c>
      <c r="B1259" t="s">
        <v>681</v>
      </c>
      <c r="C1259">
        <v>2012</v>
      </c>
      <c r="D1259" t="s">
        <v>245</v>
      </c>
      <c r="E1259">
        <v>548</v>
      </c>
      <c r="F1259">
        <v>10336</v>
      </c>
      <c r="G1259">
        <v>-0.2</v>
      </c>
      <c r="H1259">
        <v>1309</v>
      </c>
      <c r="I1259">
        <v>3.3</v>
      </c>
      <c r="J1259" t="s">
        <v>247</v>
      </c>
      <c r="K1259">
        <v>51099</v>
      </c>
      <c r="L1259" t="s">
        <v>236</v>
      </c>
    </row>
    <row r="1260" spans="1:12" x14ac:dyDescent="0.2">
      <c r="A1260" t="str">
        <f t="shared" si="19"/>
        <v>King William2012</v>
      </c>
      <c r="B1260" t="s">
        <v>682</v>
      </c>
      <c r="C1260">
        <v>2012</v>
      </c>
      <c r="D1260" t="s">
        <v>245</v>
      </c>
      <c r="E1260">
        <v>350</v>
      </c>
      <c r="F1260">
        <v>3398</v>
      </c>
      <c r="G1260">
        <v>2.5</v>
      </c>
      <c r="H1260">
        <v>766</v>
      </c>
      <c r="I1260">
        <v>1.7</v>
      </c>
      <c r="J1260" t="s">
        <v>247</v>
      </c>
      <c r="K1260">
        <v>51101</v>
      </c>
      <c r="L1260" t="s">
        <v>236</v>
      </c>
    </row>
    <row r="1261" spans="1:12" x14ac:dyDescent="0.2">
      <c r="A1261" t="str">
        <f t="shared" si="19"/>
        <v>Lancaster2012</v>
      </c>
      <c r="B1261" t="s">
        <v>388</v>
      </c>
      <c r="C1261">
        <v>2012</v>
      </c>
      <c r="D1261" t="s">
        <v>245</v>
      </c>
      <c r="E1261">
        <v>488</v>
      </c>
      <c r="F1261">
        <v>4645</v>
      </c>
      <c r="G1261">
        <v>1.4</v>
      </c>
      <c r="H1261">
        <v>675</v>
      </c>
      <c r="I1261">
        <v>4.7</v>
      </c>
      <c r="J1261" t="s">
        <v>247</v>
      </c>
      <c r="K1261">
        <v>51103</v>
      </c>
      <c r="L1261" t="s">
        <v>236</v>
      </c>
    </row>
    <row r="1262" spans="1:12" x14ac:dyDescent="0.2">
      <c r="A1262" t="str">
        <f t="shared" si="19"/>
        <v>Lee2012</v>
      </c>
      <c r="B1262" t="s">
        <v>315</v>
      </c>
      <c r="C1262">
        <v>2012</v>
      </c>
      <c r="D1262" t="s">
        <v>245</v>
      </c>
      <c r="E1262">
        <v>494</v>
      </c>
      <c r="F1262">
        <v>4856</v>
      </c>
      <c r="G1262">
        <v>-8.4</v>
      </c>
      <c r="H1262">
        <v>655</v>
      </c>
      <c r="I1262">
        <v>-1.9</v>
      </c>
      <c r="J1262" t="s">
        <v>247</v>
      </c>
      <c r="K1262">
        <v>51105</v>
      </c>
      <c r="L1262" t="s">
        <v>236</v>
      </c>
    </row>
    <row r="1263" spans="1:12" x14ac:dyDescent="0.2">
      <c r="A1263" t="str">
        <f t="shared" si="19"/>
        <v>Loudoun2012</v>
      </c>
      <c r="B1263" t="s">
        <v>417</v>
      </c>
      <c r="C1263">
        <v>2012</v>
      </c>
      <c r="D1263" t="s">
        <v>245</v>
      </c>
      <c r="E1263">
        <v>10141</v>
      </c>
      <c r="F1263">
        <v>144292</v>
      </c>
      <c r="G1263">
        <v>3.2</v>
      </c>
      <c r="H1263">
        <v>1170</v>
      </c>
      <c r="I1263">
        <v>3.1</v>
      </c>
      <c r="J1263" t="s">
        <v>247</v>
      </c>
      <c r="K1263">
        <v>51107</v>
      </c>
      <c r="L1263" t="s">
        <v>236</v>
      </c>
    </row>
    <row r="1264" spans="1:12" x14ac:dyDescent="0.2">
      <c r="A1264" t="str">
        <f t="shared" si="19"/>
        <v>Louisa2012</v>
      </c>
      <c r="B1264" t="s">
        <v>683</v>
      </c>
      <c r="C1264">
        <v>2012</v>
      </c>
      <c r="D1264" t="s">
        <v>245</v>
      </c>
      <c r="E1264">
        <v>767</v>
      </c>
      <c r="F1264">
        <v>8277</v>
      </c>
      <c r="G1264">
        <v>0.6</v>
      </c>
      <c r="H1264">
        <v>873</v>
      </c>
      <c r="I1264">
        <v>-8.5</v>
      </c>
      <c r="J1264" t="s">
        <v>247</v>
      </c>
      <c r="K1264">
        <v>51109</v>
      </c>
      <c r="L1264" t="s">
        <v>236</v>
      </c>
    </row>
    <row r="1265" spans="1:12" x14ac:dyDescent="0.2">
      <c r="A1265" t="str">
        <f t="shared" si="19"/>
        <v>Lunenburg2012</v>
      </c>
      <c r="B1265" t="s">
        <v>684</v>
      </c>
      <c r="C1265">
        <v>2012</v>
      </c>
      <c r="D1265" t="s">
        <v>245</v>
      </c>
      <c r="E1265">
        <v>257</v>
      </c>
      <c r="F1265">
        <v>2411</v>
      </c>
      <c r="G1265">
        <v>-1.8</v>
      </c>
      <c r="H1265">
        <v>764</v>
      </c>
      <c r="I1265">
        <v>14.9</v>
      </c>
      <c r="J1265" t="s">
        <v>247</v>
      </c>
      <c r="K1265">
        <v>51111</v>
      </c>
      <c r="L1265" t="s">
        <v>236</v>
      </c>
    </row>
    <row r="1266" spans="1:12" x14ac:dyDescent="0.2">
      <c r="A1266" t="str">
        <f t="shared" si="19"/>
        <v>Madison2012</v>
      </c>
      <c r="B1266" t="s">
        <v>313</v>
      </c>
      <c r="C1266">
        <v>2012</v>
      </c>
      <c r="D1266" t="s">
        <v>245</v>
      </c>
      <c r="E1266">
        <v>332</v>
      </c>
      <c r="F1266">
        <v>3278</v>
      </c>
      <c r="G1266">
        <v>0.3</v>
      </c>
      <c r="H1266">
        <v>648</v>
      </c>
      <c r="I1266">
        <v>6.4</v>
      </c>
      <c r="J1266" t="s">
        <v>247</v>
      </c>
      <c r="K1266">
        <v>51113</v>
      </c>
      <c r="L1266" t="s">
        <v>236</v>
      </c>
    </row>
    <row r="1267" spans="1:12" x14ac:dyDescent="0.2">
      <c r="A1267" t="str">
        <f t="shared" si="19"/>
        <v>Mathews2012</v>
      </c>
      <c r="B1267" t="s">
        <v>685</v>
      </c>
      <c r="C1267">
        <v>2012</v>
      </c>
      <c r="D1267" t="s">
        <v>245</v>
      </c>
      <c r="E1267">
        <v>215</v>
      </c>
      <c r="F1267">
        <v>1440</v>
      </c>
      <c r="G1267">
        <v>-2</v>
      </c>
      <c r="H1267">
        <v>509</v>
      </c>
      <c r="I1267">
        <v>-0.6</v>
      </c>
      <c r="J1267" t="s">
        <v>247</v>
      </c>
      <c r="K1267">
        <v>51115</v>
      </c>
      <c r="L1267" t="s">
        <v>236</v>
      </c>
    </row>
    <row r="1268" spans="1:12" x14ac:dyDescent="0.2">
      <c r="A1268" t="str">
        <f t="shared" si="19"/>
        <v>Mecklenburg2012</v>
      </c>
      <c r="B1268" t="s">
        <v>686</v>
      </c>
      <c r="C1268">
        <v>2012</v>
      </c>
      <c r="D1268" t="s">
        <v>245</v>
      </c>
      <c r="E1268">
        <v>1006</v>
      </c>
      <c r="F1268">
        <v>11788</v>
      </c>
      <c r="G1268">
        <v>-4.5999999999999996</v>
      </c>
      <c r="H1268">
        <v>586</v>
      </c>
      <c r="I1268">
        <v>3</v>
      </c>
      <c r="J1268" t="s">
        <v>247</v>
      </c>
      <c r="K1268">
        <v>51117</v>
      </c>
      <c r="L1268" t="s">
        <v>236</v>
      </c>
    </row>
    <row r="1269" spans="1:12" x14ac:dyDescent="0.2">
      <c r="A1269" t="str">
        <f t="shared" si="19"/>
        <v>Middlesex2012</v>
      </c>
      <c r="B1269" t="s">
        <v>687</v>
      </c>
      <c r="C1269">
        <v>2012</v>
      </c>
      <c r="D1269" t="s">
        <v>245</v>
      </c>
      <c r="E1269">
        <v>380</v>
      </c>
      <c r="F1269">
        <v>3106</v>
      </c>
      <c r="G1269">
        <v>-0.9</v>
      </c>
      <c r="H1269">
        <v>588</v>
      </c>
      <c r="I1269">
        <v>1</v>
      </c>
      <c r="J1269" t="s">
        <v>247</v>
      </c>
      <c r="K1269">
        <v>51119</v>
      </c>
      <c r="L1269" t="s">
        <v>236</v>
      </c>
    </row>
    <row r="1270" spans="1:12" x14ac:dyDescent="0.2">
      <c r="A1270" t="str">
        <f t="shared" si="19"/>
        <v>Montgomery2012</v>
      </c>
      <c r="B1270" t="s">
        <v>329</v>
      </c>
      <c r="C1270">
        <v>2012</v>
      </c>
      <c r="D1270" t="s">
        <v>245</v>
      </c>
      <c r="E1270">
        <v>2172</v>
      </c>
      <c r="F1270">
        <v>40543</v>
      </c>
      <c r="G1270">
        <v>1.7</v>
      </c>
      <c r="H1270">
        <v>772</v>
      </c>
      <c r="I1270">
        <v>5.8</v>
      </c>
      <c r="J1270" t="s">
        <v>247</v>
      </c>
      <c r="K1270">
        <v>51121</v>
      </c>
      <c r="L1270" t="s">
        <v>236</v>
      </c>
    </row>
    <row r="1271" spans="1:12" x14ac:dyDescent="0.2">
      <c r="A1271" t="str">
        <f t="shared" si="19"/>
        <v>Nelson2012</v>
      </c>
      <c r="B1271" t="s">
        <v>627</v>
      </c>
      <c r="C1271">
        <v>2012</v>
      </c>
      <c r="D1271" t="s">
        <v>245</v>
      </c>
      <c r="E1271">
        <v>515</v>
      </c>
      <c r="F1271">
        <v>3667</v>
      </c>
      <c r="G1271">
        <v>-0.1</v>
      </c>
      <c r="H1271">
        <v>618</v>
      </c>
      <c r="I1271">
        <v>7.9</v>
      </c>
      <c r="J1271" t="s">
        <v>247</v>
      </c>
      <c r="K1271">
        <v>51125</v>
      </c>
      <c r="L1271" t="s">
        <v>236</v>
      </c>
    </row>
    <row r="1272" spans="1:12" x14ac:dyDescent="0.2">
      <c r="A1272" t="str">
        <f t="shared" si="19"/>
        <v>New Kent2012</v>
      </c>
      <c r="B1272" t="s">
        <v>688</v>
      </c>
      <c r="C1272">
        <v>2012</v>
      </c>
      <c r="D1272" t="s">
        <v>245</v>
      </c>
      <c r="E1272">
        <v>435</v>
      </c>
      <c r="F1272">
        <v>3671</v>
      </c>
      <c r="G1272">
        <v>0.4</v>
      </c>
      <c r="H1272">
        <v>694</v>
      </c>
      <c r="I1272">
        <v>3.6</v>
      </c>
      <c r="J1272" t="s">
        <v>247</v>
      </c>
      <c r="K1272">
        <v>51127</v>
      </c>
      <c r="L1272" t="s">
        <v>236</v>
      </c>
    </row>
    <row r="1273" spans="1:12" x14ac:dyDescent="0.2">
      <c r="A1273" t="str">
        <f t="shared" si="19"/>
        <v>Northampton2012</v>
      </c>
      <c r="B1273" t="s">
        <v>689</v>
      </c>
      <c r="C1273">
        <v>2012</v>
      </c>
      <c r="D1273" t="s">
        <v>245</v>
      </c>
      <c r="E1273">
        <v>464</v>
      </c>
      <c r="F1273">
        <v>4364</v>
      </c>
      <c r="G1273">
        <v>-2.9</v>
      </c>
      <c r="H1273">
        <v>639</v>
      </c>
      <c r="I1273">
        <v>3.6</v>
      </c>
      <c r="J1273" t="s">
        <v>247</v>
      </c>
      <c r="K1273">
        <v>51131</v>
      </c>
      <c r="L1273" t="s">
        <v>236</v>
      </c>
    </row>
    <row r="1274" spans="1:12" x14ac:dyDescent="0.2">
      <c r="A1274" t="str">
        <f t="shared" si="19"/>
        <v>Northumberland2012</v>
      </c>
      <c r="B1274" t="s">
        <v>690</v>
      </c>
      <c r="C1274">
        <v>2012</v>
      </c>
      <c r="D1274" t="s">
        <v>245</v>
      </c>
      <c r="E1274">
        <v>371</v>
      </c>
      <c r="F1274">
        <v>2430</v>
      </c>
      <c r="G1274">
        <v>-6.6</v>
      </c>
      <c r="H1274">
        <v>664</v>
      </c>
      <c r="I1274">
        <v>-0.7</v>
      </c>
      <c r="J1274" t="s">
        <v>247</v>
      </c>
      <c r="K1274">
        <v>51133</v>
      </c>
      <c r="L1274" t="s">
        <v>236</v>
      </c>
    </row>
    <row r="1275" spans="1:12" x14ac:dyDescent="0.2">
      <c r="A1275" t="str">
        <f t="shared" si="19"/>
        <v>Nottoway2012</v>
      </c>
      <c r="B1275" t="s">
        <v>691</v>
      </c>
      <c r="C1275">
        <v>2012</v>
      </c>
      <c r="D1275" t="s">
        <v>245</v>
      </c>
      <c r="E1275">
        <v>366</v>
      </c>
      <c r="F1275">
        <v>5230</v>
      </c>
      <c r="G1275">
        <v>-0.8</v>
      </c>
      <c r="H1275">
        <v>646</v>
      </c>
      <c r="I1275">
        <v>3.9</v>
      </c>
      <c r="J1275" t="s">
        <v>247</v>
      </c>
      <c r="K1275">
        <v>51135</v>
      </c>
      <c r="L1275" t="s">
        <v>236</v>
      </c>
    </row>
    <row r="1276" spans="1:12" x14ac:dyDescent="0.2">
      <c r="A1276" t="str">
        <f t="shared" si="19"/>
        <v>Orange2012</v>
      </c>
      <c r="B1276" t="s">
        <v>418</v>
      </c>
      <c r="C1276">
        <v>2012</v>
      </c>
      <c r="D1276" t="s">
        <v>245</v>
      </c>
      <c r="E1276">
        <v>867</v>
      </c>
      <c r="F1276">
        <v>8576</v>
      </c>
      <c r="G1276">
        <v>6.1</v>
      </c>
      <c r="H1276">
        <v>671</v>
      </c>
      <c r="I1276">
        <v>1.2</v>
      </c>
      <c r="J1276" t="s">
        <v>247</v>
      </c>
      <c r="K1276">
        <v>51137</v>
      </c>
      <c r="L1276" t="s">
        <v>236</v>
      </c>
    </row>
    <row r="1277" spans="1:12" x14ac:dyDescent="0.2">
      <c r="A1277" t="str">
        <f t="shared" si="19"/>
        <v>Page2012</v>
      </c>
      <c r="B1277" t="s">
        <v>692</v>
      </c>
      <c r="C1277">
        <v>2012</v>
      </c>
      <c r="D1277" t="s">
        <v>245</v>
      </c>
      <c r="E1277">
        <v>520</v>
      </c>
      <c r="F1277">
        <v>5099</v>
      </c>
      <c r="G1277">
        <v>-5</v>
      </c>
      <c r="H1277">
        <v>548</v>
      </c>
      <c r="I1277">
        <v>3.4</v>
      </c>
      <c r="J1277" t="s">
        <v>247</v>
      </c>
      <c r="K1277">
        <v>51139</v>
      </c>
      <c r="L1277" t="s">
        <v>236</v>
      </c>
    </row>
    <row r="1278" spans="1:12" x14ac:dyDescent="0.2">
      <c r="A1278" t="str">
        <f t="shared" si="19"/>
        <v>Patrick2012</v>
      </c>
      <c r="B1278" t="s">
        <v>693</v>
      </c>
      <c r="C1278">
        <v>2012</v>
      </c>
      <c r="D1278" t="s">
        <v>245</v>
      </c>
      <c r="E1278">
        <v>418</v>
      </c>
      <c r="F1278">
        <v>5022</v>
      </c>
      <c r="G1278">
        <v>-1.3</v>
      </c>
      <c r="H1278">
        <v>518</v>
      </c>
      <c r="I1278">
        <v>5.0999999999999996</v>
      </c>
      <c r="J1278" t="s">
        <v>247</v>
      </c>
      <c r="K1278">
        <v>51141</v>
      </c>
      <c r="L1278" t="s">
        <v>236</v>
      </c>
    </row>
    <row r="1279" spans="1:12" x14ac:dyDescent="0.2">
      <c r="A1279" t="str">
        <f t="shared" si="19"/>
        <v>Pittsylvania2012</v>
      </c>
      <c r="B1279" t="s">
        <v>694</v>
      </c>
      <c r="C1279">
        <v>2012</v>
      </c>
      <c r="D1279" t="s">
        <v>245</v>
      </c>
      <c r="E1279">
        <v>1227</v>
      </c>
      <c r="F1279">
        <v>12038</v>
      </c>
      <c r="G1279">
        <v>0.6</v>
      </c>
      <c r="H1279">
        <v>584</v>
      </c>
      <c r="I1279">
        <v>2.6</v>
      </c>
      <c r="J1279" t="s">
        <v>247</v>
      </c>
      <c r="K1279">
        <v>51143</v>
      </c>
      <c r="L1279" t="s">
        <v>236</v>
      </c>
    </row>
    <row r="1280" spans="1:12" x14ac:dyDescent="0.2">
      <c r="A1280" t="str">
        <f t="shared" si="19"/>
        <v>Powhatan2012</v>
      </c>
      <c r="B1280" t="s">
        <v>695</v>
      </c>
      <c r="C1280">
        <v>2012</v>
      </c>
      <c r="D1280" t="s">
        <v>245</v>
      </c>
      <c r="E1280">
        <v>738</v>
      </c>
      <c r="F1280">
        <v>7325</v>
      </c>
      <c r="G1280">
        <v>4.8</v>
      </c>
      <c r="H1280">
        <v>779</v>
      </c>
      <c r="I1280">
        <v>5.6</v>
      </c>
      <c r="J1280" t="s">
        <v>247</v>
      </c>
      <c r="K1280">
        <v>51145</v>
      </c>
      <c r="L1280" t="s">
        <v>236</v>
      </c>
    </row>
    <row r="1281" spans="1:12" x14ac:dyDescent="0.2">
      <c r="A1281" t="str">
        <f t="shared" si="19"/>
        <v>Prince Edward2012</v>
      </c>
      <c r="B1281" t="s">
        <v>696</v>
      </c>
      <c r="C1281">
        <v>2012</v>
      </c>
      <c r="D1281" t="s">
        <v>245</v>
      </c>
      <c r="E1281">
        <v>609</v>
      </c>
      <c r="F1281">
        <v>8703</v>
      </c>
      <c r="G1281">
        <v>-2.4</v>
      </c>
      <c r="H1281">
        <v>625</v>
      </c>
      <c r="I1281">
        <v>5.2</v>
      </c>
      <c r="J1281" t="s">
        <v>247</v>
      </c>
      <c r="K1281">
        <v>51147</v>
      </c>
      <c r="L1281" t="s">
        <v>236</v>
      </c>
    </row>
    <row r="1282" spans="1:12" x14ac:dyDescent="0.2">
      <c r="A1282" t="str">
        <f t="shared" si="19"/>
        <v>Prince George2012</v>
      </c>
      <c r="B1282" t="s">
        <v>697</v>
      </c>
      <c r="C1282">
        <v>2012</v>
      </c>
      <c r="D1282" t="s">
        <v>245</v>
      </c>
      <c r="E1282">
        <v>569</v>
      </c>
      <c r="F1282">
        <v>13896</v>
      </c>
      <c r="G1282">
        <v>-0.4</v>
      </c>
      <c r="H1282">
        <v>966</v>
      </c>
      <c r="I1282">
        <v>-3.4</v>
      </c>
      <c r="J1282" t="s">
        <v>247</v>
      </c>
      <c r="K1282">
        <v>51149</v>
      </c>
      <c r="L1282" t="s">
        <v>236</v>
      </c>
    </row>
    <row r="1283" spans="1:12" x14ac:dyDescent="0.2">
      <c r="A1283" t="str">
        <f t="shared" si="19"/>
        <v>Prince William2012</v>
      </c>
      <c r="B1283" t="s">
        <v>698</v>
      </c>
      <c r="C1283">
        <v>2012</v>
      </c>
      <c r="D1283" t="s">
        <v>245</v>
      </c>
      <c r="E1283">
        <v>8067</v>
      </c>
      <c r="F1283">
        <v>116045</v>
      </c>
      <c r="G1283">
        <v>4.5999999999999996</v>
      </c>
      <c r="H1283">
        <v>863</v>
      </c>
      <c r="I1283">
        <v>2</v>
      </c>
      <c r="J1283" t="s">
        <v>247</v>
      </c>
      <c r="K1283">
        <v>51153</v>
      </c>
      <c r="L1283" t="s">
        <v>236</v>
      </c>
    </row>
    <row r="1284" spans="1:12" x14ac:dyDescent="0.2">
      <c r="A1284" t="str">
        <f t="shared" si="19"/>
        <v>Pulaski2012</v>
      </c>
      <c r="B1284" t="s">
        <v>415</v>
      </c>
      <c r="C1284">
        <v>2012</v>
      </c>
      <c r="D1284" t="s">
        <v>245</v>
      </c>
      <c r="E1284">
        <v>748</v>
      </c>
      <c r="F1284">
        <v>12980</v>
      </c>
      <c r="G1284">
        <v>3.4</v>
      </c>
      <c r="H1284">
        <v>679</v>
      </c>
      <c r="I1284">
        <v>-2</v>
      </c>
      <c r="J1284" t="s">
        <v>247</v>
      </c>
      <c r="K1284">
        <v>51155</v>
      </c>
      <c r="L1284" t="s">
        <v>236</v>
      </c>
    </row>
    <row r="1285" spans="1:12" x14ac:dyDescent="0.2">
      <c r="A1285" t="str">
        <f t="shared" si="19"/>
        <v>Rappahannock2012</v>
      </c>
      <c r="B1285" t="s">
        <v>699</v>
      </c>
      <c r="C1285">
        <v>2012</v>
      </c>
      <c r="D1285" t="s">
        <v>245</v>
      </c>
      <c r="E1285">
        <v>268</v>
      </c>
      <c r="F1285">
        <v>1423</v>
      </c>
      <c r="G1285">
        <v>1.6</v>
      </c>
      <c r="H1285">
        <v>878</v>
      </c>
      <c r="I1285">
        <v>5.0999999999999996</v>
      </c>
      <c r="J1285" t="s">
        <v>247</v>
      </c>
      <c r="K1285">
        <v>51157</v>
      </c>
      <c r="L1285" t="s">
        <v>236</v>
      </c>
    </row>
    <row r="1286" spans="1:12" x14ac:dyDescent="0.2">
      <c r="A1286" t="str">
        <f t="shared" ref="A1286:A1349" si="20">_xlfn.CONCAT(B1286, C1286)</f>
        <v>Richmond2012</v>
      </c>
      <c r="B1286" t="s">
        <v>342</v>
      </c>
      <c r="C1286">
        <v>2012</v>
      </c>
      <c r="D1286" t="s">
        <v>245</v>
      </c>
      <c r="E1286">
        <v>219</v>
      </c>
      <c r="F1286">
        <v>2589</v>
      </c>
      <c r="G1286">
        <v>-20.9</v>
      </c>
      <c r="H1286">
        <v>694</v>
      </c>
      <c r="I1286">
        <v>22</v>
      </c>
      <c r="J1286" t="s">
        <v>247</v>
      </c>
      <c r="K1286">
        <v>51159</v>
      </c>
      <c r="L1286" t="s">
        <v>236</v>
      </c>
    </row>
    <row r="1287" spans="1:12" x14ac:dyDescent="0.2">
      <c r="A1287" t="str">
        <f t="shared" si="20"/>
        <v>Roanoke2012</v>
      </c>
      <c r="B1287" t="s">
        <v>700</v>
      </c>
      <c r="C1287">
        <v>2012</v>
      </c>
      <c r="D1287" t="s">
        <v>245</v>
      </c>
      <c r="E1287">
        <v>2272</v>
      </c>
      <c r="F1287">
        <v>35307</v>
      </c>
      <c r="G1287">
        <v>0.5</v>
      </c>
      <c r="H1287">
        <v>736</v>
      </c>
      <c r="I1287">
        <v>4.7</v>
      </c>
      <c r="J1287" t="s">
        <v>247</v>
      </c>
      <c r="K1287">
        <v>51161</v>
      </c>
      <c r="L1287" t="s">
        <v>236</v>
      </c>
    </row>
    <row r="1288" spans="1:12" x14ac:dyDescent="0.2">
      <c r="A1288" t="str">
        <f t="shared" si="20"/>
        <v>Rockbridge2012</v>
      </c>
      <c r="B1288" t="s">
        <v>701</v>
      </c>
      <c r="C1288">
        <v>2012</v>
      </c>
      <c r="D1288" t="s">
        <v>245</v>
      </c>
      <c r="E1288">
        <v>458</v>
      </c>
      <c r="F1288">
        <v>5658</v>
      </c>
      <c r="G1288">
        <v>-2</v>
      </c>
      <c r="H1288">
        <v>554</v>
      </c>
      <c r="I1288">
        <v>-4.5999999999999996</v>
      </c>
      <c r="J1288" t="s">
        <v>247</v>
      </c>
      <c r="K1288">
        <v>51163</v>
      </c>
      <c r="L1288" t="s">
        <v>236</v>
      </c>
    </row>
    <row r="1289" spans="1:12" x14ac:dyDescent="0.2">
      <c r="A1289" t="str">
        <f t="shared" si="20"/>
        <v>Rockingham2012</v>
      </c>
      <c r="B1289" t="s">
        <v>380</v>
      </c>
      <c r="C1289">
        <v>2012</v>
      </c>
      <c r="D1289" t="s">
        <v>245</v>
      </c>
      <c r="E1289">
        <v>1579</v>
      </c>
      <c r="F1289">
        <v>28339</v>
      </c>
      <c r="G1289">
        <v>0</v>
      </c>
      <c r="H1289">
        <v>749</v>
      </c>
      <c r="I1289">
        <v>6.1</v>
      </c>
      <c r="J1289" t="s">
        <v>247</v>
      </c>
      <c r="K1289">
        <v>51165</v>
      </c>
      <c r="L1289" t="s">
        <v>236</v>
      </c>
    </row>
    <row r="1290" spans="1:12" x14ac:dyDescent="0.2">
      <c r="A1290" t="str">
        <f t="shared" si="20"/>
        <v>Russell2012</v>
      </c>
      <c r="B1290" t="s">
        <v>449</v>
      </c>
      <c r="C1290">
        <v>2012</v>
      </c>
      <c r="D1290" t="s">
        <v>245</v>
      </c>
      <c r="E1290">
        <v>613</v>
      </c>
      <c r="F1290">
        <v>6833</v>
      </c>
      <c r="G1290">
        <v>0</v>
      </c>
      <c r="H1290">
        <v>678</v>
      </c>
      <c r="I1290">
        <v>2</v>
      </c>
      <c r="J1290" t="s">
        <v>247</v>
      </c>
      <c r="K1290">
        <v>51167</v>
      </c>
      <c r="L1290" t="s">
        <v>236</v>
      </c>
    </row>
    <row r="1291" spans="1:12" x14ac:dyDescent="0.2">
      <c r="A1291" t="str">
        <f t="shared" si="20"/>
        <v>Scott2012</v>
      </c>
      <c r="B1291" t="s">
        <v>638</v>
      </c>
      <c r="C1291">
        <v>2012</v>
      </c>
      <c r="D1291" t="s">
        <v>245</v>
      </c>
      <c r="E1291">
        <v>429</v>
      </c>
      <c r="F1291">
        <v>4706</v>
      </c>
      <c r="G1291">
        <v>-2.2999999999999998</v>
      </c>
      <c r="H1291">
        <v>579</v>
      </c>
      <c r="I1291">
        <v>-3.2</v>
      </c>
      <c r="J1291" t="s">
        <v>247</v>
      </c>
      <c r="K1291">
        <v>51169</v>
      </c>
      <c r="L1291" t="s">
        <v>236</v>
      </c>
    </row>
    <row r="1292" spans="1:12" x14ac:dyDescent="0.2">
      <c r="A1292" t="str">
        <f t="shared" si="20"/>
        <v>Shenandoah2012</v>
      </c>
      <c r="B1292" t="s">
        <v>702</v>
      </c>
      <c r="C1292">
        <v>2012</v>
      </c>
      <c r="D1292" t="s">
        <v>245</v>
      </c>
      <c r="E1292">
        <v>1071</v>
      </c>
      <c r="F1292">
        <v>13127</v>
      </c>
      <c r="G1292">
        <v>-0.4</v>
      </c>
      <c r="H1292">
        <v>663</v>
      </c>
      <c r="I1292">
        <v>8.9</v>
      </c>
      <c r="J1292" t="s">
        <v>247</v>
      </c>
      <c r="K1292">
        <v>51171</v>
      </c>
      <c r="L1292" t="s">
        <v>236</v>
      </c>
    </row>
    <row r="1293" spans="1:12" x14ac:dyDescent="0.2">
      <c r="A1293" t="str">
        <f t="shared" si="20"/>
        <v>Smyth2012</v>
      </c>
      <c r="B1293" t="s">
        <v>703</v>
      </c>
      <c r="C1293">
        <v>2012</v>
      </c>
      <c r="D1293" t="s">
        <v>245</v>
      </c>
      <c r="E1293">
        <v>837</v>
      </c>
      <c r="F1293">
        <v>11630</v>
      </c>
      <c r="G1293">
        <v>0</v>
      </c>
      <c r="H1293">
        <v>639</v>
      </c>
      <c r="I1293">
        <v>2.1</v>
      </c>
      <c r="J1293" t="s">
        <v>247</v>
      </c>
      <c r="K1293">
        <v>51173</v>
      </c>
      <c r="L1293" t="s">
        <v>236</v>
      </c>
    </row>
    <row r="1294" spans="1:12" x14ac:dyDescent="0.2">
      <c r="A1294" t="str">
        <f t="shared" si="20"/>
        <v>Southampton2012</v>
      </c>
      <c r="B1294" t="s">
        <v>704</v>
      </c>
      <c r="C1294">
        <v>2012</v>
      </c>
      <c r="D1294" t="s">
        <v>245</v>
      </c>
      <c r="E1294">
        <v>291</v>
      </c>
      <c r="F1294">
        <v>3756</v>
      </c>
      <c r="G1294">
        <v>3.5</v>
      </c>
      <c r="H1294">
        <v>743</v>
      </c>
      <c r="I1294">
        <v>20.399999999999999</v>
      </c>
      <c r="J1294" t="s">
        <v>247</v>
      </c>
      <c r="K1294">
        <v>51175</v>
      </c>
      <c r="L1294" t="s">
        <v>236</v>
      </c>
    </row>
    <row r="1295" spans="1:12" x14ac:dyDescent="0.2">
      <c r="A1295" t="str">
        <f t="shared" si="20"/>
        <v>Spotsylvania2012</v>
      </c>
      <c r="B1295" t="s">
        <v>705</v>
      </c>
      <c r="C1295">
        <v>2012</v>
      </c>
      <c r="D1295" t="s">
        <v>245</v>
      </c>
      <c r="E1295">
        <v>2627</v>
      </c>
      <c r="F1295">
        <v>32145</v>
      </c>
      <c r="G1295">
        <v>4.5999999999999996</v>
      </c>
      <c r="H1295">
        <v>731</v>
      </c>
      <c r="I1295">
        <v>1.7</v>
      </c>
      <c r="J1295" t="s">
        <v>247</v>
      </c>
      <c r="K1295">
        <v>51177</v>
      </c>
      <c r="L1295" t="s">
        <v>236</v>
      </c>
    </row>
    <row r="1296" spans="1:12" x14ac:dyDescent="0.2">
      <c r="A1296" t="str">
        <f t="shared" si="20"/>
        <v>Stafford2012</v>
      </c>
      <c r="B1296" t="s">
        <v>706</v>
      </c>
      <c r="C1296">
        <v>2012</v>
      </c>
      <c r="D1296" t="s">
        <v>245</v>
      </c>
      <c r="E1296">
        <v>2377</v>
      </c>
      <c r="F1296">
        <v>38616</v>
      </c>
      <c r="G1296">
        <v>1.3</v>
      </c>
      <c r="H1296">
        <v>931</v>
      </c>
      <c r="I1296">
        <v>2.1</v>
      </c>
      <c r="J1296" t="s">
        <v>247</v>
      </c>
      <c r="K1296">
        <v>51179</v>
      </c>
      <c r="L1296" t="s">
        <v>236</v>
      </c>
    </row>
    <row r="1297" spans="1:12" x14ac:dyDescent="0.2">
      <c r="A1297" t="str">
        <f t="shared" si="20"/>
        <v>Surry2012</v>
      </c>
      <c r="B1297" t="s">
        <v>707</v>
      </c>
      <c r="C1297">
        <v>2012</v>
      </c>
      <c r="D1297" t="s">
        <v>245</v>
      </c>
      <c r="E1297">
        <v>102</v>
      </c>
      <c r="F1297">
        <v>2050</v>
      </c>
      <c r="G1297">
        <v>-1.5</v>
      </c>
      <c r="H1297">
        <v>1531</v>
      </c>
      <c r="I1297">
        <v>25.3</v>
      </c>
      <c r="J1297" t="s">
        <v>247</v>
      </c>
      <c r="K1297">
        <v>51181</v>
      </c>
      <c r="L1297" t="s">
        <v>236</v>
      </c>
    </row>
    <row r="1298" spans="1:12" x14ac:dyDescent="0.2">
      <c r="A1298" t="str">
        <f t="shared" si="20"/>
        <v>Sussex2012</v>
      </c>
      <c r="B1298" t="s">
        <v>708</v>
      </c>
      <c r="C1298">
        <v>2012</v>
      </c>
      <c r="D1298" t="s">
        <v>245</v>
      </c>
      <c r="E1298">
        <v>245</v>
      </c>
      <c r="F1298">
        <v>3544</v>
      </c>
      <c r="G1298">
        <v>0.5</v>
      </c>
      <c r="H1298">
        <v>674</v>
      </c>
      <c r="I1298">
        <v>6.1</v>
      </c>
      <c r="J1298" t="s">
        <v>247</v>
      </c>
      <c r="K1298">
        <v>51183</v>
      </c>
      <c r="L1298" t="s">
        <v>236</v>
      </c>
    </row>
    <row r="1299" spans="1:12" x14ac:dyDescent="0.2">
      <c r="A1299" t="str">
        <f t="shared" si="20"/>
        <v>Tazewell2012</v>
      </c>
      <c r="B1299" t="s">
        <v>709</v>
      </c>
      <c r="C1299">
        <v>2012</v>
      </c>
      <c r="D1299" t="s">
        <v>245</v>
      </c>
      <c r="E1299">
        <v>1225</v>
      </c>
      <c r="F1299">
        <v>16261</v>
      </c>
      <c r="G1299">
        <v>-3.1</v>
      </c>
      <c r="H1299">
        <v>646</v>
      </c>
      <c r="I1299">
        <v>1.6</v>
      </c>
      <c r="J1299" t="s">
        <v>247</v>
      </c>
      <c r="K1299">
        <v>51185</v>
      </c>
      <c r="L1299" t="s">
        <v>236</v>
      </c>
    </row>
    <row r="1300" spans="1:12" x14ac:dyDescent="0.2">
      <c r="A1300" t="str">
        <f t="shared" si="20"/>
        <v>Warren2012</v>
      </c>
      <c r="B1300" t="s">
        <v>561</v>
      </c>
      <c r="C1300">
        <v>2012</v>
      </c>
      <c r="D1300" t="s">
        <v>245</v>
      </c>
      <c r="E1300">
        <v>1018</v>
      </c>
      <c r="F1300">
        <v>11877</v>
      </c>
      <c r="G1300">
        <v>1.8</v>
      </c>
      <c r="H1300">
        <v>710</v>
      </c>
      <c r="I1300">
        <v>8.6</v>
      </c>
      <c r="J1300" t="s">
        <v>247</v>
      </c>
      <c r="K1300">
        <v>51187</v>
      </c>
      <c r="L1300" t="s">
        <v>236</v>
      </c>
    </row>
    <row r="1301" spans="1:12" x14ac:dyDescent="0.2">
      <c r="A1301" t="str">
        <f t="shared" si="20"/>
        <v>Washington2012</v>
      </c>
      <c r="B1301" t="s">
        <v>452</v>
      </c>
      <c r="C1301">
        <v>2012</v>
      </c>
      <c r="D1301" t="s">
        <v>245</v>
      </c>
      <c r="E1301">
        <v>1543</v>
      </c>
      <c r="F1301">
        <v>20115</v>
      </c>
      <c r="G1301">
        <v>-0.3</v>
      </c>
      <c r="H1301">
        <v>748</v>
      </c>
      <c r="I1301">
        <v>6.7</v>
      </c>
      <c r="J1301" t="s">
        <v>247</v>
      </c>
      <c r="K1301">
        <v>51191</v>
      </c>
      <c r="L1301" t="s">
        <v>236</v>
      </c>
    </row>
    <row r="1302" spans="1:12" x14ac:dyDescent="0.2">
      <c r="A1302" t="str">
        <f t="shared" si="20"/>
        <v>Westmoreland2012</v>
      </c>
      <c r="B1302" t="s">
        <v>710</v>
      </c>
      <c r="C1302">
        <v>2012</v>
      </c>
      <c r="D1302" t="s">
        <v>245</v>
      </c>
      <c r="E1302">
        <v>378</v>
      </c>
      <c r="F1302">
        <v>3329</v>
      </c>
      <c r="G1302">
        <v>-4</v>
      </c>
      <c r="H1302">
        <v>554</v>
      </c>
      <c r="I1302">
        <v>0.7</v>
      </c>
      <c r="J1302" t="s">
        <v>247</v>
      </c>
      <c r="K1302">
        <v>51193</v>
      </c>
      <c r="L1302" t="s">
        <v>236</v>
      </c>
    </row>
    <row r="1303" spans="1:12" x14ac:dyDescent="0.2">
      <c r="A1303" t="str">
        <f t="shared" si="20"/>
        <v>Wise2012</v>
      </c>
      <c r="B1303" t="s">
        <v>711</v>
      </c>
      <c r="C1303">
        <v>2012</v>
      </c>
      <c r="D1303" t="s">
        <v>245</v>
      </c>
      <c r="E1303">
        <v>1044</v>
      </c>
      <c r="F1303">
        <v>13890</v>
      </c>
      <c r="G1303">
        <v>-11.2</v>
      </c>
      <c r="H1303">
        <v>710</v>
      </c>
      <c r="I1303">
        <v>-9.1999999999999993</v>
      </c>
      <c r="J1303" t="s">
        <v>247</v>
      </c>
      <c r="K1303">
        <v>51195</v>
      </c>
      <c r="L1303" t="s">
        <v>236</v>
      </c>
    </row>
    <row r="1304" spans="1:12" x14ac:dyDescent="0.2">
      <c r="A1304" t="str">
        <f t="shared" si="20"/>
        <v>Wythe2012</v>
      </c>
      <c r="B1304" t="s">
        <v>712</v>
      </c>
      <c r="C1304">
        <v>2012</v>
      </c>
      <c r="D1304" t="s">
        <v>245</v>
      </c>
      <c r="E1304">
        <v>898</v>
      </c>
      <c r="F1304">
        <v>11386</v>
      </c>
      <c r="G1304">
        <v>-1.8</v>
      </c>
      <c r="H1304">
        <v>600</v>
      </c>
      <c r="I1304">
        <v>3.4</v>
      </c>
      <c r="J1304" t="s">
        <v>247</v>
      </c>
      <c r="K1304">
        <v>51197</v>
      </c>
      <c r="L1304" t="s">
        <v>236</v>
      </c>
    </row>
    <row r="1305" spans="1:12" x14ac:dyDescent="0.2">
      <c r="A1305" t="str">
        <f t="shared" si="20"/>
        <v>York2012</v>
      </c>
      <c r="B1305" t="s">
        <v>391</v>
      </c>
      <c r="C1305">
        <v>2012</v>
      </c>
      <c r="D1305" t="s">
        <v>245</v>
      </c>
      <c r="E1305">
        <v>1543</v>
      </c>
      <c r="F1305">
        <v>20765</v>
      </c>
      <c r="G1305">
        <v>-2.1</v>
      </c>
      <c r="H1305">
        <v>685</v>
      </c>
      <c r="I1305">
        <v>1.6</v>
      </c>
      <c r="J1305" t="s">
        <v>247</v>
      </c>
      <c r="K1305">
        <v>51199</v>
      </c>
      <c r="L1305" t="s">
        <v>236</v>
      </c>
    </row>
    <row r="1306" spans="1:12" x14ac:dyDescent="0.2">
      <c r="A1306" t="str">
        <f t="shared" si="20"/>
        <v>Alexandria City2012</v>
      </c>
      <c r="B1306" t="s">
        <v>258</v>
      </c>
      <c r="C1306">
        <v>2012</v>
      </c>
      <c r="D1306" t="s">
        <v>245</v>
      </c>
      <c r="E1306">
        <v>6298</v>
      </c>
      <c r="F1306">
        <v>97180</v>
      </c>
      <c r="G1306">
        <v>1.1000000000000001</v>
      </c>
      <c r="H1306">
        <v>1461</v>
      </c>
      <c r="I1306">
        <v>2.2000000000000002</v>
      </c>
      <c r="J1306" t="s">
        <v>247</v>
      </c>
      <c r="K1306">
        <v>51510</v>
      </c>
      <c r="L1306" t="s">
        <v>236</v>
      </c>
    </row>
    <row r="1307" spans="1:12" x14ac:dyDescent="0.2">
      <c r="A1307" t="str">
        <f t="shared" si="20"/>
        <v>Bedford City2012</v>
      </c>
      <c r="B1307" t="s">
        <v>259</v>
      </c>
      <c r="C1307">
        <v>2012</v>
      </c>
      <c r="D1307" t="s">
        <v>245</v>
      </c>
      <c r="E1307">
        <v>294</v>
      </c>
      <c r="F1307">
        <v>3063</v>
      </c>
      <c r="G1307">
        <v>-5.3</v>
      </c>
      <c r="H1307">
        <v>664</v>
      </c>
      <c r="I1307">
        <v>1.1000000000000001</v>
      </c>
      <c r="J1307" t="s">
        <v>247</v>
      </c>
      <c r="K1307">
        <v>51515</v>
      </c>
      <c r="L1307" t="s">
        <v>236</v>
      </c>
    </row>
    <row r="1308" spans="1:12" x14ac:dyDescent="0.2">
      <c r="A1308" t="str">
        <f t="shared" si="20"/>
        <v>Bristol City2012</v>
      </c>
      <c r="B1308" t="s">
        <v>260</v>
      </c>
      <c r="C1308">
        <v>2012</v>
      </c>
      <c r="D1308" t="s">
        <v>245</v>
      </c>
      <c r="E1308">
        <v>748</v>
      </c>
      <c r="F1308">
        <v>11442</v>
      </c>
      <c r="G1308">
        <v>-5.2</v>
      </c>
      <c r="H1308">
        <v>654</v>
      </c>
      <c r="I1308">
        <v>11.4</v>
      </c>
      <c r="J1308" t="s">
        <v>247</v>
      </c>
      <c r="K1308">
        <v>51520</v>
      </c>
      <c r="L1308" t="s">
        <v>236</v>
      </c>
    </row>
    <row r="1309" spans="1:12" x14ac:dyDescent="0.2">
      <c r="A1309" t="str">
        <f t="shared" si="20"/>
        <v>Buena Vista City2012</v>
      </c>
      <c r="B1309" t="s">
        <v>261</v>
      </c>
      <c r="C1309">
        <v>2012</v>
      </c>
      <c r="D1309" t="s">
        <v>245</v>
      </c>
      <c r="E1309">
        <v>128</v>
      </c>
      <c r="F1309">
        <v>2339</v>
      </c>
      <c r="G1309">
        <v>8.5</v>
      </c>
      <c r="H1309">
        <v>613</v>
      </c>
      <c r="I1309">
        <v>8.5</v>
      </c>
      <c r="J1309" t="s">
        <v>247</v>
      </c>
      <c r="K1309">
        <v>51530</v>
      </c>
      <c r="L1309" t="s">
        <v>236</v>
      </c>
    </row>
    <row r="1310" spans="1:12" x14ac:dyDescent="0.2">
      <c r="A1310" t="str">
        <f t="shared" si="20"/>
        <v>Charlottesville City2012</v>
      </c>
      <c r="B1310" t="s">
        <v>262</v>
      </c>
      <c r="C1310">
        <v>2012</v>
      </c>
      <c r="D1310" t="s">
        <v>245</v>
      </c>
      <c r="E1310">
        <v>2332</v>
      </c>
      <c r="F1310">
        <v>36083</v>
      </c>
      <c r="G1310">
        <v>4.5999999999999996</v>
      </c>
      <c r="H1310">
        <v>917</v>
      </c>
      <c r="I1310">
        <v>-1.9</v>
      </c>
      <c r="J1310" t="s">
        <v>247</v>
      </c>
      <c r="K1310">
        <v>51540</v>
      </c>
      <c r="L1310" t="s">
        <v>236</v>
      </c>
    </row>
    <row r="1311" spans="1:12" x14ac:dyDescent="0.2">
      <c r="A1311" t="str">
        <f t="shared" si="20"/>
        <v>Chesapeake City2012</v>
      </c>
      <c r="B1311" t="s">
        <v>263</v>
      </c>
      <c r="C1311">
        <v>2012</v>
      </c>
      <c r="D1311" t="s">
        <v>245</v>
      </c>
      <c r="E1311">
        <v>5722</v>
      </c>
      <c r="F1311">
        <v>96826</v>
      </c>
      <c r="G1311">
        <v>0.9</v>
      </c>
      <c r="H1311">
        <v>775</v>
      </c>
      <c r="I1311">
        <v>3.1</v>
      </c>
      <c r="J1311" t="s">
        <v>247</v>
      </c>
      <c r="K1311">
        <v>51550</v>
      </c>
      <c r="L1311" t="s">
        <v>236</v>
      </c>
    </row>
    <row r="1312" spans="1:12" x14ac:dyDescent="0.2">
      <c r="A1312" t="str">
        <f t="shared" si="20"/>
        <v>Colonial Heights City2012</v>
      </c>
      <c r="B1312" t="s">
        <v>264</v>
      </c>
      <c r="C1312">
        <v>2012</v>
      </c>
      <c r="D1312" t="s">
        <v>245</v>
      </c>
      <c r="E1312">
        <v>720</v>
      </c>
      <c r="F1312">
        <v>11272</v>
      </c>
      <c r="G1312">
        <v>-0.6</v>
      </c>
      <c r="H1312">
        <v>575</v>
      </c>
      <c r="I1312">
        <v>3.8</v>
      </c>
      <c r="J1312" t="s">
        <v>247</v>
      </c>
      <c r="K1312">
        <v>51570</v>
      </c>
      <c r="L1312" t="s">
        <v>236</v>
      </c>
    </row>
    <row r="1313" spans="1:12" x14ac:dyDescent="0.2">
      <c r="A1313" t="str">
        <f t="shared" si="20"/>
        <v>Covington City2012</v>
      </c>
      <c r="B1313" t="s">
        <v>265</v>
      </c>
      <c r="C1313">
        <v>2012</v>
      </c>
      <c r="D1313" t="s">
        <v>245</v>
      </c>
      <c r="E1313">
        <v>264</v>
      </c>
      <c r="F1313">
        <v>3823</v>
      </c>
      <c r="G1313">
        <v>2.4</v>
      </c>
      <c r="H1313">
        <v>837</v>
      </c>
      <c r="I1313">
        <v>-4.0999999999999996</v>
      </c>
      <c r="J1313" t="s">
        <v>247</v>
      </c>
      <c r="K1313">
        <v>51580</v>
      </c>
      <c r="L1313" t="s">
        <v>236</v>
      </c>
    </row>
    <row r="1314" spans="1:12" x14ac:dyDescent="0.2">
      <c r="A1314" t="str">
        <f t="shared" si="20"/>
        <v>Danville City2012</v>
      </c>
      <c r="B1314" t="s">
        <v>266</v>
      </c>
      <c r="C1314">
        <v>2012</v>
      </c>
      <c r="D1314" t="s">
        <v>245</v>
      </c>
      <c r="E1314">
        <v>1541</v>
      </c>
      <c r="F1314">
        <v>26713</v>
      </c>
      <c r="G1314">
        <v>-0.8</v>
      </c>
      <c r="H1314">
        <v>669</v>
      </c>
      <c r="I1314">
        <v>1.4</v>
      </c>
      <c r="J1314" t="s">
        <v>247</v>
      </c>
      <c r="K1314">
        <v>51590</v>
      </c>
      <c r="L1314" t="s">
        <v>236</v>
      </c>
    </row>
    <row r="1315" spans="1:12" x14ac:dyDescent="0.2">
      <c r="A1315" t="str">
        <f t="shared" si="20"/>
        <v>Emporia City2012</v>
      </c>
      <c r="B1315" t="s">
        <v>267</v>
      </c>
      <c r="C1315">
        <v>2012</v>
      </c>
      <c r="D1315" t="s">
        <v>245</v>
      </c>
      <c r="E1315">
        <v>253</v>
      </c>
      <c r="F1315">
        <v>3654</v>
      </c>
      <c r="G1315">
        <v>-3.3</v>
      </c>
      <c r="H1315">
        <v>525</v>
      </c>
      <c r="I1315">
        <v>1.5</v>
      </c>
      <c r="J1315" t="s">
        <v>247</v>
      </c>
      <c r="K1315">
        <v>51595</v>
      </c>
      <c r="L1315" t="s">
        <v>236</v>
      </c>
    </row>
    <row r="1316" spans="1:12" x14ac:dyDescent="0.2">
      <c r="A1316" t="str">
        <f t="shared" si="20"/>
        <v>Fairfax City2012</v>
      </c>
      <c r="B1316" t="s">
        <v>268</v>
      </c>
      <c r="C1316">
        <v>2012</v>
      </c>
      <c r="D1316" t="s">
        <v>245</v>
      </c>
      <c r="E1316">
        <v>1653</v>
      </c>
      <c r="F1316">
        <v>20208</v>
      </c>
      <c r="G1316">
        <v>2.4</v>
      </c>
      <c r="H1316">
        <v>1162</v>
      </c>
      <c r="I1316">
        <v>-0.7</v>
      </c>
      <c r="J1316" t="s">
        <v>247</v>
      </c>
      <c r="K1316">
        <v>51600</v>
      </c>
      <c r="L1316" t="s">
        <v>236</v>
      </c>
    </row>
    <row r="1317" spans="1:12" x14ac:dyDescent="0.2">
      <c r="A1317" t="str">
        <f t="shared" si="20"/>
        <v>Falls Church City2012</v>
      </c>
      <c r="B1317" t="s">
        <v>269</v>
      </c>
      <c r="C1317">
        <v>2012</v>
      </c>
      <c r="D1317" t="s">
        <v>245</v>
      </c>
      <c r="E1317">
        <v>1002</v>
      </c>
      <c r="F1317">
        <v>11411</v>
      </c>
      <c r="G1317">
        <v>1.8</v>
      </c>
      <c r="H1317">
        <v>1263</v>
      </c>
      <c r="I1317">
        <v>3</v>
      </c>
      <c r="J1317" t="s">
        <v>247</v>
      </c>
      <c r="K1317">
        <v>51610</v>
      </c>
      <c r="L1317" t="s">
        <v>236</v>
      </c>
    </row>
    <row r="1318" spans="1:12" x14ac:dyDescent="0.2">
      <c r="A1318" t="str">
        <f t="shared" si="20"/>
        <v>Franklin City2012</v>
      </c>
      <c r="B1318" t="s">
        <v>270</v>
      </c>
      <c r="C1318">
        <v>2012</v>
      </c>
      <c r="D1318" t="s">
        <v>245</v>
      </c>
      <c r="E1318">
        <v>318</v>
      </c>
      <c r="F1318">
        <v>4425</v>
      </c>
      <c r="G1318">
        <v>4.3</v>
      </c>
      <c r="H1318">
        <v>602</v>
      </c>
      <c r="I1318">
        <v>7.1</v>
      </c>
      <c r="J1318" t="s">
        <v>247</v>
      </c>
      <c r="K1318">
        <v>51620</v>
      </c>
      <c r="L1318" t="s">
        <v>236</v>
      </c>
    </row>
    <row r="1319" spans="1:12" x14ac:dyDescent="0.2">
      <c r="A1319" t="str">
        <f t="shared" si="20"/>
        <v>Fredericksburg City2012</v>
      </c>
      <c r="B1319" t="s">
        <v>271</v>
      </c>
      <c r="C1319">
        <v>2012</v>
      </c>
      <c r="D1319" t="s">
        <v>245</v>
      </c>
      <c r="E1319">
        <v>1660</v>
      </c>
      <c r="F1319">
        <v>25278</v>
      </c>
      <c r="G1319">
        <v>-0.7</v>
      </c>
      <c r="H1319">
        <v>806</v>
      </c>
      <c r="I1319">
        <v>3.7</v>
      </c>
      <c r="J1319" t="s">
        <v>247</v>
      </c>
      <c r="K1319">
        <v>51630</v>
      </c>
      <c r="L1319" t="s">
        <v>236</v>
      </c>
    </row>
    <row r="1320" spans="1:12" x14ac:dyDescent="0.2">
      <c r="A1320" t="str">
        <f t="shared" si="20"/>
        <v>Galax City2012</v>
      </c>
      <c r="B1320" t="s">
        <v>272</v>
      </c>
      <c r="C1320">
        <v>2012</v>
      </c>
      <c r="D1320" t="s">
        <v>245</v>
      </c>
      <c r="E1320">
        <v>376</v>
      </c>
      <c r="F1320">
        <v>6008</v>
      </c>
      <c r="G1320">
        <v>-3.3</v>
      </c>
      <c r="H1320">
        <v>554</v>
      </c>
      <c r="I1320">
        <v>-1.8</v>
      </c>
      <c r="J1320" t="s">
        <v>247</v>
      </c>
      <c r="K1320">
        <v>51640</v>
      </c>
      <c r="L1320" t="s">
        <v>236</v>
      </c>
    </row>
    <row r="1321" spans="1:12" x14ac:dyDescent="0.2">
      <c r="A1321" t="str">
        <f t="shared" si="20"/>
        <v>Hampton City2012</v>
      </c>
      <c r="B1321" t="s">
        <v>273</v>
      </c>
      <c r="C1321">
        <v>2012</v>
      </c>
      <c r="D1321" t="s">
        <v>245</v>
      </c>
      <c r="E1321">
        <v>2680</v>
      </c>
      <c r="F1321">
        <v>56014</v>
      </c>
      <c r="G1321">
        <v>3.2</v>
      </c>
      <c r="H1321">
        <v>863</v>
      </c>
      <c r="I1321">
        <v>1.4</v>
      </c>
      <c r="J1321" t="s">
        <v>247</v>
      </c>
      <c r="K1321">
        <v>51650</v>
      </c>
      <c r="L1321" t="s">
        <v>236</v>
      </c>
    </row>
    <row r="1322" spans="1:12" x14ac:dyDescent="0.2">
      <c r="A1322" t="str">
        <f t="shared" si="20"/>
        <v>Harrisonburg City2012</v>
      </c>
      <c r="B1322" t="s">
        <v>274</v>
      </c>
      <c r="C1322">
        <v>2012</v>
      </c>
      <c r="D1322" t="s">
        <v>245</v>
      </c>
      <c r="E1322">
        <v>1594</v>
      </c>
      <c r="F1322">
        <v>32189</v>
      </c>
      <c r="G1322">
        <v>0.1</v>
      </c>
      <c r="H1322">
        <v>702</v>
      </c>
      <c r="I1322">
        <v>2.6</v>
      </c>
      <c r="J1322" t="s">
        <v>247</v>
      </c>
      <c r="K1322">
        <v>51660</v>
      </c>
      <c r="L1322" t="s">
        <v>236</v>
      </c>
    </row>
    <row r="1323" spans="1:12" x14ac:dyDescent="0.2">
      <c r="A1323" t="str">
        <f t="shared" si="20"/>
        <v>Hopewell City2012</v>
      </c>
      <c r="B1323" t="s">
        <v>275</v>
      </c>
      <c r="C1323">
        <v>2012</v>
      </c>
      <c r="D1323" t="s">
        <v>245</v>
      </c>
      <c r="E1323">
        <v>498</v>
      </c>
      <c r="F1323">
        <v>7843</v>
      </c>
      <c r="G1323">
        <v>-0.4</v>
      </c>
      <c r="H1323">
        <v>1000</v>
      </c>
      <c r="I1323">
        <v>5.4</v>
      </c>
      <c r="J1323" t="s">
        <v>247</v>
      </c>
      <c r="K1323">
        <v>51670</v>
      </c>
      <c r="L1323" t="s">
        <v>236</v>
      </c>
    </row>
    <row r="1324" spans="1:12" x14ac:dyDescent="0.2">
      <c r="A1324" t="str">
        <f t="shared" si="20"/>
        <v>Lexington City2012</v>
      </c>
      <c r="B1324" t="s">
        <v>276</v>
      </c>
      <c r="C1324">
        <v>2012</v>
      </c>
      <c r="D1324" t="s">
        <v>245</v>
      </c>
      <c r="E1324">
        <v>372</v>
      </c>
      <c r="F1324">
        <v>5007</v>
      </c>
      <c r="G1324">
        <v>1.1000000000000001</v>
      </c>
      <c r="H1324">
        <v>731</v>
      </c>
      <c r="I1324">
        <v>4.0999999999999996</v>
      </c>
      <c r="J1324" t="s">
        <v>247</v>
      </c>
      <c r="K1324">
        <v>51678</v>
      </c>
      <c r="L1324" t="s">
        <v>236</v>
      </c>
    </row>
    <row r="1325" spans="1:12" x14ac:dyDescent="0.2">
      <c r="A1325" t="str">
        <f t="shared" si="20"/>
        <v>Lynchburg City2012</v>
      </c>
      <c r="B1325" t="s">
        <v>277</v>
      </c>
      <c r="C1325">
        <v>2012</v>
      </c>
      <c r="D1325" t="s">
        <v>245</v>
      </c>
      <c r="E1325">
        <v>2493</v>
      </c>
      <c r="F1325">
        <v>51925</v>
      </c>
      <c r="G1325">
        <v>0.2</v>
      </c>
      <c r="H1325">
        <v>781</v>
      </c>
      <c r="I1325">
        <v>2.1</v>
      </c>
      <c r="J1325" t="s">
        <v>247</v>
      </c>
      <c r="K1325">
        <v>51680</v>
      </c>
      <c r="L1325" t="s">
        <v>236</v>
      </c>
    </row>
    <row r="1326" spans="1:12" x14ac:dyDescent="0.2">
      <c r="A1326" t="str">
        <f t="shared" si="20"/>
        <v>Manassas City2012</v>
      </c>
      <c r="B1326" t="s">
        <v>278</v>
      </c>
      <c r="C1326">
        <v>2012</v>
      </c>
      <c r="D1326" t="s">
        <v>245</v>
      </c>
      <c r="E1326">
        <v>1501</v>
      </c>
      <c r="F1326">
        <v>24560</v>
      </c>
      <c r="G1326">
        <v>0.2</v>
      </c>
      <c r="H1326">
        <v>1181</v>
      </c>
      <c r="I1326">
        <v>2.2000000000000002</v>
      </c>
      <c r="J1326" t="s">
        <v>247</v>
      </c>
      <c r="K1326">
        <v>51683</v>
      </c>
      <c r="L1326" t="s">
        <v>236</v>
      </c>
    </row>
    <row r="1327" spans="1:12" x14ac:dyDescent="0.2">
      <c r="A1327" t="str">
        <f t="shared" si="20"/>
        <v>Manassas Park City2012</v>
      </c>
      <c r="B1327" t="s">
        <v>279</v>
      </c>
      <c r="C1327">
        <v>2012</v>
      </c>
      <c r="D1327" t="s">
        <v>245</v>
      </c>
      <c r="E1327">
        <v>264</v>
      </c>
      <c r="F1327">
        <v>2618</v>
      </c>
      <c r="G1327">
        <v>-8.6</v>
      </c>
      <c r="H1327">
        <v>919</v>
      </c>
      <c r="I1327">
        <v>6</v>
      </c>
      <c r="J1327" t="s">
        <v>247</v>
      </c>
      <c r="K1327">
        <v>51685</v>
      </c>
      <c r="L1327" t="s">
        <v>236</v>
      </c>
    </row>
    <row r="1328" spans="1:12" x14ac:dyDescent="0.2">
      <c r="A1328" t="str">
        <f t="shared" si="20"/>
        <v>Martinsville City2012</v>
      </c>
      <c r="B1328" t="s">
        <v>280</v>
      </c>
      <c r="C1328">
        <v>2012</v>
      </c>
      <c r="D1328" t="s">
        <v>245</v>
      </c>
      <c r="E1328">
        <v>864</v>
      </c>
      <c r="F1328">
        <v>11410</v>
      </c>
      <c r="G1328">
        <v>-4.3</v>
      </c>
      <c r="H1328">
        <v>594</v>
      </c>
      <c r="I1328">
        <v>4.9000000000000004</v>
      </c>
      <c r="J1328" t="s">
        <v>247</v>
      </c>
      <c r="K1328">
        <v>51690</v>
      </c>
      <c r="L1328" t="s">
        <v>236</v>
      </c>
    </row>
    <row r="1329" spans="1:12" x14ac:dyDescent="0.2">
      <c r="A1329" t="str">
        <f t="shared" si="20"/>
        <v>Newport News City2012</v>
      </c>
      <c r="B1329" t="s">
        <v>281</v>
      </c>
      <c r="C1329">
        <v>2012</v>
      </c>
      <c r="D1329" t="s">
        <v>245</v>
      </c>
      <c r="E1329">
        <v>3720</v>
      </c>
      <c r="F1329">
        <v>98514</v>
      </c>
      <c r="G1329">
        <v>0.5</v>
      </c>
      <c r="H1329">
        <v>912</v>
      </c>
      <c r="I1329">
        <v>4.0999999999999996</v>
      </c>
      <c r="J1329" t="s">
        <v>247</v>
      </c>
      <c r="K1329">
        <v>51700</v>
      </c>
      <c r="L1329" t="s">
        <v>236</v>
      </c>
    </row>
    <row r="1330" spans="1:12" x14ac:dyDescent="0.2">
      <c r="A1330" t="str">
        <f t="shared" si="20"/>
        <v>Norfolk City2012</v>
      </c>
      <c r="B1330" t="s">
        <v>282</v>
      </c>
      <c r="C1330">
        <v>2012</v>
      </c>
      <c r="D1330" t="s">
        <v>245</v>
      </c>
      <c r="E1330">
        <v>5621</v>
      </c>
      <c r="F1330">
        <v>138598</v>
      </c>
      <c r="G1330">
        <v>-0.5</v>
      </c>
      <c r="H1330">
        <v>972</v>
      </c>
      <c r="I1330">
        <v>4</v>
      </c>
      <c r="J1330" t="s">
        <v>247</v>
      </c>
      <c r="K1330">
        <v>51710</v>
      </c>
      <c r="L1330" t="s">
        <v>236</v>
      </c>
    </row>
    <row r="1331" spans="1:12" x14ac:dyDescent="0.2">
      <c r="A1331" t="str">
        <f t="shared" si="20"/>
        <v>Norton City2012</v>
      </c>
      <c r="B1331" t="s">
        <v>283</v>
      </c>
      <c r="C1331">
        <v>2012</v>
      </c>
      <c r="D1331" t="s">
        <v>245</v>
      </c>
      <c r="E1331">
        <v>273</v>
      </c>
      <c r="F1331">
        <v>4093</v>
      </c>
      <c r="G1331">
        <v>-4.0999999999999996</v>
      </c>
      <c r="H1331">
        <v>740</v>
      </c>
      <c r="I1331">
        <v>-0.3</v>
      </c>
      <c r="J1331" t="s">
        <v>247</v>
      </c>
      <c r="K1331">
        <v>51720</v>
      </c>
      <c r="L1331" t="s">
        <v>236</v>
      </c>
    </row>
    <row r="1332" spans="1:12" x14ac:dyDescent="0.2">
      <c r="A1332" t="str">
        <f t="shared" si="20"/>
        <v>Petersburg City2012</v>
      </c>
      <c r="B1332" t="s">
        <v>284</v>
      </c>
      <c r="C1332">
        <v>2012</v>
      </c>
      <c r="D1332" t="s">
        <v>245</v>
      </c>
      <c r="E1332">
        <v>843</v>
      </c>
      <c r="F1332">
        <v>13769</v>
      </c>
      <c r="G1332">
        <v>-4.5</v>
      </c>
      <c r="H1332">
        <v>755</v>
      </c>
      <c r="I1332">
        <v>5.3</v>
      </c>
      <c r="J1332" t="s">
        <v>247</v>
      </c>
      <c r="K1332">
        <v>51730</v>
      </c>
      <c r="L1332" t="s">
        <v>236</v>
      </c>
    </row>
    <row r="1333" spans="1:12" x14ac:dyDescent="0.2">
      <c r="A1333" t="str">
        <f t="shared" si="20"/>
        <v>Poquoson City2012</v>
      </c>
      <c r="B1333" t="s">
        <v>285</v>
      </c>
      <c r="C1333">
        <v>2012</v>
      </c>
      <c r="D1333" t="s">
        <v>245</v>
      </c>
      <c r="E1333">
        <v>233</v>
      </c>
      <c r="F1333">
        <v>1723</v>
      </c>
      <c r="G1333">
        <v>-2.5</v>
      </c>
      <c r="H1333">
        <v>724</v>
      </c>
      <c r="I1333">
        <v>11.7</v>
      </c>
      <c r="J1333" t="s">
        <v>247</v>
      </c>
      <c r="K1333">
        <v>51735</v>
      </c>
      <c r="L1333" t="s">
        <v>236</v>
      </c>
    </row>
    <row r="1334" spans="1:12" x14ac:dyDescent="0.2">
      <c r="A1334" t="str">
        <f t="shared" si="20"/>
        <v>Portsmouth City2012</v>
      </c>
      <c r="B1334" t="s">
        <v>286</v>
      </c>
      <c r="C1334">
        <v>2012</v>
      </c>
      <c r="D1334" t="s">
        <v>245</v>
      </c>
      <c r="E1334">
        <v>1845</v>
      </c>
      <c r="F1334">
        <v>44453</v>
      </c>
      <c r="G1334">
        <v>1.1000000000000001</v>
      </c>
      <c r="H1334">
        <v>911</v>
      </c>
      <c r="I1334">
        <v>2.6</v>
      </c>
      <c r="J1334" t="s">
        <v>247</v>
      </c>
      <c r="K1334">
        <v>51740</v>
      </c>
      <c r="L1334" t="s">
        <v>236</v>
      </c>
    </row>
    <row r="1335" spans="1:12" x14ac:dyDescent="0.2">
      <c r="A1335" t="str">
        <f t="shared" si="20"/>
        <v>Radford City2012</v>
      </c>
      <c r="B1335" t="s">
        <v>287</v>
      </c>
      <c r="C1335">
        <v>2012</v>
      </c>
      <c r="D1335" t="s">
        <v>245</v>
      </c>
      <c r="E1335">
        <v>348</v>
      </c>
      <c r="F1335">
        <v>6281</v>
      </c>
      <c r="G1335">
        <v>-0.4</v>
      </c>
      <c r="H1335">
        <v>807</v>
      </c>
      <c r="I1335">
        <v>4.4000000000000004</v>
      </c>
      <c r="J1335" t="s">
        <v>247</v>
      </c>
      <c r="K1335">
        <v>51750</v>
      </c>
      <c r="L1335" t="s">
        <v>236</v>
      </c>
    </row>
    <row r="1336" spans="1:12" x14ac:dyDescent="0.2">
      <c r="A1336" t="str">
        <f t="shared" si="20"/>
        <v>Richmond City2012</v>
      </c>
      <c r="B1336" t="s">
        <v>288</v>
      </c>
      <c r="C1336">
        <v>2012</v>
      </c>
      <c r="D1336" t="s">
        <v>245</v>
      </c>
      <c r="E1336">
        <v>7170</v>
      </c>
      <c r="F1336">
        <v>149166</v>
      </c>
      <c r="G1336">
        <v>-0.8</v>
      </c>
      <c r="H1336">
        <v>1066</v>
      </c>
      <c r="I1336">
        <v>4</v>
      </c>
      <c r="J1336" t="s">
        <v>247</v>
      </c>
      <c r="K1336">
        <v>51760</v>
      </c>
      <c r="L1336" t="s">
        <v>236</v>
      </c>
    </row>
    <row r="1337" spans="1:12" x14ac:dyDescent="0.2">
      <c r="A1337" t="str">
        <f t="shared" si="20"/>
        <v>Roanoke City2012</v>
      </c>
      <c r="B1337" t="s">
        <v>289</v>
      </c>
      <c r="C1337">
        <v>2012</v>
      </c>
      <c r="D1337" t="s">
        <v>245</v>
      </c>
      <c r="E1337">
        <v>3244</v>
      </c>
      <c r="F1337">
        <v>67611</v>
      </c>
      <c r="G1337">
        <v>0.8</v>
      </c>
      <c r="H1337">
        <v>817</v>
      </c>
      <c r="I1337">
        <v>4.3</v>
      </c>
      <c r="J1337" t="s">
        <v>247</v>
      </c>
      <c r="K1337">
        <v>51770</v>
      </c>
      <c r="L1337" t="s">
        <v>236</v>
      </c>
    </row>
    <row r="1338" spans="1:12" x14ac:dyDescent="0.2">
      <c r="A1338" t="str">
        <f t="shared" si="20"/>
        <v>Salem City2012</v>
      </c>
      <c r="B1338" t="s">
        <v>290</v>
      </c>
      <c r="C1338">
        <v>2012</v>
      </c>
      <c r="D1338" t="s">
        <v>245</v>
      </c>
      <c r="E1338">
        <v>1022</v>
      </c>
      <c r="F1338">
        <v>22827</v>
      </c>
      <c r="G1338">
        <v>2.2000000000000002</v>
      </c>
      <c r="H1338">
        <v>895</v>
      </c>
      <c r="I1338">
        <v>2.8</v>
      </c>
      <c r="J1338" t="s">
        <v>247</v>
      </c>
      <c r="K1338">
        <v>51775</v>
      </c>
      <c r="L1338" t="s">
        <v>236</v>
      </c>
    </row>
    <row r="1339" spans="1:12" x14ac:dyDescent="0.2">
      <c r="A1339" t="str">
        <f t="shared" si="20"/>
        <v>Staunton City2012</v>
      </c>
      <c r="B1339" t="s">
        <v>291</v>
      </c>
      <c r="C1339">
        <v>2012</v>
      </c>
      <c r="D1339" t="s">
        <v>245</v>
      </c>
      <c r="E1339">
        <v>844</v>
      </c>
      <c r="F1339">
        <v>11384</v>
      </c>
      <c r="G1339">
        <v>0.2</v>
      </c>
      <c r="H1339">
        <v>631</v>
      </c>
      <c r="I1339">
        <v>5.7</v>
      </c>
      <c r="J1339" t="s">
        <v>247</v>
      </c>
      <c r="K1339">
        <v>51790</v>
      </c>
      <c r="L1339" t="s">
        <v>236</v>
      </c>
    </row>
    <row r="1340" spans="1:12" x14ac:dyDescent="0.2">
      <c r="A1340" t="str">
        <f t="shared" si="20"/>
        <v>Suffolk City2012</v>
      </c>
      <c r="B1340" t="s">
        <v>292</v>
      </c>
      <c r="C1340">
        <v>2012</v>
      </c>
      <c r="D1340" t="s">
        <v>245</v>
      </c>
      <c r="E1340">
        <v>1617</v>
      </c>
      <c r="F1340">
        <v>26906</v>
      </c>
      <c r="G1340">
        <v>6.4</v>
      </c>
      <c r="H1340">
        <v>886</v>
      </c>
      <c r="I1340">
        <v>11.6</v>
      </c>
      <c r="J1340" t="s">
        <v>247</v>
      </c>
      <c r="K1340">
        <v>51800</v>
      </c>
      <c r="L1340" t="s">
        <v>236</v>
      </c>
    </row>
    <row r="1341" spans="1:12" x14ac:dyDescent="0.2">
      <c r="A1341" t="str">
        <f t="shared" si="20"/>
        <v>Virginia Beach City2012</v>
      </c>
      <c r="B1341" t="s">
        <v>293</v>
      </c>
      <c r="C1341">
        <v>2012</v>
      </c>
      <c r="D1341" t="s">
        <v>245</v>
      </c>
      <c r="E1341">
        <v>11406</v>
      </c>
      <c r="F1341">
        <v>165516</v>
      </c>
      <c r="G1341">
        <v>2</v>
      </c>
      <c r="H1341">
        <v>862</v>
      </c>
      <c r="I1341">
        <v>12.8</v>
      </c>
      <c r="J1341" t="s">
        <v>247</v>
      </c>
      <c r="K1341">
        <v>51810</v>
      </c>
      <c r="L1341" t="s">
        <v>236</v>
      </c>
    </row>
    <row r="1342" spans="1:12" x14ac:dyDescent="0.2">
      <c r="A1342" t="str">
        <f t="shared" si="20"/>
        <v>Waynesboro City2012</v>
      </c>
      <c r="B1342" t="s">
        <v>294</v>
      </c>
      <c r="C1342">
        <v>2012</v>
      </c>
      <c r="D1342" t="s">
        <v>245</v>
      </c>
      <c r="E1342">
        <v>631</v>
      </c>
      <c r="F1342">
        <v>9659</v>
      </c>
      <c r="G1342">
        <v>3.4</v>
      </c>
      <c r="H1342">
        <v>687</v>
      </c>
      <c r="I1342">
        <v>8.5</v>
      </c>
      <c r="J1342" t="s">
        <v>247</v>
      </c>
      <c r="K1342">
        <v>51820</v>
      </c>
      <c r="L1342" t="s">
        <v>236</v>
      </c>
    </row>
    <row r="1343" spans="1:12" x14ac:dyDescent="0.2">
      <c r="A1343" t="str">
        <f t="shared" si="20"/>
        <v>Williamsburg City2012</v>
      </c>
      <c r="B1343" t="s">
        <v>295</v>
      </c>
      <c r="C1343">
        <v>2012</v>
      </c>
      <c r="D1343" t="s">
        <v>245</v>
      </c>
      <c r="E1343">
        <v>568</v>
      </c>
      <c r="F1343">
        <v>14105</v>
      </c>
      <c r="G1343">
        <v>2.4</v>
      </c>
      <c r="H1343">
        <v>674</v>
      </c>
      <c r="I1343">
        <v>5.6</v>
      </c>
      <c r="J1343" t="s">
        <v>247</v>
      </c>
      <c r="K1343">
        <v>51830</v>
      </c>
      <c r="L1343" t="s">
        <v>236</v>
      </c>
    </row>
    <row r="1344" spans="1:12" x14ac:dyDescent="0.2">
      <c r="A1344" t="str">
        <f t="shared" si="20"/>
        <v>Winchester City2012</v>
      </c>
      <c r="B1344" t="s">
        <v>296</v>
      </c>
      <c r="C1344">
        <v>2012</v>
      </c>
      <c r="D1344" t="s">
        <v>245</v>
      </c>
      <c r="E1344">
        <v>1429</v>
      </c>
      <c r="F1344">
        <v>25864</v>
      </c>
      <c r="G1344">
        <v>-0.2</v>
      </c>
      <c r="H1344">
        <v>879</v>
      </c>
      <c r="I1344">
        <v>1.4</v>
      </c>
      <c r="J1344" t="s">
        <v>247</v>
      </c>
      <c r="K1344">
        <v>51840</v>
      </c>
      <c r="L1344" t="s">
        <v>236</v>
      </c>
    </row>
    <row r="1345" spans="1:12" x14ac:dyDescent="0.2">
      <c r="A1345" t="str">
        <f t="shared" si="20"/>
        <v>Accomack2013</v>
      </c>
      <c r="B1345" t="s">
        <v>646</v>
      </c>
      <c r="C1345">
        <v>2013</v>
      </c>
      <c r="D1345" t="s">
        <v>245</v>
      </c>
      <c r="E1345">
        <v>955</v>
      </c>
      <c r="F1345">
        <v>12417</v>
      </c>
      <c r="G1345">
        <v>-1.3</v>
      </c>
      <c r="H1345">
        <v>649</v>
      </c>
      <c r="I1345">
        <v>-3.1</v>
      </c>
      <c r="J1345" t="s">
        <v>247</v>
      </c>
      <c r="K1345">
        <v>51001</v>
      </c>
      <c r="L1345" t="s">
        <v>236</v>
      </c>
    </row>
    <row r="1346" spans="1:12" x14ac:dyDescent="0.2">
      <c r="A1346" t="str">
        <f t="shared" si="20"/>
        <v>Albemarle2013</v>
      </c>
      <c r="B1346" t="s">
        <v>647</v>
      </c>
      <c r="C1346">
        <v>2013</v>
      </c>
      <c r="D1346" t="s">
        <v>245</v>
      </c>
      <c r="E1346">
        <v>3123</v>
      </c>
      <c r="F1346">
        <v>50193</v>
      </c>
      <c r="G1346">
        <v>-4</v>
      </c>
      <c r="H1346">
        <v>985</v>
      </c>
      <c r="I1346">
        <v>0</v>
      </c>
      <c r="J1346" t="s">
        <v>247</v>
      </c>
      <c r="K1346">
        <v>51003</v>
      </c>
      <c r="L1346" t="s">
        <v>236</v>
      </c>
    </row>
    <row r="1347" spans="1:12" x14ac:dyDescent="0.2">
      <c r="A1347" t="str">
        <f t="shared" si="20"/>
        <v>Alleghany2013</v>
      </c>
      <c r="B1347" t="s">
        <v>648</v>
      </c>
      <c r="C1347">
        <v>2013</v>
      </c>
      <c r="D1347" t="s">
        <v>245</v>
      </c>
      <c r="E1347">
        <v>325</v>
      </c>
      <c r="F1347">
        <v>3963</v>
      </c>
      <c r="G1347">
        <v>-8.1</v>
      </c>
      <c r="H1347">
        <v>625</v>
      </c>
      <c r="I1347">
        <v>-14.4</v>
      </c>
      <c r="J1347" t="s">
        <v>247</v>
      </c>
      <c r="K1347">
        <v>51005</v>
      </c>
      <c r="L1347" t="s">
        <v>236</v>
      </c>
    </row>
    <row r="1348" spans="1:12" x14ac:dyDescent="0.2">
      <c r="A1348" t="str">
        <f t="shared" si="20"/>
        <v>Amelia2013</v>
      </c>
      <c r="B1348" t="s">
        <v>649</v>
      </c>
      <c r="C1348">
        <v>2013</v>
      </c>
      <c r="D1348" t="s">
        <v>245</v>
      </c>
      <c r="E1348">
        <v>313</v>
      </c>
      <c r="F1348">
        <v>2290</v>
      </c>
      <c r="G1348">
        <v>-0.7</v>
      </c>
      <c r="H1348">
        <v>804</v>
      </c>
      <c r="I1348">
        <v>22.9</v>
      </c>
      <c r="J1348" t="s">
        <v>247</v>
      </c>
      <c r="K1348">
        <v>51007</v>
      </c>
      <c r="L1348" t="s">
        <v>236</v>
      </c>
    </row>
    <row r="1349" spans="1:12" x14ac:dyDescent="0.2">
      <c r="A1349" t="str">
        <f t="shared" si="20"/>
        <v>Amherst2013</v>
      </c>
      <c r="B1349" t="s">
        <v>650</v>
      </c>
      <c r="C1349">
        <v>2013</v>
      </c>
      <c r="D1349" t="s">
        <v>245</v>
      </c>
      <c r="E1349">
        <v>691</v>
      </c>
      <c r="F1349">
        <v>9012</v>
      </c>
      <c r="G1349">
        <v>-0.6</v>
      </c>
      <c r="H1349">
        <v>680</v>
      </c>
      <c r="I1349">
        <v>3</v>
      </c>
      <c r="J1349" t="s">
        <v>247</v>
      </c>
      <c r="K1349">
        <v>51009</v>
      </c>
      <c r="L1349" t="s">
        <v>236</v>
      </c>
    </row>
    <row r="1350" spans="1:12" x14ac:dyDescent="0.2">
      <c r="A1350" t="str">
        <f t="shared" ref="A1350:A1413" si="21">_xlfn.CONCAT(B1350, C1350)</f>
        <v>Appomattox2013</v>
      </c>
      <c r="B1350" t="s">
        <v>651</v>
      </c>
      <c r="C1350">
        <v>2013</v>
      </c>
      <c r="D1350" t="s">
        <v>245</v>
      </c>
      <c r="E1350">
        <v>366</v>
      </c>
      <c r="F1350">
        <v>3061</v>
      </c>
      <c r="G1350">
        <v>1.3</v>
      </c>
      <c r="H1350">
        <v>533</v>
      </c>
      <c r="I1350">
        <v>1.1000000000000001</v>
      </c>
      <c r="J1350" t="s">
        <v>247</v>
      </c>
      <c r="K1350">
        <v>51011</v>
      </c>
      <c r="L1350" t="s">
        <v>236</v>
      </c>
    </row>
    <row r="1351" spans="1:12" x14ac:dyDescent="0.2">
      <c r="A1351" t="str">
        <f t="shared" si="21"/>
        <v>Arlington2013</v>
      </c>
      <c r="B1351" t="s">
        <v>419</v>
      </c>
      <c r="C1351">
        <v>2013</v>
      </c>
      <c r="D1351" t="s">
        <v>245</v>
      </c>
      <c r="E1351">
        <v>8703</v>
      </c>
      <c r="F1351">
        <v>165056</v>
      </c>
      <c r="G1351">
        <v>-0.5</v>
      </c>
      <c r="H1351">
        <v>1590</v>
      </c>
      <c r="I1351">
        <v>-2.1</v>
      </c>
      <c r="J1351" t="s">
        <v>247</v>
      </c>
      <c r="K1351">
        <v>51013</v>
      </c>
      <c r="L1351" t="s">
        <v>236</v>
      </c>
    </row>
    <row r="1352" spans="1:12" x14ac:dyDescent="0.2">
      <c r="A1352" t="str">
        <f t="shared" si="21"/>
        <v>Augusta2013</v>
      </c>
      <c r="B1352" t="s">
        <v>414</v>
      </c>
      <c r="C1352">
        <v>2013</v>
      </c>
      <c r="D1352" t="s">
        <v>245</v>
      </c>
      <c r="E1352">
        <v>1632</v>
      </c>
      <c r="F1352">
        <v>25619</v>
      </c>
      <c r="G1352">
        <v>1.8</v>
      </c>
      <c r="H1352">
        <v>788</v>
      </c>
      <c r="I1352">
        <v>0.3</v>
      </c>
      <c r="J1352" t="s">
        <v>247</v>
      </c>
      <c r="K1352">
        <v>51015</v>
      </c>
      <c r="L1352" t="s">
        <v>236</v>
      </c>
    </row>
    <row r="1353" spans="1:12" x14ac:dyDescent="0.2">
      <c r="A1353" t="str">
        <f t="shared" si="21"/>
        <v>Bath2013</v>
      </c>
      <c r="B1353" t="s">
        <v>572</v>
      </c>
      <c r="C1353">
        <v>2013</v>
      </c>
      <c r="D1353" t="s">
        <v>245</v>
      </c>
      <c r="E1353">
        <v>167</v>
      </c>
      <c r="F1353">
        <v>2321</v>
      </c>
      <c r="G1353">
        <v>9.3000000000000007</v>
      </c>
      <c r="H1353">
        <v>691</v>
      </c>
      <c r="I1353">
        <v>5</v>
      </c>
      <c r="J1353" t="s">
        <v>247</v>
      </c>
      <c r="K1353">
        <v>51017</v>
      </c>
      <c r="L1353" t="s">
        <v>236</v>
      </c>
    </row>
    <row r="1354" spans="1:12" x14ac:dyDescent="0.2">
      <c r="A1354" t="str">
        <f t="shared" si="21"/>
        <v>Bedford2013</v>
      </c>
      <c r="B1354" t="s">
        <v>652</v>
      </c>
      <c r="C1354">
        <v>2013</v>
      </c>
      <c r="D1354" t="s">
        <v>245</v>
      </c>
      <c r="E1354">
        <v>1678</v>
      </c>
      <c r="F1354">
        <v>15463</v>
      </c>
      <c r="G1354">
        <v>0.3</v>
      </c>
      <c r="H1354">
        <v>669</v>
      </c>
      <c r="I1354">
        <v>2</v>
      </c>
      <c r="J1354" t="s">
        <v>247</v>
      </c>
      <c r="K1354">
        <v>51019</v>
      </c>
      <c r="L1354" t="s">
        <v>236</v>
      </c>
    </row>
    <row r="1355" spans="1:12" x14ac:dyDescent="0.2">
      <c r="A1355" t="str">
        <f t="shared" si="21"/>
        <v>Bland2013</v>
      </c>
      <c r="B1355" t="s">
        <v>653</v>
      </c>
      <c r="C1355">
        <v>2013</v>
      </c>
      <c r="D1355" t="s">
        <v>245</v>
      </c>
      <c r="E1355">
        <v>120</v>
      </c>
      <c r="F1355">
        <v>1971</v>
      </c>
      <c r="G1355">
        <v>3</v>
      </c>
      <c r="H1355">
        <v>760</v>
      </c>
      <c r="I1355">
        <v>1.2</v>
      </c>
      <c r="J1355" t="s">
        <v>247</v>
      </c>
      <c r="K1355">
        <v>51021</v>
      </c>
      <c r="L1355" t="s">
        <v>236</v>
      </c>
    </row>
    <row r="1356" spans="1:12" x14ac:dyDescent="0.2">
      <c r="A1356" t="str">
        <f t="shared" si="21"/>
        <v>Botetourt2013</v>
      </c>
      <c r="B1356" t="s">
        <v>654</v>
      </c>
      <c r="C1356">
        <v>2013</v>
      </c>
      <c r="D1356" t="s">
        <v>245</v>
      </c>
      <c r="E1356">
        <v>800</v>
      </c>
      <c r="F1356">
        <v>10093</v>
      </c>
      <c r="G1356">
        <v>4.0999999999999996</v>
      </c>
      <c r="H1356">
        <v>747</v>
      </c>
      <c r="I1356">
        <v>-1.1000000000000001</v>
      </c>
      <c r="J1356" t="s">
        <v>247</v>
      </c>
      <c r="K1356">
        <v>51023</v>
      </c>
      <c r="L1356" t="s">
        <v>236</v>
      </c>
    </row>
    <row r="1357" spans="1:12" x14ac:dyDescent="0.2">
      <c r="A1357" t="str">
        <f t="shared" si="21"/>
        <v>Brunswick2013</v>
      </c>
      <c r="B1357" t="s">
        <v>655</v>
      </c>
      <c r="C1357">
        <v>2013</v>
      </c>
      <c r="D1357" t="s">
        <v>245</v>
      </c>
      <c r="E1357">
        <v>457</v>
      </c>
      <c r="F1357">
        <v>4064</v>
      </c>
      <c r="G1357">
        <v>-3.1</v>
      </c>
      <c r="H1357">
        <v>633</v>
      </c>
      <c r="I1357">
        <v>4.8</v>
      </c>
      <c r="J1357" t="s">
        <v>247</v>
      </c>
      <c r="K1357">
        <v>51025</v>
      </c>
      <c r="L1357" t="s">
        <v>236</v>
      </c>
    </row>
    <row r="1358" spans="1:12" x14ac:dyDescent="0.2">
      <c r="A1358" t="str">
        <f t="shared" si="21"/>
        <v>Buchanan2013</v>
      </c>
      <c r="B1358" t="s">
        <v>656</v>
      </c>
      <c r="C1358">
        <v>2013</v>
      </c>
      <c r="D1358" t="s">
        <v>245</v>
      </c>
      <c r="E1358">
        <v>575</v>
      </c>
      <c r="F1358">
        <v>7644</v>
      </c>
      <c r="G1358">
        <v>-5.6</v>
      </c>
      <c r="H1358">
        <v>898</v>
      </c>
      <c r="I1358">
        <v>3.5</v>
      </c>
      <c r="J1358" t="s">
        <v>247</v>
      </c>
      <c r="K1358">
        <v>51027</v>
      </c>
      <c r="L1358" t="s">
        <v>236</v>
      </c>
    </row>
    <row r="1359" spans="1:12" x14ac:dyDescent="0.2">
      <c r="A1359" t="str">
        <f t="shared" si="21"/>
        <v>Buckingham2013</v>
      </c>
      <c r="B1359" t="s">
        <v>657</v>
      </c>
      <c r="C1359">
        <v>2013</v>
      </c>
      <c r="D1359" t="s">
        <v>245</v>
      </c>
      <c r="E1359">
        <v>351</v>
      </c>
      <c r="F1359">
        <v>3219</v>
      </c>
      <c r="G1359">
        <v>-1.4</v>
      </c>
      <c r="H1359">
        <v>676</v>
      </c>
      <c r="I1359">
        <v>-1.7</v>
      </c>
      <c r="J1359" t="s">
        <v>247</v>
      </c>
      <c r="K1359">
        <v>51029</v>
      </c>
      <c r="L1359" t="s">
        <v>236</v>
      </c>
    </row>
    <row r="1360" spans="1:12" x14ac:dyDescent="0.2">
      <c r="A1360" t="str">
        <f t="shared" si="21"/>
        <v>Campbell2013</v>
      </c>
      <c r="B1360" t="s">
        <v>412</v>
      </c>
      <c r="C1360">
        <v>2013</v>
      </c>
      <c r="D1360" t="s">
        <v>245</v>
      </c>
      <c r="E1360">
        <v>1246</v>
      </c>
      <c r="F1360">
        <v>15928</v>
      </c>
      <c r="G1360">
        <v>0.6</v>
      </c>
      <c r="H1360">
        <v>806</v>
      </c>
      <c r="I1360">
        <v>-0.2</v>
      </c>
      <c r="J1360" t="s">
        <v>247</v>
      </c>
      <c r="K1360">
        <v>51031</v>
      </c>
      <c r="L1360" t="s">
        <v>236</v>
      </c>
    </row>
    <row r="1361" spans="1:12" x14ac:dyDescent="0.2">
      <c r="A1361" t="str">
        <f t="shared" si="21"/>
        <v>Caroline2013</v>
      </c>
      <c r="B1361" t="s">
        <v>658</v>
      </c>
      <c r="C1361">
        <v>2013</v>
      </c>
      <c r="D1361" t="s">
        <v>245</v>
      </c>
      <c r="E1361">
        <v>477</v>
      </c>
      <c r="F1361">
        <v>5652</v>
      </c>
      <c r="G1361">
        <v>4.8</v>
      </c>
      <c r="H1361">
        <v>675</v>
      </c>
      <c r="I1361">
        <v>-2.2999999999999998</v>
      </c>
      <c r="J1361" t="s">
        <v>247</v>
      </c>
      <c r="K1361">
        <v>51033</v>
      </c>
      <c r="L1361" t="s">
        <v>236</v>
      </c>
    </row>
    <row r="1362" spans="1:12" x14ac:dyDescent="0.2">
      <c r="A1362" t="str">
        <f t="shared" si="21"/>
        <v>Carroll2013</v>
      </c>
      <c r="B1362" t="s">
        <v>373</v>
      </c>
      <c r="C1362">
        <v>2013</v>
      </c>
      <c r="D1362" t="s">
        <v>245</v>
      </c>
      <c r="E1362">
        <v>587</v>
      </c>
      <c r="F1362">
        <v>6033</v>
      </c>
      <c r="G1362">
        <v>-1.7</v>
      </c>
      <c r="H1362">
        <v>557</v>
      </c>
      <c r="I1362">
        <v>0.2</v>
      </c>
      <c r="J1362" t="s">
        <v>247</v>
      </c>
      <c r="K1362">
        <v>51035</v>
      </c>
      <c r="L1362" t="s">
        <v>236</v>
      </c>
    </row>
    <row r="1363" spans="1:12" x14ac:dyDescent="0.2">
      <c r="A1363" t="str">
        <f t="shared" si="21"/>
        <v>Charles City2013</v>
      </c>
      <c r="B1363" t="s">
        <v>659</v>
      </c>
      <c r="C1363">
        <v>2013</v>
      </c>
      <c r="D1363" t="s">
        <v>245</v>
      </c>
      <c r="E1363">
        <v>183</v>
      </c>
      <c r="F1363">
        <v>1449</v>
      </c>
      <c r="G1363">
        <v>-4.7</v>
      </c>
      <c r="H1363">
        <v>785</v>
      </c>
      <c r="I1363">
        <v>3.6</v>
      </c>
      <c r="J1363" t="s">
        <v>247</v>
      </c>
      <c r="K1363">
        <v>51036</v>
      </c>
      <c r="L1363" t="s">
        <v>236</v>
      </c>
    </row>
    <row r="1364" spans="1:12" x14ac:dyDescent="0.2">
      <c r="A1364" t="str">
        <f t="shared" si="21"/>
        <v>Charlotte2013</v>
      </c>
      <c r="B1364" t="s">
        <v>660</v>
      </c>
      <c r="C1364">
        <v>2013</v>
      </c>
      <c r="D1364" t="s">
        <v>245</v>
      </c>
      <c r="E1364">
        <v>300</v>
      </c>
      <c r="F1364">
        <v>2752</v>
      </c>
      <c r="G1364">
        <v>-0.4</v>
      </c>
      <c r="H1364">
        <v>610</v>
      </c>
      <c r="I1364">
        <v>5.2</v>
      </c>
      <c r="J1364" t="s">
        <v>247</v>
      </c>
      <c r="K1364">
        <v>51037</v>
      </c>
      <c r="L1364" t="s">
        <v>236</v>
      </c>
    </row>
    <row r="1365" spans="1:12" x14ac:dyDescent="0.2">
      <c r="A1365" t="str">
        <f t="shared" si="21"/>
        <v>Chesterfield2013</v>
      </c>
      <c r="B1365" t="s">
        <v>413</v>
      </c>
      <c r="C1365">
        <v>2013</v>
      </c>
      <c r="D1365" t="s">
        <v>245</v>
      </c>
      <c r="E1365">
        <v>7964</v>
      </c>
      <c r="F1365">
        <v>128034</v>
      </c>
      <c r="G1365">
        <v>2.6</v>
      </c>
      <c r="H1365">
        <v>876</v>
      </c>
      <c r="I1365">
        <v>0</v>
      </c>
      <c r="J1365" t="s">
        <v>247</v>
      </c>
      <c r="K1365">
        <v>51041</v>
      </c>
      <c r="L1365" t="s">
        <v>236</v>
      </c>
    </row>
    <row r="1366" spans="1:12" x14ac:dyDescent="0.2">
      <c r="A1366" t="str">
        <f t="shared" si="21"/>
        <v>Clarke2013</v>
      </c>
      <c r="B1366" t="s">
        <v>360</v>
      </c>
      <c r="C1366">
        <v>2013</v>
      </c>
      <c r="D1366" t="s">
        <v>245</v>
      </c>
      <c r="E1366">
        <v>435</v>
      </c>
      <c r="F1366">
        <v>3755</v>
      </c>
      <c r="G1366">
        <v>-0.6</v>
      </c>
      <c r="H1366">
        <v>838</v>
      </c>
      <c r="I1366">
        <v>5.4</v>
      </c>
      <c r="J1366" t="s">
        <v>247</v>
      </c>
      <c r="K1366">
        <v>51043</v>
      </c>
      <c r="L1366" t="s">
        <v>236</v>
      </c>
    </row>
    <row r="1367" spans="1:12" x14ac:dyDescent="0.2">
      <c r="A1367" t="str">
        <f t="shared" si="21"/>
        <v>Craig2013</v>
      </c>
      <c r="B1367" t="s">
        <v>661</v>
      </c>
      <c r="C1367">
        <v>2013</v>
      </c>
      <c r="D1367" t="s">
        <v>245</v>
      </c>
      <c r="E1367">
        <v>76</v>
      </c>
      <c r="F1367">
        <v>647</v>
      </c>
      <c r="G1367">
        <v>2.4</v>
      </c>
      <c r="H1367">
        <v>635</v>
      </c>
      <c r="I1367">
        <v>0.5</v>
      </c>
      <c r="J1367" t="s">
        <v>247</v>
      </c>
      <c r="K1367">
        <v>51045</v>
      </c>
      <c r="L1367" t="s">
        <v>236</v>
      </c>
    </row>
    <row r="1368" spans="1:12" x14ac:dyDescent="0.2">
      <c r="A1368" t="str">
        <f t="shared" si="21"/>
        <v>Culpeper2013</v>
      </c>
      <c r="B1368" t="s">
        <v>662</v>
      </c>
      <c r="C1368">
        <v>2013</v>
      </c>
      <c r="D1368" t="s">
        <v>245</v>
      </c>
      <c r="E1368">
        <v>1253</v>
      </c>
      <c r="F1368">
        <v>15520</v>
      </c>
      <c r="G1368">
        <v>0.5</v>
      </c>
      <c r="H1368">
        <v>747</v>
      </c>
      <c r="I1368">
        <v>-0.5</v>
      </c>
      <c r="J1368" t="s">
        <v>247</v>
      </c>
      <c r="K1368">
        <v>51047</v>
      </c>
      <c r="L1368" t="s">
        <v>236</v>
      </c>
    </row>
    <row r="1369" spans="1:12" x14ac:dyDescent="0.2">
      <c r="A1369" t="str">
        <f t="shared" si="21"/>
        <v>Cumberland2013</v>
      </c>
      <c r="B1369" t="s">
        <v>589</v>
      </c>
      <c r="C1369">
        <v>2013</v>
      </c>
      <c r="D1369" t="s">
        <v>245</v>
      </c>
      <c r="E1369">
        <v>189</v>
      </c>
      <c r="F1369">
        <v>1283</v>
      </c>
      <c r="G1369">
        <v>5.9</v>
      </c>
      <c r="H1369">
        <v>560</v>
      </c>
      <c r="I1369">
        <v>-2.2999999999999998</v>
      </c>
      <c r="J1369" t="s">
        <v>247</v>
      </c>
      <c r="K1369">
        <v>51049</v>
      </c>
      <c r="L1369" t="s">
        <v>236</v>
      </c>
    </row>
    <row r="1370" spans="1:12" x14ac:dyDescent="0.2">
      <c r="A1370" t="str">
        <f t="shared" si="21"/>
        <v>Dickenson2013</v>
      </c>
      <c r="B1370" t="s">
        <v>663</v>
      </c>
      <c r="C1370">
        <v>2013</v>
      </c>
      <c r="D1370" t="s">
        <v>245</v>
      </c>
      <c r="E1370">
        <v>351</v>
      </c>
      <c r="F1370">
        <v>3897</v>
      </c>
      <c r="G1370">
        <v>8.1999999999999993</v>
      </c>
      <c r="H1370">
        <v>778</v>
      </c>
      <c r="I1370">
        <v>-5.4</v>
      </c>
      <c r="J1370" t="s">
        <v>247</v>
      </c>
      <c r="K1370">
        <v>51051</v>
      </c>
      <c r="L1370" t="s">
        <v>236</v>
      </c>
    </row>
    <row r="1371" spans="1:12" x14ac:dyDescent="0.2">
      <c r="A1371" t="str">
        <f t="shared" si="21"/>
        <v>Dinwiddie2013</v>
      </c>
      <c r="B1371" t="s">
        <v>664</v>
      </c>
      <c r="C1371">
        <v>2013</v>
      </c>
      <c r="D1371" t="s">
        <v>245</v>
      </c>
      <c r="E1371">
        <v>406</v>
      </c>
      <c r="F1371">
        <v>9255</v>
      </c>
      <c r="G1371">
        <v>16</v>
      </c>
      <c r="H1371">
        <v>679</v>
      </c>
      <c r="I1371">
        <v>-11.4</v>
      </c>
      <c r="J1371" t="s">
        <v>247</v>
      </c>
      <c r="K1371">
        <v>51053</v>
      </c>
      <c r="L1371" t="s">
        <v>236</v>
      </c>
    </row>
    <row r="1372" spans="1:12" x14ac:dyDescent="0.2">
      <c r="A1372" t="str">
        <f t="shared" si="21"/>
        <v>Essex2013</v>
      </c>
      <c r="B1372" t="s">
        <v>665</v>
      </c>
      <c r="C1372">
        <v>2013</v>
      </c>
      <c r="D1372" t="s">
        <v>245</v>
      </c>
      <c r="E1372">
        <v>331</v>
      </c>
      <c r="F1372">
        <v>4067</v>
      </c>
      <c r="G1372">
        <v>-1.1000000000000001</v>
      </c>
      <c r="H1372">
        <v>600</v>
      </c>
      <c r="I1372">
        <v>3.1</v>
      </c>
      <c r="J1372" t="s">
        <v>247</v>
      </c>
      <c r="K1372">
        <v>51057</v>
      </c>
      <c r="L1372" t="s">
        <v>236</v>
      </c>
    </row>
    <row r="1373" spans="1:12" x14ac:dyDescent="0.2">
      <c r="A1373" t="str">
        <f t="shared" si="21"/>
        <v>Fairfax2013</v>
      </c>
      <c r="B1373" t="s">
        <v>666</v>
      </c>
      <c r="C1373">
        <v>2013</v>
      </c>
      <c r="D1373" t="s">
        <v>245</v>
      </c>
      <c r="E1373">
        <v>34744</v>
      </c>
      <c r="F1373">
        <v>588715</v>
      </c>
      <c r="G1373">
        <v>-1.6</v>
      </c>
      <c r="H1373">
        <v>1551</v>
      </c>
      <c r="I1373">
        <v>-2.4</v>
      </c>
      <c r="J1373" t="s">
        <v>247</v>
      </c>
      <c r="K1373">
        <v>51059</v>
      </c>
      <c r="L1373" t="s">
        <v>236</v>
      </c>
    </row>
    <row r="1374" spans="1:12" x14ac:dyDescent="0.2">
      <c r="A1374" t="str">
        <f t="shared" si="21"/>
        <v>Fauquier2013</v>
      </c>
      <c r="B1374" t="s">
        <v>667</v>
      </c>
      <c r="C1374">
        <v>2013</v>
      </c>
      <c r="D1374" t="s">
        <v>245</v>
      </c>
      <c r="E1374">
        <v>2304</v>
      </c>
      <c r="F1374">
        <v>21171</v>
      </c>
      <c r="G1374">
        <v>-1.1000000000000001</v>
      </c>
      <c r="H1374">
        <v>844</v>
      </c>
      <c r="I1374">
        <v>-2.4</v>
      </c>
      <c r="J1374" t="s">
        <v>247</v>
      </c>
      <c r="K1374">
        <v>51061</v>
      </c>
      <c r="L1374" t="s">
        <v>236</v>
      </c>
    </row>
    <row r="1375" spans="1:12" x14ac:dyDescent="0.2">
      <c r="A1375" t="str">
        <f t="shared" si="21"/>
        <v>Floyd2013</v>
      </c>
      <c r="B1375" t="s">
        <v>500</v>
      </c>
      <c r="C1375">
        <v>2013</v>
      </c>
      <c r="D1375" t="s">
        <v>245</v>
      </c>
      <c r="E1375">
        <v>401</v>
      </c>
      <c r="F1375">
        <v>2846</v>
      </c>
      <c r="G1375">
        <v>0</v>
      </c>
      <c r="H1375">
        <v>559</v>
      </c>
      <c r="I1375">
        <v>4.0999999999999996</v>
      </c>
      <c r="J1375" t="s">
        <v>247</v>
      </c>
      <c r="K1375">
        <v>51063</v>
      </c>
      <c r="L1375" t="s">
        <v>236</v>
      </c>
    </row>
    <row r="1376" spans="1:12" x14ac:dyDescent="0.2">
      <c r="A1376" t="str">
        <f t="shared" si="21"/>
        <v>Fluvanna2013</v>
      </c>
      <c r="B1376" t="s">
        <v>668</v>
      </c>
      <c r="C1376">
        <v>2013</v>
      </c>
      <c r="D1376" t="s">
        <v>245</v>
      </c>
      <c r="E1376">
        <v>498</v>
      </c>
      <c r="F1376">
        <v>4131</v>
      </c>
      <c r="G1376">
        <v>1</v>
      </c>
      <c r="H1376">
        <v>710</v>
      </c>
      <c r="I1376">
        <v>2.2999999999999998</v>
      </c>
      <c r="J1376" t="s">
        <v>247</v>
      </c>
      <c r="K1376">
        <v>51065</v>
      </c>
      <c r="L1376" t="s">
        <v>236</v>
      </c>
    </row>
    <row r="1377" spans="1:12" x14ac:dyDescent="0.2">
      <c r="A1377" t="str">
        <f t="shared" si="21"/>
        <v>Franklin2013</v>
      </c>
      <c r="B1377" t="s">
        <v>434</v>
      </c>
      <c r="C1377">
        <v>2013</v>
      </c>
      <c r="D1377" t="s">
        <v>245</v>
      </c>
      <c r="E1377">
        <v>1341</v>
      </c>
      <c r="F1377">
        <v>14172</v>
      </c>
      <c r="G1377">
        <v>5.0999999999999996</v>
      </c>
      <c r="H1377">
        <v>600</v>
      </c>
      <c r="I1377">
        <v>-7.1</v>
      </c>
      <c r="J1377" t="s">
        <v>247</v>
      </c>
      <c r="K1377">
        <v>51067</v>
      </c>
      <c r="L1377" t="s">
        <v>236</v>
      </c>
    </row>
    <row r="1378" spans="1:12" x14ac:dyDescent="0.2">
      <c r="A1378" t="str">
        <f t="shared" si="21"/>
        <v>Frederick2013</v>
      </c>
      <c r="B1378" t="s">
        <v>669</v>
      </c>
      <c r="C1378">
        <v>2013</v>
      </c>
      <c r="D1378" t="s">
        <v>245</v>
      </c>
      <c r="E1378">
        <v>1701</v>
      </c>
      <c r="F1378">
        <v>27705</v>
      </c>
      <c r="G1378">
        <v>8.6999999999999993</v>
      </c>
      <c r="H1378">
        <v>781</v>
      </c>
      <c r="I1378">
        <v>-3.5</v>
      </c>
      <c r="J1378" t="s">
        <v>247</v>
      </c>
      <c r="K1378">
        <v>51069</v>
      </c>
      <c r="L1378" t="s">
        <v>236</v>
      </c>
    </row>
    <row r="1379" spans="1:12" x14ac:dyDescent="0.2">
      <c r="A1379" t="str">
        <f t="shared" si="21"/>
        <v>Giles2013</v>
      </c>
      <c r="B1379" t="s">
        <v>670</v>
      </c>
      <c r="C1379">
        <v>2013</v>
      </c>
      <c r="D1379" t="s">
        <v>245</v>
      </c>
      <c r="E1379">
        <v>360</v>
      </c>
      <c r="F1379">
        <v>4644</v>
      </c>
      <c r="G1379">
        <v>-1.5</v>
      </c>
      <c r="H1379">
        <v>749</v>
      </c>
      <c r="I1379">
        <v>2.2000000000000002</v>
      </c>
      <c r="J1379" t="s">
        <v>247</v>
      </c>
      <c r="K1379">
        <v>51071</v>
      </c>
      <c r="L1379" t="s">
        <v>236</v>
      </c>
    </row>
    <row r="1380" spans="1:12" x14ac:dyDescent="0.2">
      <c r="A1380" t="str">
        <f t="shared" si="21"/>
        <v>Gloucester2013</v>
      </c>
      <c r="B1380" t="s">
        <v>671</v>
      </c>
      <c r="C1380">
        <v>2013</v>
      </c>
      <c r="D1380" t="s">
        <v>245</v>
      </c>
      <c r="E1380">
        <v>943</v>
      </c>
      <c r="F1380">
        <v>9543</v>
      </c>
      <c r="G1380">
        <v>1.2</v>
      </c>
      <c r="H1380">
        <v>595</v>
      </c>
      <c r="I1380">
        <v>-0.8</v>
      </c>
      <c r="J1380" t="s">
        <v>247</v>
      </c>
      <c r="K1380">
        <v>51073</v>
      </c>
      <c r="L1380" t="s">
        <v>236</v>
      </c>
    </row>
    <row r="1381" spans="1:12" x14ac:dyDescent="0.2">
      <c r="A1381" t="str">
        <f t="shared" si="21"/>
        <v>Goochland2013</v>
      </c>
      <c r="B1381" t="s">
        <v>672</v>
      </c>
      <c r="C1381">
        <v>2013</v>
      </c>
      <c r="D1381" t="s">
        <v>245</v>
      </c>
      <c r="E1381">
        <v>757</v>
      </c>
      <c r="F1381">
        <v>12577</v>
      </c>
      <c r="G1381">
        <v>4.5999999999999996</v>
      </c>
      <c r="H1381">
        <v>1418</v>
      </c>
      <c r="I1381">
        <v>3.8</v>
      </c>
      <c r="J1381" t="s">
        <v>247</v>
      </c>
      <c r="K1381">
        <v>51075</v>
      </c>
      <c r="L1381" t="s">
        <v>236</v>
      </c>
    </row>
    <row r="1382" spans="1:12" x14ac:dyDescent="0.2">
      <c r="A1382" t="str">
        <f t="shared" si="21"/>
        <v>Grayson2013</v>
      </c>
      <c r="B1382" t="s">
        <v>598</v>
      </c>
      <c r="C1382">
        <v>2013</v>
      </c>
      <c r="D1382" t="s">
        <v>245</v>
      </c>
      <c r="E1382">
        <v>351</v>
      </c>
      <c r="F1382">
        <v>2444</v>
      </c>
      <c r="G1382">
        <v>-2.1</v>
      </c>
      <c r="H1382">
        <v>551</v>
      </c>
      <c r="I1382">
        <v>6</v>
      </c>
      <c r="J1382" t="s">
        <v>247</v>
      </c>
      <c r="K1382">
        <v>51077</v>
      </c>
      <c r="L1382" t="s">
        <v>236</v>
      </c>
    </row>
    <row r="1383" spans="1:12" x14ac:dyDescent="0.2">
      <c r="A1383" t="str">
        <f t="shared" si="21"/>
        <v>Greene2013</v>
      </c>
      <c r="B1383" t="s">
        <v>436</v>
      </c>
      <c r="C1383">
        <v>2013</v>
      </c>
      <c r="D1383" t="s">
        <v>245</v>
      </c>
      <c r="E1383">
        <v>415</v>
      </c>
      <c r="F1383">
        <v>3304</v>
      </c>
      <c r="G1383">
        <v>-0.1</v>
      </c>
      <c r="H1383">
        <v>641</v>
      </c>
      <c r="I1383">
        <v>1.3</v>
      </c>
      <c r="J1383" t="s">
        <v>247</v>
      </c>
      <c r="K1383">
        <v>51079</v>
      </c>
      <c r="L1383" t="s">
        <v>236</v>
      </c>
    </row>
    <row r="1384" spans="1:12" x14ac:dyDescent="0.2">
      <c r="A1384" t="str">
        <f t="shared" si="21"/>
        <v>Greensville2013</v>
      </c>
      <c r="B1384" t="s">
        <v>673</v>
      </c>
      <c r="C1384">
        <v>2013</v>
      </c>
      <c r="D1384" t="s">
        <v>245</v>
      </c>
      <c r="E1384">
        <v>173</v>
      </c>
      <c r="F1384">
        <v>4598</v>
      </c>
      <c r="G1384">
        <v>5.8</v>
      </c>
      <c r="H1384">
        <v>620</v>
      </c>
      <c r="I1384">
        <v>-1.3</v>
      </c>
      <c r="J1384" t="s">
        <v>247</v>
      </c>
      <c r="K1384">
        <v>51081</v>
      </c>
      <c r="L1384" t="s">
        <v>236</v>
      </c>
    </row>
    <row r="1385" spans="1:12" x14ac:dyDescent="0.2">
      <c r="A1385" t="str">
        <f t="shared" si="21"/>
        <v>Halifax2013</v>
      </c>
      <c r="B1385" t="s">
        <v>674</v>
      </c>
      <c r="C1385">
        <v>2013</v>
      </c>
      <c r="D1385" t="s">
        <v>245</v>
      </c>
      <c r="E1385">
        <v>975</v>
      </c>
      <c r="F1385">
        <v>12183</v>
      </c>
      <c r="G1385">
        <v>0.6</v>
      </c>
      <c r="H1385">
        <v>645</v>
      </c>
      <c r="I1385">
        <v>2.9</v>
      </c>
      <c r="J1385" t="s">
        <v>247</v>
      </c>
      <c r="K1385">
        <v>51083</v>
      </c>
      <c r="L1385" t="s">
        <v>236</v>
      </c>
    </row>
    <row r="1386" spans="1:12" x14ac:dyDescent="0.2">
      <c r="A1386" t="str">
        <f t="shared" si="21"/>
        <v>Hanover2013</v>
      </c>
      <c r="B1386" t="s">
        <v>675</v>
      </c>
      <c r="C1386">
        <v>2013</v>
      </c>
      <c r="D1386" t="s">
        <v>245</v>
      </c>
      <c r="E1386">
        <v>3507</v>
      </c>
      <c r="F1386">
        <v>47079</v>
      </c>
      <c r="G1386">
        <v>5.8</v>
      </c>
      <c r="H1386">
        <v>776</v>
      </c>
      <c r="I1386">
        <v>-0.5</v>
      </c>
      <c r="J1386" t="s">
        <v>247</v>
      </c>
      <c r="K1386">
        <v>51085</v>
      </c>
      <c r="L1386" t="s">
        <v>236</v>
      </c>
    </row>
    <row r="1387" spans="1:12" x14ac:dyDescent="0.2">
      <c r="A1387" t="str">
        <f t="shared" si="21"/>
        <v>Henrico2013</v>
      </c>
      <c r="B1387" t="s">
        <v>676</v>
      </c>
      <c r="C1387">
        <v>2013</v>
      </c>
      <c r="D1387" t="s">
        <v>245</v>
      </c>
      <c r="E1387">
        <v>10278</v>
      </c>
      <c r="F1387">
        <v>180821</v>
      </c>
      <c r="G1387">
        <v>-0.5</v>
      </c>
      <c r="H1387">
        <v>960</v>
      </c>
      <c r="I1387">
        <v>1.1000000000000001</v>
      </c>
      <c r="J1387" t="s">
        <v>247</v>
      </c>
      <c r="K1387">
        <v>51087</v>
      </c>
      <c r="L1387" t="s">
        <v>236</v>
      </c>
    </row>
    <row r="1388" spans="1:12" x14ac:dyDescent="0.2">
      <c r="A1388" t="str">
        <f t="shared" si="21"/>
        <v>Henry2013</v>
      </c>
      <c r="B1388" t="s">
        <v>416</v>
      </c>
      <c r="C1388">
        <v>2013</v>
      </c>
      <c r="D1388" t="s">
        <v>245</v>
      </c>
      <c r="E1388">
        <v>1371</v>
      </c>
      <c r="F1388">
        <v>14870</v>
      </c>
      <c r="G1388">
        <v>8.5</v>
      </c>
      <c r="H1388">
        <v>581</v>
      </c>
      <c r="I1388">
        <v>-3.2</v>
      </c>
      <c r="J1388" t="s">
        <v>247</v>
      </c>
      <c r="K1388">
        <v>51089</v>
      </c>
      <c r="L1388" t="s">
        <v>236</v>
      </c>
    </row>
    <row r="1389" spans="1:12" x14ac:dyDescent="0.2">
      <c r="A1389" t="str">
        <f t="shared" si="21"/>
        <v>Highland2013</v>
      </c>
      <c r="B1389" t="s">
        <v>677</v>
      </c>
      <c r="C1389">
        <v>2013</v>
      </c>
      <c r="D1389" t="s">
        <v>245</v>
      </c>
      <c r="E1389">
        <v>115</v>
      </c>
      <c r="F1389">
        <v>537</v>
      </c>
      <c r="G1389">
        <v>-0.2</v>
      </c>
      <c r="H1389">
        <v>528</v>
      </c>
      <c r="I1389">
        <v>2.9</v>
      </c>
      <c r="J1389" t="s">
        <v>247</v>
      </c>
      <c r="K1389">
        <v>51091</v>
      </c>
      <c r="L1389" t="s">
        <v>236</v>
      </c>
    </row>
    <row r="1390" spans="1:12" x14ac:dyDescent="0.2">
      <c r="A1390" t="str">
        <f t="shared" si="21"/>
        <v>Isle of Wight2013</v>
      </c>
      <c r="B1390" t="s">
        <v>678</v>
      </c>
      <c r="C1390">
        <v>2013</v>
      </c>
      <c r="D1390" t="s">
        <v>245</v>
      </c>
      <c r="E1390">
        <v>712</v>
      </c>
      <c r="F1390">
        <v>10566</v>
      </c>
      <c r="G1390">
        <v>1</v>
      </c>
      <c r="H1390">
        <v>736</v>
      </c>
      <c r="I1390">
        <v>-2.5</v>
      </c>
      <c r="J1390" t="s">
        <v>247</v>
      </c>
      <c r="K1390">
        <v>51093</v>
      </c>
      <c r="L1390" t="s">
        <v>236</v>
      </c>
    </row>
    <row r="1391" spans="1:12" x14ac:dyDescent="0.2">
      <c r="A1391" t="str">
        <f t="shared" si="21"/>
        <v>James City2013</v>
      </c>
      <c r="B1391" t="s">
        <v>679</v>
      </c>
      <c r="C1391">
        <v>2013</v>
      </c>
      <c r="D1391" t="s">
        <v>245</v>
      </c>
      <c r="E1391">
        <v>1703</v>
      </c>
      <c r="F1391">
        <v>26781</v>
      </c>
      <c r="G1391">
        <v>-0.6</v>
      </c>
      <c r="H1391">
        <v>708</v>
      </c>
      <c r="I1391">
        <v>-2.1</v>
      </c>
      <c r="J1391" t="s">
        <v>247</v>
      </c>
      <c r="K1391">
        <v>51095</v>
      </c>
      <c r="L1391" t="s">
        <v>236</v>
      </c>
    </row>
    <row r="1392" spans="1:12" x14ac:dyDescent="0.2">
      <c r="A1392" t="str">
        <f t="shared" si="21"/>
        <v>King and Queen2013</v>
      </c>
      <c r="B1392" t="s">
        <v>680</v>
      </c>
      <c r="C1392">
        <v>2013</v>
      </c>
      <c r="D1392" t="s">
        <v>245</v>
      </c>
      <c r="E1392">
        <v>157</v>
      </c>
      <c r="F1392">
        <v>901</v>
      </c>
      <c r="G1392">
        <v>-0.6</v>
      </c>
      <c r="H1392">
        <v>710</v>
      </c>
      <c r="I1392">
        <v>2.2999999999999998</v>
      </c>
      <c r="J1392" t="s">
        <v>247</v>
      </c>
      <c r="K1392">
        <v>51097</v>
      </c>
      <c r="L1392" t="s">
        <v>236</v>
      </c>
    </row>
    <row r="1393" spans="1:12" x14ac:dyDescent="0.2">
      <c r="A1393" t="str">
        <f t="shared" si="21"/>
        <v>King George2013</v>
      </c>
      <c r="B1393" t="s">
        <v>681</v>
      </c>
      <c r="C1393">
        <v>2013</v>
      </c>
      <c r="D1393" t="s">
        <v>245</v>
      </c>
      <c r="E1393">
        <v>549</v>
      </c>
      <c r="F1393">
        <v>10551</v>
      </c>
      <c r="G1393">
        <v>2.1</v>
      </c>
      <c r="H1393">
        <v>1292</v>
      </c>
      <c r="I1393">
        <v>-1.3</v>
      </c>
      <c r="J1393" t="s">
        <v>247</v>
      </c>
      <c r="K1393">
        <v>51099</v>
      </c>
      <c r="L1393" t="s">
        <v>236</v>
      </c>
    </row>
    <row r="1394" spans="1:12" x14ac:dyDescent="0.2">
      <c r="A1394" t="str">
        <f t="shared" si="21"/>
        <v>King William2013</v>
      </c>
      <c r="B1394" t="s">
        <v>682</v>
      </c>
      <c r="C1394">
        <v>2013</v>
      </c>
      <c r="D1394" t="s">
        <v>245</v>
      </c>
      <c r="E1394">
        <v>334</v>
      </c>
      <c r="F1394">
        <v>3471</v>
      </c>
      <c r="G1394">
        <v>2.1</v>
      </c>
      <c r="H1394">
        <v>811</v>
      </c>
      <c r="I1394">
        <v>5.9</v>
      </c>
      <c r="J1394" t="s">
        <v>247</v>
      </c>
      <c r="K1394">
        <v>51101</v>
      </c>
      <c r="L1394" t="s">
        <v>236</v>
      </c>
    </row>
    <row r="1395" spans="1:12" x14ac:dyDescent="0.2">
      <c r="A1395" t="str">
        <f t="shared" si="21"/>
        <v>Lancaster2013</v>
      </c>
      <c r="B1395" t="s">
        <v>388</v>
      </c>
      <c r="C1395">
        <v>2013</v>
      </c>
      <c r="D1395" t="s">
        <v>245</v>
      </c>
      <c r="E1395">
        <v>480</v>
      </c>
      <c r="F1395">
        <v>4527</v>
      </c>
      <c r="G1395">
        <v>-2.5</v>
      </c>
      <c r="H1395">
        <v>684</v>
      </c>
      <c r="I1395">
        <v>1.3</v>
      </c>
      <c r="J1395" t="s">
        <v>247</v>
      </c>
      <c r="K1395">
        <v>51103</v>
      </c>
      <c r="L1395" t="s">
        <v>236</v>
      </c>
    </row>
    <row r="1396" spans="1:12" x14ac:dyDescent="0.2">
      <c r="A1396" t="str">
        <f t="shared" si="21"/>
        <v>Lee2013</v>
      </c>
      <c r="B1396" t="s">
        <v>315</v>
      </c>
      <c r="C1396">
        <v>2013</v>
      </c>
      <c r="D1396" t="s">
        <v>245</v>
      </c>
      <c r="E1396">
        <v>487</v>
      </c>
      <c r="F1396">
        <v>4584</v>
      </c>
      <c r="G1396">
        <v>-5.6</v>
      </c>
      <c r="H1396">
        <v>650</v>
      </c>
      <c r="I1396">
        <v>-0.8</v>
      </c>
      <c r="J1396" t="s">
        <v>247</v>
      </c>
      <c r="K1396">
        <v>51105</v>
      </c>
      <c r="L1396" t="s">
        <v>236</v>
      </c>
    </row>
    <row r="1397" spans="1:12" x14ac:dyDescent="0.2">
      <c r="A1397" t="str">
        <f t="shared" si="21"/>
        <v>Loudoun2013</v>
      </c>
      <c r="B1397" t="s">
        <v>417</v>
      </c>
      <c r="C1397">
        <v>2013</v>
      </c>
      <c r="D1397" t="s">
        <v>245</v>
      </c>
      <c r="E1397">
        <v>10271</v>
      </c>
      <c r="F1397">
        <v>148588</v>
      </c>
      <c r="G1397">
        <v>3</v>
      </c>
      <c r="H1397">
        <v>1190</v>
      </c>
      <c r="I1397">
        <v>1.7</v>
      </c>
      <c r="J1397" t="s">
        <v>247</v>
      </c>
      <c r="K1397">
        <v>51107</v>
      </c>
      <c r="L1397" t="s">
        <v>236</v>
      </c>
    </row>
    <row r="1398" spans="1:12" x14ac:dyDescent="0.2">
      <c r="A1398" t="str">
        <f t="shared" si="21"/>
        <v>Louisa2013</v>
      </c>
      <c r="B1398" t="s">
        <v>683</v>
      </c>
      <c r="C1398">
        <v>2013</v>
      </c>
      <c r="D1398" t="s">
        <v>245</v>
      </c>
      <c r="E1398">
        <v>782</v>
      </c>
      <c r="F1398">
        <v>8318</v>
      </c>
      <c r="G1398">
        <v>0.5</v>
      </c>
      <c r="H1398">
        <v>934</v>
      </c>
      <c r="I1398">
        <v>7</v>
      </c>
      <c r="J1398" t="s">
        <v>247</v>
      </c>
      <c r="K1398">
        <v>51109</v>
      </c>
      <c r="L1398" t="s">
        <v>236</v>
      </c>
    </row>
    <row r="1399" spans="1:12" x14ac:dyDescent="0.2">
      <c r="A1399" t="str">
        <f t="shared" si="21"/>
        <v>Lunenburg2013</v>
      </c>
      <c r="B1399" t="s">
        <v>684</v>
      </c>
      <c r="C1399">
        <v>2013</v>
      </c>
      <c r="D1399" t="s">
        <v>245</v>
      </c>
      <c r="E1399">
        <v>256</v>
      </c>
      <c r="F1399">
        <v>2501</v>
      </c>
      <c r="G1399">
        <v>3.7</v>
      </c>
      <c r="H1399">
        <v>680</v>
      </c>
      <c r="I1399">
        <v>-11</v>
      </c>
      <c r="J1399" t="s">
        <v>247</v>
      </c>
      <c r="K1399">
        <v>51111</v>
      </c>
      <c r="L1399" t="s">
        <v>236</v>
      </c>
    </row>
    <row r="1400" spans="1:12" x14ac:dyDescent="0.2">
      <c r="A1400" t="str">
        <f t="shared" si="21"/>
        <v>Madison2013</v>
      </c>
      <c r="B1400" t="s">
        <v>313</v>
      </c>
      <c r="C1400">
        <v>2013</v>
      </c>
      <c r="D1400" t="s">
        <v>245</v>
      </c>
      <c r="E1400">
        <v>330</v>
      </c>
      <c r="F1400">
        <v>3242</v>
      </c>
      <c r="G1400">
        <v>-1.1000000000000001</v>
      </c>
      <c r="H1400">
        <v>603</v>
      </c>
      <c r="I1400">
        <v>-6.9</v>
      </c>
      <c r="J1400" t="s">
        <v>247</v>
      </c>
      <c r="K1400">
        <v>51113</v>
      </c>
      <c r="L1400" t="s">
        <v>236</v>
      </c>
    </row>
    <row r="1401" spans="1:12" x14ac:dyDescent="0.2">
      <c r="A1401" t="str">
        <f t="shared" si="21"/>
        <v>Mathews2013</v>
      </c>
      <c r="B1401" t="s">
        <v>685</v>
      </c>
      <c r="C1401">
        <v>2013</v>
      </c>
      <c r="D1401" t="s">
        <v>245</v>
      </c>
      <c r="E1401">
        <v>203</v>
      </c>
      <c r="F1401">
        <v>1413</v>
      </c>
      <c r="G1401">
        <v>-1.9</v>
      </c>
      <c r="H1401">
        <v>523</v>
      </c>
      <c r="I1401">
        <v>2.8</v>
      </c>
      <c r="J1401" t="s">
        <v>247</v>
      </c>
      <c r="K1401">
        <v>51115</v>
      </c>
      <c r="L1401" t="s">
        <v>236</v>
      </c>
    </row>
    <row r="1402" spans="1:12" x14ac:dyDescent="0.2">
      <c r="A1402" t="str">
        <f t="shared" si="21"/>
        <v>Mecklenburg2013</v>
      </c>
      <c r="B1402" t="s">
        <v>686</v>
      </c>
      <c r="C1402">
        <v>2013</v>
      </c>
      <c r="D1402" t="s">
        <v>245</v>
      </c>
      <c r="E1402">
        <v>1001</v>
      </c>
      <c r="F1402">
        <v>11201</v>
      </c>
      <c r="G1402">
        <v>-5</v>
      </c>
      <c r="H1402">
        <v>597</v>
      </c>
      <c r="I1402">
        <v>1.9</v>
      </c>
      <c r="J1402" t="s">
        <v>247</v>
      </c>
      <c r="K1402">
        <v>51117</v>
      </c>
      <c r="L1402" t="s">
        <v>236</v>
      </c>
    </row>
    <row r="1403" spans="1:12" x14ac:dyDescent="0.2">
      <c r="A1403" t="str">
        <f t="shared" si="21"/>
        <v>Middlesex2013</v>
      </c>
      <c r="B1403" t="s">
        <v>687</v>
      </c>
      <c r="C1403">
        <v>2013</v>
      </c>
      <c r="D1403" t="s">
        <v>245</v>
      </c>
      <c r="E1403">
        <v>358</v>
      </c>
      <c r="F1403">
        <v>3133</v>
      </c>
      <c r="G1403">
        <v>0.9</v>
      </c>
      <c r="H1403">
        <v>613</v>
      </c>
      <c r="I1403">
        <v>4.3</v>
      </c>
      <c r="J1403" t="s">
        <v>247</v>
      </c>
      <c r="K1403">
        <v>51119</v>
      </c>
      <c r="L1403" t="s">
        <v>236</v>
      </c>
    </row>
    <row r="1404" spans="1:12" x14ac:dyDescent="0.2">
      <c r="A1404" t="str">
        <f t="shared" si="21"/>
        <v>Montgomery2013</v>
      </c>
      <c r="B1404" t="s">
        <v>329</v>
      </c>
      <c r="C1404">
        <v>2013</v>
      </c>
      <c r="D1404" t="s">
        <v>245</v>
      </c>
      <c r="E1404">
        <v>2150</v>
      </c>
      <c r="F1404">
        <v>40860</v>
      </c>
      <c r="G1404">
        <v>0.8</v>
      </c>
      <c r="H1404">
        <v>768</v>
      </c>
      <c r="I1404">
        <v>-0.5</v>
      </c>
      <c r="J1404" t="s">
        <v>247</v>
      </c>
      <c r="K1404">
        <v>51121</v>
      </c>
      <c r="L1404" t="s">
        <v>236</v>
      </c>
    </row>
    <row r="1405" spans="1:12" x14ac:dyDescent="0.2">
      <c r="A1405" t="str">
        <f t="shared" si="21"/>
        <v>Nelson2013</v>
      </c>
      <c r="B1405" t="s">
        <v>627</v>
      </c>
      <c r="C1405">
        <v>2013</v>
      </c>
      <c r="D1405" t="s">
        <v>245</v>
      </c>
      <c r="E1405">
        <v>517</v>
      </c>
      <c r="F1405">
        <v>3961</v>
      </c>
      <c r="G1405">
        <v>8</v>
      </c>
      <c r="H1405">
        <v>603</v>
      </c>
      <c r="I1405">
        <v>-2.4</v>
      </c>
      <c r="J1405" t="s">
        <v>247</v>
      </c>
      <c r="K1405">
        <v>51125</v>
      </c>
      <c r="L1405" t="s">
        <v>236</v>
      </c>
    </row>
    <row r="1406" spans="1:12" x14ac:dyDescent="0.2">
      <c r="A1406" t="str">
        <f t="shared" si="21"/>
        <v>New Kent2013</v>
      </c>
      <c r="B1406" t="s">
        <v>688</v>
      </c>
      <c r="C1406">
        <v>2013</v>
      </c>
      <c r="D1406" t="s">
        <v>245</v>
      </c>
      <c r="E1406">
        <v>409</v>
      </c>
      <c r="F1406">
        <v>3803</v>
      </c>
      <c r="G1406">
        <v>3.6</v>
      </c>
      <c r="H1406">
        <v>669</v>
      </c>
      <c r="I1406">
        <v>-3.6</v>
      </c>
      <c r="J1406" t="s">
        <v>247</v>
      </c>
      <c r="K1406">
        <v>51127</v>
      </c>
      <c r="L1406" t="s">
        <v>236</v>
      </c>
    </row>
    <row r="1407" spans="1:12" x14ac:dyDescent="0.2">
      <c r="A1407" t="str">
        <f t="shared" si="21"/>
        <v>Northampton2013</v>
      </c>
      <c r="B1407" t="s">
        <v>689</v>
      </c>
      <c r="C1407">
        <v>2013</v>
      </c>
      <c r="D1407" t="s">
        <v>245</v>
      </c>
      <c r="E1407">
        <v>488</v>
      </c>
      <c r="F1407">
        <v>4319</v>
      </c>
      <c r="G1407">
        <v>-1</v>
      </c>
      <c r="H1407">
        <v>633</v>
      </c>
      <c r="I1407">
        <v>-0.9</v>
      </c>
      <c r="J1407" t="s">
        <v>247</v>
      </c>
      <c r="K1407">
        <v>51131</v>
      </c>
      <c r="L1407" t="s">
        <v>236</v>
      </c>
    </row>
    <row r="1408" spans="1:12" x14ac:dyDescent="0.2">
      <c r="A1408" t="str">
        <f t="shared" si="21"/>
        <v>Northumberland2013</v>
      </c>
      <c r="B1408" t="s">
        <v>690</v>
      </c>
      <c r="C1408">
        <v>2013</v>
      </c>
      <c r="D1408" t="s">
        <v>245</v>
      </c>
      <c r="E1408">
        <v>352</v>
      </c>
      <c r="F1408">
        <v>2412</v>
      </c>
      <c r="G1408">
        <v>-0.7</v>
      </c>
      <c r="H1408">
        <v>714</v>
      </c>
      <c r="I1408">
        <v>7.5</v>
      </c>
      <c r="J1408" t="s">
        <v>247</v>
      </c>
      <c r="K1408">
        <v>51133</v>
      </c>
      <c r="L1408" t="s">
        <v>236</v>
      </c>
    </row>
    <row r="1409" spans="1:12" x14ac:dyDescent="0.2">
      <c r="A1409" t="str">
        <f t="shared" si="21"/>
        <v>Nottoway2013</v>
      </c>
      <c r="B1409" t="s">
        <v>691</v>
      </c>
      <c r="C1409">
        <v>2013</v>
      </c>
      <c r="D1409" t="s">
        <v>245</v>
      </c>
      <c r="E1409">
        <v>377</v>
      </c>
      <c r="F1409">
        <v>5628</v>
      </c>
      <c r="G1409">
        <v>7.6</v>
      </c>
      <c r="H1409">
        <v>642</v>
      </c>
      <c r="I1409">
        <v>-0.6</v>
      </c>
      <c r="J1409" t="s">
        <v>247</v>
      </c>
      <c r="K1409">
        <v>51135</v>
      </c>
      <c r="L1409" t="s">
        <v>236</v>
      </c>
    </row>
    <row r="1410" spans="1:12" x14ac:dyDescent="0.2">
      <c r="A1410" t="str">
        <f t="shared" si="21"/>
        <v>Orange2013</v>
      </c>
      <c r="B1410" t="s">
        <v>418</v>
      </c>
      <c r="C1410">
        <v>2013</v>
      </c>
      <c r="D1410" t="s">
        <v>245</v>
      </c>
      <c r="E1410">
        <v>876</v>
      </c>
      <c r="F1410">
        <v>9119</v>
      </c>
      <c r="G1410">
        <v>6.3</v>
      </c>
      <c r="H1410">
        <v>701</v>
      </c>
      <c r="I1410">
        <v>4.5</v>
      </c>
      <c r="J1410" t="s">
        <v>247</v>
      </c>
      <c r="K1410">
        <v>51137</v>
      </c>
      <c r="L1410" t="s">
        <v>236</v>
      </c>
    </row>
    <row r="1411" spans="1:12" x14ac:dyDescent="0.2">
      <c r="A1411" t="str">
        <f t="shared" si="21"/>
        <v>Page2013</v>
      </c>
      <c r="B1411" t="s">
        <v>692</v>
      </c>
      <c r="C1411">
        <v>2013</v>
      </c>
      <c r="D1411" t="s">
        <v>245</v>
      </c>
      <c r="E1411">
        <v>518</v>
      </c>
      <c r="F1411">
        <v>5251</v>
      </c>
      <c r="G1411">
        <v>3</v>
      </c>
      <c r="H1411">
        <v>534</v>
      </c>
      <c r="I1411">
        <v>-2.6</v>
      </c>
      <c r="J1411" t="s">
        <v>247</v>
      </c>
      <c r="K1411">
        <v>51139</v>
      </c>
      <c r="L1411" t="s">
        <v>236</v>
      </c>
    </row>
    <row r="1412" spans="1:12" x14ac:dyDescent="0.2">
      <c r="A1412" t="str">
        <f t="shared" si="21"/>
        <v>Patrick2013</v>
      </c>
      <c r="B1412" t="s">
        <v>693</v>
      </c>
      <c r="C1412">
        <v>2013</v>
      </c>
      <c r="D1412" t="s">
        <v>245</v>
      </c>
      <c r="E1412">
        <v>406</v>
      </c>
      <c r="F1412">
        <v>4879</v>
      </c>
      <c r="G1412">
        <v>-2.8</v>
      </c>
      <c r="H1412">
        <v>526</v>
      </c>
      <c r="I1412">
        <v>1.5</v>
      </c>
      <c r="J1412" t="s">
        <v>247</v>
      </c>
      <c r="K1412">
        <v>51141</v>
      </c>
      <c r="L1412" t="s">
        <v>236</v>
      </c>
    </row>
    <row r="1413" spans="1:12" x14ac:dyDescent="0.2">
      <c r="A1413" t="str">
        <f t="shared" si="21"/>
        <v>Pittsylvania2013</v>
      </c>
      <c r="B1413" t="s">
        <v>694</v>
      </c>
      <c r="C1413">
        <v>2013</v>
      </c>
      <c r="D1413" t="s">
        <v>245</v>
      </c>
      <c r="E1413">
        <v>1230</v>
      </c>
      <c r="F1413">
        <v>12099</v>
      </c>
      <c r="G1413">
        <v>0.5</v>
      </c>
      <c r="H1413">
        <v>589</v>
      </c>
      <c r="I1413">
        <v>0.9</v>
      </c>
      <c r="J1413" t="s">
        <v>247</v>
      </c>
      <c r="K1413">
        <v>51143</v>
      </c>
      <c r="L1413" t="s">
        <v>236</v>
      </c>
    </row>
    <row r="1414" spans="1:12" x14ac:dyDescent="0.2">
      <c r="A1414" t="str">
        <f t="shared" ref="A1414:A1477" si="22">_xlfn.CONCAT(B1414, C1414)</f>
        <v>Powhatan2013</v>
      </c>
      <c r="B1414" t="s">
        <v>695</v>
      </c>
      <c r="C1414">
        <v>2013</v>
      </c>
      <c r="D1414" t="s">
        <v>245</v>
      </c>
      <c r="E1414">
        <v>739</v>
      </c>
      <c r="F1414">
        <v>7564</v>
      </c>
      <c r="G1414">
        <v>3.3</v>
      </c>
      <c r="H1414">
        <v>804</v>
      </c>
      <c r="I1414">
        <v>3.2</v>
      </c>
      <c r="J1414" t="s">
        <v>247</v>
      </c>
      <c r="K1414">
        <v>51145</v>
      </c>
      <c r="L1414" t="s">
        <v>236</v>
      </c>
    </row>
    <row r="1415" spans="1:12" x14ac:dyDescent="0.2">
      <c r="A1415" t="str">
        <f t="shared" si="22"/>
        <v>Prince Edward2013</v>
      </c>
      <c r="B1415" t="s">
        <v>696</v>
      </c>
      <c r="C1415">
        <v>2013</v>
      </c>
      <c r="D1415" t="s">
        <v>245</v>
      </c>
      <c r="E1415">
        <v>592</v>
      </c>
      <c r="F1415">
        <v>8512</v>
      </c>
      <c r="G1415">
        <v>-2.2000000000000002</v>
      </c>
      <c r="H1415">
        <v>644</v>
      </c>
      <c r="I1415">
        <v>3</v>
      </c>
      <c r="J1415" t="s">
        <v>247</v>
      </c>
      <c r="K1415">
        <v>51147</v>
      </c>
      <c r="L1415" t="s">
        <v>236</v>
      </c>
    </row>
    <row r="1416" spans="1:12" x14ac:dyDescent="0.2">
      <c r="A1416" t="str">
        <f t="shared" si="22"/>
        <v>Prince George2013</v>
      </c>
      <c r="B1416" t="s">
        <v>697</v>
      </c>
      <c r="C1416">
        <v>2013</v>
      </c>
      <c r="D1416" t="s">
        <v>245</v>
      </c>
      <c r="E1416">
        <v>555</v>
      </c>
      <c r="F1416">
        <v>14088</v>
      </c>
      <c r="G1416">
        <v>1.4</v>
      </c>
      <c r="H1416">
        <v>956</v>
      </c>
      <c r="I1416">
        <v>-1</v>
      </c>
      <c r="J1416" t="s">
        <v>247</v>
      </c>
      <c r="K1416">
        <v>51149</v>
      </c>
      <c r="L1416" t="s">
        <v>236</v>
      </c>
    </row>
    <row r="1417" spans="1:12" x14ac:dyDescent="0.2">
      <c r="A1417" t="str">
        <f t="shared" si="22"/>
        <v>Prince William2013</v>
      </c>
      <c r="B1417" t="s">
        <v>698</v>
      </c>
      <c r="C1417">
        <v>2013</v>
      </c>
      <c r="D1417" t="s">
        <v>245</v>
      </c>
      <c r="E1417">
        <v>8055</v>
      </c>
      <c r="F1417">
        <v>117582</v>
      </c>
      <c r="G1417">
        <v>1.3</v>
      </c>
      <c r="H1417">
        <v>863</v>
      </c>
      <c r="I1417">
        <v>0</v>
      </c>
      <c r="J1417" t="s">
        <v>247</v>
      </c>
      <c r="K1417">
        <v>51153</v>
      </c>
      <c r="L1417" t="s">
        <v>236</v>
      </c>
    </row>
    <row r="1418" spans="1:12" x14ac:dyDescent="0.2">
      <c r="A1418" t="str">
        <f t="shared" si="22"/>
        <v>Pulaski2013</v>
      </c>
      <c r="B1418" t="s">
        <v>415</v>
      </c>
      <c r="C1418">
        <v>2013</v>
      </c>
      <c r="D1418" t="s">
        <v>245</v>
      </c>
      <c r="E1418">
        <v>756</v>
      </c>
      <c r="F1418">
        <v>13320</v>
      </c>
      <c r="G1418">
        <v>2.6</v>
      </c>
      <c r="H1418">
        <v>720</v>
      </c>
      <c r="I1418">
        <v>6</v>
      </c>
      <c r="J1418" t="s">
        <v>247</v>
      </c>
      <c r="K1418">
        <v>51155</v>
      </c>
      <c r="L1418" t="s">
        <v>236</v>
      </c>
    </row>
    <row r="1419" spans="1:12" x14ac:dyDescent="0.2">
      <c r="A1419" t="str">
        <f t="shared" si="22"/>
        <v>Rappahannock2013</v>
      </c>
      <c r="B1419" t="s">
        <v>699</v>
      </c>
      <c r="C1419">
        <v>2013</v>
      </c>
      <c r="D1419" t="s">
        <v>245</v>
      </c>
      <c r="E1419">
        <v>265</v>
      </c>
      <c r="F1419">
        <v>1386</v>
      </c>
      <c r="G1419">
        <v>-2.6</v>
      </c>
      <c r="H1419">
        <v>891</v>
      </c>
      <c r="I1419">
        <v>1.5</v>
      </c>
      <c r="J1419" t="s">
        <v>247</v>
      </c>
      <c r="K1419">
        <v>51157</v>
      </c>
      <c r="L1419" t="s">
        <v>236</v>
      </c>
    </row>
    <row r="1420" spans="1:12" x14ac:dyDescent="0.2">
      <c r="A1420" t="str">
        <f t="shared" si="22"/>
        <v>Richmond2013</v>
      </c>
      <c r="B1420" t="s">
        <v>342</v>
      </c>
      <c r="C1420">
        <v>2013</v>
      </c>
      <c r="D1420" t="s">
        <v>245</v>
      </c>
      <c r="E1420">
        <v>203</v>
      </c>
      <c r="F1420">
        <v>2659</v>
      </c>
      <c r="G1420">
        <v>2.7</v>
      </c>
      <c r="H1420">
        <v>673</v>
      </c>
      <c r="I1420">
        <v>-3</v>
      </c>
      <c r="J1420" t="s">
        <v>247</v>
      </c>
      <c r="K1420">
        <v>51159</v>
      </c>
      <c r="L1420" t="s">
        <v>236</v>
      </c>
    </row>
    <row r="1421" spans="1:12" x14ac:dyDescent="0.2">
      <c r="A1421" t="str">
        <f t="shared" si="22"/>
        <v>Roanoke2013</v>
      </c>
      <c r="B1421" t="s">
        <v>700</v>
      </c>
      <c r="C1421">
        <v>2013</v>
      </c>
      <c r="D1421" t="s">
        <v>245</v>
      </c>
      <c r="E1421">
        <v>2295</v>
      </c>
      <c r="F1421">
        <v>35152</v>
      </c>
      <c r="G1421">
        <v>-0.4</v>
      </c>
      <c r="H1421">
        <v>742</v>
      </c>
      <c r="I1421">
        <v>0.8</v>
      </c>
      <c r="J1421" t="s">
        <v>247</v>
      </c>
      <c r="K1421">
        <v>51161</v>
      </c>
      <c r="L1421" t="s">
        <v>236</v>
      </c>
    </row>
    <row r="1422" spans="1:12" x14ac:dyDescent="0.2">
      <c r="A1422" t="str">
        <f t="shared" si="22"/>
        <v>Rockbridge2013</v>
      </c>
      <c r="B1422" t="s">
        <v>701</v>
      </c>
      <c r="C1422">
        <v>2013</v>
      </c>
      <c r="D1422" t="s">
        <v>245</v>
      </c>
      <c r="E1422">
        <v>448</v>
      </c>
      <c r="F1422">
        <v>5376</v>
      </c>
      <c r="G1422">
        <v>-5</v>
      </c>
      <c r="H1422">
        <v>585</v>
      </c>
      <c r="I1422">
        <v>5.6</v>
      </c>
      <c r="J1422" t="s">
        <v>247</v>
      </c>
      <c r="K1422">
        <v>51163</v>
      </c>
      <c r="L1422" t="s">
        <v>236</v>
      </c>
    </row>
    <row r="1423" spans="1:12" x14ac:dyDescent="0.2">
      <c r="A1423" t="str">
        <f t="shared" si="22"/>
        <v>Rockingham2013</v>
      </c>
      <c r="B1423" t="s">
        <v>380</v>
      </c>
      <c r="C1423">
        <v>2013</v>
      </c>
      <c r="D1423" t="s">
        <v>245</v>
      </c>
      <c r="E1423">
        <v>1587</v>
      </c>
      <c r="F1423">
        <v>30298</v>
      </c>
      <c r="G1423">
        <v>6.9</v>
      </c>
      <c r="H1423">
        <v>762</v>
      </c>
      <c r="I1423">
        <v>1.7</v>
      </c>
      <c r="J1423" t="s">
        <v>247</v>
      </c>
      <c r="K1423">
        <v>51165</v>
      </c>
      <c r="L1423" t="s">
        <v>236</v>
      </c>
    </row>
    <row r="1424" spans="1:12" x14ac:dyDescent="0.2">
      <c r="A1424" t="str">
        <f t="shared" si="22"/>
        <v>Russell2013</v>
      </c>
      <c r="B1424" t="s">
        <v>449</v>
      </c>
      <c r="C1424">
        <v>2013</v>
      </c>
      <c r="D1424" t="s">
        <v>245</v>
      </c>
      <c r="E1424">
        <v>608</v>
      </c>
      <c r="F1424">
        <v>6679</v>
      </c>
      <c r="G1424">
        <v>-2.2999999999999998</v>
      </c>
      <c r="H1424">
        <v>691</v>
      </c>
      <c r="I1424">
        <v>1.9</v>
      </c>
      <c r="J1424" t="s">
        <v>247</v>
      </c>
      <c r="K1424">
        <v>51167</v>
      </c>
      <c r="L1424" t="s">
        <v>236</v>
      </c>
    </row>
    <row r="1425" spans="1:12" x14ac:dyDescent="0.2">
      <c r="A1425" t="str">
        <f t="shared" si="22"/>
        <v>Scott2013</v>
      </c>
      <c r="B1425" t="s">
        <v>638</v>
      </c>
      <c r="C1425">
        <v>2013</v>
      </c>
      <c r="D1425" t="s">
        <v>245</v>
      </c>
      <c r="E1425">
        <v>425</v>
      </c>
      <c r="F1425">
        <v>4665</v>
      </c>
      <c r="G1425">
        <v>-0.9</v>
      </c>
      <c r="H1425">
        <v>588</v>
      </c>
      <c r="I1425">
        <v>1.6</v>
      </c>
      <c r="J1425" t="s">
        <v>247</v>
      </c>
      <c r="K1425">
        <v>51169</v>
      </c>
      <c r="L1425" t="s">
        <v>236</v>
      </c>
    </row>
    <row r="1426" spans="1:12" x14ac:dyDescent="0.2">
      <c r="A1426" t="str">
        <f t="shared" si="22"/>
        <v>Shenandoah2013</v>
      </c>
      <c r="B1426" t="s">
        <v>702</v>
      </c>
      <c r="C1426">
        <v>2013</v>
      </c>
      <c r="D1426" t="s">
        <v>245</v>
      </c>
      <c r="E1426">
        <v>1057</v>
      </c>
      <c r="F1426">
        <v>13171</v>
      </c>
      <c r="G1426">
        <v>0.3</v>
      </c>
      <c r="H1426">
        <v>631</v>
      </c>
      <c r="I1426">
        <v>-4.8</v>
      </c>
      <c r="J1426" t="s">
        <v>247</v>
      </c>
      <c r="K1426">
        <v>51171</v>
      </c>
      <c r="L1426" t="s">
        <v>236</v>
      </c>
    </row>
    <row r="1427" spans="1:12" x14ac:dyDescent="0.2">
      <c r="A1427" t="str">
        <f t="shared" si="22"/>
        <v>Smyth2013</v>
      </c>
      <c r="B1427" t="s">
        <v>703</v>
      </c>
      <c r="C1427">
        <v>2013</v>
      </c>
      <c r="D1427" t="s">
        <v>245</v>
      </c>
      <c r="E1427">
        <v>823</v>
      </c>
      <c r="F1427">
        <v>11692</v>
      </c>
      <c r="G1427">
        <v>0.5</v>
      </c>
      <c r="H1427">
        <v>657</v>
      </c>
      <c r="I1427">
        <v>2.8</v>
      </c>
      <c r="J1427" t="s">
        <v>247</v>
      </c>
      <c r="K1427">
        <v>51173</v>
      </c>
      <c r="L1427" t="s">
        <v>236</v>
      </c>
    </row>
    <row r="1428" spans="1:12" x14ac:dyDescent="0.2">
      <c r="A1428" t="str">
        <f t="shared" si="22"/>
        <v>Southampton2013</v>
      </c>
      <c r="B1428" t="s">
        <v>704</v>
      </c>
      <c r="C1428">
        <v>2013</v>
      </c>
      <c r="D1428" t="s">
        <v>245</v>
      </c>
      <c r="E1428">
        <v>299</v>
      </c>
      <c r="F1428">
        <v>3630</v>
      </c>
      <c r="G1428">
        <v>-3.4</v>
      </c>
      <c r="H1428">
        <v>648</v>
      </c>
      <c r="I1428">
        <v>-12.8</v>
      </c>
      <c r="J1428" t="s">
        <v>247</v>
      </c>
      <c r="K1428">
        <v>51175</v>
      </c>
      <c r="L1428" t="s">
        <v>236</v>
      </c>
    </row>
    <row r="1429" spans="1:12" x14ac:dyDescent="0.2">
      <c r="A1429" t="str">
        <f t="shared" si="22"/>
        <v>Spotsylvania2013</v>
      </c>
      <c r="B1429" t="s">
        <v>705</v>
      </c>
      <c r="C1429">
        <v>2013</v>
      </c>
      <c r="D1429" t="s">
        <v>245</v>
      </c>
      <c r="E1429">
        <v>2659</v>
      </c>
      <c r="F1429">
        <v>32838</v>
      </c>
      <c r="G1429">
        <v>2.2000000000000002</v>
      </c>
      <c r="H1429">
        <v>756</v>
      </c>
      <c r="I1429">
        <v>3.4</v>
      </c>
      <c r="J1429" t="s">
        <v>247</v>
      </c>
      <c r="K1429">
        <v>51177</v>
      </c>
      <c r="L1429" t="s">
        <v>236</v>
      </c>
    </row>
    <row r="1430" spans="1:12" x14ac:dyDescent="0.2">
      <c r="A1430" t="str">
        <f t="shared" si="22"/>
        <v>Stafford2013</v>
      </c>
      <c r="B1430" t="s">
        <v>706</v>
      </c>
      <c r="C1430">
        <v>2013</v>
      </c>
      <c r="D1430" t="s">
        <v>245</v>
      </c>
      <c r="E1430">
        <v>2385</v>
      </c>
      <c r="F1430">
        <v>40147</v>
      </c>
      <c r="G1430">
        <v>4</v>
      </c>
      <c r="H1430">
        <v>886</v>
      </c>
      <c r="I1430">
        <v>-4.8</v>
      </c>
      <c r="J1430" t="s">
        <v>247</v>
      </c>
      <c r="K1430">
        <v>51179</v>
      </c>
      <c r="L1430" t="s">
        <v>236</v>
      </c>
    </row>
    <row r="1431" spans="1:12" x14ac:dyDescent="0.2">
      <c r="A1431" t="str">
        <f t="shared" si="22"/>
        <v>Surry2013</v>
      </c>
      <c r="B1431" t="s">
        <v>707</v>
      </c>
      <c r="C1431">
        <v>2013</v>
      </c>
      <c r="D1431" t="s">
        <v>245</v>
      </c>
      <c r="E1431">
        <v>97</v>
      </c>
      <c r="F1431">
        <v>2080</v>
      </c>
      <c r="G1431">
        <v>1.5</v>
      </c>
      <c r="H1431">
        <v>1425</v>
      </c>
      <c r="I1431">
        <v>-6.9</v>
      </c>
      <c r="J1431" t="s">
        <v>247</v>
      </c>
      <c r="K1431">
        <v>51181</v>
      </c>
      <c r="L1431" t="s">
        <v>236</v>
      </c>
    </row>
    <row r="1432" spans="1:12" x14ac:dyDescent="0.2">
      <c r="A1432" t="str">
        <f t="shared" si="22"/>
        <v>Sussex2013</v>
      </c>
      <c r="B1432" t="s">
        <v>708</v>
      </c>
      <c r="C1432">
        <v>2013</v>
      </c>
      <c r="D1432" t="s">
        <v>245</v>
      </c>
      <c r="E1432">
        <v>228</v>
      </c>
      <c r="F1432">
        <v>3721</v>
      </c>
      <c r="G1432">
        <v>5</v>
      </c>
      <c r="H1432">
        <v>694</v>
      </c>
      <c r="I1432">
        <v>3</v>
      </c>
      <c r="J1432" t="s">
        <v>247</v>
      </c>
      <c r="K1432">
        <v>51183</v>
      </c>
      <c r="L1432" t="s">
        <v>236</v>
      </c>
    </row>
    <row r="1433" spans="1:12" x14ac:dyDescent="0.2">
      <c r="A1433" t="str">
        <f t="shared" si="22"/>
        <v>Tazewell2013</v>
      </c>
      <c r="B1433" t="s">
        <v>709</v>
      </c>
      <c r="C1433">
        <v>2013</v>
      </c>
      <c r="D1433" t="s">
        <v>245</v>
      </c>
      <c r="E1433">
        <v>1179</v>
      </c>
      <c r="F1433">
        <v>16051</v>
      </c>
      <c r="G1433">
        <v>-1.3</v>
      </c>
      <c r="H1433">
        <v>641</v>
      </c>
      <c r="I1433">
        <v>-0.8</v>
      </c>
      <c r="J1433" t="s">
        <v>247</v>
      </c>
      <c r="K1433">
        <v>51185</v>
      </c>
      <c r="L1433" t="s">
        <v>236</v>
      </c>
    </row>
    <row r="1434" spans="1:12" x14ac:dyDescent="0.2">
      <c r="A1434" t="str">
        <f t="shared" si="22"/>
        <v>Warren2013</v>
      </c>
      <c r="B1434" t="s">
        <v>561</v>
      </c>
      <c r="C1434">
        <v>2013</v>
      </c>
      <c r="D1434" t="s">
        <v>245</v>
      </c>
      <c r="E1434">
        <v>1012</v>
      </c>
      <c r="F1434">
        <v>12370</v>
      </c>
      <c r="G1434">
        <v>4.2</v>
      </c>
      <c r="H1434">
        <v>793</v>
      </c>
      <c r="I1434">
        <v>11.7</v>
      </c>
      <c r="J1434" t="s">
        <v>247</v>
      </c>
      <c r="K1434">
        <v>51187</v>
      </c>
      <c r="L1434" t="s">
        <v>236</v>
      </c>
    </row>
    <row r="1435" spans="1:12" x14ac:dyDescent="0.2">
      <c r="A1435" t="str">
        <f t="shared" si="22"/>
        <v>Washington2013</v>
      </c>
      <c r="B1435" t="s">
        <v>452</v>
      </c>
      <c r="C1435">
        <v>2013</v>
      </c>
      <c r="D1435" t="s">
        <v>245</v>
      </c>
      <c r="E1435">
        <v>1544</v>
      </c>
      <c r="F1435">
        <v>20422</v>
      </c>
      <c r="G1435">
        <v>1.5</v>
      </c>
      <c r="H1435">
        <v>700</v>
      </c>
      <c r="I1435">
        <v>-6.4</v>
      </c>
      <c r="J1435" t="s">
        <v>247</v>
      </c>
      <c r="K1435">
        <v>51191</v>
      </c>
      <c r="L1435" t="s">
        <v>236</v>
      </c>
    </row>
    <row r="1436" spans="1:12" x14ac:dyDescent="0.2">
      <c r="A1436" t="str">
        <f t="shared" si="22"/>
        <v>Westmoreland2013</v>
      </c>
      <c r="B1436" t="s">
        <v>710</v>
      </c>
      <c r="C1436">
        <v>2013</v>
      </c>
      <c r="D1436" t="s">
        <v>245</v>
      </c>
      <c r="E1436">
        <v>372</v>
      </c>
      <c r="F1436">
        <v>3226</v>
      </c>
      <c r="G1436">
        <v>-3.1</v>
      </c>
      <c r="H1436">
        <v>579</v>
      </c>
      <c r="I1436">
        <v>4.5</v>
      </c>
      <c r="J1436" t="s">
        <v>247</v>
      </c>
      <c r="K1436">
        <v>51193</v>
      </c>
      <c r="L1436" t="s">
        <v>236</v>
      </c>
    </row>
    <row r="1437" spans="1:12" x14ac:dyDescent="0.2">
      <c r="A1437" t="str">
        <f t="shared" si="22"/>
        <v>Wise2013</v>
      </c>
      <c r="B1437" t="s">
        <v>711</v>
      </c>
      <c r="C1437">
        <v>2013</v>
      </c>
      <c r="D1437" t="s">
        <v>245</v>
      </c>
      <c r="E1437">
        <v>998</v>
      </c>
      <c r="F1437">
        <v>12884</v>
      </c>
      <c r="G1437">
        <v>-7.2</v>
      </c>
      <c r="H1437">
        <v>672</v>
      </c>
      <c r="I1437">
        <v>-5.4</v>
      </c>
      <c r="J1437" t="s">
        <v>247</v>
      </c>
      <c r="K1437">
        <v>51195</v>
      </c>
      <c r="L1437" t="s">
        <v>236</v>
      </c>
    </row>
    <row r="1438" spans="1:12" x14ac:dyDescent="0.2">
      <c r="A1438" t="str">
        <f t="shared" si="22"/>
        <v>Wythe2013</v>
      </c>
      <c r="B1438" t="s">
        <v>712</v>
      </c>
      <c r="C1438">
        <v>2013</v>
      </c>
      <c r="D1438" t="s">
        <v>245</v>
      </c>
      <c r="E1438">
        <v>866</v>
      </c>
      <c r="F1438">
        <v>11453</v>
      </c>
      <c r="G1438">
        <v>0.6</v>
      </c>
      <c r="H1438">
        <v>609</v>
      </c>
      <c r="I1438">
        <v>1.5</v>
      </c>
      <c r="J1438" t="s">
        <v>247</v>
      </c>
      <c r="K1438">
        <v>51197</v>
      </c>
      <c r="L1438" t="s">
        <v>236</v>
      </c>
    </row>
    <row r="1439" spans="1:12" x14ac:dyDescent="0.2">
      <c r="A1439" t="str">
        <f t="shared" si="22"/>
        <v>York2013</v>
      </c>
      <c r="B1439" t="s">
        <v>391</v>
      </c>
      <c r="C1439">
        <v>2013</v>
      </c>
      <c r="D1439" t="s">
        <v>245</v>
      </c>
      <c r="E1439">
        <v>1519</v>
      </c>
      <c r="F1439">
        <v>20842</v>
      </c>
      <c r="G1439">
        <v>0.4</v>
      </c>
      <c r="H1439">
        <v>681</v>
      </c>
      <c r="I1439">
        <v>-0.6</v>
      </c>
      <c r="J1439" t="s">
        <v>247</v>
      </c>
      <c r="K1439">
        <v>51199</v>
      </c>
      <c r="L1439" t="s">
        <v>236</v>
      </c>
    </row>
    <row r="1440" spans="1:12" x14ac:dyDescent="0.2">
      <c r="A1440" t="str">
        <f t="shared" si="22"/>
        <v>Alexandria City2013</v>
      </c>
      <c r="B1440" t="s">
        <v>258</v>
      </c>
      <c r="C1440">
        <v>2013</v>
      </c>
      <c r="D1440" t="s">
        <v>245</v>
      </c>
      <c r="E1440">
        <v>6173</v>
      </c>
      <c r="F1440">
        <v>95488</v>
      </c>
      <c r="G1440">
        <v>-1.7</v>
      </c>
      <c r="H1440">
        <v>1412</v>
      </c>
      <c r="I1440">
        <v>-3.4</v>
      </c>
      <c r="J1440" t="s">
        <v>247</v>
      </c>
      <c r="K1440">
        <v>51510</v>
      </c>
      <c r="L1440" t="s">
        <v>236</v>
      </c>
    </row>
    <row r="1441" spans="1:12" x14ac:dyDescent="0.2">
      <c r="A1441" t="str">
        <f t="shared" si="22"/>
        <v>Bedford City2013</v>
      </c>
      <c r="B1441" t="s">
        <v>259</v>
      </c>
      <c r="C1441">
        <v>2013</v>
      </c>
      <c r="D1441" t="s">
        <v>245</v>
      </c>
      <c r="E1441">
        <v>284</v>
      </c>
      <c r="F1441">
        <v>3021</v>
      </c>
      <c r="G1441">
        <v>-1.4</v>
      </c>
      <c r="H1441">
        <v>684</v>
      </c>
      <c r="I1441">
        <v>3</v>
      </c>
      <c r="J1441" t="s">
        <v>247</v>
      </c>
      <c r="K1441">
        <v>51515</v>
      </c>
      <c r="L1441" t="s">
        <v>236</v>
      </c>
    </row>
    <row r="1442" spans="1:12" x14ac:dyDescent="0.2">
      <c r="A1442" t="str">
        <f t="shared" si="22"/>
        <v>Bristol City2013</v>
      </c>
      <c r="B1442" t="s">
        <v>260</v>
      </c>
      <c r="C1442">
        <v>2013</v>
      </c>
      <c r="D1442" t="s">
        <v>245</v>
      </c>
      <c r="E1442">
        <v>673</v>
      </c>
      <c r="F1442">
        <v>10568</v>
      </c>
      <c r="G1442">
        <v>-7.6</v>
      </c>
      <c r="H1442">
        <v>649</v>
      </c>
      <c r="I1442">
        <v>-0.8</v>
      </c>
      <c r="J1442" t="s">
        <v>247</v>
      </c>
      <c r="K1442">
        <v>51520</v>
      </c>
      <c r="L1442" t="s">
        <v>236</v>
      </c>
    </row>
    <row r="1443" spans="1:12" x14ac:dyDescent="0.2">
      <c r="A1443" t="str">
        <f t="shared" si="22"/>
        <v>Buena Vista City2013</v>
      </c>
      <c r="B1443" t="s">
        <v>261</v>
      </c>
      <c r="C1443">
        <v>2013</v>
      </c>
      <c r="D1443" t="s">
        <v>245</v>
      </c>
      <c r="E1443">
        <v>120</v>
      </c>
      <c r="F1443">
        <v>2509</v>
      </c>
      <c r="G1443">
        <v>7.3</v>
      </c>
      <c r="H1443">
        <v>632</v>
      </c>
      <c r="I1443">
        <v>3.1</v>
      </c>
      <c r="J1443" t="s">
        <v>247</v>
      </c>
      <c r="K1443">
        <v>51530</v>
      </c>
      <c r="L1443" t="s">
        <v>236</v>
      </c>
    </row>
    <row r="1444" spans="1:12" x14ac:dyDescent="0.2">
      <c r="A1444" t="str">
        <f t="shared" si="22"/>
        <v>Charlottesville City2013</v>
      </c>
      <c r="B1444" t="s">
        <v>262</v>
      </c>
      <c r="C1444">
        <v>2013</v>
      </c>
      <c r="D1444" t="s">
        <v>245</v>
      </c>
      <c r="E1444">
        <v>2309</v>
      </c>
      <c r="F1444">
        <v>35876</v>
      </c>
      <c r="G1444">
        <v>-0.6</v>
      </c>
      <c r="H1444">
        <v>1024</v>
      </c>
      <c r="I1444">
        <v>11.7</v>
      </c>
      <c r="J1444" t="s">
        <v>247</v>
      </c>
      <c r="K1444">
        <v>51540</v>
      </c>
      <c r="L1444" t="s">
        <v>236</v>
      </c>
    </row>
    <row r="1445" spans="1:12" x14ac:dyDescent="0.2">
      <c r="A1445" t="str">
        <f t="shared" si="22"/>
        <v>Chesapeake City2013</v>
      </c>
      <c r="B1445" t="s">
        <v>263</v>
      </c>
      <c r="C1445">
        <v>2013</v>
      </c>
      <c r="D1445" t="s">
        <v>245</v>
      </c>
      <c r="E1445">
        <v>5645</v>
      </c>
      <c r="F1445">
        <v>96630</v>
      </c>
      <c r="G1445">
        <v>-0.2</v>
      </c>
      <c r="H1445">
        <v>776</v>
      </c>
      <c r="I1445">
        <v>0.1</v>
      </c>
      <c r="J1445" t="s">
        <v>247</v>
      </c>
      <c r="K1445">
        <v>51550</v>
      </c>
      <c r="L1445" t="s">
        <v>236</v>
      </c>
    </row>
    <row r="1446" spans="1:12" x14ac:dyDescent="0.2">
      <c r="A1446" t="str">
        <f t="shared" si="22"/>
        <v>Colonial Heights City2013</v>
      </c>
      <c r="B1446" t="s">
        <v>264</v>
      </c>
      <c r="C1446">
        <v>2013</v>
      </c>
      <c r="D1446" t="s">
        <v>245</v>
      </c>
      <c r="E1446">
        <v>712</v>
      </c>
      <c r="F1446">
        <v>10823</v>
      </c>
      <c r="G1446">
        <v>-4</v>
      </c>
      <c r="H1446">
        <v>566</v>
      </c>
      <c r="I1446">
        <v>-1.6</v>
      </c>
      <c r="J1446" t="s">
        <v>247</v>
      </c>
      <c r="K1446">
        <v>51570</v>
      </c>
      <c r="L1446" t="s">
        <v>236</v>
      </c>
    </row>
    <row r="1447" spans="1:12" x14ac:dyDescent="0.2">
      <c r="A1447" t="str">
        <f t="shared" si="22"/>
        <v>Covington City2013</v>
      </c>
      <c r="B1447" t="s">
        <v>265</v>
      </c>
      <c r="C1447">
        <v>2013</v>
      </c>
      <c r="D1447" t="s">
        <v>245</v>
      </c>
      <c r="E1447">
        <v>248</v>
      </c>
      <c r="F1447">
        <v>3844</v>
      </c>
      <c r="G1447">
        <v>0.5</v>
      </c>
      <c r="H1447">
        <v>844</v>
      </c>
      <c r="I1447">
        <v>0.8</v>
      </c>
      <c r="J1447" t="s">
        <v>247</v>
      </c>
      <c r="K1447">
        <v>51580</v>
      </c>
      <c r="L1447" t="s">
        <v>236</v>
      </c>
    </row>
    <row r="1448" spans="1:12" x14ac:dyDescent="0.2">
      <c r="A1448" t="str">
        <f t="shared" si="22"/>
        <v>Danville City2013</v>
      </c>
      <c r="B1448" t="s">
        <v>266</v>
      </c>
      <c r="C1448">
        <v>2013</v>
      </c>
      <c r="D1448" t="s">
        <v>245</v>
      </c>
      <c r="E1448">
        <v>1545</v>
      </c>
      <c r="F1448">
        <v>26689</v>
      </c>
      <c r="G1448">
        <v>-0.1</v>
      </c>
      <c r="H1448">
        <v>660</v>
      </c>
      <c r="I1448">
        <v>-1.3</v>
      </c>
      <c r="J1448" t="s">
        <v>247</v>
      </c>
      <c r="K1448">
        <v>51590</v>
      </c>
      <c r="L1448" t="s">
        <v>236</v>
      </c>
    </row>
    <row r="1449" spans="1:12" x14ac:dyDescent="0.2">
      <c r="A1449" t="str">
        <f t="shared" si="22"/>
        <v>Emporia City2013</v>
      </c>
      <c r="B1449" t="s">
        <v>267</v>
      </c>
      <c r="C1449">
        <v>2013</v>
      </c>
      <c r="D1449" t="s">
        <v>245</v>
      </c>
      <c r="E1449">
        <v>244</v>
      </c>
      <c r="F1449">
        <v>3403</v>
      </c>
      <c r="G1449">
        <v>-6.9</v>
      </c>
      <c r="H1449">
        <v>528</v>
      </c>
      <c r="I1449">
        <v>0.6</v>
      </c>
      <c r="J1449" t="s">
        <v>247</v>
      </c>
      <c r="K1449">
        <v>51595</v>
      </c>
      <c r="L1449" t="s">
        <v>236</v>
      </c>
    </row>
    <row r="1450" spans="1:12" x14ac:dyDescent="0.2">
      <c r="A1450" t="str">
        <f t="shared" si="22"/>
        <v>Fairfax City2013</v>
      </c>
      <c r="B1450" t="s">
        <v>268</v>
      </c>
      <c r="C1450">
        <v>2013</v>
      </c>
      <c r="D1450" t="s">
        <v>245</v>
      </c>
      <c r="E1450">
        <v>1619</v>
      </c>
      <c r="F1450">
        <v>19443</v>
      </c>
      <c r="G1450">
        <v>-3.8</v>
      </c>
      <c r="H1450">
        <v>1073</v>
      </c>
      <c r="I1450">
        <v>-7.7</v>
      </c>
      <c r="J1450" t="s">
        <v>247</v>
      </c>
      <c r="K1450">
        <v>51600</v>
      </c>
      <c r="L1450" t="s">
        <v>236</v>
      </c>
    </row>
    <row r="1451" spans="1:12" x14ac:dyDescent="0.2">
      <c r="A1451" t="str">
        <f t="shared" si="22"/>
        <v>Falls Church City2013</v>
      </c>
      <c r="B1451" t="s">
        <v>269</v>
      </c>
      <c r="C1451">
        <v>2013</v>
      </c>
      <c r="D1451" t="s">
        <v>245</v>
      </c>
      <c r="E1451">
        <v>983</v>
      </c>
      <c r="F1451">
        <v>10313</v>
      </c>
      <c r="G1451">
        <v>-9.6</v>
      </c>
      <c r="H1451">
        <v>1202</v>
      </c>
      <c r="I1451">
        <v>-4.8</v>
      </c>
      <c r="J1451" t="s">
        <v>247</v>
      </c>
      <c r="K1451">
        <v>51610</v>
      </c>
      <c r="L1451" t="s">
        <v>236</v>
      </c>
    </row>
    <row r="1452" spans="1:12" x14ac:dyDescent="0.2">
      <c r="A1452" t="str">
        <f t="shared" si="22"/>
        <v>Franklin City2013</v>
      </c>
      <c r="B1452" t="s">
        <v>270</v>
      </c>
      <c r="C1452">
        <v>2013</v>
      </c>
      <c r="D1452" t="s">
        <v>245</v>
      </c>
      <c r="E1452">
        <v>332</v>
      </c>
      <c r="F1452">
        <v>4336</v>
      </c>
      <c r="G1452">
        <v>-2</v>
      </c>
      <c r="H1452">
        <v>595</v>
      </c>
      <c r="I1452">
        <v>-1.2</v>
      </c>
      <c r="J1452" t="s">
        <v>247</v>
      </c>
      <c r="K1452">
        <v>51620</v>
      </c>
      <c r="L1452" t="s">
        <v>236</v>
      </c>
    </row>
    <row r="1453" spans="1:12" x14ac:dyDescent="0.2">
      <c r="A1453" t="str">
        <f t="shared" si="22"/>
        <v>Fredericksburg City2013</v>
      </c>
      <c r="B1453" t="s">
        <v>271</v>
      </c>
      <c r="C1453">
        <v>2013</v>
      </c>
      <c r="D1453" t="s">
        <v>245</v>
      </c>
      <c r="E1453">
        <v>1623</v>
      </c>
      <c r="F1453">
        <v>24664</v>
      </c>
      <c r="G1453">
        <v>-2.4</v>
      </c>
      <c r="H1453">
        <v>793</v>
      </c>
      <c r="I1453">
        <v>-1.6</v>
      </c>
      <c r="J1453" t="s">
        <v>247</v>
      </c>
      <c r="K1453">
        <v>51630</v>
      </c>
      <c r="L1453" t="s">
        <v>236</v>
      </c>
    </row>
    <row r="1454" spans="1:12" x14ac:dyDescent="0.2">
      <c r="A1454" t="str">
        <f t="shared" si="22"/>
        <v>Galax City2013</v>
      </c>
      <c r="B1454" t="s">
        <v>272</v>
      </c>
      <c r="C1454">
        <v>2013</v>
      </c>
      <c r="D1454" t="s">
        <v>245</v>
      </c>
      <c r="E1454">
        <v>359</v>
      </c>
      <c r="F1454">
        <v>6095</v>
      </c>
      <c r="G1454">
        <v>1.4</v>
      </c>
      <c r="H1454">
        <v>562</v>
      </c>
      <c r="I1454">
        <v>1.4</v>
      </c>
      <c r="J1454" t="s">
        <v>247</v>
      </c>
      <c r="K1454">
        <v>51640</v>
      </c>
      <c r="L1454" t="s">
        <v>236</v>
      </c>
    </row>
    <row r="1455" spans="1:12" x14ac:dyDescent="0.2">
      <c r="A1455" t="str">
        <f t="shared" si="22"/>
        <v>Hampton City2013</v>
      </c>
      <c r="B1455" t="s">
        <v>273</v>
      </c>
      <c r="C1455">
        <v>2013</v>
      </c>
      <c r="D1455" t="s">
        <v>245</v>
      </c>
      <c r="E1455">
        <v>2664</v>
      </c>
      <c r="F1455">
        <v>55025</v>
      </c>
      <c r="G1455">
        <v>-1.8</v>
      </c>
      <c r="H1455">
        <v>847</v>
      </c>
      <c r="I1455">
        <v>-1.9</v>
      </c>
      <c r="J1455" t="s">
        <v>247</v>
      </c>
      <c r="K1455">
        <v>51650</v>
      </c>
      <c r="L1455" t="s">
        <v>236</v>
      </c>
    </row>
    <row r="1456" spans="1:12" x14ac:dyDescent="0.2">
      <c r="A1456" t="str">
        <f t="shared" si="22"/>
        <v>Harrisonburg City2013</v>
      </c>
      <c r="B1456" t="s">
        <v>274</v>
      </c>
      <c r="C1456">
        <v>2013</v>
      </c>
      <c r="D1456" t="s">
        <v>245</v>
      </c>
      <c r="E1456">
        <v>1543</v>
      </c>
      <c r="F1456">
        <v>30916</v>
      </c>
      <c r="G1456">
        <v>-4</v>
      </c>
      <c r="H1456">
        <v>681</v>
      </c>
      <c r="I1456">
        <v>-3</v>
      </c>
      <c r="J1456" t="s">
        <v>247</v>
      </c>
      <c r="K1456">
        <v>51660</v>
      </c>
      <c r="L1456" t="s">
        <v>236</v>
      </c>
    </row>
    <row r="1457" spans="1:12" x14ac:dyDescent="0.2">
      <c r="A1457" t="str">
        <f t="shared" si="22"/>
        <v>Hopewell City2013</v>
      </c>
      <c r="B1457" t="s">
        <v>275</v>
      </c>
      <c r="C1457">
        <v>2013</v>
      </c>
      <c r="D1457" t="s">
        <v>245</v>
      </c>
      <c r="E1457">
        <v>494</v>
      </c>
      <c r="F1457">
        <v>8001</v>
      </c>
      <c r="G1457">
        <v>2</v>
      </c>
      <c r="H1457">
        <v>972</v>
      </c>
      <c r="I1457">
        <v>-2.8</v>
      </c>
      <c r="J1457" t="s">
        <v>247</v>
      </c>
      <c r="K1457">
        <v>51670</v>
      </c>
      <c r="L1457" t="s">
        <v>236</v>
      </c>
    </row>
    <row r="1458" spans="1:12" x14ac:dyDescent="0.2">
      <c r="A1458" t="str">
        <f t="shared" si="22"/>
        <v>Lexington City2013</v>
      </c>
      <c r="B1458" t="s">
        <v>276</v>
      </c>
      <c r="C1458">
        <v>2013</v>
      </c>
      <c r="D1458" t="s">
        <v>245</v>
      </c>
      <c r="E1458">
        <v>361</v>
      </c>
      <c r="F1458">
        <v>4849</v>
      </c>
      <c r="G1458">
        <v>-3.2</v>
      </c>
      <c r="H1458">
        <v>725</v>
      </c>
      <c r="I1458">
        <v>-0.8</v>
      </c>
      <c r="J1458" t="s">
        <v>247</v>
      </c>
      <c r="K1458">
        <v>51678</v>
      </c>
      <c r="L1458" t="s">
        <v>236</v>
      </c>
    </row>
    <row r="1459" spans="1:12" x14ac:dyDescent="0.2">
      <c r="A1459" t="str">
        <f t="shared" si="22"/>
        <v>Lynchburg City2013</v>
      </c>
      <c r="B1459" t="s">
        <v>277</v>
      </c>
      <c r="C1459">
        <v>2013</v>
      </c>
      <c r="D1459" t="s">
        <v>245</v>
      </c>
      <c r="E1459">
        <v>2482</v>
      </c>
      <c r="F1459">
        <v>51748</v>
      </c>
      <c r="G1459">
        <v>-0.3</v>
      </c>
      <c r="H1459">
        <v>792</v>
      </c>
      <c r="I1459">
        <v>1.4</v>
      </c>
      <c r="J1459" t="s">
        <v>247</v>
      </c>
      <c r="K1459">
        <v>51680</v>
      </c>
      <c r="L1459" t="s">
        <v>236</v>
      </c>
    </row>
    <row r="1460" spans="1:12" x14ac:dyDescent="0.2">
      <c r="A1460" t="str">
        <f t="shared" si="22"/>
        <v>Manassas City2013</v>
      </c>
      <c r="B1460" t="s">
        <v>278</v>
      </c>
      <c r="C1460">
        <v>2013</v>
      </c>
      <c r="D1460" t="s">
        <v>245</v>
      </c>
      <c r="E1460">
        <v>1469</v>
      </c>
      <c r="F1460">
        <v>23158</v>
      </c>
      <c r="G1460">
        <v>-5.7</v>
      </c>
      <c r="H1460">
        <v>1188</v>
      </c>
      <c r="I1460">
        <v>0.6</v>
      </c>
      <c r="J1460" t="s">
        <v>247</v>
      </c>
      <c r="K1460">
        <v>51683</v>
      </c>
      <c r="L1460" t="s">
        <v>236</v>
      </c>
    </row>
    <row r="1461" spans="1:12" x14ac:dyDescent="0.2">
      <c r="A1461" t="str">
        <f t="shared" si="22"/>
        <v>Manassas Park City2013</v>
      </c>
      <c r="B1461" t="s">
        <v>279</v>
      </c>
      <c r="C1461">
        <v>2013</v>
      </c>
      <c r="D1461" t="s">
        <v>245</v>
      </c>
      <c r="E1461">
        <v>264</v>
      </c>
      <c r="F1461">
        <v>2839</v>
      </c>
      <c r="G1461">
        <v>8.4</v>
      </c>
      <c r="H1461">
        <v>913</v>
      </c>
      <c r="I1461">
        <v>-0.7</v>
      </c>
      <c r="J1461" t="s">
        <v>247</v>
      </c>
      <c r="K1461">
        <v>51685</v>
      </c>
      <c r="L1461" t="s">
        <v>236</v>
      </c>
    </row>
    <row r="1462" spans="1:12" x14ac:dyDescent="0.2">
      <c r="A1462" t="str">
        <f t="shared" si="22"/>
        <v>Martinsville City2013</v>
      </c>
      <c r="B1462" t="s">
        <v>280</v>
      </c>
      <c r="C1462">
        <v>2013</v>
      </c>
      <c r="D1462" t="s">
        <v>245</v>
      </c>
      <c r="E1462">
        <v>893</v>
      </c>
      <c r="F1462">
        <v>9936</v>
      </c>
      <c r="G1462">
        <v>-12.9</v>
      </c>
      <c r="H1462">
        <v>609</v>
      </c>
      <c r="I1462">
        <v>2.5</v>
      </c>
      <c r="J1462" t="s">
        <v>247</v>
      </c>
      <c r="K1462">
        <v>51690</v>
      </c>
      <c r="L1462" t="s">
        <v>236</v>
      </c>
    </row>
    <row r="1463" spans="1:12" x14ac:dyDescent="0.2">
      <c r="A1463" t="str">
        <f t="shared" si="22"/>
        <v>Newport News City2013</v>
      </c>
      <c r="B1463" t="s">
        <v>281</v>
      </c>
      <c r="C1463">
        <v>2013</v>
      </c>
      <c r="D1463" t="s">
        <v>245</v>
      </c>
      <c r="E1463">
        <v>3666</v>
      </c>
      <c r="F1463">
        <v>99330</v>
      </c>
      <c r="G1463">
        <v>0.8</v>
      </c>
      <c r="H1463">
        <v>920</v>
      </c>
      <c r="I1463">
        <v>0.9</v>
      </c>
      <c r="J1463" t="s">
        <v>247</v>
      </c>
      <c r="K1463">
        <v>51700</v>
      </c>
      <c r="L1463" t="s">
        <v>236</v>
      </c>
    </row>
    <row r="1464" spans="1:12" x14ac:dyDescent="0.2">
      <c r="A1464" t="str">
        <f t="shared" si="22"/>
        <v>Norfolk City2013</v>
      </c>
      <c r="B1464" t="s">
        <v>282</v>
      </c>
      <c r="C1464">
        <v>2013</v>
      </c>
      <c r="D1464" t="s">
        <v>245</v>
      </c>
      <c r="E1464">
        <v>5575</v>
      </c>
      <c r="F1464">
        <v>137971</v>
      </c>
      <c r="G1464">
        <v>-0.5</v>
      </c>
      <c r="H1464">
        <v>952</v>
      </c>
      <c r="I1464">
        <v>-2.1</v>
      </c>
      <c r="J1464" t="s">
        <v>247</v>
      </c>
      <c r="K1464">
        <v>51710</v>
      </c>
      <c r="L1464" t="s">
        <v>236</v>
      </c>
    </row>
    <row r="1465" spans="1:12" x14ac:dyDescent="0.2">
      <c r="A1465" t="str">
        <f t="shared" si="22"/>
        <v>Norton City2013</v>
      </c>
      <c r="B1465" t="s">
        <v>283</v>
      </c>
      <c r="C1465">
        <v>2013</v>
      </c>
      <c r="D1465" t="s">
        <v>245</v>
      </c>
      <c r="E1465">
        <v>256</v>
      </c>
      <c r="F1465">
        <v>3770</v>
      </c>
      <c r="G1465">
        <v>-7.9</v>
      </c>
      <c r="H1465">
        <v>703</v>
      </c>
      <c r="I1465">
        <v>-5</v>
      </c>
      <c r="J1465" t="s">
        <v>247</v>
      </c>
      <c r="K1465">
        <v>51720</v>
      </c>
      <c r="L1465" t="s">
        <v>236</v>
      </c>
    </row>
    <row r="1466" spans="1:12" x14ac:dyDescent="0.2">
      <c r="A1466" t="str">
        <f t="shared" si="22"/>
        <v>Petersburg City2013</v>
      </c>
      <c r="B1466" t="s">
        <v>284</v>
      </c>
      <c r="C1466">
        <v>2013</v>
      </c>
      <c r="D1466" t="s">
        <v>245</v>
      </c>
      <c r="E1466">
        <v>833</v>
      </c>
      <c r="F1466">
        <v>13137</v>
      </c>
      <c r="G1466">
        <v>-4.5999999999999996</v>
      </c>
      <c r="H1466">
        <v>752</v>
      </c>
      <c r="I1466">
        <v>-0.4</v>
      </c>
      <c r="J1466" t="s">
        <v>247</v>
      </c>
      <c r="K1466">
        <v>51730</v>
      </c>
      <c r="L1466" t="s">
        <v>236</v>
      </c>
    </row>
    <row r="1467" spans="1:12" x14ac:dyDescent="0.2">
      <c r="A1467" t="str">
        <f t="shared" si="22"/>
        <v>Poquoson City2013</v>
      </c>
      <c r="B1467" t="s">
        <v>285</v>
      </c>
      <c r="C1467">
        <v>2013</v>
      </c>
      <c r="D1467" t="s">
        <v>245</v>
      </c>
      <c r="E1467">
        <v>211</v>
      </c>
      <c r="F1467">
        <v>1657</v>
      </c>
      <c r="G1467">
        <v>-3.8</v>
      </c>
      <c r="H1467">
        <v>623</v>
      </c>
      <c r="I1467">
        <v>-14</v>
      </c>
      <c r="J1467" t="s">
        <v>247</v>
      </c>
      <c r="K1467">
        <v>51735</v>
      </c>
      <c r="L1467" t="s">
        <v>236</v>
      </c>
    </row>
    <row r="1468" spans="1:12" x14ac:dyDescent="0.2">
      <c r="A1468" t="str">
        <f t="shared" si="22"/>
        <v>Portsmouth City2013</v>
      </c>
      <c r="B1468" t="s">
        <v>286</v>
      </c>
      <c r="C1468">
        <v>2013</v>
      </c>
      <c r="D1468" t="s">
        <v>245</v>
      </c>
      <c r="E1468">
        <v>1831</v>
      </c>
      <c r="F1468">
        <v>45063</v>
      </c>
      <c r="G1468">
        <v>1.4</v>
      </c>
      <c r="H1468">
        <v>887</v>
      </c>
      <c r="I1468">
        <v>-2.6</v>
      </c>
      <c r="J1468" t="s">
        <v>247</v>
      </c>
      <c r="K1468">
        <v>51740</v>
      </c>
      <c r="L1468" t="s">
        <v>236</v>
      </c>
    </row>
    <row r="1469" spans="1:12" x14ac:dyDescent="0.2">
      <c r="A1469" t="str">
        <f t="shared" si="22"/>
        <v>Radford City2013</v>
      </c>
      <c r="B1469" t="s">
        <v>287</v>
      </c>
      <c r="C1469">
        <v>2013</v>
      </c>
      <c r="D1469" t="s">
        <v>245</v>
      </c>
      <c r="E1469">
        <v>321</v>
      </c>
      <c r="F1469">
        <v>6112</v>
      </c>
      <c r="G1469">
        <v>-2.7</v>
      </c>
      <c r="H1469">
        <v>798</v>
      </c>
      <c r="I1469">
        <v>-1.1000000000000001</v>
      </c>
      <c r="J1469" t="s">
        <v>247</v>
      </c>
      <c r="K1469">
        <v>51750</v>
      </c>
      <c r="L1469" t="s">
        <v>236</v>
      </c>
    </row>
    <row r="1470" spans="1:12" x14ac:dyDescent="0.2">
      <c r="A1470" t="str">
        <f t="shared" si="22"/>
        <v>Richmond City2013</v>
      </c>
      <c r="B1470" t="s">
        <v>288</v>
      </c>
      <c r="C1470">
        <v>2013</v>
      </c>
      <c r="D1470" t="s">
        <v>245</v>
      </c>
      <c r="E1470">
        <v>7012</v>
      </c>
      <c r="F1470">
        <v>148427</v>
      </c>
      <c r="G1470">
        <v>-0.5</v>
      </c>
      <c r="H1470">
        <v>1068</v>
      </c>
      <c r="I1470">
        <v>0.2</v>
      </c>
      <c r="J1470" t="s">
        <v>247</v>
      </c>
      <c r="K1470">
        <v>51760</v>
      </c>
      <c r="L1470" t="s">
        <v>236</v>
      </c>
    </row>
    <row r="1471" spans="1:12" x14ac:dyDescent="0.2">
      <c r="A1471" t="str">
        <f t="shared" si="22"/>
        <v>Roanoke City2013</v>
      </c>
      <c r="B1471" t="s">
        <v>289</v>
      </c>
      <c r="C1471">
        <v>2013</v>
      </c>
      <c r="D1471" t="s">
        <v>245</v>
      </c>
      <c r="E1471">
        <v>3152</v>
      </c>
      <c r="F1471">
        <v>68305</v>
      </c>
      <c r="G1471">
        <v>1</v>
      </c>
      <c r="H1471">
        <v>840</v>
      </c>
      <c r="I1471">
        <v>2.8</v>
      </c>
      <c r="J1471" t="s">
        <v>247</v>
      </c>
      <c r="K1471">
        <v>51770</v>
      </c>
      <c r="L1471" t="s">
        <v>236</v>
      </c>
    </row>
    <row r="1472" spans="1:12" x14ac:dyDescent="0.2">
      <c r="A1472" t="str">
        <f t="shared" si="22"/>
        <v>Salem City2013</v>
      </c>
      <c r="B1472" t="s">
        <v>290</v>
      </c>
      <c r="C1472">
        <v>2013</v>
      </c>
      <c r="D1472" t="s">
        <v>245</v>
      </c>
      <c r="E1472">
        <v>998</v>
      </c>
      <c r="F1472">
        <v>22146</v>
      </c>
      <c r="G1472">
        <v>-3</v>
      </c>
      <c r="H1472">
        <v>896</v>
      </c>
      <c r="I1472">
        <v>0.1</v>
      </c>
      <c r="J1472" t="s">
        <v>247</v>
      </c>
      <c r="K1472">
        <v>51775</v>
      </c>
      <c r="L1472" t="s">
        <v>236</v>
      </c>
    </row>
    <row r="1473" spans="1:12" x14ac:dyDescent="0.2">
      <c r="A1473" t="str">
        <f t="shared" si="22"/>
        <v>Staunton City2013</v>
      </c>
      <c r="B1473" t="s">
        <v>291</v>
      </c>
      <c r="C1473">
        <v>2013</v>
      </c>
      <c r="D1473" t="s">
        <v>245</v>
      </c>
      <c r="E1473">
        <v>823</v>
      </c>
      <c r="F1473">
        <v>11203</v>
      </c>
      <c r="G1473">
        <v>-1.6</v>
      </c>
      <c r="H1473">
        <v>630</v>
      </c>
      <c r="I1473">
        <v>-0.2</v>
      </c>
      <c r="J1473" t="s">
        <v>247</v>
      </c>
      <c r="K1473">
        <v>51790</v>
      </c>
      <c r="L1473" t="s">
        <v>236</v>
      </c>
    </row>
    <row r="1474" spans="1:12" x14ac:dyDescent="0.2">
      <c r="A1474" t="str">
        <f t="shared" si="22"/>
        <v>Suffolk City2013</v>
      </c>
      <c r="B1474" t="s">
        <v>292</v>
      </c>
      <c r="C1474">
        <v>2013</v>
      </c>
      <c r="D1474" t="s">
        <v>245</v>
      </c>
      <c r="E1474">
        <v>1655</v>
      </c>
      <c r="F1474">
        <v>27319</v>
      </c>
      <c r="G1474">
        <v>1.5</v>
      </c>
      <c r="H1474">
        <v>918</v>
      </c>
      <c r="I1474">
        <v>3.6</v>
      </c>
      <c r="J1474" t="s">
        <v>247</v>
      </c>
      <c r="K1474">
        <v>51800</v>
      </c>
      <c r="L1474" t="s">
        <v>236</v>
      </c>
    </row>
    <row r="1475" spans="1:12" x14ac:dyDescent="0.2">
      <c r="A1475" t="str">
        <f t="shared" si="22"/>
        <v>Virginia Beach City2013</v>
      </c>
      <c r="B1475" t="s">
        <v>293</v>
      </c>
      <c r="C1475">
        <v>2013</v>
      </c>
      <c r="D1475" t="s">
        <v>245</v>
      </c>
      <c r="E1475">
        <v>11172</v>
      </c>
      <c r="F1475">
        <v>169400</v>
      </c>
      <c r="G1475">
        <v>2.2999999999999998</v>
      </c>
      <c r="H1475">
        <v>781</v>
      </c>
      <c r="I1475">
        <v>-9.4</v>
      </c>
      <c r="J1475" t="s">
        <v>247</v>
      </c>
      <c r="K1475">
        <v>51810</v>
      </c>
      <c r="L1475" t="s">
        <v>236</v>
      </c>
    </row>
    <row r="1476" spans="1:12" x14ac:dyDescent="0.2">
      <c r="A1476" t="str">
        <f t="shared" si="22"/>
        <v>Waynesboro City2013</v>
      </c>
      <c r="B1476" t="s">
        <v>294</v>
      </c>
      <c r="C1476">
        <v>2013</v>
      </c>
      <c r="D1476" t="s">
        <v>245</v>
      </c>
      <c r="E1476">
        <v>620</v>
      </c>
      <c r="F1476">
        <v>9836</v>
      </c>
      <c r="G1476">
        <v>1.8</v>
      </c>
      <c r="H1476">
        <v>686</v>
      </c>
      <c r="I1476">
        <v>-0.1</v>
      </c>
      <c r="J1476" t="s">
        <v>247</v>
      </c>
      <c r="K1476">
        <v>51820</v>
      </c>
      <c r="L1476" t="s">
        <v>236</v>
      </c>
    </row>
    <row r="1477" spans="1:12" x14ac:dyDescent="0.2">
      <c r="A1477" t="str">
        <f t="shared" si="22"/>
        <v>Williamsburg City2013</v>
      </c>
      <c r="B1477" t="s">
        <v>295</v>
      </c>
      <c r="C1477">
        <v>2013</v>
      </c>
      <c r="D1477" t="s">
        <v>245</v>
      </c>
      <c r="E1477">
        <v>550</v>
      </c>
      <c r="F1477">
        <v>13739</v>
      </c>
      <c r="G1477">
        <v>-2.6</v>
      </c>
      <c r="H1477">
        <v>688</v>
      </c>
      <c r="I1477">
        <v>2.1</v>
      </c>
      <c r="J1477" t="s">
        <v>247</v>
      </c>
      <c r="K1477">
        <v>51830</v>
      </c>
      <c r="L1477" t="s">
        <v>236</v>
      </c>
    </row>
    <row r="1478" spans="1:12" x14ac:dyDescent="0.2">
      <c r="A1478" t="str">
        <f t="shared" ref="A1478:A1541" si="23">_xlfn.CONCAT(B1478, C1478)</f>
        <v>Winchester City2013</v>
      </c>
      <c r="B1478" t="s">
        <v>296</v>
      </c>
      <c r="C1478">
        <v>2013</v>
      </c>
      <c r="D1478" t="s">
        <v>245</v>
      </c>
      <c r="E1478">
        <v>1410</v>
      </c>
      <c r="F1478">
        <v>25140</v>
      </c>
      <c r="G1478">
        <v>-2.8</v>
      </c>
      <c r="H1478">
        <v>886</v>
      </c>
      <c r="I1478">
        <v>0.8</v>
      </c>
      <c r="J1478" t="s">
        <v>247</v>
      </c>
      <c r="K1478">
        <v>51840</v>
      </c>
      <c r="L1478" t="s">
        <v>236</v>
      </c>
    </row>
    <row r="1479" spans="1:12" x14ac:dyDescent="0.2">
      <c r="A1479" t="str">
        <f t="shared" si="23"/>
        <v>Accomack2014</v>
      </c>
      <c r="B1479" t="s">
        <v>646</v>
      </c>
      <c r="C1479">
        <v>2014</v>
      </c>
      <c r="D1479" t="s">
        <v>245</v>
      </c>
      <c r="E1479">
        <v>987</v>
      </c>
      <c r="F1479">
        <v>12601</v>
      </c>
      <c r="G1479">
        <v>1.5</v>
      </c>
      <c r="H1479">
        <v>678</v>
      </c>
      <c r="I1479">
        <v>4.5</v>
      </c>
      <c r="J1479" t="s">
        <v>247</v>
      </c>
      <c r="K1479">
        <v>51001</v>
      </c>
      <c r="L1479" t="s">
        <v>236</v>
      </c>
    </row>
    <row r="1480" spans="1:12" x14ac:dyDescent="0.2">
      <c r="A1480" t="str">
        <f t="shared" si="23"/>
        <v>Albemarle2014</v>
      </c>
      <c r="B1480" t="s">
        <v>647</v>
      </c>
      <c r="C1480">
        <v>2014</v>
      </c>
      <c r="D1480" t="s">
        <v>245</v>
      </c>
      <c r="E1480">
        <v>3171</v>
      </c>
      <c r="F1480">
        <v>51229</v>
      </c>
      <c r="G1480">
        <v>2.1</v>
      </c>
      <c r="H1480">
        <v>1020</v>
      </c>
      <c r="I1480">
        <v>3.6</v>
      </c>
      <c r="J1480" t="s">
        <v>247</v>
      </c>
      <c r="K1480">
        <v>51003</v>
      </c>
      <c r="L1480" t="s">
        <v>236</v>
      </c>
    </row>
    <row r="1481" spans="1:12" x14ac:dyDescent="0.2">
      <c r="A1481" t="str">
        <f t="shared" si="23"/>
        <v>Alleghany2014</v>
      </c>
      <c r="B1481" t="s">
        <v>648</v>
      </c>
      <c r="C1481">
        <v>2014</v>
      </c>
      <c r="D1481" t="s">
        <v>245</v>
      </c>
      <c r="E1481">
        <v>308</v>
      </c>
      <c r="F1481">
        <v>3824</v>
      </c>
      <c r="G1481">
        <v>-3.5</v>
      </c>
      <c r="H1481">
        <v>637</v>
      </c>
      <c r="I1481">
        <v>1.9</v>
      </c>
      <c r="J1481" t="s">
        <v>247</v>
      </c>
      <c r="K1481">
        <v>51005</v>
      </c>
      <c r="L1481" t="s">
        <v>236</v>
      </c>
    </row>
    <row r="1482" spans="1:12" x14ac:dyDescent="0.2">
      <c r="A1482" t="str">
        <f t="shared" si="23"/>
        <v>Amelia2014</v>
      </c>
      <c r="B1482" t="s">
        <v>649</v>
      </c>
      <c r="C1482">
        <v>2014</v>
      </c>
      <c r="D1482" t="s">
        <v>245</v>
      </c>
      <c r="E1482">
        <v>312</v>
      </c>
      <c r="F1482">
        <v>2345</v>
      </c>
      <c r="G1482">
        <v>2.4</v>
      </c>
      <c r="H1482">
        <v>856</v>
      </c>
      <c r="I1482">
        <v>6.5</v>
      </c>
      <c r="J1482" t="s">
        <v>247</v>
      </c>
      <c r="K1482">
        <v>51007</v>
      </c>
      <c r="L1482" t="s">
        <v>236</v>
      </c>
    </row>
    <row r="1483" spans="1:12" x14ac:dyDescent="0.2">
      <c r="A1483" t="str">
        <f t="shared" si="23"/>
        <v>Amherst2014</v>
      </c>
      <c r="B1483" t="s">
        <v>650</v>
      </c>
      <c r="C1483">
        <v>2014</v>
      </c>
      <c r="D1483" t="s">
        <v>245</v>
      </c>
      <c r="E1483">
        <v>686</v>
      </c>
      <c r="F1483">
        <v>8827</v>
      </c>
      <c r="G1483">
        <v>-2.1</v>
      </c>
      <c r="H1483">
        <v>684</v>
      </c>
      <c r="I1483">
        <v>0.6</v>
      </c>
      <c r="J1483" t="s">
        <v>247</v>
      </c>
      <c r="K1483">
        <v>51009</v>
      </c>
      <c r="L1483" t="s">
        <v>236</v>
      </c>
    </row>
    <row r="1484" spans="1:12" x14ac:dyDescent="0.2">
      <c r="A1484" t="str">
        <f t="shared" si="23"/>
        <v>Appomattox2014</v>
      </c>
      <c r="B1484" t="s">
        <v>651</v>
      </c>
      <c r="C1484">
        <v>2014</v>
      </c>
      <c r="D1484" t="s">
        <v>245</v>
      </c>
      <c r="E1484">
        <v>386</v>
      </c>
      <c r="F1484">
        <v>3085</v>
      </c>
      <c r="G1484">
        <v>0.8</v>
      </c>
      <c r="H1484">
        <v>533</v>
      </c>
      <c r="I1484">
        <v>0</v>
      </c>
      <c r="J1484" t="s">
        <v>247</v>
      </c>
      <c r="K1484">
        <v>51011</v>
      </c>
      <c r="L1484" t="s">
        <v>236</v>
      </c>
    </row>
    <row r="1485" spans="1:12" x14ac:dyDescent="0.2">
      <c r="A1485" t="str">
        <f t="shared" si="23"/>
        <v>Arlington2014</v>
      </c>
      <c r="B1485" t="s">
        <v>419</v>
      </c>
      <c r="C1485">
        <v>2014</v>
      </c>
      <c r="D1485" t="s">
        <v>245</v>
      </c>
      <c r="E1485">
        <v>8748</v>
      </c>
      <c r="F1485">
        <v>166086</v>
      </c>
      <c r="G1485">
        <v>0.6</v>
      </c>
      <c r="H1485">
        <v>1613</v>
      </c>
      <c r="I1485">
        <v>1.4</v>
      </c>
      <c r="J1485" t="s">
        <v>247</v>
      </c>
      <c r="K1485">
        <v>51013</v>
      </c>
      <c r="L1485" t="s">
        <v>236</v>
      </c>
    </row>
    <row r="1486" spans="1:12" x14ac:dyDescent="0.2">
      <c r="A1486" t="str">
        <f t="shared" si="23"/>
        <v>Augusta2014</v>
      </c>
      <c r="B1486" t="s">
        <v>414</v>
      </c>
      <c r="C1486">
        <v>2014</v>
      </c>
      <c r="D1486" t="s">
        <v>245</v>
      </c>
      <c r="E1486">
        <v>1654</v>
      </c>
      <c r="F1486">
        <v>26024</v>
      </c>
      <c r="G1486">
        <v>1.6</v>
      </c>
      <c r="H1486">
        <v>823</v>
      </c>
      <c r="I1486">
        <v>4.4000000000000004</v>
      </c>
      <c r="J1486" t="s">
        <v>247</v>
      </c>
      <c r="K1486">
        <v>51015</v>
      </c>
      <c r="L1486" t="s">
        <v>236</v>
      </c>
    </row>
    <row r="1487" spans="1:12" x14ac:dyDescent="0.2">
      <c r="A1487" t="str">
        <f t="shared" si="23"/>
        <v>Bath2014</v>
      </c>
      <c r="B1487" t="s">
        <v>572</v>
      </c>
      <c r="C1487">
        <v>2014</v>
      </c>
      <c r="D1487" t="s">
        <v>245</v>
      </c>
      <c r="E1487">
        <v>167</v>
      </c>
      <c r="F1487">
        <v>2286</v>
      </c>
      <c r="G1487">
        <v>-1.5</v>
      </c>
      <c r="H1487">
        <v>709</v>
      </c>
      <c r="I1487">
        <v>2.6</v>
      </c>
      <c r="J1487" t="s">
        <v>247</v>
      </c>
      <c r="K1487">
        <v>51017</v>
      </c>
      <c r="L1487" t="s">
        <v>236</v>
      </c>
    </row>
    <row r="1488" spans="1:12" x14ac:dyDescent="0.2">
      <c r="A1488" t="str">
        <f t="shared" si="23"/>
        <v>Bedford2014</v>
      </c>
      <c r="B1488" t="s">
        <v>652</v>
      </c>
      <c r="C1488">
        <v>2014</v>
      </c>
      <c r="D1488" t="s">
        <v>245</v>
      </c>
      <c r="E1488">
        <v>1994</v>
      </c>
      <c r="F1488">
        <v>18514</v>
      </c>
      <c r="G1488">
        <v>19.7</v>
      </c>
      <c r="H1488">
        <v>710</v>
      </c>
      <c r="I1488">
        <v>6.1</v>
      </c>
      <c r="J1488" t="s">
        <v>247</v>
      </c>
      <c r="K1488">
        <v>51019</v>
      </c>
      <c r="L1488" t="s">
        <v>236</v>
      </c>
    </row>
    <row r="1489" spans="1:12" x14ac:dyDescent="0.2">
      <c r="A1489" t="str">
        <f t="shared" si="23"/>
        <v>Bland2014</v>
      </c>
      <c r="B1489" t="s">
        <v>653</v>
      </c>
      <c r="C1489">
        <v>2014</v>
      </c>
      <c r="D1489" t="s">
        <v>245</v>
      </c>
      <c r="E1489">
        <v>121</v>
      </c>
      <c r="F1489">
        <v>1984</v>
      </c>
      <c r="G1489">
        <v>0.7</v>
      </c>
      <c r="H1489">
        <v>770</v>
      </c>
      <c r="I1489">
        <v>1.3</v>
      </c>
      <c r="J1489" t="s">
        <v>247</v>
      </c>
      <c r="K1489">
        <v>51021</v>
      </c>
      <c r="L1489" t="s">
        <v>236</v>
      </c>
    </row>
    <row r="1490" spans="1:12" x14ac:dyDescent="0.2">
      <c r="A1490" t="str">
        <f t="shared" si="23"/>
        <v>Botetourt2014</v>
      </c>
      <c r="B1490" t="s">
        <v>654</v>
      </c>
      <c r="C1490">
        <v>2014</v>
      </c>
      <c r="D1490" t="s">
        <v>245</v>
      </c>
      <c r="E1490">
        <v>786</v>
      </c>
      <c r="F1490">
        <v>10113</v>
      </c>
      <c r="G1490">
        <v>0.2</v>
      </c>
      <c r="H1490">
        <v>788</v>
      </c>
      <c r="I1490">
        <v>5.5</v>
      </c>
      <c r="J1490" t="s">
        <v>247</v>
      </c>
      <c r="K1490">
        <v>51023</v>
      </c>
      <c r="L1490" t="s">
        <v>236</v>
      </c>
    </row>
    <row r="1491" spans="1:12" x14ac:dyDescent="0.2">
      <c r="A1491" t="str">
        <f t="shared" si="23"/>
        <v>Brunswick2014</v>
      </c>
      <c r="B1491" t="s">
        <v>655</v>
      </c>
      <c r="C1491">
        <v>2014</v>
      </c>
      <c r="D1491" t="s">
        <v>245</v>
      </c>
      <c r="E1491">
        <v>502</v>
      </c>
      <c r="F1491">
        <v>4011</v>
      </c>
      <c r="G1491">
        <v>-1.3</v>
      </c>
      <c r="H1491">
        <v>648</v>
      </c>
      <c r="I1491">
        <v>2.4</v>
      </c>
      <c r="J1491" t="s">
        <v>247</v>
      </c>
      <c r="K1491">
        <v>51025</v>
      </c>
      <c r="L1491" t="s">
        <v>236</v>
      </c>
    </row>
    <row r="1492" spans="1:12" x14ac:dyDescent="0.2">
      <c r="A1492" t="str">
        <f t="shared" si="23"/>
        <v>Buchanan2014</v>
      </c>
      <c r="B1492" t="s">
        <v>656</v>
      </c>
      <c r="C1492">
        <v>2014</v>
      </c>
      <c r="D1492" t="s">
        <v>245</v>
      </c>
      <c r="E1492">
        <v>564</v>
      </c>
      <c r="F1492">
        <v>7244</v>
      </c>
      <c r="G1492">
        <v>-5.2</v>
      </c>
      <c r="H1492">
        <v>971</v>
      </c>
      <c r="I1492">
        <v>8.1</v>
      </c>
      <c r="J1492" t="s">
        <v>247</v>
      </c>
      <c r="K1492">
        <v>51027</v>
      </c>
      <c r="L1492" t="s">
        <v>236</v>
      </c>
    </row>
    <row r="1493" spans="1:12" x14ac:dyDescent="0.2">
      <c r="A1493" t="str">
        <f t="shared" si="23"/>
        <v>Buckingham2014</v>
      </c>
      <c r="B1493" t="s">
        <v>657</v>
      </c>
      <c r="C1493">
        <v>2014</v>
      </c>
      <c r="D1493" t="s">
        <v>245</v>
      </c>
      <c r="E1493">
        <v>370</v>
      </c>
      <c r="F1493">
        <v>3220</v>
      </c>
      <c r="G1493">
        <v>0</v>
      </c>
      <c r="H1493">
        <v>686</v>
      </c>
      <c r="I1493">
        <v>1.5</v>
      </c>
      <c r="J1493" t="s">
        <v>247</v>
      </c>
      <c r="K1493">
        <v>51029</v>
      </c>
      <c r="L1493" t="s">
        <v>236</v>
      </c>
    </row>
    <row r="1494" spans="1:12" x14ac:dyDescent="0.2">
      <c r="A1494" t="str">
        <f t="shared" si="23"/>
        <v>Campbell2014</v>
      </c>
      <c r="B1494" t="s">
        <v>412</v>
      </c>
      <c r="C1494">
        <v>2014</v>
      </c>
      <c r="D1494" t="s">
        <v>245</v>
      </c>
      <c r="E1494">
        <v>1268</v>
      </c>
      <c r="F1494">
        <v>16423</v>
      </c>
      <c r="G1494">
        <v>3.1</v>
      </c>
      <c r="H1494">
        <v>838</v>
      </c>
      <c r="I1494">
        <v>4</v>
      </c>
      <c r="J1494" t="s">
        <v>247</v>
      </c>
      <c r="K1494">
        <v>51031</v>
      </c>
      <c r="L1494" t="s">
        <v>236</v>
      </c>
    </row>
    <row r="1495" spans="1:12" x14ac:dyDescent="0.2">
      <c r="A1495" t="str">
        <f t="shared" si="23"/>
        <v>Caroline2014</v>
      </c>
      <c r="B1495" t="s">
        <v>658</v>
      </c>
      <c r="C1495">
        <v>2014</v>
      </c>
      <c r="D1495" t="s">
        <v>245</v>
      </c>
      <c r="E1495">
        <v>491</v>
      </c>
      <c r="F1495">
        <v>5528</v>
      </c>
      <c r="G1495">
        <v>-2.2000000000000002</v>
      </c>
      <c r="H1495">
        <v>711</v>
      </c>
      <c r="I1495">
        <v>5.3</v>
      </c>
      <c r="J1495" t="s">
        <v>247</v>
      </c>
      <c r="K1495">
        <v>51033</v>
      </c>
      <c r="L1495" t="s">
        <v>236</v>
      </c>
    </row>
    <row r="1496" spans="1:12" x14ac:dyDescent="0.2">
      <c r="A1496" t="str">
        <f t="shared" si="23"/>
        <v>Carroll2014</v>
      </c>
      <c r="B1496" t="s">
        <v>373</v>
      </c>
      <c r="C1496">
        <v>2014</v>
      </c>
      <c r="D1496" t="s">
        <v>245</v>
      </c>
      <c r="E1496">
        <v>588</v>
      </c>
      <c r="F1496">
        <v>6066</v>
      </c>
      <c r="G1496">
        <v>0.5</v>
      </c>
      <c r="H1496">
        <v>576</v>
      </c>
      <c r="I1496">
        <v>3.4</v>
      </c>
      <c r="J1496" t="s">
        <v>247</v>
      </c>
      <c r="K1496">
        <v>51035</v>
      </c>
      <c r="L1496" t="s">
        <v>236</v>
      </c>
    </row>
    <row r="1497" spans="1:12" x14ac:dyDescent="0.2">
      <c r="A1497" t="str">
        <f t="shared" si="23"/>
        <v>Charles City2014</v>
      </c>
      <c r="B1497" t="s">
        <v>659</v>
      </c>
      <c r="C1497">
        <v>2014</v>
      </c>
      <c r="D1497" t="s">
        <v>245</v>
      </c>
      <c r="E1497">
        <v>201</v>
      </c>
      <c r="F1497">
        <v>1636</v>
      </c>
      <c r="G1497">
        <v>12.9</v>
      </c>
      <c r="H1497">
        <v>781</v>
      </c>
      <c r="I1497">
        <v>-0.5</v>
      </c>
      <c r="J1497" t="s">
        <v>247</v>
      </c>
      <c r="K1497">
        <v>51036</v>
      </c>
      <c r="L1497" t="s">
        <v>236</v>
      </c>
    </row>
    <row r="1498" spans="1:12" x14ac:dyDescent="0.2">
      <c r="A1498" t="str">
        <f t="shared" si="23"/>
        <v>Charlotte2014</v>
      </c>
      <c r="B1498" t="s">
        <v>660</v>
      </c>
      <c r="C1498">
        <v>2014</v>
      </c>
      <c r="D1498" t="s">
        <v>245</v>
      </c>
      <c r="E1498">
        <v>301</v>
      </c>
      <c r="F1498">
        <v>2755</v>
      </c>
      <c r="G1498">
        <v>0.1</v>
      </c>
      <c r="H1498">
        <v>623</v>
      </c>
      <c r="I1498">
        <v>2.1</v>
      </c>
      <c r="J1498" t="s">
        <v>247</v>
      </c>
      <c r="K1498">
        <v>51037</v>
      </c>
      <c r="L1498" t="s">
        <v>236</v>
      </c>
    </row>
    <row r="1499" spans="1:12" x14ac:dyDescent="0.2">
      <c r="A1499" t="str">
        <f t="shared" si="23"/>
        <v>Chesterfield2014</v>
      </c>
      <c r="B1499" t="s">
        <v>413</v>
      </c>
      <c r="C1499">
        <v>2014</v>
      </c>
      <c r="D1499" t="s">
        <v>245</v>
      </c>
      <c r="E1499">
        <v>8046</v>
      </c>
      <c r="F1499">
        <v>129977</v>
      </c>
      <c r="G1499">
        <v>1.5</v>
      </c>
      <c r="H1499">
        <v>876</v>
      </c>
      <c r="I1499">
        <v>0</v>
      </c>
      <c r="J1499" t="s">
        <v>247</v>
      </c>
      <c r="K1499">
        <v>51041</v>
      </c>
      <c r="L1499" t="s">
        <v>236</v>
      </c>
    </row>
    <row r="1500" spans="1:12" x14ac:dyDescent="0.2">
      <c r="A1500" t="str">
        <f t="shared" si="23"/>
        <v>Clarke2014</v>
      </c>
      <c r="B1500" t="s">
        <v>360</v>
      </c>
      <c r="C1500">
        <v>2014</v>
      </c>
      <c r="D1500" t="s">
        <v>245</v>
      </c>
      <c r="E1500">
        <v>422</v>
      </c>
      <c r="F1500">
        <v>3597</v>
      </c>
      <c r="G1500">
        <v>-4.2</v>
      </c>
      <c r="H1500">
        <v>873</v>
      </c>
      <c r="I1500">
        <v>4.2</v>
      </c>
      <c r="J1500" t="s">
        <v>247</v>
      </c>
      <c r="K1500">
        <v>51043</v>
      </c>
      <c r="L1500" t="s">
        <v>236</v>
      </c>
    </row>
    <row r="1501" spans="1:12" x14ac:dyDescent="0.2">
      <c r="A1501" t="str">
        <f t="shared" si="23"/>
        <v>Craig2014</v>
      </c>
      <c r="B1501" t="s">
        <v>661</v>
      </c>
      <c r="C1501">
        <v>2014</v>
      </c>
      <c r="D1501" t="s">
        <v>245</v>
      </c>
      <c r="E1501">
        <v>78</v>
      </c>
      <c r="F1501">
        <v>650</v>
      </c>
      <c r="G1501">
        <v>0.5</v>
      </c>
      <c r="H1501">
        <v>661</v>
      </c>
      <c r="I1501">
        <v>4.0999999999999996</v>
      </c>
      <c r="J1501" t="s">
        <v>247</v>
      </c>
      <c r="K1501">
        <v>51045</v>
      </c>
      <c r="L1501" t="s">
        <v>236</v>
      </c>
    </row>
    <row r="1502" spans="1:12" x14ac:dyDescent="0.2">
      <c r="A1502" t="str">
        <f t="shared" si="23"/>
        <v>Culpeper2014</v>
      </c>
      <c r="B1502" t="s">
        <v>662</v>
      </c>
      <c r="C1502">
        <v>2014</v>
      </c>
      <c r="D1502" t="s">
        <v>245</v>
      </c>
      <c r="E1502">
        <v>1279</v>
      </c>
      <c r="F1502">
        <v>15260</v>
      </c>
      <c r="G1502">
        <v>-1.7</v>
      </c>
      <c r="H1502">
        <v>781</v>
      </c>
      <c r="I1502">
        <v>4.5999999999999996</v>
      </c>
      <c r="J1502" t="s">
        <v>247</v>
      </c>
      <c r="K1502">
        <v>51047</v>
      </c>
      <c r="L1502" t="s">
        <v>236</v>
      </c>
    </row>
    <row r="1503" spans="1:12" x14ac:dyDescent="0.2">
      <c r="A1503" t="str">
        <f t="shared" si="23"/>
        <v>Cumberland2014</v>
      </c>
      <c r="B1503" t="s">
        <v>589</v>
      </c>
      <c r="C1503">
        <v>2014</v>
      </c>
      <c r="D1503" t="s">
        <v>245</v>
      </c>
      <c r="E1503">
        <v>189</v>
      </c>
      <c r="F1503">
        <v>1310</v>
      </c>
      <c r="G1503">
        <v>2.1</v>
      </c>
      <c r="H1503">
        <v>610</v>
      </c>
      <c r="I1503">
        <v>8.9</v>
      </c>
      <c r="J1503" t="s">
        <v>247</v>
      </c>
      <c r="K1503">
        <v>51049</v>
      </c>
      <c r="L1503" t="s">
        <v>236</v>
      </c>
    </row>
    <row r="1504" spans="1:12" x14ac:dyDescent="0.2">
      <c r="A1504" t="str">
        <f t="shared" si="23"/>
        <v>Dickenson2014</v>
      </c>
      <c r="B1504" t="s">
        <v>663</v>
      </c>
      <c r="C1504">
        <v>2014</v>
      </c>
      <c r="D1504" t="s">
        <v>245</v>
      </c>
      <c r="E1504">
        <v>359</v>
      </c>
      <c r="F1504">
        <v>3734</v>
      </c>
      <c r="G1504">
        <v>-4.2</v>
      </c>
      <c r="H1504">
        <v>773</v>
      </c>
      <c r="I1504">
        <v>-0.6</v>
      </c>
      <c r="J1504" t="s">
        <v>247</v>
      </c>
      <c r="K1504">
        <v>51051</v>
      </c>
      <c r="L1504" t="s">
        <v>236</v>
      </c>
    </row>
    <row r="1505" spans="1:12" x14ac:dyDescent="0.2">
      <c r="A1505" t="str">
        <f t="shared" si="23"/>
        <v>Dinwiddie2014</v>
      </c>
      <c r="B1505" t="s">
        <v>664</v>
      </c>
      <c r="C1505">
        <v>2014</v>
      </c>
      <c r="D1505" t="s">
        <v>245</v>
      </c>
      <c r="E1505">
        <v>399</v>
      </c>
      <c r="F1505">
        <v>8280</v>
      </c>
      <c r="G1505">
        <v>-10.5</v>
      </c>
      <c r="H1505">
        <v>726</v>
      </c>
      <c r="I1505">
        <v>6.9</v>
      </c>
      <c r="J1505" t="s">
        <v>247</v>
      </c>
      <c r="K1505">
        <v>51053</v>
      </c>
      <c r="L1505" t="s">
        <v>236</v>
      </c>
    </row>
    <row r="1506" spans="1:12" x14ac:dyDescent="0.2">
      <c r="A1506" t="str">
        <f t="shared" si="23"/>
        <v>Essex2014</v>
      </c>
      <c r="B1506" t="s">
        <v>665</v>
      </c>
      <c r="C1506">
        <v>2014</v>
      </c>
      <c r="D1506" t="s">
        <v>245</v>
      </c>
      <c r="E1506">
        <v>343</v>
      </c>
      <c r="F1506">
        <v>3993</v>
      </c>
      <c r="G1506">
        <v>-1.8</v>
      </c>
      <c r="H1506">
        <v>614</v>
      </c>
      <c r="I1506">
        <v>2.2999999999999998</v>
      </c>
      <c r="J1506" t="s">
        <v>247</v>
      </c>
      <c r="K1506">
        <v>51057</v>
      </c>
      <c r="L1506" t="s">
        <v>236</v>
      </c>
    </row>
    <row r="1507" spans="1:12" x14ac:dyDescent="0.2">
      <c r="A1507" t="str">
        <f t="shared" si="23"/>
        <v>Fairfax2014</v>
      </c>
      <c r="B1507" t="s">
        <v>666</v>
      </c>
      <c r="C1507">
        <v>2014</v>
      </c>
      <c r="D1507" t="s">
        <v>245</v>
      </c>
      <c r="E1507">
        <v>34939</v>
      </c>
      <c r="F1507">
        <v>586934</v>
      </c>
      <c r="G1507">
        <v>-0.3</v>
      </c>
      <c r="H1507">
        <v>1585</v>
      </c>
      <c r="I1507">
        <v>2.2000000000000002</v>
      </c>
      <c r="J1507" t="s">
        <v>247</v>
      </c>
      <c r="K1507">
        <v>51059</v>
      </c>
      <c r="L1507" t="s">
        <v>236</v>
      </c>
    </row>
    <row r="1508" spans="1:12" x14ac:dyDescent="0.2">
      <c r="A1508" t="str">
        <f t="shared" si="23"/>
        <v>Fauquier2014</v>
      </c>
      <c r="B1508" t="s">
        <v>667</v>
      </c>
      <c r="C1508">
        <v>2014</v>
      </c>
      <c r="D1508" t="s">
        <v>245</v>
      </c>
      <c r="E1508">
        <v>2273</v>
      </c>
      <c r="F1508">
        <v>20953</v>
      </c>
      <c r="G1508">
        <v>-1</v>
      </c>
      <c r="H1508">
        <v>889</v>
      </c>
      <c r="I1508">
        <v>5.3</v>
      </c>
      <c r="J1508" t="s">
        <v>247</v>
      </c>
      <c r="K1508">
        <v>51061</v>
      </c>
      <c r="L1508" t="s">
        <v>236</v>
      </c>
    </row>
    <row r="1509" spans="1:12" x14ac:dyDescent="0.2">
      <c r="A1509" t="str">
        <f t="shared" si="23"/>
        <v>Floyd2014</v>
      </c>
      <c r="B1509" t="s">
        <v>500</v>
      </c>
      <c r="C1509">
        <v>2014</v>
      </c>
      <c r="D1509" t="s">
        <v>245</v>
      </c>
      <c r="E1509">
        <v>391</v>
      </c>
      <c r="F1509">
        <v>2835</v>
      </c>
      <c r="G1509">
        <v>-0.4</v>
      </c>
      <c r="H1509">
        <v>583</v>
      </c>
      <c r="I1509">
        <v>4.3</v>
      </c>
      <c r="J1509" t="s">
        <v>247</v>
      </c>
      <c r="K1509">
        <v>51063</v>
      </c>
      <c r="L1509" t="s">
        <v>236</v>
      </c>
    </row>
    <row r="1510" spans="1:12" x14ac:dyDescent="0.2">
      <c r="A1510" t="str">
        <f t="shared" si="23"/>
        <v>Fluvanna2014</v>
      </c>
      <c r="B1510" t="s">
        <v>668</v>
      </c>
      <c r="C1510">
        <v>2014</v>
      </c>
      <c r="D1510" t="s">
        <v>245</v>
      </c>
      <c r="E1510">
        <v>490</v>
      </c>
      <c r="F1510">
        <v>4413</v>
      </c>
      <c r="G1510">
        <v>6.8</v>
      </c>
      <c r="H1510">
        <v>731</v>
      </c>
      <c r="I1510">
        <v>3</v>
      </c>
      <c r="J1510" t="s">
        <v>247</v>
      </c>
      <c r="K1510">
        <v>51065</v>
      </c>
      <c r="L1510" t="s">
        <v>236</v>
      </c>
    </row>
    <row r="1511" spans="1:12" x14ac:dyDescent="0.2">
      <c r="A1511" t="str">
        <f t="shared" si="23"/>
        <v>Franklin2014</v>
      </c>
      <c r="B1511" t="s">
        <v>434</v>
      </c>
      <c r="C1511">
        <v>2014</v>
      </c>
      <c r="D1511" t="s">
        <v>245</v>
      </c>
      <c r="E1511">
        <v>1353</v>
      </c>
      <c r="F1511">
        <v>14395</v>
      </c>
      <c r="G1511">
        <v>1.6</v>
      </c>
      <c r="H1511">
        <v>627</v>
      </c>
      <c r="I1511">
        <v>4.5</v>
      </c>
      <c r="J1511" t="s">
        <v>247</v>
      </c>
      <c r="K1511">
        <v>51067</v>
      </c>
      <c r="L1511" t="s">
        <v>236</v>
      </c>
    </row>
    <row r="1512" spans="1:12" x14ac:dyDescent="0.2">
      <c r="A1512" t="str">
        <f t="shared" si="23"/>
        <v>Frederick2014</v>
      </c>
      <c r="B1512" t="s">
        <v>669</v>
      </c>
      <c r="C1512">
        <v>2014</v>
      </c>
      <c r="D1512" t="s">
        <v>245</v>
      </c>
      <c r="E1512">
        <v>1735</v>
      </c>
      <c r="F1512">
        <v>28594</v>
      </c>
      <c r="G1512">
        <v>3.2</v>
      </c>
      <c r="H1512">
        <v>791</v>
      </c>
      <c r="I1512">
        <v>1.3</v>
      </c>
      <c r="J1512" t="s">
        <v>247</v>
      </c>
      <c r="K1512">
        <v>51069</v>
      </c>
      <c r="L1512" t="s">
        <v>236</v>
      </c>
    </row>
    <row r="1513" spans="1:12" x14ac:dyDescent="0.2">
      <c r="A1513" t="str">
        <f t="shared" si="23"/>
        <v>Giles2014</v>
      </c>
      <c r="B1513" t="s">
        <v>670</v>
      </c>
      <c r="C1513">
        <v>2014</v>
      </c>
      <c r="D1513" t="s">
        <v>245</v>
      </c>
      <c r="E1513">
        <v>355</v>
      </c>
      <c r="F1513">
        <v>4580</v>
      </c>
      <c r="G1513">
        <v>-1.4</v>
      </c>
      <c r="H1513">
        <v>768</v>
      </c>
      <c r="I1513">
        <v>2.5</v>
      </c>
      <c r="J1513" t="s">
        <v>247</v>
      </c>
      <c r="K1513">
        <v>51071</v>
      </c>
      <c r="L1513" t="s">
        <v>236</v>
      </c>
    </row>
    <row r="1514" spans="1:12" x14ac:dyDescent="0.2">
      <c r="A1514" t="str">
        <f t="shared" si="23"/>
        <v>Gloucester2014</v>
      </c>
      <c r="B1514" t="s">
        <v>671</v>
      </c>
      <c r="C1514">
        <v>2014</v>
      </c>
      <c r="D1514" t="s">
        <v>245</v>
      </c>
      <c r="E1514">
        <v>924</v>
      </c>
      <c r="F1514">
        <v>9279</v>
      </c>
      <c r="G1514">
        <v>-2.8</v>
      </c>
      <c r="H1514">
        <v>610</v>
      </c>
      <c r="I1514">
        <v>2.5</v>
      </c>
      <c r="J1514" t="s">
        <v>247</v>
      </c>
      <c r="K1514">
        <v>51073</v>
      </c>
      <c r="L1514" t="s">
        <v>236</v>
      </c>
    </row>
    <row r="1515" spans="1:12" x14ac:dyDescent="0.2">
      <c r="A1515" t="str">
        <f t="shared" si="23"/>
        <v>Goochland2014</v>
      </c>
      <c r="B1515" t="s">
        <v>672</v>
      </c>
      <c r="C1515">
        <v>2014</v>
      </c>
      <c r="D1515" t="s">
        <v>245</v>
      </c>
      <c r="E1515">
        <v>753</v>
      </c>
      <c r="F1515">
        <v>14583</v>
      </c>
      <c r="G1515">
        <v>15.9</v>
      </c>
      <c r="H1515">
        <v>1447</v>
      </c>
      <c r="I1515">
        <v>2</v>
      </c>
      <c r="J1515" t="s">
        <v>247</v>
      </c>
      <c r="K1515">
        <v>51075</v>
      </c>
      <c r="L1515" t="s">
        <v>236</v>
      </c>
    </row>
    <row r="1516" spans="1:12" x14ac:dyDescent="0.2">
      <c r="A1516" t="str">
        <f t="shared" si="23"/>
        <v>Grayson2014</v>
      </c>
      <c r="B1516" t="s">
        <v>598</v>
      </c>
      <c r="C1516">
        <v>2014</v>
      </c>
      <c r="D1516" t="s">
        <v>245</v>
      </c>
      <c r="E1516">
        <v>347</v>
      </c>
      <c r="F1516">
        <v>2472</v>
      </c>
      <c r="G1516">
        <v>1.1000000000000001</v>
      </c>
      <c r="H1516">
        <v>583</v>
      </c>
      <c r="I1516">
        <v>5.8</v>
      </c>
      <c r="J1516" t="s">
        <v>247</v>
      </c>
      <c r="K1516">
        <v>51077</v>
      </c>
      <c r="L1516" t="s">
        <v>236</v>
      </c>
    </row>
    <row r="1517" spans="1:12" x14ac:dyDescent="0.2">
      <c r="A1517" t="str">
        <f t="shared" si="23"/>
        <v>Greene2014</v>
      </c>
      <c r="B1517" t="s">
        <v>436</v>
      </c>
      <c r="C1517">
        <v>2014</v>
      </c>
      <c r="D1517" t="s">
        <v>245</v>
      </c>
      <c r="E1517">
        <v>432</v>
      </c>
      <c r="F1517">
        <v>3341</v>
      </c>
      <c r="G1517">
        <v>1.1000000000000001</v>
      </c>
      <c r="H1517">
        <v>663</v>
      </c>
      <c r="I1517">
        <v>3.4</v>
      </c>
      <c r="J1517" t="s">
        <v>247</v>
      </c>
      <c r="K1517">
        <v>51079</v>
      </c>
      <c r="L1517" t="s">
        <v>236</v>
      </c>
    </row>
    <row r="1518" spans="1:12" x14ac:dyDescent="0.2">
      <c r="A1518" t="str">
        <f t="shared" si="23"/>
        <v>Greensville2014</v>
      </c>
      <c r="B1518" t="s">
        <v>673</v>
      </c>
      <c r="C1518">
        <v>2014</v>
      </c>
      <c r="D1518" t="s">
        <v>245</v>
      </c>
      <c r="E1518">
        <v>168</v>
      </c>
      <c r="F1518">
        <v>4407</v>
      </c>
      <c r="G1518">
        <v>-4.2</v>
      </c>
      <c r="H1518">
        <v>715</v>
      </c>
      <c r="I1518">
        <v>15.3</v>
      </c>
      <c r="J1518" t="s">
        <v>247</v>
      </c>
      <c r="K1518">
        <v>51081</v>
      </c>
      <c r="L1518" t="s">
        <v>236</v>
      </c>
    </row>
    <row r="1519" spans="1:12" x14ac:dyDescent="0.2">
      <c r="A1519" t="str">
        <f t="shared" si="23"/>
        <v>Halifax2014</v>
      </c>
      <c r="B1519" t="s">
        <v>674</v>
      </c>
      <c r="C1519">
        <v>2014</v>
      </c>
      <c r="D1519" t="s">
        <v>245</v>
      </c>
      <c r="E1519">
        <v>975</v>
      </c>
      <c r="F1519">
        <v>12127</v>
      </c>
      <c r="G1519">
        <v>-0.5</v>
      </c>
      <c r="H1519">
        <v>660</v>
      </c>
      <c r="I1519">
        <v>2.2999999999999998</v>
      </c>
      <c r="J1519" t="s">
        <v>247</v>
      </c>
      <c r="K1519">
        <v>51083</v>
      </c>
      <c r="L1519" t="s">
        <v>236</v>
      </c>
    </row>
    <row r="1520" spans="1:12" x14ac:dyDescent="0.2">
      <c r="A1520" t="str">
        <f t="shared" si="23"/>
        <v>Hanover2014</v>
      </c>
      <c r="B1520" t="s">
        <v>675</v>
      </c>
      <c r="C1520">
        <v>2014</v>
      </c>
      <c r="D1520" t="s">
        <v>245</v>
      </c>
      <c r="E1520">
        <v>3486</v>
      </c>
      <c r="F1520">
        <v>47567</v>
      </c>
      <c r="G1520">
        <v>1</v>
      </c>
      <c r="H1520">
        <v>827</v>
      </c>
      <c r="I1520">
        <v>6.6</v>
      </c>
      <c r="J1520" t="s">
        <v>247</v>
      </c>
      <c r="K1520">
        <v>51085</v>
      </c>
      <c r="L1520" t="s">
        <v>236</v>
      </c>
    </row>
    <row r="1521" spans="1:12" x14ac:dyDescent="0.2">
      <c r="A1521" t="str">
        <f t="shared" si="23"/>
        <v>Henrico2014</v>
      </c>
      <c r="B1521" t="s">
        <v>676</v>
      </c>
      <c r="C1521">
        <v>2014</v>
      </c>
      <c r="D1521" t="s">
        <v>245</v>
      </c>
      <c r="E1521">
        <v>10356</v>
      </c>
      <c r="F1521">
        <v>182662</v>
      </c>
      <c r="G1521">
        <v>1</v>
      </c>
      <c r="H1521">
        <v>976</v>
      </c>
      <c r="I1521">
        <v>1.7</v>
      </c>
      <c r="J1521" t="s">
        <v>247</v>
      </c>
      <c r="K1521">
        <v>51087</v>
      </c>
      <c r="L1521" t="s">
        <v>236</v>
      </c>
    </row>
    <row r="1522" spans="1:12" x14ac:dyDescent="0.2">
      <c r="A1522" t="str">
        <f t="shared" si="23"/>
        <v>Henry2014</v>
      </c>
      <c r="B1522" t="s">
        <v>416</v>
      </c>
      <c r="C1522">
        <v>2014</v>
      </c>
      <c r="D1522" t="s">
        <v>245</v>
      </c>
      <c r="E1522">
        <v>1472</v>
      </c>
      <c r="F1522">
        <v>15057</v>
      </c>
      <c r="G1522">
        <v>1.3</v>
      </c>
      <c r="H1522">
        <v>653</v>
      </c>
      <c r="I1522">
        <v>12.4</v>
      </c>
      <c r="J1522" t="s">
        <v>247</v>
      </c>
      <c r="K1522">
        <v>51089</v>
      </c>
      <c r="L1522" t="s">
        <v>236</v>
      </c>
    </row>
    <row r="1523" spans="1:12" x14ac:dyDescent="0.2">
      <c r="A1523" t="str">
        <f t="shared" si="23"/>
        <v>Highland2014</v>
      </c>
      <c r="B1523" t="s">
        <v>677</v>
      </c>
      <c r="C1523">
        <v>2014</v>
      </c>
      <c r="D1523" t="s">
        <v>245</v>
      </c>
      <c r="E1523">
        <v>108</v>
      </c>
      <c r="F1523">
        <v>526</v>
      </c>
      <c r="G1523">
        <v>-2</v>
      </c>
      <c r="H1523">
        <v>554</v>
      </c>
      <c r="I1523">
        <v>4.9000000000000004</v>
      </c>
      <c r="J1523" t="s">
        <v>247</v>
      </c>
      <c r="K1523">
        <v>51091</v>
      </c>
      <c r="L1523" t="s">
        <v>236</v>
      </c>
    </row>
    <row r="1524" spans="1:12" x14ac:dyDescent="0.2">
      <c r="A1524" t="str">
        <f t="shared" si="23"/>
        <v>Isle of Wight2014</v>
      </c>
      <c r="B1524" t="s">
        <v>678</v>
      </c>
      <c r="C1524">
        <v>2014</v>
      </c>
      <c r="D1524" t="s">
        <v>245</v>
      </c>
      <c r="E1524">
        <v>710</v>
      </c>
      <c r="F1524">
        <v>10664</v>
      </c>
      <c r="G1524">
        <v>0.9</v>
      </c>
      <c r="H1524">
        <v>760</v>
      </c>
      <c r="I1524">
        <v>3.3</v>
      </c>
      <c r="J1524" t="s">
        <v>247</v>
      </c>
      <c r="K1524">
        <v>51093</v>
      </c>
      <c r="L1524" t="s">
        <v>236</v>
      </c>
    </row>
    <row r="1525" spans="1:12" x14ac:dyDescent="0.2">
      <c r="A1525" t="str">
        <f t="shared" si="23"/>
        <v>James City2014</v>
      </c>
      <c r="B1525" t="s">
        <v>679</v>
      </c>
      <c r="C1525">
        <v>2014</v>
      </c>
      <c r="D1525" t="s">
        <v>245</v>
      </c>
      <c r="E1525">
        <v>1732</v>
      </c>
      <c r="F1525">
        <v>27693</v>
      </c>
      <c r="G1525">
        <v>3.4</v>
      </c>
      <c r="H1525">
        <v>728</v>
      </c>
      <c r="I1525">
        <v>2.8</v>
      </c>
      <c r="J1525" t="s">
        <v>247</v>
      </c>
      <c r="K1525">
        <v>51095</v>
      </c>
      <c r="L1525" t="s">
        <v>236</v>
      </c>
    </row>
    <row r="1526" spans="1:12" x14ac:dyDescent="0.2">
      <c r="A1526" t="str">
        <f t="shared" si="23"/>
        <v>King and Queen2014</v>
      </c>
      <c r="B1526" t="s">
        <v>680</v>
      </c>
      <c r="C1526">
        <v>2014</v>
      </c>
      <c r="D1526" t="s">
        <v>245</v>
      </c>
      <c r="E1526">
        <v>156</v>
      </c>
      <c r="F1526">
        <v>893</v>
      </c>
      <c r="G1526">
        <v>-0.9</v>
      </c>
      <c r="H1526">
        <v>717</v>
      </c>
      <c r="I1526">
        <v>1</v>
      </c>
      <c r="J1526" t="s">
        <v>247</v>
      </c>
      <c r="K1526">
        <v>51097</v>
      </c>
      <c r="L1526" t="s">
        <v>236</v>
      </c>
    </row>
    <row r="1527" spans="1:12" x14ac:dyDescent="0.2">
      <c r="A1527" t="str">
        <f t="shared" si="23"/>
        <v>King George2014</v>
      </c>
      <c r="B1527" t="s">
        <v>681</v>
      </c>
      <c r="C1527">
        <v>2014</v>
      </c>
      <c r="D1527" t="s">
        <v>245</v>
      </c>
      <c r="E1527">
        <v>564</v>
      </c>
      <c r="F1527">
        <v>10700</v>
      </c>
      <c r="G1527">
        <v>1.4</v>
      </c>
      <c r="H1527">
        <v>1331</v>
      </c>
      <c r="I1527">
        <v>3</v>
      </c>
      <c r="J1527" t="s">
        <v>247</v>
      </c>
      <c r="K1527">
        <v>51099</v>
      </c>
      <c r="L1527" t="s">
        <v>236</v>
      </c>
    </row>
    <row r="1528" spans="1:12" x14ac:dyDescent="0.2">
      <c r="A1528" t="str">
        <f t="shared" si="23"/>
        <v>King William2014</v>
      </c>
      <c r="B1528" t="s">
        <v>682</v>
      </c>
      <c r="C1528">
        <v>2014</v>
      </c>
      <c r="D1528" t="s">
        <v>245</v>
      </c>
      <c r="E1528">
        <v>338</v>
      </c>
      <c r="F1528">
        <v>3554</v>
      </c>
      <c r="G1528">
        <v>2.4</v>
      </c>
      <c r="H1528">
        <v>873</v>
      </c>
      <c r="I1528">
        <v>7.6</v>
      </c>
      <c r="J1528" t="s">
        <v>247</v>
      </c>
      <c r="K1528">
        <v>51101</v>
      </c>
      <c r="L1528" t="s">
        <v>236</v>
      </c>
    </row>
    <row r="1529" spans="1:12" x14ac:dyDescent="0.2">
      <c r="A1529" t="str">
        <f t="shared" si="23"/>
        <v>Lancaster2014</v>
      </c>
      <c r="B1529" t="s">
        <v>388</v>
      </c>
      <c r="C1529">
        <v>2014</v>
      </c>
      <c r="D1529" t="s">
        <v>245</v>
      </c>
      <c r="E1529">
        <v>474</v>
      </c>
      <c r="F1529">
        <v>4493</v>
      </c>
      <c r="G1529">
        <v>-0.8</v>
      </c>
      <c r="H1529">
        <v>701</v>
      </c>
      <c r="I1529">
        <v>2.5</v>
      </c>
      <c r="J1529" t="s">
        <v>247</v>
      </c>
      <c r="K1529">
        <v>51103</v>
      </c>
      <c r="L1529" t="s">
        <v>236</v>
      </c>
    </row>
    <row r="1530" spans="1:12" x14ac:dyDescent="0.2">
      <c r="A1530" t="str">
        <f t="shared" si="23"/>
        <v>Lee2014</v>
      </c>
      <c r="B1530" t="s">
        <v>315</v>
      </c>
      <c r="C1530">
        <v>2014</v>
      </c>
      <c r="D1530" t="s">
        <v>245</v>
      </c>
      <c r="E1530">
        <v>507</v>
      </c>
      <c r="F1530">
        <v>4423</v>
      </c>
      <c r="G1530">
        <v>-3.5</v>
      </c>
      <c r="H1530">
        <v>612</v>
      </c>
      <c r="I1530">
        <v>-5.8</v>
      </c>
      <c r="J1530" t="s">
        <v>247</v>
      </c>
      <c r="K1530">
        <v>51105</v>
      </c>
      <c r="L1530" t="s">
        <v>236</v>
      </c>
    </row>
    <row r="1531" spans="1:12" x14ac:dyDescent="0.2">
      <c r="A1531" t="str">
        <f t="shared" si="23"/>
        <v>Loudoun2014</v>
      </c>
      <c r="B1531" t="s">
        <v>417</v>
      </c>
      <c r="C1531">
        <v>2014</v>
      </c>
      <c r="D1531" t="s">
        <v>245</v>
      </c>
      <c r="E1531">
        <v>10626</v>
      </c>
      <c r="F1531">
        <v>150264</v>
      </c>
      <c r="G1531">
        <v>1.1000000000000001</v>
      </c>
      <c r="H1531">
        <v>1203</v>
      </c>
      <c r="I1531">
        <v>1.1000000000000001</v>
      </c>
      <c r="J1531" t="s">
        <v>247</v>
      </c>
      <c r="K1531">
        <v>51107</v>
      </c>
      <c r="L1531" t="s">
        <v>236</v>
      </c>
    </row>
    <row r="1532" spans="1:12" x14ac:dyDescent="0.2">
      <c r="A1532" t="str">
        <f t="shared" si="23"/>
        <v>Louisa2014</v>
      </c>
      <c r="B1532" t="s">
        <v>683</v>
      </c>
      <c r="C1532">
        <v>2014</v>
      </c>
      <c r="D1532" t="s">
        <v>245</v>
      </c>
      <c r="E1532">
        <v>813</v>
      </c>
      <c r="F1532">
        <v>8949</v>
      </c>
      <c r="G1532">
        <v>7.6</v>
      </c>
      <c r="H1532">
        <v>990</v>
      </c>
      <c r="I1532">
        <v>6</v>
      </c>
      <c r="J1532" t="s">
        <v>247</v>
      </c>
      <c r="K1532">
        <v>51109</v>
      </c>
      <c r="L1532" t="s">
        <v>236</v>
      </c>
    </row>
    <row r="1533" spans="1:12" x14ac:dyDescent="0.2">
      <c r="A1533" t="str">
        <f t="shared" si="23"/>
        <v>Lunenburg2014</v>
      </c>
      <c r="B1533" t="s">
        <v>684</v>
      </c>
      <c r="C1533">
        <v>2014</v>
      </c>
      <c r="D1533" t="s">
        <v>245</v>
      </c>
      <c r="E1533">
        <v>256</v>
      </c>
      <c r="F1533">
        <v>2463</v>
      </c>
      <c r="G1533">
        <v>-1.5</v>
      </c>
      <c r="H1533">
        <v>651</v>
      </c>
      <c r="I1533">
        <v>-4.3</v>
      </c>
      <c r="J1533" t="s">
        <v>247</v>
      </c>
      <c r="K1533">
        <v>51111</v>
      </c>
      <c r="L1533" t="s">
        <v>236</v>
      </c>
    </row>
    <row r="1534" spans="1:12" x14ac:dyDescent="0.2">
      <c r="A1534" t="str">
        <f t="shared" si="23"/>
        <v>Madison2014</v>
      </c>
      <c r="B1534" t="s">
        <v>313</v>
      </c>
      <c r="C1534">
        <v>2014</v>
      </c>
      <c r="D1534" t="s">
        <v>245</v>
      </c>
      <c r="E1534">
        <v>326</v>
      </c>
      <c r="F1534">
        <v>3159</v>
      </c>
      <c r="G1534">
        <v>-2.6</v>
      </c>
      <c r="H1534">
        <v>642</v>
      </c>
      <c r="I1534">
        <v>6.5</v>
      </c>
      <c r="J1534" t="s">
        <v>247</v>
      </c>
      <c r="K1534">
        <v>51113</v>
      </c>
      <c r="L1534" t="s">
        <v>236</v>
      </c>
    </row>
    <row r="1535" spans="1:12" x14ac:dyDescent="0.2">
      <c r="A1535" t="str">
        <f t="shared" si="23"/>
        <v>Mathews2014</v>
      </c>
      <c r="B1535" t="s">
        <v>685</v>
      </c>
      <c r="C1535">
        <v>2014</v>
      </c>
      <c r="D1535" t="s">
        <v>245</v>
      </c>
      <c r="E1535">
        <v>199</v>
      </c>
      <c r="F1535">
        <v>1405</v>
      </c>
      <c r="G1535">
        <v>-0.6</v>
      </c>
      <c r="H1535">
        <v>552</v>
      </c>
      <c r="I1535">
        <v>5.5</v>
      </c>
      <c r="J1535" t="s">
        <v>247</v>
      </c>
      <c r="K1535">
        <v>51115</v>
      </c>
      <c r="L1535" t="s">
        <v>236</v>
      </c>
    </row>
    <row r="1536" spans="1:12" x14ac:dyDescent="0.2">
      <c r="A1536" t="str">
        <f t="shared" si="23"/>
        <v>Mecklenburg2014</v>
      </c>
      <c r="B1536" t="s">
        <v>686</v>
      </c>
      <c r="C1536">
        <v>2014</v>
      </c>
      <c r="D1536" t="s">
        <v>245</v>
      </c>
      <c r="E1536">
        <v>1022</v>
      </c>
      <c r="F1536">
        <v>11419</v>
      </c>
      <c r="G1536">
        <v>1.9</v>
      </c>
      <c r="H1536">
        <v>626</v>
      </c>
      <c r="I1536">
        <v>4.9000000000000004</v>
      </c>
      <c r="J1536" t="s">
        <v>247</v>
      </c>
      <c r="K1536">
        <v>51117</v>
      </c>
      <c r="L1536" t="s">
        <v>236</v>
      </c>
    </row>
    <row r="1537" spans="1:12" x14ac:dyDescent="0.2">
      <c r="A1537" t="str">
        <f t="shared" si="23"/>
        <v>Middlesex2014</v>
      </c>
      <c r="B1537" t="s">
        <v>687</v>
      </c>
      <c r="C1537">
        <v>2014</v>
      </c>
      <c r="D1537" t="s">
        <v>245</v>
      </c>
      <c r="E1537">
        <v>343</v>
      </c>
      <c r="F1537">
        <v>3014</v>
      </c>
      <c r="G1537">
        <v>-3.8</v>
      </c>
      <c r="H1537">
        <v>662</v>
      </c>
      <c r="I1537">
        <v>8</v>
      </c>
      <c r="J1537" t="s">
        <v>247</v>
      </c>
      <c r="K1537">
        <v>51119</v>
      </c>
      <c r="L1537" t="s">
        <v>236</v>
      </c>
    </row>
    <row r="1538" spans="1:12" x14ac:dyDescent="0.2">
      <c r="A1538" t="str">
        <f t="shared" si="23"/>
        <v>Montgomery2014</v>
      </c>
      <c r="B1538" t="s">
        <v>329</v>
      </c>
      <c r="C1538">
        <v>2014</v>
      </c>
      <c r="D1538" t="s">
        <v>245</v>
      </c>
      <c r="E1538">
        <v>2137</v>
      </c>
      <c r="F1538">
        <v>41309</v>
      </c>
      <c r="G1538">
        <v>1.1000000000000001</v>
      </c>
      <c r="H1538">
        <v>793</v>
      </c>
      <c r="I1538">
        <v>3.3</v>
      </c>
      <c r="J1538" t="s">
        <v>247</v>
      </c>
      <c r="K1538">
        <v>51121</v>
      </c>
      <c r="L1538" t="s">
        <v>236</v>
      </c>
    </row>
    <row r="1539" spans="1:12" x14ac:dyDescent="0.2">
      <c r="A1539" t="str">
        <f t="shared" si="23"/>
        <v>Nelson2014</v>
      </c>
      <c r="B1539" t="s">
        <v>627</v>
      </c>
      <c r="C1539">
        <v>2014</v>
      </c>
      <c r="D1539" t="s">
        <v>245</v>
      </c>
      <c r="E1539">
        <v>529</v>
      </c>
      <c r="F1539">
        <v>4130</v>
      </c>
      <c r="G1539">
        <v>4.3</v>
      </c>
      <c r="H1539">
        <v>618</v>
      </c>
      <c r="I1539">
        <v>2.5</v>
      </c>
      <c r="J1539" t="s">
        <v>247</v>
      </c>
      <c r="K1539">
        <v>51125</v>
      </c>
      <c r="L1539" t="s">
        <v>236</v>
      </c>
    </row>
    <row r="1540" spans="1:12" x14ac:dyDescent="0.2">
      <c r="A1540" t="str">
        <f t="shared" si="23"/>
        <v>New Kent2014</v>
      </c>
      <c r="B1540" t="s">
        <v>688</v>
      </c>
      <c r="C1540">
        <v>2014</v>
      </c>
      <c r="D1540" t="s">
        <v>245</v>
      </c>
      <c r="E1540">
        <v>410</v>
      </c>
      <c r="F1540">
        <v>3877</v>
      </c>
      <c r="G1540">
        <v>1.9</v>
      </c>
      <c r="H1540">
        <v>713</v>
      </c>
      <c r="I1540">
        <v>6.6</v>
      </c>
      <c r="J1540" t="s">
        <v>247</v>
      </c>
      <c r="K1540">
        <v>51127</v>
      </c>
      <c r="L1540" t="s">
        <v>236</v>
      </c>
    </row>
    <row r="1541" spans="1:12" x14ac:dyDescent="0.2">
      <c r="A1541" t="str">
        <f t="shared" si="23"/>
        <v>Northampton2014</v>
      </c>
      <c r="B1541" t="s">
        <v>689</v>
      </c>
      <c r="C1541">
        <v>2014</v>
      </c>
      <c r="D1541" t="s">
        <v>245</v>
      </c>
      <c r="E1541">
        <v>509</v>
      </c>
      <c r="F1541">
        <v>4657</v>
      </c>
      <c r="G1541">
        <v>7.8</v>
      </c>
      <c r="H1541">
        <v>637</v>
      </c>
      <c r="I1541">
        <v>0.6</v>
      </c>
      <c r="J1541" t="s">
        <v>247</v>
      </c>
      <c r="K1541">
        <v>51131</v>
      </c>
      <c r="L1541" t="s">
        <v>236</v>
      </c>
    </row>
    <row r="1542" spans="1:12" x14ac:dyDescent="0.2">
      <c r="A1542" t="str">
        <f t="shared" ref="A1542:A1605" si="24">_xlfn.CONCAT(B1542, C1542)</f>
        <v>Northumberland2014</v>
      </c>
      <c r="B1542" t="s">
        <v>690</v>
      </c>
      <c r="C1542">
        <v>2014</v>
      </c>
      <c r="D1542" t="s">
        <v>245</v>
      </c>
      <c r="E1542">
        <v>340</v>
      </c>
      <c r="F1542">
        <v>2484</v>
      </c>
      <c r="G1542">
        <v>3</v>
      </c>
      <c r="H1542">
        <v>729</v>
      </c>
      <c r="I1542">
        <v>2.1</v>
      </c>
      <c r="J1542" t="s">
        <v>247</v>
      </c>
      <c r="K1542">
        <v>51133</v>
      </c>
      <c r="L1542" t="s">
        <v>236</v>
      </c>
    </row>
    <row r="1543" spans="1:12" x14ac:dyDescent="0.2">
      <c r="A1543" t="str">
        <f t="shared" si="24"/>
        <v>Nottoway2014</v>
      </c>
      <c r="B1543" t="s">
        <v>691</v>
      </c>
      <c r="C1543">
        <v>2014</v>
      </c>
      <c r="D1543" t="s">
        <v>245</v>
      </c>
      <c r="E1543">
        <v>374</v>
      </c>
      <c r="F1543">
        <v>5825</v>
      </c>
      <c r="G1543">
        <v>3.5</v>
      </c>
      <c r="H1543">
        <v>645</v>
      </c>
      <c r="I1543">
        <v>0.5</v>
      </c>
      <c r="J1543" t="s">
        <v>247</v>
      </c>
      <c r="K1543">
        <v>51135</v>
      </c>
      <c r="L1543" t="s">
        <v>236</v>
      </c>
    </row>
    <row r="1544" spans="1:12" x14ac:dyDescent="0.2">
      <c r="A1544" t="str">
        <f t="shared" si="24"/>
        <v>Orange2014</v>
      </c>
      <c r="B1544" t="s">
        <v>418</v>
      </c>
      <c r="C1544">
        <v>2014</v>
      </c>
      <c r="D1544" t="s">
        <v>245</v>
      </c>
      <c r="E1544">
        <v>855</v>
      </c>
      <c r="F1544">
        <v>9168</v>
      </c>
      <c r="G1544">
        <v>0.5</v>
      </c>
      <c r="H1544">
        <v>707</v>
      </c>
      <c r="I1544">
        <v>0.9</v>
      </c>
      <c r="J1544" t="s">
        <v>247</v>
      </c>
      <c r="K1544">
        <v>51137</v>
      </c>
      <c r="L1544" t="s">
        <v>236</v>
      </c>
    </row>
    <row r="1545" spans="1:12" x14ac:dyDescent="0.2">
      <c r="A1545" t="str">
        <f t="shared" si="24"/>
        <v>Page2014</v>
      </c>
      <c r="B1545" t="s">
        <v>692</v>
      </c>
      <c r="C1545">
        <v>2014</v>
      </c>
      <c r="D1545" t="s">
        <v>245</v>
      </c>
      <c r="E1545">
        <v>529</v>
      </c>
      <c r="F1545">
        <v>5074</v>
      </c>
      <c r="G1545">
        <v>-3.4</v>
      </c>
      <c r="H1545">
        <v>558</v>
      </c>
      <c r="I1545">
        <v>4.5</v>
      </c>
      <c r="J1545" t="s">
        <v>247</v>
      </c>
      <c r="K1545">
        <v>51139</v>
      </c>
      <c r="L1545" t="s">
        <v>236</v>
      </c>
    </row>
    <row r="1546" spans="1:12" x14ac:dyDescent="0.2">
      <c r="A1546" t="str">
        <f t="shared" si="24"/>
        <v>Patrick2014</v>
      </c>
      <c r="B1546" t="s">
        <v>693</v>
      </c>
      <c r="C1546">
        <v>2014</v>
      </c>
      <c r="D1546" t="s">
        <v>245</v>
      </c>
      <c r="E1546">
        <v>415</v>
      </c>
      <c r="F1546">
        <v>4909</v>
      </c>
      <c r="G1546">
        <v>0.6</v>
      </c>
      <c r="H1546">
        <v>557</v>
      </c>
      <c r="I1546">
        <v>5.9</v>
      </c>
      <c r="J1546" t="s">
        <v>247</v>
      </c>
      <c r="K1546">
        <v>51141</v>
      </c>
      <c r="L1546" t="s">
        <v>236</v>
      </c>
    </row>
    <row r="1547" spans="1:12" x14ac:dyDescent="0.2">
      <c r="A1547" t="str">
        <f t="shared" si="24"/>
        <v>Pittsylvania2014</v>
      </c>
      <c r="B1547" t="s">
        <v>694</v>
      </c>
      <c r="C1547">
        <v>2014</v>
      </c>
      <c r="D1547" t="s">
        <v>245</v>
      </c>
      <c r="E1547">
        <v>1244</v>
      </c>
      <c r="F1547">
        <v>12105</v>
      </c>
      <c r="G1547">
        <v>0</v>
      </c>
      <c r="H1547">
        <v>615</v>
      </c>
      <c r="I1547">
        <v>4.4000000000000004</v>
      </c>
      <c r="J1547" t="s">
        <v>247</v>
      </c>
      <c r="K1547">
        <v>51143</v>
      </c>
      <c r="L1547" t="s">
        <v>236</v>
      </c>
    </row>
    <row r="1548" spans="1:12" x14ac:dyDescent="0.2">
      <c r="A1548" t="str">
        <f t="shared" si="24"/>
        <v>Powhatan2014</v>
      </c>
      <c r="B1548" t="s">
        <v>695</v>
      </c>
      <c r="C1548">
        <v>2014</v>
      </c>
      <c r="D1548" t="s">
        <v>245</v>
      </c>
      <c r="E1548">
        <v>731</v>
      </c>
      <c r="F1548">
        <v>8121</v>
      </c>
      <c r="G1548">
        <v>7.4</v>
      </c>
      <c r="H1548">
        <v>846</v>
      </c>
      <c r="I1548">
        <v>5.2</v>
      </c>
      <c r="J1548" t="s">
        <v>247</v>
      </c>
      <c r="K1548">
        <v>51145</v>
      </c>
      <c r="L1548" t="s">
        <v>236</v>
      </c>
    </row>
    <row r="1549" spans="1:12" x14ac:dyDescent="0.2">
      <c r="A1549" t="str">
        <f t="shared" si="24"/>
        <v>Prince Edward2014</v>
      </c>
      <c r="B1549" t="s">
        <v>696</v>
      </c>
      <c r="C1549">
        <v>2014</v>
      </c>
      <c r="D1549" t="s">
        <v>245</v>
      </c>
      <c r="E1549">
        <v>600</v>
      </c>
      <c r="F1549">
        <v>8533</v>
      </c>
      <c r="G1549">
        <v>0.2</v>
      </c>
      <c r="H1549">
        <v>646</v>
      </c>
      <c r="I1549">
        <v>0.3</v>
      </c>
      <c r="J1549" t="s">
        <v>247</v>
      </c>
      <c r="K1549">
        <v>51147</v>
      </c>
      <c r="L1549" t="s">
        <v>236</v>
      </c>
    </row>
    <row r="1550" spans="1:12" x14ac:dyDescent="0.2">
      <c r="A1550" t="str">
        <f t="shared" si="24"/>
        <v>Prince George2014</v>
      </c>
      <c r="B1550" t="s">
        <v>697</v>
      </c>
      <c r="C1550">
        <v>2014</v>
      </c>
      <c r="D1550" t="s">
        <v>245</v>
      </c>
      <c r="E1550">
        <v>575</v>
      </c>
      <c r="F1550">
        <v>14795</v>
      </c>
      <c r="G1550">
        <v>5</v>
      </c>
      <c r="H1550">
        <v>959</v>
      </c>
      <c r="I1550">
        <v>0.3</v>
      </c>
      <c r="J1550" t="s">
        <v>247</v>
      </c>
      <c r="K1550">
        <v>51149</v>
      </c>
      <c r="L1550" t="s">
        <v>236</v>
      </c>
    </row>
    <row r="1551" spans="1:12" x14ac:dyDescent="0.2">
      <c r="A1551" t="str">
        <f t="shared" si="24"/>
        <v>Prince William2014</v>
      </c>
      <c r="B1551" t="s">
        <v>698</v>
      </c>
      <c r="C1551">
        <v>2014</v>
      </c>
      <c r="D1551" t="s">
        <v>245</v>
      </c>
      <c r="E1551">
        <v>8352</v>
      </c>
      <c r="F1551">
        <v>121033</v>
      </c>
      <c r="G1551">
        <v>2.9</v>
      </c>
      <c r="H1551">
        <v>887</v>
      </c>
      <c r="I1551">
        <v>2.8</v>
      </c>
      <c r="J1551" t="s">
        <v>247</v>
      </c>
      <c r="K1551">
        <v>51153</v>
      </c>
      <c r="L1551" t="s">
        <v>236</v>
      </c>
    </row>
    <row r="1552" spans="1:12" x14ac:dyDescent="0.2">
      <c r="A1552" t="str">
        <f t="shared" si="24"/>
        <v>Pulaski2014</v>
      </c>
      <c r="B1552" t="s">
        <v>415</v>
      </c>
      <c r="C1552">
        <v>2014</v>
      </c>
      <c r="D1552" t="s">
        <v>245</v>
      </c>
      <c r="E1552">
        <v>741</v>
      </c>
      <c r="F1552">
        <v>14119</v>
      </c>
      <c r="G1552">
        <v>6</v>
      </c>
      <c r="H1552">
        <v>742</v>
      </c>
      <c r="I1552">
        <v>3.1</v>
      </c>
      <c r="J1552" t="s">
        <v>247</v>
      </c>
      <c r="K1552">
        <v>51155</v>
      </c>
      <c r="L1552" t="s">
        <v>236</v>
      </c>
    </row>
    <row r="1553" spans="1:12" x14ac:dyDescent="0.2">
      <c r="A1553" t="str">
        <f t="shared" si="24"/>
        <v>Rappahannock2014</v>
      </c>
      <c r="B1553" t="s">
        <v>699</v>
      </c>
      <c r="C1553">
        <v>2014</v>
      </c>
      <c r="D1553" t="s">
        <v>245</v>
      </c>
      <c r="E1553">
        <v>258</v>
      </c>
      <c r="F1553">
        <v>1390</v>
      </c>
      <c r="G1553">
        <v>0.3</v>
      </c>
      <c r="H1553">
        <v>944</v>
      </c>
      <c r="I1553">
        <v>5.9</v>
      </c>
      <c r="J1553" t="s">
        <v>247</v>
      </c>
      <c r="K1553">
        <v>51157</v>
      </c>
      <c r="L1553" t="s">
        <v>236</v>
      </c>
    </row>
    <row r="1554" spans="1:12" x14ac:dyDescent="0.2">
      <c r="A1554" t="str">
        <f t="shared" si="24"/>
        <v>Richmond2014</v>
      </c>
      <c r="B1554" t="s">
        <v>342</v>
      </c>
      <c r="C1554">
        <v>2014</v>
      </c>
      <c r="D1554" t="s">
        <v>245</v>
      </c>
      <c r="E1554">
        <v>208</v>
      </c>
      <c r="F1554">
        <v>2779</v>
      </c>
      <c r="G1554">
        <v>4.5</v>
      </c>
      <c r="H1554">
        <v>695</v>
      </c>
      <c r="I1554">
        <v>3.3</v>
      </c>
      <c r="J1554" t="s">
        <v>247</v>
      </c>
      <c r="K1554">
        <v>51159</v>
      </c>
      <c r="L1554" t="s">
        <v>236</v>
      </c>
    </row>
    <row r="1555" spans="1:12" x14ac:dyDescent="0.2">
      <c r="A1555" t="str">
        <f t="shared" si="24"/>
        <v>Roanoke2014</v>
      </c>
      <c r="B1555" t="s">
        <v>700</v>
      </c>
      <c r="C1555">
        <v>2014</v>
      </c>
      <c r="D1555" t="s">
        <v>245</v>
      </c>
      <c r="E1555">
        <v>2316</v>
      </c>
      <c r="F1555">
        <v>35979</v>
      </c>
      <c r="G1555">
        <v>2.4</v>
      </c>
      <c r="H1555">
        <v>761</v>
      </c>
      <c r="I1555">
        <v>2.6</v>
      </c>
      <c r="J1555" t="s">
        <v>247</v>
      </c>
      <c r="K1555">
        <v>51161</v>
      </c>
      <c r="L1555" t="s">
        <v>236</v>
      </c>
    </row>
    <row r="1556" spans="1:12" x14ac:dyDescent="0.2">
      <c r="A1556" t="str">
        <f t="shared" si="24"/>
        <v>Rockbridge2014</v>
      </c>
      <c r="B1556" t="s">
        <v>701</v>
      </c>
      <c r="C1556">
        <v>2014</v>
      </c>
      <c r="D1556" t="s">
        <v>245</v>
      </c>
      <c r="E1556">
        <v>432</v>
      </c>
      <c r="F1556">
        <v>5162</v>
      </c>
      <c r="G1556">
        <v>-4</v>
      </c>
      <c r="H1556">
        <v>609</v>
      </c>
      <c r="I1556">
        <v>4.0999999999999996</v>
      </c>
      <c r="J1556" t="s">
        <v>247</v>
      </c>
      <c r="K1556">
        <v>51163</v>
      </c>
      <c r="L1556" t="s">
        <v>236</v>
      </c>
    </row>
    <row r="1557" spans="1:12" x14ac:dyDescent="0.2">
      <c r="A1557" t="str">
        <f t="shared" si="24"/>
        <v>Rockingham2014</v>
      </c>
      <c r="B1557" t="s">
        <v>380</v>
      </c>
      <c r="C1557">
        <v>2014</v>
      </c>
      <c r="D1557" t="s">
        <v>245</v>
      </c>
      <c r="E1557">
        <v>1589</v>
      </c>
      <c r="F1557">
        <v>30380</v>
      </c>
      <c r="G1557">
        <v>0.3</v>
      </c>
      <c r="H1557">
        <v>810</v>
      </c>
      <c r="I1557">
        <v>6.3</v>
      </c>
      <c r="J1557" t="s">
        <v>247</v>
      </c>
      <c r="K1557">
        <v>51165</v>
      </c>
      <c r="L1557" t="s">
        <v>236</v>
      </c>
    </row>
    <row r="1558" spans="1:12" x14ac:dyDescent="0.2">
      <c r="A1558" t="str">
        <f t="shared" si="24"/>
        <v>Russell2014</v>
      </c>
      <c r="B1558" t="s">
        <v>449</v>
      </c>
      <c r="C1558">
        <v>2014</v>
      </c>
      <c r="D1558" t="s">
        <v>245</v>
      </c>
      <c r="E1558">
        <v>599</v>
      </c>
      <c r="F1558">
        <v>6651</v>
      </c>
      <c r="G1558">
        <v>-0.4</v>
      </c>
      <c r="H1558">
        <v>721</v>
      </c>
      <c r="I1558">
        <v>4.3</v>
      </c>
      <c r="J1558" t="s">
        <v>247</v>
      </c>
      <c r="K1558">
        <v>51167</v>
      </c>
      <c r="L1558" t="s">
        <v>236</v>
      </c>
    </row>
    <row r="1559" spans="1:12" x14ac:dyDescent="0.2">
      <c r="A1559" t="str">
        <f t="shared" si="24"/>
        <v>Scott2014</v>
      </c>
      <c r="B1559" t="s">
        <v>638</v>
      </c>
      <c r="C1559">
        <v>2014</v>
      </c>
      <c r="D1559" t="s">
        <v>245</v>
      </c>
      <c r="E1559">
        <v>419</v>
      </c>
      <c r="F1559">
        <v>4635</v>
      </c>
      <c r="G1559">
        <v>-0.6</v>
      </c>
      <c r="H1559">
        <v>616</v>
      </c>
      <c r="I1559">
        <v>4.8</v>
      </c>
      <c r="J1559" t="s">
        <v>247</v>
      </c>
      <c r="K1559">
        <v>51169</v>
      </c>
      <c r="L1559" t="s">
        <v>236</v>
      </c>
    </row>
    <row r="1560" spans="1:12" x14ac:dyDescent="0.2">
      <c r="A1560" t="str">
        <f t="shared" si="24"/>
        <v>Shenandoah2014</v>
      </c>
      <c r="B1560" t="s">
        <v>702</v>
      </c>
      <c r="C1560">
        <v>2014</v>
      </c>
      <c r="D1560" t="s">
        <v>245</v>
      </c>
      <c r="E1560">
        <v>1060</v>
      </c>
      <c r="F1560">
        <v>13763</v>
      </c>
      <c r="G1560">
        <v>4.5</v>
      </c>
      <c r="H1560">
        <v>632</v>
      </c>
      <c r="I1560">
        <v>0.2</v>
      </c>
      <c r="J1560" t="s">
        <v>247</v>
      </c>
      <c r="K1560">
        <v>51171</v>
      </c>
      <c r="L1560" t="s">
        <v>236</v>
      </c>
    </row>
    <row r="1561" spans="1:12" x14ac:dyDescent="0.2">
      <c r="A1561" t="str">
        <f t="shared" si="24"/>
        <v>Smyth2014</v>
      </c>
      <c r="B1561" t="s">
        <v>703</v>
      </c>
      <c r="C1561">
        <v>2014</v>
      </c>
      <c r="D1561" t="s">
        <v>245</v>
      </c>
      <c r="E1561">
        <v>811</v>
      </c>
      <c r="F1561">
        <v>12186</v>
      </c>
      <c r="G1561">
        <v>4.2</v>
      </c>
      <c r="H1561">
        <v>688</v>
      </c>
      <c r="I1561">
        <v>4.7</v>
      </c>
      <c r="J1561" t="s">
        <v>247</v>
      </c>
      <c r="K1561">
        <v>51173</v>
      </c>
      <c r="L1561" t="s">
        <v>236</v>
      </c>
    </row>
    <row r="1562" spans="1:12" x14ac:dyDescent="0.2">
      <c r="A1562" t="str">
        <f t="shared" si="24"/>
        <v>Southampton2014</v>
      </c>
      <c r="B1562" t="s">
        <v>704</v>
      </c>
      <c r="C1562">
        <v>2014</v>
      </c>
      <c r="D1562" t="s">
        <v>245</v>
      </c>
      <c r="E1562">
        <v>304</v>
      </c>
      <c r="F1562">
        <v>3650</v>
      </c>
      <c r="G1562">
        <v>0.6</v>
      </c>
      <c r="H1562">
        <v>650</v>
      </c>
      <c r="I1562">
        <v>0.3</v>
      </c>
      <c r="J1562" t="s">
        <v>247</v>
      </c>
      <c r="K1562">
        <v>51175</v>
      </c>
      <c r="L1562" t="s">
        <v>236</v>
      </c>
    </row>
    <row r="1563" spans="1:12" x14ac:dyDescent="0.2">
      <c r="A1563" t="str">
        <f t="shared" si="24"/>
        <v>Spotsylvania2014</v>
      </c>
      <c r="B1563" t="s">
        <v>705</v>
      </c>
      <c r="C1563">
        <v>2014</v>
      </c>
      <c r="D1563" t="s">
        <v>245</v>
      </c>
      <c r="E1563">
        <v>2739</v>
      </c>
      <c r="F1563">
        <v>33723</v>
      </c>
      <c r="G1563">
        <v>2.7</v>
      </c>
      <c r="H1563">
        <v>749</v>
      </c>
      <c r="I1563">
        <v>-0.9</v>
      </c>
      <c r="J1563" t="s">
        <v>247</v>
      </c>
      <c r="K1563">
        <v>51177</v>
      </c>
      <c r="L1563" t="s">
        <v>236</v>
      </c>
    </row>
    <row r="1564" spans="1:12" x14ac:dyDescent="0.2">
      <c r="A1564" t="str">
        <f t="shared" si="24"/>
        <v>Stafford2014</v>
      </c>
      <c r="B1564" t="s">
        <v>706</v>
      </c>
      <c r="C1564">
        <v>2014</v>
      </c>
      <c r="D1564" t="s">
        <v>245</v>
      </c>
      <c r="E1564">
        <v>2416</v>
      </c>
      <c r="F1564">
        <v>40296</v>
      </c>
      <c r="G1564">
        <v>0.4</v>
      </c>
      <c r="H1564">
        <v>933</v>
      </c>
      <c r="I1564">
        <v>5.3</v>
      </c>
      <c r="J1564" t="s">
        <v>247</v>
      </c>
      <c r="K1564">
        <v>51179</v>
      </c>
      <c r="L1564" t="s">
        <v>236</v>
      </c>
    </row>
    <row r="1565" spans="1:12" x14ac:dyDescent="0.2">
      <c r="A1565" t="str">
        <f t="shared" si="24"/>
        <v>Surry2014</v>
      </c>
      <c r="B1565" t="s">
        <v>707</v>
      </c>
      <c r="C1565">
        <v>2014</v>
      </c>
      <c r="D1565" t="s">
        <v>245</v>
      </c>
      <c r="E1565">
        <v>95</v>
      </c>
      <c r="F1565">
        <v>2213</v>
      </c>
      <c r="G1565">
        <v>6.4</v>
      </c>
      <c r="H1565">
        <v>1342</v>
      </c>
      <c r="I1565">
        <v>-5.8</v>
      </c>
      <c r="J1565" t="s">
        <v>247</v>
      </c>
      <c r="K1565">
        <v>51181</v>
      </c>
      <c r="L1565" t="s">
        <v>236</v>
      </c>
    </row>
    <row r="1566" spans="1:12" x14ac:dyDescent="0.2">
      <c r="A1566" t="str">
        <f t="shared" si="24"/>
        <v>Sussex2014</v>
      </c>
      <c r="B1566" t="s">
        <v>708</v>
      </c>
      <c r="C1566">
        <v>2014</v>
      </c>
      <c r="D1566" t="s">
        <v>245</v>
      </c>
      <c r="E1566">
        <v>234</v>
      </c>
      <c r="F1566">
        <v>3807</v>
      </c>
      <c r="G1566">
        <v>2.2999999999999998</v>
      </c>
      <c r="H1566">
        <v>705</v>
      </c>
      <c r="I1566">
        <v>1.6</v>
      </c>
      <c r="J1566" t="s">
        <v>247</v>
      </c>
      <c r="K1566">
        <v>51183</v>
      </c>
      <c r="L1566" t="s">
        <v>236</v>
      </c>
    </row>
    <row r="1567" spans="1:12" x14ac:dyDescent="0.2">
      <c r="A1567" t="str">
        <f t="shared" si="24"/>
        <v>Tazewell2014</v>
      </c>
      <c r="B1567" t="s">
        <v>709</v>
      </c>
      <c r="C1567">
        <v>2014</v>
      </c>
      <c r="D1567" t="s">
        <v>245</v>
      </c>
      <c r="E1567">
        <v>1136</v>
      </c>
      <c r="F1567">
        <v>15756</v>
      </c>
      <c r="G1567">
        <v>-1.8</v>
      </c>
      <c r="H1567">
        <v>654</v>
      </c>
      <c r="I1567">
        <v>2</v>
      </c>
      <c r="J1567" t="s">
        <v>247</v>
      </c>
      <c r="K1567">
        <v>51185</v>
      </c>
      <c r="L1567" t="s">
        <v>236</v>
      </c>
    </row>
    <row r="1568" spans="1:12" x14ac:dyDescent="0.2">
      <c r="A1568" t="str">
        <f t="shared" si="24"/>
        <v>Warren2014</v>
      </c>
      <c r="B1568" t="s">
        <v>561</v>
      </c>
      <c r="C1568">
        <v>2014</v>
      </c>
      <c r="D1568" t="s">
        <v>245</v>
      </c>
      <c r="E1568">
        <v>1002</v>
      </c>
      <c r="F1568">
        <v>12233</v>
      </c>
      <c r="G1568">
        <v>-1.1000000000000001</v>
      </c>
      <c r="H1568">
        <v>727</v>
      </c>
      <c r="I1568">
        <v>-8.3000000000000007</v>
      </c>
      <c r="J1568" t="s">
        <v>247</v>
      </c>
      <c r="K1568">
        <v>51187</v>
      </c>
      <c r="L1568" t="s">
        <v>236</v>
      </c>
    </row>
    <row r="1569" spans="1:12" x14ac:dyDescent="0.2">
      <c r="A1569" t="str">
        <f t="shared" si="24"/>
        <v>Washington2014</v>
      </c>
      <c r="B1569" t="s">
        <v>452</v>
      </c>
      <c r="C1569">
        <v>2014</v>
      </c>
      <c r="D1569" t="s">
        <v>245</v>
      </c>
      <c r="E1569">
        <v>1506</v>
      </c>
      <c r="F1569">
        <v>20517</v>
      </c>
      <c r="G1569">
        <v>0.5</v>
      </c>
      <c r="H1569">
        <v>715</v>
      </c>
      <c r="I1569">
        <v>2.1</v>
      </c>
      <c r="J1569" t="s">
        <v>247</v>
      </c>
      <c r="K1569">
        <v>51191</v>
      </c>
      <c r="L1569" t="s">
        <v>236</v>
      </c>
    </row>
    <row r="1570" spans="1:12" x14ac:dyDescent="0.2">
      <c r="A1570" t="str">
        <f t="shared" si="24"/>
        <v>Westmoreland2014</v>
      </c>
      <c r="B1570" t="s">
        <v>710</v>
      </c>
      <c r="C1570">
        <v>2014</v>
      </c>
      <c r="D1570" t="s">
        <v>245</v>
      </c>
      <c r="E1570">
        <v>357</v>
      </c>
      <c r="F1570">
        <v>3207</v>
      </c>
      <c r="G1570">
        <v>-0.6</v>
      </c>
      <c r="H1570">
        <v>590</v>
      </c>
      <c r="I1570">
        <v>1.9</v>
      </c>
      <c r="J1570" t="s">
        <v>247</v>
      </c>
      <c r="K1570">
        <v>51193</v>
      </c>
      <c r="L1570" t="s">
        <v>236</v>
      </c>
    </row>
    <row r="1571" spans="1:12" x14ac:dyDescent="0.2">
      <c r="A1571" t="str">
        <f t="shared" si="24"/>
        <v>Wise2014</v>
      </c>
      <c r="B1571" t="s">
        <v>711</v>
      </c>
      <c r="C1571">
        <v>2014</v>
      </c>
      <c r="D1571" t="s">
        <v>245</v>
      </c>
      <c r="E1571">
        <v>956</v>
      </c>
      <c r="F1571">
        <v>12383</v>
      </c>
      <c r="G1571">
        <v>-3.9</v>
      </c>
      <c r="H1571">
        <v>678</v>
      </c>
      <c r="I1571">
        <v>0.9</v>
      </c>
      <c r="J1571" t="s">
        <v>247</v>
      </c>
      <c r="K1571">
        <v>51195</v>
      </c>
      <c r="L1571" t="s">
        <v>236</v>
      </c>
    </row>
    <row r="1572" spans="1:12" x14ac:dyDescent="0.2">
      <c r="A1572" t="str">
        <f t="shared" si="24"/>
        <v>Wythe2014</v>
      </c>
      <c r="B1572" t="s">
        <v>712</v>
      </c>
      <c r="C1572">
        <v>2014</v>
      </c>
      <c r="D1572" t="s">
        <v>245</v>
      </c>
      <c r="E1572">
        <v>833</v>
      </c>
      <c r="F1572">
        <v>11443</v>
      </c>
      <c r="G1572">
        <v>-0.1</v>
      </c>
      <c r="H1572">
        <v>638</v>
      </c>
      <c r="I1572">
        <v>4.8</v>
      </c>
      <c r="J1572" t="s">
        <v>247</v>
      </c>
      <c r="K1572">
        <v>51197</v>
      </c>
      <c r="L1572" t="s">
        <v>236</v>
      </c>
    </row>
    <row r="1573" spans="1:12" x14ac:dyDescent="0.2">
      <c r="A1573" t="str">
        <f t="shared" si="24"/>
        <v>York2014</v>
      </c>
      <c r="B1573" t="s">
        <v>391</v>
      </c>
      <c r="C1573">
        <v>2014</v>
      </c>
      <c r="D1573" t="s">
        <v>245</v>
      </c>
      <c r="E1573">
        <v>1489</v>
      </c>
      <c r="F1573">
        <v>20738</v>
      </c>
      <c r="G1573">
        <v>-0.5</v>
      </c>
      <c r="H1573">
        <v>737</v>
      </c>
      <c r="I1573">
        <v>8.1999999999999993</v>
      </c>
      <c r="J1573" t="s">
        <v>247</v>
      </c>
      <c r="K1573">
        <v>51199</v>
      </c>
      <c r="L1573" t="s">
        <v>236</v>
      </c>
    </row>
    <row r="1574" spans="1:12" x14ac:dyDescent="0.2">
      <c r="A1574" t="str">
        <f t="shared" si="24"/>
        <v>Alexandria City2014</v>
      </c>
      <c r="B1574" t="s">
        <v>258</v>
      </c>
      <c r="C1574">
        <v>2014</v>
      </c>
      <c r="D1574" t="s">
        <v>245</v>
      </c>
      <c r="E1574">
        <v>6212</v>
      </c>
      <c r="F1574">
        <v>95900</v>
      </c>
      <c r="G1574">
        <v>0.4</v>
      </c>
      <c r="H1574">
        <v>1464</v>
      </c>
      <c r="I1574">
        <v>3.7</v>
      </c>
      <c r="J1574" t="s">
        <v>247</v>
      </c>
      <c r="K1574">
        <v>51510</v>
      </c>
      <c r="L1574" t="s">
        <v>236</v>
      </c>
    </row>
    <row r="1575" spans="1:12" x14ac:dyDescent="0.2">
      <c r="A1575" t="str">
        <f t="shared" si="24"/>
        <v>Bristol City2014</v>
      </c>
      <c r="B1575" t="s">
        <v>260</v>
      </c>
      <c r="C1575">
        <v>2014</v>
      </c>
      <c r="D1575" t="s">
        <v>245</v>
      </c>
      <c r="E1575">
        <v>651</v>
      </c>
      <c r="F1575">
        <v>10040</v>
      </c>
      <c r="G1575">
        <v>-5</v>
      </c>
      <c r="H1575">
        <v>677</v>
      </c>
      <c r="I1575">
        <v>4.3</v>
      </c>
      <c r="J1575" t="s">
        <v>247</v>
      </c>
      <c r="K1575">
        <v>51520</v>
      </c>
      <c r="L1575" t="s">
        <v>236</v>
      </c>
    </row>
    <row r="1576" spans="1:12" x14ac:dyDescent="0.2">
      <c r="A1576" t="str">
        <f t="shared" si="24"/>
        <v>Buena Vista City2014</v>
      </c>
      <c r="B1576" t="s">
        <v>261</v>
      </c>
      <c r="C1576">
        <v>2014</v>
      </c>
      <c r="D1576" t="s">
        <v>245</v>
      </c>
      <c r="E1576">
        <v>115</v>
      </c>
      <c r="F1576">
        <v>2633</v>
      </c>
      <c r="G1576">
        <v>4.9000000000000004</v>
      </c>
      <c r="H1576">
        <v>691</v>
      </c>
      <c r="I1576">
        <v>9.3000000000000007</v>
      </c>
      <c r="J1576" t="s">
        <v>247</v>
      </c>
      <c r="K1576">
        <v>51530</v>
      </c>
      <c r="L1576" t="s">
        <v>236</v>
      </c>
    </row>
    <row r="1577" spans="1:12" x14ac:dyDescent="0.2">
      <c r="A1577" t="str">
        <f t="shared" si="24"/>
        <v>Charlottesville City2014</v>
      </c>
      <c r="B1577" t="s">
        <v>262</v>
      </c>
      <c r="C1577">
        <v>2014</v>
      </c>
      <c r="D1577" t="s">
        <v>245</v>
      </c>
      <c r="E1577">
        <v>2322</v>
      </c>
      <c r="F1577">
        <v>38106</v>
      </c>
      <c r="G1577">
        <v>6.2</v>
      </c>
      <c r="H1577">
        <v>1056</v>
      </c>
      <c r="I1577">
        <v>3.1</v>
      </c>
      <c r="J1577" t="s">
        <v>247</v>
      </c>
      <c r="K1577">
        <v>51540</v>
      </c>
      <c r="L1577" t="s">
        <v>236</v>
      </c>
    </row>
    <row r="1578" spans="1:12" x14ac:dyDescent="0.2">
      <c r="A1578" t="str">
        <f t="shared" si="24"/>
        <v>Chesapeake City2014</v>
      </c>
      <c r="B1578" t="s">
        <v>263</v>
      </c>
      <c r="C1578">
        <v>2014</v>
      </c>
      <c r="D1578" t="s">
        <v>245</v>
      </c>
      <c r="E1578">
        <v>5666</v>
      </c>
      <c r="F1578">
        <v>96798</v>
      </c>
      <c r="G1578">
        <v>0.2</v>
      </c>
      <c r="H1578">
        <v>794</v>
      </c>
      <c r="I1578">
        <v>2.2999999999999998</v>
      </c>
      <c r="J1578" t="s">
        <v>247</v>
      </c>
      <c r="K1578">
        <v>51550</v>
      </c>
      <c r="L1578" t="s">
        <v>236</v>
      </c>
    </row>
    <row r="1579" spans="1:12" x14ac:dyDescent="0.2">
      <c r="A1579" t="str">
        <f t="shared" si="24"/>
        <v>Colonial Heights City2014</v>
      </c>
      <c r="B1579" t="s">
        <v>264</v>
      </c>
      <c r="C1579">
        <v>2014</v>
      </c>
      <c r="D1579" t="s">
        <v>245</v>
      </c>
      <c r="E1579">
        <v>720</v>
      </c>
      <c r="F1579">
        <v>10850</v>
      </c>
      <c r="G1579">
        <v>0.2</v>
      </c>
      <c r="H1579">
        <v>571</v>
      </c>
      <c r="I1579">
        <v>0.9</v>
      </c>
      <c r="J1579" t="s">
        <v>247</v>
      </c>
      <c r="K1579">
        <v>51570</v>
      </c>
      <c r="L1579" t="s">
        <v>236</v>
      </c>
    </row>
    <row r="1580" spans="1:12" x14ac:dyDescent="0.2">
      <c r="A1580" t="str">
        <f t="shared" si="24"/>
        <v>Covington City2014</v>
      </c>
      <c r="B1580" t="s">
        <v>265</v>
      </c>
      <c r="C1580">
        <v>2014</v>
      </c>
      <c r="D1580" t="s">
        <v>245</v>
      </c>
      <c r="E1580">
        <v>246</v>
      </c>
      <c r="F1580">
        <v>3945</v>
      </c>
      <c r="G1580">
        <v>2.6</v>
      </c>
      <c r="H1580">
        <v>891</v>
      </c>
      <c r="I1580">
        <v>5.6</v>
      </c>
      <c r="J1580" t="s">
        <v>247</v>
      </c>
      <c r="K1580">
        <v>51580</v>
      </c>
      <c r="L1580" t="s">
        <v>236</v>
      </c>
    </row>
    <row r="1581" spans="1:12" x14ac:dyDescent="0.2">
      <c r="A1581" t="str">
        <f t="shared" si="24"/>
        <v>Danville City2014</v>
      </c>
      <c r="B1581" t="s">
        <v>266</v>
      </c>
      <c r="C1581">
        <v>2014</v>
      </c>
      <c r="D1581" t="s">
        <v>245</v>
      </c>
      <c r="E1581">
        <v>1577</v>
      </c>
      <c r="F1581">
        <v>26865</v>
      </c>
      <c r="G1581">
        <v>0.7</v>
      </c>
      <c r="H1581">
        <v>671</v>
      </c>
      <c r="I1581">
        <v>1.7</v>
      </c>
      <c r="J1581" t="s">
        <v>247</v>
      </c>
      <c r="K1581">
        <v>51590</v>
      </c>
      <c r="L1581" t="s">
        <v>236</v>
      </c>
    </row>
    <row r="1582" spans="1:12" x14ac:dyDescent="0.2">
      <c r="A1582" t="str">
        <f t="shared" si="24"/>
        <v>Emporia City2014</v>
      </c>
      <c r="B1582" t="s">
        <v>267</v>
      </c>
      <c r="C1582">
        <v>2014</v>
      </c>
      <c r="D1582" t="s">
        <v>245</v>
      </c>
      <c r="E1582">
        <v>249</v>
      </c>
      <c r="F1582">
        <v>3347</v>
      </c>
      <c r="G1582">
        <v>-1.6</v>
      </c>
      <c r="H1582">
        <v>540</v>
      </c>
      <c r="I1582">
        <v>2.2999999999999998</v>
      </c>
      <c r="J1582" t="s">
        <v>247</v>
      </c>
      <c r="K1582">
        <v>51595</v>
      </c>
      <c r="L1582" t="s">
        <v>236</v>
      </c>
    </row>
    <row r="1583" spans="1:12" x14ac:dyDescent="0.2">
      <c r="A1583" t="str">
        <f t="shared" si="24"/>
        <v>Fairfax City2014</v>
      </c>
      <c r="B1583" t="s">
        <v>268</v>
      </c>
      <c r="C1583">
        <v>2014</v>
      </c>
      <c r="D1583" t="s">
        <v>245</v>
      </c>
      <c r="E1583">
        <v>1644</v>
      </c>
      <c r="F1583">
        <v>20186</v>
      </c>
      <c r="G1583">
        <v>3.8</v>
      </c>
      <c r="H1583">
        <v>1081</v>
      </c>
      <c r="I1583">
        <v>0.7</v>
      </c>
      <c r="J1583" t="s">
        <v>247</v>
      </c>
      <c r="K1583">
        <v>51600</v>
      </c>
      <c r="L1583" t="s">
        <v>236</v>
      </c>
    </row>
    <row r="1584" spans="1:12" x14ac:dyDescent="0.2">
      <c r="A1584" t="str">
        <f t="shared" si="24"/>
        <v>Falls Church City2014</v>
      </c>
      <c r="B1584" t="s">
        <v>269</v>
      </c>
      <c r="C1584">
        <v>2014</v>
      </c>
      <c r="D1584" t="s">
        <v>245</v>
      </c>
      <c r="E1584">
        <v>1009</v>
      </c>
      <c r="F1584">
        <v>11346</v>
      </c>
      <c r="G1584">
        <v>10</v>
      </c>
      <c r="H1584">
        <v>1251</v>
      </c>
      <c r="I1584">
        <v>4.0999999999999996</v>
      </c>
      <c r="J1584" t="s">
        <v>247</v>
      </c>
      <c r="K1584">
        <v>51610</v>
      </c>
      <c r="L1584" t="s">
        <v>236</v>
      </c>
    </row>
    <row r="1585" spans="1:12" x14ac:dyDescent="0.2">
      <c r="A1585" t="str">
        <f t="shared" si="24"/>
        <v>Franklin City2014</v>
      </c>
      <c r="B1585" t="s">
        <v>270</v>
      </c>
      <c r="C1585">
        <v>2014</v>
      </c>
      <c r="D1585" t="s">
        <v>245</v>
      </c>
      <c r="E1585">
        <v>333</v>
      </c>
      <c r="F1585">
        <v>4469</v>
      </c>
      <c r="G1585">
        <v>3.1</v>
      </c>
      <c r="H1585">
        <v>599</v>
      </c>
      <c r="I1585">
        <v>0.7</v>
      </c>
      <c r="J1585" t="s">
        <v>247</v>
      </c>
      <c r="K1585">
        <v>51620</v>
      </c>
      <c r="L1585" t="s">
        <v>236</v>
      </c>
    </row>
    <row r="1586" spans="1:12" x14ac:dyDescent="0.2">
      <c r="A1586" t="str">
        <f t="shared" si="24"/>
        <v>Fredericksburg City2014</v>
      </c>
      <c r="B1586" t="s">
        <v>271</v>
      </c>
      <c r="C1586">
        <v>2014</v>
      </c>
      <c r="D1586" t="s">
        <v>245</v>
      </c>
      <c r="E1586">
        <v>1627</v>
      </c>
      <c r="F1586">
        <v>23632</v>
      </c>
      <c r="G1586">
        <v>-4.2</v>
      </c>
      <c r="H1586">
        <v>824</v>
      </c>
      <c r="I1586">
        <v>3.9</v>
      </c>
      <c r="J1586" t="s">
        <v>247</v>
      </c>
      <c r="K1586">
        <v>51630</v>
      </c>
      <c r="L1586" t="s">
        <v>236</v>
      </c>
    </row>
    <row r="1587" spans="1:12" x14ac:dyDescent="0.2">
      <c r="A1587" t="str">
        <f t="shared" si="24"/>
        <v>Galax City2014</v>
      </c>
      <c r="B1587" t="s">
        <v>272</v>
      </c>
      <c r="C1587">
        <v>2014</v>
      </c>
      <c r="D1587" t="s">
        <v>245</v>
      </c>
      <c r="E1587">
        <v>356</v>
      </c>
      <c r="F1587">
        <v>6142</v>
      </c>
      <c r="G1587">
        <v>0.8</v>
      </c>
      <c r="H1587">
        <v>583</v>
      </c>
      <c r="I1587">
        <v>3.7</v>
      </c>
      <c r="J1587" t="s">
        <v>247</v>
      </c>
      <c r="K1587">
        <v>51640</v>
      </c>
      <c r="L1587" t="s">
        <v>236</v>
      </c>
    </row>
    <row r="1588" spans="1:12" x14ac:dyDescent="0.2">
      <c r="A1588" t="str">
        <f t="shared" si="24"/>
        <v>Hampton City2014</v>
      </c>
      <c r="B1588" t="s">
        <v>273</v>
      </c>
      <c r="C1588">
        <v>2014</v>
      </c>
      <c r="D1588" t="s">
        <v>245</v>
      </c>
      <c r="E1588">
        <v>2692</v>
      </c>
      <c r="F1588">
        <v>54243</v>
      </c>
      <c r="G1588">
        <v>-1.4</v>
      </c>
      <c r="H1588">
        <v>944</v>
      </c>
      <c r="I1588">
        <v>11.5</v>
      </c>
      <c r="J1588" t="s">
        <v>247</v>
      </c>
      <c r="K1588">
        <v>51650</v>
      </c>
      <c r="L1588" t="s">
        <v>236</v>
      </c>
    </row>
    <row r="1589" spans="1:12" x14ac:dyDescent="0.2">
      <c r="A1589" t="str">
        <f t="shared" si="24"/>
        <v>Harrisonburg City2014</v>
      </c>
      <c r="B1589" t="s">
        <v>274</v>
      </c>
      <c r="C1589">
        <v>2014</v>
      </c>
      <c r="D1589" t="s">
        <v>245</v>
      </c>
      <c r="E1589">
        <v>1540</v>
      </c>
      <c r="F1589">
        <v>30994</v>
      </c>
      <c r="G1589">
        <v>0.3</v>
      </c>
      <c r="H1589">
        <v>691</v>
      </c>
      <c r="I1589">
        <v>1.5</v>
      </c>
      <c r="J1589" t="s">
        <v>247</v>
      </c>
      <c r="K1589">
        <v>51660</v>
      </c>
      <c r="L1589" t="s">
        <v>236</v>
      </c>
    </row>
    <row r="1590" spans="1:12" x14ac:dyDescent="0.2">
      <c r="A1590" t="str">
        <f t="shared" si="24"/>
        <v>Hopewell City2014</v>
      </c>
      <c r="B1590" t="s">
        <v>275</v>
      </c>
      <c r="C1590">
        <v>2014</v>
      </c>
      <c r="D1590" t="s">
        <v>245</v>
      </c>
      <c r="E1590">
        <v>487</v>
      </c>
      <c r="F1590">
        <v>8077</v>
      </c>
      <c r="G1590">
        <v>0.9</v>
      </c>
      <c r="H1590">
        <v>1019</v>
      </c>
      <c r="I1590">
        <v>4.8</v>
      </c>
      <c r="J1590" t="s">
        <v>247</v>
      </c>
      <c r="K1590">
        <v>51670</v>
      </c>
      <c r="L1590" t="s">
        <v>236</v>
      </c>
    </row>
    <row r="1591" spans="1:12" x14ac:dyDescent="0.2">
      <c r="A1591" t="str">
        <f t="shared" si="24"/>
        <v>Lexington City2014</v>
      </c>
      <c r="B1591" t="s">
        <v>276</v>
      </c>
      <c r="C1591">
        <v>2014</v>
      </c>
      <c r="D1591" t="s">
        <v>245</v>
      </c>
      <c r="E1591">
        <v>344</v>
      </c>
      <c r="F1591">
        <v>4780</v>
      </c>
      <c r="G1591">
        <v>-1.4</v>
      </c>
      <c r="H1591">
        <v>749</v>
      </c>
      <c r="I1591">
        <v>3.3</v>
      </c>
      <c r="J1591" t="s">
        <v>247</v>
      </c>
      <c r="K1591">
        <v>51678</v>
      </c>
      <c r="L1591" t="s">
        <v>236</v>
      </c>
    </row>
    <row r="1592" spans="1:12" x14ac:dyDescent="0.2">
      <c r="A1592" t="str">
        <f t="shared" si="24"/>
        <v>Lynchburg City2014</v>
      </c>
      <c r="B1592" t="s">
        <v>277</v>
      </c>
      <c r="C1592">
        <v>2014</v>
      </c>
      <c r="D1592" t="s">
        <v>245</v>
      </c>
      <c r="E1592">
        <v>2465</v>
      </c>
      <c r="F1592">
        <v>52562</v>
      </c>
      <c r="G1592">
        <v>1.6</v>
      </c>
      <c r="H1592">
        <v>841</v>
      </c>
      <c r="I1592">
        <v>6.2</v>
      </c>
      <c r="J1592" t="s">
        <v>247</v>
      </c>
      <c r="K1592">
        <v>51680</v>
      </c>
      <c r="L1592" t="s">
        <v>236</v>
      </c>
    </row>
    <row r="1593" spans="1:12" x14ac:dyDescent="0.2">
      <c r="A1593" t="str">
        <f t="shared" si="24"/>
        <v>Manassas City2014</v>
      </c>
      <c r="B1593" t="s">
        <v>278</v>
      </c>
      <c r="C1593">
        <v>2014</v>
      </c>
      <c r="D1593" t="s">
        <v>245</v>
      </c>
      <c r="E1593">
        <v>1491</v>
      </c>
      <c r="F1593">
        <v>22778</v>
      </c>
      <c r="G1593">
        <v>-1.6</v>
      </c>
      <c r="H1593">
        <v>1231</v>
      </c>
      <c r="I1593">
        <v>3.6</v>
      </c>
      <c r="J1593" t="s">
        <v>247</v>
      </c>
      <c r="K1593">
        <v>51683</v>
      </c>
      <c r="L1593" t="s">
        <v>236</v>
      </c>
    </row>
    <row r="1594" spans="1:12" x14ac:dyDescent="0.2">
      <c r="A1594" t="str">
        <f t="shared" si="24"/>
        <v>Manassas Park City2014</v>
      </c>
      <c r="B1594" t="s">
        <v>279</v>
      </c>
      <c r="C1594">
        <v>2014</v>
      </c>
      <c r="D1594" t="s">
        <v>245</v>
      </c>
      <c r="E1594">
        <v>270</v>
      </c>
      <c r="F1594">
        <v>2839</v>
      </c>
      <c r="G1594">
        <v>0</v>
      </c>
      <c r="H1594">
        <v>932</v>
      </c>
      <c r="I1594">
        <v>2.1</v>
      </c>
      <c r="J1594" t="s">
        <v>247</v>
      </c>
      <c r="K1594">
        <v>51685</v>
      </c>
      <c r="L1594" t="s">
        <v>236</v>
      </c>
    </row>
    <row r="1595" spans="1:12" x14ac:dyDescent="0.2">
      <c r="A1595" t="str">
        <f t="shared" si="24"/>
        <v>Martinsville City2014</v>
      </c>
      <c r="B1595" t="s">
        <v>280</v>
      </c>
      <c r="C1595">
        <v>2014</v>
      </c>
      <c r="D1595" t="s">
        <v>245</v>
      </c>
      <c r="E1595">
        <v>939</v>
      </c>
      <c r="F1595">
        <v>9892</v>
      </c>
      <c r="G1595">
        <v>-0.4</v>
      </c>
      <c r="H1595">
        <v>634</v>
      </c>
      <c r="I1595">
        <v>4.0999999999999996</v>
      </c>
      <c r="J1595" t="s">
        <v>247</v>
      </c>
      <c r="K1595">
        <v>51690</v>
      </c>
      <c r="L1595" t="s">
        <v>236</v>
      </c>
    </row>
    <row r="1596" spans="1:12" x14ac:dyDescent="0.2">
      <c r="A1596" t="str">
        <f t="shared" si="24"/>
        <v>Newport News City2014</v>
      </c>
      <c r="B1596" t="s">
        <v>281</v>
      </c>
      <c r="C1596">
        <v>2014</v>
      </c>
      <c r="D1596" t="s">
        <v>245</v>
      </c>
      <c r="E1596">
        <v>3669</v>
      </c>
      <c r="F1596">
        <v>99159</v>
      </c>
      <c r="G1596">
        <v>-0.2</v>
      </c>
      <c r="H1596">
        <v>959</v>
      </c>
      <c r="I1596">
        <v>4.2</v>
      </c>
      <c r="J1596" t="s">
        <v>247</v>
      </c>
      <c r="K1596">
        <v>51700</v>
      </c>
      <c r="L1596" t="s">
        <v>236</v>
      </c>
    </row>
    <row r="1597" spans="1:12" x14ac:dyDescent="0.2">
      <c r="A1597" t="str">
        <f t="shared" si="24"/>
        <v>Norfolk City2014</v>
      </c>
      <c r="B1597" t="s">
        <v>282</v>
      </c>
      <c r="C1597">
        <v>2014</v>
      </c>
      <c r="D1597" t="s">
        <v>245</v>
      </c>
      <c r="E1597">
        <v>5499</v>
      </c>
      <c r="F1597">
        <v>135285</v>
      </c>
      <c r="G1597">
        <v>-1.9</v>
      </c>
      <c r="H1597">
        <v>999</v>
      </c>
      <c r="I1597">
        <v>4.9000000000000004</v>
      </c>
      <c r="J1597" t="s">
        <v>247</v>
      </c>
      <c r="K1597">
        <v>51710</v>
      </c>
      <c r="L1597" t="s">
        <v>236</v>
      </c>
    </row>
    <row r="1598" spans="1:12" x14ac:dyDescent="0.2">
      <c r="A1598" t="str">
        <f t="shared" si="24"/>
        <v>Norton City2014</v>
      </c>
      <c r="B1598" t="s">
        <v>283</v>
      </c>
      <c r="C1598">
        <v>2014</v>
      </c>
      <c r="D1598" t="s">
        <v>245</v>
      </c>
      <c r="E1598">
        <v>252</v>
      </c>
      <c r="F1598">
        <v>3754</v>
      </c>
      <c r="G1598">
        <v>-0.4</v>
      </c>
      <c r="H1598">
        <v>716</v>
      </c>
      <c r="I1598">
        <v>1.8</v>
      </c>
      <c r="J1598" t="s">
        <v>247</v>
      </c>
      <c r="K1598">
        <v>51720</v>
      </c>
      <c r="L1598" t="s">
        <v>236</v>
      </c>
    </row>
    <row r="1599" spans="1:12" x14ac:dyDescent="0.2">
      <c r="A1599" t="str">
        <f t="shared" si="24"/>
        <v>Petersburg City2014</v>
      </c>
      <c r="B1599" t="s">
        <v>284</v>
      </c>
      <c r="C1599">
        <v>2014</v>
      </c>
      <c r="D1599" t="s">
        <v>245</v>
      </c>
      <c r="E1599">
        <v>824</v>
      </c>
      <c r="F1599">
        <v>13019</v>
      </c>
      <c r="G1599">
        <v>-0.9</v>
      </c>
      <c r="H1599">
        <v>772</v>
      </c>
      <c r="I1599">
        <v>2.7</v>
      </c>
      <c r="J1599" t="s">
        <v>247</v>
      </c>
      <c r="K1599">
        <v>51730</v>
      </c>
      <c r="L1599" t="s">
        <v>236</v>
      </c>
    </row>
    <row r="1600" spans="1:12" x14ac:dyDescent="0.2">
      <c r="A1600" t="str">
        <f t="shared" si="24"/>
        <v>Poquoson City2014</v>
      </c>
      <c r="B1600" t="s">
        <v>285</v>
      </c>
      <c r="C1600">
        <v>2014</v>
      </c>
      <c r="D1600" t="s">
        <v>245</v>
      </c>
      <c r="E1600">
        <v>204</v>
      </c>
      <c r="F1600">
        <v>1645</v>
      </c>
      <c r="G1600">
        <v>-0.7</v>
      </c>
      <c r="H1600">
        <v>642</v>
      </c>
      <c r="I1600">
        <v>3</v>
      </c>
      <c r="J1600" t="s">
        <v>247</v>
      </c>
      <c r="K1600">
        <v>51735</v>
      </c>
      <c r="L1600" t="s">
        <v>236</v>
      </c>
    </row>
    <row r="1601" spans="1:12" x14ac:dyDescent="0.2">
      <c r="A1601" t="str">
        <f t="shared" si="24"/>
        <v>Portsmouth City2014</v>
      </c>
      <c r="B1601" t="s">
        <v>286</v>
      </c>
      <c r="C1601">
        <v>2014</v>
      </c>
      <c r="D1601" t="s">
        <v>245</v>
      </c>
      <c r="E1601">
        <v>1813</v>
      </c>
      <c r="F1601">
        <v>44139</v>
      </c>
      <c r="G1601">
        <v>-2.1</v>
      </c>
      <c r="H1601">
        <v>941</v>
      </c>
      <c r="I1601">
        <v>6.1</v>
      </c>
      <c r="J1601" t="s">
        <v>247</v>
      </c>
      <c r="K1601">
        <v>51740</v>
      </c>
      <c r="L1601" t="s">
        <v>236</v>
      </c>
    </row>
    <row r="1602" spans="1:12" x14ac:dyDescent="0.2">
      <c r="A1602" t="str">
        <f t="shared" si="24"/>
        <v>Radford City2014</v>
      </c>
      <c r="B1602" t="s">
        <v>287</v>
      </c>
      <c r="C1602">
        <v>2014</v>
      </c>
      <c r="D1602" t="s">
        <v>245</v>
      </c>
      <c r="E1602">
        <v>313</v>
      </c>
      <c r="F1602">
        <v>5928</v>
      </c>
      <c r="G1602">
        <v>-3</v>
      </c>
      <c r="H1602">
        <v>813</v>
      </c>
      <c r="I1602">
        <v>1.9</v>
      </c>
      <c r="J1602" t="s">
        <v>247</v>
      </c>
      <c r="K1602">
        <v>51750</v>
      </c>
      <c r="L1602" t="s">
        <v>236</v>
      </c>
    </row>
    <row r="1603" spans="1:12" x14ac:dyDescent="0.2">
      <c r="A1603" t="str">
        <f t="shared" si="24"/>
        <v>Richmond City2014</v>
      </c>
      <c r="B1603" t="s">
        <v>288</v>
      </c>
      <c r="C1603">
        <v>2014</v>
      </c>
      <c r="D1603" t="s">
        <v>245</v>
      </c>
      <c r="E1603">
        <v>7017</v>
      </c>
      <c r="F1603">
        <v>149123</v>
      </c>
      <c r="G1603">
        <v>0.5</v>
      </c>
      <c r="H1603">
        <v>1101</v>
      </c>
      <c r="I1603">
        <v>3.1</v>
      </c>
      <c r="J1603" t="s">
        <v>247</v>
      </c>
      <c r="K1603">
        <v>51760</v>
      </c>
      <c r="L1603" t="s">
        <v>236</v>
      </c>
    </row>
    <row r="1604" spans="1:12" x14ac:dyDescent="0.2">
      <c r="A1604" t="str">
        <f t="shared" si="24"/>
        <v>Roanoke City2014</v>
      </c>
      <c r="B1604" t="s">
        <v>289</v>
      </c>
      <c r="C1604">
        <v>2014</v>
      </c>
      <c r="D1604" t="s">
        <v>245</v>
      </c>
      <c r="E1604">
        <v>3141</v>
      </c>
      <c r="F1604">
        <v>68531</v>
      </c>
      <c r="G1604">
        <v>0.3</v>
      </c>
      <c r="H1604">
        <v>861</v>
      </c>
      <c r="I1604">
        <v>2.5</v>
      </c>
      <c r="J1604" t="s">
        <v>247</v>
      </c>
      <c r="K1604">
        <v>51770</v>
      </c>
      <c r="L1604" t="s">
        <v>236</v>
      </c>
    </row>
    <row r="1605" spans="1:12" x14ac:dyDescent="0.2">
      <c r="A1605" t="str">
        <f t="shared" si="24"/>
        <v>Salem City2014</v>
      </c>
      <c r="B1605" t="s">
        <v>290</v>
      </c>
      <c r="C1605">
        <v>2014</v>
      </c>
      <c r="D1605" t="s">
        <v>245</v>
      </c>
      <c r="E1605">
        <v>1000</v>
      </c>
      <c r="F1605">
        <v>21847</v>
      </c>
      <c r="G1605">
        <v>-1.4</v>
      </c>
      <c r="H1605">
        <v>903</v>
      </c>
      <c r="I1605">
        <v>0.8</v>
      </c>
      <c r="J1605" t="s">
        <v>247</v>
      </c>
      <c r="K1605">
        <v>51775</v>
      </c>
      <c r="L1605" t="s">
        <v>236</v>
      </c>
    </row>
    <row r="1606" spans="1:12" x14ac:dyDescent="0.2">
      <c r="A1606" t="str">
        <f t="shared" ref="A1606:A1669" si="25">_xlfn.CONCAT(B1606, C1606)</f>
        <v>Staunton City2014</v>
      </c>
      <c r="B1606" t="s">
        <v>291</v>
      </c>
      <c r="C1606">
        <v>2014</v>
      </c>
      <c r="D1606" t="s">
        <v>245</v>
      </c>
      <c r="E1606">
        <v>824</v>
      </c>
      <c r="F1606">
        <v>11072</v>
      </c>
      <c r="G1606">
        <v>-1.2</v>
      </c>
      <c r="H1606">
        <v>637</v>
      </c>
      <c r="I1606">
        <v>1.1000000000000001</v>
      </c>
      <c r="J1606" t="s">
        <v>247</v>
      </c>
      <c r="K1606">
        <v>51790</v>
      </c>
      <c r="L1606" t="s">
        <v>236</v>
      </c>
    </row>
    <row r="1607" spans="1:12" x14ac:dyDescent="0.2">
      <c r="A1607" t="str">
        <f t="shared" si="25"/>
        <v>Suffolk City2014</v>
      </c>
      <c r="B1607" t="s">
        <v>292</v>
      </c>
      <c r="C1607">
        <v>2014</v>
      </c>
      <c r="D1607" t="s">
        <v>245</v>
      </c>
      <c r="E1607">
        <v>1643</v>
      </c>
      <c r="F1607">
        <v>28251</v>
      </c>
      <c r="G1607">
        <v>3.4</v>
      </c>
      <c r="H1607">
        <v>963</v>
      </c>
      <c r="I1607">
        <v>4.9000000000000004</v>
      </c>
      <c r="J1607" t="s">
        <v>247</v>
      </c>
      <c r="K1607">
        <v>51800</v>
      </c>
      <c r="L1607" t="s">
        <v>236</v>
      </c>
    </row>
    <row r="1608" spans="1:12" x14ac:dyDescent="0.2">
      <c r="A1608" t="str">
        <f t="shared" si="25"/>
        <v>Virginia Beach City2014</v>
      </c>
      <c r="B1608" t="s">
        <v>293</v>
      </c>
      <c r="C1608">
        <v>2014</v>
      </c>
      <c r="D1608" t="s">
        <v>245</v>
      </c>
      <c r="E1608">
        <v>11182</v>
      </c>
      <c r="F1608">
        <v>171393</v>
      </c>
      <c r="G1608">
        <v>1.2</v>
      </c>
      <c r="H1608">
        <v>808</v>
      </c>
      <c r="I1608">
        <v>3.5</v>
      </c>
      <c r="J1608" t="s">
        <v>247</v>
      </c>
      <c r="K1608">
        <v>51810</v>
      </c>
      <c r="L1608" t="s">
        <v>236</v>
      </c>
    </row>
    <row r="1609" spans="1:12" x14ac:dyDescent="0.2">
      <c r="A1609" t="str">
        <f t="shared" si="25"/>
        <v>Waynesboro City2014</v>
      </c>
      <c r="B1609" t="s">
        <v>294</v>
      </c>
      <c r="C1609">
        <v>2014</v>
      </c>
      <c r="D1609" t="s">
        <v>245</v>
      </c>
      <c r="E1609">
        <v>632</v>
      </c>
      <c r="F1609">
        <v>9799</v>
      </c>
      <c r="G1609">
        <v>-0.4</v>
      </c>
      <c r="H1609">
        <v>689</v>
      </c>
      <c r="I1609">
        <v>0.4</v>
      </c>
      <c r="J1609" t="s">
        <v>247</v>
      </c>
      <c r="K1609">
        <v>51820</v>
      </c>
      <c r="L1609" t="s">
        <v>236</v>
      </c>
    </row>
    <row r="1610" spans="1:12" x14ac:dyDescent="0.2">
      <c r="A1610" t="str">
        <f t="shared" si="25"/>
        <v>Williamsburg City2014</v>
      </c>
      <c r="B1610" t="s">
        <v>295</v>
      </c>
      <c r="C1610">
        <v>2014</v>
      </c>
      <c r="D1610" t="s">
        <v>245</v>
      </c>
      <c r="E1610">
        <v>525</v>
      </c>
      <c r="F1610">
        <v>12674</v>
      </c>
      <c r="G1610">
        <v>-7.8</v>
      </c>
      <c r="H1610">
        <v>762</v>
      </c>
      <c r="I1610">
        <v>10.8</v>
      </c>
      <c r="J1610" t="s">
        <v>247</v>
      </c>
      <c r="K1610">
        <v>51830</v>
      </c>
      <c r="L1610" t="s">
        <v>236</v>
      </c>
    </row>
    <row r="1611" spans="1:12" x14ac:dyDescent="0.2">
      <c r="A1611" t="str">
        <f t="shared" si="25"/>
        <v>Winchester City2014</v>
      </c>
      <c r="B1611" t="s">
        <v>296</v>
      </c>
      <c r="C1611">
        <v>2014</v>
      </c>
      <c r="D1611" t="s">
        <v>245</v>
      </c>
      <c r="E1611">
        <v>1423</v>
      </c>
      <c r="F1611">
        <v>24889</v>
      </c>
      <c r="G1611">
        <v>-1</v>
      </c>
      <c r="H1611">
        <v>931</v>
      </c>
      <c r="I1611">
        <v>5.0999999999999996</v>
      </c>
      <c r="J1611" t="s">
        <v>247</v>
      </c>
      <c r="K1611">
        <v>51840</v>
      </c>
      <c r="L1611" t="s">
        <v>236</v>
      </c>
    </row>
    <row r="1612" spans="1:12" x14ac:dyDescent="0.2">
      <c r="A1612" t="str">
        <f t="shared" si="25"/>
        <v>Accomack2015</v>
      </c>
      <c r="B1612" t="s">
        <v>646</v>
      </c>
      <c r="C1612">
        <v>2015</v>
      </c>
      <c r="D1612" t="s">
        <v>245</v>
      </c>
      <c r="E1612">
        <v>1133</v>
      </c>
      <c r="F1612">
        <v>12860</v>
      </c>
      <c r="G1612">
        <v>2.1</v>
      </c>
      <c r="H1612">
        <v>720</v>
      </c>
      <c r="I1612">
        <v>6.2</v>
      </c>
      <c r="J1612" t="s">
        <v>247</v>
      </c>
      <c r="K1612">
        <v>51001</v>
      </c>
      <c r="L1612" t="s">
        <v>236</v>
      </c>
    </row>
    <row r="1613" spans="1:12" x14ac:dyDescent="0.2">
      <c r="A1613" t="str">
        <f t="shared" si="25"/>
        <v>Albemarle2015</v>
      </c>
      <c r="B1613" t="s">
        <v>647</v>
      </c>
      <c r="C1613">
        <v>2015</v>
      </c>
      <c r="D1613" t="s">
        <v>245</v>
      </c>
      <c r="E1613">
        <v>3470</v>
      </c>
      <c r="F1613">
        <v>52791</v>
      </c>
      <c r="G1613">
        <v>3</v>
      </c>
      <c r="H1613">
        <v>1069</v>
      </c>
      <c r="I1613">
        <v>4.8</v>
      </c>
      <c r="J1613" t="s">
        <v>247</v>
      </c>
      <c r="K1613">
        <v>51003</v>
      </c>
      <c r="L1613" t="s">
        <v>236</v>
      </c>
    </row>
    <row r="1614" spans="1:12" x14ac:dyDescent="0.2">
      <c r="A1614" t="str">
        <f t="shared" si="25"/>
        <v>Alleghany2015</v>
      </c>
      <c r="B1614" t="s">
        <v>648</v>
      </c>
      <c r="C1614">
        <v>2015</v>
      </c>
      <c r="D1614" t="s">
        <v>245</v>
      </c>
      <c r="E1614">
        <v>342</v>
      </c>
      <c r="F1614">
        <v>3858</v>
      </c>
      <c r="G1614">
        <v>0.9</v>
      </c>
      <c r="H1614">
        <v>661</v>
      </c>
      <c r="I1614">
        <v>3.8</v>
      </c>
      <c r="J1614" t="s">
        <v>247</v>
      </c>
      <c r="K1614">
        <v>51005</v>
      </c>
      <c r="L1614" t="s">
        <v>236</v>
      </c>
    </row>
    <row r="1615" spans="1:12" x14ac:dyDescent="0.2">
      <c r="A1615" t="str">
        <f t="shared" si="25"/>
        <v>Amelia2015</v>
      </c>
      <c r="B1615" t="s">
        <v>649</v>
      </c>
      <c r="C1615">
        <v>2015</v>
      </c>
      <c r="D1615" t="s">
        <v>245</v>
      </c>
      <c r="E1615">
        <v>346</v>
      </c>
      <c r="F1615">
        <v>2424</v>
      </c>
      <c r="G1615">
        <v>3.4</v>
      </c>
      <c r="H1615">
        <v>792</v>
      </c>
      <c r="I1615">
        <v>-7.5</v>
      </c>
      <c r="J1615" t="s">
        <v>247</v>
      </c>
      <c r="K1615">
        <v>51007</v>
      </c>
      <c r="L1615" t="s">
        <v>236</v>
      </c>
    </row>
    <row r="1616" spans="1:12" x14ac:dyDescent="0.2">
      <c r="A1616" t="str">
        <f t="shared" si="25"/>
        <v>Amherst2015</v>
      </c>
      <c r="B1616" t="s">
        <v>650</v>
      </c>
      <c r="C1616">
        <v>2015</v>
      </c>
      <c r="D1616" t="s">
        <v>245</v>
      </c>
      <c r="E1616">
        <v>728</v>
      </c>
      <c r="F1616">
        <v>8398</v>
      </c>
      <c r="G1616">
        <v>-4.9000000000000004</v>
      </c>
      <c r="H1616">
        <v>673</v>
      </c>
      <c r="I1616">
        <v>-1.6</v>
      </c>
      <c r="J1616" t="s">
        <v>247</v>
      </c>
      <c r="K1616">
        <v>51009</v>
      </c>
      <c r="L1616" t="s">
        <v>236</v>
      </c>
    </row>
    <row r="1617" spans="1:12" x14ac:dyDescent="0.2">
      <c r="A1617" t="str">
        <f t="shared" si="25"/>
        <v>Appomattox2015</v>
      </c>
      <c r="B1617" t="s">
        <v>651</v>
      </c>
      <c r="C1617">
        <v>2015</v>
      </c>
      <c r="D1617" t="s">
        <v>245</v>
      </c>
      <c r="E1617">
        <v>443</v>
      </c>
      <c r="F1617">
        <v>3104</v>
      </c>
      <c r="G1617">
        <v>0.6</v>
      </c>
      <c r="H1617">
        <v>586</v>
      </c>
      <c r="I1617">
        <v>9.9</v>
      </c>
      <c r="J1617" t="s">
        <v>247</v>
      </c>
      <c r="K1617">
        <v>51011</v>
      </c>
      <c r="L1617" t="s">
        <v>236</v>
      </c>
    </row>
    <row r="1618" spans="1:12" x14ac:dyDescent="0.2">
      <c r="A1618" t="str">
        <f t="shared" si="25"/>
        <v>Arlington2015</v>
      </c>
      <c r="B1618" t="s">
        <v>419</v>
      </c>
      <c r="C1618">
        <v>2015</v>
      </c>
      <c r="D1618" t="s">
        <v>245</v>
      </c>
      <c r="E1618">
        <v>9424</v>
      </c>
      <c r="F1618">
        <v>174057</v>
      </c>
      <c r="G1618">
        <v>4.8</v>
      </c>
      <c r="H1618">
        <v>1684</v>
      </c>
      <c r="I1618">
        <v>4.4000000000000004</v>
      </c>
      <c r="J1618" t="s">
        <v>247</v>
      </c>
      <c r="K1618">
        <v>51013</v>
      </c>
      <c r="L1618" t="s">
        <v>236</v>
      </c>
    </row>
    <row r="1619" spans="1:12" x14ac:dyDescent="0.2">
      <c r="A1619" t="str">
        <f t="shared" si="25"/>
        <v>Augusta2015</v>
      </c>
      <c r="B1619" t="s">
        <v>414</v>
      </c>
      <c r="C1619">
        <v>2015</v>
      </c>
      <c r="D1619" t="s">
        <v>245</v>
      </c>
      <c r="E1619">
        <v>1750</v>
      </c>
      <c r="F1619">
        <v>26795</v>
      </c>
      <c r="G1619">
        <v>3</v>
      </c>
      <c r="H1619">
        <v>865</v>
      </c>
      <c r="I1619">
        <v>5.0999999999999996</v>
      </c>
      <c r="J1619" t="s">
        <v>247</v>
      </c>
      <c r="K1619">
        <v>51015</v>
      </c>
      <c r="L1619" t="s">
        <v>236</v>
      </c>
    </row>
    <row r="1620" spans="1:12" x14ac:dyDescent="0.2">
      <c r="A1620" t="str">
        <f t="shared" si="25"/>
        <v>Bath2015</v>
      </c>
      <c r="B1620" t="s">
        <v>572</v>
      </c>
      <c r="C1620">
        <v>2015</v>
      </c>
      <c r="D1620" t="s">
        <v>245</v>
      </c>
      <c r="E1620">
        <v>240</v>
      </c>
      <c r="F1620">
        <v>2338</v>
      </c>
      <c r="G1620">
        <v>2.2999999999999998</v>
      </c>
      <c r="H1620">
        <v>737</v>
      </c>
      <c r="I1620">
        <v>3.9</v>
      </c>
      <c r="J1620" t="s">
        <v>247</v>
      </c>
      <c r="K1620">
        <v>51017</v>
      </c>
      <c r="L1620" t="s">
        <v>236</v>
      </c>
    </row>
    <row r="1621" spans="1:12" x14ac:dyDescent="0.2">
      <c r="A1621" t="str">
        <f t="shared" si="25"/>
        <v>Bedford2015</v>
      </c>
      <c r="B1621" t="s">
        <v>652</v>
      </c>
      <c r="C1621">
        <v>2015</v>
      </c>
      <c r="D1621" t="s">
        <v>245</v>
      </c>
      <c r="E1621">
        <v>2169</v>
      </c>
      <c r="F1621">
        <v>19065</v>
      </c>
      <c r="G1621">
        <v>3</v>
      </c>
      <c r="H1621">
        <v>736</v>
      </c>
      <c r="I1621">
        <v>3.7</v>
      </c>
      <c r="J1621" t="s">
        <v>247</v>
      </c>
      <c r="K1621">
        <v>51019</v>
      </c>
      <c r="L1621" t="s">
        <v>236</v>
      </c>
    </row>
    <row r="1622" spans="1:12" x14ac:dyDescent="0.2">
      <c r="A1622" t="str">
        <f t="shared" si="25"/>
        <v>Bland2015</v>
      </c>
      <c r="B1622" t="s">
        <v>653</v>
      </c>
      <c r="C1622">
        <v>2015</v>
      </c>
      <c r="D1622" t="s">
        <v>245</v>
      </c>
      <c r="E1622">
        <v>140</v>
      </c>
      <c r="F1622">
        <v>1938</v>
      </c>
      <c r="G1622">
        <v>-2.2999999999999998</v>
      </c>
      <c r="H1622">
        <v>855</v>
      </c>
      <c r="I1622">
        <v>11</v>
      </c>
      <c r="J1622" t="s">
        <v>247</v>
      </c>
      <c r="K1622">
        <v>51021</v>
      </c>
      <c r="L1622" t="s">
        <v>236</v>
      </c>
    </row>
    <row r="1623" spans="1:12" x14ac:dyDescent="0.2">
      <c r="A1623" t="str">
        <f t="shared" si="25"/>
        <v>Botetourt2015</v>
      </c>
      <c r="B1623" t="s">
        <v>654</v>
      </c>
      <c r="C1623">
        <v>2015</v>
      </c>
      <c r="D1623" t="s">
        <v>245</v>
      </c>
      <c r="E1623">
        <v>850</v>
      </c>
      <c r="F1623">
        <v>10439</v>
      </c>
      <c r="G1623">
        <v>3.2</v>
      </c>
      <c r="H1623">
        <v>816</v>
      </c>
      <c r="I1623">
        <v>3.6</v>
      </c>
      <c r="J1623" t="s">
        <v>247</v>
      </c>
      <c r="K1623">
        <v>51023</v>
      </c>
      <c r="L1623" t="s">
        <v>236</v>
      </c>
    </row>
    <row r="1624" spans="1:12" x14ac:dyDescent="0.2">
      <c r="A1624" t="str">
        <f t="shared" si="25"/>
        <v>Brunswick2015</v>
      </c>
      <c r="B1624" t="s">
        <v>655</v>
      </c>
      <c r="C1624">
        <v>2015</v>
      </c>
      <c r="D1624" t="s">
        <v>245</v>
      </c>
      <c r="E1624">
        <v>566</v>
      </c>
      <c r="F1624">
        <v>3912</v>
      </c>
      <c r="G1624">
        <v>-2.5</v>
      </c>
      <c r="H1624">
        <v>667</v>
      </c>
      <c r="I1624">
        <v>2.9</v>
      </c>
      <c r="J1624" t="s">
        <v>247</v>
      </c>
      <c r="K1624">
        <v>51025</v>
      </c>
      <c r="L1624" t="s">
        <v>236</v>
      </c>
    </row>
    <row r="1625" spans="1:12" x14ac:dyDescent="0.2">
      <c r="A1625" t="str">
        <f t="shared" si="25"/>
        <v>Buchanan2015</v>
      </c>
      <c r="B1625" t="s">
        <v>656</v>
      </c>
      <c r="C1625">
        <v>2015</v>
      </c>
      <c r="D1625" t="s">
        <v>245</v>
      </c>
      <c r="E1625">
        <v>587</v>
      </c>
      <c r="F1625">
        <v>6705</v>
      </c>
      <c r="G1625">
        <v>-7.4</v>
      </c>
      <c r="H1625">
        <v>919</v>
      </c>
      <c r="I1625">
        <v>-5.4</v>
      </c>
      <c r="J1625" t="s">
        <v>247</v>
      </c>
      <c r="K1625">
        <v>51027</v>
      </c>
      <c r="L1625" t="s">
        <v>236</v>
      </c>
    </row>
    <row r="1626" spans="1:12" x14ac:dyDescent="0.2">
      <c r="A1626" t="str">
        <f t="shared" si="25"/>
        <v>Buckingham2015</v>
      </c>
      <c r="B1626" t="s">
        <v>657</v>
      </c>
      <c r="C1626">
        <v>2015</v>
      </c>
      <c r="D1626" t="s">
        <v>245</v>
      </c>
      <c r="E1626">
        <v>409</v>
      </c>
      <c r="F1626">
        <v>3274</v>
      </c>
      <c r="G1626">
        <v>1.7</v>
      </c>
      <c r="H1626">
        <v>734</v>
      </c>
      <c r="I1626">
        <v>7</v>
      </c>
      <c r="J1626" t="s">
        <v>247</v>
      </c>
      <c r="K1626">
        <v>51029</v>
      </c>
      <c r="L1626" t="s">
        <v>236</v>
      </c>
    </row>
    <row r="1627" spans="1:12" x14ac:dyDescent="0.2">
      <c r="A1627" t="str">
        <f t="shared" si="25"/>
        <v>Campbell2015</v>
      </c>
      <c r="B1627" t="s">
        <v>412</v>
      </c>
      <c r="C1627">
        <v>2015</v>
      </c>
      <c r="D1627" t="s">
        <v>245</v>
      </c>
      <c r="E1627">
        <v>1373</v>
      </c>
      <c r="F1627">
        <v>16796</v>
      </c>
      <c r="G1627">
        <v>2.2999999999999998</v>
      </c>
      <c r="H1627">
        <v>862</v>
      </c>
      <c r="I1627">
        <v>2.9</v>
      </c>
      <c r="J1627" t="s">
        <v>247</v>
      </c>
      <c r="K1627">
        <v>51031</v>
      </c>
      <c r="L1627" t="s">
        <v>236</v>
      </c>
    </row>
    <row r="1628" spans="1:12" x14ac:dyDescent="0.2">
      <c r="A1628" t="str">
        <f t="shared" si="25"/>
        <v>Caroline2015</v>
      </c>
      <c r="B1628" t="s">
        <v>658</v>
      </c>
      <c r="C1628">
        <v>2015</v>
      </c>
      <c r="D1628" t="s">
        <v>245</v>
      </c>
      <c r="E1628">
        <v>539</v>
      </c>
      <c r="F1628">
        <v>5685</v>
      </c>
      <c r="G1628">
        <v>2.8</v>
      </c>
      <c r="H1628">
        <v>759</v>
      </c>
      <c r="I1628">
        <v>6.8</v>
      </c>
      <c r="J1628" t="s">
        <v>247</v>
      </c>
      <c r="K1628">
        <v>51033</v>
      </c>
      <c r="L1628" t="s">
        <v>236</v>
      </c>
    </row>
    <row r="1629" spans="1:12" x14ac:dyDescent="0.2">
      <c r="A1629" t="str">
        <f t="shared" si="25"/>
        <v>Carroll2015</v>
      </c>
      <c r="B1629" t="s">
        <v>373</v>
      </c>
      <c r="C1629">
        <v>2015</v>
      </c>
      <c r="D1629" t="s">
        <v>245</v>
      </c>
      <c r="E1629">
        <v>612</v>
      </c>
      <c r="F1629">
        <v>6334</v>
      </c>
      <c r="G1629">
        <v>4.4000000000000004</v>
      </c>
      <c r="H1629">
        <v>595</v>
      </c>
      <c r="I1629">
        <v>3.3</v>
      </c>
      <c r="J1629" t="s">
        <v>247</v>
      </c>
      <c r="K1629">
        <v>51035</v>
      </c>
      <c r="L1629" t="s">
        <v>236</v>
      </c>
    </row>
    <row r="1630" spans="1:12" x14ac:dyDescent="0.2">
      <c r="A1630" t="str">
        <f t="shared" si="25"/>
        <v>Charles City2015</v>
      </c>
      <c r="B1630" t="s">
        <v>659</v>
      </c>
      <c r="C1630">
        <v>2015</v>
      </c>
      <c r="D1630" t="s">
        <v>245</v>
      </c>
      <c r="E1630">
        <v>221</v>
      </c>
      <c r="F1630">
        <v>1504</v>
      </c>
      <c r="G1630">
        <v>-8.1</v>
      </c>
      <c r="H1630">
        <v>898</v>
      </c>
      <c r="I1630">
        <v>15</v>
      </c>
      <c r="J1630" t="s">
        <v>247</v>
      </c>
      <c r="K1630">
        <v>51036</v>
      </c>
      <c r="L1630" t="s">
        <v>236</v>
      </c>
    </row>
    <row r="1631" spans="1:12" x14ac:dyDescent="0.2">
      <c r="A1631" t="str">
        <f t="shared" si="25"/>
        <v>Charlotte2015</v>
      </c>
      <c r="B1631" t="s">
        <v>660</v>
      </c>
      <c r="C1631">
        <v>2015</v>
      </c>
      <c r="D1631" t="s">
        <v>245</v>
      </c>
      <c r="E1631">
        <v>342</v>
      </c>
      <c r="F1631">
        <v>2878</v>
      </c>
      <c r="G1631">
        <v>4.5</v>
      </c>
      <c r="H1631">
        <v>705</v>
      </c>
      <c r="I1631">
        <v>13.2</v>
      </c>
      <c r="J1631" t="s">
        <v>247</v>
      </c>
      <c r="K1631">
        <v>51037</v>
      </c>
      <c r="L1631" t="s">
        <v>236</v>
      </c>
    </row>
    <row r="1632" spans="1:12" x14ac:dyDescent="0.2">
      <c r="A1632" t="str">
        <f t="shared" si="25"/>
        <v>Chesterfield2015</v>
      </c>
      <c r="B1632" t="s">
        <v>413</v>
      </c>
      <c r="C1632">
        <v>2015</v>
      </c>
      <c r="D1632" t="s">
        <v>245</v>
      </c>
      <c r="E1632">
        <v>8690</v>
      </c>
      <c r="F1632">
        <v>139909</v>
      </c>
      <c r="G1632">
        <v>7.6</v>
      </c>
      <c r="H1632">
        <v>891</v>
      </c>
      <c r="I1632">
        <v>1.7</v>
      </c>
      <c r="J1632" t="s">
        <v>247</v>
      </c>
      <c r="K1632">
        <v>51041</v>
      </c>
      <c r="L1632" t="s">
        <v>236</v>
      </c>
    </row>
    <row r="1633" spans="1:12" x14ac:dyDescent="0.2">
      <c r="A1633" t="str">
        <f t="shared" si="25"/>
        <v>Clarke2015</v>
      </c>
      <c r="B1633" t="s">
        <v>360</v>
      </c>
      <c r="C1633">
        <v>2015</v>
      </c>
      <c r="D1633" t="s">
        <v>245</v>
      </c>
      <c r="E1633">
        <v>448</v>
      </c>
      <c r="F1633">
        <v>3852</v>
      </c>
      <c r="G1633">
        <v>7.1</v>
      </c>
      <c r="H1633">
        <v>912</v>
      </c>
      <c r="I1633">
        <v>4.5</v>
      </c>
      <c r="J1633" t="s">
        <v>247</v>
      </c>
      <c r="K1633">
        <v>51043</v>
      </c>
      <c r="L1633" t="s">
        <v>236</v>
      </c>
    </row>
    <row r="1634" spans="1:12" x14ac:dyDescent="0.2">
      <c r="A1634" t="str">
        <f t="shared" si="25"/>
        <v>Craig2015</v>
      </c>
      <c r="B1634" t="s">
        <v>661</v>
      </c>
      <c r="C1634">
        <v>2015</v>
      </c>
      <c r="D1634" t="s">
        <v>245</v>
      </c>
      <c r="E1634">
        <v>96</v>
      </c>
      <c r="F1634">
        <v>661</v>
      </c>
      <c r="G1634">
        <v>1.7</v>
      </c>
      <c r="H1634">
        <v>698</v>
      </c>
      <c r="I1634">
        <v>5.6</v>
      </c>
      <c r="J1634" t="s">
        <v>247</v>
      </c>
      <c r="K1634">
        <v>51045</v>
      </c>
      <c r="L1634" t="s">
        <v>236</v>
      </c>
    </row>
    <row r="1635" spans="1:12" x14ac:dyDescent="0.2">
      <c r="A1635" t="str">
        <f t="shared" si="25"/>
        <v>Culpeper2015</v>
      </c>
      <c r="B1635" t="s">
        <v>662</v>
      </c>
      <c r="C1635">
        <v>2015</v>
      </c>
      <c r="D1635" t="s">
        <v>245</v>
      </c>
      <c r="E1635">
        <v>1378</v>
      </c>
      <c r="F1635">
        <v>15841</v>
      </c>
      <c r="G1635">
        <v>3.8</v>
      </c>
      <c r="H1635">
        <v>804</v>
      </c>
      <c r="I1635">
        <v>2.9</v>
      </c>
      <c r="J1635" t="s">
        <v>247</v>
      </c>
      <c r="K1635">
        <v>51047</v>
      </c>
      <c r="L1635" t="s">
        <v>236</v>
      </c>
    </row>
    <row r="1636" spans="1:12" x14ac:dyDescent="0.2">
      <c r="A1636" t="str">
        <f t="shared" si="25"/>
        <v>Cumberland2015</v>
      </c>
      <c r="B1636" t="s">
        <v>589</v>
      </c>
      <c r="C1636">
        <v>2015</v>
      </c>
      <c r="D1636" t="s">
        <v>245</v>
      </c>
      <c r="E1636">
        <v>215</v>
      </c>
      <c r="F1636">
        <v>1340</v>
      </c>
      <c r="G1636">
        <v>2.2999999999999998</v>
      </c>
      <c r="H1636">
        <v>605</v>
      </c>
      <c r="I1636">
        <v>-0.8</v>
      </c>
      <c r="J1636" t="s">
        <v>247</v>
      </c>
      <c r="K1636">
        <v>51049</v>
      </c>
      <c r="L1636" t="s">
        <v>236</v>
      </c>
    </row>
    <row r="1637" spans="1:12" x14ac:dyDescent="0.2">
      <c r="A1637" t="str">
        <f t="shared" si="25"/>
        <v>Dickenson2015</v>
      </c>
      <c r="B1637" t="s">
        <v>663</v>
      </c>
      <c r="C1637">
        <v>2015</v>
      </c>
      <c r="D1637" t="s">
        <v>245</v>
      </c>
      <c r="E1637">
        <v>368</v>
      </c>
      <c r="F1637">
        <v>3545</v>
      </c>
      <c r="G1637">
        <v>-5.0999999999999996</v>
      </c>
      <c r="H1637">
        <v>765</v>
      </c>
      <c r="I1637">
        <v>-1</v>
      </c>
      <c r="J1637" t="s">
        <v>247</v>
      </c>
      <c r="K1637">
        <v>51051</v>
      </c>
      <c r="L1637" t="s">
        <v>236</v>
      </c>
    </row>
    <row r="1638" spans="1:12" x14ac:dyDescent="0.2">
      <c r="A1638" t="str">
        <f t="shared" si="25"/>
        <v>Dinwiddie2015</v>
      </c>
      <c r="B1638" t="s">
        <v>664</v>
      </c>
      <c r="C1638">
        <v>2015</v>
      </c>
      <c r="D1638" t="s">
        <v>245</v>
      </c>
      <c r="E1638">
        <v>444</v>
      </c>
      <c r="F1638">
        <v>9977</v>
      </c>
      <c r="G1638">
        <v>20.5</v>
      </c>
      <c r="H1638">
        <v>724</v>
      </c>
      <c r="I1638">
        <v>-0.3</v>
      </c>
      <c r="J1638" t="s">
        <v>247</v>
      </c>
      <c r="K1638">
        <v>51053</v>
      </c>
      <c r="L1638" t="s">
        <v>236</v>
      </c>
    </row>
    <row r="1639" spans="1:12" x14ac:dyDescent="0.2">
      <c r="A1639" t="str">
        <f t="shared" si="25"/>
        <v>Essex2015</v>
      </c>
      <c r="B1639" t="s">
        <v>665</v>
      </c>
      <c r="C1639">
        <v>2015</v>
      </c>
      <c r="D1639" t="s">
        <v>245</v>
      </c>
      <c r="E1639">
        <v>372</v>
      </c>
      <c r="F1639">
        <v>3960</v>
      </c>
      <c r="G1639">
        <v>-0.8</v>
      </c>
      <c r="H1639">
        <v>635</v>
      </c>
      <c r="I1639">
        <v>3.4</v>
      </c>
      <c r="J1639" t="s">
        <v>247</v>
      </c>
      <c r="K1639">
        <v>51057</v>
      </c>
      <c r="L1639" t="s">
        <v>236</v>
      </c>
    </row>
    <row r="1640" spans="1:12" x14ac:dyDescent="0.2">
      <c r="A1640" t="str">
        <f t="shared" si="25"/>
        <v>Fairfax2015</v>
      </c>
      <c r="B1640" t="s">
        <v>666</v>
      </c>
      <c r="C1640">
        <v>2015</v>
      </c>
      <c r="D1640" t="s">
        <v>245</v>
      </c>
      <c r="E1640">
        <v>37465</v>
      </c>
      <c r="F1640">
        <v>598264</v>
      </c>
      <c r="G1640">
        <v>1.9</v>
      </c>
      <c r="H1640">
        <v>1617</v>
      </c>
      <c r="I1640">
        <v>2</v>
      </c>
      <c r="J1640" t="s">
        <v>247</v>
      </c>
      <c r="K1640">
        <v>51059</v>
      </c>
      <c r="L1640" t="s">
        <v>236</v>
      </c>
    </row>
    <row r="1641" spans="1:12" x14ac:dyDescent="0.2">
      <c r="A1641" t="str">
        <f t="shared" si="25"/>
        <v>Fauquier2015</v>
      </c>
      <c r="B1641" t="s">
        <v>667</v>
      </c>
      <c r="C1641">
        <v>2015</v>
      </c>
      <c r="D1641" t="s">
        <v>245</v>
      </c>
      <c r="E1641">
        <v>2464</v>
      </c>
      <c r="F1641">
        <v>22139</v>
      </c>
      <c r="G1641">
        <v>5.7</v>
      </c>
      <c r="H1641">
        <v>940</v>
      </c>
      <c r="I1641">
        <v>5.7</v>
      </c>
      <c r="J1641" t="s">
        <v>247</v>
      </c>
      <c r="K1641">
        <v>51061</v>
      </c>
      <c r="L1641" t="s">
        <v>236</v>
      </c>
    </row>
    <row r="1642" spans="1:12" x14ac:dyDescent="0.2">
      <c r="A1642" t="str">
        <f t="shared" si="25"/>
        <v>Floyd2015</v>
      </c>
      <c r="B1642" t="s">
        <v>500</v>
      </c>
      <c r="C1642">
        <v>2015</v>
      </c>
      <c r="D1642" t="s">
        <v>245</v>
      </c>
      <c r="E1642">
        <v>422</v>
      </c>
      <c r="F1642">
        <v>3003</v>
      </c>
      <c r="G1642">
        <v>5.9</v>
      </c>
      <c r="H1642">
        <v>584</v>
      </c>
      <c r="I1642">
        <v>0.2</v>
      </c>
      <c r="J1642" t="s">
        <v>247</v>
      </c>
      <c r="K1642">
        <v>51063</v>
      </c>
      <c r="L1642" t="s">
        <v>236</v>
      </c>
    </row>
    <row r="1643" spans="1:12" x14ac:dyDescent="0.2">
      <c r="A1643" t="str">
        <f t="shared" si="25"/>
        <v>Fluvanna2015</v>
      </c>
      <c r="B1643" t="s">
        <v>668</v>
      </c>
      <c r="C1643">
        <v>2015</v>
      </c>
      <c r="D1643" t="s">
        <v>245</v>
      </c>
      <c r="E1643">
        <v>551</v>
      </c>
      <c r="F1643">
        <v>4392</v>
      </c>
      <c r="G1643">
        <v>-0.5</v>
      </c>
      <c r="H1643">
        <v>812</v>
      </c>
      <c r="I1643">
        <v>11.1</v>
      </c>
      <c r="J1643" t="s">
        <v>247</v>
      </c>
      <c r="K1643">
        <v>51065</v>
      </c>
      <c r="L1643" t="s">
        <v>236</v>
      </c>
    </row>
    <row r="1644" spans="1:12" x14ac:dyDescent="0.2">
      <c r="A1644" t="str">
        <f t="shared" si="25"/>
        <v>Franklin2015</v>
      </c>
      <c r="B1644" t="s">
        <v>434</v>
      </c>
      <c r="C1644">
        <v>2015</v>
      </c>
      <c r="D1644" t="s">
        <v>245</v>
      </c>
      <c r="E1644">
        <v>1477</v>
      </c>
      <c r="F1644">
        <v>14760</v>
      </c>
      <c r="G1644">
        <v>2.5</v>
      </c>
      <c r="H1644">
        <v>655</v>
      </c>
      <c r="I1644">
        <v>4.5</v>
      </c>
      <c r="J1644" t="s">
        <v>247</v>
      </c>
      <c r="K1644">
        <v>51067</v>
      </c>
      <c r="L1644" t="s">
        <v>236</v>
      </c>
    </row>
    <row r="1645" spans="1:12" x14ac:dyDescent="0.2">
      <c r="A1645" t="str">
        <f t="shared" si="25"/>
        <v>Frederick2015</v>
      </c>
      <c r="B1645" t="s">
        <v>669</v>
      </c>
      <c r="C1645">
        <v>2015</v>
      </c>
      <c r="D1645" t="s">
        <v>245</v>
      </c>
      <c r="E1645">
        <v>1858</v>
      </c>
      <c r="F1645">
        <v>29634</v>
      </c>
      <c r="G1645">
        <v>3.6</v>
      </c>
      <c r="H1645">
        <v>840</v>
      </c>
      <c r="I1645">
        <v>6.2</v>
      </c>
      <c r="J1645" t="s">
        <v>247</v>
      </c>
      <c r="K1645">
        <v>51069</v>
      </c>
      <c r="L1645" t="s">
        <v>236</v>
      </c>
    </row>
    <row r="1646" spans="1:12" x14ac:dyDescent="0.2">
      <c r="A1646" t="str">
        <f t="shared" si="25"/>
        <v>Giles2015</v>
      </c>
      <c r="B1646" t="s">
        <v>670</v>
      </c>
      <c r="C1646">
        <v>2015</v>
      </c>
      <c r="D1646" t="s">
        <v>245</v>
      </c>
      <c r="E1646">
        <v>386</v>
      </c>
      <c r="F1646">
        <v>4610</v>
      </c>
      <c r="G1646">
        <v>0.7</v>
      </c>
      <c r="H1646">
        <v>766</v>
      </c>
      <c r="I1646">
        <v>-0.3</v>
      </c>
      <c r="J1646" t="s">
        <v>247</v>
      </c>
      <c r="K1646">
        <v>51071</v>
      </c>
      <c r="L1646" t="s">
        <v>236</v>
      </c>
    </row>
    <row r="1647" spans="1:12" x14ac:dyDescent="0.2">
      <c r="A1647" t="str">
        <f t="shared" si="25"/>
        <v>Gloucester2015</v>
      </c>
      <c r="B1647" t="s">
        <v>671</v>
      </c>
      <c r="C1647">
        <v>2015</v>
      </c>
      <c r="D1647" t="s">
        <v>245</v>
      </c>
      <c r="E1647">
        <v>980</v>
      </c>
      <c r="F1647">
        <v>9367</v>
      </c>
      <c r="G1647">
        <v>0.9</v>
      </c>
      <c r="H1647">
        <v>644</v>
      </c>
      <c r="I1647">
        <v>5.6</v>
      </c>
      <c r="J1647" t="s">
        <v>247</v>
      </c>
      <c r="K1647">
        <v>51073</v>
      </c>
      <c r="L1647" t="s">
        <v>236</v>
      </c>
    </row>
    <row r="1648" spans="1:12" x14ac:dyDescent="0.2">
      <c r="A1648" t="str">
        <f t="shared" si="25"/>
        <v>Goochland2015</v>
      </c>
      <c r="B1648" t="s">
        <v>672</v>
      </c>
      <c r="C1648">
        <v>2015</v>
      </c>
      <c r="D1648" t="s">
        <v>245</v>
      </c>
      <c r="E1648">
        <v>839</v>
      </c>
      <c r="F1648">
        <v>15112</v>
      </c>
      <c r="G1648">
        <v>3.6</v>
      </c>
      <c r="H1648">
        <v>1451</v>
      </c>
      <c r="I1648">
        <v>0.3</v>
      </c>
      <c r="J1648" t="s">
        <v>247</v>
      </c>
      <c r="K1648">
        <v>51075</v>
      </c>
      <c r="L1648" t="s">
        <v>236</v>
      </c>
    </row>
    <row r="1649" spans="1:12" x14ac:dyDescent="0.2">
      <c r="A1649" t="str">
        <f t="shared" si="25"/>
        <v>Grayson2015</v>
      </c>
      <c r="B1649" t="s">
        <v>598</v>
      </c>
      <c r="C1649">
        <v>2015</v>
      </c>
      <c r="D1649" t="s">
        <v>245</v>
      </c>
      <c r="E1649">
        <v>371</v>
      </c>
      <c r="F1649">
        <v>2590</v>
      </c>
      <c r="G1649">
        <v>4.8</v>
      </c>
      <c r="H1649">
        <v>588</v>
      </c>
      <c r="I1649">
        <v>0.9</v>
      </c>
      <c r="J1649" t="s">
        <v>247</v>
      </c>
      <c r="K1649">
        <v>51077</v>
      </c>
      <c r="L1649" t="s">
        <v>236</v>
      </c>
    </row>
    <row r="1650" spans="1:12" x14ac:dyDescent="0.2">
      <c r="A1650" t="str">
        <f t="shared" si="25"/>
        <v>Greene2015</v>
      </c>
      <c r="B1650" t="s">
        <v>436</v>
      </c>
      <c r="C1650">
        <v>2015</v>
      </c>
      <c r="D1650" t="s">
        <v>245</v>
      </c>
      <c r="E1650">
        <v>481</v>
      </c>
      <c r="F1650">
        <v>3619</v>
      </c>
      <c r="G1650">
        <v>8.3000000000000007</v>
      </c>
      <c r="H1650">
        <v>677</v>
      </c>
      <c r="I1650">
        <v>2.1</v>
      </c>
      <c r="J1650" t="s">
        <v>247</v>
      </c>
      <c r="K1650">
        <v>51079</v>
      </c>
      <c r="L1650" t="s">
        <v>236</v>
      </c>
    </row>
    <row r="1651" spans="1:12" x14ac:dyDescent="0.2">
      <c r="A1651" t="str">
        <f t="shared" si="25"/>
        <v>Greensville2015</v>
      </c>
      <c r="B1651" t="s">
        <v>673</v>
      </c>
      <c r="C1651">
        <v>2015</v>
      </c>
      <c r="D1651" t="s">
        <v>245</v>
      </c>
      <c r="E1651">
        <v>223</v>
      </c>
      <c r="F1651">
        <v>4729</v>
      </c>
      <c r="G1651">
        <v>7.3</v>
      </c>
      <c r="H1651">
        <v>713</v>
      </c>
      <c r="I1651">
        <v>-0.3</v>
      </c>
      <c r="J1651" t="s">
        <v>247</v>
      </c>
      <c r="K1651">
        <v>51081</v>
      </c>
      <c r="L1651" t="s">
        <v>236</v>
      </c>
    </row>
    <row r="1652" spans="1:12" x14ac:dyDescent="0.2">
      <c r="A1652" t="str">
        <f t="shared" si="25"/>
        <v>Halifax2015</v>
      </c>
      <c r="B1652" t="s">
        <v>674</v>
      </c>
      <c r="C1652">
        <v>2015</v>
      </c>
      <c r="D1652" t="s">
        <v>245</v>
      </c>
      <c r="E1652">
        <v>1039</v>
      </c>
      <c r="F1652">
        <v>12138</v>
      </c>
      <c r="G1652">
        <v>0.1</v>
      </c>
      <c r="H1652">
        <v>699</v>
      </c>
      <c r="I1652">
        <v>5.9</v>
      </c>
      <c r="J1652" t="s">
        <v>247</v>
      </c>
      <c r="K1652">
        <v>51083</v>
      </c>
      <c r="L1652" t="s">
        <v>236</v>
      </c>
    </row>
    <row r="1653" spans="1:12" x14ac:dyDescent="0.2">
      <c r="A1653" t="str">
        <f t="shared" si="25"/>
        <v>Hanover2015</v>
      </c>
      <c r="B1653" t="s">
        <v>675</v>
      </c>
      <c r="C1653">
        <v>2015</v>
      </c>
      <c r="D1653" t="s">
        <v>245</v>
      </c>
      <c r="E1653">
        <v>3738</v>
      </c>
      <c r="F1653">
        <v>48885</v>
      </c>
      <c r="G1653">
        <v>2.8</v>
      </c>
      <c r="H1653">
        <v>857</v>
      </c>
      <c r="I1653">
        <v>3.6</v>
      </c>
      <c r="J1653" t="s">
        <v>247</v>
      </c>
      <c r="K1653">
        <v>51085</v>
      </c>
      <c r="L1653" t="s">
        <v>236</v>
      </c>
    </row>
    <row r="1654" spans="1:12" x14ac:dyDescent="0.2">
      <c r="A1654" t="str">
        <f t="shared" si="25"/>
        <v>Henrico2015</v>
      </c>
      <c r="B1654" t="s">
        <v>676</v>
      </c>
      <c r="C1654">
        <v>2015</v>
      </c>
      <c r="D1654" t="s">
        <v>245</v>
      </c>
      <c r="E1654">
        <v>11314</v>
      </c>
      <c r="F1654">
        <v>191643</v>
      </c>
      <c r="G1654">
        <v>4.9000000000000004</v>
      </c>
      <c r="H1654">
        <v>1021</v>
      </c>
      <c r="I1654">
        <v>4.5999999999999996</v>
      </c>
      <c r="J1654" t="s">
        <v>247</v>
      </c>
      <c r="K1654">
        <v>51087</v>
      </c>
      <c r="L1654" t="s">
        <v>236</v>
      </c>
    </row>
    <row r="1655" spans="1:12" x14ac:dyDescent="0.2">
      <c r="A1655" t="str">
        <f t="shared" si="25"/>
        <v>Henry2015</v>
      </c>
      <c r="B1655" t="s">
        <v>416</v>
      </c>
      <c r="C1655">
        <v>2015</v>
      </c>
      <c r="D1655" t="s">
        <v>245</v>
      </c>
      <c r="E1655">
        <v>1591</v>
      </c>
      <c r="F1655">
        <v>15358</v>
      </c>
      <c r="G1655">
        <v>2</v>
      </c>
      <c r="H1655">
        <v>625</v>
      </c>
      <c r="I1655">
        <v>-4.3</v>
      </c>
      <c r="J1655" t="s">
        <v>247</v>
      </c>
      <c r="K1655">
        <v>51089</v>
      </c>
      <c r="L1655" t="s">
        <v>236</v>
      </c>
    </row>
    <row r="1656" spans="1:12" x14ac:dyDescent="0.2">
      <c r="A1656" t="str">
        <f t="shared" si="25"/>
        <v>Highland2015</v>
      </c>
      <c r="B1656" t="s">
        <v>677</v>
      </c>
      <c r="C1656">
        <v>2015</v>
      </c>
      <c r="D1656" t="s">
        <v>245</v>
      </c>
      <c r="E1656">
        <v>122</v>
      </c>
      <c r="F1656">
        <v>505</v>
      </c>
      <c r="G1656">
        <v>-4</v>
      </c>
      <c r="H1656">
        <v>604</v>
      </c>
      <c r="I1656">
        <v>9</v>
      </c>
      <c r="J1656" t="s">
        <v>247</v>
      </c>
      <c r="K1656">
        <v>51091</v>
      </c>
      <c r="L1656" t="s">
        <v>236</v>
      </c>
    </row>
    <row r="1657" spans="1:12" x14ac:dyDescent="0.2">
      <c r="A1657" t="str">
        <f t="shared" si="25"/>
        <v>Isle of Wight2015</v>
      </c>
      <c r="B1657" t="s">
        <v>678</v>
      </c>
      <c r="C1657">
        <v>2015</v>
      </c>
      <c r="D1657" t="s">
        <v>245</v>
      </c>
      <c r="E1657">
        <v>757</v>
      </c>
      <c r="F1657">
        <v>10876</v>
      </c>
      <c r="G1657">
        <v>2</v>
      </c>
      <c r="H1657">
        <v>790</v>
      </c>
      <c r="I1657">
        <v>3.9</v>
      </c>
      <c r="J1657" t="s">
        <v>247</v>
      </c>
      <c r="K1657">
        <v>51093</v>
      </c>
      <c r="L1657" t="s">
        <v>236</v>
      </c>
    </row>
    <row r="1658" spans="1:12" x14ac:dyDescent="0.2">
      <c r="A1658" t="str">
        <f t="shared" si="25"/>
        <v>James City2015</v>
      </c>
      <c r="B1658" t="s">
        <v>679</v>
      </c>
      <c r="C1658">
        <v>2015</v>
      </c>
      <c r="D1658" t="s">
        <v>245</v>
      </c>
      <c r="E1658">
        <v>1909</v>
      </c>
      <c r="F1658">
        <v>28599</v>
      </c>
      <c r="G1658">
        <v>3.3</v>
      </c>
      <c r="H1658">
        <v>739</v>
      </c>
      <c r="I1658">
        <v>1.5</v>
      </c>
      <c r="J1658" t="s">
        <v>247</v>
      </c>
      <c r="K1658">
        <v>51095</v>
      </c>
      <c r="L1658" t="s">
        <v>236</v>
      </c>
    </row>
    <row r="1659" spans="1:12" x14ac:dyDescent="0.2">
      <c r="A1659" t="str">
        <f t="shared" si="25"/>
        <v>King and Queen2015</v>
      </c>
      <c r="B1659" t="s">
        <v>680</v>
      </c>
      <c r="C1659">
        <v>2015</v>
      </c>
      <c r="D1659" t="s">
        <v>245</v>
      </c>
      <c r="E1659">
        <v>170</v>
      </c>
      <c r="F1659">
        <v>976</v>
      </c>
      <c r="G1659">
        <v>9.3000000000000007</v>
      </c>
      <c r="H1659">
        <v>704</v>
      </c>
      <c r="I1659">
        <v>-1.8</v>
      </c>
      <c r="J1659" t="s">
        <v>247</v>
      </c>
      <c r="K1659">
        <v>51097</v>
      </c>
      <c r="L1659" t="s">
        <v>236</v>
      </c>
    </row>
    <row r="1660" spans="1:12" x14ac:dyDescent="0.2">
      <c r="A1660" t="str">
        <f t="shared" si="25"/>
        <v>King George2015</v>
      </c>
      <c r="B1660" t="s">
        <v>681</v>
      </c>
      <c r="C1660">
        <v>2015</v>
      </c>
      <c r="D1660" t="s">
        <v>245</v>
      </c>
      <c r="E1660">
        <v>621</v>
      </c>
      <c r="F1660">
        <v>10955</v>
      </c>
      <c r="G1660">
        <v>2.4</v>
      </c>
      <c r="H1660">
        <v>1347</v>
      </c>
      <c r="I1660">
        <v>1.2</v>
      </c>
      <c r="J1660" t="s">
        <v>247</v>
      </c>
      <c r="K1660">
        <v>51099</v>
      </c>
      <c r="L1660" t="s">
        <v>236</v>
      </c>
    </row>
    <row r="1661" spans="1:12" x14ac:dyDescent="0.2">
      <c r="A1661" t="str">
        <f t="shared" si="25"/>
        <v>King William2015</v>
      </c>
      <c r="B1661" t="s">
        <v>682</v>
      </c>
      <c r="C1661">
        <v>2015</v>
      </c>
      <c r="D1661" t="s">
        <v>245</v>
      </c>
      <c r="E1661">
        <v>401</v>
      </c>
      <c r="F1661">
        <v>3808</v>
      </c>
      <c r="G1661">
        <v>7.1</v>
      </c>
      <c r="H1661">
        <v>886</v>
      </c>
      <c r="I1661">
        <v>1.5</v>
      </c>
      <c r="J1661" t="s">
        <v>247</v>
      </c>
      <c r="K1661">
        <v>51101</v>
      </c>
      <c r="L1661" t="s">
        <v>236</v>
      </c>
    </row>
    <row r="1662" spans="1:12" x14ac:dyDescent="0.2">
      <c r="A1662" t="str">
        <f t="shared" si="25"/>
        <v>Lancaster2015</v>
      </c>
      <c r="B1662" t="s">
        <v>388</v>
      </c>
      <c r="C1662">
        <v>2015</v>
      </c>
      <c r="D1662" t="s">
        <v>245</v>
      </c>
      <c r="E1662">
        <v>499</v>
      </c>
      <c r="F1662">
        <v>4578</v>
      </c>
      <c r="G1662">
        <v>1.9</v>
      </c>
      <c r="H1662">
        <v>729</v>
      </c>
      <c r="I1662">
        <v>4</v>
      </c>
      <c r="J1662" t="s">
        <v>247</v>
      </c>
      <c r="K1662">
        <v>51103</v>
      </c>
      <c r="L1662" t="s">
        <v>236</v>
      </c>
    </row>
    <row r="1663" spans="1:12" x14ac:dyDescent="0.2">
      <c r="A1663" t="str">
        <f t="shared" si="25"/>
        <v>Lee2015</v>
      </c>
      <c r="B1663" t="s">
        <v>315</v>
      </c>
      <c r="C1663">
        <v>2015</v>
      </c>
      <c r="D1663" t="s">
        <v>245</v>
      </c>
      <c r="E1663">
        <v>544</v>
      </c>
      <c r="F1663">
        <v>4568</v>
      </c>
      <c r="G1663">
        <v>3.3</v>
      </c>
      <c r="H1663">
        <v>627</v>
      </c>
      <c r="I1663">
        <v>2.5</v>
      </c>
      <c r="J1663" t="s">
        <v>247</v>
      </c>
      <c r="K1663">
        <v>51105</v>
      </c>
      <c r="L1663" t="s">
        <v>236</v>
      </c>
    </row>
    <row r="1664" spans="1:12" x14ac:dyDescent="0.2">
      <c r="A1664" t="str">
        <f t="shared" si="25"/>
        <v>Loudoun2015</v>
      </c>
      <c r="B1664" t="s">
        <v>417</v>
      </c>
      <c r="C1664">
        <v>2015</v>
      </c>
      <c r="D1664" t="s">
        <v>245</v>
      </c>
      <c r="E1664">
        <v>11804</v>
      </c>
      <c r="F1664">
        <v>159950</v>
      </c>
      <c r="G1664">
        <v>6.4</v>
      </c>
      <c r="H1664">
        <v>1237</v>
      </c>
      <c r="I1664">
        <v>2.8</v>
      </c>
      <c r="J1664" t="s">
        <v>247</v>
      </c>
      <c r="K1664">
        <v>51107</v>
      </c>
      <c r="L1664" t="s">
        <v>236</v>
      </c>
    </row>
    <row r="1665" spans="1:12" x14ac:dyDescent="0.2">
      <c r="A1665" t="str">
        <f t="shared" si="25"/>
        <v>Louisa2015</v>
      </c>
      <c r="B1665" t="s">
        <v>683</v>
      </c>
      <c r="C1665">
        <v>2015</v>
      </c>
      <c r="D1665" t="s">
        <v>245</v>
      </c>
      <c r="E1665">
        <v>909</v>
      </c>
      <c r="F1665">
        <v>9785</v>
      </c>
      <c r="G1665">
        <v>9.3000000000000007</v>
      </c>
      <c r="H1665">
        <v>933</v>
      </c>
      <c r="I1665">
        <v>-5.8</v>
      </c>
      <c r="J1665" t="s">
        <v>247</v>
      </c>
      <c r="K1665">
        <v>51109</v>
      </c>
      <c r="L1665" t="s">
        <v>236</v>
      </c>
    </row>
    <row r="1666" spans="1:12" x14ac:dyDescent="0.2">
      <c r="A1666" t="str">
        <f t="shared" si="25"/>
        <v>Lunenburg2015</v>
      </c>
      <c r="B1666" t="s">
        <v>684</v>
      </c>
      <c r="C1666">
        <v>2015</v>
      </c>
      <c r="D1666" t="s">
        <v>245</v>
      </c>
      <c r="E1666">
        <v>293</v>
      </c>
      <c r="F1666">
        <v>2602</v>
      </c>
      <c r="G1666">
        <v>5.6</v>
      </c>
      <c r="H1666">
        <v>673</v>
      </c>
      <c r="I1666">
        <v>3.4</v>
      </c>
      <c r="J1666" t="s">
        <v>247</v>
      </c>
      <c r="K1666">
        <v>51111</v>
      </c>
      <c r="L1666" t="s">
        <v>236</v>
      </c>
    </row>
    <row r="1667" spans="1:12" x14ac:dyDescent="0.2">
      <c r="A1667" t="str">
        <f t="shared" si="25"/>
        <v>Madison2015</v>
      </c>
      <c r="B1667" t="s">
        <v>313</v>
      </c>
      <c r="C1667">
        <v>2015</v>
      </c>
      <c r="D1667" t="s">
        <v>245</v>
      </c>
      <c r="E1667">
        <v>373</v>
      </c>
      <c r="F1667">
        <v>3220</v>
      </c>
      <c r="G1667">
        <v>1.9</v>
      </c>
      <c r="H1667">
        <v>666</v>
      </c>
      <c r="I1667">
        <v>3.7</v>
      </c>
      <c r="J1667" t="s">
        <v>247</v>
      </c>
      <c r="K1667">
        <v>51113</v>
      </c>
      <c r="L1667" t="s">
        <v>236</v>
      </c>
    </row>
    <row r="1668" spans="1:12" x14ac:dyDescent="0.2">
      <c r="A1668" t="str">
        <f t="shared" si="25"/>
        <v>Mathews2015</v>
      </c>
      <c r="B1668" t="s">
        <v>685</v>
      </c>
      <c r="C1668">
        <v>2015</v>
      </c>
      <c r="D1668" t="s">
        <v>245</v>
      </c>
      <c r="E1668">
        <v>217</v>
      </c>
      <c r="F1668">
        <v>1478</v>
      </c>
      <c r="G1668">
        <v>5.2</v>
      </c>
      <c r="H1668">
        <v>563</v>
      </c>
      <c r="I1668">
        <v>2</v>
      </c>
      <c r="J1668" t="s">
        <v>247</v>
      </c>
      <c r="K1668">
        <v>51115</v>
      </c>
      <c r="L1668" t="s">
        <v>236</v>
      </c>
    </row>
    <row r="1669" spans="1:12" x14ac:dyDescent="0.2">
      <c r="A1669" t="str">
        <f t="shared" si="25"/>
        <v>Mecklenburg2015</v>
      </c>
      <c r="B1669" t="s">
        <v>686</v>
      </c>
      <c r="C1669">
        <v>2015</v>
      </c>
      <c r="D1669" t="s">
        <v>245</v>
      </c>
      <c r="E1669">
        <v>1063</v>
      </c>
      <c r="F1669">
        <v>12044</v>
      </c>
      <c r="G1669">
        <v>5.5</v>
      </c>
      <c r="H1669">
        <v>673</v>
      </c>
      <c r="I1669">
        <v>7.5</v>
      </c>
      <c r="J1669" t="s">
        <v>247</v>
      </c>
      <c r="K1669">
        <v>51117</v>
      </c>
      <c r="L1669" t="s">
        <v>236</v>
      </c>
    </row>
    <row r="1670" spans="1:12" x14ac:dyDescent="0.2">
      <c r="A1670" t="str">
        <f t="shared" ref="A1670:A1733" si="26">_xlfn.CONCAT(B1670, C1670)</f>
        <v>Middlesex2015</v>
      </c>
      <c r="B1670" t="s">
        <v>687</v>
      </c>
      <c r="C1670">
        <v>2015</v>
      </c>
      <c r="D1670" t="s">
        <v>245</v>
      </c>
      <c r="E1670">
        <v>376</v>
      </c>
      <c r="F1670">
        <v>3206</v>
      </c>
      <c r="G1670">
        <v>6.4</v>
      </c>
      <c r="H1670">
        <v>658</v>
      </c>
      <c r="I1670">
        <v>-0.6</v>
      </c>
      <c r="J1670" t="s">
        <v>247</v>
      </c>
      <c r="K1670">
        <v>51119</v>
      </c>
      <c r="L1670" t="s">
        <v>236</v>
      </c>
    </row>
    <row r="1671" spans="1:12" x14ac:dyDescent="0.2">
      <c r="A1671" t="str">
        <f t="shared" si="26"/>
        <v>Montgomery2015</v>
      </c>
      <c r="B1671" t="s">
        <v>329</v>
      </c>
      <c r="C1671">
        <v>2015</v>
      </c>
      <c r="D1671" t="s">
        <v>245</v>
      </c>
      <c r="E1671">
        <v>2272</v>
      </c>
      <c r="F1671">
        <v>42348</v>
      </c>
      <c r="G1671">
        <v>2.5</v>
      </c>
      <c r="H1671">
        <v>828</v>
      </c>
      <c r="I1671">
        <v>4.4000000000000004</v>
      </c>
      <c r="J1671" t="s">
        <v>247</v>
      </c>
      <c r="K1671">
        <v>51121</v>
      </c>
      <c r="L1671" t="s">
        <v>236</v>
      </c>
    </row>
    <row r="1672" spans="1:12" x14ac:dyDescent="0.2">
      <c r="A1672" t="str">
        <f t="shared" si="26"/>
        <v>Nelson2015</v>
      </c>
      <c r="B1672" t="s">
        <v>627</v>
      </c>
      <c r="C1672">
        <v>2015</v>
      </c>
      <c r="D1672" t="s">
        <v>245</v>
      </c>
      <c r="E1672">
        <v>578</v>
      </c>
      <c r="F1672">
        <v>4287</v>
      </c>
      <c r="G1672">
        <v>3.8</v>
      </c>
      <c r="H1672">
        <v>734</v>
      </c>
      <c r="I1672">
        <v>18.8</v>
      </c>
      <c r="J1672" t="s">
        <v>247</v>
      </c>
      <c r="K1672">
        <v>51125</v>
      </c>
      <c r="L1672" t="s">
        <v>236</v>
      </c>
    </row>
    <row r="1673" spans="1:12" x14ac:dyDescent="0.2">
      <c r="A1673" t="str">
        <f t="shared" si="26"/>
        <v>New Kent2015</v>
      </c>
      <c r="B1673" t="s">
        <v>688</v>
      </c>
      <c r="C1673">
        <v>2015</v>
      </c>
      <c r="D1673" t="s">
        <v>245</v>
      </c>
      <c r="E1673">
        <v>444</v>
      </c>
      <c r="F1673">
        <v>4241</v>
      </c>
      <c r="G1673">
        <v>9.4</v>
      </c>
      <c r="H1673">
        <v>737</v>
      </c>
      <c r="I1673">
        <v>3.4</v>
      </c>
      <c r="J1673" t="s">
        <v>247</v>
      </c>
      <c r="K1673">
        <v>51127</v>
      </c>
      <c r="L1673" t="s">
        <v>236</v>
      </c>
    </row>
    <row r="1674" spans="1:12" x14ac:dyDescent="0.2">
      <c r="A1674" t="str">
        <f t="shared" si="26"/>
        <v>Northampton2015</v>
      </c>
      <c r="B1674" t="s">
        <v>689</v>
      </c>
      <c r="C1674">
        <v>2015</v>
      </c>
      <c r="D1674" t="s">
        <v>245</v>
      </c>
      <c r="E1674">
        <v>591</v>
      </c>
      <c r="F1674">
        <v>4737</v>
      </c>
      <c r="G1674">
        <v>1.7</v>
      </c>
      <c r="H1674">
        <v>652</v>
      </c>
      <c r="I1674">
        <v>2.4</v>
      </c>
      <c r="J1674" t="s">
        <v>247</v>
      </c>
      <c r="K1674">
        <v>51131</v>
      </c>
      <c r="L1674" t="s">
        <v>236</v>
      </c>
    </row>
    <row r="1675" spans="1:12" x14ac:dyDescent="0.2">
      <c r="A1675" t="str">
        <f t="shared" si="26"/>
        <v>Northumberland2015</v>
      </c>
      <c r="B1675" t="s">
        <v>690</v>
      </c>
      <c r="C1675">
        <v>2015</v>
      </c>
      <c r="D1675" t="s">
        <v>245</v>
      </c>
      <c r="E1675">
        <v>361</v>
      </c>
      <c r="F1675">
        <v>2565</v>
      </c>
      <c r="G1675">
        <v>3.3</v>
      </c>
      <c r="H1675">
        <v>757</v>
      </c>
      <c r="I1675">
        <v>3.8</v>
      </c>
      <c r="J1675" t="s">
        <v>247</v>
      </c>
      <c r="K1675">
        <v>51133</v>
      </c>
      <c r="L1675" t="s">
        <v>236</v>
      </c>
    </row>
    <row r="1676" spans="1:12" x14ac:dyDescent="0.2">
      <c r="A1676" t="str">
        <f t="shared" si="26"/>
        <v>Nottoway2015</v>
      </c>
      <c r="B1676" t="s">
        <v>691</v>
      </c>
      <c r="C1676">
        <v>2015</v>
      </c>
      <c r="D1676" t="s">
        <v>245</v>
      </c>
      <c r="E1676">
        <v>412</v>
      </c>
      <c r="F1676">
        <v>5931</v>
      </c>
      <c r="G1676">
        <v>1.8</v>
      </c>
      <c r="H1676">
        <v>681</v>
      </c>
      <c r="I1676">
        <v>5.6</v>
      </c>
      <c r="J1676" t="s">
        <v>247</v>
      </c>
      <c r="K1676">
        <v>51135</v>
      </c>
      <c r="L1676" t="s">
        <v>236</v>
      </c>
    </row>
    <row r="1677" spans="1:12" x14ac:dyDescent="0.2">
      <c r="A1677" t="str">
        <f t="shared" si="26"/>
        <v>Orange2015</v>
      </c>
      <c r="B1677" t="s">
        <v>418</v>
      </c>
      <c r="C1677">
        <v>2015</v>
      </c>
      <c r="D1677" t="s">
        <v>245</v>
      </c>
      <c r="E1677">
        <v>880</v>
      </c>
      <c r="F1677">
        <v>9501</v>
      </c>
      <c r="G1677">
        <v>3.6</v>
      </c>
      <c r="H1677">
        <v>720</v>
      </c>
      <c r="I1677">
        <v>1.8</v>
      </c>
      <c r="J1677" t="s">
        <v>247</v>
      </c>
      <c r="K1677">
        <v>51137</v>
      </c>
      <c r="L1677" t="s">
        <v>236</v>
      </c>
    </row>
    <row r="1678" spans="1:12" x14ac:dyDescent="0.2">
      <c r="A1678" t="str">
        <f t="shared" si="26"/>
        <v>Page2015</v>
      </c>
      <c r="B1678" t="s">
        <v>692</v>
      </c>
      <c r="C1678">
        <v>2015</v>
      </c>
      <c r="D1678" t="s">
        <v>245</v>
      </c>
      <c r="E1678">
        <v>569</v>
      </c>
      <c r="F1678">
        <v>5258</v>
      </c>
      <c r="G1678">
        <v>3.6</v>
      </c>
      <c r="H1678">
        <v>598</v>
      </c>
      <c r="I1678">
        <v>7.2</v>
      </c>
      <c r="J1678" t="s">
        <v>247</v>
      </c>
      <c r="K1678">
        <v>51139</v>
      </c>
      <c r="L1678" t="s">
        <v>236</v>
      </c>
    </row>
    <row r="1679" spans="1:12" x14ac:dyDescent="0.2">
      <c r="A1679" t="str">
        <f t="shared" si="26"/>
        <v>Patrick2015</v>
      </c>
      <c r="B1679" t="s">
        <v>693</v>
      </c>
      <c r="C1679">
        <v>2015</v>
      </c>
      <c r="D1679" t="s">
        <v>245</v>
      </c>
      <c r="E1679">
        <v>484</v>
      </c>
      <c r="F1679">
        <v>5193</v>
      </c>
      <c r="G1679">
        <v>5.8</v>
      </c>
      <c r="H1679">
        <v>551</v>
      </c>
      <c r="I1679">
        <v>-1.1000000000000001</v>
      </c>
      <c r="J1679" t="s">
        <v>247</v>
      </c>
      <c r="K1679">
        <v>51141</v>
      </c>
      <c r="L1679" t="s">
        <v>236</v>
      </c>
    </row>
    <row r="1680" spans="1:12" x14ac:dyDescent="0.2">
      <c r="A1680" t="str">
        <f t="shared" si="26"/>
        <v>Pittsylvania2015</v>
      </c>
      <c r="B1680" t="s">
        <v>694</v>
      </c>
      <c r="C1680">
        <v>2015</v>
      </c>
      <c r="D1680" t="s">
        <v>245</v>
      </c>
      <c r="E1680">
        <v>1312</v>
      </c>
      <c r="F1680">
        <v>12694</v>
      </c>
      <c r="G1680">
        <v>4.9000000000000004</v>
      </c>
      <c r="H1680">
        <v>638</v>
      </c>
      <c r="I1680">
        <v>3.7</v>
      </c>
      <c r="J1680" t="s">
        <v>247</v>
      </c>
      <c r="K1680">
        <v>51143</v>
      </c>
      <c r="L1680" t="s">
        <v>236</v>
      </c>
    </row>
    <row r="1681" spans="1:12" x14ac:dyDescent="0.2">
      <c r="A1681" t="str">
        <f t="shared" si="26"/>
        <v>Powhatan2015</v>
      </c>
      <c r="B1681" t="s">
        <v>695</v>
      </c>
      <c r="C1681">
        <v>2015</v>
      </c>
      <c r="D1681" t="s">
        <v>245</v>
      </c>
      <c r="E1681">
        <v>779</v>
      </c>
      <c r="F1681">
        <v>6815</v>
      </c>
      <c r="G1681">
        <v>-16.100000000000001</v>
      </c>
      <c r="H1681">
        <v>808</v>
      </c>
      <c r="I1681">
        <v>-4.5</v>
      </c>
      <c r="J1681" t="s">
        <v>247</v>
      </c>
      <c r="K1681">
        <v>51145</v>
      </c>
      <c r="L1681" t="s">
        <v>236</v>
      </c>
    </row>
    <row r="1682" spans="1:12" x14ac:dyDescent="0.2">
      <c r="A1682" t="str">
        <f t="shared" si="26"/>
        <v>Prince Edward2015</v>
      </c>
      <c r="B1682" t="s">
        <v>696</v>
      </c>
      <c r="C1682">
        <v>2015</v>
      </c>
      <c r="D1682" t="s">
        <v>245</v>
      </c>
      <c r="E1682">
        <v>644</v>
      </c>
      <c r="F1682">
        <v>8915</v>
      </c>
      <c r="G1682">
        <v>4.5</v>
      </c>
      <c r="H1682">
        <v>675</v>
      </c>
      <c r="I1682">
        <v>4.5</v>
      </c>
      <c r="J1682" t="s">
        <v>247</v>
      </c>
      <c r="K1682">
        <v>51147</v>
      </c>
      <c r="L1682" t="s">
        <v>236</v>
      </c>
    </row>
    <row r="1683" spans="1:12" x14ac:dyDescent="0.2">
      <c r="A1683" t="str">
        <f t="shared" si="26"/>
        <v>Prince George2015</v>
      </c>
      <c r="B1683" t="s">
        <v>697</v>
      </c>
      <c r="C1683">
        <v>2015</v>
      </c>
      <c r="D1683" t="s">
        <v>245</v>
      </c>
      <c r="E1683">
        <v>596</v>
      </c>
      <c r="F1683">
        <v>14939</v>
      </c>
      <c r="G1683">
        <v>1</v>
      </c>
      <c r="H1683">
        <v>978</v>
      </c>
      <c r="I1683">
        <v>2</v>
      </c>
      <c r="J1683" t="s">
        <v>247</v>
      </c>
      <c r="K1683">
        <v>51149</v>
      </c>
      <c r="L1683" t="s">
        <v>236</v>
      </c>
    </row>
    <row r="1684" spans="1:12" x14ac:dyDescent="0.2">
      <c r="A1684" t="str">
        <f t="shared" si="26"/>
        <v>Prince William2015</v>
      </c>
      <c r="B1684" t="s">
        <v>698</v>
      </c>
      <c r="C1684">
        <v>2015</v>
      </c>
      <c r="D1684" t="s">
        <v>245</v>
      </c>
      <c r="E1684">
        <v>9118</v>
      </c>
      <c r="F1684">
        <v>125874</v>
      </c>
      <c r="G1684">
        <v>4</v>
      </c>
      <c r="H1684">
        <v>924</v>
      </c>
      <c r="I1684">
        <v>4.2</v>
      </c>
      <c r="J1684" t="s">
        <v>247</v>
      </c>
      <c r="K1684">
        <v>51153</v>
      </c>
      <c r="L1684" t="s">
        <v>236</v>
      </c>
    </row>
    <row r="1685" spans="1:12" x14ac:dyDescent="0.2">
      <c r="A1685" t="str">
        <f t="shared" si="26"/>
        <v>Pulaski2015</v>
      </c>
      <c r="B1685" t="s">
        <v>415</v>
      </c>
      <c r="C1685">
        <v>2015</v>
      </c>
      <c r="D1685" t="s">
        <v>245</v>
      </c>
      <c r="E1685">
        <v>760</v>
      </c>
      <c r="F1685">
        <v>14448</v>
      </c>
      <c r="G1685">
        <v>2.2999999999999998</v>
      </c>
      <c r="H1685">
        <v>742</v>
      </c>
      <c r="I1685">
        <v>0</v>
      </c>
      <c r="J1685" t="s">
        <v>247</v>
      </c>
      <c r="K1685">
        <v>51155</v>
      </c>
      <c r="L1685" t="s">
        <v>236</v>
      </c>
    </row>
    <row r="1686" spans="1:12" x14ac:dyDescent="0.2">
      <c r="A1686" t="str">
        <f t="shared" si="26"/>
        <v>Rappahannock2015</v>
      </c>
      <c r="B1686" t="s">
        <v>699</v>
      </c>
      <c r="C1686">
        <v>2015</v>
      </c>
      <c r="D1686" t="s">
        <v>245</v>
      </c>
      <c r="E1686">
        <v>286</v>
      </c>
      <c r="F1686">
        <v>1498</v>
      </c>
      <c r="G1686">
        <v>7.8</v>
      </c>
      <c r="H1686">
        <v>1078</v>
      </c>
      <c r="I1686">
        <v>14.2</v>
      </c>
      <c r="J1686" t="s">
        <v>247</v>
      </c>
      <c r="K1686">
        <v>51157</v>
      </c>
      <c r="L1686" t="s">
        <v>236</v>
      </c>
    </row>
    <row r="1687" spans="1:12" x14ac:dyDescent="0.2">
      <c r="A1687" t="str">
        <f t="shared" si="26"/>
        <v>Richmond2015</v>
      </c>
      <c r="B1687" t="s">
        <v>342</v>
      </c>
      <c r="C1687">
        <v>2015</v>
      </c>
      <c r="D1687" t="s">
        <v>245</v>
      </c>
      <c r="E1687">
        <v>228</v>
      </c>
      <c r="F1687">
        <v>2888</v>
      </c>
      <c r="G1687">
        <v>3.9</v>
      </c>
      <c r="H1687">
        <v>729</v>
      </c>
      <c r="I1687">
        <v>4.9000000000000004</v>
      </c>
      <c r="J1687" t="s">
        <v>247</v>
      </c>
      <c r="K1687">
        <v>51159</v>
      </c>
      <c r="L1687" t="s">
        <v>236</v>
      </c>
    </row>
    <row r="1688" spans="1:12" x14ac:dyDescent="0.2">
      <c r="A1688" t="str">
        <f t="shared" si="26"/>
        <v>Roanoke2015</v>
      </c>
      <c r="B1688" t="s">
        <v>700</v>
      </c>
      <c r="C1688">
        <v>2015</v>
      </c>
      <c r="D1688" t="s">
        <v>245</v>
      </c>
      <c r="E1688">
        <v>2492</v>
      </c>
      <c r="F1688">
        <v>37710</v>
      </c>
      <c r="G1688">
        <v>4.8</v>
      </c>
      <c r="H1688">
        <v>819</v>
      </c>
      <c r="I1688">
        <v>7.6</v>
      </c>
      <c r="J1688" t="s">
        <v>247</v>
      </c>
      <c r="K1688">
        <v>51161</v>
      </c>
      <c r="L1688" t="s">
        <v>236</v>
      </c>
    </row>
    <row r="1689" spans="1:12" x14ac:dyDescent="0.2">
      <c r="A1689" t="str">
        <f t="shared" si="26"/>
        <v>Rockbridge2015</v>
      </c>
      <c r="B1689" t="s">
        <v>701</v>
      </c>
      <c r="C1689">
        <v>2015</v>
      </c>
      <c r="D1689" t="s">
        <v>245</v>
      </c>
      <c r="E1689">
        <v>464</v>
      </c>
      <c r="F1689">
        <v>5495</v>
      </c>
      <c r="G1689">
        <v>6.5</v>
      </c>
      <c r="H1689">
        <v>627</v>
      </c>
      <c r="I1689">
        <v>3</v>
      </c>
      <c r="J1689" t="s">
        <v>247</v>
      </c>
      <c r="K1689">
        <v>51163</v>
      </c>
      <c r="L1689" t="s">
        <v>236</v>
      </c>
    </row>
    <row r="1690" spans="1:12" x14ac:dyDescent="0.2">
      <c r="A1690" t="str">
        <f t="shared" si="26"/>
        <v>Rockingham2015</v>
      </c>
      <c r="B1690" t="s">
        <v>380</v>
      </c>
      <c r="C1690">
        <v>2015</v>
      </c>
      <c r="D1690" t="s">
        <v>245</v>
      </c>
      <c r="E1690">
        <v>1697</v>
      </c>
      <c r="F1690">
        <v>30821</v>
      </c>
      <c r="G1690">
        <v>1.5</v>
      </c>
      <c r="H1690">
        <v>853</v>
      </c>
      <c r="I1690">
        <v>5.3</v>
      </c>
      <c r="J1690" t="s">
        <v>247</v>
      </c>
      <c r="K1690">
        <v>51165</v>
      </c>
      <c r="L1690" t="s">
        <v>236</v>
      </c>
    </row>
    <row r="1691" spans="1:12" x14ac:dyDescent="0.2">
      <c r="A1691" t="str">
        <f t="shared" si="26"/>
        <v>Russell2015</v>
      </c>
      <c r="B1691" t="s">
        <v>449</v>
      </c>
      <c r="C1691">
        <v>2015</v>
      </c>
      <c r="D1691" t="s">
        <v>245</v>
      </c>
      <c r="E1691">
        <v>646</v>
      </c>
      <c r="F1691">
        <v>6986</v>
      </c>
      <c r="G1691">
        <v>5</v>
      </c>
      <c r="H1691">
        <v>772</v>
      </c>
      <c r="I1691">
        <v>7.1</v>
      </c>
      <c r="J1691" t="s">
        <v>247</v>
      </c>
      <c r="K1691">
        <v>51167</v>
      </c>
      <c r="L1691" t="s">
        <v>236</v>
      </c>
    </row>
    <row r="1692" spans="1:12" x14ac:dyDescent="0.2">
      <c r="A1692" t="str">
        <f t="shared" si="26"/>
        <v>Scott2015</v>
      </c>
      <c r="B1692" t="s">
        <v>638</v>
      </c>
      <c r="C1692">
        <v>2015</v>
      </c>
      <c r="D1692" t="s">
        <v>245</v>
      </c>
      <c r="E1692">
        <v>443</v>
      </c>
      <c r="F1692">
        <v>4839</v>
      </c>
      <c r="G1692">
        <v>4.4000000000000004</v>
      </c>
      <c r="H1692">
        <v>641</v>
      </c>
      <c r="I1692">
        <v>4.0999999999999996</v>
      </c>
      <c r="J1692" t="s">
        <v>247</v>
      </c>
      <c r="K1692">
        <v>51169</v>
      </c>
      <c r="L1692" t="s">
        <v>236</v>
      </c>
    </row>
    <row r="1693" spans="1:12" x14ac:dyDescent="0.2">
      <c r="A1693" t="str">
        <f t="shared" si="26"/>
        <v>Shenandoah2015</v>
      </c>
      <c r="B1693" t="s">
        <v>702</v>
      </c>
      <c r="C1693">
        <v>2015</v>
      </c>
      <c r="D1693" t="s">
        <v>245</v>
      </c>
      <c r="E1693">
        <v>1156</v>
      </c>
      <c r="F1693">
        <v>13755</v>
      </c>
      <c r="G1693">
        <v>-0.1</v>
      </c>
      <c r="H1693">
        <v>688</v>
      </c>
      <c r="I1693">
        <v>8.9</v>
      </c>
      <c r="J1693" t="s">
        <v>247</v>
      </c>
      <c r="K1693">
        <v>51171</v>
      </c>
      <c r="L1693" t="s">
        <v>236</v>
      </c>
    </row>
    <row r="1694" spans="1:12" x14ac:dyDescent="0.2">
      <c r="A1694" t="str">
        <f t="shared" si="26"/>
        <v>Smyth2015</v>
      </c>
      <c r="B1694" t="s">
        <v>703</v>
      </c>
      <c r="C1694">
        <v>2015</v>
      </c>
      <c r="D1694" t="s">
        <v>245</v>
      </c>
      <c r="E1694">
        <v>872</v>
      </c>
      <c r="F1694">
        <v>12653</v>
      </c>
      <c r="G1694">
        <v>3.8</v>
      </c>
      <c r="H1694">
        <v>700</v>
      </c>
      <c r="I1694">
        <v>1.7</v>
      </c>
      <c r="J1694" t="s">
        <v>247</v>
      </c>
      <c r="K1694">
        <v>51173</v>
      </c>
      <c r="L1694" t="s">
        <v>236</v>
      </c>
    </row>
    <row r="1695" spans="1:12" x14ac:dyDescent="0.2">
      <c r="A1695" t="str">
        <f t="shared" si="26"/>
        <v>Southampton2015</v>
      </c>
      <c r="B1695" t="s">
        <v>704</v>
      </c>
      <c r="C1695">
        <v>2015</v>
      </c>
      <c r="D1695" t="s">
        <v>245</v>
      </c>
      <c r="E1695">
        <v>330</v>
      </c>
      <c r="F1695">
        <v>3803</v>
      </c>
      <c r="G1695">
        <v>4.2</v>
      </c>
      <c r="H1695">
        <v>653</v>
      </c>
      <c r="I1695">
        <v>0.5</v>
      </c>
      <c r="J1695" t="s">
        <v>247</v>
      </c>
      <c r="K1695">
        <v>51175</v>
      </c>
      <c r="L1695" t="s">
        <v>236</v>
      </c>
    </row>
    <row r="1696" spans="1:12" x14ac:dyDescent="0.2">
      <c r="A1696" t="str">
        <f t="shared" si="26"/>
        <v>Spotsylvania2015</v>
      </c>
      <c r="B1696" t="s">
        <v>705</v>
      </c>
      <c r="C1696">
        <v>2015</v>
      </c>
      <c r="D1696" t="s">
        <v>245</v>
      </c>
      <c r="E1696">
        <v>2938</v>
      </c>
      <c r="F1696">
        <v>35298</v>
      </c>
      <c r="G1696">
        <v>4.7</v>
      </c>
      <c r="H1696">
        <v>802</v>
      </c>
      <c r="I1696">
        <v>7.1</v>
      </c>
      <c r="J1696" t="s">
        <v>247</v>
      </c>
      <c r="K1696">
        <v>51177</v>
      </c>
      <c r="L1696" t="s">
        <v>236</v>
      </c>
    </row>
    <row r="1697" spans="1:12" x14ac:dyDescent="0.2">
      <c r="A1697" t="str">
        <f t="shared" si="26"/>
        <v>Stafford2015</v>
      </c>
      <c r="B1697" t="s">
        <v>706</v>
      </c>
      <c r="C1697">
        <v>2015</v>
      </c>
      <c r="D1697" t="s">
        <v>245</v>
      </c>
      <c r="E1697">
        <v>2632</v>
      </c>
      <c r="F1697">
        <v>41767</v>
      </c>
      <c r="G1697">
        <v>3.7</v>
      </c>
      <c r="H1697">
        <v>961</v>
      </c>
      <c r="I1697">
        <v>3</v>
      </c>
      <c r="J1697" t="s">
        <v>247</v>
      </c>
      <c r="K1697">
        <v>51179</v>
      </c>
      <c r="L1697" t="s">
        <v>236</v>
      </c>
    </row>
    <row r="1698" spans="1:12" x14ac:dyDescent="0.2">
      <c r="A1698" t="str">
        <f t="shared" si="26"/>
        <v>Surry2015</v>
      </c>
      <c r="B1698" t="s">
        <v>707</v>
      </c>
      <c r="C1698">
        <v>2015</v>
      </c>
      <c r="D1698" t="s">
        <v>245</v>
      </c>
      <c r="E1698">
        <v>96</v>
      </c>
      <c r="F1698">
        <v>2375</v>
      </c>
      <c r="G1698">
        <v>7.3</v>
      </c>
      <c r="H1698">
        <v>1632</v>
      </c>
      <c r="I1698">
        <v>21.6</v>
      </c>
      <c r="J1698" t="s">
        <v>247</v>
      </c>
      <c r="K1698">
        <v>51181</v>
      </c>
      <c r="L1698" t="s">
        <v>236</v>
      </c>
    </row>
    <row r="1699" spans="1:12" x14ac:dyDescent="0.2">
      <c r="A1699" t="str">
        <f t="shared" si="26"/>
        <v>Sussex2015</v>
      </c>
      <c r="B1699" t="s">
        <v>708</v>
      </c>
      <c r="C1699">
        <v>2015</v>
      </c>
      <c r="D1699" t="s">
        <v>245</v>
      </c>
      <c r="E1699">
        <v>263</v>
      </c>
      <c r="F1699">
        <v>3935</v>
      </c>
      <c r="G1699">
        <v>3.4</v>
      </c>
      <c r="H1699">
        <v>725</v>
      </c>
      <c r="I1699">
        <v>2.8</v>
      </c>
      <c r="J1699" t="s">
        <v>247</v>
      </c>
      <c r="K1699">
        <v>51183</v>
      </c>
      <c r="L1699" t="s">
        <v>236</v>
      </c>
    </row>
    <row r="1700" spans="1:12" x14ac:dyDescent="0.2">
      <c r="A1700" t="str">
        <f t="shared" si="26"/>
        <v>Tazewell2015</v>
      </c>
      <c r="B1700" t="s">
        <v>709</v>
      </c>
      <c r="C1700">
        <v>2015</v>
      </c>
      <c r="D1700" t="s">
        <v>245</v>
      </c>
      <c r="E1700">
        <v>1171</v>
      </c>
      <c r="F1700">
        <v>15367</v>
      </c>
      <c r="G1700">
        <v>-2.5</v>
      </c>
      <c r="H1700">
        <v>642</v>
      </c>
      <c r="I1700">
        <v>-1.8</v>
      </c>
      <c r="J1700" t="s">
        <v>247</v>
      </c>
      <c r="K1700">
        <v>51185</v>
      </c>
      <c r="L1700" t="s">
        <v>236</v>
      </c>
    </row>
    <row r="1701" spans="1:12" x14ac:dyDescent="0.2">
      <c r="A1701" t="str">
        <f t="shared" si="26"/>
        <v>Warren2015</v>
      </c>
      <c r="B1701" t="s">
        <v>561</v>
      </c>
      <c r="C1701">
        <v>2015</v>
      </c>
      <c r="D1701" t="s">
        <v>245</v>
      </c>
      <c r="E1701">
        <v>1059</v>
      </c>
      <c r="F1701">
        <v>12098</v>
      </c>
      <c r="G1701">
        <v>-1.1000000000000001</v>
      </c>
      <c r="H1701">
        <v>746</v>
      </c>
      <c r="I1701">
        <v>2.6</v>
      </c>
      <c r="J1701" t="s">
        <v>247</v>
      </c>
      <c r="K1701">
        <v>51187</v>
      </c>
      <c r="L1701" t="s">
        <v>236</v>
      </c>
    </row>
    <row r="1702" spans="1:12" x14ac:dyDescent="0.2">
      <c r="A1702" t="str">
        <f t="shared" si="26"/>
        <v>Washington2015</v>
      </c>
      <c r="B1702" t="s">
        <v>452</v>
      </c>
      <c r="C1702">
        <v>2015</v>
      </c>
      <c r="D1702" t="s">
        <v>245</v>
      </c>
      <c r="E1702">
        <v>1573</v>
      </c>
      <c r="F1702">
        <v>20793</v>
      </c>
      <c r="G1702">
        <v>1.3</v>
      </c>
      <c r="H1702">
        <v>759</v>
      </c>
      <c r="I1702">
        <v>6.2</v>
      </c>
      <c r="J1702" t="s">
        <v>247</v>
      </c>
      <c r="K1702">
        <v>51191</v>
      </c>
      <c r="L1702" t="s">
        <v>236</v>
      </c>
    </row>
    <row r="1703" spans="1:12" x14ac:dyDescent="0.2">
      <c r="A1703" t="str">
        <f t="shared" si="26"/>
        <v>Westmoreland2015</v>
      </c>
      <c r="B1703" t="s">
        <v>710</v>
      </c>
      <c r="C1703">
        <v>2015</v>
      </c>
      <c r="D1703" t="s">
        <v>245</v>
      </c>
      <c r="E1703">
        <v>377</v>
      </c>
      <c r="F1703">
        <v>3352</v>
      </c>
      <c r="G1703">
        <v>4.5</v>
      </c>
      <c r="H1703">
        <v>596</v>
      </c>
      <c r="I1703">
        <v>1</v>
      </c>
      <c r="J1703" t="s">
        <v>247</v>
      </c>
      <c r="K1703">
        <v>51193</v>
      </c>
      <c r="L1703" t="s">
        <v>236</v>
      </c>
    </row>
    <row r="1704" spans="1:12" x14ac:dyDescent="0.2">
      <c r="A1704" t="str">
        <f t="shared" si="26"/>
        <v>Wise2015</v>
      </c>
      <c r="B1704" t="s">
        <v>711</v>
      </c>
      <c r="C1704">
        <v>2015</v>
      </c>
      <c r="D1704" t="s">
        <v>245</v>
      </c>
      <c r="E1704">
        <v>986</v>
      </c>
      <c r="F1704">
        <v>11947</v>
      </c>
      <c r="G1704">
        <v>-3.5</v>
      </c>
      <c r="H1704">
        <v>692</v>
      </c>
      <c r="I1704">
        <v>2.1</v>
      </c>
      <c r="J1704" t="s">
        <v>247</v>
      </c>
      <c r="K1704">
        <v>51195</v>
      </c>
      <c r="L1704" t="s">
        <v>236</v>
      </c>
    </row>
    <row r="1705" spans="1:12" x14ac:dyDescent="0.2">
      <c r="A1705" t="str">
        <f t="shared" si="26"/>
        <v>Wythe2015</v>
      </c>
      <c r="B1705" t="s">
        <v>712</v>
      </c>
      <c r="C1705">
        <v>2015</v>
      </c>
      <c r="D1705" t="s">
        <v>245</v>
      </c>
      <c r="E1705">
        <v>871</v>
      </c>
      <c r="F1705">
        <v>11795</v>
      </c>
      <c r="G1705">
        <v>3.1</v>
      </c>
      <c r="H1705">
        <v>680</v>
      </c>
      <c r="I1705">
        <v>6.6</v>
      </c>
      <c r="J1705" t="s">
        <v>247</v>
      </c>
      <c r="K1705">
        <v>51197</v>
      </c>
      <c r="L1705" t="s">
        <v>236</v>
      </c>
    </row>
    <row r="1706" spans="1:12" x14ac:dyDescent="0.2">
      <c r="A1706" t="str">
        <f t="shared" si="26"/>
        <v>York2015</v>
      </c>
      <c r="B1706" t="s">
        <v>391</v>
      </c>
      <c r="C1706">
        <v>2015</v>
      </c>
      <c r="D1706" t="s">
        <v>245</v>
      </c>
      <c r="E1706">
        <v>1561</v>
      </c>
      <c r="F1706">
        <v>21863</v>
      </c>
      <c r="G1706">
        <v>5.4</v>
      </c>
      <c r="H1706">
        <v>799</v>
      </c>
      <c r="I1706">
        <v>8.4</v>
      </c>
      <c r="J1706" t="s">
        <v>247</v>
      </c>
      <c r="K1706">
        <v>51199</v>
      </c>
      <c r="L1706" t="s">
        <v>236</v>
      </c>
    </row>
    <row r="1707" spans="1:12" x14ac:dyDescent="0.2">
      <c r="A1707" t="str">
        <f t="shared" si="26"/>
        <v>Alexandria City2015</v>
      </c>
      <c r="B1707" t="s">
        <v>258</v>
      </c>
      <c r="C1707">
        <v>2015</v>
      </c>
      <c r="D1707" t="s">
        <v>245</v>
      </c>
      <c r="E1707">
        <v>6694</v>
      </c>
      <c r="F1707">
        <v>97578</v>
      </c>
      <c r="G1707">
        <v>1.7</v>
      </c>
      <c r="H1707">
        <v>1489</v>
      </c>
      <c r="I1707">
        <v>1.7</v>
      </c>
      <c r="J1707" t="s">
        <v>247</v>
      </c>
      <c r="K1707">
        <v>51510</v>
      </c>
      <c r="L1707" t="s">
        <v>236</v>
      </c>
    </row>
    <row r="1708" spans="1:12" x14ac:dyDescent="0.2">
      <c r="A1708" t="str">
        <f t="shared" si="26"/>
        <v>Bristol City2015</v>
      </c>
      <c r="B1708" t="s">
        <v>260</v>
      </c>
      <c r="C1708">
        <v>2015</v>
      </c>
      <c r="D1708" t="s">
        <v>245</v>
      </c>
      <c r="E1708">
        <v>665</v>
      </c>
      <c r="F1708">
        <v>10013</v>
      </c>
      <c r="G1708">
        <v>-0.3</v>
      </c>
      <c r="H1708">
        <v>725</v>
      </c>
      <c r="I1708">
        <v>7.1</v>
      </c>
      <c r="J1708" t="s">
        <v>247</v>
      </c>
      <c r="K1708">
        <v>51520</v>
      </c>
      <c r="L1708" t="s">
        <v>236</v>
      </c>
    </row>
    <row r="1709" spans="1:12" x14ac:dyDescent="0.2">
      <c r="A1709" t="str">
        <f t="shared" si="26"/>
        <v>Buena Vista City2015</v>
      </c>
      <c r="B1709" t="s">
        <v>261</v>
      </c>
      <c r="C1709">
        <v>2015</v>
      </c>
      <c r="D1709" t="s">
        <v>245</v>
      </c>
      <c r="E1709">
        <v>125</v>
      </c>
      <c r="F1709">
        <v>2538</v>
      </c>
      <c r="G1709">
        <v>-3.6</v>
      </c>
      <c r="H1709">
        <v>678</v>
      </c>
      <c r="I1709">
        <v>-1.9</v>
      </c>
      <c r="J1709" t="s">
        <v>247</v>
      </c>
      <c r="K1709">
        <v>51530</v>
      </c>
      <c r="L1709" t="s">
        <v>236</v>
      </c>
    </row>
    <row r="1710" spans="1:12" x14ac:dyDescent="0.2">
      <c r="A1710" t="str">
        <f t="shared" si="26"/>
        <v>Charlottesville City2015</v>
      </c>
      <c r="B1710" t="s">
        <v>262</v>
      </c>
      <c r="C1710">
        <v>2015</v>
      </c>
      <c r="D1710" t="s">
        <v>245</v>
      </c>
      <c r="E1710">
        <v>2518</v>
      </c>
      <c r="F1710">
        <v>40357</v>
      </c>
      <c r="G1710">
        <v>5.9</v>
      </c>
      <c r="H1710">
        <v>1063</v>
      </c>
      <c r="I1710">
        <v>0.7</v>
      </c>
      <c r="J1710" t="s">
        <v>247</v>
      </c>
      <c r="K1710">
        <v>51540</v>
      </c>
      <c r="L1710" t="s">
        <v>236</v>
      </c>
    </row>
    <row r="1711" spans="1:12" x14ac:dyDescent="0.2">
      <c r="A1711" t="str">
        <f t="shared" si="26"/>
        <v>Chesapeake City2015</v>
      </c>
      <c r="B1711" t="s">
        <v>263</v>
      </c>
      <c r="C1711">
        <v>2015</v>
      </c>
      <c r="D1711" t="s">
        <v>245</v>
      </c>
      <c r="E1711">
        <v>5977</v>
      </c>
      <c r="F1711">
        <v>99220</v>
      </c>
      <c r="G1711">
        <v>2.5</v>
      </c>
      <c r="H1711">
        <v>824</v>
      </c>
      <c r="I1711">
        <v>3.8</v>
      </c>
      <c r="J1711" t="s">
        <v>247</v>
      </c>
      <c r="K1711">
        <v>51550</v>
      </c>
      <c r="L1711" t="s">
        <v>236</v>
      </c>
    </row>
    <row r="1712" spans="1:12" x14ac:dyDescent="0.2">
      <c r="A1712" t="str">
        <f t="shared" si="26"/>
        <v>Colonial Heights City2015</v>
      </c>
      <c r="B1712" t="s">
        <v>264</v>
      </c>
      <c r="C1712">
        <v>2015</v>
      </c>
      <c r="D1712" t="s">
        <v>245</v>
      </c>
      <c r="E1712">
        <v>742</v>
      </c>
      <c r="F1712">
        <v>11234</v>
      </c>
      <c r="G1712">
        <v>3.5</v>
      </c>
      <c r="H1712">
        <v>605</v>
      </c>
      <c r="I1712">
        <v>6</v>
      </c>
      <c r="J1712" t="s">
        <v>247</v>
      </c>
      <c r="K1712">
        <v>51570</v>
      </c>
      <c r="L1712" t="s">
        <v>236</v>
      </c>
    </row>
    <row r="1713" spans="1:12" x14ac:dyDescent="0.2">
      <c r="A1713" t="str">
        <f t="shared" si="26"/>
        <v>Covington City2015</v>
      </c>
      <c r="B1713" t="s">
        <v>265</v>
      </c>
      <c r="C1713">
        <v>2015</v>
      </c>
      <c r="D1713" t="s">
        <v>245</v>
      </c>
      <c r="E1713">
        <v>262</v>
      </c>
      <c r="F1713">
        <v>3987</v>
      </c>
      <c r="G1713">
        <v>1.1000000000000001</v>
      </c>
      <c r="H1713">
        <v>958</v>
      </c>
      <c r="I1713">
        <v>7.5</v>
      </c>
      <c r="J1713" t="s">
        <v>247</v>
      </c>
      <c r="K1713">
        <v>51580</v>
      </c>
      <c r="L1713" t="s">
        <v>236</v>
      </c>
    </row>
    <row r="1714" spans="1:12" x14ac:dyDescent="0.2">
      <c r="A1714" t="str">
        <f t="shared" si="26"/>
        <v>Danville City2015</v>
      </c>
      <c r="B1714" t="s">
        <v>266</v>
      </c>
      <c r="C1714">
        <v>2015</v>
      </c>
      <c r="D1714" t="s">
        <v>245</v>
      </c>
      <c r="E1714">
        <v>1679</v>
      </c>
      <c r="F1714">
        <v>27689</v>
      </c>
      <c r="G1714">
        <v>3.1</v>
      </c>
      <c r="H1714">
        <v>697</v>
      </c>
      <c r="I1714">
        <v>3.9</v>
      </c>
      <c r="J1714" t="s">
        <v>247</v>
      </c>
      <c r="K1714">
        <v>51590</v>
      </c>
      <c r="L1714" t="s">
        <v>236</v>
      </c>
    </row>
    <row r="1715" spans="1:12" x14ac:dyDescent="0.2">
      <c r="A1715" t="str">
        <f t="shared" si="26"/>
        <v>Emporia City2015</v>
      </c>
      <c r="B1715" t="s">
        <v>267</v>
      </c>
      <c r="C1715">
        <v>2015</v>
      </c>
      <c r="D1715" t="s">
        <v>245</v>
      </c>
      <c r="E1715">
        <v>259</v>
      </c>
      <c r="F1715">
        <v>3380</v>
      </c>
      <c r="G1715">
        <v>1</v>
      </c>
      <c r="H1715">
        <v>583</v>
      </c>
      <c r="I1715">
        <v>8</v>
      </c>
      <c r="J1715" t="s">
        <v>247</v>
      </c>
      <c r="K1715">
        <v>51595</v>
      </c>
      <c r="L1715" t="s">
        <v>236</v>
      </c>
    </row>
    <row r="1716" spans="1:12" x14ac:dyDescent="0.2">
      <c r="A1716" t="str">
        <f t="shared" si="26"/>
        <v>Fairfax City2015</v>
      </c>
      <c r="B1716" t="s">
        <v>268</v>
      </c>
      <c r="C1716">
        <v>2015</v>
      </c>
      <c r="D1716" t="s">
        <v>245</v>
      </c>
      <c r="E1716">
        <v>1787</v>
      </c>
      <c r="F1716">
        <v>19761</v>
      </c>
      <c r="G1716">
        <v>-2.1</v>
      </c>
      <c r="H1716">
        <v>1119</v>
      </c>
      <c r="I1716">
        <v>3.5</v>
      </c>
      <c r="J1716" t="s">
        <v>247</v>
      </c>
      <c r="K1716">
        <v>51600</v>
      </c>
      <c r="L1716" t="s">
        <v>236</v>
      </c>
    </row>
    <row r="1717" spans="1:12" x14ac:dyDescent="0.2">
      <c r="A1717" t="str">
        <f t="shared" si="26"/>
        <v>Falls Church City2015</v>
      </c>
      <c r="B1717" t="s">
        <v>269</v>
      </c>
      <c r="C1717">
        <v>2015</v>
      </c>
      <c r="D1717" t="s">
        <v>245</v>
      </c>
      <c r="E1717">
        <v>1053</v>
      </c>
      <c r="F1717">
        <v>11653</v>
      </c>
      <c r="G1717">
        <v>2.7</v>
      </c>
      <c r="H1717">
        <v>1300</v>
      </c>
      <c r="I1717">
        <v>3.9</v>
      </c>
      <c r="J1717" t="s">
        <v>247</v>
      </c>
      <c r="K1717">
        <v>51610</v>
      </c>
      <c r="L1717" t="s">
        <v>236</v>
      </c>
    </row>
    <row r="1718" spans="1:12" x14ac:dyDescent="0.2">
      <c r="A1718" t="str">
        <f t="shared" si="26"/>
        <v>Franklin City2015</v>
      </c>
      <c r="B1718" t="s">
        <v>270</v>
      </c>
      <c r="C1718">
        <v>2015</v>
      </c>
      <c r="D1718" t="s">
        <v>245</v>
      </c>
      <c r="E1718">
        <v>356</v>
      </c>
      <c r="F1718">
        <v>4537</v>
      </c>
      <c r="G1718">
        <v>1.5</v>
      </c>
      <c r="H1718">
        <v>630</v>
      </c>
      <c r="I1718">
        <v>5.2</v>
      </c>
      <c r="J1718" t="s">
        <v>247</v>
      </c>
      <c r="K1718">
        <v>51620</v>
      </c>
      <c r="L1718" t="s">
        <v>236</v>
      </c>
    </row>
    <row r="1719" spans="1:12" x14ac:dyDescent="0.2">
      <c r="A1719" t="str">
        <f t="shared" si="26"/>
        <v>Fredericksburg City2015</v>
      </c>
      <c r="B1719" t="s">
        <v>271</v>
      </c>
      <c r="C1719">
        <v>2015</v>
      </c>
      <c r="D1719" t="s">
        <v>245</v>
      </c>
      <c r="E1719">
        <v>1689</v>
      </c>
      <c r="F1719">
        <v>23906</v>
      </c>
      <c r="G1719">
        <v>1.2</v>
      </c>
      <c r="H1719">
        <v>872</v>
      </c>
      <c r="I1719">
        <v>5.8</v>
      </c>
      <c r="J1719" t="s">
        <v>247</v>
      </c>
      <c r="K1719">
        <v>51630</v>
      </c>
      <c r="L1719" t="s">
        <v>236</v>
      </c>
    </row>
    <row r="1720" spans="1:12" x14ac:dyDescent="0.2">
      <c r="A1720" t="str">
        <f t="shared" si="26"/>
        <v>Galax City2015</v>
      </c>
      <c r="B1720" t="s">
        <v>272</v>
      </c>
      <c r="C1720">
        <v>2015</v>
      </c>
      <c r="D1720" t="s">
        <v>245</v>
      </c>
      <c r="E1720">
        <v>398</v>
      </c>
      <c r="F1720">
        <v>6334</v>
      </c>
      <c r="G1720">
        <v>3.1</v>
      </c>
      <c r="H1720">
        <v>606</v>
      </c>
      <c r="I1720">
        <v>3.9</v>
      </c>
      <c r="J1720" t="s">
        <v>247</v>
      </c>
      <c r="K1720">
        <v>51640</v>
      </c>
      <c r="L1720" t="s">
        <v>236</v>
      </c>
    </row>
    <row r="1721" spans="1:12" x14ac:dyDescent="0.2">
      <c r="A1721" t="str">
        <f t="shared" si="26"/>
        <v>Hampton City2015</v>
      </c>
      <c r="B1721" t="s">
        <v>273</v>
      </c>
      <c r="C1721">
        <v>2015</v>
      </c>
      <c r="D1721" t="s">
        <v>245</v>
      </c>
      <c r="E1721">
        <v>2829</v>
      </c>
      <c r="F1721">
        <v>54733</v>
      </c>
      <c r="G1721">
        <v>0.9</v>
      </c>
      <c r="H1721">
        <v>895</v>
      </c>
      <c r="I1721">
        <v>-5.2</v>
      </c>
      <c r="J1721" t="s">
        <v>247</v>
      </c>
      <c r="K1721">
        <v>51650</v>
      </c>
      <c r="L1721" t="s">
        <v>236</v>
      </c>
    </row>
    <row r="1722" spans="1:12" x14ac:dyDescent="0.2">
      <c r="A1722" t="str">
        <f t="shared" si="26"/>
        <v>Harrisonburg City2015</v>
      </c>
      <c r="B1722" t="s">
        <v>274</v>
      </c>
      <c r="C1722">
        <v>2015</v>
      </c>
      <c r="D1722" t="s">
        <v>245</v>
      </c>
      <c r="E1722">
        <v>1644</v>
      </c>
      <c r="F1722">
        <v>31852</v>
      </c>
      <c r="G1722">
        <v>2.8</v>
      </c>
      <c r="H1722">
        <v>722</v>
      </c>
      <c r="I1722">
        <v>4.5</v>
      </c>
      <c r="J1722" t="s">
        <v>247</v>
      </c>
      <c r="K1722">
        <v>51660</v>
      </c>
      <c r="L1722" t="s">
        <v>236</v>
      </c>
    </row>
    <row r="1723" spans="1:12" x14ac:dyDescent="0.2">
      <c r="A1723" t="str">
        <f t="shared" si="26"/>
        <v>Hopewell City2015</v>
      </c>
      <c r="B1723" t="s">
        <v>275</v>
      </c>
      <c r="C1723">
        <v>2015</v>
      </c>
      <c r="D1723" t="s">
        <v>245</v>
      </c>
      <c r="E1723">
        <v>504</v>
      </c>
      <c r="F1723">
        <v>7745</v>
      </c>
      <c r="G1723">
        <v>-4.0999999999999996</v>
      </c>
      <c r="H1723">
        <v>1057</v>
      </c>
      <c r="I1723">
        <v>3.7</v>
      </c>
      <c r="J1723" t="s">
        <v>247</v>
      </c>
      <c r="K1723">
        <v>51670</v>
      </c>
      <c r="L1723" t="s">
        <v>236</v>
      </c>
    </row>
    <row r="1724" spans="1:12" x14ac:dyDescent="0.2">
      <c r="A1724" t="str">
        <f t="shared" si="26"/>
        <v>Lexington City2015</v>
      </c>
      <c r="B1724" t="s">
        <v>276</v>
      </c>
      <c r="C1724">
        <v>2015</v>
      </c>
      <c r="D1724" t="s">
        <v>245</v>
      </c>
      <c r="E1724">
        <v>362</v>
      </c>
      <c r="F1724">
        <v>4872</v>
      </c>
      <c r="G1724">
        <v>1.9</v>
      </c>
      <c r="H1724">
        <v>785</v>
      </c>
      <c r="I1724">
        <v>4.8</v>
      </c>
      <c r="J1724" t="s">
        <v>247</v>
      </c>
      <c r="K1724">
        <v>51678</v>
      </c>
      <c r="L1724" t="s">
        <v>236</v>
      </c>
    </row>
    <row r="1725" spans="1:12" x14ac:dyDescent="0.2">
      <c r="A1725" t="str">
        <f t="shared" si="26"/>
        <v>Lynchburg City2015</v>
      </c>
      <c r="B1725" t="s">
        <v>277</v>
      </c>
      <c r="C1725">
        <v>2015</v>
      </c>
      <c r="D1725" t="s">
        <v>245</v>
      </c>
      <c r="E1725">
        <v>2602</v>
      </c>
      <c r="F1725">
        <v>52441</v>
      </c>
      <c r="G1725">
        <v>-0.2</v>
      </c>
      <c r="H1725">
        <v>863</v>
      </c>
      <c r="I1725">
        <v>2.6</v>
      </c>
      <c r="J1725" t="s">
        <v>247</v>
      </c>
      <c r="K1725">
        <v>51680</v>
      </c>
      <c r="L1725" t="s">
        <v>236</v>
      </c>
    </row>
    <row r="1726" spans="1:12" x14ac:dyDescent="0.2">
      <c r="A1726" t="str">
        <f t="shared" si="26"/>
        <v>Manassas City2015</v>
      </c>
      <c r="B1726" t="s">
        <v>278</v>
      </c>
      <c r="C1726">
        <v>2015</v>
      </c>
      <c r="D1726" t="s">
        <v>245</v>
      </c>
      <c r="E1726">
        <v>1606</v>
      </c>
      <c r="F1726">
        <v>22893</v>
      </c>
      <c r="G1726">
        <v>0.5</v>
      </c>
      <c r="H1726">
        <v>1233</v>
      </c>
      <c r="I1726">
        <v>0.2</v>
      </c>
      <c r="J1726" t="s">
        <v>247</v>
      </c>
      <c r="K1726">
        <v>51683</v>
      </c>
      <c r="L1726" t="s">
        <v>236</v>
      </c>
    </row>
    <row r="1727" spans="1:12" x14ac:dyDescent="0.2">
      <c r="A1727" t="str">
        <f t="shared" si="26"/>
        <v>Manassas Park City2015</v>
      </c>
      <c r="B1727" t="s">
        <v>279</v>
      </c>
      <c r="C1727">
        <v>2015</v>
      </c>
      <c r="D1727" t="s">
        <v>245</v>
      </c>
      <c r="E1727">
        <v>282</v>
      </c>
      <c r="F1727">
        <v>3000</v>
      </c>
      <c r="G1727">
        <v>5.7</v>
      </c>
      <c r="H1727">
        <v>889</v>
      </c>
      <c r="I1727">
        <v>-4.5999999999999996</v>
      </c>
      <c r="J1727" t="s">
        <v>247</v>
      </c>
      <c r="K1727">
        <v>51685</v>
      </c>
      <c r="L1727" t="s">
        <v>236</v>
      </c>
    </row>
    <row r="1728" spans="1:12" x14ac:dyDescent="0.2">
      <c r="A1728" t="str">
        <f t="shared" si="26"/>
        <v>Martinsville City2015</v>
      </c>
      <c r="B1728" t="s">
        <v>280</v>
      </c>
      <c r="C1728">
        <v>2015</v>
      </c>
      <c r="D1728" t="s">
        <v>245</v>
      </c>
      <c r="E1728">
        <v>1030</v>
      </c>
      <c r="F1728">
        <v>9534</v>
      </c>
      <c r="G1728">
        <v>-3.6</v>
      </c>
      <c r="H1728">
        <v>689</v>
      </c>
      <c r="I1728">
        <v>8.6999999999999993</v>
      </c>
      <c r="J1728" t="s">
        <v>247</v>
      </c>
      <c r="K1728">
        <v>51690</v>
      </c>
      <c r="L1728" t="s">
        <v>236</v>
      </c>
    </row>
    <row r="1729" spans="1:12" x14ac:dyDescent="0.2">
      <c r="A1729" t="str">
        <f t="shared" si="26"/>
        <v>Newport News City2015</v>
      </c>
      <c r="B1729" t="s">
        <v>281</v>
      </c>
      <c r="C1729">
        <v>2015</v>
      </c>
      <c r="D1729" t="s">
        <v>245</v>
      </c>
      <c r="E1729">
        <v>3851</v>
      </c>
      <c r="F1729">
        <v>98261</v>
      </c>
      <c r="G1729">
        <v>-0.9</v>
      </c>
      <c r="H1729">
        <v>1018</v>
      </c>
      <c r="I1729">
        <v>6.2</v>
      </c>
      <c r="J1729" t="s">
        <v>247</v>
      </c>
      <c r="K1729">
        <v>51700</v>
      </c>
      <c r="L1729" t="s">
        <v>236</v>
      </c>
    </row>
    <row r="1730" spans="1:12" x14ac:dyDescent="0.2">
      <c r="A1730" t="str">
        <f t="shared" si="26"/>
        <v>Norfolk City2015</v>
      </c>
      <c r="B1730" t="s">
        <v>282</v>
      </c>
      <c r="C1730">
        <v>2015</v>
      </c>
      <c r="D1730" t="s">
        <v>245</v>
      </c>
      <c r="E1730">
        <v>5859</v>
      </c>
      <c r="F1730">
        <v>142574</v>
      </c>
      <c r="G1730">
        <v>5.4</v>
      </c>
      <c r="H1730">
        <v>1066</v>
      </c>
      <c r="I1730">
        <v>6.7</v>
      </c>
      <c r="J1730" t="s">
        <v>247</v>
      </c>
      <c r="K1730">
        <v>51710</v>
      </c>
      <c r="L1730" t="s">
        <v>236</v>
      </c>
    </row>
    <row r="1731" spans="1:12" x14ac:dyDescent="0.2">
      <c r="A1731" t="str">
        <f t="shared" si="26"/>
        <v>Norton City2015</v>
      </c>
      <c r="B1731" t="s">
        <v>283</v>
      </c>
      <c r="C1731">
        <v>2015</v>
      </c>
      <c r="D1731" t="s">
        <v>245</v>
      </c>
      <c r="E1731">
        <v>269</v>
      </c>
      <c r="F1731">
        <v>3740</v>
      </c>
      <c r="G1731">
        <v>-0.4</v>
      </c>
      <c r="H1731">
        <v>759</v>
      </c>
      <c r="I1731">
        <v>6</v>
      </c>
      <c r="J1731" t="s">
        <v>247</v>
      </c>
      <c r="K1731">
        <v>51720</v>
      </c>
      <c r="L1731" t="s">
        <v>236</v>
      </c>
    </row>
    <row r="1732" spans="1:12" x14ac:dyDescent="0.2">
      <c r="A1732" t="str">
        <f t="shared" si="26"/>
        <v>Petersburg City2015</v>
      </c>
      <c r="B1732" t="s">
        <v>284</v>
      </c>
      <c r="C1732">
        <v>2015</v>
      </c>
      <c r="D1732" t="s">
        <v>245</v>
      </c>
      <c r="E1732">
        <v>899</v>
      </c>
      <c r="F1732">
        <v>13212</v>
      </c>
      <c r="G1732">
        <v>1.5</v>
      </c>
      <c r="H1732">
        <v>789</v>
      </c>
      <c r="I1732">
        <v>2.2000000000000002</v>
      </c>
      <c r="J1732" t="s">
        <v>247</v>
      </c>
      <c r="K1732">
        <v>51730</v>
      </c>
      <c r="L1732" t="s">
        <v>236</v>
      </c>
    </row>
    <row r="1733" spans="1:12" x14ac:dyDescent="0.2">
      <c r="A1733" t="str">
        <f t="shared" si="26"/>
        <v>Poquoson City2015</v>
      </c>
      <c r="B1733" t="s">
        <v>285</v>
      </c>
      <c r="C1733">
        <v>2015</v>
      </c>
      <c r="D1733" t="s">
        <v>245</v>
      </c>
      <c r="E1733">
        <v>218</v>
      </c>
      <c r="F1733">
        <v>1660</v>
      </c>
      <c r="G1733">
        <v>0.9</v>
      </c>
      <c r="H1733">
        <v>640</v>
      </c>
      <c r="I1733">
        <v>-0.3</v>
      </c>
      <c r="J1733" t="s">
        <v>247</v>
      </c>
      <c r="K1733">
        <v>51735</v>
      </c>
      <c r="L1733" t="s">
        <v>236</v>
      </c>
    </row>
    <row r="1734" spans="1:12" x14ac:dyDescent="0.2">
      <c r="A1734" t="str">
        <f t="shared" ref="A1734:A1797" si="27">_xlfn.CONCAT(B1734, C1734)</f>
        <v>Portsmouth City2015</v>
      </c>
      <c r="B1734" t="s">
        <v>286</v>
      </c>
      <c r="C1734">
        <v>2015</v>
      </c>
      <c r="D1734" t="s">
        <v>245</v>
      </c>
      <c r="E1734">
        <v>1921</v>
      </c>
      <c r="F1734">
        <v>45307</v>
      </c>
      <c r="G1734">
        <v>2.6</v>
      </c>
      <c r="H1734">
        <v>985</v>
      </c>
      <c r="I1734">
        <v>4.7</v>
      </c>
      <c r="J1734" t="s">
        <v>247</v>
      </c>
      <c r="K1734">
        <v>51740</v>
      </c>
      <c r="L1734" t="s">
        <v>236</v>
      </c>
    </row>
    <row r="1735" spans="1:12" x14ac:dyDescent="0.2">
      <c r="A1735" t="str">
        <f t="shared" si="27"/>
        <v>Radford City2015</v>
      </c>
      <c r="B1735" t="s">
        <v>287</v>
      </c>
      <c r="C1735">
        <v>2015</v>
      </c>
      <c r="D1735" t="s">
        <v>245</v>
      </c>
      <c r="E1735">
        <v>325</v>
      </c>
      <c r="F1735">
        <v>5959</v>
      </c>
      <c r="G1735">
        <v>0.5</v>
      </c>
      <c r="H1735">
        <v>830</v>
      </c>
      <c r="I1735">
        <v>2.1</v>
      </c>
      <c r="J1735" t="s">
        <v>247</v>
      </c>
      <c r="K1735">
        <v>51750</v>
      </c>
      <c r="L1735" t="s">
        <v>236</v>
      </c>
    </row>
    <row r="1736" spans="1:12" x14ac:dyDescent="0.2">
      <c r="A1736" t="str">
        <f t="shared" si="27"/>
        <v>Richmond City2015</v>
      </c>
      <c r="B1736" t="s">
        <v>288</v>
      </c>
      <c r="C1736">
        <v>2015</v>
      </c>
      <c r="D1736" t="s">
        <v>245</v>
      </c>
      <c r="E1736">
        <v>7641</v>
      </c>
      <c r="F1736">
        <v>151184</v>
      </c>
      <c r="G1736">
        <v>1.4</v>
      </c>
      <c r="H1736">
        <v>1151</v>
      </c>
      <c r="I1736">
        <v>4.5</v>
      </c>
      <c r="J1736" t="s">
        <v>247</v>
      </c>
      <c r="K1736">
        <v>51760</v>
      </c>
      <c r="L1736" t="s">
        <v>236</v>
      </c>
    </row>
    <row r="1737" spans="1:12" x14ac:dyDescent="0.2">
      <c r="A1737" t="str">
        <f t="shared" si="27"/>
        <v>Roanoke City2015</v>
      </c>
      <c r="B1737" t="s">
        <v>289</v>
      </c>
      <c r="C1737">
        <v>2015</v>
      </c>
      <c r="D1737" t="s">
        <v>245</v>
      </c>
      <c r="E1737">
        <v>3303</v>
      </c>
      <c r="F1737">
        <v>68726</v>
      </c>
      <c r="G1737">
        <v>0.3</v>
      </c>
      <c r="H1737">
        <v>934</v>
      </c>
      <c r="I1737">
        <v>8.5</v>
      </c>
      <c r="J1737" t="s">
        <v>247</v>
      </c>
      <c r="K1737">
        <v>51770</v>
      </c>
      <c r="L1737" t="s">
        <v>236</v>
      </c>
    </row>
    <row r="1738" spans="1:12" x14ac:dyDescent="0.2">
      <c r="A1738" t="str">
        <f t="shared" si="27"/>
        <v>Salem City2015</v>
      </c>
      <c r="B1738" t="s">
        <v>290</v>
      </c>
      <c r="C1738">
        <v>2015</v>
      </c>
      <c r="D1738" t="s">
        <v>245</v>
      </c>
      <c r="E1738">
        <v>1053</v>
      </c>
      <c r="F1738">
        <v>20658</v>
      </c>
      <c r="G1738">
        <v>-5.4</v>
      </c>
      <c r="H1738">
        <v>933</v>
      </c>
      <c r="I1738">
        <v>3.3</v>
      </c>
      <c r="J1738" t="s">
        <v>247</v>
      </c>
      <c r="K1738">
        <v>51775</v>
      </c>
      <c r="L1738" t="s">
        <v>236</v>
      </c>
    </row>
    <row r="1739" spans="1:12" x14ac:dyDescent="0.2">
      <c r="A1739" t="str">
        <f t="shared" si="27"/>
        <v>Staunton City2015</v>
      </c>
      <c r="B1739" t="s">
        <v>291</v>
      </c>
      <c r="C1739">
        <v>2015</v>
      </c>
      <c r="D1739" t="s">
        <v>245</v>
      </c>
      <c r="E1739">
        <v>867</v>
      </c>
      <c r="F1739">
        <v>11355</v>
      </c>
      <c r="G1739">
        <v>2.6</v>
      </c>
      <c r="H1739">
        <v>659</v>
      </c>
      <c r="I1739">
        <v>3.5</v>
      </c>
      <c r="J1739" t="s">
        <v>247</v>
      </c>
      <c r="K1739">
        <v>51790</v>
      </c>
      <c r="L1739" t="s">
        <v>236</v>
      </c>
    </row>
    <row r="1740" spans="1:12" x14ac:dyDescent="0.2">
      <c r="A1740" t="str">
        <f t="shared" si="27"/>
        <v>Suffolk City2015</v>
      </c>
      <c r="B1740" t="s">
        <v>292</v>
      </c>
      <c r="C1740">
        <v>2015</v>
      </c>
      <c r="D1740" t="s">
        <v>245</v>
      </c>
      <c r="E1740">
        <v>1784</v>
      </c>
      <c r="F1740">
        <v>28953</v>
      </c>
      <c r="G1740">
        <v>2.5</v>
      </c>
      <c r="H1740">
        <v>952</v>
      </c>
      <c r="I1740">
        <v>-1.1000000000000001</v>
      </c>
      <c r="J1740" t="s">
        <v>247</v>
      </c>
      <c r="K1740">
        <v>51800</v>
      </c>
      <c r="L1740" t="s">
        <v>236</v>
      </c>
    </row>
    <row r="1741" spans="1:12" x14ac:dyDescent="0.2">
      <c r="A1741" t="str">
        <f t="shared" si="27"/>
        <v>Virginia Beach City2015</v>
      </c>
      <c r="B1741" t="s">
        <v>293</v>
      </c>
      <c r="C1741">
        <v>2015</v>
      </c>
      <c r="D1741" t="s">
        <v>245</v>
      </c>
      <c r="E1741">
        <v>12046</v>
      </c>
      <c r="F1741">
        <v>175160</v>
      </c>
      <c r="G1741">
        <v>2.2000000000000002</v>
      </c>
      <c r="H1741">
        <v>846</v>
      </c>
      <c r="I1741">
        <v>4.7</v>
      </c>
      <c r="J1741" t="s">
        <v>247</v>
      </c>
      <c r="K1741">
        <v>51810</v>
      </c>
      <c r="L1741" t="s">
        <v>236</v>
      </c>
    </row>
    <row r="1742" spans="1:12" x14ac:dyDescent="0.2">
      <c r="A1742" t="str">
        <f t="shared" si="27"/>
        <v>Waynesboro City2015</v>
      </c>
      <c r="B1742" t="s">
        <v>294</v>
      </c>
      <c r="C1742">
        <v>2015</v>
      </c>
      <c r="D1742" t="s">
        <v>245</v>
      </c>
      <c r="E1742">
        <v>708</v>
      </c>
      <c r="F1742">
        <v>9937</v>
      </c>
      <c r="G1742">
        <v>1.4</v>
      </c>
      <c r="H1742">
        <v>722</v>
      </c>
      <c r="I1742">
        <v>4.8</v>
      </c>
      <c r="J1742" t="s">
        <v>247</v>
      </c>
      <c r="K1742">
        <v>51820</v>
      </c>
      <c r="L1742" t="s">
        <v>236</v>
      </c>
    </row>
    <row r="1743" spans="1:12" x14ac:dyDescent="0.2">
      <c r="A1743" t="str">
        <f t="shared" si="27"/>
        <v>Williamsburg City2015</v>
      </c>
      <c r="B1743" t="s">
        <v>295</v>
      </c>
      <c r="C1743">
        <v>2015</v>
      </c>
      <c r="D1743" t="s">
        <v>245</v>
      </c>
      <c r="E1743">
        <v>524</v>
      </c>
      <c r="F1743">
        <v>13251</v>
      </c>
      <c r="G1743">
        <v>4.5999999999999996</v>
      </c>
      <c r="H1743">
        <v>769</v>
      </c>
      <c r="I1743">
        <v>0.9</v>
      </c>
      <c r="J1743" t="s">
        <v>247</v>
      </c>
      <c r="K1743">
        <v>51830</v>
      </c>
      <c r="L1743" t="s">
        <v>236</v>
      </c>
    </row>
    <row r="1744" spans="1:12" x14ac:dyDescent="0.2">
      <c r="A1744" t="str">
        <f t="shared" si="27"/>
        <v>Winchester City2015</v>
      </c>
      <c r="B1744" t="s">
        <v>296</v>
      </c>
      <c r="C1744">
        <v>2015</v>
      </c>
      <c r="D1744" t="s">
        <v>245</v>
      </c>
      <c r="E1744">
        <v>1506</v>
      </c>
      <c r="F1744">
        <v>25182</v>
      </c>
      <c r="G1744">
        <v>1.2</v>
      </c>
      <c r="H1744">
        <v>953</v>
      </c>
      <c r="I1744">
        <v>2.4</v>
      </c>
      <c r="J1744" t="s">
        <v>247</v>
      </c>
      <c r="K1744">
        <v>51840</v>
      </c>
      <c r="L1744" t="s">
        <v>236</v>
      </c>
    </row>
    <row r="1745" spans="1:12" x14ac:dyDescent="0.2">
      <c r="A1745" t="str">
        <f t="shared" si="27"/>
        <v>Accomack2016</v>
      </c>
      <c r="B1745" t="s">
        <v>646</v>
      </c>
      <c r="C1745">
        <v>2016</v>
      </c>
      <c r="D1745" t="s">
        <v>245</v>
      </c>
      <c r="E1745">
        <v>1117</v>
      </c>
      <c r="F1745">
        <v>12835</v>
      </c>
      <c r="G1745">
        <v>-0.2</v>
      </c>
      <c r="H1745">
        <v>701</v>
      </c>
      <c r="I1745">
        <v>-2.6</v>
      </c>
      <c r="J1745" t="s">
        <v>247</v>
      </c>
      <c r="K1745">
        <v>51001</v>
      </c>
      <c r="L1745" t="s">
        <v>236</v>
      </c>
    </row>
    <row r="1746" spans="1:12" x14ac:dyDescent="0.2">
      <c r="A1746" t="str">
        <f t="shared" si="27"/>
        <v>Albemarle2016</v>
      </c>
      <c r="B1746" t="s">
        <v>647</v>
      </c>
      <c r="C1746">
        <v>2016</v>
      </c>
      <c r="D1746" t="s">
        <v>245</v>
      </c>
      <c r="E1746">
        <v>3494</v>
      </c>
      <c r="F1746">
        <v>54017</v>
      </c>
      <c r="G1746">
        <v>2.2999999999999998</v>
      </c>
      <c r="H1746">
        <v>1059</v>
      </c>
      <c r="I1746">
        <v>-0.9</v>
      </c>
      <c r="J1746" t="s">
        <v>247</v>
      </c>
      <c r="K1746">
        <v>51003</v>
      </c>
      <c r="L1746" t="s">
        <v>236</v>
      </c>
    </row>
    <row r="1747" spans="1:12" x14ac:dyDescent="0.2">
      <c r="A1747" t="str">
        <f t="shared" si="27"/>
        <v>Alleghany2016</v>
      </c>
      <c r="B1747" t="s">
        <v>648</v>
      </c>
      <c r="C1747">
        <v>2016</v>
      </c>
      <c r="D1747" t="s">
        <v>245</v>
      </c>
      <c r="E1747">
        <v>355</v>
      </c>
      <c r="F1747">
        <v>3764</v>
      </c>
      <c r="G1747">
        <v>-2.4</v>
      </c>
      <c r="H1747">
        <v>675</v>
      </c>
      <c r="I1747">
        <v>2.1</v>
      </c>
      <c r="J1747" t="s">
        <v>247</v>
      </c>
      <c r="K1747">
        <v>51005</v>
      </c>
      <c r="L1747" t="s">
        <v>236</v>
      </c>
    </row>
    <row r="1748" spans="1:12" x14ac:dyDescent="0.2">
      <c r="A1748" t="str">
        <f t="shared" si="27"/>
        <v>Amelia2016</v>
      </c>
      <c r="B1748" t="s">
        <v>649</v>
      </c>
      <c r="C1748">
        <v>2016</v>
      </c>
      <c r="D1748" t="s">
        <v>245</v>
      </c>
      <c r="E1748">
        <v>366</v>
      </c>
      <c r="F1748">
        <v>2478</v>
      </c>
      <c r="G1748">
        <v>2.2000000000000002</v>
      </c>
      <c r="H1748">
        <v>687</v>
      </c>
      <c r="I1748">
        <v>-13.3</v>
      </c>
      <c r="J1748" t="s">
        <v>247</v>
      </c>
      <c r="K1748">
        <v>51007</v>
      </c>
      <c r="L1748" t="s">
        <v>236</v>
      </c>
    </row>
    <row r="1749" spans="1:12" x14ac:dyDescent="0.2">
      <c r="A1749" t="str">
        <f t="shared" si="27"/>
        <v>Amherst2016</v>
      </c>
      <c r="B1749" t="s">
        <v>650</v>
      </c>
      <c r="C1749">
        <v>2016</v>
      </c>
      <c r="D1749" t="s">
        <v>245</v>
      </c>
      <c r="E1749">
        <v>738</v>
      </c>
      <c r="F1749">
        <v>8326</v>
      </c>
      <c r="G1749">
        <v>-0.9</v>
      </c>
      <c r="H1749">
        <v>692</v>
      </c>
      <c r="I1749">
        <v>2.8</v>
      </c>
      <c r="J1749" t="s">
        <v>247</v>
      </c>
      <c r="K1749">
        <v>51009</v>
      </c>
      <c r="L1749" t="s">
        <v>236</v>
      </c>
    </row>
    <row r="1750" spans="1:12" x14ac:dyDescent="0.2">
      <c r="A1750" t="str">
        <f t="shared" si="27"/>
        <v>Appomattox2016</v>
      </c>
      <c r="B1750" t="s">
        <v>651</v>
      </c>
      <c r="C1750">
        <v>2016</v>
      </c>
      <c r="D1750" t="s">
        <v>245</v>
      </c>
      <c r="E1750">
        <v>460</v>
      </c>
      <c r="F1750">
        <v>3271</v>
      </c>
      <c r="G1750">
        <v>5.4</v>
      </c>
      <c r="H1750">
        <v>573</v>
      </c>
      <c r="I1750">
        <v>-2.2000000000000002</v>
      </c>
      <c r="J1750" t="s">
        <v>247</v>
      </c>
      <c r="K1750">
        <v>51011</v>
      </c>
      <c r="L1750" t="s">
        <v>236</v>
      </c>
    </row>
    <row r="1751" spans="1:12" x14ac:dyDescent="0.2">
      <c r="A1751" t="str">
        <f t="shared" si="27"/>
        <v>Arlington2016</v>
      </c>
      <c r="B1751" t="s">
        <v>419</v>
      </c>
      <c r="C1751">
        <v>2016</v>
      </c>
      <c r="D1751" t="s">
        <v>245</v>
      </c>
      <c r="E1751">
        <v>9131</v>
      </c>
      <c r="F1751">
        <v>174512</v>
      </c>
      <c r="G1751">
        <v>0.3</v>
      </c>
      <c r="H1751">
        <v>1678</v>
      </c>
      <c r="I1751">
        <v>-0.4</v>
      </c>
      <c r="J1751" t="s">
        <v>247</v>
      </c>
      <c r="K1751">
        <v>51013</v>
      </c>
      <c r="L1751" t="s">
        <v>236</v>
      </c>
    </row>
    <row r="1752" spans="1:12" x14ac:dyDescent="0.2">
      <c r="A1752" t="str">
        <f t="shared" si="27"/>
        <v>Augusta2016</v>
      </c>
      <c r="B1752" t="s">
        <v>414</v>
      </c>
      <c r="C1752">
        <v>2016</v>
      </c>
      <c r="D1752" t="s">
        <v>245</v>
      </c>
      <c r="E1752">
        <v>1748</v>
      </c>
      <c r="F1752">
        <v>27392</v>
      </c>
      <c r="G1752">
        <v>2.2000000000000002</v>
      </c>
      <c r="H1752">
        <v>838</v>
      </c>
      <c r="I1752">
        <v>-3.1</v>
      </c>
      <c r="J1752" t="s">
        <v>247</v>
      </c>
      <c r="K1752">
        <v>51015</v>
      </c>
      <c r="L1752" t="s">
        <v>236</v>
      </c>
    </row>
    <row r="1753" spans="1:12" x14ac:dyDescent="0.2">
      <c r="A1753" t="str">
        <f t="shared" si="27"/>
        <v>Bath2016</v>
      </c>
      <c r="B1753" t="s">
        <v>572</v>
      </c>
      <c r="C1753">
        <v>2016</v>
      </c>
      <c r="D1753" t="s">
        <v>245</v>
      </c>
      <c r="E1753">
        <v>223</v>
      </c>
      <c r="F1753">
        <v>2279</v>
      </c>
      <c r="G1753">
        <v>-2.5</v>
      </c>
      <c r="H1753">
        <v>732</v>
      </c>
      <c r="I1753">
        <v>-0.7</v>
      </c>
      <c r="J1753" t="s">
        <v>247</v>
      </c>
      <c r="K1753">
        <v>51017</v>
      </c>
      <c r="L1753" t="s">
        <v>236</v>
      </c>
    </row>
    <row r="1754" spans="1:12" x14ac:dyDescent="0.2">
      <c r="A1754" t="str">
        <f t="shared" si="27"/>
        <v>Bedford2016</v>
      </c>
      <c r="B1754" t="s">
        <v>652</v>
      </c>
      <c r="C1754">
        <v>2016</v>
      </c>
      <c r="D1754" t="s">
        <v>245</v>
      </c>
      <c r="E1754">
        <v>2142</v>
      </c>
      <c r="F1754">
        <v>18769</v>
      </c>
      <c r="G1754">
        <v>-1.6</v>
      </c>
      <c r="H1754">
        <v>727</v>
      </c>
      <c r="I1754">
        <v>-1.2</v>
      </c>
      <c r="J1754" t="s">
        <v>247</v>
      </c>
      <c r="K1754">
        <v>51019</v>
      </c>
      <c r="L1754" t="s">
        <v>236</v>
      </c>
    </row>
    <row r="1755" spans="1:12" x14ac:dyDescent="0.2">
      <c r="A1755" t="str">
        <f t="shared" si="27"/>
        <v>Bland2016</v>
      </c>
      <c r="B1755" t="s">
        <v>653</v>
      </c>
      <c r="C1755">
        <v>2016</v>
      </c>
      <c r="D1755" t="s">
        <v>245</v>
      </c>
      <c r="E1755">
        <v>131</v>
      </c>
      <c r="F1755">
        <v>1894</v>
      </c>
      <c r="G1755">
        <v>-2.2999999999999998</v>
      </c>
      <c r="H1755">
        <v>825</v>
      </c>
      <c r="I1755">
        <v>-3.5</v>
      </c>
      <c r="J1755" t="s">
        <v>247</v>
      </c>
      <c r="K1755">
        <v>51021</v>
      </c>
      <c r="L1755" t="s">
        <v>236</v>
      </c>
    </row>
    <row r="1756" spans="1:12" x14ac:dyDescent="0.2">
      <c r="A1756" t="str">
        <f t="shared" si="27"/>
        <v>Botetourt2016</v>
      </c>
      <c r="B1756" t="s">
        <v>654</v>
      </c>
      <c r="C1756">
        <v>2016</v>
      </c>
      <c r="D1756" t="s">
        <v>245</v>
      </c>
      <c r="E1756">
        <v>842</v>
      </c>
      <c r="F1756">
        <v>10106</v>
      </c>
      <c r="G1756">
        <v>-3.2</v>
      </c>
      <c r="H1756">
        <v>777</v>
      </c>
      <c r="I1756">
        <v>-4.8</v>
      </c>
      <c r="J1756" t="s">
        <v>247</v>
      </c>
      <c r="K1756">
        <v>51023</v>
      </c>
      <c r="L1756" t="s">
        <v>236</v>
      </c>
    </row>
    <row r="1757" spans="1:12" x14ac:dyDescent="0.2">
      <c r="A1757" t="str">
        <f t="shared" si="27"/>
        <v>Brunswick2016</v>
      </c>
      <c r="B1757" t="s">
        <v>655</v>
      </c>
      <c r="C1757">
        <v>2016</v>
      </c>
      <c r="D1757" t="s">
        <v>245</v>
      </c>
      <c r="E1757">
        <v>581</v>
      </c>
      <c r="F1757">
        <v>3819</v>
      </c>
      <c r="G1757">
        <v>-2.4</v>
      </c>
      <c r="H1757">
        <v>688</v>
      </c>
      <c r="I1757">
        <v>3.1</v>
      </c>
      <c r="J1757" t="s">
        <v>247</v>
      </c>
      <c r="K1757">
        <v>51025</v>
      </c>
      <c r="L1757" t="s">
        <v>236</v>
      </c>
    </row>
    <row r="1758" spans="1:12" x14ac:dyDescent="0.2">
      <c r="A1758" t="str">
        <f t="shared" si="27"/>
        <v>Buchanan2016</v>
      </c>
      <c r="B1758" t="s">
        <v>656</v>
      </c>
      <c r="C1758">
        <v>2016</v>
      </c>
      <c r="D1758" t="s">
        <v>245</v>
      </c>
      <c r="E1758">
        <v>579</v>
      </c>
      <c r="F1758">
        <v>6490</v>
      </c>
      <c r="G1758">
        <v>-3.2</v>
      </c>
      <c r="H1758">
        <v>804</v>
      </c>
      <c r="I1758">
        <v>-12.5</v>
      </c>
      <c r="J1758" t="s">
        <v>247</v>
      </c>
      <c r="K1758">
        <v>51027</v>
      </c>
      <c r="L1758" t="s">
        <v>236</v>
      </c>
    </row>
    <row r="1759" spans="1:12" x14ac:dyDescent="0.2">
      <c r="A1759" t="str">
        <f t="shared" si="27"/>
        <v>Buckingham2016</v>
      </c>
      <c r="B1759" t="s">
        <v>657</v>
      </c>
      <c r="C1759">
        <v>2016</v>
      </c>
      <c r="D1759" t="s">
        <v>245</v>
      </c>
      <c r="E1759">
        <v>397</v>
      </c>
      <c r="F1759">
        <v>3288</v>
      </c>
      <c r="G1759">
        <v>0.4</v>
      </c>
      <c r="H1759">
        <v>734</v>
      </c>
      <c r="I1759">
        <v>0</v>
      </c>
      <c r="J1759" t="s">
        <v>247</v>
      </c>
      <c r="K1759">
        <v>51029</v>
      </c>
      <c r="L1759" t="s">
        <v>236</v>
      </c>
    </row>
    <row r="1760" spans="1:12" x14ac:dyDescent="0.2">
      <c r="A1760" t="str">
        <f t="shared" si="27"/>
        <v>Campbell2016</v>
      </c>
      <c r="B1760" t="s">
        <v>412</v>
      </c>
      <c r="C1760">
        <v>2016</v>
      </c>
      <c r="D1760" t="s">
        <v>245</v>
      </c>
      <c r="E1760">
        <v>1381</v>
      </c>
      <c r="F1760">
        <v>16594</v>
      </c>
      <c r="G1760">
        <v>-1.2</v>
      </c>
      <c r="H1760">
        <v>874</v>
      </c>
      <c r="I1760">
        <v>1.4</v>
      </c>
      <c r="J1760" t="s">
        <v>247</v>
      </c>
      <c r="K1760">
        <v>51031</v>
      </c>
      <c r="L1760" t="s">
        <v>236</v>
      </c>
    </row>
    <row r="1761" spans="1:12" x14ac:dyDescent="0.2">
      <c r="A1761" t="str">
        <f t="shared" si="27"/>
        <v>Caroline2016</v>
      </c>
      <c r="B1761" t="s">
        <v>658</v>
      </c>
      <c r="C1761">
        <v>2016</v>
      </c>
      <c r="D1761" t="s">
        <v>245</v>
      </c>
      <c r="E1761">
        <v>542</v>
      </c>
      <c r="F1761">
        <v>5748</v>
      </c>
      <c r="G1761">
        <v>1.1000000000000001</v>
      </c>
      <c r="H1761">
        <v>725</v>
      </c>
      <c r="I1761">
        <v>-4.5</v>
      </c>
      <c r="J1761" t="s">
        <v>247</v>
      </c>
      <c r="K1761">
        <v>51033</v>
      </c>
      <c r="L1761" t="s">
        <v>236</v>
      </c>
    </row>
    <row r="1762" spans="1:12" x14ac:dyDescent="0.2">
      <c r="A1762" t="str">
        <f t="shared" si="27"/>
        <v>Carroll2016</v>
      </c>
      <c r="B1762" t="s">
        <v>373</v>
      </c>
      <c r="C1762">
        <v>2016</v>
      </c>
      <c r="D1762" t="s">
        <v>245</v>
      </c>
      <c r="E1762">
        <v>582</v>
      </c>
      <c r="F1762">
        <v>6434</v>
      </c>
      <c r="G1762">
        <v>1.6</v>
      </c>
      <c r="H1762">
        <v>591</v>
      </c>
      <c r="I1762">
        <v>-0.7</v>
      </c>
      <c r="J1762" t="s">
        <v>247</v>
      </c>
      <c r="K1762">
        <v>51035</v>
      </c>
      <c r="L1762" t="s">
        <v>236</v>
      </c>
    </row>
    <row r="1763" spans="1:12" x14ac:dyDescent="0.2">
      <c r="A1763" t="str">
        <f t="shared" si="27"/>
        <v>Charles City2016</v>
      </c>
      <c r="B1763" t="s">
        <v>659</v>
      </c>
      <c r="C1763">
        <v>2016</v>
      </c>
      <c r="D1763" t="s">
        <v>245</v>
      </c>
      <c r="E1763">
        <v>215</v>
      </c>
      <c r="F1763">
        <v>1580</v>
      </c>
      <c r="G1763">
        <v>5.0999999999999996</v>
      </c>
      <c r="H1763">
        <v>852</v>
      </c>
      <c r="I1763">
        <v>-5.0999999999999996</v>
      </c>
      <c r="J1763" t="s">
        <v>247</v>
      </c>
      <c r="K1763">
        <v>51036</v>
      </c>
      <c r="L1763" t="s">
        <v>236</v>
      </c>
    </row>
    <row r="1764" spans="1:12" x14ac:dyDescent="0.2">
      <c r="A1764" t="str">
        <f t="shared" si="27"/>
        <v>Charlotte2016</v>
      </c>
      <c r="B1764" t="s">
        <v>660</v>
      </c>
      <c r="C1764">
        <v>2016</v>
      </c>
      <c r="D1764" t="s">
        <v>245</v>
      </c>
      <c r="E1764">
        <v>338</v>
      </c>
      <c r="F1764">
        <v>2891</v>
      </c>
      <c r="G1764">
        <v>0.5</v>
      </c>
      <c r="H1764">
        <v>693</v>
      </c>
      <c r="I1764">
        <v>-1.7</v>
      </c>
      <c r="J1764" t="s">
        <v>247</v>
      </c>
      <c r="K1764">
        <v>51037</v>
      </c>
      <c r="L1764" t="s">
        <v>236</v>
      </c>
    </row>
    <row r="1765" spans="1:12" x14ac:dyDescent="0.2">
      <c r="A1765" t="str">
        <f t="shared" si="27"/>
        <v>Chesterfield2016</v>
      </c>
      <c r="B1765" t="s">
        <v>413</v>
      </c>
      <c r="C1765">
        <v>2016</v>
      </c>
      <c r="D1765" t="s">
        <v>245</v>
      </c>
      <c r="E1765">
        <v>8774</v>
      </c>
      <c r="F1765">
        <v>138808</v>
      </c>
      <c r="G1765">
        <v>-0.8</v>
      </c>
      <c r="H1765">
        <v>890</v>
      </c>
      <c r="I1765">
        <v>-0.1</v>
      </c>
      <c r="J1765" t="s">
        <v>247</v>
      </c>
      <c r="K1765">
        <v>51041</v>
      </c>
      <c r="L1765" t="s">
        <v>236</v>
      </c>
    </row>
    <row r="1766" spans="1:12" x14ac:dyDescent="0.2">
      <c r="A1766" t="str">
        <f t="shared" si="27"/>
        <v>Clarke2016</v>
      </c>
      <c r="B1766" t="s">
        <v>360</v>
      </c>
      <c r="C1766">
        <v>2016</v>
      </c>
      <c r="D1766" t="s">
        <v>245</v>
      </c>
      <c r="E1766">
        <v>440</v>
      </c>
      <c r="F1766">
        <v>3816</v>
      </c>
      <c r="G1766">
        <v>-0.9</v>
      </c>
      <c r="H1766">
        <v>878</v>
      </c>
      <c r="I1766">
        <v>-3.7</v>
      </c>
      <c r="J1766" t="s">
        <v>247</v>
      </c>
      <c r="K1766">
        <v>51043</v>
      </c>
      <c r="L1766" t="s">
        <v>236</v>
      </c>
    </row>
    <row r="1767" spans="1:12" x14ac:dyDescent="0.2">
      <c r="A1767" t="str">
        <f t="shared" si="27"/>
        <v>Craig2016</v>
      </c>
      <c r="B1767" t="s">
        <v>661</v>
      </c>
      <c r="C1767">
        <v>2016</v>
      </c>
      <c r="D1767" t="s">
        <v>245</v>
      </c>
      <c r="E1767">
        <v>104</v>
      </c>
      <c r="F1767">
        <v>663</v>
      </c>
      <c r="G1767">
        <v>0.3</v>
      </c>
      <c r="H1767">
        <v>711</v>
      </c>
      <c r="I1767">
        <v>1.9</v>
      </c>
      <c r="J1767" t="s">
        <v>247</v>
      </c>
      <c r="K1767">
        <v>51045</v>
      </c>
      <c r="L1767" t="s">
        <v>236</v>
      </c>
    </row>
    <row r="1768" spans="1:12" x14ac:dyDescent="0.2">
      <c r="A1768" t="str">
        <f t="shared" si="27"/>
        <v>Culpeper2016</v>
      </c>
      <c r="B1768" t="s">
        <v>662</v>
      </c>
      <c r="C1768">
        <v>2016</v>
      </c>
      <c r="D1768" t="s">
        <v>245</v>
      </c>
      <c r="E1768">
        <v>1392</v>
      </c>
      <c r="F1768">
        <v>15530</v>
      </c>
      <c r="G1768">
        <v>-2</v>
      </c>
      <c r="H1768">
        <v>813</v>
      </c>
      <c r="I1768">
        <v>1.1000000000000001</v>
      </c>
      <c r="J1768" t="s">
        <v>247</v>
      </c>
      <c r="K1768">
        <v>51047</v>
      </c>
      <c r="L1768" t="s">
        <v>236</v>
      </c>
    </row>
    <row r="1769" spans="1:12" x14ac:dyDescent="0.2">
      <c r="A1769" t="str">
        <f t="shared" si="27"/>
        <v>Cumberland2016</v>
      </c>
      <c r="B1769" t="s">
        <v>589</v>
      </c>
      <c r="C1769">
        <v>2016</v>
      </c>
      <c r="D1769" t="s">
        <v>245</v>
      </c>
      <c r="E1769">
        <v>212</v>
      </c>
      <c r="F1769">
        <v>1329</v>
      </c>
      <c r="G1769">
        <v>-0.8</v>
      </c>
      <c r="H1769">
        <v>662</v>
      </c>
      <c r="I1769">
        <v>9.4</v>
      </c>
      <c r="J1769" t="s">
        <v>247</v>
      </c>
      <c r="K1769">
        <v>51049</v>
      </c>
      <c r="L1769" t="s">
        <v>236</v>
      </c>
    </row>
    <row r="1770" spans="1:12" x14ac:dyDescent="0.2">
      <c r="A1770" t="str">
        <f t="shared" si="27"/>
        <v>Dickenson2016</v>
      </c>
      <c r="B1770" t="s">
        <v>663</v>
      </c>
      <c r="C1770">
        <v>2016</v>
      </c>
      <c r="D1770" t="s">
        <v>245</v>
      </c>
      <c r="E1770">
        <v>339</v>
      </c>
      <c r="F1770">
        <v>3268</v>
      </c>
      <c r="G1770">
        <v>-7.8</v>
      </c>
      <c r="H1770">
        <v>720</v>
      </c>
      <c r="I1770">
        <v>-5.9</v>
      </c>
      <c r="J1770" t="s">
        <v>247</v>
      </c>
      <c r="K1770">
        <v>51051</v>
      </c>
      <c r="L1770" t="s">
        <v>236</v>
      </c>
    </row>
    <row r="1771" spans="1:12" x14ac:dyDescent="0.2">
      <c r="A1771" t="str">
        <f t="shared" si="27"/>
        <v>Dinwiddie2016</v>
      </c>
      <c r="B1771" t="s">
        <v>664</v>
      </c>
      <c r="C1771">
        <v>2016</v>
      </c>
      <c r="D1771" t="s">
        <v>245</v>
      </c>
      <c r="E1771">
        <v>457</v>
      </c>
      <c r="F1771">
        <v>9359</v>
      </c>
      <c r="G1771">
        <v>-6.2</v>
      </c>
      <c r="H1771">
        <v>787</v>
      </c>
      <c r="I1771">
        <v>8.6999999999999993</v>
      </c>
      <c r="J1771" t="s">
        <v>247</v>
      </c>
      <c r="K1771">
        <v>51053</v>
      </c>
      <c r="L1771" t="s">
        <v>236</v>
      </c>
    </row>
    <row r="1772" spans="1:12" x14ac:dyDescent="0.2">
      <c r="A1772" t="str">
        <f t="shared" si="27"/>
        <v>Essex2016</v>
      </c>
      <c r="B1772" t="s">
        <v>665</v>
      </c>
      <c r="C1772">
        <v>2016</v>
      </c>
      <c r="D1772" t="s">
        <v>245</v>
      </c>
      <c r="E1772">
        <v>365</v>
      </c>
      <c r="F1772">
        <v>3957</v>
      </c>
      <c r="G1772">
        <v>-0.1</v>
      </c>
      <c r="H1772">
        <v>636</v>
      </c>
      <c r="I1772">
        <v>0.2</v>
      </c>
      <c r="J1772" t="s">
        <v>247</v>
      </c>
      <c r="K1772">
        <v>51057</v>
      </c>
      <c r="L1772" t="s">
        <v>236</v>
      </c>
    </row>
    <row r="1773" spans="1:12" x14ac:dyDescent="0.2">
      <c r="A1773" t="str">
        <f t="shared" si="27"/>
        <v>Fairfax2016</v>
      </c>
      <c r="B1773" t="s">
        <v>666</v>
      </c>
      <c r="C1773">
        <v>2016</v>
      </c>
      <c r="D1773" t="s">
        <v>245</v>
      </c>
      <c r="E1773">
        <v>36898</v>
      </c>
      <c r="F1773">
        <v>605099</v>
      </c>
      <c r="G1773">
        <v>1.1000000000000001</v>
      </c>
      <c r="H1773">
        <v>1610</v>
      </c>
      <c r="I1773">
        <v>-0.4</v>
      </c>
      <c r="J1773" t="s">
        <v>247</v>
      </c>
      <c r="K1773">
        <v>51059</v>
      </c>
      <c r="L1773" t="s">
        <v>236</v>
      </c>
    </row>
    <row r="1774" spans="1:12" x14ac:dyDescent="0.2">
      <c r="A1774" t="str">
        <f t="shared" si="27"/>
        <v>Fauquier2016</v>
      </c>
      <c r="B1774" t="s">
        <v>667</v>
      </c>
      <c r="C1774">
        <v>2016</v>
      </c>
      <c r="D1774" t="s">
        <v>245</v>
      </c>
      <c r="E1774">
        <v>2406</v>
      </c>
      <c r="F1774">
        <v>22099</v>
      </c>
      <c r="G1774">
        <v>-0.2</v>
      </c>
      <c r="H1774">
        <v>955</v>
      </c>
      <c r="I1774">
        <v>1.6</v>
      </c>
      <c r="J1774" t="s">
        <v>247</v>
      </c>
      <c r="K1774">
        <v>51061</v>
      </c>
      <c r="L1774" t="s">
        <v>236</v>
      </c>
    </row>
    <row r="1775" spans="1:12" x14ac:dyDescent="0.2">
      <c r="A1775" t="str">
        <f t="shared" si="27"/>
        <v>Floyd2016</v>
      </c>
      <c r="B1775" t="s">
        <v>500</v>
      </c>
      <c r="C1775">
        <v>2016</v>
      </c>
      <c r="D1775" t="s">
        <v>245</v>
      </c>
      <c r="E1775">
        <v>444</v>
      </c>
      <c r="F1775">
        <v>3116</v>
      </c>
      <c r="G1775">
        <v>3.8</v>
      </c>
      <c r="H1775">
        <v>586</v>
      </c>
      <c r="I1775">
        <v>0.3</v>
      </c>
      <c r="J1775" t="s">
        <v>247</v>
      </c>
      <c r="K1775">
        <v>51063</v>
      </c>
      <c r="L1775" t="s">
        <v>236</v>
      </c>
    </row>
    <row r="1776" spans="1:12" x14ac:dyDescent="0.2">
      <c r="A1776" t="str">
        <f t="shared" si="27"/>
        <v>Fluvanna2016</v>
      </c>
      <c r="B1776" t="s">
        <v>668</v>
      </c>
      <c r="C1776">
        <v>2016</v>
      </c>
      <c r="D1776" t="s">
        <v>245</v>
      </c>
      <c r="E1776">
        <v>525</v>
      </c>
      <c r="F1776">
        <v>4187</v>
      </c>
      <c r="G1776">
        <v>-4.7</v>
      </c>
      <c r="H1776">
        <v>788</v>
      </c>
      <c r="I1776">
        <v>-3</v>
      </c>
      <c r="J1776" t="s">
        <v>247</v>
      </c>
      <c r="K1776">
        <v>51065</v>
      </c>
      <c r="L1776" t="s">
        <v>236</v>
      </c>
    </row>
    <row r="1777" spans="1:12" x14ac:dyDescent="0.2">
      <c r="A1777" t="str">
        <f t="shared" si="27"/>
        <v>Franklin2016</v>
      </c>
      <c r="B1777" t="s">
        <v>434</v>
      </c>
      <c r="C1777">
        <v>2016</v>
      </c>
      <c r="D1777" t="s">
        <v>245</v>
      </c>
      <c r="E1777">
        <v>1479</v>
      </c>
      <c r="F1777">
        <v>14596</v>
      </c>
      <c r="G1777">
        <v>-1.1000000000000001</v>
      </c>
      <c r="H1777">
        <v>660</v>
      </c>
      <c r="I1777">
        <v>0.8</v>
      </c>
      <c r="J1777" t="s">
        <v>247</v>
      </c>
      <c r="K1777">
        <v>51067</v>
      </c>
      <c r="L1777" t="s">
        <v>236</v>
      </c>
    </row>
    <row r="1778" spans="1:12" x14ac:dyDescent="0.2">
      <c r="A1778" t="str">
        <f t="shared" si="27"/>
        <v>Frederick2016</v>
      </c>
      <c r="B1778" t="s">
        <v>669</v>
      </c>
      <c r="C1778">
        <v>2016</v>
      </c>
      <c r="D1778" t="s">
        <v>245</v>
      </c>
      <c r="E1778">
        <v>1861</v>
      </c>
      <c r="F1778">
        <v>30697</v>
      </c>
      <c r="G1778">
        <v>3.6</v>
      </c>
      <c r="H1778">
        <v>815</v>
      </c>
      <c r="I1778">
        <v>-3</v>
      </c>
      <c r="J1778" t="s">
        <v>247</v>
      </c>
      <c r="K1778">
        <v>51069</v>
      </c>
      <c r="L1778" t="s">
        <v>236</v>
      </c>
    </row>
    <row r="1779" spans="1:12" x14ac:dyDescent="0.2">
      <c r="A1779" t="str">
        <f t="shared" si="27"/>
        <v>Giles2016</v>
      </c>
      <c r="B1779" t="s">
        <v>670</v>
      </c>
      <c r="C1779">
        <v>2016</v>
      </c>
      <c r="D1779" t="s">
        <v>245</v>
      </c>
      <c r="E1779">
        <v>381</v>
      </c>
      <c r="F1779">
        <v>4638</v>
      </c>
      <c r="G1779">
        <v>0.6</v>
      </c>
      <c r="H1779">
        <v>739</v>
      </c>
      <c r="I1779">
        <v>-3.5</v>
      </c>
      <c r="J1779" t="s">
        <v>247</v>
      </c>
      <c r="K1779">
        <v>51071</v>
      </c>
      <c r="L1779" t="s">
        <v>236</v>
      </c>
    </row>
    <row r="1780" spans="1:12" x14ac:dyDescent="0.2">
      <c r="A1780" t="str">
        <f t="shared" si="27"/>
        <v>Gloucester2016</v>
      </c>
      <c r="B1780" t="s">
        <v>671</v>
      </c>
      <c r="C1780">
        <v>2016</v>
      </c>
      <c r="D1780" t="s">
        <v>245</v>
      </c>
      <c r="E1780">
        <v>973</v>
      </c>
      <c r="F1780">
        <v>9368</v>
      </c>
      <c r="G1780">
        <v>0</v>
      </c>
      <c r="H1780">
        <v>663</v>
      </c>
      <c r="I1780">
        <v>3</v>
      </c>
      <c r="J1780" t="s">
        <v>247</v>
      </c>
      <c r="K1780">
        <v>51073</v>
      </c>
      <c r="L1780" t="s">
        <v>236</v>
      </c>
    </row>
    <row r="1781" spans="1:12" x14ac:dyDescent="0.2">
      <c r="A1781" t="str">
        <f t="shared" si="27"/>
        <v>Goochland2016</v>
      </c>
      <c r="B1781" t="s">
        <v>672</v>
      </c>
      <c r="C1781">
        <v>2016</v>
      </c>
      <c r="D1781" t="s">
        <v>245</v>
      </c>
      <c r="E1781">
        <v>803</v>
      </c>
      <c r="F1781">
        <v>15727</v>
      </c>
      <c r="G1781">
        <v>4.0999999999999996</v>
      </c>
      <c r="H1781">
        <v>1459</v>
      </c>
      <c r="I1781">
        <v>0.6</v>
      </c>
      <c r="J1781" t="s">
        <v>247</v>
      </c>
      <c r="K1781">
        <v>51075</v>
      </c>
      <c r="L1781" t="s">
        <v>236</v>
      </c>
    </row>
    <row r="1782" spans="1:12" x14ac:dyDescent="0.2">
      <c r="A1782" t="str">
        <f t="shared" si="27"/>
        <v>Grayson2016</v>
      </c>
      <c r="B1782" t="s">
        <v>598</v>
      </c>
      <c r="C1782">
        <v>2016</v>
      </c>
      <c r="D1782" t="s">
        <v>245</v>
      </c>
      <c r="E1782">
        <v>379</v>
      </c>
      <c r="F1782">
        <v>2729</v>
      </c>
      <c r="G1782">
        <v>5.4</v>
      </c>
      <c r="H1782">
        <v>593</v>
      </c>
      <c r="I1782">
        <v>0.9</v>
      </c>
      <c r="J1782" t="s">
        <v>247</v>
      </c>
      <c r="K1782">
        <v>51077</v>
      </c>
      <c r="L1782" t="s">
        <v>236</v>
      </c>
    </row>
    <row r="1783" spans="1:12" x14ac:dyDescent="0.2">
      <c r="A1783" t="str">
        <f t="shared" si="27"/>
        <v>Greene2016</v>
      </c>
      <c r="B1783" t="s">
        <v>436</v>
      </c>
      <c r="C1783">
        <v>2016</v>
      </c>
      <c r="D1783" t="s">
        <v>245</v>
      </c>
      <c r="E1783">
        <v>479</v>
      </c>
      <c r="F1783">
        <v>3697</v>
      </c>
      <c r="G1783">
        <v>2.2000000000000002</v>
      </c>
      <c r="H1783">
        <v>678</v>
      </c>
      <c r="I1783">
        <v>0.1</v>
      </c>
      <c r="J1783" t="s">
        <v>247</v>
      </c>
      <c r="K1783">
        <v>51079</v>
      </c>
      <c r="L1783" t="s">
        <v>236</v>
      </c>
    </row>
    <row r="1784" spans="1:12" x14ac:dyDescent="0.2">
      <c r="A1784" t="str">
        <f t="shared" si="27"/>
        <v>Greensville2016</v>
      </c>
      <c r="B1784" t="s">
        <v>673</v>
      </c>
      <c r="C1784">
        <v>2016</v>
      </c>
      <c r="D1784" t="s">
        <v>245</v>
      </c>
      <c r="E1784">
        <v>218</v>
      </c>
      <c r="F1784">
        <v>4607</v>
      </c>
      <c r="G1784">
        <v>-2.6</v>
      </c>
      <c r="H1784">
        <v>745</v>
      </c>
      <c r="I1784">
        <v>4.5</v>
      </c>
      <c r="J1784" t="s">
        <v>247</v>
      </c>
      <c r="K1784">
        <v>51081</v>
      </c>
      <c r="L1784" t="s">
        <v>236</v>
      </c>
    </row>
    <row r="1785" spans="1:12" x14ac:dyDescent="0.2">
      <c r="A1785" t="str">
        <f t="shared" si="27"/>
        <v>Halifax2016</v>
      </c>
      <c r="B1785" t="s">
        <v>674</v>
      </c>
      <c r="C1785">
        <v>2016</v>
      </c>
      <c r="D1785" t="s">
        <v>245</v>
      </c>
      <c r="E1785">
        <v>1010</v>
      </c>
      <c r="F1785">
        <v>12106</v>
      </c>
      <c r="G1785">
        <v>-0.3</v>
      </c>
      <c r="H1785">
        <v>704</v>
      </c>
      <c r="I1785">
        <v>0.7</v>
      </c>
      <c r="J1785" t="s">
        <v>247</v>
      </c>
      <c r="K1785">
        <v>51083</v>
      </c>
      <c r="L1785" t="s">
        <v>236</v>
      </c>
    </row>
    <row r="1786" spans="1:12" x14ac:dyDescent="0.2">
      <c r="A1786" t="str">
        <f t="shared" si="27"/>
        <v>Hanover2016</v>
      </c>
      <c r="B1786" t="s">
        <v>675</v>
      </c>
      <c r="C1786">
        <v>2016</v>
      </c>
      <c r="D1786" t="s">
        <v>245</v>
      </c>
      <c r="E1786">
        <v>3675</v>
      </c>
      <c r="F1786">
        <v>49697</v>
      </c>
      <c r="G1786">
        <v>1.7</v>
      </c>
      <c r="H1786">
        <v>857</v>
      </c>
      <c r="I1786">
        <v>0</v>
      </c>
      <c r="J1786" t="s">
        <v>247</v>
      </c>
      <c r="K1786">
        <v>51085</v>
      </c>
      <c r="L1786" t="s">
        <v>236</v>
      </c>
    </row>
    <row r="1787" spans="1:12" x14ac:dyDescent="0.2">
      <c r="A1787" t="str">
        <f t="shared" si="27"/>
        <v>Henrico2016</v>
      </c>
      <c r="B1787" t="s">
        <v>676</v>
      </c>
      <c r="C1787">
        <v>2016</v>
      </c>
      <c r="D1787" t="s">
        <v>245</v>
      </c>
      <c r="E1787">
        <v>11280</v>
      </c>
      <c r="F1787">
        <v>192589</v>
      </c>
      <c r="G1787">
        <v>0.5</v>
      </c>
      <c r="H1787">
        <v>1007</v>
      </c>
      <c r="I1787">
        <v>-1.4</v>
      </c>
      <c r="J1787" t="s">
        <v>247</v>
      </c>
      <c r="K1787">
        <v>51087</v>
      </c>
      <c r="L1787" t="s">
        <v>236</v>
      </c>
    </row>
    <row r="1788" spans="1:12" x14ac:dyDescent="0.2">
      <c r="A1788" t="str">
        <f t="shared" si="27"/>
        <v>Henry2016</v>
      </c>
      <c r="B1788" t="s">
        <v>416</v>
      </c>
      <c r="C1788">
        <v>2016</v>
      </c>
      <c r="D1788" t="s">
        <v>245</v>
      </c>
      <c r="E1788">
        <v>1580</v>
      </c>
      <c r="F1788">
        <v>15589</v>
      </c>
      <c r="G1788">
        <v>1.5</v>
      </c>
      <c r="H1788">
        <v>640</v>
      </c>
      <c r="I1788">
        <v>2.4</v>
      </c>
      <c r="J1788" t="s">
        <v>247</v>
      </c>
      <c r="K1788">
        <v>51089</v>
      </c>
      <c r="L1788" t="s">
        <v>236</v>
      </c>
    </row>
    <row r="1789" spans="1:12" x14ac:dyDescent="0.2">
      <c r="A1789" t="str">
        <f t="shared" si="27"/>
        <v>Highland2016</v>
      </c>
      <c r="B1789" t="s">
        <v>677</v>
      </c>
      <c r="C1789">
        <v>2016</v>
      </c>
      <c r="D1789" t="s">
        <v>245</v>
      </c>
      <c r="E1789">
        <v>112</v>
      </c>
      <c r="F1789">
        <v>500</v>
      </c>
      <c r="G1789">
        <v>-1</v>
      </c>
      <c r="H1789">
        <v>617</v>
      </c>
      <c r="I1789">
        <v>2.2000000000000002</v>
      </c>
      <c r="J1789" t="s">
        <v>247</v>
      </c>
      <c r="K1789">
        <v>51091</v>
      </c>
      <c r="L1789" t="s">
        <v>236</v>
      </c>
    </row>
    <row r="1790" spans="1:12" x14ac:dyDescent="0.2">
      <c r="A1790" t="str">
        <f t="shared" si="27"/>
        <v>Isle of Wight2016</v>
      </c>
      <c r="B1790" t="s">
        <v>678</v>
      </c>
      <c r="C1790">
        <v>2016</v>
      </c>
      <c r="D1790" t="s">
        <v>245</v>
      </c>
      <c r="E1790">
        <v>753</v>
      </c>
      <c r="F1790">
        <v>10813</v>
      </c>
      <c r="G1790">
        <v>-0.6</v>
      </c>
      <c r="H1790">
        <v>805</v>
      </c>
      <c r="I1790">
        <v>1.9</v>
      </c>
      <c r="J1790" t="s">
        <v>247</v>
      </c>
      <c r="K1790">
        <v>51093</v>
      </c>
      <c r="L1790" t="s">
        <v>236</v>
      </c>
    </row>
    <row r="1791" spans="1:12" x14ac:dyDescent="0.2">
      <c r="A1791" t="str">
        <f t="shared" si="27"/>
        <v>James City2016</v>
      </c>
      <c r="B1791" t="s">
        <v>679</v>
      </c>
      <c r="C1791">
        <v>2016</v>
      </c>
      <c r="D1791" t="s">
        <v>245</v>
      </c>
      <c r="E1791">
        <v>1896</v>
      </c>
      <c r="F1791">
        <v>29500</v>
      </c>
      <c r="G1791">
        <v>3.2</v>
      </c>
      <c r="H1791">
        <v>755</v>
      </c>
      <c r="I1791">
        <v>2.2000000000000002</v>
      </c>
      <c r="J1791" t="s">
        <v>247</v>
      </c>
      <c r="K1791">
        <v>51095</v>
      </c>
      <c r="L1791" t="s">
        <v>236</v>
      </c>
    </row>
    <row r="1792" spans="1:12" x14ac:dyDescent="0.2">
      <c r="A1792" t="str">
        <f t="shared" si="27"/>
        <v>King and Queen2016</v>
      </c>
      <c r="B1792" t="s">
        <v>680</v>
      </c>
      <c r="C1792">
        <v>2016</v>
      </c>
      <c r="D1792" t="s">
        <v>245</v>
      </c>
      <c r="E1792">
        <v>167</v>
      </c>
      <c r="F1792">
        <v>950</v>
      </c>
      <c r="G1792">
        <v>-2.7</v>
      </c>
      <c r="H1792">
        <v>715</v>
      </c>
      <c r="I1792">
        <v>1.6</v>
      </c>
      <c r="J1792" t="s">
        <v>247</v>
      </c>
      <c r="K1792">
        <v>51097</v>
      </c>
      <c r="L1792" t="s">
        <v>236</v>
      </c>
    </row>
    <row r="1793" spans="1:12" x14ac:dyDescent="0.2">
      <c r="A1793" t="str">
        <f t="shared" si="27"/>
        <v>King George2016</v>
      </c>
      <c r="B1793" t="s">
        <v>681</v>
      </c>
      <c r="C1793">
        <v>2016</v>
      </c>
      <c r="D1793" t="s">
        <v>245</v>
      </c>
      <c r="E1793">
        <v>616</v>
      </c>
      <c r="F1793">
        <v>11404</v>
      </c>
      <c r="G1793">
        <v>4.0999999999999996</v>
      </c>
      <c r="H1793">
        <v>1475</v>
      </c>
      <c r="I1793">
        <v>9.5</v>
      </c>
      <c r="J1793" t="s">
        <v>247</v>
      </c>
      <c r="K1793">
        <v>51099</v>
      </c>
      <c r="L1793" t="s">
        <v>236</v>
      </c>
    </row>
    <row r="1794" spans="1:12" x14ac:dyDescent="0.2">
      <c r="A1794" t="str">
        <f t="shared" si="27"/>
        <v>King William2016</v>
      </c>
      <c r="B1794" t="s">
        <v>682</v>
      </c>
      <c r="C1794">
        <v>2016</v>
      </c>
      <c r="D1794" t="s">
        <v>245</v>
      </c>
      <c r="E1794">
        <v>406</v>
      </c>
      <c r="F1794">
        <v>3933</v>
      </c>
      <c r="G1794">
        <v>3.3</v>
      </c>
      <c r="H1794">
        <v>869</v>
      </c>
      <c r="I1794">
        <v>-1.9</v>
      </c>
      <c r="J1794" t="s">
        <v>247</v>
      </c>
      <c r="K1794">
        <v>51101</v>
      </c>
      <c r="L1794" t="s">
        <v>236</v>
      </c>
    </row>
    <row r="1795" spans="1:12" x14ac:dyDescent="0.2">
      <c r="A1795" t="str">
        <f t="shared" si="27"/>
        <v>Lancaster2016</v>
      </c>
      <c r="B1795" t="s">
        <v>388</v>
      </c>
      <c r="C1795">
        <v>2016</v>
      </c>
      <c r="D1795" t="s">
        <v>245</v>
      </c>
      <c r="E1795">
        <v>484</v>
      </c>
      <c r="F1795">
        <v>4512</v>
      </c>
      <c r="G1795">
        <v>-1.4</v>
      </c>
      <c r="H1795">
        <v>729</v>
      </c>
      <c r="I1795">
        <v>0</v>
      </c>
      <c r="J1795" t="s">
        <v>247</v>
      </c>
      <c r="K1795">
        <v>51103</v>
      </c>
      <c r="L1795" t="s">
        <v>236</v>
      </c>
    </row>
    <row r="1796" spans="1:12" x14ac:dyDescent="0.2">
      <c r="A1796" t="str">
        <f t="shared" si="27"/>
        <v>Lee2016</v>
      </c>
      <c r="B1796" t="s">
        <v>315</v>
      </c>
      <c r="C1796">
        <v>2016</v>
      </c>
      <c r="D1796" t="s">
        <v>245</v>
      </c>
      <c r="E1796">
        <v>532</v>
      </c>
      <c r="F1796">
        <v>4396</v>
      </c>
      <c r="G1796">
        <v>-3.8</v>
      </c>
      <c r="H1796">
        <v>653</v>
      </c>
      <c r="I1796">
        <v>4.0999999999999996</v>
      </c>
      <c r="J1796" t="s">
        <v>247</v>
      </c>
      <c r="K1796">
        <v>51105</v>
      </c>
      <c r="L1796" t="s">
        <v>236</v>
      </c>
    </row>
    <row r="1797" spans="1:12" x14ac:dyDescent="0.2">
      <c r="A1797" t="str">
        <f t="shared" si="27"/>
        <v>Loudoun2016</v>
      </c>
      <c r="B1797" t="s">
        <v>417</v>
      </c>
      <c r="C1797">
        <v>2016</v>
      </c>
      <c r="D1797" t="s">
        <v>245</v>
      </c>
      <c r="E1797">
        <v>11907</v>
      </c>
      <c r="F1797">
        <v>161848</v>
      </c>
      <c r="G1797">
        <v>1.2</v>
      </c>
      <c r="H1797">
        <v>1236</v>
      </c>
      <c r="I1797">
        <v>-0.1</v>
      </c>
      <c r="J1797" t="s">
        <v>247</v>
      </c>
      <c r="K1797">
        <v>51107</v>
      </c>
      <c r="L1797" t="s">
        <v>236</v>
      </c>
    </row>
    <row r="1798" spans="1:12" x14ac:dyDescent="0.2">
      <c r="A1798" t="str">
        <f t="shared" ref="A1798:A1861" si="28">_xlfn.CONCAT(B1798, C1798)</f>
        <v>Louisa2016</v>
      </c>
      <c r="B1798" t="s">
        <v>683</v>
      </c>
      <c r="C1798">
        <v>2016</v>
      </c>
      <c r="D1798" t="s">
        <v>245</v>
      </c>
      <c r="E1798">
        <v>888</v>
      </c>
      <c r="F1798">
        <v>9149</v>
      </c>
      <c r="G1798">
        <v>-6.5</v>
      </c>
      <c r="H1798">
        <v>948</v>
      </c>
      <c r="I1798">
        <v>1.6</v>
      </c>
      <c r="J1798" t="s">
        <v>247</v>
      </c>
      <c r="K1798">
        <v>51109</v>
      </c>
      <c r="L1798" t="s">
        <v>236</v>
      </c>
    </row>
    <row r="1799" spans="1:12" x14ac:dyDescent="0.2">
      <c r="A1799" t="str">
        <f t="shared" si="28"/>
        <v>Lunenburg2016</v>
      </c>
      <c r="B1799" t="s">
        <v>684</v>
      </c>
      <c r="C1799">
        <v>2016</v>
      </c>
      <c r="D1799" t="s">
        <v>245</v>
      </c>
      <c r="E1799">
        <v>294</v>
      </c>
      <c r="F1799">
        <v>2521</v>
      </c>
      <c r="G1799">
        <v>-3.1</v>
      </c>
      <c r="H1799">
        <v>696</v>
      </c>
      <c r="I1799">
        <v>3.4</v>
      </c>
      <c r="J1799" t="s">
        <v>247</v>
      </c>
      <c r="K1799">
        <v>51111</v>
      </c>
      <c r="L1799" t="s">
        <v>236</v>
      </c>
    </row>
    <row r="1800" spans="1:12" x14ac:dyDescent="0.2">
      <c r="A1800" t="str">
        <f t="shared" si="28"/>
        <v>Madison2016</v>
      </c>
      <c r="B1800" t="s">
        <v>313</v>
      </c>
      <c r="C1800">
        <v>2016</v>
      </c>
      <c r="D1800" t="s">
        <v>245</v>
      </c>
      <c r="E1800">
        <v>354</v>
      </c>
      <c r="F1800">
        <v>3160</v>
      </c>
      <c r="G1800">
        <v>-1.9</v>
      </c>
      <c r="H1800">
        <v>709</v>
      </c>
      <c r="I1800">
        <v>6.5</v>
      </c>
      <c r="J1800" t="s">
        <v>247</v>
      </c>
      <c r="K1800">
        <v>51113</v>
      </c>
      <c r="L1800" t="s">
        <v>236</v>
      </c>
    </row>
    <row r="1801" spans="1:12" x14ac:dyDescent="0.2">
      <c r="A1801" t="str">
        <f t="shared" si="28"/>
        <v>Mathews2016</v>
      </c>
      <c r="B1801" t="s">
        <v>685</v>
      </c>
      <c r="C1801">
        <v>2016</v>
      </c>
      <c r="D1801" t="s">
        <v>245</v>
      </c>
      <c r="E1801">
        <v>211</v>
      </c>
      <c r="F1801">
        <v>1494</v>
      </c>
      <c r="G1801">
        <v>1.1000000000000001</v>
      </c>
      <c r="H1801">
        <v>573</v>
      </c>
      <c r="I1801">
        <v>1.8</v>
      </c>
      <c r="J1801" t="s">
        <v>247</v>
      </c>
      <c r="K1801">
        <v>51115</v>
      </c>
      <c r="L1801" t="s">
        <v>236</v>
      </c>
    </row>
    <row r="1802" spans="1:12" x14ac:dyDescent="0.2">
      <c r="A1802" t="str">
        <f t="shared" si="28"/>
        <v>Mecklenburg2016</v>
      </c>
      <c r="B1802" t="s">
        <v>686</v>
      </c>
      <c r="C1802">
        <v>2016</v>
      </c>
      <c r="D1802" t="s">
        <v>245</v>
      </c>
      <c r="E1802">
        <v>1067</v>
      </c>
      <c r="F1802">
        <v>11832</v>
      </c>
      <c r="G1802">
        <v>-1.8</v>
      </c>
      <c r="H1802">
        <v>669</v>
      </c>
      <c r="I1802">
        <v>-0.6</v>
      </c>
      <c r="J1802" t="s">
        <v>247</v>
      </c>
      <c r="K1802">
        <v>51117</v>
      </c>
      <c r="L1802" t="s">
        <v>236</v>
      </c>
    </row>
    <row r="1803" spans="1:12" x14ac:dyDescent="0.2">
      <c r="A1803" t="str">
        <f t="shared" si="28"/>
        <v>Middlesex2016</v>
      </c>
      <c r="B1803" t="s">
        <v>687</v>
      </c>
      <c r="C1803">
        <v>2016</v>
      </c>
      <c r="D1803" t="s">
        <v>245</v>
      </c>
      <c r="E1803">
        <v>385</v>
      </c>
      <c r="F1803">
        <v>3283</v>
      </c>
      <c r="G1803">
        <v>2.4</v>
      </c>
      <c r="H1803">
        <v>699</v>
      </c>
      <c r="I1803">
        <v>6.2</v>
      </c>
      <c r="J1803" t="s">
        <v>247</v>
      </c>
      <c r="K1803">
        <v>51119</v>
      </c>
      <c r="L1803" t="s">
        <v>236</v>
      </c>
    </row>
    <row r="1804" spans="1:12" x14ac:dyDescent="0.2">
      <c r="A1804" t="str">
        <f t="shared" si="28"/>
        <v>Montgomery2016</v>
      </c>
      <c r="B1804" t="s">
        <v>329</v>
      </c>
      <c r="C1804">
        <v>2016</v>
      </c>
      <c r="D1804" t="s">
        <v>245</v>
      </c>
      <c r="E1804">
        <v>2279</v>
      </c>
      <c r="F1804">
        <v>42559</v>
      </c>
      <c r="G1804">
        <v>0.5</v>
      </c>
      <c r="H1804">
        <v>835</v>
      </c>
      <c r="I1804">
        <v>0.8</v>
      </c>
      <c r="J1804" t="s">
        <v>247</v>
      </c>
      <c r="K1804">
        <v>51121</v>
      </c>
      <c r="L1804" t="s">
        <v>236</v>
      </c>
    </row>
    <row r="1805" spans="1:12" x14ac:dyDescent="0.2">
      <c r="A1805" t="str">
        <f t="shared" si="28"/>
        <v>Nelson2016</v>
      </c>
      <c r="B1805" t="s">
        <v>627</v>
      </c>
      <c r="C1805">
        <v>2016</v>
      </c>
      <c r="D1805" t="s">
        <v>245</v>
      </c>
      <c r="E1805">
        <v>546</v>
      </c>
      <c r="F1805">
        <v>3940</v>
      </c>
      <c r="G1805">
        <v>-8.1</v>
      </c>
      <c r="H1805">
        <v>676</v>
      </c>
      <c r="I1805">
        <v>-7.9</v>
      </c>
      <c r="J1805" t="s">
        <v>247</v>
      </c>
      <c r="K1805">
        <v>51125</v>
      </c>
      <c r="L1805" t="s">
        <v>236</v>
      </c>
    </row>
    <row r="1806" spans="1:12" x14ac:dyDescent="0.2">
      <c r="A1806" t="str">
        <f t="shared" si="28"/>
        <v>New Kent2016</v>
      </c>
      <c r="B1806" t="s">
        <v>688</v>
      </c>
      <c r="C1806">
        <v>2016</v>
      </c>
      <c r="D1806" t="s">
        <v>245</v>
      </c>
      <c r="E1806">
        <v>453</v>
      </c>
      <c r="F1806">
        <v>4373</v>
      </c>
      <c r="G1806">
        <v>3.1</v>
      </c>
      <c r="H1806">
        <v>747</v>
      </c>
      <c r="I1806">
        <v>1.4</v>
      </c>
      <c r="J1806" t="s">
        <v>247</v>
      </c>
      <c r="K1806">
        <v>51127</v>
      </c>
      <c r="L1806" t="s">
        <v>236</v>
      </c>
    </row>
    <row r="1807" spans="1:12" x14ac:dyDescent="0.2">
      <c r="A1807" t="str">
        <f t="shared" si="28"/>
        <v>Northampton2016</v>
      </c>
      <c r="B1807" t="s">
        <v>689</v>
      </c>
      <c r="C1807">
        <v>2016</v>
      </c>
      <c r="D1807" t="s">
        <v>245</v>
      </c>
      <c r="E1807">
        <v>561</v>
      </c>
      <c r="F1807">
        <v>4600</v>
      </c>
      <c r="G1807">
        <v>-2.9</v>
      </c>
      <c r="H1807">
        <v>659</v>
      </c>
      <c r="I1807">
        <v>1.1000000000000001</v>
      </c>
      <c r="J1807" t="s">
        <v>247</v>
      </c>
      <c r="K1807">
        <v>51131</v>
      </c>
      <c r="L1807" t="s">
        <v>236</v>
      </c>
    </row>
    <row r="1808" spans="1:12" x14ac:dyDescent="0.2">
      <c r="A1808" t="str">
        <f t="shared" si="28"/>
        <v>Northumberland2016</v>
      </c>
      <c r="B1808" t="s">
        <v>690</v>
      </c>
      <c r="C1808">
        <v>2016</v>
      </c>
      <c r="D1808" t="s">
        <v>245</v>
      </c>
      <c r="E1808">
        <v>359</v>
      </c>
      <c r="F1808">
        <v>2551</v>
      </c>
      <c r="G1808">
        <v>-0.5</v>
      </c>
      <c r="H1808">
        <v>777</v>
      </c>
      <c r="I1808">
        <v>2.6</v>
      </c>
      <c r="J1808" t="s">
        <v>247</v>
      </c>
      <c r="K1808">
        <v>51133</v>
      </c>
      <c r="L1808" t="s">
        <v>236</v>
      </c>
    </row>
    <row r="1809" spans="1:12" x14ac:dyDescent="0.2">
      <c r="A1809" t="str">
        <f t="shared" si="28"/>
        <v>Nottoway2016</v>
      </c>
      <c r="B1809" t="s">
        <v>691</v>
      </c>
      <c r="C1809">
        <v>2016</v>
      </c>
      <c r="D1809" t="s">
        <v>245</v>
      </c>
      <c r="E1809">
        <v>422</v>
      </c>
      <c r="F1809">
        <v>5719</v>
      </c>
      <c r="G1809">
        <v>-3.6</v>
      </c>
      <c r="H1809">
        <v>679</v>
      </c>
      <c r="I1809">
        <v>-0.3</v>
      </c>
      <c r="J1809" t="s">
        <v>247</v>
      </c>
      <c r="K1809">
        <v>51135</v>
      </c>
      <c r="L1809" t="s">
        <v>236</v>
      </c>
    </row>
    <row r="1810" spans="1:12" x14ac:dyDescent="0.2">
      <c r="A1810" t="str">
        <f t="shared" si="28"/>
        <v>Orange2016</v>
      </c>
      <c r="B1810" t="s">
        <v>418</v>
      </c>
      <c r="C1810">
        <v>2016</v>
      </c>
      <c r="D1810" t="s">
        <v>245</v>
      </c>
      <c r="E1810">
        <v>887</v>
      </c>
      <c r="F1810">
        <v>9580</v>
      </c>
      <c r="G1810">
        <v>0.8</v>
      </c>
      <c r="H1810">
        <v>707</v>
      </c>
      <c r="I1810">
        <v>-1.8</v>
      </c>
      <c r="J1810" t="s">
        <v>247</v>
      </c>
      <c r="K1810">
        <v>51137</v>
      </c>
      <c r="L1810" t="s">
        <v>236</v>
      </c>
    </row>
    <row r="1811" spans="1:12" x14ac:dyDescent="0.2">
      <c r="A1811" t="str">
        <f t="shared" si="28"/>
        <v>Page2016</v>
      </c>
      <c r="B1811" t="s">
        <v>692</v>
      </c>
      <c r="C1811">
        <v>2016</v>
      </c>
      <c r="D1811" t="s">
        <v>245</v>
      </c>
      <c r="E1811">
        <v>562</v>
      </c>
      <c r="F1811">
        <v>5390</v>
      </c>
      <c r="G1811">
        <v>2.5</v>
      </c>
      <c r="H1811">
        <v>603</v>
      </c>
      <c r="I1811">
        <v>0.8</v>
      </c>
      <c r="J1811" t="s">
        <v>247</v>
      </c>
      <c r="K1811">
        <v>51139</v>
      </c>
      <c r="L1811" t="s">
        <v>236</v>
      </c>
    </row>
    <row r="1812" spans="1:12" x14ac:dyDescent="0.2">
      <c r="A1812" t="str">
        <f t="shared" si="28"/>
        <v>Patrick2016</v>
      </c>
      <c r="B1812" t="s">
        <v>693</v>
      </c>
      <c r="C1812">
        <v>2016</v>
      </c>
      <c r="D1812" t="s">
        <v>245</v>
      </c>
      <c r="E1812">
        <v>485</v>
      </c>
      <c r="F1812">
        <v>5396</v>
      </c>
      <c r="G1812">
        <v>3.9</v>
      </c>
      <c r="H1812">
        <v>541</v>
      </c>
      <c r="I1812">
        <v>-1.8</v>
      </c>
      <c r="J1812" t="s">
        <v>247</v>
      </c>
      <c r="K1812">
        <v>51141</v>
      </c>
      <c r="L1812" t="s">
        <v>236</v>
      </c>
    </row>
    <row r="1813" spans="1:12" x14ac:dyDescent="0.2">
      <c r="A1813" t="str">
        <f t="shared" si="28"/>
        <v>Pittsylvania2016</v>
      </c>
      <c r="B1813" t="s">
        <v>694</v>
      </c>
      <c r="C1813">
        <v>2016</v>
      </c>
      <c r="D1813" t="s">
        <v>245</v>
      </c>
      <c r="E1813">
        <v>1285</v>
      </c>
      <c r="F1813">
        <v>12181</v>
      </c>
      <c r="G1813">
        <v>-4</v>
      </c>
      <c r="H1813">
        <v>654</v>
      </c>
      <c r="I1813">
        <v>2.5</v>
      </c>
      <c r="J1813" t="s">
        <v>247</v>
      </c>
      <c r="K1813">
        <v>51143</v>
      </c>
      <c r="L1813" t="s">
        <v>236</v>
      </c>
    </row>
    <row r="1814" spans="1:12" x14ac:dyDescent="0.2">
      <c r="A1814" t="str">
        <f t="shared" si="28"/>
        <v>Powhatan2016</v>
      </c>
      <c r="B1814" t="s">
        <v>695</v>
      </c>
      <c r="C1814">
        <v>2016</v>
      </c>
      <c r="D1814" t="s">
        <v>245</v>
      </c>
      <c r="E1814">
        <v>794</v>
      </c>
      <c r="F1814">
        <v>7002</v>
      </c>
      <c r="G1814">
        <v>2.7</v>
      </c>
      <c r="H1814">
        <v>810</v>
      </c>
      <c r="I1814">
        <v>0.2</v>
      </c>
      <c r="J1814" t="s">
        <v>247</v>
      </c>
      <c r="K1814">
        <v>51145</v>
      </c>
      <c r="L1814" t="s">
        <v>236</v>
      </c>
    </row>
    <row r="1815" spans="1:12" x14ac:dyDescent="0.2">
      <c r="A1815" t="str">
        <f t="shared" si="28"/>
        <v>Prince Edward2016</v>
      </c>
      <c r="B1815" t="s">
        <v>696</v>
      </c>
      <c r="C1815">
        <v>2016</v>
      </c>
      <c r="D1815" t="s">
        <v>245</v>
      </c>
      <c r="E1815">
        <v>663</v>
      </c>
      <c r="F1815">
        <v>9008</v>
      </c>
      <c r="G1815">
        <v>1</v>
      </c>
      <c r="H1815">
        <v>684</v>
      </c>
      <c r="I1815">
        <v>1.3</v>
      </c>
      <c r="J1815" t="s">
        <v>247</v>
      </c>
      <c r="K1815">
        <v>51147</v>
      </c>
      <c r="L1815" t="s">
        <v>236</v>
      </c>
    </row>
    <row r="1816" spans="1:12" x14ac:dyDescent="0.2">
      <c r="A1816" t="str">
        <f t="shared" si="28"/>
        <v>Prince George2016</v>
      </c>
      <c r="B1816" t="s">
        <v>697</v>
      </c>
      <c r="C1816">
        <v>2016</v>
      </c>
      <c r="D1816" t="s">
        <v>245</v>
      </c>
      <c r="E1816">
        <v>619</v>
      </c>
      <c r="F1816">
        <v>14888</v>
      </c>
      <c r="G1816">
        <v>-0.3</v>
      </c>
      <c r="H1816">
        <v>965</v>
      </c>
      <c r="I1816">
        <v>-1.3</v>
      </c>
      <c r="J1816" t="s">
        <v>247</v>
      </c>
      <c r="K1816">
        <v>51149</v>
      </c>
      <c r="L1816" t="s">
        <v>236</v>
      </c>
    </row>
    <row r="1817" spans="1:12" x14ac:dyDescent="0.2">
      <c r="A1817" t="str">
        <f t="shared" si="28"/>
        <v>Prince William2016</v>
      </c>
      <c r="B1817" t="s">
        <v>698</v>
      </c>
      <c r="C1817">
        <v>2016</v>
      </c>
      <c r="D1817" t="s">
        <v>245</v>
      </c>
      <c r="E1817">
        <v>9089</v>
      </c>
      <c r="F1817">
        <v>128380</v>
      </c>
      <c r="G1817">
        <v>2</v>
      </c>
      <c r="H1817">
        <v>932</v>
      </c>
      <c r="I1817">
        <v>0.9</v>
      </c>
      <c r="J1817" t="s">
        <v>247</v>
      </c>
      <c r="K1817">
        <v>51153</v>
      </c>
      <c r="L1817" t="s">
        <v>236</v>
      </c>
    </row>
    <row r="1818" spans="1:12" x14ac:dyDescent="0.2">
      <c r="A1818" t="str">
        <f t="shared" si="28"/>
        <v>Pulaski2016</v>
      </c>
      <c r="B1818" t="s">
        <v>415</v>
      </c>
      <c r="C1818">
        <v>2016</v>
      </c>
      <c r="D1818" t="s">
        <v>245</v>
      </c>
      <c r="E1818">
        <v>760</v>
      </c>
      <c r="F1818">
        <v>13166</v>
      </c>
      <c r="G1818">
        <v>-8.9</v>
      </c>
      <c r="H1818">
        <v>727</v>
      </c>
      <c r="I1818">
        <v>-2</v>
      </c>
      <c r="J1818" t="s">
        <v>247</v>
      </c>
      <c r="K1818">
        <v>51155</v>
      </c>
      <c r="L1818" t="s">
        <v>236</v>
      </c>
    </row>
    <row r="1819" spans="1:12" x14ac:dyDescent="0.2">
      <c r="A1819" t="str">
        <f t="shared" si="28"/>
        <v>Rappahannock2016</v>
      </c>
      <c r="B1819" t="s">
        <v>699</v>
      </c>
      <c r="C1819">
        <v>2016</v>
      </c>
      <c r="D1819" t="s">
        <v>245</v>
      </c>
      <c r="E1819">
        <v>282</v>
      </c>
      <c r="F1819">
        <v>1545</v>
      </c>
      <c r="G1819">
        <v>3.1</v>
      </c>
      <c r="H1819">
        <v>1043</v>
      </c>
      <c r="I1819">
        <v>-3.2</v>
      </c>
      <c r="J1819" t="s">
        <v>247</v>
      </c>
      <c r="K1819">
        <v>51157</v>
      </c>
      <c r="L1819" t="s">
        <v>236</v>
      </c>
    </row>
    <row r="1820" spans="1:12" x14ac:dyDescent="0.2">
      <c r="A1820" t="str">
        <f t="shared" si="28"/>
        <v>Richmond2016</v>
      </c>
      <c r="B1820" t="s">
        <v>342</v>
      </c>
      <c r="C1820">
        <v>2016</v>
      </c>
      <c r="D1820" t="s">
        <v>245</v>
      </c>
      <c r="E1820">
        <v>219</v>
      </c>
      <c r="F1820">
        <v>2895</v>
      </c>
      <c r="G1820">
        <v>0.2</v>
      </c>
      <c r="H1820">
        <v>727</v>
      </c>
      <c r="I1820">
        <v>-0.3</v>
      </c>
      <c r="J1820" t="s">
        <v>247</v>
      </c>
      <c r="K1820">
        <v>51159</v>
      </c>
      <c r="L1820" t="s">
        <v>236</v>
      </c>
    </row>
    <row r="1821" spans="1:12" x14ac:dyDescent="0.2">
      <c r="A1821" t="str">
        <f t="shared" si="28"/>
        <v>Roanoke2016</v>
      </c>
      <c r="B1821" t="s">
        <v>700</v>
      </c>
      <c r="C1821">
        <v>2016</v>
      </c>
      <c r="D1821" t="s">
        <v>245</v>
      </c>
      <c r="E1821">
        <v>2476</v>
      </c>
      <c r="F1821">
        <v>39140</v>
      </c>
      <c r="G1821">
        <v>3.8</v>
      </c>
      <c r="H1821">
        <v>818</v>
      </c>
      <c r="I1821">
        <v>-0.1</v>
      </c>
      <c r="J1821" t="s">
        <v>247</v>
      </c>
      <c r="K1821">
        <v>51161</v>
      </c>
      <c r="L1821" t="s">
        <v>236</v>
      </c>
    </row>
    <row r="1822" spans="1:12" x14ac:dyDescent="0.2">
      <c r="A1822" t="str">
        <f t="shared" si="28"/>
        <v>Rockbridge2016</v>
      </c>
      <c r="B1822" t="s">
        <v>701</v>
      </c>
      <c r="C1822">
        <v>2016</v>
      </c>
      <c r="D1822" t="s">
        <v>245</v>
      </c>
      <c r="E1822">
        <v>472</v>
      </c>
      <c r="F1822">
        <v>5696</v>
      </c>
      <c r="G1822">
        <v>3.7</v>
      </c>
      <c r="H1822">
        <v>605</v>
      </c>
      <c r="I1822">
        <v>-3.5</v>
      </c>
      <c r="J1822" t="s">
        <v>247</v>
      </c>
      <c r="K1822">
        <v>51163</v>
      </c>
      <c r="L1822" t="s">
        <v>236</v>
      </c>
    </row>
    <row r="1823" spans="1:12" x14ac:dyDescent="0.2">
      <c r="A1823" t="str">
        <f t="shared" si="28"/>
        <v>Rockingham2016</v>
      </c>
      <c r="B1823" t="s">
        <v>380</v>
      </c>
      <c r="C1823">
        <v>2016</v>
      </c>
      <c r="D1823" t="s">
        <v>245</v>
      </c>
      <c r="E1823">
        <v>1700</v>
      </c>
      <c r="F1823">
        <v>32426</v>
      </c>
      <c r="G1823">
        <v>5.2</v>
      </c>
      <c r="H1823">
        <v>820</v>
      </c>
      <c r="I1823">
        <v>-3.9</v>
      </c>
      <c r="J1823" t="s">
        <v>247</v>
      </c>
      <c r="K1823">
        <v>51165</v>
      </c>
      <c r="L1823" t="s">
        <v>236</v>
      </c>
    </row>
    <row r="1824" spans="1:12" x14ac:dyDescent="0.2">
      <c r="A1824" t="str">
        <f t="shared" si="28"/>
        <v>Russell2016</v>
      </c>
      <c r="B1824" t="s">
        <v>449</v>
      </c>
      <c r="C1824">
        <v>2016</v>
      </c>
      <c r="D1824" t="s">
        <v>245</v>
      </c>
      <c r="E1824">
        <v>613</v>
      </c>
      <c r="F1824">
        <v>6999</v>
      </c>
      <c r="G1824">
        <v>0.2</v>
      </c>
      <c r="H1824">
        <v>761</v>
      </c>
      <c r="I1824">
        <v>-1.4</v>
      </c>
      <c r="J1824" t="s">
        <v>247</v>
      </c>
      <c r="K1824">
        <v>51167</v>
      </c>
      <c r="L1824" t="s">
        <v>236</v>
      </c>
    </row>
    <row r="1825" spans="1:12" x14ac:dyDescent="0.2">
      <c r="A1825" t="str">
        <f t="shared" si="28"/>
        <v>Scott2016</v>
      </c>
      <c r="B1825" t="s">
        <v>638</v>
      </c>
      <c r="C1825">
        <v>2016</v>
      </c>
      <c r="D1825" t="s">
        <v>245</v>
      </c>
      <c r="E1825">
        <v>423</v>
      </c>
      <c r="F1825">
        <v>4656</v>
      </c>
      <c r="G1825">
        <v>-3.8</v>
      </c>
      <c r="H1825">
        <v>647</v>
      </c>
      <c r="I1825">
        <v>0.9</v>
      </c>
      <c r="J1825" t="s">
        <v>247</v>
      </c>
      <c r="K1825">
        <v>51169</v>
      </c>
      <c r="L1825" t="s">
        <v>236</v>
      </c>
    </row>
    <row r="1826" spans="1:12" x14ac:dyDescent="0.2">
      <c r="A1826" t="str">
        <f t="shared" si="28"/>
        <v>Shenandoah2016</v>
      </c>
      <c r="B1826" t="s">
        <v>702</v>
      </c>
      <c r="C1826">
        <v>2016</v>
      </c>
      <c r="D1826" t="s">
        <v>245</v>
      </c>
      <c r="E1826">
        <v>1190</v>
      </c>
      <c r="F1826">
        <v>13685</v>
      </c>
      <c r="G1826">
        <v>-0.5</v>
      </c>
      <c r="H1826">
        <v>686</v>
      </c>
      <c r="I1826">
        <v>-0.3</v>
      </c>
      <c r="J1826" t="s">
        <v>247</v>
      </c>
      <c r="K1826">
        <v>51171</v>
      </c>
      <c r="L1826" t="s">
        <v>236</v>
      </c>
    </row>
    <row r="1827" spans="1:12" x14ac:dyDescent="0.2">
      <c r="A1827" t="str">
        <f t="shared" si="28"/>
        <v>Smyth2016</v>
      </c>
      <c r="B1827" t="s">
        <v>703</v>
      </c>
      <c r="C1827">
        <v>2016</v>
      </c>
      <c r="D1827" t="s">
        <v>245</v>
      </c>
      <c r="E1827">
        <v>856</v>
      </c>
      <c r="F1827">
        <v>12693</v>
      </c>
      <c r="G1827">
        <v>0.3</v>
      </c>
      <c r="H1827">
        <v>677</v>
      </c>
      <c r="I1827">
        <v>-3.3</v>
      </c>
      <c r="J1827" t="s">
        <v>247</v>
      </c>
      <c r="K1827">
        <v>51173</v>
      </c>
      <c r="L1827" t="s">
        <v>236</v>
      </c>
    </row>
    <row r="1828" spans="1:12" x14ac:dyDescent="0.2">
      <c r="A1828" t="str">
        <f t="shared" si="28"/>
        <v>Southampton2016</v>
      </c>
      <c r="B1828" t="s">
        <v>704</v>
      </c>
      <c r="C1828">
        <v>2016</v>
      </c>
      <c r="D1828" t="s">
        <v>245</v>
      </c>
      <c r="E1828">
        <v>331</v>
      </c>
      <c r="F1828">
        <v>3767</v>
      </c>
      <c r="G1828">
        <v>-0.9</v>
      </c>
      <c r="H1828">
        <v>669</v>
      </c>
      <c r="I1828">
        <v>2.5</v>
      </c>
      <c r="J1828" t="s">
        <v>247</v>
      </c>
      <c r="K1828">
        <v>51175</v>
      </c>
      <c r="L1828" t="s">
        <v>236</v>
      </c>
    </row>
    <row r="1829" spans="1:12" x14ac:dyDescent="0.2">
      <c r="A1829" t="str">
        <f t="shared" si="28"/>
        <v>Spotsylvania2016</v>
      </c>
      <c r="B1829" t="s">
        <v>705</v>
      </c>
      <c r="C1829">
        <v>2016</v>
      </c>
      <c r="D1829" t="s">
        <v>245</v>
      </c>
      <c r="E1829">
        <v>2953</v>
      </c>
      <c r="F1829">
        <v>35849</v>
      </c>
      <c r="G1829">
        <v>1.6</v>
      </c>
      <c r="H1829">
        <v>761</v>
      </c>
      <c r="I1829">
        <v>-5.0999999999999996</v>
      </c>
      <c r="J1829" t="s">
        <v>247</v>
      </c>
      <c r="K1829">
        <v>51177</v>
      </c>
      <c r="L1829" t="s">
        <v>236</v>
      </c>
    </row>
    <row r="1830" spans="1:12" x14ac:dyDescent="0.2">
      <c r="A1830" t="str">
        <f t="shared" si="28"/>
        <v>Stafford2016</v>
      </c>
      <c r="B1830" t="s">
        <v>706</v>
      </c>
      <c r="C1830">
        <v>2016</v>
      </c>
      <c r="D1830" t="s">
        <v>245</v>
      </c>
      <c r="E1830">
        <v>2645</v>
      </c>
      <c r="F1830">
        <v>42792</v>
      </c>
      <c r="G1830">
        <v>2.5</v>
      </c>
      <c r="H1830">
        <v>959</v>
      </c>
      <c r="I1830">
        <v>-0.2</v>
      </c>
      <c r="J1830" t="s">
        <v>247</v>
      </c>
      <c r="K1830">
        <v>51179</v>
      </c>
      <c r="L1830" t="s">
        <v>236</v>
      </c>
    </row>
    <row r="1831" spans="1:12" x14ac:dyDescent="0.2">
      <c r="A1831" t="str">
        <f t="shared" si="28"/>
        <v>Surry2016</v>
      </c>
      <c r="B1831" t="s">
        <v>707</v>
      </c>
      <c r="C1831">
        <v>2016</v>
      </c>
      <c r="D1831" t="s">
        <v>245</v>
      </c>
      <c r="E1831">
        <v>102</v>
      </c>
      <c r="F1831">
        <v>2232</v>
      </c>
      <c r="G1831">
        <v>-6</v>
      </c>
      <c r="H1831">
        <v>1460</v>
      </c>
      <c r="I1831">
        <v>-10.5</v>
      </c>
      <c r="J1831" t="s">
        <v>247</v>
      </c>
      <c r="K1831">
        <v>51181</v>
      </c>
      <c r="L1831" t="s">
        <v>236</v>
      </c>
    </row>
    <row r="1832" spans="1:12" x14ac:dyDescent="0.2">
      <c r="A1832" t="str">
        <f t="shared" si="28"/>
        <v>Sussex2016</v>
      </c>
      <c r="B1832" t="s">
        <v>708</v>
      </c>
      <c r="C1832">
        <v>2016</v>
      </c>
      <c r="D1832" t="s">
        <v>245</v>
      </c>
      <c r="E1832">
        <v>265</v>
      </c>
      <c r="F1832">
        <v>3852</v>
      </c>
      <c r="G1832">
        <v>-2.1</v>
      </c>
      <c r="H1832">
        <v>697</v>
      </c>
      <c r="I1832">
        <v>-3.9</v>
      </c>
      <c r="J1832" t="s">
        <v>247</v>
      </c>
      <c r="K1832">
        <v>51183</v>
      </c>
      <c r="L1832" t="s">
        <v>236</v>
      </c>
    </row>
    <row r="1833" spans="1:12" x14ac:dyDescent="0.2">
      <c r="A1833" t="str">
        <f t="shared" si="28"/>
        <v>Tazewell2016</v>
      </c>
      <c r="B1833" t="s">
        <v>709</v>
      </c>
      <c r="C1833">
        <v>2016</v>
      </c>
      <c r="D1833" t="s">
        <v>245</v>
      </c>
      <c r="E1833">
        <v>1115</v>
      </c>
      <c r="F1833">
        <v>14929</v>
      </c>
      <c r="G1833">
        <v>-2.9</v>
      </c>
      <c r="H1833">
        <v>651</v>
      </c>
      <c r="I1833">
        <v>1.4</v>
      </c>
      <c r="J1833" t="s">
        <v>247</v>
      </c>
      <c r="K1833">
        <v>51185</v>
      </c>
      <c r="L1833" t="s">
        <v>236</v>
      </c>
    </row>
    <row r="1834" spans="1:12" x14ac:dyDescent="0.2">
      <c r="A1834" t="str">
        <f t="shared" si="28"/>
        <v>Warren2016</v>
      </c>
      <c r="B1834" t="s">
        <v>561</v>
      </c>
      <c r="C1834">
        <v>2016</v>
      </c>
      <c r="D1834" t="s">
        <v>245</v>
      </c>
      <c r="E1834">
        <v>1059</v>
      </c>
      <c r="F1834">
        <v>12168</v>
      </c>
      <c r="G1834">
        <v>0.6</v>
      </c>
      <c r="H1834">
        <v>740</v>
      </c>
      <c r="I1834">
        <v>-0.8</v>
      </c>
      <c r="J1834" t="s">
        <v>247</v>
      </c>
      <c r="K1834">
        <v>51187</v>
      </c>
      <c r="L1834" t="s">
        <v>236</v>
      </c>
    </row>
    <row r="1835" spans="1:12" x14ac:dyDescent="0.2">
      <c r="A1835" t="str">
        <f t="shared" si="28"/>
        <v>Washington2016</v>
      </c>
      <c r="B1835" t="s">
        <v>452</v>
      </c>
      <c r="C1835">
        <v>2016</v>
      </c>
      <c r="D1835" t="s">
        <v>245</v>
      </c>
      <c r="E1835">
        <v>1522</v>
      </c>
      <c r="F1835">
        <v>20669</v>
      </c>
      <c r="G1835">
        <v>-0.6</v>
      </c>
      <c r="H1835">
        <v>705</v>
      </c>
      <c r="I1835">
        <v>-7.1</v>
      </c>
      <c r="J1835" t="s">
        <v>247</v>
      </c>
      <c r="K1835">
        <v>51191</v>
      </c>
      <c r="L1835" t="s">
        <v>236</v>
      </c>
    </row>
    <row r="1836" spans="1:12" x14ac:dyDescent="0.2">
      <c r="A1836" t="str">
        <f t="shared" si="28"/>
        <v>Westmoreland2016</v>
      </c>
      <c r="B1836" t="s">
        <v>710</v>
      </c>
      <c r="C1836">
        <v>2016</v>
      </c>
      <c r="D1836" t="s">
        <v>245</v>
      </c>
      <c r="E1836">
        <v>389</v>
      </c>
      <c r="F1836">
        <v>3410</v>
      </c>
      <c r="G1836">
        <v>1.7</v>
      </c>
      <c r="H1836">
        <v>603</v>
      </c>
      <c r="I1836">
        <v>1.2</v>
      </c>
      <c r="J1836" t="s">
        <v>247</v>
      </c>
      <c r="K1836">
        <v>51193</v>
      </c>
      <c r="L1836" t="s">
        <v>236</v>
      </c>
    </row>
    <row r="1837" spans="1:12" x14ac:dyDescent="0.2">
      <c r="A1837" t="str">
        <f t="shared" si="28"/>
        <v>Wise2016</v>
      </c>
      <c r="B1837" t="s">
        <v>711</v>
      </c>
      <c r="C1837">
        <v>2016</v>
      </c>
      <c r="D1837" t="s">
        <v>245</v>
      </c>
      <c r="E1837">
        <v>929</v>
      </c>
      <c r="F1837">
        <v>11419</v>
      </c>
      <c r="G1837">
        <v>-4.4000000000000004</v>
      </c>
      <c r="H1837">
        <v>677</v>
      </c>
      <c r="I1837">
        <v>-2.2000000000000002</v>
      </c>
      <c r="J1837" t="s">
        <v>247</v>
      </c>
      <c r="K1837">
        <v>51195</v>
      </c>
      <c r="L1837" t="s">
        <v>236</v>
      </c>
    </row>
    <row r="1838" spans="1:12" x14ac:dyDescent="0.2">
      <c r="A1838" t="str">
        <f t="shared" si="28"/>
        <v>Wythe2016</v>
      </c>
      <c r="B1838" t="s">
        <v>712</v>
      </c>
      <c r="C1838">
        <v>2016</v>
      </c>
      <c r="D1838" t="s">
        <v>245</v>
      </c>
      <c r="E1838">
        <v>879</v>
      </c>
      <c r="F1838">
        <v>11864</v>
      </c>
      <c r="G1838">
        <v>0.6</v>
      </c>
      <c r="H1838">
        <v>641</v>
      </c>
      <c r="I1838">
        <v>-5.7</v>
      </c>
      <c r="J1838" t="s">
        <v>247</v>
      </c>
      <c r="K1838">
        <v>51197</v>
      </c>
      <c r="L1838" t="s">
        <v>236</v>
      </c>
    </row>
    <row r="1839" spans="1:12" x14ac:dyDescent="0.2">
      <c r="A1839" t="str">
        <f t="shared" si="28"/>
        <v>York2016</v>
      </c>
      <c r="B1839" t="s">
        <v>391</v>
      </c>
      <c r="C1839">
        <v>2016</v>
      </c>
      <c r="D1839" t="s">
        <v>245</v>
      </c>
      <c r="E1839">
        <v>1565</v>
      </c>
      <c r="F1839">
        <v>21719</v>
      </c>
      <c r="G1839">
        <v>-0.7</v>
      </c>
      <c r="H1839">
        <v>764</v>
      </c>
      <c r="I1839">
        <v>-4.4000000000000004</v>
      </c>
      <c r="J1839" t="s">
        <v>247</v>
      </c>
      <c r="K1839">
        <v>51199</v>
      </c>
      <c r="L1839" t="s">
        <v>236</v>
      </c>
    </row>
    <row r="1840" spans="1:12" x14ac:dyDescent="0.2">
      <c r="A1840" t="str">
        <f t="shared" si="28"/>
        <v>Alexandria City2016</v>
      </c>
      <c r="B1840" t="s">
        <v>258</v>
      </c>
      <c r="C1840">
        <v>2016</v>
      </c>
      <c r="D1840" t="s">
        <v>245</v>
      </c>
      <c r="E1840">
        <v>6410</v>
      </c>
      <c r="F1840">
        <v>95017</v>
      </c>
      <c r="G1840">
        <v>-2.6</v>
      </c>
      <c r="H1840">
        <v>1497</v>
      </c>
      <c r="I1840">
        <v>0.5</v>
      </c>
      <c r="J1840" t="s">
        <v>247</v>
      </c>
      <c r="K1840">
        <v>51510</v>
      </c>
      <c r="L1840" t="s">
        <v>236</v>
      </c>
    </row>
    <row r="1841" spans="1:12" x14ac:dyDescent="0.2">
      <c r="A1841" t="str">
        <f t="shared" si="28"/>
        <v>Bristol City2016</v>
      </c>
      <c r="B1841" t="s">
        <v>260</v>
      </c>
      <c r="C1841">
        <v>2016</v>
      </c>
      <c r="D1841" t="s">
        <v>245</v>
      </c>
      <c r="E1841">
        <v>640</v>
      </c>
      <c r="F1841">
        <v>9520</v>
      </c>
      <c r="G1841">
        <v>-4.9000000000000004</v>
      </c>
      <c r="H1841">
        <v>655</v>
      </c>
      <c r="I1841">
        <v>-9.6999999999999993</v>
      </c>
      <c r="J1841" t="s">
        <v>247</v>
      </c>
      <c r="K1841">
        <v>51520</v>
      </c>
      <c r="L1841" t="s">
        <v>236</v>
      </c>
    </row>
    <row r="1842" spans="1:12" x14ac:dyDescent="0.2">
      <c r="A1842" t="str">
        <f t="shared" si="28"/>
        <v>Buena Vista City2016</v>
      </c>
      <c r="B1842" t="s">
        <v>261</v>
      </c>
      <c r="C1842">
        <v>2016</v>
      </c>
      <c r="D1842" t="s">
        <v>245</v>
      </c>
      <c r="E1842">
        <v>135</v>
      </c>
      <c r="F1842">
        <v>2546</v>
      </c>
      <c r="G1842">
        <v>0.3</v>
      </c>
      <c r="H1842">
        <v>670</v>
      </c>
      <c r="I1842">
        <v>-1.2</v>
      </c>
      <c r="J1842" t="s">
        <v>247</v>
      </c>
      <c r="K1842">
        <v>51530</v>
      </c>
      <c r="L1842" t="s">
        <v>236</v>
      </c>
    </row>
    <row r="1843" spans="1:12" x14ac:dyDescent="0.2">
      <c r="A1843" t="str">
        <f t="shared" si="28"/>
        <v>Charlottesville City2016</v>
      </c>
      <c r="B1843" t="s">
        <v>262</v>
      </c>
      <c r="C1843">
        <v>2016</v>
      </c>
      <c r="D1843" t="s">
        <v>245</v>
      </c>
      <c r="E1843">
        <v>2487</v>
      </c>
      <c r="F1843">
        <v>39820</v>
      </c>
      <c r="G1843">
        <v>-1.3</v>
      </c>
      <c r="H1843">
        <v>1024</v>
      </c>
      <c r="I1843">
        <v>-3.7</v>
      </c>
      <c r="J1843" t="s">
        <v>247</v>
      </c>
      <c r="K1843">
        <v>51540</v>
      </c>
      <c r="L1843" t="s">
        <v>236</v>
      </c>
    </row>
    <row r="1844" spans="1:12" x14ac:dyDescent="0.2">
      <c r="A1844" t="str">
        <f t="shared" si="28"/>
        <v>Chesapeake City2016</v>
      </c>
      <c r="B1844" t="s">
        <v>263</v>
      </c>
      <c r="C1844">
        <v>2016</v>
      </c>
      <c r="D1844" t="s">
        <v>245</v>
      </c>
      <c r="E1844">
        <v>5964</v>
      </c>
      <c r="F1844">
        <v>100217</v>
      </c>
      <c r="G1844">
        <v>1</v>
      </c>
      <c r="H1844">
        <v>808</v>
      </c>
      <c r="I1844">
        <v>-1.9</v>
      </c>
      <c r="J1844" t="s">
        <v>247</v>
      </c>
      <c r="K1844">
        <v>51550</v>
      </c>
      <c r="L1844" t="s">
        <v>236</v>
      </c>
    </row>
    <row r="1845" spans="1:12" x14ac:dyDescent="0.2">
      <c r="A1845" t="str">
        <f t="shared" si="28"/>
        <v>Colonial Heights City2016</v>
      </c>
      <c r="B1845" t="s">
        <v>264</v>
      </c>
      <c r="C1845">
        <v>2016</v>
      </c>
      <c r="D1845" t="s">
        <v>245</v>
      </c>
      <c r="E1845">
        <v>737</v>
      </c>
      <c r="F1845">
        <v>11198</v>
      </c>
      <c r="G1845">
        <v>-0.3</v>
      </c>
      <c r="H1845">
        <v>605</v>
      </c>
      <c r="I1845">
        <v>0</v>
      </c>
      <c r="J1845" t="s">
        <v>247</v>
      </c>
      <c r="K1845">
        <v>51570</v>
      </c>
      <c r="L1845" t="s">
        <v>236</v>
      </c>
    </row>
    <row r="1846" spans="1:12" x14ac:dyDescent="0.2">
      <c r="A1846" t="str">
        <f t="shared" si="28"/>
        <v>Covington City2016</v>
      </c>
      <c r="B1846" t="s">
        <v>265</v>
      </c>
      <c r="C1846">
        <v>2016</v>
      </c>
      <c r="D1846" t="s">
        <v>245</v>
      </c>
      <c r="E1846">
        <v>266</v>
      </c>
      <c r="F1846">
        <v>4092</v>
      </c>
      <c r="G1846">
        <v>2.6</v>
      </c>
      <c r="H1846">
        <v>1024</v>
      </c>
      <c r="I1846">
        <v>6.9</v>
      </c>
      <c r="J1846" t="s">
        <v>247</v>
      </c>
      <c r="K1846">
        <v>51580</v>
      </c>
      <c r="L1846" t="s">
        <v>236</v>
      </c>
    </row>
    <row r="1847" spans="1:12" x14ac:dyDescent="0.2">
      <c r="A1847" t="str">
        <f t="shared" si="28"/>
        <v>Danville City2016</v>
      </c>
      <c r="B1847" t="s">
        <v>266</v>
      </c>
      <c r="C1847">
        <v>2016</v>
      </c>
      <c r="D1847" t="s">
        <v>245</v>
      </c>
      <c r="E1847">
        <v>1710</v>
      </c>
      <c r="F1847">
        <v>27865</v>
      </c>
      <c r="G1847">
        <v>0.6</v>
      </c>
      <c r="H1847">
        <v>692</v>
      </c>
      <c r="I1847">
        <v>-0.7</v>
      </c>
      <c r="J1847" t="s">
        <v>247</v>
      </c>
      <c r="K1847">
        <v>51590</v>
      </c>
      <c r="L1847" t="s">
        <v>236</v>
      </c>
    </row>
    <row r="1848" spans="1:12" x14ac:dyDescent="0.2">
      <c r="A1848" t="str">
        <f t="shared" si="28"/>
        <v>Emporia City2016</v>
      </c>
      <c r="B1848" t="s">
        <v>267</v>
      </c>
      <c r="C1848">
        <v>2016</v>
      </c>
      <c r="D1848" t="s">
        <v>245</v>
      </c>
      <c r="E1848">
        <v>262</v>
      </c>
      <c r="F1848">
        <v>3385</v>
      </c>
      <c r="G1848">
        <v>0.1</v>
      </c>
      <c r="H1848">
        <v>602</v>
      </c>
      <c r="I1848">
        <v>3.3</v>
      </c>
      <c r="J1848" t="s">
        <v>247</v>
      </c>
      <c r="K1848">
        <v>51595</v>
      </c>
      <c r="L1848" t="s">
        <v>236</v>
      </c>
    </row>
    <row r="1849" spans="1:12" x14ac:dyDescent="0.2">
      <c r="A1849" t="str">
        <f t="shared" si="28"/>
        <v>Fairfax City2016</v>
      </c>
      <c r="B1849" t="s">
        <v>268</v>
      </c>
      <c r="C1849">
        <v>2016</v>
      </c>
      <c r="D1849" t="s">
        <v>245</v>
      </c>
      <c r="E1849">
        <v>1722</v>
      </c>
      <c r="F1849">
        <v>19092</v>
      </c>
      <c r="G1849">
        <v>-3.4</v>
      </c>
      <c r="H1849">
        <v>1083</v>
      </c>
      <c r="I1849">
        <v>-3.2</v>
      </c>
      <c r="J1849" t="s">
        <v>247</v>
      </c>
      <c r="K1849">
        <v>51600</v>
      </c>
      <c r="L1849" t="s">
        <v>236</v>
      </c>
    </row>
    <row r="1850" spans="1:12" x14ac:dyDescent="0.2">
      <c r="A1850" t="str">
        <f t="shared" si="28"/>
        <v>Falls Church City2016</v>
      </c>
      <c r="B1850" t="s">
        <v>269</v>
      </c>
      <c r="C1850">
        <v>2016</v>
      </c>
      <c r="D1850" t="s">
        <v>245</v>
      </c>
      <c r="E1850">
        <v>1023</v>
      </c>
      <c r="F1850">
        <v>11847</v>
      </c>
      <c r="G1850">
        <v>1.7</v>
      </c>
      <c r="H1850">
        <v>1439</v>
      </c>
      <c r="I1850">
        <v>10.7</v>
      </c>
      <c r="J1850" t="s">
        <v>247</v>
      </c>
      <c r="K1850">
        <v>51610</v>
      </c>
      <c r="L1850" t="s">
        <v>236</v>
      </c>
    </row>
    <row r="1851" spans="1:12" x14ac:dyDescent="0.2">
      <c r="A1851" t="str">
        <f t="shared" si="28"/>
        <v>Franklin City2016</v>
      </c>
      <c r="B1851" t="s">
        <v>270</v>
      </c>
      <c r="C1851">
        <v>2016</v>
      </c>
      <c r="D1851" t="s">
        <v>245</v>
      </c>
      <c r="E1851">
        <v>348</v>
      </c>
      <c r="F1851">
        <v>4262</v>
      </c>
      <c r="G1851">
        <v>-6.1</v>
      </c>
      <c r="H1851">
        <v>605</v>
      </c>
      <c r="I1851">
        <v>-4</v>
      </c>
      <c r="J1851" t="s">
        <v>247</v>
      </c>
      <c r="K1851">
        <v>51620</v>
      </c>
      <c r="L1851" t="s">
        <v>236</v>
      </c>
    </row>
    <row r="1852" spans="1:12" x14ac:dyDescent="0.2">
      <c r="A1852" t="str">
        <f t="shared" si="28"/>
        <v>Fredericksburg City2016</v>
      </c>
      <c r="B1852" t="s">
        <v>271</v>
      </c>
      <c r="C1852">
        <v>2016</v>
      </c>
      <c r="D1852" t="s">
        <v>245</v>
      </c>
      <c r="E1852">
        <v>1673</v>
      </c>
      <c r="F1852">
        <v>24302</v>
      </c>
      <c r="G1852">
        <v>1.7</v>
      </c>
      <c r="H1852">
        <v>859</v>
      </c>
      <c r="I1852">
        <v>-1.5</v>
      </c>
      <c r="J1852" t="s">
        <v>247</v>
      </c>
      <c r="K1852">
        <v>51630</v>
      </c>
      <c r="L1852" t="s">
        <v>236</v>
      </c>
    </row>
    <row r="1853" spans="1:12" x14ac:dyDescent="0.2">
      <c r="A1853" t="str">
        <f t="shared" si="28"/>
        <v>Galax City2016</v>
      </c>
      <c r="B1853" t="s">
        <v>272</v>
      </c>
      <c r="C1853">
        <v>2016</v>
      </c>
      <c r="D1853" t="s">
        <v>245</v>
      </c>
      <c r="E1853">
        <v>396</v>
      </c>
      <c r="F1853">
        <v>6306</v>
      </c>
      <c r="G1853">
        <v>-0.4</v>
      </c>
      <c r="H1853">
        <v>584</v>
      </c>
      <c r="I1853">
        <v>-3.6</v>
      </c>
      <c r="J1853" t="s">
        <v>247</v>
      </c>
      <c r="K1853">
        <v>51640</v>
      </c>
      <c r="L1853" t="s">
        <v>236</v>
      </c>
    </row>
    <row r="1854" spans="1:12" x14ac:dyDescent="0.2">
      <c r="A1854" t="str">
        <f t="shared" si="28"/>
        <v>Hampton City2016</v>
      </c>
      <c r="B1854" t="s">
        <v>273</v>
      </c>
      <c r="C1854">
        <v>2016</v>
      </c>
      <c r="D1854" t="s">
        <v>245</v>
      </c>
      <c r="E1854">
        <v>2784</v>
      </c>
      <c r="F1854">
        <v>54304</v>
      </c>
      <c r="G1854">
        <v>-0.8</v>
      </c>
      <c r="H1854">
        <v>914</v>
      </c>
      <c r="I1854">
        <v>2.1</v>
      </c>
      <c r="J1854" t="s">
        <v>247</v>
      </c>
      <c r="K1854">
        <v>51650</v>
      </c>
      <c r="L1854" t="s">
        <v>236</v>
      </c>
    </row>
    <row r="1855" spans="1:12" x14ac:dyDescent="0.2">
      <c r="A1855" t="str">
        <f t="shared" si="28"/>
        <v>Harrisonburg City2016</v>
      </c>
      <c r="B1855" t="s">
        <v>274</v>
      </c>
      <c r="C1855">
        <v>2016</v>
      </c>
      <c r="D1855" t="s">
        <v>245</v>
      </c>
      <c r="E1855">
        <v>1658</v>
      </c>
      <c r="F1855">
        <v>32284</v>
      </c>
      <c r="G1855">
        <v>1.4</v>
      </c>
      <c r="H1855">
        <v>703</v>
      </c>
      <c r="I1855">
        <v>-2.6</v>
      </c>
      <c r="J1855" t="s">
        <v>247</v>
      </c>
      <c r="K1855">
        <v>51660</v>
      </c>
      <c r="L1855" t="s">
        <v>236</v>
      </c>
    </row>
    <row r="1856" spans="1:12" x14ac:dyDescent="0.2">
      <c r="A1856" t="str">
        <f t="shared" si="28"/>
        <v>Hopewell City2016</v>
      </c>
      <c r="B1856" t="s">
        <v>275</v>
      </c>
      <c r="C1856">
        <v>2016</v>
      </c>
      <c r="D1856" t="s">
        <v>245</v>
      </c>
      <c r="E1856">
        <v>501</v>
      </c>
      <c r="F1856">
        <v>7743</v>
      </c>
      <c r="G1856">
        <v>0</v>
      </c>
      <c r="H1856">
        <v>1057</v>
      </c>
      <c r="I1856">
        <v>0</v>
      </c>
      <c r="J1856" t="s">
        <v>247</v>
      </c>
      <c r="K1856">
        <v>51670</v>
      </c>
      <c r="L1856" t="s">
        <v>236</v>
      </c>
    </row>
    <row r="1857" spans="1:12" x14ac:dyDescent="0.2">
      <c r="A1857" t="str">
        <f t="shared" si="28"/>
        <v>Lexington City2016</v>
      </c>
      <c r="B1857" t="s">
        <v>276</v>
      </c>
      <c r="C1857">
        <v>2016</v>
      </c>
      <c r="D1857" t="s">
        <v>245</v>
      </c>
      <c r="E1857">
        <v>344</v>
      </c>
      <c r="F1857">
        <v>4889</v>
      </c>
      <c r="G1857">
        <v>0.3</v>
      </c>
      <c r="H1857">
        <v>795</v>
      </c>
      <c r="I1857">
        <v>1.3</v>
      </c>
      <c r="J1857" t="s">
        <v>247</v>
      </c>
      <c r="K1857">
        <v>51678</v>
      </c>
      <c r="L1857" t="s">
        <v>236</v>
      </c>
    </row>
    <row r="1858" spans="1:12" x14ac:dyDescent="0.2">
      <c r="A1858" t="str">
        <f t="shared" si="28"/>
        <v>Lynchburg City2016</v>
      </c>
      <c r="B1858" t="s">
        <v>277</v>
      </c>
      <c r="C1858">
        <v>2016</v>
      </c>
      <c r="D1858" t="s">
        <v>245</v>
      </c>
      <c r="E1858">
        <v>2607</v>
      </c>
      <c r="F1858">
        <v>51988</v>
      </c>
      <c r="G1858">
        <v>-0.9</v>
      </c>
      <c r="H1858">
        <v>862</v>
      </c>
      <c r="I1858">
        <v>-0.1</v>
      </c>
      <c r="J1858" t="s">
        <v>247</v>
      </c>
      <c r="K1858">
        <v>51680</v>
      </c>
      <c r="L1858" t="s">
        <v>236</v>
      </c>
    </row>
    <row r="1859" spans="1:12" x14ac:dyDescent="0.2">
      <c r="A1859" t="str">
        <f t="shared" si="28"/>
        <v>Manassas City2016</v>
      </c>
      <c r="B1859" t="s">
        <v>278</v>
      </c>
      <c r="C1859">
        <v>2016</v>
      </c>
      <c r="D1859" t="s">
        <v>245</v>
      </c>
      <c r="E1859">
        <v>1560</v>
      </c>
      <c r="F1859">
        <v>22967</v>
      </c>
      <c r="G1859">
        <v>0.3</v>
      </c>
      <c r="H1859">
        <v>1170</v>
      </c>
      <c r="I1859">
        <v>-5.0999999999999996</v>
      </c>
      <c r="J1859" t="s">
        <v>247</v>
      </c>
      <c r="K1859">
        <v>51683</v>
      </c>
      <c r="L1859" t="s">
        <v>236</v>
      </c>
    </row>
    <row r="1860" spans="1:12" x14ac:dyDescent="0.2">
      <c r="A1860" t="str">
        <f t="shared" si="28"/>
        <v>Manassas Park City2016</v>
      </c>
      <c r="B1860" t="s">
        <v>279</v>
      </c>
      <c r="C1860">
        <v>2016</v>
      </c>
      <c r="D1860" t="s">
        <v>245</v>
      </c>
      <c r="E1860">
        <v>284</v>
      </c>
      <c r="F1860">
        <v>3378</v>
      </c>
      <c r="G1860">
        <v>12.6</v>
      </c>
      <c r="H1860">
        <v>961</v>
      </c>
      <c r="I1860">
        <v>8.1</v>
      </c>
      <c r="J1860" t="s">
        <v>247</v>
      </c>
      <c r="K1860">
        <v>51685</v>
      </c>
      <c r="L1860" t="s">
        <v>236</v>
      </c>
    </row>
    <row r="1861" spans="1:12" x14ac:dyDescent="0.2">
      <c r="A1861" t="str">
        <f t="shared" si="28"/>
        <v>Martinsville City2016</v>
      </c>
      <c r="B1861" t="s">
        <v>280</v>
      </c>
      <c r="C1861">
        <v>2016</v>
      </c>
      <c r="D1861" t="s">
        <v>245</v>
      </c>
      <c r="E1861">
        <v>1010</v>
      </c>
      <c r="F1861">
        <v>9104</v>
      </c>
      <c r="G1861">
        <v>-4.5</v>
      </c>
      <c r="H1861">
        <v>666</v>
      </c>
      <c r="I1861">
        <v>-3.3</v>
      </c>
      <c r="J1861" t="s">
        <v>247</v>
      </c>
      <c r="K1861">
        <v>51690</v>
      </c>
      <c r="L1861" t="s">
        <v>236</v>
      </c>
    </row>
    <row r="1862" spans="1:12" x14ac:dyDescent="0.2">
      <c r="A1862" t="str">
        <f t="shared" ref="A1862:A1925" si="29">_xlfn.CONCAT(B1862, C1862)</f>
        <v>Newport News City2016</v>
      </c>
      <c r="B1862" t="s">
        <v>281</v>
      </c>
      <c r="C1862">
        <v>2016</v>
      </c>
      <c r="D1862" t="s">
        <v>245</v>
      </c>
      <c r="E1862">
        <v>3852</v>
      </c>
      <c r="F1862">
        <v>97230</v>
      </c>
      <c r="G1862">
        <v>-1</v>
      </c>
      <c r="H1862">
        <v>1017</v>
      </c>
      <c r="I1862">
        <v>-0.1</v>
      </c>
      <c r="J1862" t="s">
        <v>247</v>
      </c>
      <c r="K1862">
        <v>51700</v>
      </c>
      <c r="L1862" t="s">
        <v>236</v>
      </c>
    </row>
    <row r="1863" spans="1:12" x14ac:dyDescent="0.2">
      <c r="A1863" t="str">
        <f t="shared" si="29"/>
        <v>Norfolk City2016</v>
      </c>
      <c r="B1863" t="s">
        <v>282</v>
      </c>
      <c r="C1863">
        <v>2016</v>
      </c>
      <c r="D1863" t="s">
        <v>245</v>
      </c>
      <c r="E1863">
        <v>5767</v>
      </c>
      <c r="F1863">
        <v>141980</v>
      </c>
      <c r="G1863">
        <v>-0.4</v>
      </c>
      <c r="H1863">
        <v>1073</v>
      </c>
      <c r="I1863">
        <v>0.7</v>
      </c>
      <c r="J1863" t="s">
        <v>247</v>
      </c>
      <c r="K1863">
        <v>51710</v>
      </c>
      <c r="L1863" t="s">
        <v>236</v>
      </c>
    </row>
    <row r="1864" spans="1:12" x14ac:dyDescent="0.2">
      <c r="A1864" t="str">
        <f t="shared" si="29"/>
        <v>Norton City2016</v>
      </c>
      <c r="B1864" t="s">
        <v>283</v>
      </c>
      <c r="C1864">
        <v>2016</v>
      </c>
      <c r="D1864" t="s">
        <v>245</v>
      </c>
      <c r="E1864">
        <v>258</v>
      </c>
      <c r="F1864">
        <v>3586</v>
      </c>
      <c r="G1864">
        <v>-4.0999999999999996</v>
      </c>
      <c r="H1864">
        <v>716</v>
      </c>
      <c r="I1864">
        <v>-5.7</v>
      </c>
      <c r="J1864" t="s">
        <v>247</v>
      </c>
      <c r="K1864">
        <v>51720</v>
      </c>
      <c r="L1864" t="s">
        <v>236</v>
      </c>
    </row>
    <row r="1865" spans="1:12" x14ac:dyDescent="0.2">
      <c r="A1865" t="str">
        <f t="shared" si="29"/>
        <v>Petersburg City2016</v>
      </c>
      <c r="B1865" t="s">
        <v>284</v>
      </c>
      <c r="C1865">
        <v>2016</v>
      </c>
      <c r="D1865" t="s">
        <v>245</v>
      </c>
      <c r="E1865">
        <v>888</v>
      </c>
      <c r="F1865">
        <v>13017</v>
      </c>
      <c r="G1865">
        <v>-1.5</v>
      </c>
      <c r="H1865">
        <v>775</v>
      </c>
      <c r="I1865">
        <v>-1.8</v>
      </c>
      <c r="J1865" t="s">
        <v>247</v>
      </c>
      <c r="K1865">
        <v>51730</v>
      </c>
      <c r="L1865" t="s">
        <v>236</v>
      </c>
    </row>
    <row r="1866" spans="1:12" x14ac:dyDescent="0.2">
      <c r="A1866" t="str">
        <f t="shared" si="29"/>
        <v>Poquoson City2016</v>
      </c>
      <c r="B1866" t="s">
        <v>285</v>
      </c>
      <c r="C1866">
        <v>2016</v>
      </c>
      <c r="D1866" t="s">
        <v>245</v>
      </c>
      <c r="E1866">
        <v>221</v>
      </c>
      <c r="F1866">
        <v>1812</v>
      </c>
      <c r="G1866">
        <v>9.1999999999999993</v>
      </c>
      <c r="H1866">
        <v>624</v>
      </c>
      <c r="I1866">
        <v>-2.5</v>
      </c>
      <c r="J1866" t="s">
        <v>247</v>
      </c>
      <c r="K1866">
        <v>51735</v>
      </c>
      <c r="L1866" t="s">
        <v>236</v>
      </c>
    </row>
    <row r="1867" spans="1:12" x14ac:dyDescent="0.2">
      <c r="A1867" t="str">
        <f t="shared" si="29"/>
        <v>Portsmouth City2016</v>
      </c>
      <c r="B1867" t="s">
        <v>286</v>
      </c>
      <c r="C1867">
        <v>2016</v>
      </c>
      <c r="D1867" t="s">
        <v>245</v>
      </c>
      <c r="E1867">
        <v>1833</v>
      </c>
      <c r="F1867">
        <v>43742</v>
      </c>
      <c r="G1867">
        <v>-3.5</v>
      </c>
      <c r="H1867">
        <v>1057</v>
      </c>
      <c r="I1867">
        <v>7.3</v>
      </c>
      <c r="J1867" t="s">
        <v>247</v>
      </c>
      <c r="K1867">
        <v>51740</v>
      </c>
      <c r="L1867" t="s">
        <v>236</v>
      </c>
    </row>
    <row r="1868" spans="1:12" x14ac:dyDescent="0.2">
      <c r="A1868" t="str">
        <f t="shared" si="29"/>
        <v>Radford City2016</v>
      </c>
      <c r="B1868" t="s">
        <v>287</v>
      </c>
      <c r="C1868">
        <v>2016</v>
      </c>
      <c r="D1868" t="s">
        <v>245</v>
      </c>
      <c r="E1868">
        <v>330</v>
      </c>
      <c r="F1868">
        <v>6208</v>
      </c>
      <c r="G1868">
        <v>4.2</v>
      </c>
      <c r="H1868">
        <v>809</v>
      </c>
      <c r="I1868">
        <v>-2.5</v>
      </c>
      <c r="J1868" t="s">
        <v>247</v>
      </c>
      <c r="K1868">
        <v>51750</v>
      </c>
      <c r="L1868" t="s">
        <v>236</v>
      </c>
    </row>
    <row r="1869" spans="1:12" x14ac:dyDescent="0.2">
      <c r="A1869" t="str">
        <f t="shared" si="29"/>
        <v>Richmond City2016</v>
      </c>
      <c r="B1869" t="s">
        <v>288</v>
      </c>
      <c r="C1869">
        <v>2016</v>
      </c>
      <c r="D1869" t="s">
        <v>245</v>
      </c>
      <c r="E1869">
        <v>7539</v>
      </c>
      <c r="F1869">
        <v>155352</v>
      </c>
      <c r="G1869">
        <v>2.8</v>
      </c>
      <c r="H1869">
        <v>1139</v>
      </c>
      <c r="I1869">
        <v>-1</v>
      </c>
      <c r="J1869" t="s">
        <v>247</v>
      </c>
      <c r="K1869">
        <v>51760</v>
      </c>
      <c r="L1869" t="s">
        <v>236</v>
      </c>
    </row>
    <row r="1870" spans="1:12" x14ac:dyDescent="0.2">
      <c r="A1870" t="str">
        <f t="shared" si="29"/>
        <v>Roanoke City2016</v>
      </c>
      <c r="B1870" t="s">
        <v>289</v>
      </c>
      <c r="C1870">
        <v>2016</v>
      </c>
      <c r="D1870" t="s">
        <v>245</v>
      </c>
      <c r="E1870">
        <v>3260</v>
      </c>
      <c r="F1870">
        <v>67796</v>
      </c>
      <c r="G1870">
        <v>-1.4</v>
      </c>
      <c r="H1870">
        <v>985</v>
      </c>
      <c r="I1870">
        <v>5.5</v>
      </c>
      <c r="J1870" t="s">
        <v>247</v>
      </c>
      <c r="K1870">
        <v>51770</v>
      </c>
      <c r="L1870" t="s">
        <v>236</v>
      </c>
    </row>
    <row r="1871" spans="1:12" x14ac:dyDescent="0.2">
      <c r="A1871" t="str">
        <f t="shared" si="29"/>
        <v>Salem City2016</v>
      </c>
      <c r="B1871" t="s">
        <v>290</v>
      </c>
      <c r="C1871">
        <v>2016</v>
      </c>
      <c r="D1871" t="s">
        <v>245</v>
      </c>
      <c r="E1871">
        <v>1047</v>
      </c>
      <c r="F1871">
        <v>20166</v>
      </c>
      <c r="G1871">
        <v>-2.4</v>
      </c>
      <c r="H1871">
        <v>912</v>
      </c>
      <c r="I1871">
        <v>-2.2999999999999998</v>
      </c>
      <c r="J1871" t="s">
        <v>247</v>
      </c>
      <c r="K1871">
        <v>51775</v>
      </c>
      <c r="L1871" t="s">
        <v>236</v>
      </c>
    </row>
    <row r="1872" spans="1:12" x14ac:dyDescent="0.2">
      <c r="A1872" t="str">
        <f t="shared" si="29"/>
        <v>Staunton City2016</v>
      </c>
      <c r="B1872" t="s">
        <v>291</v>
      </c>
      <c r="C1872">
        <v>2016</v>
      </c>
      <c r="D1872" t="s">
        <v>245</v>
      </c>
      <c r="E1872">
        <v>854</v>
      </c>
      <c r="F1872">
        <v>11092</v>
      </c>
      <c r="G1872">
        <v>-2.2999999999999998</v>
      </c>
      <c r="H1872">
        <v>675</v>
      </c>
      <c r="I1872">
        <v>2.4</v>
      </c>
      <c r="J1872" t="s">
        <v>247</v>
      </c>
      <c r="K1872">
        <v>51790</v>
      </c>
      <c r="L1872" t="s">
        <v>236</v>
      </c>
    </row>
    <row r="1873" spans="1:12" x14ac:dyDescent="0.2">
      <c r="A1873" t="str">
        <f t="shared" si="29"/>
        <v>Suffolk City2016</v>
      </c>
      <c r="B1873" t="s">
        <v>292</v>
      </c>
      <c r="C1873">
        <v>2016</v>
      </c>
      <c r="D1873" t="s">
        <v>245</v>
      </c>
      <c r="E1873">
        <v>1783</v>
      </c>
      <c r="F1873">
        <v>30824</v>
      </c>
      <c r="G1873">
        <v>6.5</v>
      </c>
      <c r="H1873">
        <v>919</v>
      </c>
      <c r="I1873">
        <v>-3.5</v>
      </c>
      <c r="J1873" t="s">
        <v>247</v>
      </c>
      <c r="K1873">
        <v>51800</v>
      </c>
      <c r="L1873" t="s">
        <v>236</v>
      </c>
    </row>
    <row r="1874" spans="1:12" x14ac:dyDescent="0.2">
      <c r="A1874" t="str">
        <f t="shared" si="29"/>
        <v>Virginia Beach City2016</v>
      </c>
      <c r="B1874" t="s">
        <v>293</v>
      </c>
      <c r="C1874">
        <v>2016</v>
      </c>
      <c r="D1874" t="s">
        <v>245</v>
      </c>
      <c r="E1874">
        <v>11993</v>
      </c>
      <c r="F1874">
        <v>176305</v>
      </c>
      <c r="G1874">
        <v>0.7</v>
      </c>
      <c r="H1874">
        <v>836</v>
      </c>
      <c r="I1874">
        <v>-1.2</v>
      </c>
      <c r="J1874" t="s">
        <v>247</v>
      </c>
      <c r="K1874">
        <v>51810</v>
      </c>
      <c r="L1874" t="s">
        <v>236</v>
      </c>
    </row>
    <row r="1875" spans="1:12" x14ac:dyDescent="0.2">
      <c r="A1875" t="str">
        <f t="shared" si="29"/>
        <v>Waynesboro City2016</v>
      </c>
      <c r="B1875" t="s">
        <v>294</v>
      </c>
      <c r="C1875">
        <v>2016</v>
      </c>
      <c r="D1875" t="s">
        <v>245</v>
      </c>
      <c r="E1875">
        <v>731</v>
      </c>
      <c r="F1875">
        <v>9789</v>
      </c>
      <c r="G1875">
        <v>-1.5</v>
      </c>
      <c r="H1875">
        <v>705</v>
      </c>
      <c r="I1875">
        <v>-2.4</v>
      </c>
      <c r="J1875" t="s">
        <v>247</v>
      </c>
      <c r="K1875">
        <v>51820</v>
      </c>
      <c r="L1875" t="s">
        <v>236</v>
      </c>
    </row>
    <row r="1876" spans="1:12" x14ac:dyDescent="0.2">
      <c r="A1876" t="str">
        <f t="shared" si="29"/>
        <v>Williamsburg City2016</v>
      </c>
      <c r="B1876" t="s">
        <v>295</v>
      </c>
      <c r="C1876">
        <v>2016</v>
      </c>
      <c r="D1876" t="s">
        <v>245</v>
      </c>
      <c r="E1876">
        <v>523</v>
      </c>
      <c r="F1876">
        <v>13135</v>
      </c>
      <c r="G1876">
        <v>-0.9</v>
      </c>
      <c r="H1876">
        <v>811</v>
      </c>
      <c r="I1876">
        <v>5.5</v>
      </c>
      <c r="J1876" t="s">
        <v>247</v>
      </c>
      <c r="K1876">
        <v>51830</v>
      </c>
      <c r="L1876" t="s">
        <v>236</v>
      </c>
    </row>
    <row r="1877" spans="1:12" x14ac:dyDescent="0.2">
      <c r="A1877" t="str">
        <f t="shared" si="29"/>
        <v>Winchester City2016</v>
      </c>
      <c r="B1877" t="s">
        <v>296</v>
      </c>
      <c r="C1877">
        <v>2016</v>
      </c>
      <c r="D1877" t="s">
        <v>245</v>
      </c>
      <c r="E1877">
        <v>1494</v>
      </c>
      <c r="F1877">
        <v>25271</v>
      </c>
      <c r="G1877">
        <v>0.4</v>
      </c>
      <c r="H1877">
        <v>910</v>
      </c>
      <c r="I1877">
        <v>-4.5</v>
      </c>
      <c r="J1877" t="s">
        <v>247</v>
      </c>
      <c r="K1877">
        <v>51840</v>
      </c>
      <c r="L1877" t="s">
        <v>236</v>
      </c>
    </row>
    <row r="1878" spans="1:12" x14ac:dyDescent="0.2">
      <c r="A1878" t="str">
        <f t="shared" si="29"/>
        <v>Accomack2017</v>
      </c>
      <c r="B1878" t="s">
        <v>646</v>
      </c>
      <c r="C1878">
        <v>2017</v>
      </c>
      <c r="D1878" t="s">
        <v>245</v>
      </c>
      <c r="E1878">
        <v>1164</v>
      </c>
      <c r="F1878">
        <v>13253</v>
      </c>
      <c r="G1878">
        <v>3.3</v>
      </c>
      <c r="H1878">
        <v>750</v>
      </c>
      <c r="I1878">
        <v>7</v>
      </c>
      <c r="J1878" t="s">
        <v>247</v>
      </c>
      <c r="K1878">
        <v>51001</v>
      </c>
      <c r="L1878" t="s">
        <v>236</v>
      </c>
    </row>
    <row r="1879" spans="1:12" x14ac:dyDescent="0.2">
      <c r="A1879" t="str">
        <f t="shared" si="29"/>
        <v>Albemarle2017</v>
      </c>
      <c r="B1879" t="s">
        <v>647</v>
      </c>
      <c r="C1879">
        <v>2017</v>
      </c>
      <c r="D1879" t="s">
        <v>245</v>
      </c>
      <c r="E1879">
        <v>3743</v>
      </c>
      <c r="F1879">
        <v>55766</v>
      </c>
      <c r="G1879">
        <v>3.2</v>
      </c>
      <c r="H1879">
        <v>1089</v>
      </c>
      <c r="I1879">
        <v>2.8</v>
      </c>
      <c r="J1879" t="s">
        <v>247</v>
      </c>
      <c r="K1879">
        <v>51003</v>
      </c>
      <c r="L1879" t="s">
        <v>236</v>
      </c>
    </row>
    <row r="1880" spans="1:12" x14ac:dyDescent="0.2">
      <c r="A1880" t="str">
        <f t="shared" si="29"/>
        <v>Alleghany2017</v>
      </c>
      <c r="B1880" t="s">
        <v>648</v>
      </c>
      <c r="C1880">
        <v>2017</v>
      </c>
      <c r="D1880" t="s">
        <v>245</v>
      </c>
      <c r="E1880">
        <v>353</v>
      </c>
      <c r="F1880">
        <v>3758</v>
      </c>
      <c r="G1880">
        <v>-0.2</v>
      </c>
      <c r="H1880">
        <v>670</v>
      </c>
      <c r="I1880">
        <v>-0.7</v>
      </c>
      <c r="J1880" t="s">
        <v>247</v>
      </c>
      <c r="K1880">
        <v>51005</v>
      </c>
      <c r="L1880" t="s">
        <v>236</v>
      </c>
    </row>
    <row r="1881" spans="1:12" x14ac:dyDescent="0.2">
      <c r="A1881" t="str">
        <f t="shared" si="29"/>
        <v>Amelia2017</v>
      </c>
      <c r="B1881" t="s">
        <v>649</v>
      </c>
      <c r="C1881">
        <v>2017</v>
      </c>
      <c r="D1881" t="s">
        <v>245</v>
      </c>
      <c r="E1881">
        <v>399</v>
      </c>
      <c r="F1881">
        <v>2524</v>
      </c>
      <c r="G1881">
        <v>1.9</v>
      </c>
      <c r="H1881">
        <v>713</v>
      </c>
      <c r="I1881">
        <v>3.8</v>
      </c>
      <c r="J1881" t="s">
        <v>247</v>
      </c>
      <c r="K1881">
        <v>51007</v>
      </c>
      <c r="L1881" t="s">
        <v>236</v>
      </c>
    </row>
    <row r="1882" spans="1:12" x14ac:dyDescent="0.2">
      <c r="A1882" t="str">
        <f t="shared" si="29"/>
        <v>Amherst2017</v>
      </c>
      <c r="B1882" t="s">
        <v>650</v>
      </c>
      <c r="C1882">
        <v>2017</v>
      </c>
      <c r="D1882" t="s">
        <v>245</v>
      </c>
      <c r="E1882">
        <v>780</v>
      </c>
      <c r="F1882">
        <v>8094</v>
      </c>
      <c r="G1882">
        <v>-2.8</v>
      </c>
      <c r="H1882">
        <v>720</v>
      </c>
      <c r="I1882">
        <v>4</v>
      </c>
      <c r="J1882" t="s">
        <v>247</v>
      </c>
      <c r="K1882">
        <v>51009</v>
      </c>
      <c r="L1882" t="s">
        <v>236</v>
      </c>
    </row>
    <row r="1883" spans="1:12" x14ac:dyDescent="0.2">
      <c r="A1883" t="str">
        <f t="shared" si="29"/>
        <v>Appomattox2017</v>
      </c>
      <c r="B1883" t="s">
        <v>651</v>
      </c>
      <c r="C1883">
        <v>2017</v>
      </c>
      <c r="D1883" t="s">
        <v>245</v>
      </c>
      <c r="E1883">
        <v>492</v>
      </c>
      <c r="F1883">
        <v>3323</v>
      </c>
      <c r="G1883">
        <v>1.6</v>
      </c>
      <c r="H1883">
        <v>588</v>
      </c>
      <c r="I1883">
        <v>2.6</v>
      </c>
      <c r="J1883" t="s">
        <v>247</v>
      </c>
      <c r="K1883">
        <v>51011</v>
      </c>
      <c r="L1883" t="s">
        <v>236</v>
      </c>
    </row>
    <row r="1884" spans="1:12" x14ac:dyDescent="0.2">
      <c r="A1884" t="str">
        <f t="shared" si="29"/>
        <v>Arlington2017</v>
      </c>
      <c r="B1884" t="s">
        <v>419</v>
      </c>
      <c r="C1884">
        <v>2017</v>
      </c>
      <c r="D1884" t="s">
        <v>245</v>
      </c>
      <c r="E1884">
        <v>9280</v>
      </c>
      <c r="F1884">
        <v>178365</v>
      </c>
      <c r="G1884">
        <v>2.2000000000000002</v>
      </c>
      <c r="H1884">
        <v>1728</v>
      </c>
      <c r="I1884">
        <v>3</v>
      </c>
      <c r="J1884" t="s">
        <v>247</v>
      </c>
      <c r="K1884">
        <v>51013</v>
      </c>
      <c r="L1884" t="s">
        <v>236</v>
      </c>
    </row>
    <row r="1885" spans="1:12" x14ac:dyDescent="0.2">
      <c r="A1885" t="str">
        <f t="shared" si="29"/>
        <v>Augusta2017</v>
      </c>
      <c r="B1885" t="s">
        <v>414</v>
      </c>
      <c r="C1885">
        <v>2017</v>
      </c>
      <c r="D1885" t="s">
        <v>245</v>
      </c>
      <c r="E1885">
        <v>1858</v>
      </c>
      <c r="F1885">
        <v>27058</v>
      </c>
      <c r="G1885">
        <v>-1.2</v>
      </c>
      <c r="H1885">
        <v>862</v>
      </c>
      <c r="I1885">
        <v>2.9</v>
      </c>
      <c r="J1885" t="s">
        <v>247</v>
      </c>
      <c r="K1885">
        <v>51015</v>
      </c>
      <c r="L1885" t="s">
        <v>236</v>
      </c>
    </row>
    <row r="1886" spans="1:12" x14ac:dyDescent="0.2">
      <c r="A1886" t="str">
        <f t="shared" si="29"/>
        <v>Bath2017</v>
      </c>
      <c r="B1886" t="s">
        <v>572</v>
      </c>
      <c r="C1886">
        <v>2017</v>
      </c>
      <c r="D1886" t="s">
        <v>245</v>
      </c>
      <c r="E1886">
        <v>221</v>
      </c>
      <c r="F1886">
        <v>2274</v>
      </c>
      <c r="G1886">
        <v>-0.2</v>
      </c>
      <c r="H1886">
        <v>701</v>
      </c>
      <c r="I1886">
        <v>-4.2</v>
      </c>
      <c r="J1886" t="s">
        <v>247</v>
      </c>
      <c r="K1886">
        <v>51017</v>
      </c>
      <c r="L1886" t="s">
        <v>236</v>
      </c>
    </row>
    <row r="1887" spans="1:12" x14ac:dyDescent="0.2">
      <c r="A1887" t="str">
        <f t="shared" si="29"/>
        <v>Bedford2017</v>
      </c>
      <c r="B1887" t="s">
        <v>652</v>
      </c>
      <c r="C1887">
        <v>2017</v>
      </c>
      <c r="D1887" t="s">
        <v>245</v>
      </c>
      <c r="E1887">
        <v>2221</v>
      </c>
      <c r="F1887">
        <v>18862</v>
      </c>
      <c r="G1887">
        <v>0.5</v>
      </c>
      <c r="H1887">
        <v>737</v>
      </c>
      <c r="I1887">
        <v>1.4</v>
      </c>
      <c r="J1887" t="s">
        <v>247</v>
      </c>
      <c r="K1887">
        <v>51019</v>
      </c>
      <c r="L1887" t="s">
        <v>236</v>
      </c>
    </row>
    <row r="1888" spans="1:12" x14ac:dyDescent="0.2">
      <c r="A1888" t="str">
        <f t="shared" si="29"/>
        <v>Bland2017</v>
      </c>
      <c r="B1888" t="s">
        <v>653</v>
      </c>
      <c r="C1888">
        <v>2017</v>
      </c>
      <c r="D1888" t="s">
        <v>245</v>
      </c>
      <c r="E1888">
        <v>132</v>
      </c>
      <c r="F1888">
        <v>1973</v>
      </c>
      <c r="G1888">
        <v>4.2</v>
      </c>
      <c r="H1888">
        <v>837</v>
      </c>
      <c r="I1888">
        <v>1.5</v>
      </c>
      <c r="J1888" t="s">
        <v>247</v>
      </c>
      <c r="K1888">
        <v>51021</v>
      </c>
      <c r="L1888" t="s">
        <v>236</v>
      </c>
    </row>
    <row r="1889" spans="1:12" x14ac:dyDescent="0.2">
      <c r="A1889" t="str">
        <f t="shared" si="29"/>
        <v>Botetourt2017</v>
      </c>
      <c r="B1889" t="s">
        <v>654</v>
      </c>
      <c r="C1889">
        <v>2017</v>
      </c>
      <c r="D1889" t="s">
        <v>245</v>
      </c>
      <c r="E1889">
        <v>871</v>
      </c>
      <c r="F1889">
        <v>10564</v>
      </c>
      <c r="G1889">
        <v>4.5</v>
      </c>
      <c r="H1889">
        <v>825</v>
      </c>
      <c r="I1889">
        <v>6.2</v>
      </c>
      <c r="J1889" t="s">
        <v>247</v>
      </c>
      <c r="K1889">
        <v>51023</v>
      </c>
      <c r="L1889" t="s">
        <v>236</v>
      </c>
    </row>
    <row r="1890" spans="1:12" x14ac:dyDescent="0.2">
      <c r="A1890" t="str">
        <f t="shared" si="29"/>
        <v>Brunswick2017</v>
      </c>
      <c r="B1890" t="s">
        <v>655</v>
      </c>
      <c r="C1890">
        <v>2017</v>
      </c>
      <c r="D1890" t="s">
        <v>245</v>
      </c>
      <c r="E1890">
        <v>659</v>
      </c>
      <c r="F1890">
        <v>3736</v>
      </c>
      <c r="G1890">
        <v>-2.2000000000000002</v>
      </c>
      <c r="H1890">
        <v>692</v>
      </c>
      <c r="I1890">
        <v>0.6</v>
      </c>
      <c r="J1890" t="s">
        <v>247</v>
      </c>
      <c r="K1890">
        <v>51025</v>
      </c>
      <c r="L1890" t="s">
        <v>236</v>
      </c>
    </row>
    <row r="1891" spans="1:12" x14ac:dyDescent="0.2">
      <c r="A1891" t="str">
        <f t="shared" si="29"/>
        <v>Buchanan2017</v>
      </c>
      <c r="B1891" t="s">
        <v>656</v>
      </c>
      <c r="C1891">
        <v>2017</v>
      </c>
      <c r="D1891" t="s">
        <v>245</v>
      </c>
      <c r="E1891">
        <v>590</v>
      </c>
      <c r="F1891">
        <v>6765</v>
      </c>
      <c r="G1891">
        <v>4.2</v>
      </c>
      <c r="H1891">
        <v>840</v>
      </c>
      <c r="I1891">
        <v>4.5</v>
      </c>
      <c r="J1891" t="s">
        <v>247</v>
      </c>
      <c r="K1891">
        <v>51027</v>
      </c>
      <c r="L1891" t="s">
        <v>236</v>
      </c>
    </row>
    <row r="1892" spans="1:12" x14ac:dyDescent="0.2">
      <c r="A1892" t="str">
        <f t="shared" si="29"/>
        <v>Buckingham2017</v>
      </c>
      <c r="B1892" t="s">
        <v>657</v>
      </c>
      <c r="C1892">
        <v>2017</v>
      </c>
      <c r="D1892" t="s">
        <v>245</v>
      </c>
      <c r="E1892">
        <v>434</v>
      </c>
      <c r="F1892">
        <v>3335</v>
      </c>
      <c r="G1892">
        <v>1.4</v>
      </c>
      <c r="H1892">
        <v>727</v>
      </c>
      <c r="I1892">
        <v>-1</v>
      </c>
      <c r="J1892" t="s">
        <v>247</v>
      </c>
      <c r="K1892">
        <v>51029</v>
      </c>
      <c r="L1892" t="s">
        <v>236</v>
      </c>
    </row>
    <row r="1893" spans="1:12" x14ac:dyDescent="0.2">
      <c r="A1893" t="str">
        <f t="shared" si="29"/>
        <v>Campbell2017</v>
      </c>
      <c r="B1893" t="s">
        <v>412</v>
      </c>
      <c r="C1893">
        <v>2017</v>
      </c>
      <c r="D1893" t="s">
        <v>245</v>
      </c>
      <c r="E1893">
        <v>1471</v>
      </c>
      <c r="F1893">
        <v>17284</v>
      </c>
      <c r="G1893">
        <v>4.2</v>
      </c>
      <c r="H1893">
        <v>951</v>
      </c>
      <c r="I1893">
        <v>8.8000000000000007</v>
      </c>
      <c r="J1893" t="s">
        <v>247</v>
      </c>
      <c r="K1893">
        <v>51031</v>
      </c>
      <c r="L1893" t="s">
        <v>236</v>
      </c>
    </row>
    <row r="1894" spans="1:12" x14ac:dyDescent="0.2">
      <c r="A1894" t="str">
        <f t="shared" si="29"/>
        <v>Caroline2017</v>
      </c>
      <c r="B1894" t="s">
        <v>658</v>
      </c>
      <c r="C1894">
        <v>2017</v>
      </c>
      <c r="D1894" t="s">
        <v>245</v>
      </c>
      <c r="E1894">
        <v>593</v>
      </c>
      <c r="F1894">
        <v>5739</v>
      </c>
      <c r="G1894">
        <v>-0.2</v>
      </c>
      <c r="H1894">
        <v>766</v>
      </c>
      <c r="I1894">
        <v>5.7</v>
      </c>
      <c r="J1894" t="s">
        <v>247</v>
      </c>
      <c r="K1894">
        <v>51033</v>
      </c>
      <c r="L1894" t="s">
        <v>236</v>
      </c>
    </row>
    <row r="1895" spans="1:12" x14ac:dyDescent="0.2">
      <c r="A1895" t="str">
        <f t="shared" si="29"/>
        <v>Carroll2017</v>
      </c>
      <c r="B1895" t="s">
        <v>373</v>
      </c>
      <c r="C1895">
        <v>2017</v>
      </c>
      <c r="D1895" t="s">
        <v>245</v>
      </c>
      <c r="E1895">
        <v>611</v>
      </c>
      <c r="F1895">
        <v>6548</v>
      </c>
      <c r="G1895">
        <v>1.8</v>
      </c>
      <c r="H1895">
        <v>604</v>
      </c>
      <c r="I1895">
        <v>2.2000000000000002</v>
      </c>
      <c r="J1895" t="s">
        <v>247</v>
      </c>
      <c r="K1895">
        <v>51035</v>
      </c>
      <c r="L1895" t="s">
        <v>236</v>
      </c>
    </row>
    <row r="1896" spans="1:12" x14ac:dyDescent="0.2">
      <c r="A1896" t="str">
        <f t="shared" si="29"/>
        <v>Charles City2017</v>
      </c>
      <c r="B1896" t="s">
        <v>659</v>
      </c>
      <c r="C1896">
        <v>2017</v>
      </c>
      <c r="D1896" t="s">
        <v>245</v>
      </c>
      <c r="E1896">
        <v>228</v>
      </c>
      <c r="F1896">
        <v>1683</v>
      </c>
      <c r="G1896">
        <v>6.5</v>
      </c>
      <c r="H1896">
        <v>931</v>
      </c>
      <c r="I1896">
        <v>9.3000000000000007</v>
      </c>
      <c r="J1896" t="s">
        <v>247</v>
      </c>
      <c r="K1896">
        <v>51036</v>
      </c>
      <c r="L1896" t="s">
        <v>236</v>
      </c>
    </row>
    <row r="1897" spans="1:12" x14ac:dyDescent="0.2">
      <c r="A1897" t="str">
        <f t="shared" si="29"/>
        <v>Charlotte2017</v>
      </c>
      <c r="B1897" t="s">
        <v>660</v>
      </c>
      <c r="C1897">
        <v>2017</v>
      </c>
      <c r="D1897" t="s">
        <v>245</v>
      </c>
      <c r="E1897">
        <v>360</v>
      </c>
      <c r="F1897">
        <v>2918</v>
      </c>
      <c r="G1897">
        <v>0.9</v>
      </c>
      <c r="H1897">
        <v>675</v>
      </c>
      <c r="I1897">
        <v>-2.6</v>
      </c>
      <c r="J1897" t="s">
        <v>247</v>
      </c>
      <c r="K1897">
        <v>51037</v>
      </c>
      <c r="L1897" t="s">
        <v>236</v>
      </c>
    </row>
    <row r="1898" spans="1:12" x14ac:dyDescent="0.2">
      <c r="A1898" t="str">
        <f t="shared" si="29"/>
        <v>Chesterfield2017</v>
      </c>
      <c r="B1898" t="s">
        <v>413</v>
      </c>
      <c r="C1898">
        <v>2017</v>
      </c>
      <c r="D1898" t="s">
        <v>245</v>
      </c>
      <c r="E1898">
        <v>9172</v>
      </c>
      <c r="F1898">
        <v>139952</v>
      </c>
      <c r="G1898">
        <v>0.8</v>
      </c>
      <c r="H1898">
        <v>917</v>
      </c>
      <c r="I1898">
        <v>3</v>
      </c>
      <c r="J1898" t="s">
        <v>247</v>
      </c>
      <c r="K1898">
        <v>51041</v>
      </c>
      <c r="L1898" t="s">
        <v>236</v>
      </c>
    </row>
    <row r="1899" spans="1:12" x14ac:dyDescent="0.2">
      <c r="A1899" t="str">
        <f t="shared" si="29"/>
        <v>Clarke2017</v>
      </c>
      <c r="B1899" t="s">
        <v>360</v>
      </c>
      <c r="C1899">
        <v>2017</v>
      </c>
      <c r="D1899" t="s">
        <v>245</v>
      </c>
      <c r="E1899">
        <v>462</v>
      </c>
      <c r="F1899">
        <v>4006</v>
      </c>
      <c r="G1899">
        <v>5</v>
      </c>
      <c r="H1899">
        <v>878</v>
      </c>
      <c r="I1899">
        <v>0</v>
      </c>
      <c r="J1899" t="s">
        <v>247</v>
      </c>
      <c r="K1899">
        <v>51043</v>
      </c>
      <c r="L1899" t="s">
        <v>236</v>
      </c>
    </row>
    <row r="1900" spans="1:12" x14ac:dyDescent="0.2">
      <c r="A1900" t="str">
        <f t="shared" si="29"/>
        <v>Craig2017</v>
      </c>
      <c r="B1900" t="s">
        <v>661</v>
      </c>
      <c r="C1900">
        <v>2017</v>
      </c>
      <c r="D1900" t="s">
        <v>245</v>
      </c>
      <c r="E1900">
        <v>116</v>
      </c>
      <c r="F1900">
        <v>692</v>
      </c>
      <c r="G1900">
        <v>4.4000000000000004</v>
      </c>
      <c r="H1900">
        <v>693</v>
      </c>
      <c r="I1900">
        <v>-2.5</v>
      </c>
      <c r="J1900" t="s">
        <v>247</v>
      </c>
      <c r="K1900">
        <v>51045</v>
      </c>
      <c r="L1900" t="s">
        <v>236</v>
      </c>
    </row>
    <row r="1901" spans="1:12" x14ac:dyDescent="0.2">
      <c r="A1901" t="str">
        <f t="shared" si="29"/>
        <v>Culpeper2017</v>
      </c>
      <c r="B1901" t="s">
        <v>662</v>
      </c>
      <c r="C1901">
        <v>2017</v>
      </c>
      <c r="D1901" t="s">
        <v>245</v>
      </c>
      <c r="E1901">
        <v>1470</v>
      </c>
      <c r="F1901">
        <v>15729</v>
      </c>
      <c r="G1901">
        <v>1.3</v>
      </c>
      <c r="H1901">
        <v>828</v>
      </c>
      <c r="I1901">
        <v>1.8</v>
      </c>
      <c r="J1901" t="s">
        <v>247</v>
      </c>
      <c r="K1901">
        <v>51047</v>
      </c>
      <c r="L1901" t="s">
        <v>236</v>
      </c>
    </row>
    <row r="1902" spans="1:12" x14ac:dyDescent="0.2">
      <c r="A1902" t="str">
        <f t="shared" si="29"/>
        <v>Cumberland2017</v>
      </c>
      <c r="B1902" t="s">
        <v>589</v>
      </c>
      <c r="C1902">
        <v>2017</v>
      </c>
      <c r="D1902" t="s">
        <v>245</v>
      </c>
      <c r="E1902">
        <v>221</v>
      </c>
      <c r="F1902">
        <v>1399</v>
      </c>
      <c r="G1902">
        <v>5.3</v>
      </c>
      <c r="H1902">
        <v>735</v>
      </c>
      <c r="I1902">
        <v>11</v>
      </c>
      <c r="J1902" t="s">
        <v>247</v>
      </c>
      <c r="K1902">
        <v>51049</v>
      </c>
      <c r="L1902" t="s">
        <v>236</v>
      </c>
    </row>
    <row r="1903" spans="1:12" x14ac:dyDescent="0.2">
      <c r="A1903" t="str">
        <f t="shared" si="29"/>
        <v>Dickenson2017</v>
      </c>
      <c r="B1903" t="s">
        <v>663</v>
      </c>
      <c r="C1903">
        <v>2017</v>
      </c>
      <c r="D1903" t="s">
        <v>245</v>
      </c>
      <c r="E1903">
        <v>344</v>
      </c>
      <c r="F1903">
        <v>3286</v>
      </c>
      <c r="G1903">
        <v>0.6</v>
      </c>
      <c r="H1903">
        <v>763</v>
      </c>
      <c r="I1903">
        <v>6</v>
      </c>
      <c r="J1903" t="s">
        <v>247</v>
      </c>
      <c r="K1903">
        <v>51051</v>
      </c>
      <c r="L1903" t="s">
        <v>236</v>
      </c>
    </row>
    <row r="1904" spans="1:12" x14ac:dyDescent="0.2">
      <c r="A1904" t="str">
        <f t="shared" si="29"/>
        <v>Dinwiddie2017</v>
      </c>
      <c r="B1904" t="s">
        <v>664</v>
      </c>
      <c r="C1904">
        <v>2017</v>
      </c>
      <c r="D1904" t="s">
        <v>245</v>
      </c>
      <c r="E1904">
        <v>476</v>
      </c>
      <c r="F1904">
        <v>9325</v>
      </c>
      <c r="G1904">
        <v>-0.4</v>
      </c>
      <c r="H1904">
        <v>832</v>
      </c>
      <c r="I1904">
        <v>5.7</v>
      </c>
      <c r="J1904" t="s">
        <v>247</v>
      </c>
      <c r="K1904">
        <v>51053</v>
      </c>
      <c r="L1904" t="s">
        <v>236</v>
      </c>
    </row>
    <row r="1905" spans="1:12" x14ac:dyDescent="0.2">
      <c r="A1905" t="str">
        <f t="shared" si="29"/>
        <v>Essex2017</v>
      </c>
      <c r="B1905" t="s">
        <v>665</v>
      </c>
      <c r="C1905">
        <v>2017</v>
      </c>
      <c r="D1905" t="s">
        <v>245</v>
      </c>
      <c r="E1905">
        <v>371</v>
      </c>
      <c r="F1905">
        <v>3740</v>
      </c>
      <c r="G1905">
        <v>-5.5</v>
      </c>
      <c r="H1905">
        <v>659</v>
      </c>
      <c r="I1905">
        <v>3.6</v>
      </c>
      <c r="J1905" t="s">
        <v>247</v>
      </c>
      <c r="K1905">
        <v>51057</v>
      </c>
      <c r="L1905" t="s">
        <v>236</v>
      </c>
    </row>
    <row r="1906" spans="1:12" x14ac:dyDescent="0.2">
      <c r="A1906" t="str">
        <f t="shared" si="29"/>
        <v>Fairfax2017</v>
      </c>
      <c r="B1906" t="s">
        <v>666</v>
      </c>
      <c r="C1906">
        <v>2017</v>
      </c>
      <c r="D1906" t="s">
        <v>245</v>
      </c>
      <c r="E1906">
        <v>37454</v>
      </c>
      <c r="F1906">
        <v>611970</v>
      </c>
      <c r="G1906">
        <v>1.1000000000000001</v>
      </c>
      <c r="H1906">
        <v>1645</v>
      </c>
      <c r="I1906">
        <v>2.2000000000000002</v>
      </c>
      <c r="J1906" t="s">
        <v>247</v>
      </c>
      <c r="K1906">
        <v>51059</v>
      </c>
      <c r="L1906" t="s">
        <v>236</v>
      </c>
    </row>
    <row r="1907" spans="1:12" x14ac:dyDescent="0.2">
      <c r="A1907" t="str">
        <f t="shared" si="29"/>
        <v>Fauquier2017</v>
      </c>
      <c r="B1907" t="s">
        <v>667</v>
      </c>
      <c r="C1907">
        <v>2017</v>
      </c>
      <c r="D1907" t="s">
        <v>245</v>
      </c>
      <c r="E1907">
        <v>2481</v>
      </c>
      <c r="F1907">
        <v>22126</v>
      </c>
      <c r="G1907">
        <v>0.1</v>
      </c>
      <c r="H1907">
        <v>962</v>
      </c>
      <c r="I1907">
        <v>0.7</v>
      </c>
      <c r="J1907" t="s">
        <v>247</v>
      </c>
      <c r="K1907">
        <v>51061</v>
      </c>
      <c r="L1907" t="s">
        <v>236</v>
      </c>
    </row>
    <row r="1908" spans="1:12" x14ac:dyDescent="0.2">
      <c r="A1908" t="str">
        <f t="shared" si="29"/>
        <v>Floyd2017</v>
      </c>
      <c r="B1908" t="s">
        <v>500</v>
      </c>
      <c r="C1908">
        <v>2017</v>
      </c>
      <c r="D1908" t="s">
        <v>245</v>
      </c>
      <c r="E1908">
        <v>482</v>
      </c>
      <c r="F1908">
        <v>3389</v>
      </c>
      <c r="G1908">
        <v>8.8000000000000007</v>
      </c>
      <c r="H1908">
        <v>584</v>
      </c>
      <c r="I1908">
        <v>-0.3</v>
      </c>
      <c r="J1908" t="s">
        <v>247</v>
      </c>
      <c r="K1908">
        <v>51063</v>
      </c>
      <c r="L1908" t="s">
        <v>236</v>
      </c>
    </row>
    <row r="1909" spans="1:12" x14ac:dyDescent="0.2">
      <c r="A1909" t="str">
        <f t="shared" si="29"/>
        <v>Fluvanna2017</v>
      </c>
      <c r="B1909" t="s">
        <v>668</v>
      </c>
      <c r="C1909">
        <v>2017</v>
      </c>
      <c r="D1909" t="s">
        <v>245</v>
      </c>
      <c r="E1909">
        <v>569</v>
      </c>
      <c r="F1909">
        <v>4236</v>
      </c>
      <c r="G1909">
        <v>1.2</v>
      </c>
      <c r="H1909">
        <v>788</v>
      </c>
      <c r="I1909">
        <v>0</v>
      </c>
      <c r="J1909" t="s">
        <v>247</v>
      </c>
      <c r="K1909">
        <v>51065</v>
      </c>
      <c r="L1909" t="s">
        <v>236</v>
      </c>
    </row>
    <row r="1910" spans="1:12" x14ac:dyDescent="0.2">
      <c r="A1910" t="str">
        <f t="shared" si="29"/>
        <v>Franklin2017</v>
      </c>
      <c r="B1910" t="s">
        <v>434</v>
      </c>
      <c r="C1910">
        <v>2017</v>
      </c>
      <c r="D1910" t="s">
        <v>245</v>
      </c>
      <c r="E1910">
        <v>1534</v>
      </c>
      <c r="F1910">
        <v>15272</v>
      </c>
      <c r="G1910">
        <v>4.5999999999999996</v>
      </c>
      <c r="H1910">
        <v>672</v>
      </c>
      <c r="I1910">
        <v>1.8</v>
      </c>
      <c r="J1910" t="s">
        <v>247</v>
      </c>
      <c r="K1910">
        <v>51067</v>
      </c>
      <c r="L1910" t="s">
        <v>236</v>
      </c>
    </row>
    <row r="1911" spans="1:12" x14ac:dyDescent="0.2">
      <c r="A1911" t="str">
        <f t="shared" si="29"/>
        <v>Frederick2017</v>
      </c>
      <c r="B1911" t="s">
        <v>669</v>
      </c>
      <c r="C1911">
        <v>2017</v>
      </c>
      <c r="D1911" t="s">
        <v>245</v>
      </c>
      <c r="E1911">
        <v>1975</v>
      </c>
      <c r="F1911">
        <v>31671</v>
      </c>
      <c r="G1911">
        <v>3.2</v>
      </c>
      <c r="H1911">
        <v>863</v>
      </c>
      <c r="I1911">
        <v>5.9</v>
      </c>
      <c r="J1911" t="s">
        <v>247</v>
      </c>
      <c r="K1911">
        <v>51069</v>
      </c>
      <c r="L1911" t="s">
        <v>236</v>
      </c>
    </row>
    <row r="1912" spans="1:12" x14ac:dyDescent="0.2">
      <c r="A1912" t="str">
        <f t="shared" si="29"/>
        <v>Giles2017</v>
      </c>
      <c r="B1912" t="s">
        <v>670</v>
      </c>
      <c r="C1912">
        <v>2017</v>
      </c>
      <c r="D1912" t="s">
        <v>245</v>
      </c>
      <c r="E1912">
        <v>377</v>
      </c>
      <c r="F1912">
        <v>4591</v>
      </c>
      <c r="G1912">
        <v>-1</v>
      </c>
      <c r="H1912">
        <v>736</v>
      </c>
      <c r="I1912">
        <v>-0.4</v>
      </c>
      <c r="J1912" t="s">
        <v>247</v>
      </c>
      <c r="K1912">
        <v>51071</v>
      </c>
      <c r="L1912" t="s">
        <v>236</v>
      </c>
    </row>
    <row r="1913" spans="1:12" x14ac:dyDescent="0.2">
      <c r="A1913" t="str">
        <f t="shared" si="29"/>
        <v>Gloucester2017</v>
      </c>
      <c r="B1913" t="s">
        <v>671</v>
      </c>
      <c r="C1913">
        <v>2017</v>
      </c>
      <c r="D1913" t="s">
        <v>245</v>
      </c>
      <c r="E1913">
        <v>992</v>
      </c>
      <c r="F1913">
        <v>9364</v>
      </c>
      <c r="G1913">
        <v>0</v>
      </c>
      <c r="H1913">
        <v>681</v>
      </c>
      <c r="I1913">
        <v>2.7</v>
      </c>
      <c r="J1913" t="s">
        <v>247</v>
      </c>
      <c r="K1913">
        <v>51073</v>
      </c>
      <c r="L1913" t="s">
        <v>236</v>
      </c>
    </row>
    <row r="1914" spans="1:12" x14ac:dyDescent="0.2">
      <c r="A1914" t="str">
        <f t="shared" si="29"/>
        <v>Goochland2017</v>
      </c>
      <c r="B1914" t="s">
        <v>672</v>
      </c>
      <c r="C1914">
        <v>2017</v>
      </c>
      <c r="D1914" t="s">
        <v>245</v>
      </c>
      <c r="E1914">
        <v>840</v>
      </c>
      <c r="F1914">
        <v>16221</v>
      </c>
      <c r="G1914">
        <v>3.1</v>
      </c>
      <c r="H1914">
        <v>1698</v>
      </c>
      <c r="I1914">
        <v>16.399999999999999</v>
      </c>
      <c r="J1914" t="s">
        <v>247</v>
      </c>
      <c r="K1914">
        <v>51075</v>
      </c>
      <c r="L1914" t="s">
        <v>236</v>
      </c>
    </row>
    <row r="1915" spans="1:12" x14ac:dyDescent="0.2">
      <c r="A1915" t="str">
        <f t="shared" si="29"/>
        <v>Grayson2017</v>
      </c>
      <c r="B1915" t="s">
        <v>598</v>
      </c>
      <c r="C1915">
        <v>2017</v>
      </c>
      <c r="D1915" t="s">
        <v>245</v>
      </c>
      <c r="E1915">
        <v>410</v>
      </c>
      <c r="F1915">
        <v>2899</v>
      </c>
      <c r="G1915">
        <v>6.2</v>
      </c>
      <c r="H1915">
        <v>572</v>
      </c>
      <c r="I1915">
        <v>-3.5</v>
      </c>
      <c r="J1915" t="s">
        <v>247</v>
      </c>
      <c r="K1915">
        <v>51077</v>
      </c>
      <c r="L1915" t="s">
        <v>236</v>
      </c>
    </row>
    <row r="1916" spans="1:12" x14ac:dyDescent="0.2">
      <c r="A1916" t="str">
        <f t="shared" si="29"/>
        <v>Greene2017</v>
      </c>
      <c r="B1916" t="s">
        <v>436</v>
      </c>
      <c r="C1916">
        <v>2017</v>
      </c>
      <c r="D1916" t="s">
        <v>245</v>
      </c>
      <c r="E1916">
        <v>513</v>
      </c>
      <c r="F1916">
        <v>3741</v>
      </c>
      <c r="G1916">
        <v>1.2</v>
      </c>
      <c r="H1916">
        <v>677</v>
      </c>
      <c r="I1916">
        <v>-0.1</v>
      </c>
      <c r="J1916" t="s">
        <v>247</v>
      </c>
      <c r="K1916">
        <v>51079</v>
      </c>
      <c r="L1916" t="s">
        <v>236</v>
      </c>
    </row>
    <row r="1917" spans="1:12" x14ac:dyDescent="0.2">
      <c r="A1917" t="str">
        <f t="shared" si="29"/>
        <v>Greensville2017</v>
      </c>
      <c r="B1917" t="s">
        <v>673</v>
      </c>
      <c r="C1917">
        <v>2017</v>
      </c>
      <c r="D1917" t="s">
        <v>245</v>
      </c>
      <c r="E1917">
        <v>232</v>
      </c>
      <c r="F1917">
        <v>4645</v>
      </c>
      <c r="G1917">
        <v>0.8</v>
      </c>
      <c r="H1917">
        <v>768</v>
      </c>
      <c r="I1917">
        <v>3.1</v>
      </c>
      <c r="J1917" t="s">
        <v>247</v>
      </c>
      <c r="K1917">
        <v>51081</v>
      </c>
      <c r="L1917" t="s">
        <v>236</v>
      </c>
    </row>
    <row r="1918" spans="1:12" x14ac:dyDescent="0.2">
      <c r="A1918" t="str">
        <f t="shared" si="29"/>
        <v>Halifax2017</v>
      </c>
      <c r="B1918" t="s">
        <v>674</v>
      </c>
      <c r="C1918">
        <v>2017</v>
      </c>
      <c r="D1918" t="s">
        <v>245</v>
      </c>
      <c r="E1918">
        <v>1059</v>
      </c>
      <c r="F1918">
        <v>12124</v>
      </c>
      <c r="G1918">
        <v>0.1</v>
      </c>
      <c r="H1918">
        <v>713</v>
      </c>
      <c r="I1918">
        <v>1.3</v>
      </c>
      <c r="J1918" t="s">
        <v>247</v>
      </c>
      <c r="K1918">
        <v>51083</v>
      </c>
      <c r="L1918" t="s">
        <v>236</v>
      </c>
    </row>
    <row r="1919" spans="1:12" x14ac:dyDescent="0.2">
      <c r="A1919" t="str">
        <f t="shared" si="29"/>
        <v>Hanover2017</v>
      </c>
      <c r="B1919" t="s">
        <v>675</v>
      </c>
      <c r="C1919">
        <v>2017</v>
      </c>
      <c r="D1919" t="s">
        <v>245</v>
      </c>
      <c r="E1919">
        <v>3796</v>
      </c>
      <c r="F1919">
        <v>50657</v>
      </c>
      <c r="G1919">
        <v>1.9</v>
      </c>
      <c r="H1919">
        <v>885</v>
      </c>
      <c r="I1919">
        <v>3.3</v>
      </c>
      <c r="J1919" t="s">
        <v>247</v>
      </c>
      <c r="K1919">
        <v>51085</v>
      </c>
      <c r="L1919" t="s">
        <v>236</v>
      </c>
    </row>
    <row r="1920" spans="1:12" x14ac:dyDescent="0.2">
      <c r="A1920" t="str">
        <f t="shared" si="29"/>
        <v>Henrico2017</v>
      </c>
      <c r="B1920" t="s">
        <v>676</v>
      </c>
      <c r="C1920">
        <v>2017</v>
      </c>
      <c r="D1920" t="s">
        <v>245</v>
      </c>
      <c r="E1920">
        <v>11740</v>
      </c>
      <c r="F1920">
        <v>196317</v>
      </c>
      <c r="G1920">
        <v>1.9</v>
      </c>
      <c r="H1920">
        <v>1043</v>
      </c>
      <c r="I1920">
        <v>3.6</v>
      </c>
      <c r="J1920" t="s">
        <v>247</v>
      </c>
      <c r="K1920">
        <v>51087</v>
      </c>
      <c r="L1920" t="s">
        <v>236</v>
      </c>
    </row>
    <row r="1921" spans="1:12" x14ac:dyDescent="0.2">
      <c r="A1921" t="str">
        <f t="shared" si="29"/>
        <v>Henry2017</v>
      </c>
      <c r="B1921" t="s">
        <v>416</v>
      </c>
      <c r="C1921">
        <v>2017</v>
      </c>
      <c r="D1921" t="s">
        <v>245</v>
      </c>
      <c r="E1921">
        <v>1689</v>
      </c>
      <c r="F1921">
        <v>16234</v>
      </c>
      <c r="G1921">
        <v>4.0999999999999996</v>
      </c>
      <c r="H1921">
        <v>650</v>
      </c>
      <c r="I1921">
        <v>1.6</v>
      </c>
      <c r="J1921" t="s">
        <v>247</v>
      </c>
      <c r="K1921">
        <v>51089</v>
      </c>
      <c r="L1921" t="s">
        <v>236</v>
      </c>
    </row>
    <row r="1922" spans="1:12" x14ac:dyDescent="0.2">
      <c r="A1922" t="str">
        <f t="shared" si="29"/>
        <v>Highland2017</v>
      </c>
      <c r="B1922" t="s">
        <v>677</v>
      </c>
      <c r="C1922">
        <v>2017</v>
      </c>
      <c r="D1922" t="s">
        <v>245</v>
      </c>
      <c r="E1922">
        <v>112</v>
      </c>
      <c r="F1922">
        <v>505</v>
      </c>
      <c r="G1922">
        <v>1</v>
      </c>
      <c r="H1922">
        <v>611</v>
      </c>
      <c r="I1922">
        <v>-1</v>
      </c>
      <c r="J1922" t="s">
        <v>247</v>
      </c>
      <c r="K1922">
        <v>51091</v>
      </c>
      <c r="L1922" t="s">
        <v>236</v>
      </c>
    </row>
    <row r="1923" spans="1:12" x14ac:dyDescent="0.2">
      <c r="A1923" t="str">
        <f t="shared" si="29"/>
        <v>Isle of Wight2017</v>
      </c>
      <c r="B1923" t="s">
        <v>678</v>
      </c>
      <c r="C1923">
        <v>2017</v>
      </c>
      <c r="D1923" t="s">
        <v>245</v>
      </c>
      <c r="E1923">
        <v>782</v>
      </c>
      <c r="F1923">
        <v>10836</v>
      </c>
      <c r="G1923">
        <v>0.2</v>
      </c>
      <c r="H1923">
        <v>820</v>
      </c>
      <c r="I1923">
        <v>1.9</v>
      </c>
      <c r="J1923" t="s">
        <v>247</v>
      </c>
      <c r="K1923">
        <v>51093</v>
      </c>
      <c r="L1923" t="s">
        <v>236</v>
      </c>
    </row>
    <row r="1924" spans="1:12" x14ac:dyDescent="0.2">
      <c r="A1924" t="str">
        <f t="shared" si="29"/>
        <v>James City2017</v>
      </c>
      <c r="B1924" t="s">
        <v>679</v>
      </c>
      <c r="C1924">
        <v>2017</v>
      </c>
      <c r="D1924" t="s">
        <v>245</v>
      </c>
      <c r="E1924">
        <v>1940</v>
      </c>
      <c r="F1924">
        <v>30137</v>
      </c>
      <c r="G1924">
        <v>2.2000000000000002</v>
      </c>
      <c r="H1924">
        <v>757</v>
      </c>
      <c r="I1924">
        <v>0.3</v>
      </c>
      <c r="J1924" t="s">
        <v>247</v>
      </c>
      <c r="K1924">
        <v>51095</v>
      </c>
      <c r="L1924" t="s">
        <v>236</v>
      </c>
    </row>
    <row r="1925" spans="1:12" x14ac:dyDescent="0.2">
      <c r="A1925" t="str">
        <f t="shared" si="29"/>
        <v>King and Queen2017</v>
      </c>
      <c r="B1925" t="s">
        <v>680</v>
      </c>
      <c r="C1925">
        <v>2017</v>
      </c>
      <c r="D1925" t="s">
        <v>245</v>
      </c>
      <c r="E1925">
        <v>178</v>
      </c>
      <c r="F1925">
        <v>1093</v>
      </c>
      <c r="G1925">
        <v>15.1</v>
      </c>
      <c r="H1925">
        <v>781</v>
      </c>
      <c r="I1925">
        <v>9.1999999999999993</v>
      </c>
      <c r="J1925" t="s">
        <v>247</v>
      </c>
      <c r="K1925">
        <v>51097</v>
      </c>
      <c r="L1925" t="s">
        <v>236</v>
      </c>
    </row>
    <row r="1926" spans="1:12" x14ac:dyDescent="0.2">
      <c r="A1926" t="str">
        <f t="shared" ref="A1926:A1989" si="30">_xlfn.CONCAT(B1926, C1926)</f>
        <v>King George2017</v>
      </c>
      <c r="B1926" t="s">
        <v>681</v>
      </c>
      <c r="C1926">
        <v>2017</v>
      </c>
      <c r="D1926" t="s">
        <v>245</v>
      </c>
      <c r="E1926">
        <v>614</v>
      </c>
      <c r="F1926">
        <v>11404</v>
      </c>
      <c r="G1926">
        <v>0</v>
      </c>
      <c r="H1926">
        <v>1546</v>
      </c>
      <c r="I1926">
        <v>4.8</v>
      </c>
      <c r="J1926" t="s">
        <v>247</v>
      </c>
      <c r="K1926">
        <v>51099</v>
      </c>
      <c r="L1926" t="s">
        <v>236</v>
      </c>
    </row>
    <row r="1927" spans="1:12" x14ac:dyDescent="0.2">
      <c r="A1927" t="str">
        <f t="shared" si="30"/>
        <v>King William2017</v>
      </c>
      <c r="B1927" t="s">
        <v>682</v>
      </c>
      <c r="C1927">
        <v>2017</v>
      </c>
      <c r="D1927" t="s">
        <v>245</v>
      </c>
      <c r="E1927">
        <v>424</v>
      </c>
      <c r="F1927">
        <v>4000</v>
      </c>
      <c r="G1927">
        <v>1.7</v>
      </c>
      <c r="H1927">
        <v>869</v>
      </c>
      <c r="I1927">
        <v>0</v>
      </c>
      <c r="J1927" t="s">
        <v>247</v>
      </c>
      <c r="K1927">
        <v>51101</v>
      </c>
      <c r="L1927" t="s">
        <v>236</v>
      </c>
    </row>
    <row r="1928" spans="1:12" x14ac:dyDescent="0.2">
      <c r="A1928" t="str">
        <f t="shared" si="30"/>
        <v>Lancaster2017</v>
      </c>
      <c r="B1928" t="s">
        <v>388</v>
      </c>
      <c r="C1928">
        <v>2017</v>
      </c>
      <c r="D1928" t="s">
        <v>245</v>
      </c>
      <c r="E1928">
        <v>486</v>
      </c>
      <c r="F1928">
        <v>4512</v>
      </c>
      <c r="G1928">
        <v>0</v>
      </c>
      <c r="H1928">
        <v>755</v>
      </c>
      <c r="I1928">
        <v>3.6</v>
      </c>
      <c r="J1928" t="s">
        <v>247</v>
      </c>
      <c r="K1928">
        <v>51103</v>
      </c>
      <c r="L1928" t="s">
        <v>236</v>
      </c>
    </row>
    <row r="1929" spans="1:12" x14ac:dyDescent="0.2">
      <c r="A1929" t="str">
        <f t="shared" si="30"/>
        <v>Lee2017</v>
      </c>
      <c r="B1929" t="s">
        <v>315</v>
      </c>
      <c r="C1929">
        <v>2017</v>
      </c>
      <c r="D1929" t="s">
        <v>245</v>
      </c>
      <c r="E1929">
        <v>570</v>
      </c>
      <c r="F1929">
        <v>4334</v>
      </c>
      <c r="G1929">
        <v>-1.4</v>
      </c>
      <c r="H1929">
        <v>652</v>
      </c>
      <c r="I1929">
        <v>-0.2</v>
      </c>
      <c r="J1929" t="s">
        <v>247</v>
      </c>
      <c r="K1929">
        <v>51105</v>
      </c>
      <c r="L1929" t="s">
        <v>236</v>
      </c>
    </row>
    <row r="1930" spans="1:12" x14ac:dyDescent="0.2">
      <c r="A1930" t="str">
        <f t="shared" si="30"/>
        <v>Loudoun2017</v>
      </c>
      <c r="B1930" t="s">
        <v>417</v>
      </c>
      <c r="C1930">
        <v>2017</v>
      </c>
      <c r="D1930" t="s">
        <v>245</v>
      </c>
      <c r="E1930">
        <v>12446</v>
      </c>
      <c r="F1930">
        <v>166181</v>
      </c>
      <c r="G1930">
        <v>2.7</v>
      </c>
      <c r="H1930">
        <v>1271</v>
      </c>
      <c r="I1930">
        <v>2.8</v>
      </c>
      <c r="J1930" t="s">
        <v>247</v>
      </c>
      <c r="K1930">
        <v>51107</v>
      </c>
      <c r="L1930" t="s">
        <v>236</v>
      </c>
    </row>
    <row r="1931" spans="1:12" x14ac:dyDescent="0.2">
      <c r="A1931" t="str">
        <f t="shared" si="30"/>
        <v>Louisa2017</v>
      </c>
      <c r="B1931" t="s">
        <v>683</v>
      </c>
      <c r="C1931">
        <v>2017</v>
      </c>
      <c r="D1931" t="s">
        <v>245</v>
      </c>
      <c r="E1931">
        <v>948</v>
      </c>
      <c r="F1931">
        <v>9899</v>
      </c>
      <c r="G1931">
        <v>8.1999999999999993</v>
      </c>
      <c r="H1931">
        <v>975</v>
      </c>
      <c r="I1931">
        <v>2.8</v>
      </c>
      <c r="J1931" t="s">
        <v>247</v>
      </c>
      <c r="K1931">
        <v>51109</v>
      </c>
      <c r="L1931" t="s">
        <v>236</v>
      </c>
    </row>
    <row r="1932" spans="1:12" x14ac:dyDescent="0.2">
      <c r="A1932" t="str">
        <f t="shared" si="30"/>
        <v>Lunenburg2017</v>
      </c>
      <c r="B1932" t="s">
        <v>684</v>
      </c>
      <c r="C1932">
        <v>2017</v>
      </c>
      <c r="D1932" t="s">
        <v>245</v>
      </c>
      <c r="E1932">
        <v>318</v>
      </c>
      <c r="F1932">
        <v>2622</v>
      </c>
      <c r="G1932">
        <v>4</v>
      </c>
      <c r="H1932">
        <v>673</v>
      </c>
      <c r="I1932">
        <v>-3.3</v>
      </c>
      <c r="J1932" t="s">
        <v>247</v>
      </c>
      <c r="K1932">
        <v>51111</v>
      </c>
      <c r="L1932" t="s">
        <v>236</v>
      </c>
    </row>
    <row r="1933" spans="1:12" x14ac:dyDescent="0.2">
      <c r="A1933" t="str">
        <f t="shared" si="30"/>
        <v>Madison2017</v>
      </c>
      <c r="B1933" t="s">
        <v>313</v>
      </c>
      <c r="C1933">
        <v>2017</v>
      </c>
      <c r="D1933" t="s">
        <v>245</v>
      </c>
      <c r="E1933">
        <v>369</v>
      </c>
      <c r="F1933">
        <v>3239</v>
      </c>
      <c r="G1933">
        <v>2.5</v>
      </c>
      <c r="H1933">
        <v>686</v>
      </c>
      <c r="I1933">
        <v>-3.2</v>
      </c>
      <c r="J1933" t="s">
        <v>247</v>
      </c>
      <c r="K1933">
        <v>51113</v>
      </c>
      <c r="L1933" t="s">
        <v>236</v>
      </c>
    </row>
    <row r="1934" spans="1:12" x14ac:dyDescent="0.2">
      <c r="A1934" t="str">
        <f t="shared" si="30"/>
        <v>Mathews2017</v>
      </c>
      <c r="B1934" t="s">
        <v>685</v>
      </c>
      <c r="C1934">
        <v>2017</v>
      </c>
      <c r="D1934" t="s">
        <v>245</v>
      </c>
      <c r="E1934">
        <v>224</v>
      </c>
      <c r="F1934">
        <v>1498</v>
      </c>
      <c r="G1934">
        <v>0.3</v>
      </c>
      <c r="H1934">
        <v>553</v>
      </c>
      <c r="I1934">
        <v>-3.5</v>
      </c>
      <c r="J1934" t="s">
        <v>247</v>
      </c>
      <c r="K1934">
        <v>51115</v>
      </c>
      <c r="L1934" t="s">
        <v>236</v>
      </c>
    </row>
    <row r="1935" spans="1:12" x14ac:dyDescent="0.2">
      <c r="A1935" t="str">
        <f t="shared" si="30"/>
        <v>Mecklenburg2017</v>
      </c>
      <c r="B1935" t="s">
        <v>686</v>
      </c>
      <c r="C1935">
        <v>2017</v>
      </c>
      <c r="D1935" t="s">
        <v>245</v>
      </c>
      <c r="E1935">
        <v>1105</v>
      </c>
      <c r="F1935">
        <v>11638</v>
      </c>
      <c r="G1935">
        <v>-1.6</v>
      </c>
      <c r="H1935">
        <v>688</v>
      </c>
      <c r="I1935">
        <v>2.8</v>
      </c>
      <c r="J1935" t="s">
        <v>247</v>
      </c>
      <c r="K1935">
        <v>51117</v>
      </c>
      <c r="L1935" t="s">
        <v>236</v>
      </c>
    </row>
    <row r="1936" spans="1:12" x14ac:dyDescent="0.2">
      <c r="A1936" t="str">
        <f t="shared" si="30"/>
        <v>Middlesex2017</v>
      </c>
      <c r="B1936" t="s">
        <v>687</v>
      </c>
      <c r="C1936">
        <v>2017</v>
      </c>
      <c r="D1936" t="s">
        <v>245</v>
      </c>
      <c r="E1936">
        <v>384</v>
      </c>
      <c r="F1936">
        <v>3404</v>
      </c>
      <c r="G1936">
        <v>3.7</v>
      </c>
      <c r="H1936">
        <v>690</v>
      </c>
      <c r="I1936">
        <v>-1.3</v>
      </c>
      <c r="J1936" t="s">
        <v>247</v>
      </c>
      <c r="K1936">
        <v>51119</v>
      </c>
      <c r="L1936" t="s">
        <v>236</v>
      </c>
    </row>
    <row r="1937" spans="1:12" x14ac:dyDescent="0.2">
      <c r="A1937" t="str">
        <f t="shared" si="30"/>
        <v>Montgomery2017</v>
      </c>
      <c r="B1937" t="s">
        <v>329</v>
      </c>
      <c r="C1937">
        <v>2017</v>
      </c>
      <c r="D1937" t="s">
        <v>245</v>
      </c>
      <c r="E1937">
        <v>2311</v>
      </c>
      <c r="F1937">
        <v>42707</v>
      </c>
      <c r="G1937">
        <v>0.3</v>
      </c>
      <c r="H1937">
        <v>861</v>
      </c>
      <c r="I1937">
        <v>3.1</v>
      </c>
      <c r="J1937" t="s">
        <v>247</v>
      </c>
      <c r="K1937">
        <v>51121</v>
      </c>
      <c r="L1937" t="s">
        <v>236</v>
      </c>
    </row>
    <row r="1938" spans="1:12" x14ac:dyDescent="0.2">
      <c r="A1938" t="str">
        <f t="shared" si="30"/>
        <v>Nelson2017</v>
      </c>
      <c r="B1938" t="s">
        <v>627</v>
      </c>
      <c r="C1938">
        <v>2017</v>
      </c>
      <c r="D1938" t="s">
        <v>245</v>
      </c>
      <c r="E1938">
        <v>579</v>
      </c>
      <c r="F1938">
        <v>3896</v>
      </c>
      <c r="G1938">
        <v>-1.1000000000000001</v>
      </c>
      <c r="H1938">
        <v>675</v>
      </c>
      <c r="I1938">
        <v>-0.1</v>
      </c>
      <c r="J1938" t="s">
        <v>247</v>
      </c>
      <c r="K1938">
        <v>51125</v>
      </c>
      <c r="L1938" t="s">
        <v>236</v>
      </c>
    </row>
    <row r="1939" spans="1:12" x14ac:dyDescent="0.2">
      <c r="A1939" t="str">
        <f t="shared" si="30"/>
        <v>New Kent2017</v>
      </c>
      <c r="B1939" t="s">
        <v>688</v>
      </c>
      <c r="C1939">
        <v>2017</v>
      </c>
      <c r="D1939" t="s">
        <v>245</v>
      </c>
      <c r="E1939">
        <v>479</v>
      </c>
      <c r="F1939">
        <v>4242</v>
      </c>
      <c r="G1939">
        <v>-3</v>
      </c>
      <c r="H1939">
        <v>756</v>
      </c>
      <c r="I1939">
        <v>1.2</v>
      </c>
      <c r="J1939" t="s">
        <v>247</v>
      </c>
      <c r="K1939">
        <v>51127</v>
      </c>
      <c r="L1939" t="s">
        <v>236</v>
      </c>
    </row>
    <row r="1940" spans="1:12" x14ac:dyDescent="0.2">
      <c r="A1940" t="str">
        <f t="shared" si="30"/>
        <v>Northampton2017</v>
      </c>
      <c r="B1940" t="s">
        <v>689</v>
      </c>
      <c r="C1940">
        <v>2017</v>
      </c>
      <c r="D1940" t="s">
        <v>245</v>
      </c>
      <c r="E1940">
        <v>592</v>
      </c>
      <c r="F1940">
        <v>4245</v>
      </c>
      <c r="G1940">
        <v>-7.7</v>
      </c>
      <c r="H1940">
        <v>624</v>
      </c>
      <c r="I1940">
        <v>-5.3</v>
      </c>
      <c r="J1940" t="s">
        <v>247</v>
      </c>
      <c r="K1940">
        <v>51131</v>
      </c>
      <c r="L1940" t="s">
        <v>236</v>
      </c>
    </row>
    <row r="1941" spans="1:12" x14ac:dyDescent="0.2">
      <c r="A1941" t="str">
        <f t="shared" si="30"/>
        <v>Northumberland2017</v>
      </c>
      <c r="B1941" t="s">
        <v>690</v>
      </c>
      <c r="C1941">
        <v>2017</v>
      </c>
      <c r="D1941" t="s">
        <v>245</v>
      </c>
      <c r="E1941">
        <v>378</v>
      </c>
      <c r="F1941">
        <v>2519</v>
      </c>
      <c r="G1941">
        <v>-1.3</v>
      </c>
      <c r="H1941">
        <v>853</v>
      </c>
      <c r="I1941">
        <v>9.8000000000000007</v>
      </c>
      <c r="J1941" t="s">
        <v>247</v>
      </c>
      <c r="K1941">
        <v>51133</v>
      </c>
      <c r="L1941" t="s">
        <v>236</v>
      </c>
    </row>
    <row r="1942" spans="1:12" x14ac:dyDescent="0.2">
      <c r="A1942" t="str">
        <f t="shared" si="30"/>
        <v>Nottoway2017</v>
      </c>
      <c r="B1942" t="s">
        <v>691</v>
      </c>
      <c r="C1942">
        <v>2017</v>
      </c>
      <c r="D1942" t="s">
        <v>245</v>
      </c>
      <c r="E1942">
        <v>442</v>
      </c>
      <c r="F1942">
        <v>5797</v>
      </c>
      <c r="G1942">
        <v>1.4</v>
      </c>
      <c r="H1942">
        <v>685</v>
      </c>
      <c r="I1942">
        <v>0.9</v>
      </c>
      <c r="J1942" t="s">
        <v>247</v>
      </c>
      <c r="K1942">
        <v>51135</v>
      </c>
      <c r="L1942" t="s">
        <v>236</v>
      </c>
    </row>
    <row r="1943" spans="1:12" x14ac:dyDescent="0.2">
      <c r="A1943" t="str">
        <f t="shared" si="30"/>
        <v>Orange2017</v>
      </c>
      <c r="B1943" t="s">
        <v>418</v>
      </c>
      <c r="C1943">
        <v>2017</v>
      </c>
      <c r="D1943" t="s">
        <v>245</v>
      </c>
      <c r="E1943">
        <v>929</v>
      </c>
      <c r="F1943">
        <v>9767</v>
      </c>
      <c r="G1943">
        <v>2</v>
      </c>
      <c r="H1943">
        <v>726</v>
      </c>
      <c r="I1943">
        <v>2.7</v>
      </c>
      <c r="J1943" t="s">
        <v>247</v>
      </c>
      <c r="K1943">
        <v>51137</v>
      </c>
      <c r="L1943" t="s">
        <v>236</v>
      </c>
    </row>
    <row r="1944" spans="1:12" x14ac:dyDescent="0.2">
      <c r="A1944" t="str">
        <f t="shared" si="30"/>
        <v>Page2017</v>
      </c>
      <c r="B1944" t="s">
        <v>692</v>
      </c>
      <c r="C1944">
        <v>2017</v>
      </c>
      <c r="D1944" t="s">
        <v>245</v>
      </c>
      <c r="E1944">
        <v>592</v>
      </c>
      <c r="F1944">
        <v>5271</v>
      </c>
      <c r="G1944">
        <v>-2.2000000000000002</v>
      </c>
      <c r="H1944">
        <v>638</v>
      </c>
      <c r="I1944">
        <v>5.8</v>
      </c>
      <c r="J1944" t="s">
        <v>247</v>
      </c>
      <c r="K1944">
        <v>51139</v>
      </c>
      <c r="L1944" t="s">
        <v>236</v>
      </c>
    </row>
    <row r="1945" spans="1:12" x14ac:dyDescent="0.2">
      <c r="A1945" t="str">
        <f t="shared" si="30"/>
        <v>Patrick2017</v>
      </c>
      <c r="B1945" t="s">
        <v>693</v>
      </c>
      <c r="C1945">
        <v>2017</v>
      </c>
      <c r="D1945" t="s">
        <v>245</v>
      </c>
      <c r="E1945">
        <v>534</v>
      </c>
      <c r="F1945">
        <v>4704</v>
      </c>
      <c r="G1945">
        <v>-12.8</v>
      </c>
      <c r="H1945">
        <v>570</v>
      </c>
      <c r="I1945">
        <v>5.4</v>
      </c>
      <c r="J1945" t="s">
        <v>247</v>
      </c>
      <c r="K1945">
        <v>51141</v>
      </c>
      <c r="L1945" t="s">
        <v>236</v>
      </c>
    </row>
    <row r="1946" spans="1:12" x14ac:dyDescent="0.2">
      <c r="A1946" t="str">
        <f t="shared" si="30"/>
        <v>Pittsylvania2017</v>
      </c>
      <c r="B1946" t="s">
        <v>694</v>
      </c>
      <c r="C1946">
        <v>2017</v>
      </c>
      <c r="D1946" t="s">
        <v>245</v>
      </c>
      <c r="E1946">
        <v>1384</v>
      </c>
      <c r="F1946">
        <v>12368</v>
      </c>
      <c r="G1946">
        <v>1.5</v>
      </c>
      <c r="H1946">
        <v>689</v>
      </c>
      <c r="I1946">
        <v>5.4</v>
      </c>
      <c r="J1946" t="s">
        <v>247</v>
      </c>
      <c r="K1946">
        <v>51143</v>
      </c>
      <c r="L1946" t="s">
        <v>236</v>
      </c>
    </row>
    <row r="1947" spans="1:12" x14ac:dyDescent="0.2">
      <c r="A1947" t="str">
        <f t="shared" si="30"/>
        <v>Powhatan2017</v>
      </c>
      <c r="B1947" t="s">
        <v>695</v>
      </c>
      <c r="C1947">
        <v>2017</v>
      </c>
      <c r="D1947" t="s">
        <v>245</v>
      </c>
      <c r="E1947">
        <v>821</v>
      </c>
      <c r="F1947">
        <v>6808</v>
      </c>
      <c r="G1947">
        <v>-2.8</v>
      </c>
      <c r="H1947">
        <v>807</v>
      </c>
      <c r="I1947">
        <v>-0.4</v>
      </c>
      <c r="J1947" t="s">
        <v>247</v>
      </c>
      <c r="K1947">
        <v>51145</v>
      </c>
      <c r="L1947" t="s">
        <v>236</v>
      </c>
    </row>
    <row r="1948" spans="1:12" x14ac:dyDescent="0.2">
      <c r="A1948" t="str">
        <f t="shared" si="30"/>
        <v>Prince Edward2017</v>
      </c>
      <c r="B1948" t="s">
        <v>696</v>
      </c>
      <c r="C1948">
        <v>2017</v>
      </c>
      <c r="D1948" t="s">
        <v>245</v>
      </c>
      <c r="E1948">
        <v>710</v>
      </c>
      <c r="F1948">
        <v>9150</v>
      </c>
      <c r="G1948">
        <v>1.6</v>
      </c>
      <c r="H1948">
        <v>696</v>
      </c>
      <c r="I1948">
        <v>1.8</v>
      </c>
      <c r="J1948" t="s">
        <v>247</v>
      </c>
      <c r="K1948">
        <v>51147</v>
      </c>
      <c r="L1948" t="s">
        <v>236</v>
      </c>
    </row>
    <row r="1949" spans="1:12" x14ac:dyDescent="0.2">
      <c r="A1949" t="str">
        <f t="shared" si="30"/>
        <v>Prince George2017</v>
      </c>
      <c r="B1949" t="s">
        <v>697</v>
      </c>
      <c r="C1949">
        <v>2017</v>
      </c>
      <c r="D1949" t="s">
        <v>245</v>
      </c>
      <c r="E1949">
        <v>622</v>
      </c>
      <c r="F1949">
        <v>14934</v>
      </c>
      <c r="G1949">
        <v>0.3</v>
      </c>
      <c r="H1949">
        <v>990</v>
      </c>
      <c r="I1949">
        <v>2.6</v>
      </c>
      <c r="J1949" t="s">
        <v>247</v>
      </c>
      <c r="K1949">
        <v>51149</v>
      </c>
      <c r="L1949" t="s">
        <v>236</v>
      </c>
    </row>
    <row r="1950" spans="1:12" x14ac:dyDescent="0.2">
      <c r="A1950" t="str">
        <f t="shared" si="30"/>
        <v>Prince William2017</v>
      </c>
      <c r="B1950" t="s">
        <v>698</v>
      </c>
      <c r="C1950">
        <v>2017</v>
      </c>
      <c r="D1950" t="s">
        <v>245</v>
      </c>
      <c r="E1950">
        <v>9394</v>
      </c>
      <c r="F1950">
        <v>129716</v>
      </c>
      <c r="G1950">
        <v>1</v>
      </c>
      <c r="H1950">
        <v>949</v>
      </c>
      <c r="I1950">
        <v>1.8</v>
      </c>
      <c r="J1950" t="s">
        <v>247</v>
      </c>
      <c r="K1950">
        <v>51153</v>
      </c>
      <c r="L1950" t="s">
        <v>236</v>
      </c>
    </row>
    <row r="1951" spans="1:12" x14ac:dyDescent="0.2">
      <c r="A1951" t="str">
        <f t="shared" si="30"/>
        <v>Pulaski2017</v>
      </c>
      <c r="B1951" t="s">
        <v>415</v>
      </c>
      <c r="C1951">
        <v>2017</v>
      </c>
      <c r="D1951" t="s">
        <v>245</v>
      </c>
      <c r="E1951">
        <v>819</v>
      </c>
      <c r="F1951">
        <v>13590</v>
      </c>
      <c r="G1951">
        <v>3.2</v>
      </c>
      <c r="H1951">
        <v>759</v>
      </c>
      <c r="I1951">
        <v>4.4000000000000004</v>
      </c>
      <c r="J1951" t="s">
        <v>247</v>
      </c>
      <c r="K1951">
        <v>51155</v>
      </c>
      <c r="L1951" t="s">
        <v>236</v>
      </c>
    </row>
    <row r="1952" spans="1:12" x14ac:dyDescent="0.2">
      <c r="A1952" t="str">
        <f t="shared" si="30"/>
        <v>Rappahannock2017</v>
      </c>
      <c r="B1952" t="s">
        <v>699</v>
      </c>
      <c r="C1952">
        <v>2017</v>
      </c>
      <c r="D1952" t="s">
        <v>245</v>
      </c>
      <c r="E1952">
        <v>280</v>
      </c>
      <c r="F1952">
        <v>1514</v>
      </c>
      <c r="G1952">
        <v>-2</v>
      </c>
      <c r="H1952">
        <v>1158</v>
      </c>
      <c r="I1952">
        <v>11</v>
      </c>
      <c r="J1952" t="s">
        <v>247</v>
      </c>
      <c r="K1952">
        <v>51157</v>
      </c>
      <c r="L1952" t="s">
        <v>236</v>
      </c>
    </row>
    <row r="1953" spans="1:12" x14ac:dyDescent="0.2">
      <c r="A1953" t="str">
        <f t="shared" si="30"/>
        <v>Richmond2017</v>
      </c>
      <c r="B1953" t="s">
        <v>342</v>
      </c>
      <c r="C1953">
        <v>2017</v>
      </c>
      <c r="D1953" t="s">
        <v>245</v>
      </c>
      <c r="E1953">
        <v>224</v>
      </c>
      <c r="F1953">
        <v>2902</v>
      </c>
      <c r="G1953">
        <v>0.2</v>
      </c>
      <c r="H1953">
        <v>726</v>
      </c>
      <c r="I1953">
        <v>-0.1</v>
      </c>
      <c r="J1953" t="s">
        <v>247</v>
      </c>
      <c r="K1953">
        <v>51159</v>
      </c>
      <c r="L1953" t="s">
        <v>236</v>
      </c>
    </row>
    <row r="1954" spans="1:12" x14ac:dyDescent="0.2">
      <c r="A1954" t="str">
        <f t="shared" si="30"/>
        <v>Roanoke2017</v>
      </c>
      <c r="B1954" t="s">
        <v>700</v>
      </c>
      <c r="C1954">
        <v>2017</v>
      </c>
      <c r="D1954" t="s">
        <v>245</v>
      </c>
      <c r="E1954">
        <v>2535</v>
      </c>
      <c r="F1954">
        <v>38818</v>
      </c>
      <c r="G1954">
        <v>-0.8</v>
      </c>
      <c r="H1954">
        <v>830</v>
      </c>
      <c r="I1954">
        <v>1.5</v>
      </c>
      <c r="J1954" t="s">
        <v>247</v>
      </c>
      <c r="K1954">
        <v>51161</v>
      </c>
      <c r="L1954" t="s">
        <v>236</v>
      </c>
    </row>
    <row r="1955" spans="1:12" x14ac:dyDescent="0.2">
      <c r="A1955" t="str">
        <f t="shared" si="30"/>
        <v>Rockbridge2017</v>
      </c>
      <c r="B1955" t="s">
        <v>701</v>
      </c>
      <c r="C1955">
        <v>2017</v>
      </c>
      <c r="D1955" t="s">
        <v>245</v>
      </c>
      <c r="E1955">
        <v>502</v>
      </c>
      <c r="F1955">
        <v>6065</v>
      </c>
      <c r="G1955">
        <v>6.5</v>
      </c>
      <c r="H1955">
        <v>618</v>
      </c>
      <c r="I1955">
        <v>2.1</v>
      </c>
      <c r="J1955" t="s">
        <v>247</v>
      </c>
      <c r="K1955">
        <v>51163</v>
      </c>
      <c r="L1955" t="s">
        <v>236</v>
      </c>
    </row>
    <row r="1956" spans="1:12" x14ac:dyDescent="0.2">
      <c r="A1956" t="str">
        <f t="shared" si="30"/>
        <v>Rockingham2017</v>
      </c>
      <c r="B1956" t="s">
        <v>380</v>
      </c>
      <c r="C1956">
        <v>2017</v>
      </c>
      <c r="D1956" t="s">
        <v>245</v>
      </c>
      <c r="E1956">
        <v>1798</v>
      </c>
      <c r="F1956">
        <v>32686</v>
      </c>
      <c r="G1956">
        <v>0.8</v>
      </c>
      <c r="H1956">
        <v>844</v>
      </c>
      <c r="I1956">
        <v>2.9</v>
      </c>
      <c r="J1956" t="s">
        <v>247</v>
      </c>
      <c r="K1956">
        <v>51165</v>
      </c>
      <c r="L1956" t="s">
        <v>236</v>
      </c>
    </row>
    <row r="1957" spans="1:12" x14ac:dyDescent="0.2">
      <c r="A1957" t="str">
        <f t="shared" si="30"/>
        <v>Russell2017</v>
      </c>
      <c r="B1957" t="s">
        <v>449</v>
      </c>
      <c r="C1957">
        <v>2017</v>
      </c>
      <c r="D1957" t="s">
        <v>245</v>
      </c>
      <c r="E1957">
        <v>629</v>
      </c>
      <c r="F1957">
        <v>6843</v>
      </c>
      <c r="G1957">
        <v>-2.2000000000000002</v>
      </c>
      <c r="H1957">
        <v>803</v>
      </c>
      <c r="I1957">
        <v>5.5</v>
      </c>
      <c r="J1957" t="s">
        <v>247</v>
      </c>
      <c r="K1957">
        <v>51167</v>
      </c>
      <c r="L1957" t="s">
        <v>236</v>
      </c>
    </row>
    <row r="1958" spans="1:12" x14ac:dyDescent="0.2">
      <c r="A1958" t="str">
        <f t="shared" si="30"/>
        <v>Scott2017</v>
      </c>
      <c r="B1958" t="s">
        <v>638</v>
      </c>
      <c r="C1958">
        <v>2017</v>
      </c>
      <c r="D1958" t="s">
        <v>245</v>
      </c>
      <c r="E1958">
        <v>440</v>
      </c>
      <c r="F1958">
        <v>4718</v>
      </c>
      <c r="G1958">
        <v>1.3</v>
      </c>
      <c r="H1958">
        <v>685</v>
      </c>
      <c r="I1958">
        <v>5.9</v>
      </c>
      <c r="J1958" t="s">
        <v>247</v>
      </c>
      <c r="K1958">
        <v>51169</v>
      </c>
      <c r="L1958" t="s">
        <v>236</v>
      </c>
    </row>
    <row r="1959" spans="1:12" x14ac:dyDescent="0.2">
      <c r="A1959" t="str">
        <f t="shared" si="30"/>
        <v>Shenandoah2017</v>
      </c>
      <c r="B1959" t="s">
        <v>702</v>
      </c>
      <c r="C1959">
        <v>2017</v>
      </c>
      <c r="D1959" t="s">
        <v>245</v>
      </c>
      <c r="E1959">
        <v>1212</v>
      </c>
      <c r="F1959">
        <v>13804</v>
      </c>
      <c r="G1959">
        <v>0.9</v>
      </c>
      <c r="H1959">
        <v>704</v>
      </c>
      <c r="I1959">
        <v>2.6</v>
      </c>
      <c r="J1959" t="s">
        <v>247</v>
      </c>
      <c r="K1959">
        <v>51171</v>
      </c>
      <c r="L1959" t="s">
        <v>236</v>
      </c>
    </row>
    <row r="1960" spans="1:12" x14ac:dyDescent="0.2">
      <c r="A1960" t="str">
        <f t="shared" si="30"/>
        <v>Smyth2017</v>
      </c>
      <c r="B1960" t="s">
        <v>703</v>
      </c>
      <c r="C1960">
        <v>2017</v>
      </c>
      <c r="D1960" t="s">
        <v>245</v>
      </c>
      <c r="E1960">
        <v>910</v>
      </c>
      <c r="F1960">
        <v>12229</v>
      </c>
      <c r="G1960">
        <v>-3.7</v>
      </c>
      <c r="H1960">
        <v>677</v>
      </c>
      <c r="I1960">
        <v>0</v>
      </c>
      <c r="J1960" t="s">
        <v>247</v>
      </c>
      <c r="K1960">
        <v>51173</v>
      </c>
      <c r="L1960" t="s">
        <v>236</v>
      </c>
    </row>
    <row r="1961" spans="1:12" x14ac:dyDescent="0.2">
      <c r="A1961" t="str">
        <f t="shared" si="30"/>
        <v>Southampton2017</v>
      </c>
      <c r="B1961" t="s">
        <v>704</v>
      </c>
      <c r="C1961">
        <v>2017</v>
      </c>
      <c r="D1961" t="s">
        <v>245</v>
      </c>
      <c r="E1961">
        <v>352</v>
      </c>
      <c r="F1961">
        <v>3695</v>
      </c>
      <c r="G1961">
        <v>-1.9</v>
      </c>
      <c r="H1961">
        <v>691</v>
      </c>
      <c r="I1961">
        <v>3.3</v>
      </c>
      <c r="J1961" t="s">
        <v>247</v>
      </c>
      <c r="K1961">
        <v>51175</v>
      </c>
      <c r="L1961" t="s">
        <v>236</v>
      </c>
    </row>
    <row r="1962" spans="1:12" x14ac:dyDescent="0.2">
      <c r="A1962" t="str">
        <f t="shared" si="30"/>
        <v>Spotsylvania2017</v>
      </c>
      <c r="B1962" t="s">
        <v>705</v>
      </c>
      <c r="C1962">
        <v>2017</v>
      </c>
      <c r="D1962" t="s">
        <v>245</v>
      </c>
      <c r="E1962">
        <v>3068</v>
      </c>
      <c r="F1962">
        <v>36118</v>
      </c>
      <c r="G1962">
        <v>0.8</v>
      </c>
      <c r="H1962">
        <v>811</v>
      </c>
      <c r="I1962">
        <v>6.6</v>
      </c>
      <c r="J1962" t="s">
        <v>247</v>
      </c>
      <c r="K1962">
        <v>51177</v>
      </c>
      <c r="L1962" t="s">
        <v>236</v>
      </c>
    </row>
    <row r="1963" spans="1:12" x14ac:dyDescent="0.2">
      <c r="A1963" t="str">
        <f t="shared" si="30"/>
        <v>Stafford2017</v>
      </c>
      <c r="B1963" t="s">
        <v>706</v>
      </c>
      <c r="C1963">
        <v>2017</v>
      </c>
      <c r="D1963" t="s">
        <v>245</v>
      </c>
      <c r="E1963">
        <v>2753</v>
      </c>
      <c r="F1963">
        <v>42993</v>
      </c>
      <c r="G1963">
        <v>0.5</v>
      </c>
      <c r="H1963">
        <v>1005</v>
      </c>
      <c r="I1963">
        <v>4.8</v>
      </c>
      <c r="J1963" t="s">
        <v>247</v>
      </c>
      <c r="K1963">
        <v>51179</v>
      </c>
      <c r="L1963" t="s">
        <v>236</v>
      </c>
    </row>
    <row r="1964" spans="1:12" x14ac:dyDescent="0.2">
      <c r="A1964" t="str">
        <f t="shared" si="30"/>
        <v>Surry2017</v>
      </c>
      <c r="B1964" t="s">
        <v>707</v>
      </c>
      <c r="C1964">
        <v>2017</v>
      </c>
      <c r="D1964" t="s">
        <v>245</v>
      </c>
      <c r="E1964">
        <v>111</v>
      </c>
      <c r="F1964">
        <v>2308</v>
      </c>
      <c r="G1964">
        <v>3.4</v>
      </c>
      <c r="H1964">
        <v>1297</v>
      </c>
      <c r="I1964">
        <v>-11.2</v>
      </c>
      <c r="J1964" t="s">
        <v>247</v>
      </c>
      <c r="K1964">
        <v>51181</v>
      </c>
      <c r="L1964" t="s">
        <v>236</v>
      </c>
    </row>
    <row r="1965" spans="1:12" x14ac:dyDescent="0.2">
      <c r="A1965" t="str">
        <f t="shared" si="30"/>
        <v>Sussex2017</v>
      </c>
      <c r="B1965" t="s">
        <v>708</v>
      </c>
      <c r="C1965">
        <v>2017</v>
      </c>
      <c r="D1965" t="s">
        <v>245</v>
      </c>
      <c r="E1965">
        <v>273</v>
      </c>
      <c r="F1965">
        <v>3598</v>
      </c>
      <c r="G1965">
        <v>-6.6</v>
      </c>
      <c r="H1965">
        <v>744</v>
      </c>
      <c r="I1965">
        <v>6.7</v>
      </c>
      <c r="J1965" t="s">
        <v>247</v>
      </c>
      <c r="K1965">
        <v>51183</v>
      </c>
      <c r="L1965" t="s">
        <v>236</v>
      </c>
    </row>
    <row r="1966" spans="1:12" x14ac:dyDescent="0.2">
      <c r="A1966" t="str">
        <f t="shared" si="30"/>
        <v>Tazewell2017</v>
      </c>
      <c r="B1966" t="s">
        <v>709</v>
      </c>
      <c r="C1966">
        <v>2017</v>
      </c>
      <c r="D1966" t="s">
        <v>245</v>
      </c>
      <c r="E1966">
        <v>1126</v>
      </c>
      <c r="F1966">
        <v>14815</v>
      </c>
      <c r="G1966">
        <v>-0.8</v>
      </c>
      <c r="H1966">
        <v>695</v>
      </c>
      <c r="I1966">
        <v>6.8</v>
      </c>
      <c r="J1966" t="s">
        <v>247</v>
      </c>
      <c r="K1966">
        <v>51185</v>
      </c>
      <c r="L1966" t="s">
        <v>236</v>
      </c>
    </row>
    <row r="1967" spans="1:12" x14ac:dyDescent="0.2">
      <c r="A1967" t="str">
        <f t="shared" si="30"/>
        <v>Warren2017</v>
      </c>
      <c r="B1967" t="s">
        <v>561</v>
      </c>
      <c r="C1967">
        <v>2017</v>
      </c>
      <c r="D1967" t="s">
        <v>245</v>
      </c>
      <c r="E1967">
        <v>1096</v>
      </c>
      <c r="F1967">
        <v>12422</v>
      </c>
      <c r="G1967">
        <v>2.1</v>
      </c>
      <c r="H1967">
        <v>767</v>
      </c>
      <c r="I1967">
        <v>3.6</v>
      </c>
      <c r="J1967" t="s">
        <v>247</v>
      </c>
      <c r="K1967">
        <v>51187</v>
      </c>
      <c r="L1967" t="s">
        <v>236</v>
      </c>
    </row>
    <row r="1968" spans="1:12" x14ac:dyDescent="0.2">
      <c r="A1968" t="str">
        <f t="shared" si="30"/>
        <v>Washington2017</v>
      </c>
      <c r="B1968" t="s">
        <v>452</v>
      </c>
      <c r="C1968">
        <v>2017</v>
      </c>
      <c r="D1968" t="s">
        <v>245</v>
      </c>
      <c r="E1968">
        <v>1581</v>
      </c>
      <c r="F1968">
        <v>20935</v>
      </c>
      <c r="G1968">
        <v>1.3</v>
      </c>
      <c r="H1968">
        <v>726</v>
      </c>
      <c r="I1968">
        <v>3</v>
      </c>
      <c r="J1968" t="s">
        <v>247</v>
      </c>
      <c r="K1968">
        <v>51191</v>
      </c>
      <c r="L1968" t="s">
        <v>236</v>
      </c>
    </row>
    <row r="1969" spans="1:12" x14ac:dyDescent="0.2">
      <c r="A1969" t="str">
        <f t="shared" si="30"/>
        <v>Westmoreland2017</v>
      </c>
      <c r="B1969" t="s">
        <v>710</v>
      </c>
      <c r="C1969">
        <v>2017</v>
      </c>
      <c r="D1969" t="s">
        <v>245</v>
      </c>
      <c r="E1969">
        <v>398</v>
      </c>
      <c r="F1969">
        <v>3417</v>
      </c>
      <c r="G1969">
        <v>0.2</v>
      </c>
      <c r="H1969">
        <v>599</v>
      </c>
      <c r="I1969">
        <v>-0.7</v>
      </c>
      <c r="J1969" t="s">
        <v>247</v>
      </c>
      <c r="K1969">
        <v>51193</v>
      </c>
      <c r="L1969" t="s">
        <v>236</v>
      </c>
    </row>
    <row r="1970" spans="1:12" x14ac:dyDescent="0.2">
      <c r="A1970" t="str">
        <f t="shared" si="30"/>
        <v>Wise2017</v>
      </c>
      <c r="B1970" t="s">
        <v>711</v>
      </c>
      <c r="C1970">
        <v>2017</v>
      </c>
      <c r="D1970" t="s">
        <v>245</v>
      </c>
      <c r="E1970">
        <v>949</v>
      </c>
      <c r="F1970">
        <v>11658</v>
      </c>
      <c r="G1970">
        <v>2.1</v>
      </c>
      <c r="H1970">
        <v>687</v>
      </c>
      <c r="I1970">
        <v>1.5</v>
      </c>
      <c r="J1970" t="s">
        <v>247</v>
      </c>
      <c r="K1970">
        <v>51195</v>
      </c>
      <c r="L1970" t="s">
        <v>236</v>
      </c>
    </row>
    <row r="1971" spans="1:12" x14ac:dyDescent="0.2">
      <c r="A1971" t="str">
        <f t="shared" si="30"/>
        <v>Wythe2017</v>
      </c>
      <c r="B1971" t="s">
        <v>712</v>
      </c>
      <c r="C1971">
        <v>2017</v>
      </c>
      <c r="D1971" t="s">
        <v>245</v>
      </c>
      <c r="E1971">
        <v>901</v>
      </c>
      <c r="F1971">
        <v>11656</v>
      </c>
      <c r="G1971">
        <v>-1.8</v>
      </c>
      <c r="H1971">
        <v>668</v>
      </c>
      <c r="I1971">
        <v>4.2</v>
      </c>
      <c r="J1971" t="s">
        <v>247</v>
      </c>
      <c r="K1971">
        <v>51197</v>
      </c>
      <c r="L1971" t="s">
        <v>236</v>
      </c>
    </row>
    <row r="1972" spans="1:12" x14ac:dyDescent="0.2">
      <c r="A1972" t="str">
        <f t="shared" si="30"/>
        <v>York2017</v>
      </c>
      <c r="B1972" t="s">
        <v>391</v>
      </c>
      <c r="C1972">
        <v>2017</v>
      </c>
      <c r="D1972" t="s">
        <v>245</v>
      </c>
      <c r="E1972">
        <v>1599</v>
      </c>
      <c r="F1972">
        <v>21284</v>
      </c>
      <c r="G1972">
        <v>-2</v>
      </c>
      <c r="H1972">
        <v>776</v>
      </c>
      <c r="I1972">
        <v>1.6</v>
      </c>
      <c r="J1972" t="s">
        <v>247</v>
      </c>
      <c r="K1972">
        <v>51199</v>
      </c>
      <c r="L1972" t="s">
        <v>236</v>
      </c>
    </row>
    <row r="1973" spans="1:12" x14ac:dyDescent="0.2">
      <c r="A1973" t="str">
        <f t="shared" si="30"/>
        <v>Alexandria City2017</v>
      </c>
      <c r="B1973" t="s">
        <v>258</v>
      </c>
      <c r="C1973">
        <v>2017</v>
      </c>
      <c r="D1973" t="s">
        <v>245</v>
      </c>
      <c r="E1973">
        <v>6384</v>
      </c>
      <c r="F1973">
        <v>93978</v>
      </c>
      <c r="G1973">
        <v>-1.1000000000000001</v>
      </c>
      <c r="H1973">
        <v>1534</v>
      </c>
      <c r="I1973">
        <v>2.5</v>
      </c>
      <c r="J1973" t="s">
        <v>247</v>
      </c>
      <c r="K1973">
        <v>51510</v>
      </c>
      <c r="L1973" t="s">
        <v>236</v>
      </c>
    </row>
    <row r="1974" spans="1:12" x14ac:dyDescent="0.2">
      <c r="A1974" t="str">
        <f t="shared" si="30"/>
        <v>Bristol City2017</v>
      </c>
      <c r="B1974" t="s">
        <v>260</v>
      </c>
      <c r="C1974">
        <v>2017</v>
      </c>
      <c r="D1974" t="s">
        <v>245</v>
      </c>
      <c r="E1974">
        <v>625</v>
      </c>
      <c r="F1974">
        <v>9156</v>
      </c>
      <c r="G1974">
        <v>-3.8</v>
      </c>
      <c r="H1974">
        <v>695</v>
      </c>
      <c r="I1974">
        <v>6.1</v>
      </c>
      <c r="J1974" t="s">
        <v>247</v>
      </c>
      <c r="K1974">
        <v>51520</v>
      </c>
      <c r="L1974" t="s">
        <v>236</v>
      </c>
    </row>
    <row r="1975" spans="1:12" x14ac:dyDescent="0.2">
      <c r="A1975" t="str">
        <f t="shared" si="30"/>
        <v>Buena Vista City2017</v>
      </c>
      <c r="B1975" t="s">
        <v>261</v>
      </c>
      <c r="C1975">
        <v>2017</v>
      </c>
      <c r="D1975" t="s">
        <v>245</v>
      </c>
      <c r="E1975">
        <v>132</v>
      </c>
      <c r="F1975">
        <v>2566</v>
      </c>
      <c r="G1975">
        <v>0.8</v>
      </c>
      <c r="H1975">
        <v>632</v>
      </c>
      <c r="I1975">
        <v>-5.7</v>
      </c>
      <c r="J1975" t="s">
        <v>247</v>
      </c>
      <c r="K1975">
        <v>51530</v>
      </c>
      <c r="L1975" t="s">
        <v>236</v>
      </c>
    </row>
    <row r="1976" spans="1:12" x14ac:dyDescent="0.2">
      <c r="A1976" t="str">
        <f t="shared" si="30"/>
        <v>Charlottesville City2017</v>
      </c>
      <c r="B1976" t="s">
        <v>262</v>
      </c>
      <c r="C1976">
        <v>2017</v>
      </c>
      <c r="D1976" t="s">
        <v>245</v>
      </c>
      <c r="E1976">
        <v>2528</v>
      </c>
      <c r="F1976">
        <v>40318</v>
      </c>
      <c r="G1976">
        <v>1.3</v>
      </c>
      <c r="H1976">
        <v>1060</v>
      </c>
      <c r="I1976">
        <v>3.5</v>
      </c>
      <c r="J1976" t="s">
        <v>247</v>
      </c>
      <c r="K1976">
        <v>51540</v>
      </c>
      <c r="L1976" t="s">
        <v>236</v>
      </c>
    </row>
    <row r="1977" spans="1:12" x14ac:dyDescent="0.2">
      <c r="A1977" t="str">
        <f t="shared" si="30"/>
        <v>Chesapeake City2017</v>
      </c>
      <c r="B1977" t="s">
        <v>263</v>
      </c>
      <c r="C1977">
        <v>2017</v>
      </c>
      <c r="D1977" t="s">
        <v>245</v>
      </c>
      <c r="E1977">
        <v>6117</v>
      </c>
      <c r="F1977">
        <v>101401</v>
      </c>
      <c r="G1977">
        <v>1.2</v>
      </c>
      <c r="H1977">
        <v>845</v>
      </c>
      <c r="I1977">
        <v>4.5999999999999996</v>
      </c>
      <c r="J1977" t="s">
        <v>247</v>
      </c>
      <c r="K1977">
        <v>51550</v>
      </c>
      <c r="L1977" t="s">
        <v>236</v>
      </c>
    </row>
    <row r="1978" spans="1:12" x14ac:dyDescent="0.2">
      <c r="A1978" t="str">
        <f t="shared" si="30"/>
        <v>Colonial Heights City2017</v>
      </c>
      <c r="B1978" t="s">
        <v>264</v>
      </c>
      <c r="C1978">
        <v>2017</v>
      </c>
      <c r="D1978" t="s">
        <v>245</v>
      </c>
      <c r="E1978">
        <v>750</v>
      </c>
      <c r="F1978">
        <v>11022</v>
      </c>
      <c r="G1978">
        <v>-1.6</v>
      </c>
      <c r="H1978">
        <v>627</v>
      </c>
      <c r="I1978">
        <v>3.6</v>
      </c>
      <c r="J1978" t="s">
        <v>247</v>
      </c>
      <c r="K1978">
        <v>51570</v>
      </c>
      <c r="L1978" t="s">
        <v>236</v>
      </c>
    </row>
    <row r="1979" spans="1:12" x14ac:dyDescent="0.2">
      <c r="A1979" t="str">
        <f t="shared" si="30"/>
        <v>Covington City2017</v>
      </c>
      <c r="B1979" t="s">
        <v>265</v>
      </c>
      <c r="C1979">
        <v>2017</v>
      </c>
      <c r="D1979" t="s">
        <v>245</v>
      </c>
      <c r="E1979">
        <v>271</v>
      </c>
      <c r="F1979">
        <v>4124</v>
      </c>
      <c r="G1979">
        <v>0.8</v>
      </c>
      <c r="H1979">
        <v>1015</v>
      </c>
      <c r="I1979">
        <v>-0.9</v>
      </c>
      <c r="J1979" t="s">
        <v>247</v>
      </c>
      <c r="K1979">
        <v>51580</v>
      </c>
      <c r="L1979" t="s">
        <v>236</v>
      </c>
    </row>
    <row r="1980" spans="1:12" x14ac:dyDescent="0.2">
      <c r="A1980" t="str">
        <f t="shared" si="30"/>
        <v>Danville City2017</v>
      </c>
      <c r="B1980" t="s">
        <v>266</v>
      </c>
      <c r="C1980">
        <v>2017</v>
      </c>
      <c r="D1980" t="s">
        <v>245</v>
      </c>
      <c r="E1980">
        <v>1805</v>
      </c>
      <c r="F1980">
        <v>27125</v>
      </c>
      <c r="G1980">
        <v>-2.7</v>
      </c>
      <c r="H1980">
        <v>698</v>
      </c>
      <c r="I1980">
        <v>0.9</v>
      </c>
      <c r="J1980" t="s">
        <v>247</v>
      </c>
      <c r="K1980">
        <v>51590</v>
      </c>
      <c r="L1980" t="s">
        <v>236</v>
      </c>
    </row>
    <row r="1981" spans="1:12" x14ac:dyDescent="0.2">
      <c r="A1981" t="str">
        <f t="shared" si="30"/>
        <v>Emporia City2017</v>
      </c>
      <c r="B1981" t="s">
        <v>267</v>
      </c>
      <c r="C1981">
        <v>2017</v>
      </c>
      <c r="D1981" t="s">
        <v>245</v>
      </c>
      <c r="E1981">
        <v>261</v>
      </c>
      <c r="F1981">
        <v>3368</v>
      </c>
      <c r="G1981">
        <v>-0.5</v>
      </c>
      <c r="H1981">
        <v>596</v>
      </c>
      <c r="I1981">
        <v>-1</v>
      </c>
      <c r="J1981" t="s">
        <v>247</v>
      </c>
      <c r="K1981">
        <v>51595</v>
      </c>
      <c r="L1981" t="s">
        <v>236</v>
      </c>
    </row>
    <row r="1982" spans="1:12" x14ac:dyDescent="0.2">
      <c r="A1982" t="str">
        <f t="shared" si="30"/>
        <v>Fairfax City2017</v>
      </c>
      <c r="B1982" t="s">
        <v>268</v>
      </c>
      <c r="C1982">
        <v>2017</v>
      </c>
      <c r="D1982" t="s">
        <v>245</v>
      </c>
      <c r="E1982">
        <v>1705</v>
      </c>
      <c r="F1982">
        <v>19013</v>
      </c>
      <c r="G1982">
        <v>-0.4</v>
      </c>
      <c r="H1982">
        <v>1099</v>
      </c>
      <c r="I1982">
        <v>1.5</v>
      </c>
      <c r="J1982" t="s">
        <v>247</v>
      </c>
      <c r="K1982">
        <v>51600</v>
      </c>
      <c r="L1982" t="s">
        <v>236</v>
      </c>
    </row>
    <row r="1983" spans="1:12" x14ac:dyDescent="0.2">
      <c r="A1983" t="str">
        <f t="shared" si="30"/>
        <v>Falls Church City2017</v>
      </c>
      <c r="B1983" t="s">
        <v>269</v>
      </c>
      <c r="C1983">
        <v>2017</v>
      </c>
      <c r="D1983" t="s">
        <v>245</v>
      </c>
      <c r="E1983">
        <v>1054</v>
      </c>
      <c r="F1983">
        <v>12264</v>
      </c>
      <c r="G1983">
        <v>3.5</v>
      </c>
      <c r="H1983">
        <v>1441</v>
      </c>
      <c r="I1983">
        <v>0.1</v>
      </c>
      <c r="J1983" t="s">
        <v>247</v>
      </c>
      <c r="K1983">
        <v>51610</v>
      </c>
      <c r="L1983" t="s">
        <v>236</v>
      </c>
    </row>
    <row r="1984" spans="1:12" x14ac:dyDescent="0.2">
      <c r="A1984" t="str">
        <f t="shared" si="30"/>
        <v>Franklin City2017</v>
      </c>
      <c r="B1984" t="s">
        <v>270</v>
      </c>
      <c r="C1984">
        <v>2017</v>
      </c>
      <c r="D1984" t="s">
        <v>245</v>
      </c>
      <c r="E1984">
        <v>347</v>
      </c>
      <c r="F1984">
        <v>4273</v>
      </c>
      <c r="G1984">
        <v>0.3</v>
      </c>
      <c r="H1984">
        <v>611</v>
      </c>
      <c r="I1984">
        <v>1</v>
      </c>
      <c r="J1984" t="s">
        <v>247</v>
      </c>
      <c r="K1984">
        <v>51620</v>
      </c>
      <c r="L1984" t="s">
        <v>236</v>
      </c>
    </row>
    <row r="1985" spans="1:12" x14ac:dyDescent="0.2">
      <c r="A1985" t="str">
        <f t="shared" si="30"/>
        <v>Fredericksburg City2017</v>
      </c>
      <c r="B1985" t="s">
        <v>271</v>
      </c>
      <c r="C1985">
        <v>2017</v>
      </c>
      <c r="D1985" t="s">
        <v>245</v>
      </c>
      <c r="E1985">
        <v>1697</v>
      </c>
      <c r="F1985">
        <v>25380</v>
      </c>
      <c r="G1985">
        <v>4.4000000000000004</v>
      </c>
      <c r="H1985">
        <v>893</v>
      </c>
      <c r="I1985">
        <v>4</v>
      </c>
      <c r="J1985" t="s">
        <v>247</v>
      </c>
      <c r="K1985">
        <v>51630</v>
      </c>
      <c r="L1985" t="s">
        <v>236</v>
      </c>
    </row>
    <row r="1986" spans="1:12" x14ac:dyDescent="0.2">
      <c r="A1986" t="str">
        <f t="shared" si="30"/>
        <v>Galax City2017</v>
      </c>
      <c r="B1986" t="s">
        <v>272</v>
      </c>
      <c r="C1986">
        <v>2017</v>
      </c>
      <c r="D1986" t="s">
        <v>245</v>
      </c>
      <c r="E1986">
        <v>408</v>
      </c>
      <c r="F1986">
        <v>5953</v>
      </c>
      <c r="G1986">
        <v>-5.6</v>
      </c>
      <c r="H1986">
        <v>605</v>
      </c>
      <c r="I1986">
        <v>3.6</v>
      </c>
      <c r="J1986" t="s">
        <v>247</v>
      </c>
      <c r="K1986">
        <v>51640</v>
      </c>
      <c r="L1986" t="s">
        <v>236</v>
      </c>
    </row>
    <row r="1987" spans="1:12" x14ac:dyDescent="0.2">
      <c r="A1987" t="str">
        <f t="shared" si="30"/>
        <v>Hampton City2017</v>
      </c>
      <c r="B1987" t="s">
        <v>273</v>
      </c>
      <c r="C1987">
        <v>2017</v>
      </c>
      <c r="D1987" t="s">
        <v>245</v>
      </c>
      <c r="E1987">
        <v>2844</v>
      </c>
      <c r="F1987">
        <v>55517</v>
      </c>
      <c r="G1987">
        <v>2.2000000000000002</v>
      </c>
      <c r="H1987">
        <v>917</v>
      </c>
      <c r="I1987">
        <v>0.3</v>
      </c>
      <c r="J1987" t="s">
        <v>247</v>
      </c>
      <c r="K1987">
        <v>51650</v>
      </c>
      <c r="L1987" t="s">
        <v>236</v>
      </c>
    </row>
    <row r="1988" spans="1:12" x14ac:dyDescent="0.2">
      <c r="A1988" t="str">
        <f t="shared" si="30"/>
        <v>Harrisonburg City2017</v>
      </c>
      <c r="B1988" t="s">
        <v>274</v>
      </c>
      <c r="C1988">
        <v>2017</v>
      </c>
      <c r="D1988" t="s">
        <v>245</v>
      </c>
      <c r="E1988">
        <v>1681</v>
      </c>
      <c r="F1988">
        <v>32303</v>
      </c>
      <c r="G1988">
        <v>0.1</v>
      </c>
      <c r="H1988">
        <v>719</v>
      </c>
      <c r="I1988">
        <v>2.2999999999999998</v>
      </c>
      <c r="J1988" t="s">
        <v>247</v>
      </c>
      <c r="K1988">
        <v>51660</v>
      </c>
      <c r="L1988" t="s">
        <v>236</v>
      </c>
    </row>
    <row r="1989" spans="1:12" x14ac:dyDescent="0.2">
      <c r="A1989" t="str">
        <f t="shared" si="30"/>
        <v>Hopewell City2017</v>
      </c>
      <c r="B1989" t="s">
        <v>275</v>
      </c>
      <c r="C1989">
        <v>2017</v>
      </c>
      <c r="D1989" t="s">
        <v>245</v>
      </c>
      <c r="E1989">
        <v>520</v>
      </c>
      <c r="F1989">
        <v>7885</v>
      </c>
      <c r="G1989">
        <v>1.8</v>
      </c>
      <c r="H1989">
        <v>1002</v>
      </c>
      <c r="I1989">
        <v>-5.2</v>
      </c>
      <c r="J1989" t="s">
        <v>247</v>
      </c>
      <c r="K1989">
        <v>51670</v>
      </c>
      <c r="L1989" t="s">
        <v>236</v>
      </c>
    </row>
    <row r="1990" spans="1:12" x14ac:dyDescent="0.2">
      <c r="A1990" t="str">
        <f t="shared" ref="A1990:A2053" si="31">_xlfn.CONCAT(B1990, C1990)</f>
        <v>Lexington City2017</v>
      </c>
      <c r="B1990" t="s">
        <v>276</v>
      </c>
      <c r="C1990">
        <v>2017</v>
      </c>
      <c r="D1990" t="s">
        <v>245</v>
      </c>
      <c r="E1990">
        <v>320</v>
      </c>
      <c r="F1990">
        <v>4562</v>
      </c>
      <c r="G1990">
        <v>-6.7</v>
      </c>
      <c r="H1990">
        <v>819</v>
      </c>
      <c r="I1990">
        <v>3</v>
      </c>
      <c r="J1990" t="s">
        <v>247</v>
      </c>
      <c r="K1990">
        <v>51678</v>
      </c>
      <c r="L1990" t="s">
        <v>236</v>
      </c>
    </row>
    <row r="1991" spans="1:12" x14ac:dyDescent="0.2">
      <c r="A1991" t="str">
        <f t="shared" si="31"/>
        <v>Lynchburg City2017</v>
      </c>
      <c r="B1991" t="s">
        <v>277</v>
      </c>
      <c r="C1991">
        <v>2017</v>
      </c>
      <c r="D1991" t="s">
        <v>245</v>
      </c>
      <c r="E1991">
        <v>2728</v>
      </c>
      <c r="F1991">
        <v>53141</v>
      </c>
      <c r="G1991">
        <v>2.2000000000000002</v>
      </c>
      <c r="H1991">
        <v>866</v>
      </c>
      <c r="I1991">
        <v>0.5</v>
      </c>
      <c r="J1991" t="s">
        <v>247</v>
      </c>
      <c r="K1991">
        <v>51680</v>
      </c>
      <c r="L1991" t="s">
        <v>236</v>
      </c>
    </row>
    <row r="1992" spans="1:12" x14ac:dyDescent="0.2">
      <c r="A1992" t="str">
        <f t="shared" si="31"/>
        <v>Manassas City2017</v>
      </c>
      <c r="B1992" t="s">
        <v>278</v>
      </c>
      <c r="C1992">
        <v>2017</v>
      </c>
      <c r="D1992" t="s">
        <v>245</v>
      </c>
      <c r="E1992">
        <v>1592</v>
      </c>
      <c r="F1992">
        <v>22632</v>
      </c>
      <c r="G1992">
        <v>-1.5</v>
      </c>
      <c r="H1992">
        <v>1308</v>
      </c>
      <c r="I1992">
        <v>11.8</v>
      </c>
      <c r="J1992" t="s">
        <v>247</v>
      </c>
      <c r="K1992">
        <v>51683</v>
      </c>
      <c r="L1992" t="s">
        <v>236</v>
      </c>
    </row>
    <row r="1993" spans="1:12" x14ac:dyDescent="0.2">
      <c r="A1993" t="str">
        <f t="shared" si="31"/>
        <v>Manassas Park City2017</v>
      </c>
      <c r="B1993" t="s">
        <v>279</v>
      </c>
      <c r="C1993">
        <v>2017</v>
      </c>
      <c r="D1993" t="s">
        <v>245</v>
      </c>
      <c r="E1993">
        <v>305</v>
      </c>
      <c r="F1993">
        <v>3438</v>
      </c>
      <c r="G1993">
        <v>1.8</v>
      </c>
      <c r="H1993">
        <v>992</v>
      </c>
      <c r="I1993">
        <v>3.2</v>
      </c>
      <c r="J1993" t="s">
        <v>247</v>
      </c>
      <c r="K1993">
        <v>51685</v>
      </c>
      <c r="L1993" t="s">
        <v>236</v>
      </c>
    </row>
    <row r="1994" spans="1:12" x14ac:dyDescent="0.2">
      <c r="A1994" t="str">
        <f t="shared" si="31"/>
        <v>Martinsville City2017</v>
      </c>
      <c r="B1994" t="s">
        <v>280</v>
      </c>
      <c r="C1994">
        <v>2017</v>
      </c>
      <c r="D1994" t="s">
        <v>245</v>
      </c>
      <c r="E1994">
        <v>1053</v>
      </c>
      <c r="F1994">
        <v>9061</v>
      </c>
      <c r="G1994">
        <v>-0.5</v>
      </c>
      <c r="H1994">
        <v>649</v>
      </c>
      <c r="I1994">
        <v>-2.6</v>
      </c>
      <c r="J1994" t="s">
        <v>247</v>
      </c>
      <c r="K1994">
        <v>51690</v>
      </c>
      <c r="L1994" t="s">
        <v>236</v>
      </c>
    </row>
    <row r="1995" spans="1:12" x14ac:dyDescent="0.2">
      <c r="A1995" t="str">
        <f t="shared" si="31"/>
        <v>Newport News City2017</v>
      </c>
      <c r="B1995" t="s">
        <v>281</v>
      </c>
      <c r="C1995">
        <v>2017</v>
      </c>
      <c r="D1995" t="s">
        <v>245</v>
      </c>
      <c r="E1995">
        <v>3886</v>
      </c>
      <c r="F1995">
        <v>100674</v>
      </c>
      <c r="G1995">
        <v>3.5</v>
      </c>
      <c r="H1995">
        <v>1021</v>
      </c>
      <c r="I1995">
        <v>0.4</v>
      </c>
      <c r="J1995" t="s">
        <v>247</v>
      </c>
      <c r="K1995">
        <v>51700</v>
      </c>
      <c r="L1995" t="s">
        <v>236</v>
      </c>
    </row>
    <row r="1996" spans="1:12" x14ac:dyDescent="0.2">
      <c r="A1996" t="str">
        <f t="shared" si="31"/>
        <v>Norfolk City2017</v>
      </c>
      <c r="B1996" t="s">
        <v>282</v>
      </c>
      <c r="C1996">
        <v>2017</v>
      </c>
      <c r="D1996" t="s">
        <v>245</v>
      </c>
      <c r="E1996">
        <v>5970</v>
      </c>
      <c r="F1996">
        <v>144247</v>
      </c>
      <c r="G1996">
        <v>1.6</v>
      </c>
      <c r="H1996">
        <v>1079</v>
      </c>
      <c r="I1996">
        <v>0.6</v>
      </c>
      <c r="J1996" t="s">
        <v>247</v>
      </c>
      <c r="K1996">
        <v>51710</v>
      </c>
      <c r="L1996" t="s">
        <v>236</v>
      </c>
    </row>
    <row r="1997" spans="1:12" x14ac:dyDescent="0.2">
      <c r="A1997" t="str">
        <f t="shared" si="31"/>
        <v>Norton City2017</v>
      </c>
      <c r="B1997" t="s">
        <v>283</v>
      </c>
      <c r="C1997">
        <v>2017</v>
      </c>
      <c r="D1997" t="s">
        <v>245</v>
      </c>
      <c r="E1997">
        <v>253</v>
      </c>
      <c r="F1997">
        <v>3499</v>
      </c>
      <c r="G1997">
        <v>-2.4</v>
      </c>
      <c r="H1997">
        <v>736</v>
      </c>
      <c r="I1997">
        <v>2.8</v>
      </c>
      <c r="J1997" t="s">
        <v>247</v>
      </c>
      <c r="K1997">
        <v>51720</v>
      </c>
      <c r="L1997" t="s">
        <v>236</v>
      </c>
    </row>
    <row r="1998" spans="1:12" x14ac:dyDescent="0.2">
      <c r="A1998" t="str">
        <f t="shared" si="31"/>
        <v>Petersburg City2017</v>
      </c>
      <c r="B1998" t="s">
        <v>284</v>
      </c>
      <c r="C1998">
        <v>2017</v>
      </c>
      <c r="D1998" t="s">
        <v>245</v>
      </c>
      <c r="E1998">
        <v>950</v>
      </c>
      <c r="F1998">
        <v>13060</v>
      </c>
      <c r="G1998">
        <v>0.3</v>
      </c>
      <c r="H1998">
        <v>806</v>
      </c>
      <c r="I1998">
        <v>4</v>
      </c>
      <c r="J1998" t="s">
        <v>247</v>
      </c>
      <c r="K1998">
        <v>51730</v>
      </c>
      <c r="L1998" t="s">
        <v>236</v>
      </c>
    </row>
    <row r="1999" spans="1:12" x14ac:dyDescent="0.2">
      <c r="A1999" t="str">
        <f t="shared" si="31"/>
        <v>Poquoson City2017</v>
      </c>
      <c r="B1999" t="s">
        <v>285</v>
      </c>
      <c r="C1999">
        <v>2017</v>
      </c>
      <c r="D1999" t="s">
        <v>245</v>
      </c>
      <c r="E1999">
        <v>228</v>
      </c>
      <c r="F1999">
        <v>1893</v>
      </c>
      <c r="G1999">
        <v>4.5</v>
      </c>
      <c r="H1999">
        <v>635</v>
      </c>
      <c r="I1999">
        <v>1.8</v>
      </c>
      <c r="J1999" t="s">
        <v>247</v>
      </c>
      <c r="K1999">
        <v>51735</v>
      </c>
      <c r="L1999" t="s">
        <v>236</v>
      </c>
    </row>
    <row r="2000" spans="1:12" x14ac:dyDescent="0.2">
      <c r="A2000" t="str">
        <f t="shared" si="31"/>
        <v>Portsmouth City2017</v>
      </c>
      <c r="B2000" t="s">
        <v>286</v>
      </c>
      <c r="C2000">
        <v>2017</v>
      </c>
      <c r="D2000" t="s">
        <v>245</v>
      </c>
      <c r="E2000">
        <v>1837</v>
      </c>
      <c r="F2000">
        <v>44337</v>
      </c>
      <c r="G2000">
        <v>1.4</v>
      </c>
      <c r="H2000">
        <v>1091</v>
      </c>
      <c r="I2000">
        <v>3.2</v>
      </c>
      <c r="J2000" t="s">
        <v>247</v>
      </c>
      <c r="K2000">
        <v>51740</v>
      </c>
      <c r="L2000" t="s">
        <v>236</v>
      </c>
    </row>
    <row r="2001" spans="1:12" x14ac:dyDescent="0.2">
      <c r="A2001" t="str">
        <f t="shared" si="31"/>
        <v>Radford City2017</v>
      </c>
      <c r="B2001" t="s">
        <v>287</v>
      </c>
      <c r="C2001">
        <v>2017</v>
      </c>
      <c r="D2001" t="s">
        <v>245</v>
      </c>
      <c r="E2001">
        <v>340</v>
      </c>
      <c r="F2001">
        <v>6073</v>
      </c>
      <c r="G2001">
        <v>-2.2000000000000002</v>
      </c>
      <c r="H2001">
        <v>804</v>
      </c>
      <c r="I2001">
        <v>-0.6</v>
      </c>
      <c r="J2001" t="s">
        <v>247</v>
      </c>
      <c r="K2001">
        <v>51750</v>
      </c>
      <c r="L2001" t="s">
        <v>236</v>
      </c>
    </row>
    <row r="2002" spans="1:12" x14ac:dyDescent="0.2">
      <c r="A2002" t="str">
        <f t="shared" si="31"/>
        <v>Richmond City2017</v>
      </c>
      <c r="B2002" t="s">
        <v>288</v>
      </c>
      <c r="C2002">
        <v>2017</v>
      </c>
      <c r="D2002" t="s">
        <v>245</v>
      </c>
      <c r="E2002">
        <v>7773</v>
      </c>
      <c r="F2002">
        <v>155255</v>
      </c>
      <c r="G2002">
        <v>-0.1</v>
      </c>
      <c r="H2002">
        <v>1181</v>
      </c>
      <c r="I2002">
        <v>3.7</v>
      </c>
      <c r="J2002" t="s">
        <v>247</v>
      </c>
      <c r="K2002">
        <v>51760</v>
      </c>
      <c r="L2002" t="s">
        <v>236</v>
      </c>
    </row>
    <row r="2003" spans="1:12" x14ac:dyDescent="0.2">
      <c r="A2003" t="str">
        <f t="shared" si="31"/>
        <v>Roanoke City2017</v>
      </c>
      <c r="B2003" t="s">
        <v>289</v>
      </c>
      <c r="C2003">
        <v>2017</v>
      </c>
      <c r="D2003" t="s">
        <v>245</v>
      </c>
      <c r="E2003">
        <v>3354</v>
      </c>
      <c r="F2003">
        <v>67645</v>
      </c>
      <c r="G2003">
        <v>-0.2</v>
      </c>
      <c r="H2003">
        <v>950</v>
      </c>
      <c r="I2003">
        <v>-3.6</v>
      </c>
      <c r="J2003" t="s">
        <v>247</v>
      </c>
      <c r="K2003">
        <v>51770</v>
      </c>
      <c r="L2003" t="s">
        <v>236</v>
      </c>
    </row>
    <row r="2004" spans="1:12" x14ac:dyDescent="0.2">
      <c r="A2004" t="str">
        <f t="shared" si="31"/>
        <v>Salem City2017</v>
      </c>
      <c r="B2004" t="s">
        <v>290</v>
      </c>
      <c r="C2004">
        <v>2017</v>
      </c>
      <c r="D2004" t="s">
        <v>245</v>
      </c>
      <c r="E2004">
        <v>1070</v>
      </c>
      <c r="F2004">
        <v>20156</v>
      </c>
      <c r="G2004">
        <v>0</v>
      </c>
      <c r="H2004">
        <v>934</v>
      </c>
      <c r="I2004">
        <v>2.4</v>
      </c>
      <c r="J2004" t="s">
        <v>247</v>
      </c>
      <c r="K2004">
        <v>51775</v>
      </c>
      <c r="L2004" t="s">
        <v>236</v>
      </c>
    </row>
    <row r="2005" spans="1:12" x14ac:dyDescent="0.2">
      <c r="A2005" t="str">
        <f t="shared" si="31"/>
        <v>Staunton City2017</v>
      </c>
      <c r="B2005" t="s">
        <v>291</v>
      </c>
      <c r="C2005">
        <v>2017</v>
      </c>
      <c r="D2005" t="s">
        <v>245</v>
      </c>
      <c r="E2005">
        <v>894</v>
      </c>
      <c r="F2005">
        <v>11416</v>
      </c>
      <c r="G2005">
        <v>2.9</v>
      </c>
      <c r="H2005">
        <v>701</v>
      </c>
      <c r="I2005">
        <v>3.9</v>
      </c>
      <c r="J2005" t="s">
        <v>247</v>
      </c>
      <c r="K2005">
        <v>51790</v>
      </c>
      <c r="L2005" t="s">
        <v>236</v>
      </c>
    </row>
    <row r="2006" spans="1:12" x14ac:dyDescent="0.2">
      <c r="A2006" t="str">
        <f t="shared" si="31"/>
        <v>Suffolk City2017</v>
      </c>
      <c r="B2006" t="s">
        <v>292</v>
      </c>
      <c r="C2006">
        <v>2017</v>
      </c>
      <c r="D2006" t="s">
        <v>245</v>
      </c>
      <c r="E2006">
        <v>1863</v>
      </c>
      <c r="F2006">
        <v>31398</v>
      </c>
      <c r="G2006">
        <v>1.9</v>
      </c>
      <c r="H2006">
        <v>922</v>
      </c>
      <c r="I2006">
        <v>0.3</v>
      </c>
      <c r="J2006" t="s">
        <v>247</v>
      </c>
      <c r="K2006">
        <v>51800</v>
      </c>
      <c r="L2006" t="s">
        <v>236</v>
      </c>
    </row>
    <row r="2007" spans="1:12" x14ac:dyDescent="0.2">
      <c r="A2007" t="str">
        <f t="shared" si="31"/>
        <v>Virginia Beach City2017</v>
      </c>
      <c r="B2007" t="s">
        <v>293</v>
      </c>
      <c r="C2007">
        <v>2017</v>
      </c>
      <c r="D2007" t="s">
        <v>245</v>
      </c>
      <c r="E2007">
        <v>12303</v>
      </c>
      <c r="F2007">
        <v>177743</v>
      </c>
      <c r="G2007">
        <v>0.8</v>
      </c>
      <c r="H2007">
        <v>861</v>
      </c>
      <c r="I2007">
        <v>3</v>
      </c>
      <c r="J2007" t="s">
        <v>247</v>
      </c>
      <c r="K2007">
        <v>51810</v>
      </c>
      <c r="L2007" t="s">
        <v>236</v>
      </c>
    </row>
    <row r="2008" spans="1:12" x14ac:dyDescent="0.2">
      <c r="A2008" t="str">
        <f t="shared" si="31"/>
        <v>Waynesboro City2017</v>
      </c>
      <c r="B2008" t="s">
        <v>294</v>
      </c>
      <c r="C2008">
        <v>2017</v>
      </c>
      <c r="D2008" t="s">
        <v>245</v>
      </c>
      <c r="E2008">
        <v>762</v>
      </c>
      <c r="F2008">
        <v>9680</v>
      </c>
      <c r="G2008">
        <v>-1.1000000000000001</v>
      </c>
      <c r="H2008">
        <v>819</v>
      </c>
      <c r="I2008">
        <v>16.2</v>
      </c>
      <c r="J2008" t="s">
        <v>247</v>
      </c>
      <c r="K2008">
        <v>51820</v>
      </c>
      <c r="L2008" t="s">
        <v>236</v>
      </c>
    </row>
    <row r="2009" spans="1:12" x14ac:dyDescent="0.2">
      <c r="A2009" t="str">
        <f t="shared" si="31"/>
        <v>Williamsburg City2017</v>
      </c>
      <c r="B2009" t="s">
        <v>295</v>
      </c>
      <c r="C2009">
        <v>2017</v>
      </c>
      <c r="D2009" t="s">
        <v>245</v>
      </c>
      <c r="E2009">
        <v>530</v>
      </c>
      <c r="F2009">
        <v>12914</v>
      </c>
      <c r="G2009">
        <v>-1.7</v>
      </c>
      <c r="H2009">
        <v>873</v>
      </c>
      <c r="I2009">
        <v>7.6</v>
      </c>
      <c r="J2009" t="s">
        <v>247</v>
      </c>
      <c r="K2009">
        <v>51830</v>
      </c>
      <c r="L2009" t="s">
        <v>236</v>
      </c>
    </row>
    <row r="2010" spans="1:12" x14ac:dyDescent="0.2">
      <c r="A2010" t="str">
        <f t="shared" si="31"/>
        <v>Winchester City2017</v>
      </c>
      <c r="B2010" t="s">
        <v>296</v>
      </c>
      <c r="C2010">
        <v>2017</v>
      </c>
      <c r="D2010" t="s">
        <v>245</v>
      </c>
      <c r="E2010">
        <v>1504</v>
      </c>
      <c r="F2010">
        <v>25792</v>
      </c>
      <c r="G2010">
        <v>2.1</v>
      </c>
      <c r="H2010">
        <v>933</v>
      </c>
      <c r="I2010">
        <v>2.5</v>
      </c>
      <c r="J2010" t="s">
        <v>247</v>
      </c>
      <c r="K2010">
        <v>51840</v>
      </c>
      <c r="L2010" t="s">
        <v>236</v>
      </c>
    </row>
    <row r="2011" spans="1:12" x14ac:dyDescent="0.2">
      <c r="A2011" t="str">
        <f t="shared" si="31"/>
        <v>Accomack2018</v>
      </c>
      <c r="B2011" t="s">
        <v>646</v>
      </c>
      <c r="C2011">
        <v>2018</v>
      </c>
      <c r="D2011" t="s">
        <v>245</v>
      </c>
      <c r="E2011">
        <v>1178</v>
      </c>
      <c r="F2011">
        <v>13310</v>
      </c>
      <c r="G2011">
        <v>0.4</v>
      </c>
      <c r="H2011">
        <v>782</v>
      </c>
      <c r="I2011">
        <v>4.3</v>
      </c>
      <c r="J2011" t="s">
        <v>247</v>
      </c>
      <c r="K2011">
        <v>51001</v>
      </c>
      <c r="L2011" t="s">
        <v>236</v>
      </c>
    </row>
    <row r="2012" spans="1:12" x14ac:dyDescent="0.2">
      <c r="A2012" t="str">
        <f t="shared" si="31"/>
        <v>Albemarle2018</v>
      </c>
      <c r="B2012" t="s">
        <v>647</v>
      </c>
      <c r="C2012">
        <v>2018</v>
      </c>
      <c r="D2012" t="s">
        <v>245</v>
      </c>
      <c r="E2012">
        <v>3855</v>
      </c>
      <c r="F2012">
        <v>56216</v>
      </c>
      <c r="G2012">
        <v>0.8</v>
      </c>
      <c r="H2012">
        <v>1115</v>
      </c>
      <c r="I2012">
        <v>2.4</v>
      </c>
      <c r="J2012" t="s">
        <v>247</v>
      </c>
      <c r="K2012">
        <v>51003</v>
      </c>
      <c r="L2012" t="s">
        <v>236</v>
      </c>
    </row>
    <row r="2013" spans="1:12" x14ac:dyDescent="0.2">
      <c r="A2013" t="str">
        <f t="shared" si="31"/>
        <v>Alleghany2018</v>
      </c>
      <c r="B2013" t="s">
        <v>648</v>
      </c>
      <c r="C2013">
        <v>2018</v>
      </c>
      <c r="D2013" t="s">
        <v>245</v>
      </c>
      <c r="E2013">
        <v>369</v>
      </c>
      <c r="F2013">
        <v>3772</v>
      </c>
      <c r="G2013">
        <v>0.4</v>
      </c>
      <c r="H2013">
        <v>668</v>
      </c>
      <c r="I2013">
        <v>-0.3</v>
      </c>
      <c r="J2013" t="s">
        <v>247</v>
      </c>
      <c r="K2013">
        <v>51005</v>
      </c>
      <c r="L2013" t="s">
        <v>236</v>
      </c>
    </row>
    <row r="2014" spans="1:12" x14ac:dyDescent="0.2">
      <c r="A2014" t="str">
        <f t="shared" si="31"/>
        <v>Amelia2018</v>
      </c>
      <c r="B2014" t="s">
        <v>649</v>
      </c>
      <c r="C2014">
        <v>2018</v>
      </c>
      <c r="D2014" t="s">
        <v>245</v>
      </c>
      <c r="E2014">
        <v>418</v>
      </c>
      <c r="F2014">
        <v>2504</v>
      </c>
      <c r="G2014">
        <v>-0.8</v>
      </c>
      <c r="H2014">
        <v>719</v>
      </c>
      <c r="I2014">
        <v>0.8</v>
      </c>
      <c r="J2014" t="s">
        <v>247</v>
      </c>
      <c r="K2014">
        <v>51007</v>
      </c>
      <c r="L2014" t="s">
        <v>236</v>
      </c>
    </row>
    <row r="2015" spans="1:12" x14ac:dyDescent="0.2">
      <c r="A2015" t="str">
        <f t="shared" si="31"/>
        <v>Amherst2018</v>
      </c>
      <c r="B2015" t="s">
        <v>650</v>
      </c>
      <c r="C2015">
        <v>2018</v>
      </c>
      <c r="D2015" t="s">
        <v>245</v>
      </c>
      <c r="E2015">
        <v>807</v>
      </c>
      <c r="F2015">
        <v>8051</v>
      </c>
      <c r="G2015">
        <v>-0.5</v>
      </c>
      <c r="H2015">
        <v>753</v>
      </c>
      <c r="I2015">
        <v>4.5999999999999996</v>
      </c>
      <c r="J2015" t="s">
        <v>247</v>
      </c>
      <c r="K2015">
        <v>51009</v>
      </c>
      <c r="L2015" t="s">
        <v>236</v>
      </c>
    </row>
    <row r="2016" spans="1:12" x14ac:dyDescent="0.2">
      <c r="A2016" t="str">
        <f t="shared" si="31"/>
        <v>Appomattox2018</v>
      </c>
      <c r="B2016" t="s">
        <v>651</v>
      </c>
      <c r="C2016">
        <v>2018</v>
      </c>
      <c r="D2016" t="s">
        <v>245</v>
      </c>
      <c r="E2016">
        <v>521</v>
      </c>
      <c r="F2016">
        <v>3266</v>
      </c>
      <c r="G2016">
        <v>-1.7</v>
      </c>
      <c r="H2016">
        <v>634</v>
      </c>
      <c r="I2016">
        <v>7.8</v>
      </c>
      <c r="J2016" t="s">
        <v>247</v>
      </c>
      <c r="K2016">
        <v>51011</v>
      </c>
      <c r="L2016" t="s">
        <v>236</v>
      </c>
    </row>
    <row r="2017" spans="1:12" x14ac:dyDescent="0.2">
      <c r="A2017" t="str">
        <f t="shared" si="31"/>
        <v>Arlington2018</v>
      </c>
      <c r="B2017" t="s">
        <v>419</v>
      </c>
      <c r="C2017">
        <v>2018</v>
      </c>
      <c r="D2017" t="s">
        <v>245</v>
      </c>
      <c r="E2017">
        <v>9257</v>
      </c>
      <c r="F2017">
        <v>179963</v>
      </c>
      <c r="G2017">
        <v>0.9</v>
      </c>
      <c r="H2017">
        <v>1871</v>
      </c>
      <c r="I2017">
        <v>8.3000000000000007</v>
      </c>
      <c r="J2017" t="s">
        <v>247</v>
      </c>
      <c r="K2017">
        <v>51013</v>
      </c>
      <c r="L2017" t="s">
        <v>236</v>
      </c>
    </row>
    <row r="2018" spans="1:12" x14ac:dyDescent="0.2">
      <c r="A2018" t="str">
        <f t="shared" si="31"/>
        <v>Augusta2018</v>
      </c>
      <c r="B2018" t="s">
        <v>414</v>
      </c>
      <c r="C2018">
        <v>2018</v>
      </c>
      <c r="D2018" t="s">
        <v>245</v>
      </c>
      <c r="E2018">
        <v>1924</v>
      </c>
      <c r="F2018">
        <v>28108</v>
      </c>
      <c r="G2018">
        <v>3.9</v>
      </c>
      <c r="H2018">
        <v>894</v>
      </c>
      <c r="I2018">
        <v>3.7</v>
      </c>
      <c r="J2018" t="s">
        <v>247</v>
      </c>
      <c r="K2018">
        <v>51015</v>
      </c>
      <c r="L2018" t="s">
        <v>236</v>
      </c>
    </row>
    <row r="2019" spans="1:12" x14ac:dyDescent="0.2">
      <c r="A2019" t="str">
        <f t="shared" si="31"/>
        <v>Bath2018</v>
      </c>
      <c r="B2019" t="s">
        <v>572</v>
      </c>
      <c r="C2019">
        <v>2018</v>
      </c>
      <c r="D2019" t="s">
        <v>245</v>
      </c>
      <c r="E2019">
        <v>215</v>
      </c>
      <c r="F2019">
        <v>2157</v>
      </c>
      <c r="G2019">
        <v>-5.0999999999999996</v>
      </c>
      <c r="H2019">
        <v>733</v>
      </c>
      <c r="I2019">
        <v>4.5999999999999996</v>
      </c>
      <c r="J2019" t="s">
        <v>247</v>
      </c>
      <c r="K2019">
        <v>51017</v>
      </c>
      <c r="L2019" t="s">
        <v>236</v>
      </c>
    </row>
    <row r="2020" spans="1:12" x14ac:dyDescent="0.2">
      <c r="A2020" t="str">
        <f t="shared" si="31"/>
        <v>Bedford2018</v>
      </c>
      <c r="B2020" t="s">
        <v>652</v>
      </c>
      <c r="C2020">
        <v>2018</v>
      </c>
      <c r="D2020" t="s">
        <v>245</v>
      </c>
      <c r="E2020">
        <v>2315</v>
      </c>
      <c r="F2020">
        <v>18925</v>
      </c>
      <c r="G2020">
        <v>0.3</v>
      </c>
      <c r="H2020">
        <v>754</v>
      </c>
      <c r="I2020">
        <v>2.2999999999999998</v>
      </c>
      <c r="J2020" t="s">
        <v>247</v>
      </c>
      <c r="K2020">
        <v>51019</v>
      </c>
      <c r="L2020" t="s">
        <v>236</v>
      </c>
    </row>
    <row r="2021" spans="1:12" x14ac:dyDescent="0.2">
      <c r="A2021" t="str">
        <f t="shared" si="31"/>
        <v>Bland2018</v>
      </c>
      <c r="B2021" t="s">
        <v>653</v>
      </c>
      <c r="C2021">
        <v>2018</v>
      </c>
      <c r="D2021" t="s">
        <v>245</v>
      </c>
      <c r="E2021">
        <v>135</v>
      </c>
      <c r="F2021">
        <v>1985</v>
      </c>
      <c r="G2021">
        <v>0.6</v>
      </c>
      <c r="H2021">
        <v>874</v>
      </c>
      <c r="I2021">
        <v>4.4000000000000004</v>
      </c>
      <c r="J2021" t="s">
        <v>247</v>
      </c>
      <c r="K2021">
        <v>51021</v>
      </c>
      <c r="L2021" t="s">
        <v>236</v>
      </c>
    </row>
    <row r="2022" spans="1:12" x14ac:dyDescent="0.2">
      <c r="A2022" t="str">
        <f t="shared" si="31"/>
        <v>Botetourt2018</v>
      </c>
      <c r="B2022" t="s">
        <v>654</v>
      </c>
      <c r="C2022">
        <v>2018</v>
      </c>
      <c r="D2022" t="s">
        <v>245</v>
      </c>
      <c r="E2022">
        <v>902</v>
      </c>
      <c r="F2022">
        <v>11164</v>
      </c>
      <c r="G2022">
        <v>5.7</v>
      </c>
      <c r="H2022">
        <v>856</v>
      </c>
      <c r="I2022">
        <v>3.8</v>
      </c>
      <c r="J2022" t="s">
        <v>247</v>
      </c>
      <c r="K2022">
        <v>51023</v>
      </c>
      <c r="L2022" t="s">
        <v>236</v>
      </c>
    </row>
    <row r="2023" spans="1:12" x14ac:dyDescent="0.2">
      <c r="A2023" t="str">
        <f t="shared" si="31"/>
        <v>Brunswick2018</v>
      </c>
      <c r="B2023" t="s">
        <v>655</v>
      </c>
      <c r="C2023">
        <v>2018</v>
      </c>
      <c r="D2023" t="s">
        <v>245</v>
      </c>
      <c r="E2023">
        <v>678</v>
      </c>
      <c r="F2023">
        <v>3535</v>
      </c>
      <c r="G2023">
        <v>-5.4</v>
      </c>
      <c r="H2023">
        <v>687</v>
      </c>
      <c r="I2023">
        <v>-0.7</v>
      </c>
      <c r="J2023" t="s">
        <v>247</v>
      </c>
      <c r="K2023">
        <v>51025</v>
      </c>
      <c r="L2023" t="s">
        <v>236</v>
      </c>
    </row>
    <row r="2024" spans="1:12" x14ac:dyDescent="0.2">
      <c r="A2024" t="str">
        <f t="shared" si="31"/>
        <v>Buchanan2018</v>
      </c>
      <c r="B2024" t="s">
        <v>656</v>
      </c>
      <c r="C2024">
        <v>2018</v>
      </c>
      <c r="D2024" t="s">
        <v>245</v>
      </c>
      <c r="E2024">
        <v>582</v>
      </c>
      <c r="F2024">
        <v>6619</v>
      </c>
      <c r="G2024">
        <v>-2.2000000000000002</v>
      </c>
      <c r="H2024">
        <v>906</v>
      </c>
      <c r="I2024">
        <v>7.9</v>
      </c>
      <c r="J2024" t="s">
        <v>247</v>
      </c>
      <c r="K2024">
        <v>51027</v>
      </c>
      <c r="L2024" t="s">
        <v>236</v>
      </c>
    </row>
    <row r="2025" spans="1:12" x14ac:dyDescent="0.2">
      <c r="A2025" t="str">
        <f t="shared" si="31"/>
        <v>Buckingham2018</v>
      </c>
      <c r="B2025" t="s">
        <v>657</v>
      </c>
      <c r="C2025">
        <v>2018</v>
      </c>
      <c r="D2025" t="s">
        <v>245</v>
      </c>
      <c r="E2025">
        <v>450</v>
      </c>
      <c r="F2025">
        <v>3290</v>
      </c>
      <c r="G2025">
        <v>-1.3</v>
      </c>
      <c r="H2025">
        <v>756</v>
      </c>
      <c r="I2025">
        <v>4</v>
      </c>
      <c r="J2025" t="s">
        <v>247</v>
      </c>
      <c r="K2025">
        <v>51029</v>
      </c>
      <c r="L2025" t="s">
        <v>236</v>
      </c>
    </row>
    <row r="2026" spans="1:12" x14ac:dyDescent="0.2">
      <c r="A2026" t="str">
        <f t="shared" si="31"/>
        <v>Campbell2018</v>
      </c>
      <c r="B2026" t="s">
        <v>412</v>
      </c>
      <c r="C2026">
        <v>2018</v>
      </c>
      <c r="D2026" t="s">
        <v>245</v>
      </c>
      <c r="E2026">
        <v>1526</v>
      </c>
      <c r="F2026">
        <v>17188</v>
      </c>
      <c r="G2026">
        <v>-0.6</v>
      </c>
      <c r="H2026">
        <v>944</v>
      </c>
      <c r="I2026">
        <v>-0.7</v>
      </c>
      <c r="J2026" t="s">
        <v>247</v>
      </c>
      <c r="K2026">
        <v>51031</v>
      </c>
      <c r="L2026" t="s">
        <v>236</v>
      </c>
    </row>
    <row r="2027" spans="1:12" x14ac:dyDescent="0.2">
      <c r="A2027" t="str">
        <f t="shared" si="31"/>
        <v>Caroline2018</v>
      </c>
      <c r="B2027" t="s">
        <v>658</v>
      </c>
      <c r="C2027">
        <v>2018</v>
      </c>
      <c r="D2027" t="s">
        <v>245</v>
      </c>
      <c r="E2027">
        <v>620</v>
      </c>
      <c r="F2027">
        <v>6361</v>
      </c>
      <c r="G2027">
        <v>10.8</v>
      </c>
      <c r="H2027">
        <v>725</v>
      </c>
      <c r="I2027">
        <v>-5.4</v>
      </c>
      <c r="J2027" t="s">
        <v>247</v>
      </c>
      <c r="K2027">
        <v>51033</v>
      </c>
      <c r="L2027" t="s">
        <v>236</v>
      </c>
    </row>
    <row r="2028" spans="1:12" x14ac:dyDescent="0.2">
      <c r="A2028" t="str">
        <f t="shared" si="31"/>
        <v>Carroll2018</v>
      </c>
      <c r="B2028" t="s">
        <v>373</v>
      </c>
      <c r="C2028">
        <v>2018</v>
      </c>
      <c r="D2028" t="s">
        <v>245</v>
      </c>
      <c r="E2028">
        <v>636</v>
      </c>
      <c r="F2028">
        <v>6260</v>
      </c>
      <c r="G2028">
        <v>-4.4000000000000004</v>
      </c>
      <c r="H2028">
        <v>614</v>
      </c>
      <c r="I2028">
        <v>1.7</v>
      </c>
      <c r="J2028" t="s">
        <v>247</v>
      </c>
      <c r="K2028">
        <v>51035</v>
      </c>
      <c r="L2028" t="s">
        <v>236</v>
      </c>
    </row>
    <row r="2029" spans="1:12" x14ac:dyDescent="0.2">
      <c r="A2029" t="str">
        <f t="shared" si="31"/>
        <v>Charles City2018</v>
      </c>
      <c r="B2029" t="s">
        <v>659</v>
      </c>
      <c r="C2029">
        <v>2018</v>
      </c>
      <c r="D2029" t="s">
        <v>245</v>
      </c>
      <c r="E2029">
        <v>229</v>
      </c>
      <c r="F2029">
        <v>1664</v>
      </c>
      <c r="G2029">
        <v>-1.1000000000000001</v>
      </c>
      <c r="H2029">
        <v>977</v>
      </c>
      <c r="I2029">
        <v>4.9000000000000004</v>
      </c>
      <c r="J2029" t="s">
        <v>247</v>
      </c>
      <c r="K2029">
        <v>51036</v>
      </c>
      <c r="L2029" t="s">
        <v>236</v>
      </c>
    </row>
    <row r="2030" spans="1:12" x14ac:dyDescent="0.2">
      <c r="A2030" t="str">
        <f t="shared" si="31"/>
        <v>Charlotte2018</v>
      </c>
      <c r="B2030" t="s">
        <v>660</v>
      </c>
      <c r="C2030">
        <v>2018</v>
      </c>
      <c r="D2030" t="s">
        <v>245</v>
      </c>
      <c r="E2030">
        <v>368</v>
      </c>
      <c r="F2030">
        <v>2900</v>
      </c>
      <c r="G2030">
        <v>-0.6</v>
      </c>
      <c r="H2030">
        <v>703</v>
      </c>
      <c r="I2030">
        <v>4.0999999999999996</v>
      </c>
      <c r="J2030" t="s">
        <v>247</v>
      </c>
      <c r="K2030">
        <v>51037</v>
      </c>
      <c r="L2030" t="s">
        <v>236</v>
      </c>
    </row>
    <row r="2031" spans="1:12" x14ac:dyDescent="0.2">
      <c r="A2031" t="str">
        <f t="shared" si="31"/>
        <v>Chesterfield2018</v>
      </c>
      <c r="B2031" t="s">
        <v>413</v>
      </c>
      <c r="C2031">
        <v>2018</v>
      </c>
      <c r="D2031" t="s">
        <v>245</v>
      </c>
      <c r="E2031">
        <v>9519</v>
      </c>
      <c r="F2031">
        <v>143485</v>
      </c>
      <c r="G2031">
        <v>2.5</v>
      </c>
      <c r="H2031">
        <v>937</v>
      </c>
      <c r="I2031">
        <v>2.2000000000000002</v>
      </c>
      <c r="J2031" t="s">
        <v>247</v>
      </c>
      <c r="K2031">
        <v>51041</v>
      </c>
      <c r="L2031" t="s">
        <v>236</v>
      </c>
    </row>
    <row r="2032" spans="1:12" x14ac:dyDescent="0.2">
      <c r="A2032" t="str">
        <f t="shared" si="31"/>
        <v>Clarke2018</v>
      </c>
      <c r="B2032" t="s">
        <v>360</v>
      </c>
      <c r="C2032">
        <v>2018</v>
      </c>
      <c r="D2032" t="s">
        <v>245</v>
      </c>
      <c r="E2032">
        <v>472</v>
      </c>
      <c r="F2032">
        <v>3849</v>
      </c>
      <c r="G2032">
        <v>-3.9</v>
      </c>
      <c r="H2032">
        <v>906</v>
      </c>
      <c r="I2032">
        <v>3.2</v>
      </c>
      <c r="J2032" t="s">
        <v>247</v>
      </c>
      <c r="K2032">
        <v>51043</v>
      </c>
      <c r="L2032" t="s">
        <v>236</v>
      </c>
    </row>
    <row r="2033" spans="1:12" x14ac:dyDescent="0.2">
      <c r="A2033" t="str">
        <f t="shared" si="31"/>
        <v>Craig2018</v>
      </c>
      <c r="B2033" t="s">
        <v>661</v>
      </c>
      <c r="C2033">
        <v>2018</v>
      </c>
      <c r="D2033" t="s">
        <v>245</v>
      </c>
      <c r="E2033">
        <v>128</v>
      </c>
      <c r="F2033">
        <v>690</v>
      </c>
      <c r="G2033">
        <v>-0.3</v>
      </c>
      <c r="H2033">
        <v>705</v>
      </c>
      <c r="I2033">
        <v>1.7</v>
      </c>
      <c r="J2033" t="s">
        <v>247</v>
      </c>
      <c r="K2033">
        <v>51045</v>
      </c>
      <c r="L2033" t="s">
        <v>236</v>
      </c>
    </row>
    <row r="2034" spans="1:12" x14ac:dyDescent="0.2">
      <c r="A2034" t="str">
        <f t="shared" si="31"/>
        <v>Culpeper2018</v>
      </c>
      <c r="B2034" t="s">
        <v>662</v>
      </c>
      <c r="C2034">
        <v>2018</v>
      </c>
      <c r="D2034" t="s">
        <v>245</v>
      </c>
      <c r="E2034">
        <v>1520</v>
      </c>
      <c r="F2034">
        <v>16150</v>
      </c>
      <c r="G2034">
        <v>2.7</v>
      </c>
      <c r="H2034">
        <v>855</v>
      </c>
      <c r="I2034">
        <v>3.3</v>
      </c>
      <c r="J2034" t="s">
        <v>247</v>
      </c>
      <c r="K2034">
        <v>51047</v>
      </c>
      <c r="L2034" t="s">
        <v>236</v>
      </c>
    </row>
    <row r="2035" spans="1:12" x14ac:dyDescent="0.2">
      <c r="A2035" t="str">
        <f t="shared" si="31"/>
        <v>Cumberland2018</v>
      </c>
      <c r="B2035" t="s">
        <v>589</v>
      </c>
      <c r="C2035">
        <v>2018</v>
      </c>
      <c r="D2035" t="s">
        <v>245</v>
      </c>
      <c r="E2035">
        <v>239</v>
      </c>
      <c r="F2035">
        <v>1249</v>
      </c>
      <c r="G2035">
        <v>-10.7</v>
      </c>
      <c r="H2035">
        <v>674</v>
      </c>
      <c r="I2035">
        <v>-8.3000000000000007</v>
      </c>
      <c r="J2035" t="s">
        <v>247</v>
      </c>
      <c r="K2035">
        <v>51049</v>
      </c>
      <c r="L2035" t="s">
        <v>236</v>
      </c>
    </row>
    <row r="2036" spans="1:12" x14ac:dyDescent="0.2">
      <c r="A2036" t="str">
        <f t="shared" si="31"/>
        <v>Dickenson2018</v>
      </c>
      <c r="B2036" t="s">
        <v>663</v>
      </c>
      <c r="C2036">
        <v>2018</v>
      </c>
      <c r="D2036" t="s">
        <v>245</v>
      </c>
      <c r="E2036">
        <v>351</v>
      </c>
      <c r="F2036">
        <v>3304</v>
      </c>
      <c r="G2036">
        <v>0.5</v>
      </c>
      <c r="H2036">
        <v>796</v>
      </c>
      <c r="I2036">
        <v>4.3</v>
      </c>
      <c r="J2036" t="s">
        <v>247</v>
      </c>
      <c r="K2036">
        <v>51051</v>
      </c>
      <c r="L2036" t="s">
        <v>236</v>
      </c>
    </row>
    <row r="2037" spans="1:12" x14ac:dyDescent="0.2">
      <c r="A2037" t="str">
        <f t="shared" si="31"/>
        <v>Dinwiddie2018</v>
      </c>
      <c r="B2037" t="s">
        <v>664</v>
      </c>
      <c r="C2037">
        <v>2018</v>
      </c>
      <c r="D2037" t="s">
        <v>245</v>
      </c>
      <c r="E2037">
        <v>492</v>
      </c>
      <c r="F2037">
        <v>9935</v>
      </c>
      <c r="G2037">
        <v>6.5</v>
      </c>
      <c r="H2037">
        <v>854</v>
      </c>
      <c r="I2037">
        <v>2.6</v>
      </c>
      <c r="J2037" t="s">
        <v>247</v>
      </c>
      <c r="K2037">
        <v>51053</v>
      </c>
      <c r="L2037" t="s">
        <v>236</v>
      </c>
    </row>
    <row r="2038" spans="1:12" x14ac:dyDescent="0.2">
      <c r="A2038" t="str">
        <f t="shared" si="31"/>
        <v>Essex2018</v>
      </c>
      <c r="B2038" t="s">
        <v>665</v>
      </c>
      <c r="C2038">
        <v>2018</v>
      </c>
      <c r="D2038" t="s">
        <v>245</v>
      </c>
      <c r="E2038">
        <v>371</v>
      </c>
      <c r="F2038">
        <v>3699</v>
      </c>
      <c r="G2038">
        <v>-1.1000000000000001</v>
      </c>
      <c r="H2038">
        <v>675</v>
      </c>
      <c r="I2038">
        <v>2.4</v>
      </c>
      <c r="J2038" t="s">
        <v>247</v>
      </c>
      <c r="K2038">
        <v>51057</v>
      </c>
      <c r="L2038" t="s">
        <v>236</v>
      </c>
    </row>
    <row r="2039" spans="1:12" x14ac:dyDescent="0.2">
      <c r="A2039" t="str">
        <f t="shared" si="31"/>
        <v>Fairfax2018</v>
      </c>
      <c r="B2039" t="s">
        <v>666</v>
      </c>
      <c r="C2039">
        <v>2018</v>
      </c>
      <c r="D2039" t="s">
        <v>245</v>
      </c>
      <c r="E2039">
        <v>37522</v>
      </c>
      <c r="F2039">
        <v>619941</v>
      </c>
      <c r="G2039">
        <v>1.3</v>
      </c>
      <c r="H2039">
        <v>1684</v>
      </c>
      <c r="I2039">
        <v>2.4</v>
      </c>
      <c r="J2039" t="s">
        <v>247</v>
      </c>
      <c r="K2039">
        <v>51059</v>
      </c>
      <c r="L2039" t="s">
        <v>236</v>
      </c>
    </row>
    <row r="2040" spans="1:12" x14ac:dyDescent="0.2">
      <c r="A2040" t="str">
        <f t="shared" si="31"/>
        <v>Fauquier2018</v>
      </c>
      <c r="B2040" t="s">
        <v>667</v>
      </c>
      <c r="C2040">
        <v>2018</v>
      </c>
      <c r="D2040" t="s">
        <v>245</v>
      </c>
      <c r="E2040">
        <v>2498</v>
      </c>
      <c r="F2040">
        <v>22534</v>
      </c>
      <c r="G2040">
        <v>1.8</v>
      </c>
      <c r="H2040">
        <v>1010</v>
      </c>
      <c r="I2040">
        <v>5</v>
      </c>
      <c r="J2040" t="s">
        <v>247</v>
      </c>
      <c r="K2040">
        <v>51061</v>
      </c>
      <c r="L2040" t="s">
        <v>236</v>
      </c>
    </row>
    <row r="2041" spans="1:12" x14ac:dyDescent="0.2">
      <c r="A2041" t="str">
        <f t="shared" si="31"/>
        <v>Floyd2018</v>
      </c>
      <c r="B2041" t="s">
        <v>500</v>
      </c>
      <c r="C2041">
        <v>2018</v>
      </c>
      <c r="D2041" t="s">
        <v>245</v>
      </c>
      <c r="E2041">
        <v>495</v>
      </c>
      <c r="F2041">
        <v>3426</v>
      </c>
      <c r="G2041">
        <v>1.1000000000000001</v>
      </c>
      <c r="H2041">
        <v>610</v>
      </c>
      <c r="I2041">
        <v>4.5</v>
      </c>
      <c r="J2041" t="s">
        <v>247</v>
      </c>
      <c r="K2041">
        <v>51063</v>
      </c>
      <c r="L2041" t="s">
        <v>236</v>
      </c>
    </row>
    <row r="2042" spans="1:12" x14ac:dyDescent="0.2">
      <c r="A2042" t="str">
        <f t="shared" si="31"/>
        <v>Fluvanna2018</v>
      </c>
      <c r="B2042" t="s">
        <v>668</v>
      </c>
      <c r="C2042">
        <v>2018</v>
      </c>
      <c r="D2042" t="s">
        <v>245</v>
      </c>
      <c r="E2042">
        <v>601</v>
      </c>
      <c r="F2042">
        <v>4324</v>
      </c>
      <c r="G2042">
        <v>2.1</v>
      </c>
      <c r="H2042">
        <v>812</v>
      </c>
      <c r="I2042">
        <v>3</v>
      </c>
      <c r="J2042" t="s">
        <v>247</v>
      </c>
      <c r="K2042">
        <v>51065</v>
      </c>
      <c r="L2042" t="s">
        <v>236</v>
      </c>
    </row>
    <row r="2043" spans="1:12" x14ac:dyDescent="0.2">
      <c r="A2043" t="str">
        <f t="shared" si="31"/>
        <v>Franklin2018</v>
      </c>
      <c r="B2043" t="s">
        <v>434</v>
      </c>
      <c r="C2043">
        <v>2018</v>
      </c>
      <c r="D2043" t="s">
        <v>245</v>
      </c>
      <c r="E2043">
        <v>1581</v>
      </c>
      <c r="F2043">
        <v>14948</v>
      </c>
      <c r="G2043">
        <v>-2.1</v>
      </c>
      <c r="H2043">
        <v>685</v>
      </c>
      <c r="I2043">
        <v>1.9</v>
      </c>
      <c r="J2043" t="s">
        <v>247</v>
      </c>
      <c r="K2043">
        <v>51067</v>
      </c>
      <c r="L2043" t="s">
        <v>236</v>
      </c>
    </row>
    <row r="2044" spans="1:12" x14ac:dyDescent="0.2">
      <c r="A2044" t="str">
        <f t="shared" si="31"/>
        <v>Frederick2018</v>
      </c>
      <c r="B2044" t="s">
        <v>669</v>
      </c>
      <c r="C2044">
        <v>2018</v>
      </c>
      <c r="D2044" t="s">
        <v>245</v>
      </c>
      <c r="E2044">
        <v>2018</v>
      </c>
      <c r="F2044">
        <v>32536</v>
      </c>
      <c r="G2044">
        <v>2.7</v>
      </c>
      <c r="H2044">
        <v>889</v>
      </c>
      <c r="I2044">
        <v>3</v>
      </c>
      <c r="J2044" t="s">
        <v>247</v>
      </c>
      <c r="K2044">
        <v>51069</v>
      </c>
      <c r="L2044" t="s">
        <v>236</v>
      </c>
    </row>
    <row r="2045" spans="1:12" x14ac:dyDescent="0.2">
      <c r="A2045" t="str">
        <f t="shared" si="31"/>
        <v>Giles2018</v>
      </c>
      <c r="B2045" t="s">
        <v>670</v>
      </c>
      <c r="C2045">
        <v>2018</v>
      </c>
      <c r="D2045" t="s">
        <v>245</v>
      </c>
      <c r="E2045">
        <v>396</v>
      </c>
      <c r="F2045">
        <v>4560</v>
      </c>
      <c r="G2045">
        <v>-0.7</v>
      </c>
      <c r="H2045">
        <v>780</v>
      </c>
      <c r="I2045">
        <v>6</v>
      </c>
      <c r="J2045" t="s">
        <v>247</v>
      </c>
      <c r="K2045">
        <v>51071</v>
      </c>
      <c r="L2045" t="s">
        <v>236</v>
      </c>
    </row>
    <row r="2046" spans="1:12" x14ac:dyDescent="0.2">
      <c r="A2046" t="str">
        <f t="shared" si="31"/>
        <v>Gloucester2018</v>
      </c>
      <c r="B2046" t="s">
        <v>671</v>
      </c>
      <c r="C2046">
        <v>2018</v>
      </c>
      <c r="D2046" t="s">
        <v>245</v>
      </c>
      <c r="E2046">
        <v>1025</v>
      </c>
      <c r="F2046">
        <v>9565</v>
      </c>
      <c r="G2046">
        <v>2.1</v>
      </c>
      <c r="H2046">
        <v>702</v>
      </c>
      <c r="I2046">
        <v>3.1</v>
      </c>
      <c r="J2046" t="s">
        <v>247</v>
      </c>
      <c r="K2046">
        <v>51073</v>
      </c>
      <c r="L2046" t="s">
        <v>236</v>
      </c>
    </row>
    <row r="2047" spans="1:12" x14ac:dyDescent="0.2">
      <c r="A2047" t="str">
        <f t="shared" si="31"/>
        <v>Goochland2018</v>
      </c>
      <c r="B2047" t="s">
        <v>672</v>
      </c>
      <c r="C2047">
        <v>2018</v>
      </c>
      <c r="D2047" t="s">
        <v>245</v>
      </c>
      <c r="E2047">
        <v>848</v>
      </c>
      <c r="F2047">
        <v>16736</v>
      </c>
      <c r="G2047">
        <v>3.2</v>
      </c>
      <c r="H2047">
        <v>1529</v>
      </c>
      <c r="I2047">
        <v>-10</v>
      </c>
      <c r="J2047" t="s">
        <v>247</v>
      </c>
      <c r="K2047">
        <v>51075</v>
      </c>
      <c r="L2047" t="s">
        <v>236</v>
      </c>
    </row>
    <row r="2048" spans="1:12" x14ac:dyDescent="0.2">
      <c r="A2048" t="str">
        <f t="shared" si="31"/>
        <v>Grayson2018</v>
      </c>
      <c r="B2048" t="s">
        <v>598</v>
      </c>
      <c r="C2048">
        <v>2018</v>
      </c>
      <c r="D2048" t="s">
        <v>245</v>
      </c>
      <c r="E2048">
        <v>433</v>
      </c>
      <c r="F2048">
        <v>3113</v>
      </c>
      <c r="G2048">
        <v>7.4</v>
      </c>
      <c r="H2048">
        <v>573</v>
      </c>
      <c r="I2048">
        <v>0.2</v>
      </c>
      <c r="J2048" t="s">
        <v>247</v>
      </c>
      <c r="K2048">
        <v>51077</v>
      </c>
      <c r="L2048" t="s">
        <v>236</v>
      </c>
    </row>
    <row r="2049" spans="1:12" x14ac:dyDescent="0.2">
      <c r="A2049" t="str">
        <f t="shared" si="31"/>
        <v>Greene2018</v>
      </c>
      <c r="B2049" t="s">
        <v>436</v>
      </c>
      <c r="C2049">
        <v>2018</v>
      </c>
      <c r="D2049" t="s">
        <v>245</v>
      </c>
      <c r="E2049">
        <v>527</v>
      </c>
      <c r="F2049">
        <v>3579</v>
      </c>
      <c r="G2049">
        <v>-4.3</v>
      </c>
      <c r="H2049">
        <v>702</v>
      </c>
      <c r="I2049">
        <v>3.7</v>
      </c>
      <c r="J2049" t="s">
        <v>247</v>
      </c>
      <c r="K2049">
        <v>51079</v>
      </c>
      <c r="L2049" t="s">
        <v>236</v>
      </c>
    </row>
    <row r="2050" spans="1:12" x14ac:dyDescent="0.2">
      <c r="A2050" t="str">
        <f t="shared" si="31"/>
        <v>Greensville2018</v>
      </c>
      <c r="B2050" t="s">
        <v>673</v>
      </c>
      <c r="C2050">
        <v>2018</v>
      </c>
      <c r="D2050" t="s">
        <v>245</v>
      </c>
      <c r="E2050">
        <v>245</v>
      </c>
      <c r="F2050">
        <v>4512</v>
      </c>
      <c r="G2050">
        <v>-2.9</v>
      </c>
      <c r="H2050">
        <v>825</v>
      </c>
      <c r="I2050">
        <v>7.4</v>
      </c>
      <c r="J2050" t="s">
        <v>247</v>
      </c>
      <c r="K2050">
        <v>51081</v>
      </c>
      <c r="L2050" t="s">
        <v>236</v>
      </c>
    </row>
    <row r="2051" spans="1:12" x14ac:dyDescent="0.2">
      <c r="A2051" t="str">
        <f t="shared" si="31"/>
        <v>Halifax2018</v>
      </c>
      <c r="B2051" t="s">
        <v>674</v>
      </c>
      <c r="C2051">
        <v>2018</v>
      </c>
      <c r="D2051" t="s">
        <v>245</v>
      </c>
      <c r="E2051">
        <v>1096</v>
      </c>
      <c r="F2051">
        <v>11823</v>
      </c>
      <c r="G2051">
        <v>-2.5</v>
      </c>
      <c r="H2051">
        <v>739</v>
      </c>
      <c r="I2051">
        <v>3.6</v>
      </c>
      <c r="J2051" t="s">
        <v>247</v>
      </c>
      <c r="K2051">
        <v>51083</v>
      </c>
      <c r="L2051" t="s">
        <v>236</v>
      </c>
    </row>
    <row r="2052" spans="1:12" x14ac:dyDescent="0.2">
      <c r="A2052" t="str">
        <f t="shared" si="31"/>
        <v>Hanover2018</v>
      </c>
      <c r="B2052" t="s">
        <v>675</v>
      </c>
      <c r="C2052">
        <v>2018</v>
      </c>
      <c r="D2052" t="s">
        <v>245</v>
      </c>
      <c r="E2052">
        <v>3873</v>
      </c>
      <c r="F2052">
        <v>53547</v>
      </c>
      <c r="G2052">
        <v>5.7</v>
      </c>
      <c r="H2052">
        <v>890</v>
      </c>
      <c r="I2052">
        <v>0.6</v>
      </c>
      <c r="J2052" t="s">
        <v>247</v>
      </c>
      <c r="K2052">
        <v>51085</v>
      </c>
      <c r="L2052" t="s">
        <v>236</v>
      </c>
    </row>
    <row r="2053" spans="1:12" x14ac:dyDescent="0.2">
      <c r="A2053" t="str">
        <f t="shared" si="31"/>
        <v>Henrico2018</v>
      </c>
      <c r="B2053" t="s">
        <v>676</v>
      </c>
      <c r="C2053">
        <v>2018</v>
      </c>
      <c r="D2053" t="s">
        <v>245</v>
      </c>
      <c r="E2053">
        <v>12027</v>
      </c>
      <c r="F2053">
        <v>192795</v>
      </c>
      <c r="G2053">
        <v>-1.8</v>
      </c>
      <c r="H2053">
        <v>1078</v>
      </c>
      <c r="I2053">
        <v>3.4</v>
      </c>
      <c r="J2053" t="s">
        <v>247</v>
      </c>
      <c r="K2053">
        <v>51087</v>
      </c>
      <c r="L2053" t="s">
        <v>236</v>
      </c>
    </row>
    <row r="2054" spans="1:12" x14ac:dyDescent="0.2">
      <c r="A2054" t="str">
        <f t="shared" ref="A2054:A2117" si="32">_xlfn.CONCAT(B2054, C2054)</f>
        <v>Henry2018</v>
      </c>
      <c r="B2054" t="s">
        <v>416</v>
      </c>
      <c r="C2054">
        <v>2018</v>
      </c>
      <c r="D2054" t="s">
        <v>245</v>
      </c>
      <c r="E2054">
        <v>1756</v>
      </c>
      <c r="F2054">
        <v>16481</v>
      </c>
      <c r="G2054">
        <v>1.5</v>
      </c>
      <c r="H2054">
        <v>664</v>
      </c>
      <c r="I2054">
        <v>2.2000000000000002</v>
      </c>
      <c r="J2054" t="s">
        <v>247</v>
      </c>
      <c r="K2054">
        <v>51089</v>
      </c>
      <c r="L2054" t="s">
        <v>236</v>
      </c>
    </row>
    <row r="2055" spans="1:12" x14ac:dyDescent="0.2">
      <c r="A2055" t="str">
        <f t="shared" si="32"/>
        <v>Highland2018</v>
      </c>
      <c r="B2055" t="s">
        <v>677</v>
      </c>
      <c r="C2055">
        <v>2018</v>
      </c>
      <c r="D2055" t="s">
        <v>245</v>
      </c>
      <c r="E2055">
        <v>113</v>
      </c>
      <c r="F2055">
        <v>480</v>
      </c>
      <c r="G2055">
        <v>-5</v>
      </c>
      <c r="H2055">
        <v>626</v>
      </c>
      <c r="I2055">
        <v>2.5</v>
      </c>
      <c r="J2055" t="s">
        <v>247</v>
      </c>
      <c r="K2055">
        <v>51091</v>
      </c>
      <c r="L2055" t="s">
        <v>236</v>
      </c>
    </row>
    <row r="2056" spans="1:12" x14ac:dyDescent="0.2">
      <c r="A2056" t="str">
        <f t="shared" si="32"/>
        <v>Isle of Wight2018</v>
      </c>
      <c r="B2056" t="s">
        <v>678</v>
      </c>
      <c r="C2056">
        <v>2018</v>
      </c>
      <c r="D2056" t="s">
        <v>245</v>
      </c>
      <c r="E2056">
        <v>841</v>
      </c>
      <c r="F2056">
        <v>10975</v>
      </c>
      <c r="G2056">
        <v>1.3</v>
      </c>
      <c r="H2056">
        <v>850</v>
      </c>
      <c r="I2056">
        <v>3.7</v>
      </c>
      <c r="J2056" t="s">
        <v>247</v>
      </c>
      <c r="K2056">
        <v>51093</v>
      </c>
      <c r="L2056" t="s">
        <v>236</v>
      </c>
    </row>
    <row r="2057" spans="1:12" x14ac:dyDescent="0.2">
      <c r="A2057" t="str">
        <f t="shared" si="32"/>
        <v>James City2018</v>
      </c>
      <c r="B2057" t="s">
        <v>679</v>
      </c>
      <c r="C2057">
        <v>2018</v>
      </c>
      <c r="D2057" t="s">
        <v>245</v>
      </c>
      <c r="E2057">
        <v>2009</v>
      </c>
      <c r="F2057">
        <v>30259</v>
      </c>
      <c r="G2057">
        <v>0.4</v>
      </c>
      <c r="H2057">
        <v>778</v>
      </c>
      <c r="I2057">
        <v>2.8</v>
      </c>
      <c r="J2057" t="s">
        <v>247</v>
      </c>
      <c r="K2057">
        <v>51095</v>
      </c>
      <c r="L2057" t="s">
        <v>236</v>
      </c>
    </row>
    <row r="2058" spans="1:12" x14ac:dyDescent="0.2">
      <c r="A2058" t="str">
        <f t="shared" si="32"/>
        <v>King and Queen2018</v>
      </c>
      <c r="B2058" t="s">
        <v>680</v>
      </c>
      <c r="C2058">
        <v>2018</v>
      </c>
      <c r="D2058" t="s">
        <v>245</v>
      </c>
      <c r="E2058">
        <v>186</v>
      </c>
      <c r="F2058">
        <v>1096</v>
      </c>
      <c r="G2058">
        <v>0.3</v>
      </c>
      <c r="H2058">
        <v>765</v>
      </c>
      <c r="I2058">
        <v>-2</v>
      </c>
      <c r="J2058" t="s">
        <v>247</v>
      </c>
      <c r="K2058">
        <v>51097</v>
      </c>
      <c r="L2058" t="s">
        <v>236</v>
      </c>
    </row>
    <row r="2059" spans="1:12" x14ac:dyDescent="0.2">
      <c r="A2059" t="str">
        <f t="shared" si="32"/>
        <v>King George2018</v>
      </c>
      <c r="B2059" t="s">
        <v>681</v>
      </c>
      <c r="C2059">
        <v>2018</v>
      </c>
      <c r="D2059" t="s">
        <v>245</v>
      </c>
      <c r="E2059">
        <v>636</v>
      </c>
      <c r="F2059">
        <v>11895</v>
      </c>
      <c r="G2059">
        <v>4.3</v>
      </c>
      <c r="H2059">
        <v>1603</v>
      </c>
      <c r="I2059">
        <v>3.7</v>
      </c>
      <c r="J2059" t="s">
        <v>247</v>
      </c>
      <c r="K2059">
        <v>51099</v>
      </c>
      <c r="L2059" t="s">
        <v>236</v>
      </c>
    </row>
    <row r="2060" spans="1:12" x14ac:dyDescent="0.2">
      <c r="A2060" t="str">
        <f t="shared" si="32"/>
        <v>King William2018</v>
      </c>
      <c r="B2060" t="s">
        <v>682</v>
      </c>
      <c r="C2060">
        <v>2018</v>
      </c>
      <c r="D2060" t="s">
        <v>245</v>
      </c>
      <c r="E2060">
        <v>450</v>
      </c>
      <c r="F2060">
        <v>4060</v>
      </c>
      <c r="G2060">
        <v>1.5</v>
      </c>
      <c r="H2060">
        <v>904</v>
      </c>
      <c r="I2060">
        <v>4</v>
      </c>
      <c r="J2060" t="s">
        <v>247</v>
      </c>
      <c r="K2060">
        <v>51101</v>
      </c>
      <c r="L2060" t="s">
        <v>236</v>
      </c>
    </row>
    <row r="2061" spans="1:12" x14ac:dyDescent="0.2">
      <c r="A2061" t="str">
        <f t="shared" si="32"/>
        <v>Lancaster2018</v>
      </c>
      <c r="B2061" t="s">
        <v>388</v>
      </c>
      <c r="C2061">
        <v>2018</v>
      </c>
      <c r="D2061" t="s">
        <v>245</v>
      </c>
      <c r="E2061">
        <v>485</v>
      </c>
      <c r="F2061">
        <v>4506</v>
      </c>
      <c r="G2061">
        <v>-0.1</v>
      </c>
      <c r="H2061">
        <v>747</v>
      </c>
      <c r="I2061">
        <v>-1.1000000000000001</v>
      </c>
      <c r="J2061" t="s">
        <v>247</v>
      </c>
      <c r="K2061">
        <v>51103</v>
      </c>
      <c r="L2061" t="s">
        <v>236</v>
      </c>
    </row>
    <row r="2062" spans="1:12" x14ac:dyDescent="0.2">
      <c r="A2062" t="str">
        <f t="shared" si="32"/>
        <v>Lee2018</v>
      </c>
      <c r="B2062" t="s">
        <v>315</v>
      </c>
      <c r="C2062">
        <v>2018</v>
      </c>
      <c r="D2062" t="s">
        <v>245</v>
      </c>
      <c r="E2062">
        <v>589</v>
      </c>
      <c r="F2062">
        <v>4241</v>
      </c>
      <c r="G2062">
        <v>-2.1</v>
      </c>
      <c r="H2062">
        <v>671</v>
      </c>
      <c r="I2062">
        <v>2.9</v>
      </c>
      <c r="J2062" t="s">
        <v>247</v>
      </c>
      <c r="K2062">
        <v>51105</v>
      </c>
      <c r="L2062" t="s">
        <v>236</v>
      </c>
    </row>
    <row r="2063" spans="1:12" x14ac:dyDescent="0.2">
      <c r="A2063" t="str">
        <f t="shared" si="32"/>
        <v>Loudoun2018</v>
      </c>
      <c r="B2063" t="s">
        <v>417</v>
      </c>
      <c r="C2063">
        <v>2018</v>
      </c>
      <c r="D2063" t="s">
        <v>245</v>
      </c>
      <c r="E2063">
        <v>12784</v>
      </c>
      <c r="F2063">
        <v>171045</v>
      </c>
      <c r="G2063">
        <v>2.9</v>
      </c>
      <c r="H2063">
        <v>1357</v>
      </c>
      <c r="I2063">
        <v>6.8</v>
      </c>
      <c r="J2063" t="s">
        <v>247</v>
      </c>
      <c r="K2063">
        <v>51107</v>
      </c>
      <c r="L2063" t="s">
        <v>236</v>
      </c>
    </row>
    <row r="2064" spans="1:12" x14ac:dyDescent="0.2">
      <c r="A2064" t="str">
        <f t="shared" si="32"/>
        <v>Louisa2018</v>
      </c>
      <c r="B2064" t="s">
        <v>683</v>
      </c>
      <c r="C2064">
        <v>2018</v>
      </c>
      <c r="D2064" t="s">
        <v>245</v>
      </c>
      <c r="E2064">
        <v>989</v>
      </c>
      <c r="F2064">
        <v>9308</v>
      </c>
      <c r="G2064">
        <v>-6</v>
      </c>
      <c r="H2064">
        <v>945</v>
      </c>
      <c r="I2064">
        <v>-3.1</v>
      </c>
      <c r="J2064" t="s">
        <v>247</v>
      </c>
      <c r="K2064">
        <v>51109</v>
      </c>
      <c r="L2064" t="s">
        <v>236</v>
      </c>
    </row>
    <row r="2065" spans="1:12" x14ac:dyDescent="0.2">
      <c r="A2065" t="str">
        <f t="shared" si="32"/>
        <v>Lunenburg2018</v>
      </c>
      <c r="B2065" t="s">
        <v>684</v>
      </c>
      <c r="C2065">
        <v>2018</v>
      </c>
      <c r="D2065" t="s">
        <v>245</v>
      </c>
      <c r="E2065">
        <v>326</v>
      </c>
      <c r="F2065">
        <v>2592</v>
      </c>
      <c r="G2065">
        <v>-1.1000000000000001</v>
      </c>
      <c r="H2065">
        <v>697</v>
      </c>
      <c r="I2065">
        <v>3.6</v>
      </c>
      <c r="J2065" t="s">
        <v>247</v>
      </c>
      <c r="K2065">
        <v>51111</v>
      </c>
      <c r="L2065" t="s">
        <v>236</v>
      </c>
    </row>
    <row r="2066" spans="1:12" x14ac:dyDescent="0.2">
      <c r="A2066" t="str">
        <f t="shared" si="32"/>
        <v>Madison2018</v>
      </c>
      <c r="B2066" t="s">
        <v>313</v>
      </c>
      <c r="C2066">
        <v>2018</v>
      </c>
      <c r="D2066" t="s">
        <v>245</v>
      </c>
      <c r="E2066">
        <v>368</v>
      </c>
      <c r="F2066">
        <v>3130</v>
      </c>
      <c r="G2066">
        <v>-3.4</v>
      </c>
      <c r="H2066">
        <v>704</v>
      </c>
      <c r="I2066">
        <v>2.6</v>
      </c>
      <c r="J2066" t="s">
        <v>247</v>
      </c>
      <c r="K2066">
        <v>51113</v>
      </c>
      <c r="L2066" t="s">
        <v>236</v>
      </c>
    </row>
    <row r="2067" spans="1:12" x14ac:dyDescent="0.2">
      <c r="A2067" t="str">
        <f t="shared" si="32"/>
        <v>Mathews2018</v>
      </c>
      <c r="B2067" t="s">
        <v>685</v>
      </c>
      <c r="C2067">
        <v>2018</v>
      </c>
      <c r="D2067" t="s">
        <v>245</v>
      </c>
      <c r="E2067">
        <v>229</v>
      </c>
      <c r="F2067">
        <v>1572</v>
      </c>
      <c r="G2067">
        <v>4.9000000000000004</v>
      </c>
      <c r="H2067">
        <v>588</v>
      </c>
      <c r="I2067">
        <v>6.3</v>
      </c>
      <c r="J2067" t="s">
        <v>247</v>
      </c>
      <c r="K2067">
        <v>51115</v>
      </c>
      <c r="L2067" t="s">
        <v>236</v>
      </c>
    </row>
    <row r="2068" spans="1:12" x14ac:dyDescent="0.2">
      <c r="A2068" t="str">
        <f t="shared" si="32"/>
        <v>Mecklenburg2018</v>
      </c>
      <c r="B2068" t="s">
        <v>686</v>
      </c>
      <c r="C2068">
        <v>2018</v>
      </c>
      <c r="D2068" t="s">
        <v>245</v>
      </c>
      <c r="E2068">
        <v>1146</v>
      </c>
      <c r="F2068">
        <v>11702</v>
      </c>
      <c r="G2068">
        <v>0.5</v>
      </c>
      <c r="H2068">
        <v>701</v>
      </c>
      <c r="I2068">
        <v>1.9</v>
      </c>
      <c r="J2068" t="s">
        <v>247</v>
      </c>
      <c r="K2068">
        <v>51117</v>
      </c>
      <c r="L2068" t="s">
        <v>236</v>
      </c>
    </row>
    <row r="2069" spans="1:12" x14ac:dyDescent="0.2">
      <c r="A2069" t="str">
        <f t="shared" si="32"/>
        <v>Middlesex2018</v>
      </c>
      <c r="B2069" t="s">
        <v>687</v>
      </c>
      <c r="C2069">
        <v>2018</v>
      </c>
      <c r="D2069" t="s">
        <v>245</v>
      </c>
      <c r="E2069">
        <v>391</v>
      </c>
      <c r="F2069">
        <v>3318</v>
      </c>
      <c r="G2069">
        <v>-2.5</v>
      </c>
      <c r="H2069">
        <v>744</v>
      </c>
      <c r="I2069">
        <v>7.8</v>
      </c>
      <c r="J2069" t="s">
        <v>247</v>
      </c>
      <c r="K2069">
        <v>51119</v>
      </c>
      <c r="L2069" t="s">
        <v>236</v>
      </c>
    </row>
    <row r="2070" spans="1:12" x14ac:dyDescent="0.2">
      <c r="A2070" t="str">
        <f t="shared" si="32"/>
        <v>Montgomery2018</v>
      </c>
      <c r="B2070" t="s">
        <v>329</v>
      </c>
      <c r="C2070">
        <v>2018</v>
      </c>
      <c r="D2070" t="s">
        <v>245</v>
      </c>
      <c r="E2070">
        <v>2371</v>
      </c>
      <c r="F2070">
        <v>42585</v>
      </c>
      <c r="G2070">
        <v>-0.3</v>
      </c>
      <c r="H2070">
        <v>895</v>
      </c>
      <c r="I2070">
        <v>3.9</v>
      </c>
      <c r="J2070" t="s">
        <v>247</v>
      </c>
      <c r="K2070">
        <v>51121</v>
      </c>
      <c r="L2070" t="s">
        <v>236</v>
      </c>
    </row>
    <row r="2071" spans="1:12" x14ac:dyDescent="0.2">
      <c r="A2071" t="str">
        <f t="shared" si="32"/>
        <v>Nelson2018</v>
      </c>
      <c r="B2071" t="s">
        <v>627</v>
      </c>
      <c r="C2071">
        <v>2018</v>
      </c>
      <c r="D2071" t="s">
        <v>245</v>
      </c>
      <c r="E2071">
        <v>578</v>
      </c>
      <c r="F2071">
        <v>4099</v>
      </c>
      <c r="G2071">
        <v>5.2</v>
      </c>
      <c r="H2071">
        <v>683</v>
      </c>
      <c r="I2071">
        <v>1.2</v>
      </c>
      <c r="J2071" t="s">
        <v>247</v>
      </c>
      <c r="K2071">
        <v>51125</v>
      </c>
      <c r="L2071" t="s">
        <v>236</v>
      </c>
    </row>
    <row r="2072" spans="1:12" x14ac:dyDescent="0.2">
      <c r="A2072" t="str">
        <f t="shared" si="32"/>
        <v>New Kent2018</v>
      </c>
      <c r="B2072" t="s">
        <v>688</v>
      </c>
      <c r="C2072">
        <v>2018</v>
      </c>
      <c r="D2072" t="s">
        <v>245</v>
      </c>
      <c r="E2072">
        <v>502</v>
      </c>
      <c r="F2072">
        <v>4355</v>
      </c>
      <c r="G2072">
        <v>2.7</v>
      </c>
      <c r="H2072">
        <v>767</v>
      </c>
      <c r="I2072">
        <v>1.5</v>
      </c>
      <c r="J2072" t="s">
        <v>247</v>
      </c>
      <c r="K2072">
        <v>51127</v>
      </c>
      <c r="L2072" t="s">
        <v>236</v>
      </c>
    </row>
    <row r="2073" spans="1:12" x14ac:dyDescent="0.2">
      <c r="A2073" t="str">
        <f t="shared" si="32"/>
        <v>Northampton2018</v>
      </c>
      <c r="B2073" t="s">
        <v>689</v>
      </c>
      <c r="C2073">
        <v>2018</v>
      </c>
      <c r="D2073" t="s">
        <v>245</v>
      </c>
      <c r="E2073">
        <v>617</v>
      </c>
      <c r="F2073">
        <v>4150</v>
      </c>
      <c r="G2073">
        <v>-2.2000000000000002</v>
      </c>
      <c r="H2073">
        <v>662</v>
      </c>
      <c r="I2073">
        <v>6.1</v>
      </c>
      <c r="J2073" t="s">
        <v>247</v>
      </c>
      <c r="K2073">
        <v>51131</v>
      </c>
      <c r="L2073" t="s">
        <v>236</v>
      </c>
    </row>
    <row r="2074" spans="1:12" x14ac:dyDescent="0.2">
      <c r="A2074" t="str">
        <f t="shared" si="32"/>
        <v>Northumberland2018</v>
      </c>
      <c r="B2074" t="s">
        <v>690</v>
      </c>
      <c r="C2074">
        <v>2018</v>
      </c>
      <c r="D2074" t="s">
        <v>245</v>
      </c>
      <c r="E2074">
        <v>380</v>
      </c>
      <c r="F2074">
        <v>2626</v>
      </c>
      <c r="G2074">
        <v>4.2</v>
      </c>
      <c r="H2074">
        <v>906</v>
      </c>
      <c r="I2074">
        <v>6.2</v>
      </c>
      <c r="J2074" t="s">
        <v>247</v>
      </c>
      <c r="K2074">
        <v>51133</v>
      </c>
      <c r="L2074" t="s">
        <v>236</v>
      </c>
    </row>
    <row r="2075" spans="1:12" x14ac:dyDescent="0.2">
      <c r="A2075" t="str">
        <f t="shared" si="32"/>
        <v>Nottoway2018</v>
      </c>
      <c r="B2075" t="s">
        <v>691</v>
      </c>
      <c r="C2075">
        <v>2018</v>
      </c>
      <c r="D2075" t="s">
        <v>245</v>
      </c>
      <c r="E2075">
        <v>457</v>
      </c>
      <c r="F2075">
        <v>5756</v>
      </c>
      <c r="G2075">
        <v>-0.7</v>
      </c>
      <c r="H2075">
        <v>701</v>
      </c>
      <c r="I2075">
        <v>2.2999999999999998</v>
      </c>
      <c r="J2075" t="s">
        <v>247</v>
      </c>
      <c r="K2075">
        <v>51135</v>
      </c>
      <c r="L2075" t="s">
        <v>236</v>
      </c>
    </row>
    <row r="2076" spans="1:12" x14ac:dyDescent="0.2">
      <c r="A2076" t="str">
        <f t="shared" si="32"/>
        <v>Orange2018</v>
      </c>
      <c r="B2076" t="s">
        <v>418</v>
      </c>
      <c r="C2076">
        <v>2018</v>
      </c>
      <c r="D2076" t="s">
        <v>245</v>
      </c>
      <c r="E2076">
        <v>965</v>
      </c>
      <c r="F2076">
        <v>9728</v>
      </c>
      <c r="G2076">
        <v>-0.4</v>
      </c>
      <c r="H2076">
        <v>733</v>
      </c>
      <c r="I2076">
        <v>1</v>
      </c>
      <c r="J2076" t="s">
        <v>247</v>
      </c>
      <c r="K2076">
        <v>51137</v>
      </c>
      <c r="L2076" t="s">
        <v>236</v>
      </c>
    </row>
    <row r="2077" spans="1:12" x14ac:dyDescent="0.2">
      <c r="A2077" t="str">
        <f t="shared" si="32"/>
        <v>Page2018</v>
      </c>
      <c r="B2077" t="s">
        <v>692</v>
      </c>
      <c r="C2077">
        <v>2018</v>
      </c>
      <c r="D2077" t="s">
        <v>245</v>
      </c>
      <c r="E2077">
        <v>620</v>
      </c>
      <c r="F2077">
        <v>5369</v>
      </c>
      <c r="G2077">
        <v>1.9</v>
      </c>
      <c r="H2077">
        <v>669</v>
      </c>
      <c r="I2077">
        <v>4.9000000000000004</v>
      </c>
      <c r="J2077" t="s">
        <v>247</v>
      </c>
      <c r="K2077">
        <v>51139</v>
      </c>
      <c r="L2077" t="s">
        <v>236</v>
      </c>
    </row>
    <row r="2078" spans="1:12" x14ac:dyDescent="0.2">
      <c r="A2078" t="str">
        <f t="shared" si="32"/>
        <v>Patrick2018</v>
      </c>
      <c r="B2078" t="s">
        <v>693</v>
      </c>
      <c r="C2078">
        <v>2018</v>
      </c>
      <c r="D2078" t="s">
        <v>245</v>
      </c>
      <c r="E2078">
        <v>569</v>
      </c>
      <c r="F2078">
        <v>4570</v>
      </c>
      <c r="G2078">
        <v>-2.8</v>
      </c>
      <c r="H2078">
        <v>583</v>
      </c>
      <c r="I2078">
        <v>2.2999999999999998</v>
      </c>
      <c r="J2078" t="s">
        <v>247</v>
      </c>
      <c r="K2078">
        <v>51141</v>
      </c>
      <c r="L2078" t="s">
        <v>236</v>
      </c>
    </row>
    <row r="2079" spans="1:12" x14ac:dyDescent="0.2">
      <c r="A2079" t="str">
        <f t="shared" si="32"/>
        <v>Pittsylvania2018</v>
      </c>
      <c r="B2079" t="s">
        <v>694</v>
      </c>
      <c r="C2079">
        <v>2018</v>
      </c>
      <c r="D2079" t="s">
        <v>245</v>
      </c>
      <c r="E2079">
        <v>1458</v>
      </c>
      <c r="F2079">
        <v>12456</v>
      </c>
      <c r="G2079">
        <v>0.7</v>
      </c>
      <c r="H2079">
        <v>725</v>
      </c>
      <c r="I2079">
        <v>5.2</v>
      </c>
      <c r="J2079" t="s">
        <v>247</v>
      </c>
      <c r="K2079">
        <v>51143</v>
      </c>
      <c r="L2079" t="s">
        <v>236</v>
      </c>
    </row>
    <row r="2080" spans="1:12" x14ac:dyDescent="0.2">
      <c r="A2080" t="str">
        <f t="shared" si="32"/>
        <v>Powhatan2018</v>
      </c>
      <c r="B2080" t="s">
        <v>695</v>
      </c>
      <c r="C2080">
        <v>2018</v>
      </c>
      <c r="D2080" t="s">
        <v>245</v>
      </c>
      <c r="E2080">
        <v>830</v>
      </c>
      <c r="F2080">
        <v>6953</v>
      </c>
      <c r="G2080">
        <v>2.1</v>
      </c>
      <c r="H2080">
        <v>829</v>
      </c>
      <c r="I2080">
        <v>2.7</v>
      </c>
      <c r="J2080" t="s">
        <v>247</v>
      </c>
      <c r="K2080">
        <v>51145</v>
      </c>
      <c r="L2080" t="s">
        <v>236</v>
      </c>
    </row>
    <row r="2081" spans="1:12" x14ac:dyDescent="0.2">
      <c r="A2081" t="str">
        <f t="shared" si="32"/>
        <v>Prince Edward2018</v>
      </c>
      <c r="B2081" t="s">
        <v>696</v>
      </c>
      <c r="C2081">
        <v>2018</v>
      </c>
      <c r="D2081" t="s">
        <v>245</v>
      </c>
      <c r="E2081">
        <v>721</v>
      </c>
      <c r="F2081">
        <v>9529</v>
      </c>
      <c r="G2081">
        <v>4.0999999999999996</v>
      </c>
      <c r="H2081">
        <v>691</v>
      </c>
      <c r="I2081">
        <v>-0.7</v>
      </c>
      <c r="J2081" t="s">
        <v>247</v>
      </c>
      <c r="K2081">
        <v>51147</v>
      </c>
      <c r="L2081" t="s">
        <v>236</v>
      </c>
    </row>
    <row r="2082" spans="1:12" x14ac:dyDescent="0.2">
      <c r="A2082" t="str">
        <f t="shared" si="32"/>
        <v>Prince George2018</v>
      </c>
      <c r="B2082" t="s">
        <v>697</v>
      </c>
      <c r="C2082">
        <v>2018</v>
      </c>
      <c r="D2082" t="s">
        <v>245</v>
      </c>
      <c r="E2082">
        <v>630</v>
      </c>
      <c r="F2082">
        <v>14949</v>
      </c>
      <c r="G2082">
        <v>0.1</v>
      </c>
      <c r="H2082">
        <v>1014</v>
      </c>
      <c r="I2082">
        <v>2.4</v>
      </c>
      <c r="J2082" t="s">
        <v>247</v>
      </c>
      <c r="K2082">
        <v>51149</v>
      </c>
      <c r="L2082" t="s">
        <v>236</v>
      </c>
    </row>
    <row r="2083" spans="1:12" x14ac:dyDescent="0.2">
      <c r="A2083" t="str">
        <f t="shared" si="32"/>
        <v>Prince William2018</v>
      </c>
      <c r="B2083" t="s">
        <v>698</v>
      </c>
      <c r="C2083">
        <v>2018</v>
      </c>
      <c r="D2083" t="s">
        <v>245</v>
      </c>
      <c r="E2083">
        <v>9600</v>
      </c>
      <c r="F2083">
        <v>131460</v>
      </c>
      <c r="G2083">
        <v>1.3</v>
      </c>
      <c r="H2083">
        <v>995</v>
      </c>
      <c r="I2083">
        <v>4.8</v>
      </c>
      <c r="J2083" t="s">
        <v>247</v>
      </c>
      <c r="K2083">
        <v>51153</v>
      </c>
      <c r="L2083" t="s">
        <v>236</v>
      </c>
    </row>
    <row r="2084" spans="1:12" x14ac:dyDescent="0.2">
      <c r="A2084" t="str">
        <f t="shared" si="32"/>
        <v>Pulaski2018</v>
      </c>
      <c r="B2084" t="s">
        <v>415</v>
      </c>
      <c r="C2084">
        <v>2018</v>
      </c>
      <c r="D2084" t="s">
        <v>245</v>
      </c>
      <c r="E2084">
        <v>858</v>
      </c>
      <c r="F2084">
        <v>14480</v>
      </c>
      <c r="G2084">
        <v>6.5</v>
      </c>
      <c r="H2084">
        <v>798</v>
      </c>
      <c r="I2084">
        <v>5.0999999999999996</v>
      </c>
      <c r="J2084" t="s">
        <v>247</v>
      </c>
      <c r="K2084">
        <v>51155</v>
      </c>
      <c r="L2084" t="s">
        <v>236</v>
      </c>
    </row>
    <row r="2085" spans="1:12" x14ac:dyDescent="0.2">
      <c r="A2085" t="str">
        <f t="shared" si="32"/>
        <v>Rappahannock2018</v>
      </c>
      <c r="B2085" t="s">
        <v>699</v>
      </c>
      <c r="C2085">
        <v>2018</v>
      </c>
      <c r="D2085" t="s">
        <v>245</v>
      </c>
      <c r="E2085">
        <v>282</v>
      </c>
      <c r="F2085">
        <v>1400</v>
      </c>
      <c r="G2085">
        <v>-7.5</v>
      </c>
      <c r="H2085">
        <v>772</v>
      </c>
      <c r="I2085">
        <v>-33.299999999999997</v>
      </c>
      <c r="J2085" t="s">
        <v>247</v>
      </c>
      <c r="K2085">
        <v>51157</v>
      </c>
      <c r="L2085" t="s">
        <v>236</v>
      </c>
    </row>
    <row r="2086" spans="1:12" x14ac:dyDescent="0.2">
      <c r="A2086" t="str">
        <f t="shared" si="32"/>
        <v>Richmond2018</v>
      </c>
      <c r="B2086" t="s">
        <v>342</v>
      </c>
      <c r="C2086">
        <v>2018</v>
      </c>
      <c r="D2086" t="s">
        <v>245</v>
      </c>
      <c r="E2086">
        <v>222</v>
      </c>
      <c r="F2086">
        <v>2908</v>
      </c>
      <c r="G2086">
        <v>0.2</v>
      </c>
      <c r="H2086">
        <v>758</v>
      </c>
      <c r="I2086">
        <v>4.4000000000000004</v>
      </c>
      <c r="J2086" t="s">
        <v>247</v>
      </c>
      <c r="K2086">
        <v>51159</v>
      </c>
      <c r="L2086" t="s">
        <v>236</v>
      </c>
    </row>
    <row r="2087" spans="1:12" x14ac:dyDescent="0.2">
      <c r="A2087" t="str">
        <f t="shared" si="32"/>
        <v>Roanoke2018</v>
      </c>
      <c r="B2087" t="s">
        <v>700</v>
      </c>
      <c r="C2087">
        <v>2018</v>
      </c>
      <c r="D2087" t="s">
        <v>245</v>
      </c>
      <c r="E2087">
        <v>2576</v>
      </c>
      <c r="F2087">
        <v>38814</v>
      </c>
      <c r="G2087">
        <v>0</v>
      </c>
      <c r="H2087">
        <v>858</v>
      </c>
      <c r="I2087">
        <v>3.4</v>
      </c>
      <c r="J2087" t="s">
        <v>247</v>
      </c>
      <c r="K2087">
        <v>51161</v>
      </c>
      <c r="L2087" t="s">
        <v>236</v>
      </c>
    </row>
    <row r="2088" spans="1:12" x14ac:dyDescent="0.2">
      <c r="A2088" t="str">
        <f t="shared" si="32"/>
        <v>Rockbridge2018</v>
      </c>
      <c r="B2088" t="s">
        <v>701</v>
      </c>
      <c r="C2088">
        <v>2018</v>
      </c>
      <c r="D2088" t="s">
        <v>245</v>
      </c>
      <c r="E2088">
        <v>513</v>
      </c>
      <c r="F2088">
        <v>6146</v>
      </c>
      <c r="G2088">
        <v>1.3</v>
      </c>
      <c r="H2088">
        <v>642</v>
      </c>
      <c r="I2088">
        <v>3.9</v>
      </c>
      <c r="J2088" t="s">
        <v>247</v>
      </c>
      <c r="K2088">
        <v>51163</v>
      </c>
      <c r="L2088" t="s">
        <v>236</v>
      </c>
    </row>
    <row r="2089" spans="1:12" x14ac:dyDescent="0.2">
      <c r="A2089" t="str">
        <f t="shared" si="32"/>
        <v>Rockingham2018</v>
      </c>
      <c r="B2089" t="s">
        <v>380</v>
      </c>
      <c r="C2089">
        <v>2018</v>
      </c>
      <c r="D2089" t="s">
        <v>245</v>
      </c>
      <c r="E2089">
        <v>1880</v>
      </c>
      <c r="F2089">
        <v>33510</v>
      </c>
      <c r="G2089">
        <v>2.5</v>
      </c>
      <c r="H2089">
        <v>864</v>
      </c>
      <c r="I2089">
        <v>2.4</v>
      </c>
      <c r="J2089" t="s">
        <v>247</v>
      </c>
      <c r="K2089">
        <v>51165</v>
      </c>
      <c r="L2089" t="s">
        <v>236</v>
      </c>
    </row>
    <row r="2090" spans="1:12" x14ac:dyDescent="0.2">
      <c r="A2090" t="str">
        <f t="shared" si="32"/>
        <v>Russell2018</v>
      </c>
      <c r="B2090" t="s">
        <v>449</v>
      </c>
      <c r="C2090">
        <v>2018</v>
      </c>
      <c r="D2090" t="s">
        <v>245</v>
      </c>
      <c r="E2090">
        <v>642</v>
      </c>
      <c r="F2090">
        <v>6742</v>
      </c>
      <c r="G2090">
        <v>-1.5</v>
      </c>
      <c r="H2090">
        <v>801</v>
      </c>
      <c r="I2090">
        <v>-0.2</v>
      </c>
      <c r="J2090" t="s">
        <v>247</v>
      </c>
      <c r="K2090">
        <v>51167</v>
      </c>
      <c r="L2090" t="s">
        <v>236</v>
      </c>
    </row>
    <row r="2091" spans="1:12" x14ac:dyDescent="0.2">
      <c r="A2091" t="str">
        <f t="shared" si="32"/>
        <v>Scott2018</v>
      </c>
      <c r="B2091" t="s">
        <v>638</v>
      </c>
      <c r="C2091">
        <v>2018</v>
      </c>
      <c r="D2091" t="s">
        <v>245</v>
      </c>
      <c r="E2091">
        <v>459</v>
      </c>
      <c r="F2091">
        <v>5054</v>
      </c>
      <c r="G2091">
        <v>7.1</v>
      </c>
      <c r="H2091">
        <v>642</v>
      </c>
      <c r="I2091">
        <v>-6.3</v>
      </c>
      <c r="J2091" t="s">
        <v>247</v>
      </c>
      <c r="K2091">
        <v>51169</v>
      </c>
      <c r="L2091" t="s">
        <v>236</v>
      </c>
    </row>
    <row r="2092" spans="1:12" x14ac:dyDescent="0.2">
      <c r="A2092" t="str">
        <f t="shared" si="32"/>
        <v>Shenandoah2018</v>
      </c>
      <c r="B2092" t="s">
        <v>702</v>
      </c>
      <c r="C2092">
        <v>2018</v>
      </c>
      <c r="D2092" t="s">
        <v>245</v>
      </c>
      <c r="E2092">
        <v>1246</v>
      </c>
      <c r="F2092">
        <v>14330</v>
      </c>
      <c r="G2092">
        <v>3.8</v>
      </c>
      <c r="H2092">
        <v>749</v>
      </c>
      <c r="I2092">
        <v>6.4</v>
      </c>
      <c r="J2092" t="s">
        <v>247</v>
      </c>
      <c r="K2092">
        <v>51171</v>
      </c>
      <c r="L2092" t="s">
        <v>236</v>
      </c>
    </row>
    <row r="2093" spans="1:12" x14ac:dyDescent="0.2">
      <c r="A2093" t="str">
        <f t="shared" si="32"/>
        <v>Smyth2018</v>
      </c>
      <c r="B2093" t="s">
        <v>703</v>
      </c>
      <c r="C2093">
        <v>2018</v>
      </c>
      <c r="D2093" t="s">
        <v>245</v>
      </c>
      <c r="E2093">
        <v>956</v>
      </c>
      <c r="F2093">
        <v>12208</v>
      </c>
      <c r="G2093">
        <v>-0.2</v>
      </c>
      <c r="H2093">
        <v>696</v>
      </c>
      <c r="I2093">
        <v>2.8</v>
      </c>
      <c r="J2093" t="s">
        <v>247</v>
      </c>
      <c r="K2093">
        <v>51173</v>
      </c>
      <c r="L2093" t="s">
        <v>236</v>
      </c>
    </row>
    <row r="2094" spans="1:12" x14ac:dyDescent="0.2">
      <c r="A2094" t="str">
        <f t="shared" si="32"/>
        <v>Southampton2018</v>
      </c>
      <c r="B2094" t="s">
        <v>704</v>
      </c>
      <c r="C2094">
        <v>2018</v>
      </c>
      <c r="D2094" t="s">
        <v>245</v>
      </c>
      <c r="E2094">
        <v>359</v>
      </c>
      <c r="F2094">
        <v>3699</v>
      </c>
      <c r="G2094">
        <v>0.1</v>
      </c>
      <c r="H2094">
        <v>718</v>
      </c>
      <c r="I2094">
        <v>3.9</v>
      </c>
      <c r="J2094" t="s">
        <v>247</v>
      </c>
      <c r="K2094">
        <v>51175</v>
      </c>
      <c r="L2094" t="s">
        <v>236</v>
      </c>
    </row>
    <row r="2095" spans="1:12" x14ac:dyDescent="0.2">
      <c r="A2095" t="str">
        <f t="shared" si="32"/>
        <v>Spotsylvania2018</v>
      </c>
      <c r="B2095" t="s">
        <v>705</v>
      </c>
      <c r="C2095">
        <v>2018</v>
      </c>
      <c r="D2095" t="s">
        <v>245</v>
      </c>
      <c r="E2095">
        <v>3216</v>
      </c>
      <c r="F2095">
        <v>36776</v>
      </c>
      <c r="G2095">
        <v>1.8</v>
      </c>
      <c r="H2095">
        <v>793</v>
      </c>
      <c r="I2095">
        <v>-2.2000000000000002</v>
      </c>
      <c r="J2095" t="s">
        <v>247</v>
      </c>
      <c r="K2095">
        <v>51177</v>
      </c>
      <c r="L2095" t="s">
        <v>236</v>
      </c>
    </row>
    <row r="2096" spans="1:12" x14ac:dyDescent="0.2">
      <c r="A2096" t="str">
        <f t="shared" si="32"/>
        <v>Stafford2018</v>
      </c>
      <c r="B2096" t="s">
        <v>706</v>
      </c>
      <c r="C2096">
        <v>2018</v>
      </c>
      <c r="D2096" t="s">
        <v>245</v>
      </c>
      <c r="E2096">
        <v>2846</v>
      </c>
      <c r="F2096">
        <v>44140</v>
      </c>
      <c r="G2096">
        <v>2.7</v>
      </c>
      <c r="H2096">
        <v>1039</v>
      </c>
      <c r="I2096">
        <v>3.4</v>
      </c>
      <c r="J2096" t="s">
        <v>247</v>
      </c>
      <c r="K2096">
        <v>51179</v>
      </c>
      <c r="L2096" t="s">
        <v>236</v>
      </c>
    </row>
    <row r="2097" spans="1:12" x14ac:dyDescent="0.2">
      <c r="A2097" t="str">
        <f t="shared" si="32"/>
        <v>Surry2018</v>
      </c>
      <c r="B2097" t="s">
        <v>707</v>
      </c>
      <c r="C2097">
        <v>2018</v>
      </c>
      <c r="D2097" t="s">
        <v>245</v>
      </c>
      <c r="E2097">
        <v>122</v>
      </c>
      <c r="F2097">
        <v>2308</v>
      </c>
      <c r="G2097">
        <v>0</v>
      </c>
      <c r="H2097">
        <v>1576</v>
      </c>
      <c r="I2097">
        <v>21.5</v>
      </c>
      <c r="J2097" t="s">
        <v>247</v>
      </c>
      <c r="K2097">
        <v>51181</v>
      </c>
      <c r="L2097" t="s">
        <v>236</v>
      </c>
    </row>
    <row r="2098" spans="1:12" x14ac:dyDescent="0.2">
      <c r="A2098" t="str">
        <f t="shared" si="32"/>
        <v>Sussex2018</v>
      </c>
      <c r="B2098" t="s">
        <v>708</v>
      </c>
      <c r="C2098">
        <v>2018</v>
      </c>
      <c r="D2098" t="s">
        <v>245</v>
      </c>
      <c r="E2098">
        <v>284</v>
      </c>
      <c r="F2098">
        <v>3616</v>
      </c>
      <c r="G2098">
        <v>0.5</v>
      </c>
      <c r="H2098">
        <v>775</v>
      </c>
      <c r="I2098">
        <v>4.2</v>
      </c>
      <c r="J2098" t="s">
        <v>247</v>
      </c>
      <c r="K2098">
        <v>51183</v>
      </c>
      <c r="L2098" t="s">
        <v>236</v>
      </c>
    </row>
    <row r="2099" spans="1:12" x14ac:dyDescent="0.2">
      <c r="A2099" t="str">
        <f t="shared" si="32"/>
        <v>Tazewell2018</v>
      </c>
      <c r="B2099" t="s">
        <v>709</v>
      </c>
      <c r="C2099">
        <v>2018</v>
      </c>
      <c r="D2099" t="s">
        <v>245</v>
      </c>
      <c r="E2099">
        <v>1139</v>
      </c>
      <c r="F2099">
        <v>14711</v>
      </c>
      <c r="G2099">
        <v>-0.7</v>
      </c>
      <c r="H2099">
        <v>718</v>
      </c>
      <c r="I2099">
        <v>3.3</v>
      </c>
      <c r="J2099" t="s">
        <v>247</v>
      </c>
      <c r="K2099">
        <v>51185</v>
      </c>
      <c r="L2099" t="s">
        <v>236</v>
      </c>
    </row>
    <row r="2100" spans="1:12" x14ac:dyDescent="0.2">
      <c r="A2100" t="str">
        <f t="shared" si="32"/>
        <v>Warren2018</v>
      </c>
      <c r="B2100" t="s">
        <v>561</v>
      </c>
      <c r="C2100">
        <v>2018</v>
      </c>
      <c r="D2100" t="s">
        <v>245</v>
      </c>
      <c r="E2100">
        <v>1122</v>
      </c>
      <c r="F2100">
        <v>12925</v>
      </c>
      <c r="G2100">
        <v>4</v>
      </c>
      <c r="H2100">
        <v>777</v>
      </c>
      <c r="I2100">
        <v>1.3</v>
      </c>
      <c r="J2100" t="s">
        <v>247</v>
      </c>
      <c r="K2100">
        <v>51187</v>
      </c>
      <c r="L2100" t="s">
        <v>236</v>
      </c>
    </row>
    <row r="2101" spans="1:12" x14ac:dyDescent="0.2">
      <c r="A2101" t="str">
        <f t="shared" si="32"/>
        <v>Washington2018</v>
      </c>
      <c r="B2101" t="s">
        <v>452</v>
      </c>
      <c r="C2101">
        <v>2018</v>
      </c>
      <c r="D2101" t="s">
        <v>245</v>
      </c>
      <c r="E2101">
        <v>1586</v>
      </c>
      <c r="F2101">
        <v>20302</v>
      </c>
      <c r="G2101">
        <v>-3</v>
      </c>
      <c r="H2101">
        <v>733</v>
      </c>
      <c r="I2101">
        <v>1</v>
      </c>
      <c r="J2101" t="s">
        <v>247</v>
      </c>
      <c r="K2101">
        <v>51191</v>
      </c>
      <c r="L2101" t="s">
        <v>236</v>
      </c>
    </row>
    <row r="2102" spans="1:12" x14ac:dyDescent="0.2">
      <c r="A2102" t="str">
        <f t="shared" si="32"/>
        <v>Westmoreland2018</v>
      </c>
      <c r="B2102" t="s">
        <v>710</v>
      </c>
      <c r="C2102">
        <v>2018</v>
      </c>
      <c r="D2102" t="s">
        <v>245</v>
      </c>
      <c r="E2102">
        <v>411</v>
      </c>
      <c r="F2102">
        <v>3306</v>
      </c>
      <c r="G2102">
        <v>-3.2</v>
      </c>
      <c r="H2102">
        <v>632</v>
      </c>
      <c r="I2102">
        <v>5.5</v>
      </c>
      <c r="J2102" t="s">
        <v>247</v>
      </c>
      <c r="K2102">
        <v>51193</v>
      </c>
      <c r="L2102" t="s">
        <v>236</v>
      </c>
    </row>
    <row r="2103" spans="1:12" x14ac:dyDescent="0.2">
      <c r="A2103" t="str">
        <f t="shared" si="32"/>
        <v>Wise2018</v>
      </c>
      <c r="B2103" t="s">
        <v>711</v>
      </c>
      <c r="C2103">
        <v>2018</v>
      </c>
      <c r="D2103" t="s">
        <v>245</v>
      </c>
      <c r="E2103">
        <v>965</v>
      </c>
      <c r="F2103">
        <v>11717</v>
      </c>
      <c r="G2103">
        <v>0.5</v>
      </c>
      <c r="H2103">
        <v>699</v>
      </c>
      <c r="I2103">
        <v>1.7</v>
      </c>
      <c r="J2103" t="s">
        <v>247</v>
      </c>
      <c r="K2103">
        <v>51195</v>
      </c>
      <c r="L2103" t="s">
        <v>236</v>
      </c>
    </row>
    <row r="2104" spans="1:12" x14ac:dyDescent="0.2">
      <c r="A2104" t="str">
        <f t="shared" si="32"/>
        <v>Wythe2018</v>
      </c>
      <c r="B2104" t="s">
        <v>712</v>
      </c>
      <c r="C2104">
        <v>2018</v>
      </c>
      <c r="D2104" t="s">
        <v>245</v>
      </c>
      <c r="E2104">
        <v>930</v>
      </c>
      <c r="F2104">
        <v>11480</v>
      </c>
      <c r="G2104">
        <v>-1.5</v>
      </c>
      <c r="H2104">
        <v>683</v>
      </c>
      <c r="I2104">
        <v>2.2000000000000002</v>
      </c>
      <c r="J2104" t="s">
        <v>247</v>
      </c>
      <c r="K2104">
        <v>51197</v>
      </c>
      <c r="L2104" t="s">
        <v>236</v>
      </c>
    </row>
    <row r="2105" spans="1:12" x14ac:dyDescent="0.2">
      <c r="A2105" t="str">
        <f t="shared" si="32"/>
        <v>York2018</v>
      </c>
      <c r="B2105" t="s">
        <v>391</v>
      </c>
      <c r="C2105">
        <v>2018</v>
      </c>
      <c r="D2105" t="s">
        <v>245</v>
      </c>
      <c r="E2105">
        <v>1615</v>
      </c>
      <c r="F2105">
        <v>21503</v>
      </c>
      <c r="G2105">
        <v>1</v>
      </c>
      <c r="H2105">
        <v>800</v>
      </c>
      <c r="I2105">
        <v>3.1</v>
      </c>
      <c r="J2105" t="s">
        <v>247</v>
      </c>
      <c r="K2105">
        <v>51199</v>
      </c>
      <c r="L2105" t="s">
        <v>236</v>
      </c>
    </row>
    <row r="2106" spans="1:12" x14ac:dyDescent="0.2">
      <c r="A2106" t="str">
        <f t="shared" si="32"/>
        <v>Alexandria City2018</v>
      </c>
      <c r="B2106" t="s">
        <v>258</v>
      </c>
      <c r="C2106">
        <v>2018</v>
      </c>
      <c r="D2106" t="s">
        <v>245</v>
      </c>
      <c r="E2106">
        <v>6329</v>
      </c>
      <c r="F2106">
        <v>92006</v>
      </c>
      <c r="G2106">
        <v>-2.1</v>
      </c>
      <c r="H2106">
        <v>1627</v>
      </c>
      <c r="I2106">
        <v>6.1</v>
      </c>
      <c r="J2106" t="s">
        <v>247</v>
      </c>
      <c r="K2106">
        <v>51510</v>
      </c>
      <c r="L2106" t="s">
        <v>236</v>
      </c>
    </row>
    <row r="2107" spans="1:12" x14ac:dyDescent="0.2">
      <c r="A2107" t="str">
        <f t="shared" si="32"/>
        <v>Bristol City2018</v>
      </c>
      <c r="B2107" t="s">
        <v>260</v>
      </c>
      <c r="C2107">
        <v>2018</v>
      </c>
      <c r="D2107" t="s">
        <v>245</v>
      </c>
      <c r="E2107">
        <v>633</v>
      </c>
      <c r="F2107">
        <v>9152</v>
      </c>
      <c r="G2107">
        <v>0</v>
      </c>
      <c r="H2107">
        <v>710</v>
      </c>
      <c r="I2107">
        <v>2.2000000000000002</v>
      </c>
      <c r="J2107" t="s">
        <v>247</v>
      </c>
      <c r="K2107">
        <v>51520</v>
      </c>
      <c r="L2107" t="s">
        <v>236</v>
      </c>
    </row>
    <row r="2108" spans="1:12" x14ac:dyDescent="0.2">
      <c r="A2108" t="str">
        <f t="shared" si="32"/>
        <v>Buena Vista City2018</v>
      </c>
      <c r="B2108" t="s">
        <v>261</v>
      </c>
      <c r="C2108">
        <v>2018</v>
      </c>
      <c r="D2108" t="s">
        <v>245</v>
      </c>
      <c r="E2108">
        <v>135</v>
      </c>
      <c r="F2108">
        <v>2565</v>
      </c>
      <c r="G2108">
        <v>0</v>
      </c>
      <c r="H2108">
        <v>638</v>
      </c>
      <c r="I2108">
        <v>0.9</v>
      </c>
      <c r="J2108" t="s">
        <v>247</v>
      </c>
      <c r="K2108">
        <v>51530</v>
      </c>
      <c r="L2108" t="s">
        <v>236</v>
      </c>
    </row>
    <row r="2109" spans="1:12" x14ac:dyDescent="0.2">
      <c r="A2109" t="str">
        <f t="shared" si="32"/>
        <v>Charlottesville City2018</v>
      </c>
      <c r="B2109" t="s">
        <v>262</v>
      </c>
      <c r="C2109">
        <v>2018</v>
      </c>
      <c r="D2109" t="s">
        <v>245</v>
      </c>
      <c r="E2109">
        <v>2562</v>
      </c>
      <c r="F2109">
        <v>40750</v>
      </c>
      <c r="G2109">
        <v>1.1000000000000001</v>
      </c>
      <c r="H2109">
        <v>1167</v>
      </c>
      <c r="I2109">
        <v>10.1</v>
      </c>
      <c r="J2109" t="s">
        <v>247</v>
      </c>
      <c r="K2109">
        <v>51540</v>
      </c>
      <c r="L2109" t="s">
        <v>236</v>
      </c>
    </row>
    <row r="2110" spans="1:12" x14ac:dyDescent="0.2">
      <c r="A2110" t="str">
        <f t="shared" si="32"/>
        <v>Chesapeake City2018</v>
      </c>
      <c r="B2110" t="s">
        <v>263</v>
      </c>
      <c r="C2110">
        <v>2018</v>
      </c>
      <c r="D2110" t="s">
        <v>245</v>
      </c>
      <c r="E2110">
        <v>6278</v>
      </c>
      <c r="F2110">
        <v>102332</v>
      </c>
      <c r="G2110">
        <v>0.9</v>
      </c>
      <c r="H2110">
        <v>865</v>
      </c>
      <c r="I2110">
        <v>2.4</v>
      </c>
      <c r="J2110" t="s">
        <v>247</v>
      </c>
      <c r="K2110">
        <v>51550</v>
      </c>
      <c r="L2110" t="s">
        <v>236</v>
      </c>
    </row>
    <row r="2111" spans="1:12" x14ac:dyDescent="0.2">
      <c r="A2111" t="str">
        <f t="shared" si="32"/>
        <v>Colonial Heights City2018</v>
      </c>
      <c r="B2111" t="s">
        <v>264</v>
      </c>
      <c r="C2111">
        <v>2018</v>
      </c>
      <c r="D2111" t="s">
        <v>245</v>
      </c>
      <c r="E2111">
        <v>757</v>
      </c>
      <c r="F2111">
        <v>11026</v>
      </c>
      <c r="G2111">
        <v>0</v>
      </c>
      <c r="H2111">
        <v>616</v>
      </c>
      <c r="I2111">
        <v>-1.8</v>
      </c>
      <c r="J2111" t="s">
        <v>247</v>
      </c>
      <c r="K2111">
        <v>51570</v>
      </c>
      <c r="L2111" t="s">
        <v>236</v>
      </c>
    </row>
    <row r="2112" spans="1:12" x14ac:dyDescent="0.2">
      <c r="A2112" t="str">
        <f t="shared" si="32"/>
        <v>Covington City2018</v>
      </c>
      <c r="B2112" t="s">
        <v>265</v>
      </c>
      <c r="C2112">
        <v>2018</v>
      </c>
      <c r="D2112" t="s">
        <v>245</v>
      </c>
      <c r="E2112">
        <v>282</v>
      </c>
      <c r="F2112">
        <v>3982</v>
      </c>
      <c r="G2112">
        <v>-3.4</v>
      </c>
      <c r="H2112">
        <v>1017</v>
      </c>
      <c r="I2112">
        <v>0.2</v>
      </c>
      <c r="J2112" t="s">
        <v>247</v>
      </c>
      <c r="K2112">
        <v>51580</v>
      </c>
      <c r="L2112" t="s">
        <v>236</v>
      </c>
    </row>
    <row r="2113" spans="1:12" x14ac:dyDescent="0.2">
      <c r="A2113" t="str">
        <f t="shared" si="32"/>
        <v>Danville City2018</v>
      </c>
      <c r="B2113" t="s">
        <v>266</v>
      </c>
      <c r="C2113">
        <v>2018</v>
      </c>
      <c r="D2113" t="s">
        <v>245</v>
      </c>
      <c r="E2113">
        <v>1876</v>
      </c>
      <c r="F2113">
        <v>26627</v>
      </c>
      <c r="G2113">
        <v>-1.8</v>
      </c>
      <c r="H2113">
        <v>723</v>
      </c>
      <c r="I2113">
        <v>3.6</v>
      </c>
      <c r="J2113" t="s">
        <v>247</v>
      </c>
      <c r="K2113">
        <v>51590</v>
      </c>
      <c r="L2113" t="s">
        <v>236</v>
      </c>
    </row>
    <row r="2114" spans="1:12" x14ac:dyDescent="0.2">
      <c r="A2114" t="str">
        <f t="shared" si="32"/>
        <v>Emporia City2018</v>
      </c>
      <c r="B2114" t="s">
        <v>267</v>
      </c>
      <c r="C2114">
        <v>2018</v>
      </c>
      <c r="D2114" t="s">
        <v>245</v>
      </c>
      <c r="E2114">
        <v>272</v>
      </c>
      <c r="F2114">
        <v>3427</v>
      </c>
      <c r="G2114">
        <v>1.8</v>
      </c>
      <c r="H2114">
        <v>581</v>
      </c>
      <c r="I2114">
        <v>-2.5</v>
      </c>
      <c r="J2114" t="s">
        <v>247</v>
      </c>
      <c r="K2114">
        <v>51595</v>
      </c>
      <c r="L2114" t="s">
        <v>236</v>
      </c>
    </row>
    <row r="2115" spans="1:12" x14ac:dyDescent="0.2">
      <c r="A2115" t="str">
        <f t="shared" si="32"/>
        <v>Fairfax City2018</v>
      </c>
      <c r="B2115" t="s">
        <v>268</v>
      </c>
      <c r="C2115">
        <v>2018</v>
      </c>
      <c r="D2115" t="s">
        <v>245</v>
      </c>
      <c r="E2115">
        <v>1725</v>
      </c>
      <c r="F2115">
        <v>19515</v>
      </c>
      <c r="G2115">
        <v>2.6</v>
      </c>
      <c r="H2115">
        <v>1145</v>
      </c>
      <c r="I2115">
        <v>4.2</v>
      </c>
      <c r="J2115" t="s">
        <v>247</v>
      </c>
      <c r="K2115">
        <v>51600</v>
      </c>
      <c r="L2115" t="s">
        <v>236</v>
      </c>
    </row>
    <row r="2116" spans="1:12" x14ac:dyDescent="0.2">
      <c r="A2116" t="str">
        <f t="shared" si="32"/>
        <v>Falls Church City2018</v>
      </c>
      <c r="B2116" t="s">
        <v>269</v>
      </c>
      <c r="C2116">
        <v>2018</v>
      </c>
      <c r="D2116" t="s">
        <v>245</v>
      </c>
      <c r="E2116">
        <v>1047</v>
      </c>
      <c r="F2116">
        <v>12337</v>
      </c>
      <c r="G2116">
        <v>0.6</v>
      </c>
      <c r="H2116">
        <v>1465</v>
      </c>
      <c r="I2116">
        <v>1.7</v>
      </c>
      <c r="J2116" t="s">
        <v>247</v>
      </c>
      <c r="K2116">
        <v>51610</v>
      </c>
      <c r="L2116" t="s">
        <v>236</v>
      </c>
    </row>
    <row r="2117" spans="1:12" x14ac:dyDescent="0.2">
      <c r="A2117" t="str">
        <f t="shared" si="32"/>
        <v>Franklin City2018</v>
      </c>
      <c r="B2117" t="s">
        <v>270</v>
      </c>
      <c r="C2117">
        <v>2018</v>
      </c>
      <c r="D2117" t="s">
        <v>245</v>
      </c>
      <c r="E2117">
        <v>356</v>
      </c>
      <c r="F2117">
        <v>4345</v>
      </c>
      <c r="G2117">
        <v>1.7</v>
      </c>
      <c r="H2117">
        <v>609</v>
      </c>
      <c r="I2117">
        <v>-0.3</v>
      </c>
      <c r="J2117" t="s">
        <v>247</v>
      </c>
      <c r="K2117">
        <v>51620</v>
      </c>
      <c r="L2117" t="s">
        <v>236</v>
      </c>
    </row>
    <row r="2118" spans="1:12" x14ac:dyDescent="0.2">
      <c r="A2118" t="str">
        <f t="shared" ref="A2118:A2181" si="33">_xlfn.CONCAT(B2118, C2118)</f>
        <v>Fredericksburg City2018</v>
      </c>
      <c r="B2118" t="s">
        <v>271</v>
      </c>
      <c r="C2118">
        <v>2018</v>
      </c>
      <c r="D2118" t="s">
        <v>245</v>
      </c>
      <c r="E2118">
        <v>1698</v>
      </c>
      <c r="F2118">
        <v>25004</v>
      </c>
      <c r="G2118">
        <v>-1.5</v>
      </c>
      <c r="H2118">
        <v>956</v>
      </c>
      <c r="I2118">
        <v>7.1</v>
      </c>
      <c r="J2118" t="s">
        <v>247</v>
      </c>
      <c r="K2118">
        <v>51630</v>
      </c>
      <c r="L2118" t="s">
        <v>236</v>
      </c>
    </row>
    <row r="2119" spans="1:12" x14ac:dyDescent="0.2">
      <c r="A2119" t="str">
        <f t="shared" si="33"/>
        <v>Galax City2018</v>
      </c>
      <c r="B2119" t="s">
        <v>272</v>
      </c>
      <c r="C2119">
        <v>2018</v>
      </c>
      <c r="D2119" t="s">
        <v>245</v>
      </c>
      <c r="E2119">
        <v>425</v>
      </c>
      <c r="F2119">
        <v>5842</v>
      </c>
      <c r="G2119">
        <v>-1.9</v>
      </c>
      <c r="H2119">
        <v>626</v>
      </c>
      <c r="I2119">
        <v>3.5</v>
      </c>
      <c r="J2119" t="s">
        <v>247</v>
      </c>
      <c r="K2119">
        <v>51640</v>
      </c>
      <c r="L2119" t="s">
        <v>236</v>
      </c>
    </row>
    <row r="2120" spans="1:12" x14ac:dyDescent="0.2">
      <c r="A2120" t="str">
        <f t="shared" si="33"/>
        <v>Hampton City2018</v>
      </c>
      <c r="B2120" t="s">
        <v>273</v>
      </c>
      <c r="C2120">
        <v>2018</v>
      </c>
      <c r="D2120" t="s">
        <v>245</v>
      </c>
      <c r="E2120">
        <v>2886</v>
      </c>
      <c r="F2120">
        <v>53921</v>
      </c>
      <c r="G2120">
        <v>-2.9</v>
      </c>
      <c r="H2120">
        <v>952</v>
      </c>
      <c r="I2120">
        <v>3.8</v>
      </c>
      <c r="J2120" t="s">
        <v>247</v>
      </c>
      <c r="K2120">
        <v>51650</v>
      </c>
      <c r="L2120" t="s">
        <v>236</v>
      </c>
    </row>
    <row r="2121" spans="1:12" x14ac:dyDescent="0.2">
      <c r="A2121" t="str">
        <f t="shared" si="33"/>
        <v>Harrisonburg City2018</v>
      </c>
      <c r="B2121" t="s">
        <v>274</v>
      </c>
      <c r="C2121">
        <v>2018</v>
      </c>
      <c r="D2121" t="s">
        <v>245</v>
      </c>
      <c r="E2121">
        <v>1688</v>
      </c>
      <c r="F2121">
        <v>31531</v>
      </c>
      <c r="G2121">
        <v>-2.4</v>
      </c>
      <c r="H2121">
        <v>774</v>
      </c>
      <c r="I2121">
        <v>7.6</v>
      </c>
      <c r="J2121" t="s">
        <v>247</v>
      </c>
      <c r="K2121">
        <v>51660</v>
      </c>
      <c r="L2121" t="s">
        <v>236</v>
      </c>
    </row>
    <row r="2122" spans="1:12" x14ac:dyDescent="0.2">
      <c r="A2122" t="str">
        <f t="shared" si="33"/>
        <v>Hopewell City2018</v>
      </c>
      <c r="B2122" t="s">
        <v>275</v>
      </c>
      <c r="C2122">
        <v>2018</v>
      </c>
      <c r="D2122" t="s">
        <v>245</v>
      </c>
      <c r="E2122">
        <v>529</v>
      </c>
      <c r="F2122">
        <v>7827</v>
      </c>
      <c r="G2122">
        <v>-0.7</v>
      </c>
      <c r="H2122">
        <v>1047</v>
      </c>
      <c r="I2122">
        <v>4.5</v>
      </c>
      <c r="J2122" t="s">
        <v>247</v>
      </c>
      <c r="K2122">
        <v>51670</v>
      </c>
      <c r="L2122" t="s">
        <v>236</v>
      </c>
    </row>
    <row r="2123" spans="1:12" x14ac:dyDescent="0.2">
      <c r="A2123" t="str">
        <f t="shared" si="33"/>
        <v>Lexington City2018</v>
      </c>
      <c r="B2123" t="s">
        <v>276</v>
      </c>
      <c r="C2123">
        <v>2018</v>
      </c>
      <c r="D2123" t="s">
        <v>245</v>
      </c>
      <c r="E2123">
        <v>313</v>
      </c>
      <c r="F2123">
        <v>4346</v>
      </c>
      <c r="G2123">
        <v>-4.7</v>
      </c>
      <c r="H2123">
        <v>853</v>
      </c>
      <c r="I2123">
        <v>4.2</v>
      </c>
      <c r="J2123" t="s">
        <v>247</v>
      </c>
      <c r="K2123">
        <v>51678</v>
      </c>
      <c r="L2123" t="s">
        <v>236</v>
      </c>
    </row>
    <row r="2124" spans="1:12" x14ac:dyDescent="0.2">
      <c r="A2124" t="str">
        <f t="shared" si="33"/>
        <v>Lynchburg City2018</v>
      </c>
      <c r="B2124" t="s">
        <v>277</v>
      </c>
      <c r="C2124">
        <v>2018</v>
      </c>
      <c r="D2124" t="s">
        <v>245</v>
      </c>
      <c r="E2124">
        <v>2767</v>
      </c>
      <c r="F2124">
        <v>53704</v>
      </c>
      <c r="G2124">
        <v>1.1000000000000001</v>
      </c>
      <c r="H2124">
        <v>885</v>
      </c>
      <c r="I2124">
        <v>2.2000000000000002</v>
      </c>
      <c r="J2124" t="s">
        <v>247</v>
      </c>
      <c r="K2124">
        <v>51680</v>
      </c>
      <c r="L2124" t="s">
        <v>236</v>
      </c>
    </row>
    <row r="2125" spans="1:12" x14ac:dyDescent="0.2">
      <c r="A2125" t="str">
        <f t="shared" si="33"/>
        <v>Manassas City2018</v>
      </c>
      <c r="B2125" t="s">
        <v>278</v>
      </c>
      <c r="C2125">
        <v>2018</v>
      </c>
      <c r="D2125" t="s">
        <v>245</v>
      </c>
      <c r="E2125">
        <v>1597</v>
      </c>
      <c r="F2125">
        <v>22325</v>
      </c>
      <c r="G2125">
        <v>-1.4</v>
      </c>
      <c r="H2125">
        <v>1332</v>
      </c>
      <c r="I2125">
        <v>1.8</v>
      </c>
      <c r="J2125" t="s">
        <v>247</v>
      </c>
      <c r="K2125">
        <v>51683</v>
      </c>
      <c r="L2125" t="s">
        <v>236</v>
      </c>
    </row>
    <row r="2126" spans="1:12" x14ac:dyDescent="0.2">
      <c r="A2126" t="str">
        <f t="shared" si="33"/>
        <v>Manassas Park City2018</v>
      </c>
      <c r="B2126" t="s">
        <v>279</v>
      </c>
      <c r="C2126">
        <v>2018</v>
      </c>
      <c r="D2126" t="s">
        <v>245</v>
      </c>
      <c r="E2126">
        <v>326</v>
      </c>
      <c r="F2126">
        <v>3544</v>
      </c>
      <c r="G2126">
        <v>3.1</v>
      </c>
      <c r="H2126">
        <v>1016</v>
      </c>
      <c r="I2126">
        <v>2.4</v>
      </c>
      <c r="J2126" t="s">
        <v>247</v>
      </c>
      <c r="K2126">
        <v>51685</v>
      </c>
      <c r="L2126" t="s">
        <v>236</v>
      </c>
    </row>
    <row r="2127" spans="1:12" x14ac:dyDescent="0.2">
      <c r="A2127" t="str">
        <f t="shared" si="33"/>
        <v>Martinsville City2018</v>
      </c>
      <c r="B2127" t="s">
        <v>280</v>
      </c>
      <c r="C2127">
        <v>2018</v>
      </c>
      <c r="D2127" t="s">
        <v>245</v>
      </c>
      <c r="E2127">
        <v>1098</v>
      </c>
      <c r="F2127">
        <v>9390</v>
      </c>
      <c r="G2127">
        <v>3.6</v>
      </c>
      <c r="H2127">
        <v>635</v>
      </c>
      <c r="I2127">
        <v>-2.2000000000000002</v>
      </c>
      <c r="J2127" t="s">
        <v>247</v>
      </c>
      <c r="K2127">
        <v>51690</v>
      </c>
      <c r="L2127" t="s">
        <v>236</v>
      </c>
    </row>
    <row r="2128" spans="1:12" x14ac:dyDescent="0.2">
      <c r="A2128" t="str">
        <f t="shared" si="33"/>
        <v>Newport News City2018</v>
      </c>
      <c r="B2128" t="s">
        <v>281</v>
      </c>
      <c r="C2128">
        <v>2018</v>
      </c>
      <c r="D2128" t="s">
        <v>245</v>
      </c>
      <c r="E2128">
        <v>3942</v>
      </c>
      <c r="F2128">
        <v>103725</v>
      </c>
      <c r="G2128">
        <v>3</v>
      </c>
      <c r="H2128">
        <v>1072</v>
      </c>
      <c r="I2128">
        <v>5</v>
      </c>
      <c r="J2128" t="s">
        <v>247</v>
      </c>
      <c r="K2128">
        <v>51700</v>
      </c>
      <c r="L2128" t="s">
        <v>236</v>
      </c>
    </row>
    <row r="2129" spans="1:12" x14ac:dyDescent="0.2">
      <c r="A2129" t="str">
        <f t="shared" si="33"/>
        <v>Norfolk City2018</v>
      </c>
      <c r="B2129" t="s">
        <v>282</v>
      </c>
      <c r="C2129">
        <v>2018</v>
      </c>
      <c r="D2129" t="s">
        <v>245</v>
      </c>
      <c r="E2129">
        <v>6148</v>
      </c>
      <c r="F2129">
        <v>144096</v>
      </c>
      <c r="G2129">
        <v>-0.1</v>
      </c>
      <c r="H2129">
        <v>1135</v>
      </c>
      <c r="I2129">
        <v>5.2</v>
      </c>
      <c r="J2129" t="s">
        <v>247</v>
      </c>
      <c r="K2129">
        <v>51710</v>
      </c>
      <c r="L2129" t="s">
        <v>236</v>
      </c>
    </row>
    <row r="2130" spans="1:12" x14ac:dyDescent="0.2">
      <c r="A2130" t="str">
        <f t="shared" si="33"/>
        <v>Norton City2018</v>
      </c>
      <c r="B2130" t="s">
        <v>283</v>
      </c>
      <c r="C2130">
        <v>2018</v>
      </c>
      <c r="D2130" t="s">
        <v>245</v>
      </c>
      <c r="E2130">
        <v>246</v>
      </c>
      <c r="F2130">
        <v>3370</v>
      </c>
      <c r="G2130">
        <v>-3.7</v>
      </c>
      <c r="H2130">
        <v>783</v>
      </c>
      <c r="I2130">
        <v>6.4</v>
      </c>
      <c r="J2130" t="s">
        <v>247</v>
      </c>
      <c r="K2130">
        <v>51720</v>
      </c>
      <c r="L2130" t="s">
        <v>236</v>
      </c>
    </row>
    <row r="2131" spans="1:12" x14ac:dyDescent="0.2">
      <c r="A2131" t="str">
        <f t="shared" si="33"/>
        <v>Petersburg City2018</v>
      </c>
      <c r="B2131" t="s">
        <v>284</v>
      </c>
      <c r="C2131">
        <v>2018</v>
      </c>
      <c r="D2131" t="s">
        <v>245</v>
      </c>
      <c r="E2131">
        <v>962</v>
      </c>
      <c r="F2131">
        <v>13154</v>
      </c>
      <c r="G2131">
        <v>0.7</v>
      </c>
      <c r="H2131">
        <v>847</v>
      </c>
      <c r="I2131">
        <v>5.0999999999999996</v>
      </c>
      <c r="J2131" t="s">
        <v>247</v>
      </c>
      <c r="K2131">
        <v>51730</v>
      </c>
      <c r="L2131" t="s">
        <v>236</v>
      </c>
    </row>
    <row r="2132" spans="1:12" x14ac:dyDescent="0.2">
      <c r="A2132" t="str">
        <f t="shared" si="33"/>
        <v>Poquoson City2018</v>
      </c>
      <c r="B2132" t="s">
        <v>285</v>
      </c>
      <c r="C2132">
        <v>2018</v>
      </c>
      <c r="D2132" t="s">
        <v>245</v>
      </c>
      <c r="E2132">
        <v>238</v>
      </c>
      <c r="F2132">
        <v>1776</v>
      </c>
      <c r="G2132">
        <v>-6.2</v>
      </c>
      <c r="H2132">
        <v>712</v>
      </c>
      <c r="I2132">
        <v>12.1</v>
      </c>
      <c r="J2132" t="s">
        <v>247</v>
      </c>
      <c r="K2132">
        <v>51735</v>
      </c>
      <c r="L2132" t="s">
        <v>236</v>
      </c>
    </row>
    <row r="2133" spans="1:12" x14ac:dyDescent="0.2">
      <c r="A2133" t="str">
        <f t="shared" si="33"/>
        <v>Portsmouth City2018</v>
      </c>
      <c r="B2133" t="s">
        <v>286</v>
      </c>
      <c r="C2133">
        <v>2018</v>
      </c>
      <c r="D2133" t="s">
        <v>245</v>
      </c>
      <c r="E2133">
        <v>1860</v>
      </c>
      <c r="F2133">
        <v>45152</v>
      </c>
      <c r="G2133">
        <v>1.8</v>
      </c>
      <c r="H2133">
        <v>1127</v>
      </c>
      <c r="I2133">
        <v>3.3</v>
      </c>
      <c r="J2133" t="s">
        <v>247</v>
      </c>
      <c r="K2133">
        <v>51740</v>
      </c>
      <c r="L2133" t="s">
        <v>236</v>
      </c>
    </row>
    <row r="2134" spans="1:12" x14ac:dyDescent="0.2">
      <c r="A2134" t="str">
        <f t="shared" si="33"/>
        <v>Radford City2018</v>
      </c>
      <c r="B2134" t="s">
        <v>287</v>
      </c>
      <c r="C2134">
        <v>2018</v>
      </c>
      <c r="D2134" t="s">
        <v>245</v>
      </c>
      <c r="E2134">
        <v>343</v>
      </c>
      <c r="F2134">
        <v>6019</v>
      </c>
      <c r="G2134">
        <v>-0.9</v>
      </c>
      <c r="H2134">
        <v>876</v>
      </c>
      <c r="I2134">
        <v>9</v>
      </c>
      <c r="J2134" t="s">
        <v>247</v>
      </c>
      <c r="K2134">
        <v>51750</v>
      </c>
      <c r="L2134" t="s">
        <v>236</v>
      </c>
    </row>
    <row r="2135" spans="1:12" x14ac:dyDescent="0.2">
      <c r="A2135" t="str">
        <f t="shared" si="33"/>
        <v>Richmond City2018</v>
      </c>
      <c r="B2135" t="s">
        <v>288</v>
      </c>
      <c r="C2135">
        <v>2018</v>
      </c>
      <c r="D2135" t="s">
        <v>245</v>
      </c>
      <c r="E2135">
        <v>8082</v>
      </c>
      <c r="F2135">
        <v>156668</v>
      </c>
      <c r="G2135">
        <v>0.9</v>
      </c>
      <c r="H2135">
        <v>1202</v>
      </c>
      <c r="I2135">
        <v>1.8</v>
      </c>
      <c r="J2135" t="s">
        <v>247</v>
      </c>
      <c r="K2135">
        <v>51760</v>
      </c>
      <c r="L2135" t="s">
        <v>236</v>
      </c>
    </row>
    <row r="2136" spans="1:12" x14ac:dyDescent="0.2">
      <c r="A2136" t="str">
        <f t="shared" si="33"/>
        <v>Roanoke City2018</v>
      </c>
      <c r="B2136" t="s">
        <v>289</v>
      </c>
      <c r="C2136">
        <v>2018</v>
      </c>
      <c r="D2136" t="s">
        <v>245</v>
      </c>
      <c r="E2136">
        <v>3456</v>
      </c>
      <c r="F2136">
        <v>67134</v>
      </c>
      <c r="G2136">
        <v>-0.8</v>
      </c>
      <c r="H2136">
        <v>987</v>
      </c>
      <c r="I2136">
        <v>3.9</v>
      </c>
      <c r="J2136" t="s">
        <v>247</v>
      </c>
      <c r="K2136">
        <v>51770</v>
      </c>
      <c r="L2136" t="s">
        <v>236</v>
      </c>
    </row>
    <row r="2137" spans="1:12" x14ac:dyDescent="0.2">
      <c r="A2137" t="str">
        <f t="shared" si="33"/>
        <v>Salem City2018</v>
      </c>
      <c r="B2137" t="s">
        <v>290</v>
      </c>
      <c r="C2137">
        <v>2018</v>
      </c>
      <c r="D2137" t="s">
        <v>245</v>
      </c>
      <c r="E2137">
        <v>1081</v>
      </c>
      <c r="F2137">
        <v>19867</v>
      </c>
      <c r="G2137">
        <v>-1.4</v>
      </c>
      <c r="H2137">
        <v>961</v>
      </c>
      <c r="I2137">
        <v>2.9</v>
      </c>
      <c r="J2137" t="s">
        <v>247</v>
      </c>
      <c r="K2137">
        <v>51775</v>
      </c>
      <c r="L2137" t="s">
        <v>236</v>
      </c>
    </row>
    <row r="2138" spans="1:12" x14ac:dyDescent="0.2">
      <c r="A2138" t="str">
        <f t="shared" si="33"/>
        <v>Staunton City2018</v>
      </c>
      <c r="B2138" t="s">
        <v>291</v>
      </c>
      <c r="C2138">
        <v>2018</v>
      </c>
      <c r="D2138" t="s">
        <v>245</v>
      </c>
      <c r="E2138">
        <v>912</v>
      </c>
      <c r="F2138">
        <v>11315</v>
      </c>
      <c r="G2138">
        <v>-0.9</v>
      </c>
      <c r="H2138">
        <v>735</v>
      </c>
      <c r="I2138">
        <v>4.9000000000000004</v>
      </c>
      <c r="J2138" t="s">
        <v>247</v>
      </c>
      <c r="K2138">
        <v>51790</v>
      </c>
      <c r="L2138" t="s">
        <v>236</v>
      </c>
    </row>
    <row r="2139" spans="1:12" x14ac:dyDescent="0.2">
      <c r="A2139" t="str">
        <f t="shared" si="33"/>
        <v>Suffolk City2018</v>
      </c>
      <c r="B2139" t="s">
        <v>292</v>
      </c>
      <c r="C2139">
        <v>2018</v>
      </c>
      <c r="D2139" t="s">
        <v>245</v>
      </c>
      <c r="E2139">
        <v>1909</v>
      </c>
      <c r="F2139">
        <v>32201</v>
      </c>
      <c r="G2139">
        <v>2.6</v>
      </c>
      <c r="H2139">
        <v>942</v>
      </c>
      <c r="I2139">
        <v>2.2000000000000002</v>
      </c>
      <c r="J2139" t="s">
        <v>247</v>
      </c>
      <c r="K2139">
        <v>51800</v>
      </c>
      <c r="L2139" t="s">
        <v>236</v>
      </c>
    </row>
    <row r="2140" spans="1:12" x14ac:dyDescent="0.2">
      <c r="A2140" t="str">
        <f t="shared" si="33"/>
        <v>Virginia Beach City2018</v>
      </c>
      <c r="B2140" t="s">
        <v>293</v>
      </c>
      <c r="C2140">
        <v>2018</v>
      </c>
      <c r="D2140" t="s">
        <v>245</v>
      </c>
      <c r="E2140">
        <v>12428</v>
      </c>
      <c r="F2140">
        <v>178153</v>
      </c>
      <c r="G2140">
        <v>0.2</v>
      </c>
      <c r="H2140">
        <v>878</v>
      </c>
      <c r="I2140">
        <v>2</v>
      </c>
      <c r="J2140" t="s">
        <v>247</v>
      </c>
      <c r="K2140">
        <v>51810</v>
      </c>
      <c r="L2140" t="s">
        <v>236</v>
      </c>
    </row>
    <row r="2141" spans="1:12" x14ac:dyDescent="0.2">
      <c r="A2141" t="str">
        <f t="shared" si="33"/>
        <v>Waynesboro City2018</v>
      </c>
      <c r="B2141" t="s">
        <v>294</v>
      </c>
      <c r="C2141">
        <v>2018</v>
      </c>
      <c r="D2141" t="s">
        <v>245</v>
      </c>
      <c r="E2141">
        <v>773</v>
      </c>
      <c r="F2141">
        <v>9504</v>
      </c>
      <c r="G2141">
        <v>-1.8</v>
      </c>
      <c r="H2141">
        <v>763</v>
      </c>
      <c r="I2141">
        <v>-6.8</v>
      </c>
      <c r="J2141" t="s">
        <v>247</v>
      </c>
      <c r="K2141">
        <v>51820</v>
      </c>
      <c r="L2141" t="s">
        <v>236</v>
      </c>
    </row>
    <row r="2142" spans="1:12" x14ac:dyDescent="0.2">
      <c r="A2142" t="str">
        <f t="shared" si="33"/>
        <v>Williamsburg City2018</v>
      </c>
      <c r="B2142" t="s">
        <v>295</v>
      </c>
      <c r="C2142">
        <v>2018</v>
      </c>
      <c r="D2142" t="s">
        <v>245</v>
      </c>
      <c r="E2142">
        <v>538</v>
      </c>
      <c r="F2142">
        <v>13027</v>
      </c>
      <c r="G2142">
        <v>0.9</v>
      </c>
      <c r="H2142">
        <v>843</v>
      </c>
      <c r="I2142">
        <v>-3.4</v>
      </c>
      <c r="J2142" t="s">
        <v>247</v>
      </c>
      <c r="K2142">
        <v>51830</v>
      </c>
      <c r="L2142" t="s">
        <v>236</v>
      </c>
    </row>
    <row r="2143" spans="1:12" x14ac:dyDescent="0.2">
      <c r="A2143" t="str">
        <f t="shared" si="33"/>
        <v>Winchester City2018</v>
      </c>
      <c r="B2143" t="s">
        <v>296</v>
      </c>
      <c r="C2143">
        <v>2018</v>
      </c>
      <c r="D2143" t="s">
        <v>245</v>
      </c>
      <c r="E2143">
        <v>1530</v>
      </c>
      <c r="F2143">
        <v>26058</v>
      </c>
      <c r="G2143">
        <v>1</v>
      </c>
      <c r="H2143">
        <v>953</v>
      </c>
      <c r="I2143">
        <v>2.1</v>
      </c>
      <c r="J2143" t="s">
        <v>247</v>
      </c>
      <c r="K2143">
        <v>51840</v>
      </c>
      <c r="L2143" t="s">
        <v>236</v>
      </c>
    </row>
    <row r="2144" spans="1:12" x14ac:dyDescent="0.2">
      <c r="A2144" t="str">
        <f t="shared" si="33"/>
        <v>Accomack2019</v>
      </c>
      <c r="B2144" t="s">
        <v>646</v>
      </c>
      <c r="C2144">
        <v>2019</v>
      </c>
      <c r="D2144" t="s">
        <v>245</v>
      </c>
      <c r="E2144">
        <v>1106</v>
      </c>
      <c r="F2144">
        <v>12770</v>
      </c>
      <c r="G2144">
        <v>-4.0999999999999996</v>
      </c>
      <c r="H2144">
        <v>802</v>
      </c>
      <c r="I2144">
        <v>2.6</v>
      </c>
      <c r="J2144" t="s">
        <v>247</v>
      </c>
      <c r="K2144">
        <v>51001</v>
      </c>
      <c r="L2144" t="s">
        <v>236</v>
      </c>
    </row>
    <row r="2145" spans="1:12" x14ac:dyDescent="0.2">
      <c r="A2145" t="str">
        <f t="shared" si="33"/>
        <v>Albemarle2019</v>
      </c>
      <c r="B2145" t="s">
        <v>647</v>
      </c>
      <c r="C2145">
        <v>2019</v>
      </c>
      <c r="D2145" t="s">
        <v>245</v>
      </c>
      <c r="E2145">
        <v>3718</v>
      </c>
      <c r="F2145">
        <v>59196</v>
      </c>
      <c r="G2145">
        <v>5.3</v>
      </c>
      <c r="H2145">
        <v>1088</v>
      </c>
      <c r="I2145">
        <v>-2.4</v>
      </c>
      <c r="J2145" t="s">
        <v>247</v>
      </c>
      <c r="K2145">
        <v>51003</v>
      </c>
      <c r="L2145" t="s">
        <v>236</v>
      </c>
    </row>
    <row r="2146" spans="1:12" x14ac:dyDescent="0.2">
      <c r="A2146" t="str">
        <f t="shared" si="33"/>
        <v>Alleghany2019</v>
      </c>
      <c r="B2146" t="s">
        <v>648</v>
      </c>
      <c r="C2146">
        <v>2019</v>
      </c>
      <c r="D2146" t="s">
        <v>245</v>
      </c>
      <c r="E2146">
        <v>359</v>
      </c>
      <c r="F2146">
        <v>3671</v>
      </c>
      <c r="G2146">
        <v>-2.7</v>
      </c>
      <c r="H2146">
        <v>706</v>
      </c>
      <c r="I2146">
        <v>5.7</v>
      </c>
      <c r="J2146" t="s">
        <v>247</v>
      </c>
      <c r="K2146">
        <v>51005</v>
      </c>
      <c r="L2146" t="s">
        <v>236</v>
      </c>
    </row>
    <row r="2147" spans="1:12" x14ac:dyDescent="0.2">
      <c r="A2147" t="str">
        <f t="shared" si="33"/>
        <v>Amelia2019</v>
      </c>
      <c r="B2147" t="s">
        <v>649</v>
      </c>
      <c r="C2147">
        <v>2019</v>
      </c>
      <c r="D2147" t="s">
        <v>245</v>
      </c>
      <c r="E2147">
        <v>414</v>
      </c>
      <c r="F2147">
        <v>2574</v>
      </c>
      <c r="G2147">
        <v>2.8</v>
      </c>
      <c r="H2147">
        <v>760</v>
      </c>
      <c r="I2147">
        <v>5.7</v>
      </c>
      <c r="J2147" t="s">
        <v>247</v>
      </c>
      <c r="K2147">
        <v>51007</v>
      </c>
      <c r="L2147" t="s">
        <v>236</v>
      </c>
    </row>
    <row r="2148" spans="1:12" x14ac:dyDescent="0.2">
      <c r="A2148" t="str">
        <f t="shared" si="33"/>
        <v>Amherst2019</v>
      </c>
      <c r="B2148" t="s">
        <v>650</v>
      </c>
      <c r="C2148">
        <v>2019</v>
      </c>
      <c r="D2148" t="s">
        <v>245</v>
      </c>
      <c r="E2148">
        <v>763</v>
      </c>
      <c r="F2148">
        <v>7986</v>
      </c>
      <c r="G2148">
        <v>-0.8</v>
      </c>
      <c r="H2148">
        <v>753</v>
      </c>
      <c r="I2148">
        <v>0</v>
      </c>
      <c r="J2148" t="s">
        <v>247</v>
      </c>
      <c r="K2148">
        <v>51009</v>
      </c>
      <c r="L2148" t="s">
        <v>236</v>
      </c>
    </row>
    <row r="2149" spans="1:12" x14ac:dyDescent="0.2">
      <c r="A2149" t="str">
        <f t="shared" si="33"/>
        <v>Appomattox2019</v>
      </c>
      <c r="B2149" t="s">
        <v>651</v>
      </c>
      <c r="C2149">
        <v>2019</v>
      </c>
      <c r="D2149" t="s">
        <v>245</v>
      </c>
      <c r="E2149">
        <v>490</v>
      </c>
      <c r="F2149">
        <v>3260</v>
      </c>
      <c r="G2149">
        <v>-0.2</v>
      </c>
      <c r="H2149">
        <v>628</v>
      </c>
      <c r="I2149">
        <v>-0.9</v>
      </c>
      <c r="J2149" t="s">
        <v>247</v>
      </c>
      <c r="K2149">
        <v>51011</v>
      </c>
      <c r="L2149" t="s">
        <v>236</v>
      </c>
    </row>
    <row r="2150" spans="1:12" x14ac:dyDescent="0.2">
      <c r="A2150" t="str">
        <f t="shared" si="33"/>
        <v>Arlington2019</v>
      </c>
      <c r="B2150" t="s">
        <v>419</v>
      </c>
      <c r="C2150">
        <v>2019</v>
      </c>
      <c r="D2150" t="s">
        <v>245</v>
      </c>
      <c r="E2150">
        <v>9138</v>
      </c>
      <c r="F2150">
        <v>184898</v>
      </c>
      <c r="G2150">
        <v>2.7</v>
      </c>
      <c r="H2150">
        <v>1963</v>
      </c>
      <c r="I2150">
        <v>4.9000000000000004</v>
      </c>
      <c r="J2150" t="s">
        <v>247</v>
      </c>
      <c r="K2150">
        <v>51013</v>
      </c>
      <c r="L2150" t="s">
        <v>236</v>
      </c>
    </row>
    <row r="2151" spans="1:12" x14ac:dyDescent="0.2">
      <c r="A2151" t="str">
        <f t="shared" si="33"/>
        <v>Augusta2019</v>
      </c>
      <c r="B2151" t="s">
        <v>414</v>
      </c>
      <c r="C2151">
        <v>2019</v>
      </c>
      <c r="D2151" t="s">
        <v>245</v>
      </c>
      <c r="E2151">
        <v>1937</v>
      </c>
      <c r="F2151">
        <v>28631</v>
      </c>
      <c r="G2151">
        <v>1.9</v>
      </c>
      <c r="H2151">
        <v>910</v>
      </c>
      <c r="I2151">
        <v>1.8</v>
      </c>
      <c r="J2151" t="s">
        <v>247</v>
      </c>
      <c r="K2151">
        <v>51015</v>
      </c>
      <c r="L2151" t="s">
        <v>236</v>
      </c>
    </row>
    <row r="2152" spans="1:12" x14ac:dyDescent="0.2">
      <c r="A2152" t="str">
        <f t="shared" si="33"/>
        <v>Bath2019</v>
      </c>
      <c r="B2152" t="s">
        <v>572</v>
      </c>
      <c r="C2152">
        <v>2019</v>
      </c>
      <c r="D2152" t="s">
        <v>245</v>
      </c>
      <c r="E2152">
        <v>185</v>
      </c>
      <c r="F2152">
        <v>2158</v>
      </c>
      <c r="G2152">
        <v>0</v>
      </c>
      <c r="H2152">
        <v>761</v>
      </c>
      <c r="I2152">
        <v>3.8</v>
      </c>
      <c r="J2152" t="s">
        <v>247</v>
      </c>
      <c r="K2152">
        <v>51017</v>
      </c>
      <c r="L2152" t="s">
        <v>236</v>
      </c>
    </row>
    <row r="2153" spans="1:12" x14ac:dyDescent="0.2">
      <c r="A2153" t="str">
        <f t="shared" si="33"/>
        <v>Bedford2019</v>
      </c>
      <c r="B2153" t="s">
        <v>652</v>
      </c>
      <c r="C2153">
        <v>2019</v>
      </c>
      <c r="D2153" t="s">
        <v>245</v>
      </c>
      <c r="E2153">
        <v>2272</v>
      </c>
      <c r="F2153">
        <v>18881</v>
      </c>
      <c r="G2153">
        <v>-0.2</v>
      </c>
      <c r="H2153">
        <v>774</v>
      </c>
      <c r="I2153">
        <v>2.7</v>
      </c>
      <c r="J2153" t="s">
        <v>247</v>
      </c>
      <c r="K2153">
        <v>51019</v>
      </c>
      <c r="L2153" t="s">
        <v>236</v>
      </c>
    </row>
    <row r="2154" spans="1:12" x14ac:dyDescent="0.2">
      <c r="A2154" t="str">
        <f t="shared" si="33"/>
        <v>Bland2019</v>
      </c>
      <c r="B2154" t="s">
        <v>653</v>
      </c>
      <c r="C2154">
        <v>2019</v>
      </c>
      <c r="D2154" t="s">
        <v>245</v>
      </c>
      <c r="E2154">
        <v>121</v>
      </c>
      <c r="F2154">
        <v>1923</v>
      </c>
      <c r="G2154">
        <v>-3.1</v>
      </c>
      <c r="H2154">
        <v>890</v>
      </c>
      <c r="I2154">
        <v>1.8</v>
      </c>
      <c r="J2154" t="s">
        <v>247</v>
      </c>
      <c r="K2154">
        <v>51021</v>
      </c>
      <c r="L2154" t="s">
        <v>236</v>
      </c>
    </row>
    <row r="2155" spans="1:12" x14ac:dyDescent="0.2">
      <c r="A2155" t="str">
        <f t="shared" si="33"/>
        <v>Botetourt2019</v>
      </c>
      <c r="B2155" t="s">
        <v>654</v>
      </c>
      <c r="C2155">
        <v>2019</v>
      </c>
      <c r="D2155" t="s">
        <v>245</v>
      </c>
      <c r="E2155">
        <v>882</v>
      </c>
      <c r="F2155">
        <v>11314</v>
      </c>
      <c r="G2155">
        <v>1.3</v>
      </c>
      <c r="H2155">
        <v>861</v>
      </c>
      <c r="I2155">
        <v>0.6</v>
      </c>
      <c r="J2155" t="s">
        <v>247</v>
      </c>
      <c r="K2155">
        <v>51023</v>
      </c>
      <c r="L2155" t="s">
        <v>236</v>
      </c>
    </row>
    <row r="2156" spans="1:12" x14ac:dyDescent="0.2">
      <c r="A2156" t="str">
        <f t="shared" si="33"/>
        <v>Brunswick2019</v>
      </c>
      <c r="B2156" t="s">
        <v>655</v>
      </c>
      <c r="C2156">
        <v>2019</v>
      </c>
      <c r="D2156" t="s">
        <v>245</v>
      </c>
      <c r="E2156">
        <v>604</v>
      </c>
      <c r="F2156">
        <v>3501</v>
      </c>
      <c r="G2156">
        <v>-1</v>
      </c>
      <c r="H2156">
        <v>742</v>
      </c>
      <c r="I2156">
        <v>8</v>
      </c>
      <c r="J2156" t="s">
        <v>247</v>
      </c>
      <c r="K2156">
        <v>51025</v>
      </c>
      <c r="L2156" t="s">
        <v>236</v>
      </c>
    </row>
    <row r="2157" spans="1:12" x14ac:dyDescent="0.2">
      <c r="A2157" t="str">
        <f t="shared" si="33"/>
        <v>Buchanan2019</v>
      </c>
      <c r="B2157" t="s">
        <v>656</v>
      </c>
      <c r="C2157">
        <v>2019</v>
      </c>
      <c r="D2157" t="s">
        <v>245</v>
      </c>
      <c r="E2157">
        <v>539</v>
      </c>
      <c r="F2157">
        <v>6526</v>
      </c>
      <c r="G2157">
        <v>-1.4</v>
      </c>
      <c r="H2157">
        <v>960</v>
      </c>
      <c r="I2157">
        <v>6</v>
      </c>
      <c r="J2157" t="s">
        <v>247</v>
      </c>
      <c r="K2157">
        <v>51027</v>
      </c>
      <c r="L2157" t="s">
        <v>236</v>
      </c>
    </row>
    <row r="2158" spans="1:12" x14ac:dyDescent="0.2">
      <c r="A2158" t="str">
        <f t="shared" si="33"/>
        <v>Buckingham2019</v>
      </c>
      <c r="B2158" t="s">
        <v>657</v>
      </c>
      <c r="C2158">
        <v>2019</v>
      </c>
      <c r="D2158" t="s">
        <v>245</v>
      </c>
      <c r="E2158">
        <v>431</v>
      </c>
      <c r="F2158">
        <v>3332</v>
      </c>
      <c r="G2158">
        <v>1.3</v>
      </c>
      <c r="H2158">
        <v>784</v>
      </c>
      <c r="I2158">
        <v>3.7</v>
      </c>
      <c r="J2158" t="s">
        <v>247</v>
      </c>
      <c r="K2158">
        <v>51029</v>
      </c>
      <c r="L2158" t="s">
        <v>236</v>
      </c>
    </row>
    <row r="2159" spans="1:12" x14ac:dyDescent="0.2">
      <c r="A2159" t="str">
        <f t="shared" si="33"/>
        <v>Campbell2019</v>
      </c>
      <c r="B2159" t="s">
        <v>412</v>
      </c>
      <c r="C2159">
        <v>2019</v>
      </c>
      <c r="D2159" t="s">
        <v>245</v>
      </c>
      <c r="E2159">
        <v>1499</v>
      </c>
      <c r="F2159">
        <v>17524</v>
      </c>
      <c r="G2159">
        <v>2</v>
      </c>
      <c r="H2159">
        <v>941</v>
      </c>
      <c r="I2159">
        <v>-0.3</v>
      </c>
      <c r="J2159" t="s">
        <v>247</v>
      </c>
      <c r="K2159">
        <v>51031</v>
      </c>
      <c r="L2159" t="s">
        <v>236</v>
      </c>
    </row>
    <row r="2160" spans="1:12" x14ac:dyDescent="0.2">
      <c r="A2160" t="str">
        <f t="shared" si="33"/>
        <v>Caroline2019</v>
      </c>
      <c r="B2160" t="s">
        <v>658</v>
      </c>
      <c r="C2160">
        <v>2019</v>
      </c>
      <c r="D2160" t="s">
        <v>245</v>
      </c>
      <c r="E2160">
        <v>601</v>
      </c>
      <c r="F2160">
        <v>5657</v>
      </c>
      <c r="G2160">
        <v>-11.1</v>
      </c>
      <c r="H2160">
        <v>805</v>
      </c>
      <c r="I2160">
        <v>11</v>
      </c>
      <c r="J2160" t="s">
        <v>247</v>
      </c>
      <c r="K2160">
        <v>51033</v>
      </c>
      <c r="L2160" t="s">
        <v>236</v>
      </c>
    </row>
    <row r="2161" spans="1:12" x14ac:dyDescent="0.2">
      <c r="A2161" t="str">
        <f t="shared" si="33"/>
        <v>Carroll2019</v>
      </c>
      <c r="B2161" t="s">
        <v>373</v>
      </c>
      <c r="C2161">
        <v>2019</v>
      </c>
      <c r="D2161" t="s">
        <v>245</v>
      </c>
      <c r="E2161">
        <v>608</v>
      </c>
      <c r="F2161">
        <v>6259</v>
      </c>
      <c r="G2161">
        <v>0</v>
      </c>
      <c r="H2161">
        <v>633</v>
      </c>
      <c r="I2161">
        <v>3.1</v>
      </c>
      <c r="J2161" t="s">
        <v>247</v>
      </c>
      <c r="K2161">
        <v>51035</v>
      </c>
      <c r="L2161" t="s">
        <v>236</v>
      </c>
    </row>
    <row r="2162" spans="1:12" x14ac:dyDescent="0.2">
      <c r="A2162" t="str">
        <f t="shared" si="33"/>
        <v>Charles City2019</v>
      </c>
      <c r="B2162" t="s">
        <v>659</v>
      </c>
      <c r="C2162">
        <v>2019</v>
      </c>
      <c r="D2162" t="s">
        <v>245</v>
      </c>
      <c r="E2162">
        <v>228</v>
      </c>
      <c r="F2162">
        <v>1761</v>
      </c>
      <c r="G2162">
        <v>5.8</v>
      </c>
      <c r="H2162">
        <v>960</v>
      </c>
      <c r="I2162">
        <v>-1.7</v>
      </c>
      <c r="J2162" t="s">
        <v>247</v>
      </c>
      <c r="K2162">
        <v>51036</v>
      </c>
      <c r="L2162" t="s">
        <v>236</v>
      </c>
    </row>
    <row r="2163" spans="1:12" x14ac:dyDescent="0.2">
      <c r="A2163" t="str">
        <f t="shared" si="33"/>
        <v>Charlotte2019</v>
      </c>
      <c r="B2163" t="s">
        <v>660</v>
      </c>
      <c r="C2163">
        <v>2019</v>
      </c>
      <c r="D2163" t="s">
        <v>245</v>
      </c>
      <c r="E2163">
        <v>349</v>
      </c>
      <c r="F2163">
        <v>2765</v>
      </c>
      <c r="G2163">
        <v>-4.7</v>
      </c>
      <c r="H2163">
        <v>711</v>
      </c>
      <c r="I2163">
        <v>1.1000000000000001</v>
      </c>
      <c r="J2163" t="s">
        <v>247</v>
      </c>
      <c r="K2163">
        <v>51037</v>
      </c>
      <c r="L2163" t="s">
        <v>236</v>
      </c>
    </row>
    <row r="2164" spans="1:12" x14ac:dyDescent="0.2">
      <c r="A2164" t="str">
        <f t="shared" si="33"/>
        <v>Chesterfield2019</v>
      </c>
      <c r="B2164" t="s">
        <v>413</v>
      </c>
      <c r="C2164">
        <v>2019</v>
      </c>
      <c r="D2164" t="s">
        <v>245</v>
      </c>
      <c r="E2164">
        <v>9385</v>
      </c>
      <c r="F2164">
        <v>141613</v>
      </c>
      <c r="G2164">
        <v>-1.3</v>
      </c>
      <c r="H2164">
        <v>969</v>
      </c>
      <c r="I2164">
        <v>3.4</v>
      </c>
      <c r="J2164" t="s">
        <v>247</v>
      </c>
      <c r="K2164">
        <v>51041</v>
      </c>
      <c r="L2164" t="s">
        <v>236</v>
      </c>
    </row>
    <row r="2165" spans="1:12" x14ac:dyDescent="0.2">
      <c r="A2165" t="str">
        <f t="shared" si="33"/>
        <v>Clarke2019</v>
      </c>
      <c r="B2165" t="s">
        <v>360</v>
      </c>
      <c r="C2165">
        <v>2019</v>
      </c>
      <c r="D2165" t="s">
        <v>245</v>
      </c>
      <c r="E2165">
        <v>467</v>
      </c>
      <c r="F2165">
        <v>3820</v>
      </c>
      <c r="G2165">
        <v>-0.8</v>
      </c>
      <c r="H2165">
        <v>903</v>
      </c>
      <c r="I2165">
        <v>-0.3</v>
      </c>
      <c r="J2165" t="s">
        <v>247</v>
      </c>
      <c r="K2165">
        <v>51043</v>
      </c>
      <c r="L2165" t="s">
        <v>236</v>
      </c>
    </row>
    <row r="2166" spans="1:12" x14ac:dyDescent="0.2">
      <c r="A2166" t="str">
        <f t="shared" si="33"/>
        <v>Craig2019</v>
      </c>
      <c r="B2166" t="s">
        <v>661</v>
      </c>
      <c r="C2166">
        <v>2019</v>
      </c>
      <c r="D2166" t="s">
        <v>245</v>
      </c>
      <c r="E2166">
        <v>122</v>
      </c>
      <c r="F2166">
        <v>733</v>
      </c>
      <c r="G2166">
        <v>6.2</v>
      </c>
      <c r="H2166">
        <v>719</v>
      </c>
      <c r="I2166">
        <v>2</v>
      </c>
      <c r="J2166" t="s">
        <v>247</v>
      </c>
      <c r="K2166">
        <v>51045</v>
      </c>
      <c r="L2166" t="s">
        <v>236</v>
      </c>
    </row>
    <row r="2167" spans="1:12" x14ac:dyDescent="0.2">
      <c r="A2167" t="str">
        <f t="shared" si="33"/>
        <v>Culpeper2019</v>
      </c>
      <c r="B2167" t="s">
        <v>662</v>
      </c>
      <c r="C2167">
        <v>2019</v>
      </c>
      <c r="D2167" t="s">
        <v>245</v>
      </c>
      <c r="E2167">
        <v>1466</v>
      </c>
      <c r="F2167">
        <v>16170</v>
      </c>
      <c r="G2167">
        <v>0.1</v>
      </c>
      <c r="H2167">
        <v>902</v>
      </c>
      <c r="I2167">
        <v>5.5</v>
      </c>
      <c r="J2167" t="s">
        <v>247</v>
      </c>
      <c r="K2167">
        <v>51047</v>
      </c>
      <c r="L2167" t="s">
        <v>236</v>
      </c>
    </row>
    <row r="2168" spans="1:12" x14ac:dyDescent="0.2">
      <c r="A2168" t="str">
        <f t="shared" si="33"/>
        <v>Cumberland2019</v>
      </c>
      <c r="B2168" t="s">
        <v>589</v>
      </c>
      <c r="C2168">
        <v>2019</v>
      </c>
      <c r="D2168" t="s">
        <v>245</v>
      </c>
      <c r="E2168">
        <v>236</v>
      </c>
      <c r="F2168">
        <v>1243</v>
      </c>
      <c r="G2168">
        <v>-0.5</v>
      </c>
      <c r="H2168">
        <v>775</v>
      </c>
      <c r="I2168">
        <v>15</v>
      </c>
      <c r="J2168" t="s">
        <v>247</v>
      </c>
      <c r="K2168">
        <v>51049</v>
      </c>
      <c r="L2168" t="s">
        <v>236</v>
      </c>
    </row>
    <row r="2169" spans="1:12" x14ac:dyDescent="0.2">
      <c r="A2169" t="str">
        <f t="shared" si="33"/>
        <v>Dickenson2019</v>
      </c>
      <c r="B2169" t="s">
        <v>663</v>
      </c>
      <c r="C2169">
        <v>2019</v>
      </c>
      <c r="D2169" t="s">
        <v>245</v>
      </c>
      <c r="E2169">
        <v>327</v>
      </c>
      <c r="F2169">
        <v>3467</v>
      </c>
      <c r="G2169">
        <v>4.9000000000000004</v>
      </c>
      <c r="H2169">
        <v>795</v>
      </c>
      <c r="I2169">
        <v>-0.1</v>
      </c>
      <c r="J2169" t="s">
        <v>247</v>
      </c>
      <c r="K2169">
        <v>51051</v>
      </c>
      <c r="L2169" t="s">
        <v>236</v>
      </c>
    </row>
    <row r="2170" spans="1:12" x14ac:dyDescent="0.2">
      <c r="A2170" t="str">
        <f t="shared" si="33"/>
        <v>Dinwiddie2019</v>
      </c>
      <c r="B2170" t="s">
        <v>664</v>
      </c>
      <c r="C2170">
        <v>2019</v>
      </c>
      <c r="D2170" t="s">
        <v>245</v>
      </c>
      <c r="E2170">
        <v>478</v>
      </c>
      <c r="F2170">
        <v>9043</v>
      </c>
      <c r="G2170">
        <v>-9</v>
      </c>
      <c r="H2170">
        <v>901</v>
      </c>
      <c r="I2170">
        <v>5.5</v>
      </c>
      <c r="J2170" t="s">
        <v>247</v>
      </c>
      <c r="K2170">
        <v>51053</v>
      </c>
      <c r="L2170" t="s">
        <v>236</v>
      </c>
    </row>
    <row r="2171" spans="1:12" x14ac:dyDescent="0.2">
      <c r="A2171" t="str">
        <f t="shared" si="33"/>
        <v>Essex2019</v>
      </c>
      <c r="B2171" t="s">
        <v>665</v>
      </c>
      <c r="C2171">
        <v>2019</v>
      </c>
      <c r="D2171" t="s">
        <v>245</v>
      </c>
      <c r="E2171">
        <v>355</v>
      </c>
      <c r="F2171">
        <v>3674</v>
      </c>
      <c r="G2171">
        <v>-0.7</v>
      </c>
      <c r="H2171">
        <v>698</v>
      </c>
      <c r="I2171">
        <v>3.4</v>
      </c>
      <c r="J2171" t="s">
        <v>247</v>
      </c>
      <c r="K2171">
        <v>51057</v>
      </c>
      <c r="L2171" t="s">
        <v>236</v>
      </c>
    </row>
    <row r="2172" spans="1:12" x14ac:dyDescent="0.2">
      <c r="A2172" t="str">
        <f t="shared" si="33"/>
        <v>Fairfax2019</v>
      </c>
      <c r="B2172" t="s">
        <v>666</v>
      </c>
      <c r="C2172">
        <v>2019</v>
      </c>
      <c r="D2172" t="s">
        <v>245</v>
      </c>
      <c r="E2172">
        <v>36851</v>
      </c>
      <c r="F2172">
        <v>631991</v>
      </c>
      <c r="G2172">
        <v>1.9</v>
      </c>
      <c r="H2172">
        <v>1736</v>
      </c>
      <c r="I2172">
        <v>3.1</v>
      </c>
      <c r="J2172" t="s">
        <v>247</v>
      </c>
      <c r="K2172">
        <v>51059</v>
      </c>
      <c r="L2172" t="s">
        <v>236</v>
      </c>
    </row>
    <row r="2173" spans="1:12" x14ac:dyDescent="0.2">
      <c r="A2173" t="str">
        <f t="shared" si="33"/>
        <v>Fauquier2019</v>
      </c>
      <c r="B2173" t="s">
        <v>667</v>
      </c>
      <c r="C2173">
        <v>2019</v>
      </c>
      <c r="D2173" t="s">
        <v>245</v>
      </c>
      <c r="E2173">
        <v>2422</v>
      </c>
      <c r="F2173">
        <v>22466</v>
      </c>
      <c r="G2173">
        <v>-0.3</v>
      </c>
      <c r="H2173">
        <v>1038</v>
      </c>
      <c r="I2173">
        <v>2.8</v>
      </c>
      <c r="J2173" t="s">
        <v>247</v>
      </c>
      <c r="K2173">
        <v>51061</v>
      </c>
      <c r="L2173" t="s">
        <v>236</v>
      </c>
    </row>
    <row r="2174" spans="1:12" x14ac:dyDescent="0.2">
      <c r="A2174" t="str">
        <f t="shared" si="33"/>
        <v>Floyd2019</v>
      </c>
      <c r="B2174" t="s">
        <v>500</v>
      </c>
      <c r="C2174">
        <v>2019</v>
      </c>
      <c r="D2174" t="s">
        <v>245</v>
      </c>
      <c r="E2174">
        <v>476</v>
      </c>
      <c r="F2174">
        <v>3610</v>
      </c>
      <c r="G2174">
        <v>5.4</v>
      </c>
      <c r="H2174">
        <v>621</v>
      </c>
      <c r="I2174">
        <v>1.8</v>
      </c>
      <c r="J2174" t="s">
        <v>247</v>
      </c>
      <c r="K2174">
        <v>51063</v>
      </c>
      <c r="L2174" t="s">
        <v>236</v>
      </c>
    </row>
    <row r="2175" spans="1:12" x14ac:dyDescent="0.2">
      <c r="A2175" t="str">
        <f t="shared" si="33"/>
        <v>Fluvanna2019</v>
      </c>
      <c r="B2175" t="s">
        <v>668</v>
      </c>
      <c r="C2175">
        <v>2019</v>
      </c>
      <c r="D2175" t="s">
        <v>245</v>
      </c>
      <c r="E2175">
        <v>590</v>
      </c>
      <c r="F2175">
        <v>4269</v>
      </c>
      <c r="G2175">
        <v>-1.3</v>
      </c>
      <c r="H2175">
        <v>861</v>
      </c>
      <c r="I2175">
        <v>6</v>
      </c>
      <c r="J2175" t="s">
        <v>247</v>
      </c>
      <c r="K2175">
        <v>51065</v>
      </c>
      <c r="L2175" t="s">
        <v>236</v>
      </c>
    </row>
    <row r="2176" spans="1:12" x14ac:dyDescent="0.2">
      <c r="A2176" t="str">
        <f t="shared" si="33"/>
        <v>Franklin2019</v>
      </c>
      <c r="B2176" t="s">
        <v>434</v>
      </c>
      <c r="C2176">
        <v>2019</v>
      </c>
      <c r="D2176" t="s">
        <v>245</v>
      </c>
      <c r="E2176">
        <v>1533</v>
      </c>
      <c r="F2176">
        <v>15190</v>
      </c>
      <c r="G2176">
        <v>1.6</v>
      </c>
      <c r="H2176">
        <v>713</v>
      </c>
      <c r="I2176">
        <v>4.0999999999999996</v>
      </c>
      <c r="J2176" t="s">
        <v>247</v>
      </c>
      <c r="K2176">
        <v>51067</v>
      </c>
      <c r="L2176" t="s">
        <v>236</v>
      </c>
    </row>
    <row r="2177" spans="1:12" x14ac:dyDescent="0.2">
      <c r="A2177" t="str">
        <f t="shared" si="33"/>
        <v>Frederick2019</v>
      </c>
      <c r="B2177" t="s">
        <v>669</v>
      </c>
      <c r="C2177">
        <v>2019</v>
      </c>
      <c r="D2177" t="s">
        <v>245</v>
      </c>
      <c r="E2177">
        <v>1933</v>
      </c>
      <c r="F2177">
        <v>33254</v>
      </c>
      <c r="G2177">
        <v>2.2000000000000002</v>
      </c>
      <c r="H2177">
        <v>930</v>
      </c>
      <c r="I2177">
        <v>4.5999999999999996</v>
      </c>
      <c r="J2177" t="s">
        <v>247</v>
      </c>
      <c r="K2177">
        <v>51069</v>
      </c>
      <c r="L2177" t="s">
        <v>236</v>
      </c>
    </row>
    <row r="2178" spans="1:12" x14ac:dyDescent="0.2">
      <c r="A2178" t="str">
        <f t="shared" si="33"/>
        <v>Giles2019</v>
      </c>
      <c r="B2178" t="s">
        <v>670</v>
      </c>
      <c r="C2178">
        <v>2019</v>
      </c>
      <c r="D2178" t="s">
        <v>245</v>
      </c>
      <c r="E2178">
        <v>388</v>
      </c>
      <c r="F2178">
        <v>4490</v>
      </c>
      <c r="G2178">
        <v>-1.5</v>
      </c>
      <c r="H2178">
        <v>819</v>
      </c>
      <c r="I2178">
        <v>5</v>
      </c>
      <c r="J2178" t="s">
        <v>247</v>
      </c>
      <c r="K2178">
        <v>51071</v>
      </c>
      <c r="L2178" t="s">
        <v>236</v>
      </c>
    </row>
    <row r="2179" spans="1:12" x14ac:dyDescent="0.2">
      <c r="A2179" t="str">
        <f t="shared" si="33"/>
        <v>Gloucester2019</v>
      </c>
      <c r="B2179" t="s">
        <v>671</v>
      </c>
      <c r="C2179">
        <v>2019</v>
      </c>
      <c r="D2179" t="s">
        <v>245</v>
      </c>
      <c r="E2179">
        <v>1021</v>
      </c>
      <c r="F2179">
        <v>9601</v>
      </c>
      <c r="G2179">
        <v>0.4</v>
      </c>
      <c r="H2179">
        <v>741</v>
      </c>
      <c r="I2179">
        <v>5.6</v>
      </c>
      <c r="J2179" t="s">
        <v>247</v>
      </c>
      <c r="K2179">
        <v>51073</v>
      </c>
      <c r="L2179" t="s">
        <v>236</v>
      </c>
    </row>
    <row r="2180" spans="1:12" x14ac:dyDescent="0.2">
      <c r="A2180" t="str">
        <f t="shared" si="33"/>
        <v>Goochland2019</v>
      </c>
      <c r="B2180" t="s">
        <v>672</v>
      </c>
      <c r="C2180">
        <v>2019</v>
      </c>
      <c r="D2180" t="s">
        <v>245</v>
      </c>
      <c r="E2180">
        <v>834</v>
      </c>
      <c r="F2180">
        <v>18121</v>
      </c>
      <c r="G2180">
        <v>8.3000000000000007</v>
      </c>
      <c r="H2180">
        <v>1643</v>
      </c>
      <c r="I2180">
        <v>7.5</v>
      </c>
      <c r="J2180" t="s">
        <v>247</v>
      </c>
      <c r="K2180">
        <v>51075</v>
      </c>
      <c r="L2180" t="s">
        <v>236</v>
      </c>
    </row>
    <row r="2181" spans="1:12" x14ac:dyDescent="0.2">
      <c r="A2181" t="str">
        <f t="shared" si="33"/>
        <v>Grayson2019</v>
      </c>
      <c r="B2181" t="s">
        <v>598</v>
      </c>
      <c r="C2181">
        <v>2019</v>
      </c>
      <c r="D2181" t="s">
        <v>245</v>
      </c>
      <c r="E2181">
        <v>395</v>
      </c>
      <c r="F2181">
        <v>3409</v>
      </c>
      <c r="G2181">
        <v>9.5</v>
      </c>
      <c r="H2181">
        <v>572</v>
      </c>
      <c r="I2181">
        <v>-0.2</v>
      </c>
      <c r="J2181" t="s">
        <v>247</v>
      </c>
      <c r="K2181">
        <v>51077</v>
      </c>
      <c r="L2181" t="s">
        <v>236</v>
      </c>
    </row>
    <row r="2182" spans="1:12" x14ac:dyDescent="0.2">
      <c r="A2182" t="str">
        <f t="shared" ref="A2182:A2245" si="34">_xlfn.CONCAT(B2182, C2182)</f>
        <v>Greene2019</v>
      </c>
      <c r="B2182" t="s">
        <v>436</v>
      </c>
      <c r="C2182">
        <v>2019</v>
      </c>
      <c r="D2182" t="s">
        <v>245</v>
      </c>
      <c r="E2182">
        <v>499</v>
      </c>
      <c r="F2182">
        <v>3694</v>
      </c>
      <c r="G2182">
        <v>3.2</v>
      </c>
      <c r="H2182">
        <v>721</v>
      </c>
      <c r="I2182">
        <v>2.7</v>
      </c>
      <c r="J2182" t="s">
        <v>247</v>
      </c>
      <c r="K2182">
        <v>51079</v>
      </c>
      <c r="L2182" t="s">
        <v>236</v>
      </c>
    </row>
    <row r="2183" spans="1:12" x14ac:dyDescent="0.2">
      <c r="A2183" t="str">
        <f t="shared" si="34"/>
        <v>Greensville2019</v>
      </c>
      <c r="B2183" t="s">
        <v>673</v>
      </c>
      <c r="C2183">
        <v>2019</v>
      </c>
      <c r="D2183" t="s">
        <v>245</v>
      </c>
      <c r="E2183">
        <v>225</v>
      </c>
      <c r="F2183">
        <v>4479</v>
      </c>
      <c r="G2183">
        <v>-0.7</v>
      </c>
      <c r="H2183">
        <v>866</v>
      </c>
      <c r="I2183">
        <v>5</v>
      </c>
      <c r="J2183" t="s">
        <v>247</v>
      </c>
      <c r="K2183">
        <v>51081</v>
      </c>
      <c r="L2183" t="s">
        <v>236</v>
      </c>
    </row>
    <row r="2184" spans="1:12" x14ac:dyDescent="0.2">
      <c r="A2184" t="str">
        <f t="shared" si="34"/>
        <v>Halifax2019</v>
      </c>
      <c r="B2184" t="s">
        <v>674</v>
      </c>
      <c r="C2184">
        <v>2019</v>
      </c>
      <c r="D2184" t="s">
        <v>245</v>
      </c>
      <c r="E2184">
        <v>1034</v>
      </c>
      <c r="F2184">
        <v>11978</v>
      </c>
      <c r="G2184">
        <v>1.3</v>
      </c>
      <c r="H2184">
        <v>757</v>
      </c>
      <c r="I2184">
        <v>2.4</v>
      </c>
      <c r="J2184" t="s">
        <v>247</v>
      </c>
      <c r="K2184">
        <v>51083</v>
      </c>
      <c r="L2184" t="s">
        <v>236</v>
      </c>
    </row>
    <row r="2185" spans="1:12" x14ac:dyDescent="0.2">
      <c r="A2185" t="str">
        <f t="shared" si="34"/>
        <v>Hanover2019</v>
      </c>
      <c r="B2185" t="s">
        <v>675</v>
      </c>
      <c r="C2185">
        <v>2019</v>
      </c>
      <c r="D2185" t="s">
        <v>245</v>
      </c>
      <c r="E2185">
        <v>3819</v>
      </c>
      <c r="F2185">
        <v>55501</v>
      </c>
      <c r="G2185">
        <v>3.6</v>
      </c>
      <c r="H2185">
        <v>893</v>
      </c>
      <c r="I2185">
        <v>0.3</v>
      </c>
      <c r="J2185" t="s">
        <v>247</v>
      </c>
      <c r="K2185">
        <v>51085</v>
      </c>
      <c r="L2185" t="s">
        <v>236</v>
      </c>
    </row>
    <row r="2186" spans="1:12" x14ac:dyDescent="0.2">
      <c r="A2186" t="str">
        <f t="shared" si="34"/>
        <v>Henrico2019</v>
      </c>
      <c r="B2186" t="s">
        <v>676</v>
      </c>
      <c r="C2186">
        <v>2019</v>
      </c>
      <c r="D2186" t="s">
        <v>245</v>
      </c>
      <c r="E2186">
        <v>11828</v>
      </c>
      <c r="F2186">
        <v>194201</v>
      </c>
      <c r="G2186">
        <v>0.7</v>
      </c>
      <c r="H2186">
        <v>1100</v>
      </c>
      <c r="I2186">
        <v>2</v>
      </c>
      <c r="J2186" t="s">
        <v>247</v>
      </c>
      <c r="K2186">
        <v>51087</v>
      </c>
      <c r="L2186" t="s">
        <v>236</v>
      </c>
    </row>
    <row r="2187" spans="1:12" x14ac:dyDescent="0.2">
      <c r="A2187" t="str">
        <f t="shared" si="34"/>
        <v>Henry2019</v>
      </c>
      <c r="B2187" t="s">
        <v>416</v>
      </c>
      <c r="C2187">
        <v>2019</v>
      </c>
      <c r="D2187" t="s">
        <v>245</v>
      </c>
      <c r="E2187">
        <v>1644</v>
      </c>
      <c r="F2187">
        <v>15832</v>
      </c>
      <c r="G2187">
        <v>-3.9</v>
      </c>
      <c r="H2187">
        <v>687</v>
      </c>
      <c r="I2187">
        <v>3.5</v>
      </c>
      <c r="J2187" t="s">
        <v>247</v>
      </c>
      <c r="K2187">
        <v>51089</v>
      </c>
      <c r="L2187" t="s">
        <v>236</v>
      </c>
    </row>
    <row r="2188" spans="1:12" x14ac:dyDescent="0.2">
      <c r="A2188" t="str">
        <f t="shared" si="34"/>
        <v>Highland2019</v>
      </c>
      <c r="B2188" t="s">
        <v>677</v>
      </c>
      <c r="C2188">
        <v>2019</v>
      </c>
      <c r="D2188" t="s">
        <v>245</v>
      </c>
      <c r="E2188">
        <v>103</v>
      </c>
      <c r="F2188">
        <v>455</v>
      </c>
      <c r="G2188">
        <v>-5.2</v>
      </c>
      <c r="H2188">
        <v>636</v>
      </c>
      <c r="I2188">
        <v>1.6</v>
      </c>
      <c r="J2188" t="s">
        <v>247</v>
      </c>
      <c r="K2188">
        <v>51091</v>
      </c>
      <c r="L2188" t="s">
        <v>236</v>
      </c>
    </row>
    <row r="2189" spans="1:12" x14ac:dyDescent="0.2">
      <c r="A2189" t="str">
        <f t="shared" si="34"/>
        <v>Isle of Wight2019</v>
      </c>
      <c r="B2189" t="s">
        <v>678</v>
      </c>
      <c r="C2189">
        <v>2019</v>
      </c>
      <c r="D2189" t="s">
        <v>245</v>
      </c>
      <c r="E2189">
        <v>852</v>
      </c>
      <c r="F2189">
        <v>10793</v>
      </c>
      <c r="G2189">
        <v>-1.7</v>
      </c>
      <c r="H2189">
        <v>862</v>
      </c>
      <c r="I2189">
        <v>1.4</v>
      </c>
      <c r="J2189" t="s">
        <v>247</v>
      </c>
      <c r="K2189">
        <v>51093</v>
      </c>
      <c r="L2189" t="s">
        <v>236</v>
      </c>
    </row>
    <row r="2190" spans="1:12" x14ac:dyDescent="0.2">
      <c r="A2190" t="str">
        <f t="shared" si="34"/>
        <v>James City2019</v>
      </c>
      <c r="B2190" t="s">
        <v>679</v>
      </c>
      <c r="C2190">
        <v>2019</v>
      </c>
      <c r="D2190" t="s">
        <v>245</v>
      </c>
      <c r="E2190">
        <v>1995</v>
      </c>
      <c r="F2190">
        <v>30828</v>
      </c>
      <c r="G2190">
        <v>1.9</v>
      </c>
      <c r="H2190">
        <v>809</v>
      </c>
      <c r="I2190">
        <v>4</v>
      </c>
      <c r="J2190" t="s">
        <v>247</v>
      </c>
      <c r="K2190">
        <v>51095</v>
      </c>
      <c r="L2190" t="s">
        <v>236</v>
      </c>
    </row>
    <row r="2191" spans="1:12" x14ac:dyDescent="0.2">
      <c r="A2191" t="str">
        <f t="shared" si="34"/>
        <v>King and Queen2019</v>
      </c>
      <c r="B2191" t="s">
        <v>680</v>
      </c>
      <c r="C2191">
        <v>2019</v>
      </c>
      <c r="D2191" t="s">
        <v>245</v>
      </c>
      <c r="E2191">
        <v>171</v>
      </c>
      <c r="F2191">
        <v>1105</v>
      </c>
      <c r="G2191">
        <v>0.8</v>
      </c>
      <c r="H2191">
        <v>793</v>
      </c>
      <c r="I2191">
        <v>3.7</v>
      </c>
      <c r="J2191" t="s">
        <v>247</v>
      </c>
      <c r="K2191">
        <v>51097</v>
      </c>
      <c r="L2191" t="s">
        <v>236</v>
      </c>
    </row>
    <row r="2192" spans="1:12" x14ac:dyDescent="0.2">
      <c r="A2192" t="str">
        <f t="shared" si="34"/>
        <v>King George2019</v>
      </c>
      <c r="B2192" t="s">
        <v>681</v>
      </c>
      <c r="C2192">
        <v>2019</v>
      </c>
      <c r="D2192" t="s">
        <v>245</v>
      </c>
      <c r="E2192">
        <v>612</v>
      </c>
      <c r="F2192">
        <v>12144</v>
      </c>
      <c r="G2192">
        <v>2.1</v>
      </c>
      <c r="H2192">
        <v>1651</v>
      </c>
      <c r="I2192">
        <v>3</v>
      </c>
      <c r="J2192" t="s">
        <v>247</v>
      </c>
      <c r="K2192">
        <v>51099</v>
      </c>
      <c r="L2192" t="s">
        <v>236</v>
      </c>
    </row>
    <row r="2193" spans="1:12" x14ac:dyDescent="0.2">
      <c r="A2193" t="str">
        <f t="shared" si="34"/>
        <v>King William2019</v>
      </c>
      <c r="B2193" t="s">
        <v>682</v>
      </c>
      <c r="C2193">
        <v>2019</v>
      </c>
      <c r="D2193" t="s">
        <v>245</v>
      </c>
      <c r="E2193">
        <v>448</v>
      </c>
      <c r="F2193">
        <v>3978</v>
      </c>
      <c r="G2193">
        <v>-2</v>
      </c>
      <c r="H2193">
        <v>905</v>
      </c>
      <c r="I2193">
        <v>0.1</v>
      </c>
      <c r="J2193" t="s">
        <v>247</v>
      </c>
      <c r="K2193">
        <v>51101</v>
      </c>
      <c r="L2193" t="s">
        <v>236</v>
      </c>
    </row>
    <row r="2194" spans="1:12" x14ac:dyDescent="0.2">
      <c r="A2194" t="str">
        <f t="shared" si="34"/>
        <v>Lancaster2019</v>
      </c>
      <c r="B2194" t="s">
        <v>388</v>
      </c>
      <c r="C2194">
        <v>2019</v>
      </c>
      <c r="D2194" t="s">
        <v>245</v>
      </c>
      <c r="E2194">
        <v>495</v>
      </c>
      <c r="F2194">
        <v>4561</v>
      </c>
      <c r="G2194">
        <v>1.2</v>
      </c>
      <c r="H2194">
        <v>759</v>
      </c>
      <c r="I2194">
        <v>1.6</v>
      </c>
      <c r="J2194" t="s">
        <v>247</v>
      </c>
      <c r="K2194">
        <v>51103</v>
      </c>
      <c r="L2194" t="s">
        <v>236</v>
      </c>
    </row>
    <row r="2195" spans="1:12" x14ac:dyDescent="0.2">
      <c r="A2195" t="str">
        <f t="shared" si="34"/>
        <v>Lee2019</v>
      </c>
      <c r="B2195" t="s">
        <v>315</v>
      </c>
      <c r="C2195">
        <v>2019</v>
      </c>
      <c r="D2195" t="s">
        <v>245</v>
      </c>
      <c r="E2195">
        <v>535</v>
      </c>
      <c r="F2195">
        <v>4224</v>
      </c>
      <c r="G2195">
        <v>-0.4</v>
      </c>
      <c r="H2195">
        <v>678</v>
      </c>
      <c r="I2195">
        <v>1</v>
      </c>
      <c r="J2195" t="s">
        <v>247</v>
      </c>
      <c r="K2195">
        <v>51105</v>
      </c>
      <c r="L2195" t="s">
        <v>236</v>
      </c>
    </row>
    <row r="2196" spans="1:12" x14ac:dyDescent="0.2">
      <c r="A2196" t="str">
        <f t="shared" si="34"/>
        <v>Loudoun2019</v>
      </c>
      <c r="B2196" t="s">
        <v>417</v>
      </c>
      <c r="C2196">
        <v>2019</v>
      </c>
      <c r="D2196" t="s">
        <v>245</v>
      </c>
      <c r="E2196">
        <v>12773</v>
      </c>
      <c r="F2196">
        <v>177972</v>
      </c>
      <c r="G2196">
        <v>4</v>
      </c>
      <c r="H2196">
        <v>1357</v>
      </c>
      <c r="I2196">
        <v>0</v>
      </c>
      <c r="J2196" t="s">
        <v>247</v>
      </c>
      <c r="K2196">
        <v>51107</v>
      </c>
      <c r="L2196" t="s">
        <v>236</v>
      </c>
    </row>
    <row r="2197" spans="1:12" x14ac:dyDescent="0.2">
      <c r="A2197" t="str">
        <f t="shared" si="34"/>
        <v>Louisa2019</v>
      </c>
      <c r="B2197" t="s">
        <v>683</v>
      </c>
      <c r="C2197">
        <v>2019</v>
      </c>
      <c r="D2197" t="s">
        <v>245</v>
      </c>
      <c r="E2197">
        <v>967</v>
      </c>
      <c r="F2197">
        <v>9366</v>
      </c>
      <c r="G2197">
        <v>0.6</v>
      </c>
      <c r="H2197">
        <v>1004</v>
      </c>
      <c r="I2197">
        <v>6.2</v>
      </c>
      <c r="J2197" t="s">
        <v>247</v>
      </c>
      <c r="K2197">
        <v>51109</v>
      </c>
      <c r="L2197" t="s">
        <v>236</v>
      </c>
    </row>
    <row r="2198" spans="1:12" x14ac:dyDescent="0.2">
      <c r="A2198" t="str">
        <f t="shared" si="34"/>
        <v>Lunenburg2019</v>
      </c>
      <c r="B2198" t="s">
        <v>684</v>
      </c>
      <c r="C2198">
        <v>2019</v>
      </c>
      <c r="D2198" t="s">
        <v>245</v>
      </c>
      <c r="E2198">
        <v>314</v>
      </c>
      <c r="F2198">
        <v>2466</v>
      </c>
      <c r="G2198">
        <v>-4.9000000000000004</v>
      </c>
      <c r="H2198">
        <v>747</v>
      </c>
      <c r="I2198">
        <v>7.2</v>
      </c>
      <c r="J2198" t="s">
        <v>247</v>
      </c>
      <c r="K2198">
        <v>51111</v>
      </c>
      <c r="L2198" t="s">
        <v>236</v>
      </c>
    </row>
    <row r="2199" spans="1:12" x14ac:dyDescent="0.2">
      <c r="A2199" t="str">
        <f t="shared" si="34"/>
        <v>Madison2019</v>
      </c>
      <c r="B2199" t="s">
        <v>313</v>
      </c>
      <c r="C2199">
        <v>2019</v>
      </c>
      <c r="D2199" t="s">
        <v>245</v>
      </c>
      <c r="E2199">
        <v>365</v>
      </c>
      <c r="F2199">
        <v>3258</v>
      </c>
      <c r="G2199">
        <v>4.0999999999999996</v>
      </c>
      <c r="H2199">
        <v>722</v>
      </c>
      <c r="I2199">
        <v>2.6</v>
      </c>
      <c r="J2199" t="s">
        <v>247</v>
      </c>
      <c r="K2199">
        <v>51113</v>
      </c>
      <c r="L2199" t="s">
        <v>236</v>
      </c>
    </row>
    <row r="2200" spans="1:12" x14ac:dyDescent="0.2">
      <c r="A2200" t="str">
        <f t="shared" si="34"/>
        <v>Mathews2019</v>
      </c>
      <c r="B2200" t="s">
        <v>685</v>
      </c>
      <c r="C2200">
        <v>2019</v>
      </c>
      <c r="D2200" t="s">
        <v>245</v>
      </c>
      <c r="E2200">
        <v>224</v>
      </c>
      <c r="F2200">
        <v>1574</v>
      </c>
      <c r="G2200">
        <v>0.1</v>
      </c>
      <c r="H2200">
        <v>605</v>
      </c>
      <c r="I2200">
        <v>2.9</v>
      </c>
      <c r="J2200" t="s">
        <v>247</v>
      </c>
      <c r="K2200">
        <v>51115</v>
      </c>
      <c r="L2200" t="s">
        <v>236</v>
      </c>
    </row>
    <row r="2201" spans="1:12" x14ac:dyDescent="0.2">
      <c r="A2201" t="str">
        <f t="shared" si="34"/>
        <v>Mecklenburg2019</v>
      </c>
      <c r="B2201" t="s">
        <v>686</v>
      </c>
      <c r="C2201">
        <v>2019</v>
      </c>
      <c r="D2201" t="s">
        <v>245</v>
      </c>
      <c r="E2201">
        <v>1111</v>
      </c>
      <c r="F2201">
        <v>11538</v>
      </c>
      <c r="G2201">
        <v>-1.4</v>
      </c>
      <c r="H2201">
        <v>717</v>
      </c>
      <c r="I2201">
        <v>2.2999999999999998</v>
      </c>
      <c r="J2201" t="s">
        <v>247</v>
      </c>
      <c r="K2201">
        <v>51117</v>
      </c>
      <c r="L2201" t="s">
        <v>236</v>
      </c>
    </row>
    <row r="2202" spans="1:12" x14ac:dyDescent="0.2">
      <c r="A2202" t="str">
        <f t="shared" si="34"/>
        <v>Middlesex2019</v>
      </c>
      <c r="B2202" t="s">
        <v>687</v>
      </c>
      <c r="C2202">
        <v>2019</v>
      </c>
      <c r="D2202" t="s">
        <v>245</v>
      </c>
      <c r="E2202">
        <v>379</v>
      </c>
      <c r="F2202">
        <v>3245</v>
      </c>
      <c r="G2202">
        <v>-2.2000000000000002</v>
      </c>
      <c r="H2202">
        <v>722</v>
      </c>
      <c r="I2202">
        <v>-3</v>
      </c>
      <c r="J2202" t="s">
        <v>247</v>
      </c>
      <c r="K2202">
        <v>51119</v>
      </c>
      <c r="L2202" t="s">
        <v>236</v>
      </c>
    </row>
    <row r="2203" spans="1:12" x14ac:dyDescent="0.2">
      <c r="A2203" t="str">
        <f t="shared" si="34"/>
        <v>Montgomery2019</v>
      </c>
      <c r="B2203" t="s">
        <v>329</v>
      </c>
      <c r="C2203">
        <v>2019</v>
      </c>
      <c r="D2203" t="s">
        <v>245</v>
      </c>
      <c r="E2203">
        <v>2343</v>
      </c>
      <c r="F2203">
        <v>42865</v>
      </c>
      <c r="G2203">
        <v>0.7</v>
      </c>
      <c r="H2203">
        <v>929</v>
      </c>
      <c r="I2203">
        <v>3.8</v>
      </c>
      <c r="J2203" t="s">
        <v>247</v>
      </c>
      <c r="K2203">
        <v>51121</v>
      </c>
      <c r="L2203" t="s">
        <v>236</v>
      </c>
    </row>
    <row r="2204" spans="1:12" x14ac:dyDescent="0.2">
      <c r="A2204" t="str">
        <f t="shared" si="34"/>
        <v>Nelson2019</v>
      </c>
      <c r="B2204" t="s">
        <v>627</v>
      </c>
      <c r="C2204">
        <v>2019</v>
      </c>
      <c r="D2204" t="s">
        <v>245</v>
      </c>
      <c r="E2204">
        <v>544</v>
      </c>
      <c r="F2204">
        <v>3904</v>
      </c>
      <c r="G2204">
        <v>-4.8</v>
      </c>
      <c r="H2204">
        <v>728</v>
      </c>
      <c r="I2204">
        <v>6.6</v>
      </c>
      <c r="J2204" t="s">
        <v>247</v>
      </c>
      <c r="K2204">
        <v>51125</v>
      </c>
      <c r="L2204" t="s">
        <v>236</v>
      </c>
    </row>
    <row r="2205" spans="1:12" x14ac:dyDescent="0.2">
      <c r="A2205" t="str">
        <f t="shared" si="34"/>
        <v>New Kent2019</v>
      </c>
      <c r="B2205" t="s">
        <v>688</v>
      </c>
      <c r="C2205">
        <v>2019</v>
      </c>
      <c r="D2205" t="s">
        <v>245</v>
      </c>
      <c r="E2205">
        <v>511</v>
      </c>
      <c r="F2205">
        <v>5059</v>
      </c>
      <c r="G2205">
        <v>16.2</v>
      </c>
      <c r="H2205">
        <v>835</v>
      </c>
      <c r="I2205">
        <v>8.9</v>
      </c>
      <c r="J2205" t="s">
        <v>247</v>
      </c>
      <c r="K2205">
        <v>51127</v>
      </c>
      <c r="L2205" t="s">
        <v>236</v>
      </c>
    </row>
    <row r="2206" spans="1:12" x14ac:dyDescent="0.2">
      <c r="A2206" t="str">
        <f t="shared" si="34"/>
        <v>Northampton2019</v>
      </c>
      <c r="B2206" t="s">
        <v>689</v>
      </c>
      <c r="C2206">
        <v>2019</v>
      </c>
      <c r="D2206" t="s">
        <v>245</v>
      </c>
      <c r="E2206">
        <v>589</v>
      </c>
      <c r="F2206">
        <v>4049</v>
      </c>
      <c r="G2206">
        <v>-2.4</v>
      </c>
      <c r="H2206">
        <v>706</v>
      </c>
      <c r="I2206">
        <v>6.6</v>
      </c>
      <c r="J2206" t="s">
        <v>247</v>
      </c>
      <c r="K2206">
        <v>51131</v>
      </c>
      <c r="L2206" t="s">
        <v>236</v>
      </c>
    </row>
    <row r="2207" spans="1:12" x14ac:dyDescent="0.2">
      <c r="A2207" t="str">
        <f t="shared" si="34"/>
        <v>Northumberland2019</v>
      </c>
      <c r="B2207" t="s">
        <v>690</v>
      </c>
      <c r="C2207">
        <v>2019</v>
      </c>
      <c r="D2207" t="s">
        <v>245</v>
      </c>
      <c r="E2207">
        <v>371</v>
      </c>
      <c r="F2207">
        <v>2711</v>
      </c>
      <c r="G2207">
        <v>3.2</v>
      </c>
      <c r="H2207">
        <v>1153</v>
      </c>
      <c r="I2207">
        <v>27.3</v>
      </c>
      <c r="J2207" t="s">
        <v>247</v>
      </c>
      <c r="K2207">
        <v>51133</v>
      </c>
      <c r="L2207" t="s">
        <v>236</v>
      </c>
    </row>
    <row r="2208" spans="1:12" x14ac:dyDescent="0.2">
      <c r="A2208" t="str">
        <f t="shared" si="34"/>
        <v>Nottoway2019</v>
      </c>
      <c r="B2208" t="s">
        <v>691</v>
      </c>
      <c r="C2208">
        <v>2019</v>
      </c>
      <c r="D2208" t="s">
        <v>245</v>
      </c>
      <c r="E2208">
        <v>442</v>
      </c>
      <c r="F2208">
        <v>5774</v>
      </c>
      <c r="G2208">
        <v>0.3</v>
      </c>
      <c r="H2208">
        <v>755</v>
      </c>
      <c r="I2208">
        <v>7.7</v>
      </c>
      <c r="J2208" t="s">
        <v>247</v>
      </c>
      <c r="K2208">
        <v>51135</v>
      </c>
      <c r="L2208" t="s">
        <v>236</v>
      </c>
    </row>
    <row r="2209" spans="1:12" x14ac:dyDescent="0.2">
      <c r="A2209" t="str">
        <f t="shared" si="34"/>
        <v>Orange2019</v>
      </c>
      <c r="B2209" t="s">
        <v>418</v>
      </c>
      <c r="C2209">
        <v>2019</v>
      </c>
      <c r="D2209" t="s">
        <v>245</v>
      </c>
      <c r="E2209">
        <v>934</v>
      </c>
      <c r="F2209">
        <v>9800</v>
      </c>
      <c r="G2209">
        <v>0.7</v>
      </c>
      <c r="H2209">
        <v>765</v>
      </c>
      <c r="I2209">
        <v>4.4000000000000004</v>
      </c>
      <c r="J2209" t="s">
        <v>247</v>
      </c>
      <c r="K2209">
        <v>51137</v>
      </c>
      <c r="L2209" t="s">
        <v>236</v>
      </c>
    </row>
    <row r="2210" spans="1:12" x14ac:dyDescent="0.2">
      <c r="A2210" t="str">
        <f t="shared" si="34"/>
        <v>Page2019</v>
      </c>
      <c r="B2210" t="s">
        <v>692</v>
      </c>
      <c r="C2210">
        <v>2019</v>
      </c>
      <c r="D2210" t="s">
        <v>245</v>
      </c>
      <c r="E2210">
        <v>574</v>
      </c>
      <c r="F2210">
        <v>5162</v>
      </c>
      <c r="G2210">
        <v>-3.9</v>
      </c>
      <c r="H2210">
        <v>691</v>
      </c>
      <c r="I2210">
        <v>3.3</v>
      </c>
      <c r="J2210" t="s">
        <v>247</v>
      </c>
      <c r="K2210">
        <v>51139</v>
      </c>
      <c r="L2210" t="s">
        <v>236</v>
      </c>
    </row>
    <row r="2211" spans="1:12" x14ac:dyDescent="0.2">
      <c r="A2211" t="str">
        <f t="shared" si="34"/>
        <v>Patrick2019</v>
      </c>
      <c r="B2211" t="s">
        <v>693</v>
      </c>
      <c r="C2211">
        <v>2019</v>
      </c>
      <c r="D2211" t="s">
        <v>245</v>
      </c>
      <c r="E2211">
        <v>535</v>
      </c>
      <c r="F2211">
        <v>4337</v>
      </c>
      <c r="G2211">
        <v>-5.0999999999999996</v>
      </c>
      <c r="H2211">
        <v>609</v>
      </c>
      <c r="I2211">
        <v>4.5</v>
      </c>
      <c r="J2211" t="s">
        <v>247</v>
      </c>
      <c r="K2211">
        <v>51141</v>
      </c>
      <c r="L2211" t="s">
        <v>236</v>
      </c>
    </row>
    <row r="2212" spans="1:12" x14ac:dyDescent="0.2">
      <c r="A2212" t="str">
        <f t="shared" si="34"/>
        <v>Pittsylvania2019</v>
      </c>
      <c r="B2212" t="s">
        <v>694</v>
      </c>
      <c r="C2212">
        <v>2019</v>
      </c>
      <c r="D2212" t="s">
        <v>245</v>
      </c>
      <c r="E2212">
        <v>1395</v>
      </c>
      <c r="F2212">
        <v>12087</v>
      </c>
      <c r="G2212">
        <v>-3</v>
      </c>
      <c r="H2212">
        <v>752</v>
      </c>
      <c r="I2212">
        <v>3.7</v>
      </c>
      <c r="J2212" t="s">
        <v>247</v>
      </c>
      <c r="K2212">
        <v>51143</v>
      </c>
      <c r="L2212" t="s">
        <v>236</v>
      </c>
    </row>
    <row r="2213" spans="1:12" x14ac:dyDescent="0.2">
      <c r="A2213" t="str">
        <f t="shared" si="34"/>
        <v>Powhatan2019</v>
      </c>
      <c r="B2213" t="s">
        <v>695</v>
      </c>
      <c r="C2213">
        <v>2019</v>
      </c>
      <c r="D2213" t="s">
        <v>245</v>
      </c>
      <c r="E2213">
        <v>817</v>
      </c>
      <c r="F2213">
        <v>7433</v>
      </c>
      <c r="G2213">
        <v>6.9</v>
      </c>
      <c r="H2213">
        <v>840</v>
      </c>
      <c r="I2213">
        <v>1.3</v>
      </c>
      <c r="J2213" t="s">
        <v>247</v>
      </c>
      <c r="K2213">
        <v>51145</v>
      </c>
      <c r="L2213" t="s">
        <v>236</v>
      </c>
    </row>
    <row r="2214" spans="1:12" x14ac:dyDescent="0.2">
      <c r="A2214" t="str">
        <f t="shared" si="34"/>
        <v>Prince Edward2019</v>
      </c>
      <c r="B2214" t="s">
        <v>696</v>
      </c>
      <c r="C2214">
        <v>2019</v>
      </c>
      <c r="D2214" t="s">
        <v>245</v>
      </c>
      <c r="E2214">
        <v>729</v>
      </c>
      <c r="F2214">
        <v>9361</v>
      </c>
      <c r="G2214">
        <v>-1.8</v>
      </c>
      <c r="H2214">
        <v>724</v>
      </c>
      <c r="I2214">
        <v>4.8</v>
      </c>
      <c r="J2214" t="s">
        <v>247</v>
      </c>
      <c r="K2214">
        <v>51147</v>
      </c>
      <c r="L2214" t="s">
        <v>236</v>
      </c>
    </row>
    <row r="2215" spans="1:12" x14ac:dyDescent="0.2">
      <c r="A2215" t="str">
        <f t="shared" si="34"/>
        <v>Prince George2019</v>
      </c>
      <c r="B2215" t="s">
        <v>697</v>
      </c>
      <c r="C2215">
        <v>2019</v>
      </c>
      <c r="D2215" t="s">
        <v>245</v>
      </c>
      <c r="E2215">
        <v>642</v>
      </c>
      <c r="F2215">
        <v>15023</v>
      </c>
      <c r="G2215">
        <v>0.5</v>
      </c>
      <c r="H2215">
        <v>1037</v>
      </c>
      <c r="I2215">
        <v>2.2999999999999998</v>
      </c>
      <c r="J2215" t="s">
        <v>247</v>
      </c>
      <c r="K2215">
        <v>51149</v>
      </c>
      <c r="L2215" t="s">
        <v>236</v>
      </c>
    </row>
    <row r="2216" spans="1:12" x14ac:dyDescent="0.2">
      <c r="A2216" t="str">
        <f t="shared" si="34"/>
        <v>Prince William2019</v>
      </c>
      <c r="B2216" t="s">
        <v>698</v>
      </c>
      <c r="C2216">
        <v>2019</v>
      </c>
      <c r="D2216" t="s">
        <v>245</v>
      </c>
      <c r="E2216">
        <v>9600</v>
      </c>
      <c r="F2216">
        <v>134141</v>
      </c>
      <c r="G2216">
        <v>2</v>
      </c>
      <c r="H2216">
        <v>1028</v>
      </c>
      <c r="I2216">
        <v>3.3</v>
      </c>
      <c r="J2216" t="s">
        <v>247</v>
      </c>
      <c r="K2216">
        <v>51153</v>
      </c>
      <c r="L2216" t="s">
        <v>236</v>
      </c>
    </row>
    <row r="2217" spans="1:12" x14ac:dyDescent="0.2">
      <c r="A2217" t="str">
        <f t="shared" si="34"/>
        <v>Pulaski2019</v>
      </c>
      <c r="B2217" t="s">
        <v>415</v>
      </c>
      <c r="C2217">
        <v>2019</v>
      </c>
      <c r="D2217" t="s">
        <v>245</v>
      </c>
      <c r="E2217">
        <v>842</v>
      </c>
      <c r="F2217">
        <v>14582</v>
      </c>
      <c r="G2217">
        <v>0.7</v>
      </c>
      <c r="H2217">
        <v>802</v>
      </c>
      <c r="I2217">
        <v>0.5</v>
      </c>
      <c r="J2217" t="s">
        <v>247</v>
      </c>
      <c r="K2217">
        <v>51155</v>
      </c>
      <c r="L2217" t="s">
        <v>236</v>
      </c>
    </row>
    <row r="2218" spans="1:12" x14ac:dyDescent="0.2">
      <c r="A2218" t="str">
        <f t="shared" si="34"/>
        <v>Rappahannock2019</v>
      </c>
      <c r="B2218" t="s">
        <v>699</v>
      </c>
      <c r="C2218">
        <v>2019</v>
      </c>
      <c r="D2218" t="s">
        <v>245</v>
      </c>
      <c r="E2218">
        <v>272</v>
      </c>
      <c r="F2218">
        <v>1445</v>
      </c>
      <c r="G2218">
        <v>3.2</v>
      </c>
      <c r="H2218">
        <v>791</v>
      </c>
      <c r="I2218">
        <v>2.5</v>
      </c>
      <c r="J2218" t="s">
        <v>247</v>
      </c>
      <c r="K2218">
        <v>51157</v>
      </c>
      <c r="L2218" t="s">
        <v>236</v>
      </c>
    </row>
    <row r="2219" spans="1:12" x14ac:dyDescent="0.2">
      <c r="A2219" t="str">
        <f t="shared" si="34"/>
        <v>Richmond2019</v>
      </c>
      <c r="B2219" t="s">
        <v>342</v>
      </c>
      <c r="C2219">
        <v>2019</v>
      </c>
      <c r="D2219" t="s">
        <v>245</v>
      </c>
      <c r="E2219">
        <v>226</v>
      </c>
      <c r="F2219">
        <v>2916</v>
      </c>
      <c r="G2219">
        <v>0.3</v>
      </c>
      <c r="H2219">
        <v>783</v>
      </c>
      <c r="I2219">
        <v>3.3</v>
      </c>
      <c r="J2219" t="s">
        <v>247</v>
      </c>
      <c r="K2219">
        <v>51159</v>
      </c>
      <c r="L2219" t="s">
        <v>236</v>
      </c>
    </row>
    <row r="2220" spans="1:12" x14ac:dyDescent="0.2">
      <c r="A2220" t="str">
        <f t="shared" si="34"/>
        <v>Roanoke2019</v>
      </c>
      <c r="B2220" t="s">
        <v>700</v>
      </c>
      <c r="C2220">
        <v>2019</v>
      </c>
      <c r="D2220" t="s">
        <v>245</v>
      </c>
      <c r="E2220">
        <v>2502</v>
      </c>
      <c r="F2220">
        <v>39662</v>
      </c>
      <c r="G2220">
        <v>2.2000000000000002</v>
      </c>
      <c r="H2220">
        <v>887</v>
      </c>
      <c r="I2220">
        <v>3.4</v>
      </c>
      <c r="J2220" t="s">
        <v>247</v>
      </c>
      <c r="K2220">
        <v>51161</v>
      </c>
      <c r="L2220" t="s">
        <v>236</v>
      </c>
    </row>
    <row r="2221" spans="1:12" x14ac:dyDescent="0.2">
      <c r="A2221" t="str">
        <f t="shared" si="34"/>
        <v>Rockbridge2019</v>
      </c>
      <c r="B2221" t="s">
        <v>701</v>
      </c>
      <c r="C2221">
        <v>2019</v>
      </c>
      <c r="D2221" t="s">
        <v>245</v>
      </c>
      <c r="E2221">
        <v>506</v>
      </c>
      <c r="F2221">
        <v>6293</v>
      </c>
      <c r="G2221">
        <v>2.4</v>
      </c>
      <c r="H2221">
        <v>652</v>
      </c>
      <c r="I2221">
        <v>1.6</v>
      </c>
      <c r="J2221" t="s">
        <v>247</v>
      </c>
      <c r="K2221">
        <v>51163</v>
      </c>
      <c r="L2221" t="s">
        <v>236</v>
      </c>
    </row>
    <row r="2222" spans="1:12" x14ac:dyDescent="0.2">
      <c r="A2222" t="str">
        <f t="shared" si="34"/>
        <v>Rockingham2019</v>
      </c>
      <c r="B2222" t="s">
        <v>380</v>
      </c>
      <c r="C2222">
        <v>2019</v>
      </c>
      <c r="D2222" t="s">
        <v>245</v>
      </c>
      <c r="E2222">
        <v>1856</v>
      </c>
      <c r="F2222">
        <v>34201</v>
      </c>
      <c r="G2222">
        <v>2.1</v>
      </c>
      <c r="H2222">
        <v>890</v>
      </c>
      <c r="I2222">
        <v>3</v>
      </c>
      <c r="J2222" t="s">
        <v>247</v>
      </c>
      <c r="K2222">
        <v>51165</v>
      </c>
      <c r="L2222" t="s">
        <v>236</v>
      </c>
    </row>
    <row r="2223" spans="1:12" x14ac:dyDescent="0.2">
      <c r="A2223" t="str">
        <f t="shared" si="34"/>
        <v>Russell2019</v>
      </c>
      <c r="B2223" t="s">
        <v>449</v>
      </c>
      <c r="C2223">
        <v>2019</v>
      </c>
      <c r="D2223" t="s">
        <v>245</v>
      </c>
      <c r="E2223">
        <v>604</v>
      </c>
      <c r="F2223">
        <v>6815</v>
      </c>
      <c r="G2223">
        <v>1.1000000000000001</v>
      </c>
      <c r="H2223">
        <v>845</v>
      </c>
      <c r="I2223">
        <v>5.5</v>
      </c>
      <c r="J2223" t="s">
        <v>247</v>
      </c>
      <c r="K2223">
        <v>51167</v>
      </c>
      <c r="L2223" t="s">
        <v>236</v>
      </c>
    </row>
    <row r="2224" spans="1:12" x14ac:dyDescent="0.2">
      <c r="A2224" t="str">
        <f t="shared" si="34"/>
        <v>Scott2019</v>
      </c>
      <c r="B2224" t="s">
        <v>638</v>
      </c>
      <c r="C2224">
        <v>2019</v>
      </c>
      <c r="D2224" t="s">
        <v>245</v>
      </c>
      <c r="E2224">
        <v>431</v>
      </c>
      <c r="F2224">
        <v>5140</v>
      </c>
      <c r="G2224">
        <v>1.7</v>
      </c>
      <c r="H2224">
        <v>675</v>
      </c>
      <c r="I2224">
        <v>5.0999999999999996</v>
      </c>
      <c r="J2224" t="s">
        <v>247</v>
      </c>
      <c r="K2224">
        <v>51169</v>
      </c>
      <c r="L2224" t="s">
        <v>236</v>
      </c>
    </row>
    <row r="2225" spans="1:12" x14ac:dyDescent="0.2">
      <c r="A2225" t="str">
        <f t="shared" si="34"/>
        <v>Shenandoah2019</v>
      </c>
      <c r="B2225" t="s">
        <v>702</v>
      </c>
      <c r="C2225">
        <v>2019</v>
      </c>
      <c r="D2225" t="s">
        <v>245</v>
      </c>
      <c r="E2225">
        <v>1163</v>
      </c>
      <c r="F2225">
        <v>14084</v>
      </c>
      <c r="G2225">
        <v>-1.7</v>
      </c>
      <c r="H2225">
        <v>757</v>
      </c>
      <c r="I2225">
        <v>1.1000000000000001</v>
      </c>
      <c r="J2225" t="s">
        <v>247</v>
      </c>
      <c r="K2225">
        <v>51171</v>
      </c>
      <c r="L2225" t="s">
        <v>236</v>
      </c>
    </row>
    <row r="2226" spans="1:12" x14ac:dyDescent="0.2">
      <c r="A2226" t="str">
        <f t="shared" si="34"/>
        <v>Smyth2019</v>
      </c>
      <c r="B2226" t="s">
        <v>703</v>
      </c>
      <c r="C2226">
        <v>2019</v>
      </c>
      <c r="D2226" t="s">
        <v>245</v>
      </c>
      <c r="E2226">
        <v>892</v>
      </c>
      <c r="F2226">
        <v>12080</v>
      </c>
      <c r="G2226">
        <v>-1</v>
      </c>
      <c r="H2226">
        <v>734</v>
      </c>
      <c r="I2226">
        <v>5.5</v>
      </c>
      <c r="J2226" t="s">
        <v>247</v>
      </c>
      <c r="K2226">
        <v>51173</v>
      </c>
      <c r="L2226" t="s">
        <v>236</v>
      </c>
    </row>
    <row r="2227" spans="1:12" x14ac:dyDescent="0.2">
      <c r="A2227" t="str">
        <f t="shared" si="34"/>
        <v>Southampton2019</v>
      </c>
      <c r="B2227" t="s">
        <v>704</v>
      </c>
      <c r="C2227">
        <v>2019</v>
      </c>
      <c r="D2227" t="s">
        <v>245</v>
      </c>
      <c r="E2227">
        <v>346</v>
      </c>
      <c r="F2227">
        <v>3734</v>
      </c>
      <c r="G2227">
        <v>0.9</v>
      </c>
      <c r="H2227">
        <v>729</v>
      </c>
      <c r="I2227">
        <v>1.5</v>
      </c>
      <c r="J2227" t="s">
        <v>247</v>
      </c>
      <c r="K2227">
        <v>51175</v>
      </c>
      <c r="L2227" t="s">
        <v>236</v>
      </c>
    </row>
    <row r="2228" spans="1:12" x14ac:dyDescent="0.2">
      <c r="A2228" t="str">
        <f t="shared" si="34"/>
        <v>Spotsylvania2019</v>
      </c>
      <c r="B2228" t="s">
        <v>705</v>
      </c>
      <c r="C2228">
        <v>2019</v>
      </c>
      <c r="D2228" t="s">
        <v>245</v>
      </c>
      <c r="E2228">
        <v>3161</v>
      </c>
      <c r="F2228">
        <v>36590</v>
      </c>
      <c r="G2228">
        <v>-0.5</v>
      </c>
      <c r="H2228">
        <v>835</v>
      </c>
      <c r="I2228">
        <v>5.3</v>
      </c>
      <c r="J2228" t="s">
        <v>247</v>
      </c>
      <c r="K2228">
        <v>51177</v>
      </c>
      <c r="L2228" t="s">
        <v>236</v>
      </c>
    </row>
    <row r="2229" spans="1:12" x14ac:dyDescent="0.2">
      <c r="A2229" t="str">
        <f t="shared" si="34"/>
        <v>Stafford2019</v>
      </c>
      <c r="B2229" t="s">
        <v>706</v>
      </c>
      <c r="C2229">
        <v>2019</v>
      </c>
      <c r="D2229" t="s">
        <v>245</v>
      </c>
      <c r="E2229">
        <v>2856</v>
      </c>
      <c r="F2229">
        <v>46122</v>
      </c>
      <c r="G2229">
        <v>4.5</v>
      </c>
      <c r="H2229">
        <v>1080</v>
      </c>
      <c r="I2229">
        <v>3.9</v>
      </c>
      <c r="J2229" t="s">
        <v>247</v>
      </c>
      <c r="K2229">
        <v>51179</v>
      </c>
      <c r="L2229" t="s">
        <v>236</v>
      </c>
    </row>
    <row r="2230" spans="1:12" x14ac:dyDescent="0.2">
      <c r="A2230" t="str">
        <f t="shared" si="34"/>
        <v>Surry2019</v>
      </c>
      <c r="B2230" t="s">
        <v>707</v>
      </c>
      <c r="C2230">
        <v>2019</v>
      </c>
      <c r="D2230" t="s">
        <v>245</v>
      </c>
      <c r="E2230">
        <v>126</v>
      </c>
      <c r="F2230">
        <v>2129</v>
      </c>
      <c r="G2230">
        <v>-7.8</v>
      </c>
      <c r="H2230">
        <v>1704</v>
      </c>
      <c r="I2230">
        <v>8.1</v>
      </c>
      <c r="J2230" t="s">
        <v>247</v>
      </c>
      <c r="K2230">
        <v>51181</v>
      </c>
      <c r="L2230" t="s">
        <v>236</v>
      </c>
    </row>
    <row r="2231" spans="1:12" x14ac:dyDescent="0.2">
      <c r="A2231" t="str">
        <f t="shared" si="34"/>
        <v>Sussex2019</v>
      </c>
      <c r="B2231" t="s">
        <v>708</v>
      </c>
      <c r="C2231">
        <v>2019</v>
      </c>
      <c r="D2231" t="s">
        <v>245</v>
      </c>
      <c r="E2231">
        <v>279</v>
      </c>
      <c r="F2231">
        <v>3693</v>
      </c>
      <c r="G2231">
        <v>2.1</v>
      </c>
      <c r="H2231">
        <v>804</v>
      </c>
      <c r="I2231">
        <v>3.7</v>
      </c>
      <c r="J2231" t="s">
        <v>247</v>
      </c>
      <c r="K2231">
        <v>51183</v>
      </c>
      <c r="L2231" t="s">
        <v>236</v>
      </c>
    </row>
    <row r="2232" spans="1:12" x14ac:dyDescent="0.2">
      <c r="A2232" t="str">
        <f t="shared" si="34"/>
        <v>Tazewell2019</v>
      </c>
      <c r="B2232" t="s">
        <v>709</v>
      </c>
      <c r="C2232">
        <v>2019</v>
      </c>
      <c r="D2232" t="s">
        <v>245</v>
      </c>
      <c r="E2232">
        <v>1079</v>
      </c>
      <c r="F2232">
        <v>14416</v>
      </c>
      <c r="G2232">
        <v>-2</v>
      </c>
      <c r="H2232">
        <v>694</v>
      </c>
      <c r="I2232">
        <v>-3.3</v>
      </c>
      <c r="J2232" t="s">
        <v>247</v>
      </c>
      <c r="K2232">
        <v>51185</v>
      </c>
      <c r="L2232" t="s">
        <v>236</v>
      </c>
    </row>
    <row r="2233" spans="1:12" x14ac:dyDescent="0.2">
      <c r="A2233" t="str">
        <f t="shared" si="34"/>
        <v>Warren2019</v>
      </c>
      <c r="B2233" t="s">
        <v>561</v>
      </c>
      <c r="C2233">
        <v>2019</v>
      </c>
      <c r="D2233" t="s">
        <v>245</v>
      </c>
      <c r="E2233">
        <v>1082</v>
      </c>
      <c r="F2233">
        <v>12962</v>
      </c>
      <c r="G2233">
        <v>0.3</v>
      </c>
      <c r="H2233">
        <v>817</v>
      </c>
      <c r="I2233">
        <v>5.0999999999999996</v>
      </c>
      <c r="J2233" t="s">
        <v>247</v>
      </c>
      <c r="K2233">
        <v>51187</v>
      </c>
      <c r="L2233" t="s">
        <v>236</v>
      </c>
    </row>
    <row r="2234" spans="1:12" x14ac:dyDescent="0.2">
      <c r="A2234" t="str">
        <f t="shared" si="34"/>
        <v>Washington2019</v>
      </c>
      <c r="B2234" t="s">
        <v>452</v>
      </c>
      <c r="C2234">
        <v>2019</v>
      </c>
      <c r="D2234" t="s">
        <v>245</v>
      </c>
      <c r="E2234">
        <v>1501</v>
      </c>
      <c r="F2234">
        <v>20181</v>
      </c>
      <c r="G2234">
        <v>-0.6</v>
      </c>
      <c r="H2234">
        <v>752</v>
      </c>
      <c r="I2234">
        <v>2.6</v>
      </c>
      <c r="J2234" t="s">
        <v>247</v>
      </c>
      <c r="K2234">
        <v>51191</v>
      </c>
      <c r="L2234" t="s">
        <v>236</v>
      </c>
    </row>
    <row r="2235" spans="1:12" x14ac:dyDescent="0.2">
      <c r="A2235" t="str">
        <f t="shared" si="34"/>
        <v>Westmoreland2019</v>
      </c>
      <c r="B2235" t="s">
        <v>710</v>
      </c>
      <c r="C2235">
        <v>2019</v>
      </c>
      <c r="D2235" t="s">
        <v>245</v>
      </c>
      <c r="E2235">
        <v>411</v>
      </c>
      <c r="F2235">
        <v>3376</v>
      </c>
      <c r="G2235">
        <v>2.1</v>
      </c>
      <c r="H2235">
        <v>635</v>
      </c>
      <c r="I2235">
        <v>0.5</v>
      </c>
      <c r="J2235" t="s">
        <v>247</v>
      </c>
      <c r="K2235">
        <v>51193</v>
      </c>
      <c r="L2235" t="s">
        <v>236</v>
      </c>
    </row>
    <row r="2236" spans="1:12" x14ac:dyDescent="0.2">
      <c r="A2236" t="str">
        <f t="shared" si="34"/>
        <v>Wise2019</v>
      </c>
      <c r="B2236" t="s">
        <v>711</v>
      </c>
      <c r="C2236">
        <v>2019</v>
      </c>
      <c r="D2236" t="s">
        <v>245</v>
      </c>
      <c r="E2236">
        <v>898</v>
      </c>
      <c r="F2236">
        <v>11712</v>
      </c>
      <c r="G2236">
        <v>0</v>
      </c>
      <c r="H2236">
        <v>703</v>
      </c>
      <c r="I2236">
        <v>0.6</v>
      </c>
      <c r="J2236" t="s">
        <v>247</v>
      </c>
      <c r="K2236">
        <v>51195</v>
      </c>
      <c r="L2236" t="s">
        <v>236</v>
      </c>
    </row>
    <row r="2237" spans="1:12" x14ac:dyDescent="0.2">
      <c r="A2237" t="str">
        <f t="shared" si="34"/>
        <v>Wythe2019</v>
      </c>
      <c r="B2237" t="s">
        <v>712</v>
      </c>
      <c r="C2237">
        <v>2019</v>
      </c>
      <c r="D2237" t="s">
        <v>245</v>
      </c>
      <c r="E2237">
        <v>896</v>
      </c>
      <c r="F2237">
        <v>11365</v>
      </c>
      <c r="G2237">
        <v>-1</v>
      </c>
      <c r="H2237">
        <v>702</v>
      </c>
      <c r="I2237">
        <v>2.8</v>
      </c>
      <c r="J2237" t="s">
        <v>247</v>
      </c>
      <c r="K2237">
        <v>51197</v>
      </c>
      <c r="L2237" t="s">
        <v>236</v>
      </c>
    </row>
    <row r="2238" spans="1:12" x14ac:dyDescent="0.2">
      <c r="A2238" t="str">
        <f t="shared" si="34"/>
        <v>York2019</v>
      </c>
      <c r="B2238" t="s">
        <v>391</v>
      </c>
      <c r="C2238">
        <v>2019</v>
      </c>
      <c r="D2238" t="s">
        <v>245</v>
      </c>
      <c r="E2238">
        <v>1617</v>
      </c>
      <c r="F2238">
        <v>21238</v>
      </c>
      <c r="G2238">
        <v>-1.2</v>
      </c>
      <c r="H2238">
        <v>832</v>
      </c>
      <c r="I2238">
        <v>4</v>
      </c>
      <c r="J2238" t="s">
        <v>247</v>
      </c>
      <c r="K2238">
        <v>51199</v>
      </c>
      <c r="L2238" t="s">
        <v>236</v>
      </c>
    </row>
    <row r="2239" spans="1:12" x14ac:dyDescent="0.2">
      <c r="A2239" t="str">
        <f t="shared" si="34"/>
        <v>Alexandria City2019</v>
      </c>
      <c r="B2239" t="s">
        <v>258</v>
      </c>
      <c r="C2239">
        <v>2019</v>
      </c>
      <c r="D2239" t="s">
        <v>245</v>
      </c>
      <c r="E2239">
        <v>6221</v>
      </c>
      <c r="F2239">
        <v>91168</v>
      </c>
      <c r="G2239">
        <v>-0.9</v>
      </c>
      <c r="H2239">
        <v>1646</v>
      </c>
      <c r="I2239">
        <v>1.2</v>
      </c>
      <c r="J2239" t="s">
        <v>247</v>
      </c>
      <c r="K2239">
        <v>51510</v>
      </c>
      <c r="L2239" t="s">
        <v>236</v>
      </c>
    </row>
    <row r="2240" spans="1:12" x14ac:dyDescent="0.2">
      <c r="A2240" t="str">
        <f t="shared" si="34"/>
        <v>Bristol City2019</v>
      </c>
      <c r="B2240" t="s">
        <v>260</v>
      </c>
      <c r="C2240">
        <v>2019</v>
      </c>
      <c r="D2240" t="s">
        <v>245</v>
      </c>
      <c r="E2240">
        <v>603</v>
      </c>
      <c r="F2240">
        <v>9273</v>
      </c>
      <c r="G2240">
        <v>1.3</v>
      </c>
      <c r="H2240">
        <v>709</v>
      </c>
      <c r="I2240">
        <v>-0.1</v>
      </c>
      <c r="J2240" t="s">
        <v>247</v>
      </c>
      <c r="K2240">
        <v>51520</v>
      </c>
      <c r="L2240" t="s">
        <v>236</v>
      </c>
    </row>
    <row r="2241" spans="1:12" x14ac:dyDescent="0.2">
      <c r="A2241" t="str">
        <f t="shared" si="34"/>
        <v>Buena Vista City2019</v>
      </c>
      <c r="B2241" t="s">
        <v>261</v>
      </c>
      <c r="C2241">
        <v>2019</v>
      </c>
      <c r="D2241" t="s">
        <v>245</v>
      </c>
      <c r="E2241">
        <v>139</v>
      </c>
      <c r="F2241">
        <v>2850</v>
      </c>
      <c r="G2241">
        <v>11.1</v>
      </c>
      <c r="H2241">
        <v>642</v>
      </c>
      <c r="I2241">
        <v>0.6</v>
      </c>
      <c r="J2241" t="s">
        <v>247</v>
      </c>
      <c r="K2241">
        <v>51530</v>
      </c>
      <c r="L2241" t="s">
        <v>236</v>
      </c>
    </row>
    <row r="2242" spans="1:12" x14ac:dyDescent="0.2">
      <c r="A2242" t="str">
        <f t="shared" si="34"/>
        <v>Charlottesville City2019</v>
      </c>
      <c r="B2242" t="s">
        <v>262</v>
      </c>
      <c r="C2242">
        <v>2019</v>
      </c>
      <c r="D2242" t="s">
        <v>245</v>
      </c>
      <c r="E2242">
        <v>2501</v>
      </c>
      <c r="F2242">
        <v>41362</v>
      </c>
      <c r="G2242">
        <v>1.5</v>
      </c>
      <c r="H2242">
        <v>1167</v>
      </c>
      <c r="I2242">
        <v>0</v>
      </c>
      <c r="J2242" t="s">
        <v>247</v>
      </c>
      <c r="K2242">
        <v>51540</v>
      </c>
      <c r="L2242" t="s">
        <v>236</v>
      </c>
    </row>
    <row r="2243" spans="1:12" x14ac:dyDescent="0.2">
      <c r="A2243" t="str">
        <f t="shared" si="34"/>
        <v>Chesapeake City2019</v>
      </c>
      <c r="B2243" t="s">
        <v>263</v>
      </c>
      <c r="C2243">
        <v>2019</v>
      </c>
      <c r="D2243" t="s">
        <v>245</v>
      </c>
      <c r="E2243">
        <v>6234</v>
      </c>
      <c r="F2243">
        <v>104454</v>
      </c>
      <c r="G2243">
        <v>2.1</v>
      </c>
      <c r="H2243">
        <v>903</v>
      </c>
      <c r="I2243">
        <v>4.4000000000000004</v>
      </c>
      <c r="J2243" t="s">
        <v>247</v>
      </c>
      <c r="K2243">
        <v>51550</v>
      </c>
      <c r="L2243" t="s">
        <v>236</v>
      </c>
    </row>
    <row r="2244" spans="1:12" x14ac:dyDescent="0.2">
      <c r="A2244" t="str">
        <f t="shared" si="34"/>
        <v>Colonial Heights City2019</v>
      </c>
      <c r="B2244" t="s">
        <v>264</v>
      </c>
      <c r="C2244">
        <v>2019</v>
      </c>
      <c r="D2244" t="s">
        <v>245</v>
      </c>
      <c r="E2244">
        <v>743</v>
      </c>
      <c r="F2244">
        <v>10793</v>
      </c>
      <c r="G2244">
        <v>-2.1</v>
      </c>
      <c r="H2244">
        <v>637</v>
      </c>
      <c r="I2244">
        <v>3.4</v>
      </c>
      <c r="J2244" t="s">
        <v>247</v>
      </c>
      <c r="K2244">
        <v>51570</v>
      </c>
      <c r="L2244" t="s">
        <v>236</v>
      </c>
    </row>
    <row r="2245" spans="1:12" x14ac:dyDescent="0.2">
      <c r="A2245" t="str">
        <f t="shared" si="34"/>
        <v>Covington City2019</v>
      </c>
      <c r="B2245" t="s">
        <v>265</v>
      </c>
      <c r="C2245">
        <v>2019</v>
      </c>
      <c r="D2245" t="s">
        <v>245</v>
      </c>
      <c r="E2245">
        <v>275</v>
      </c>
      <c r="F2245">
        <v>3959</v>
      </c>
      <c r="G2245">
        <v>-0.6</v>
      </c>
      <c r="H2245">
        <v>1089</v>
      </c>
      <c r="I2245">
        <v>7.1</v>
      </c>
      <c r="J2245" t="s">
        <v>247</v>
      </c>
      <c r="K2245">
        <v>51580</v>
      </c>
      <c r="L2245" t="s">
        <v>236</v>
      </c>
    </row>
    <row r="2246" spans="1:12" x14ac:dyDescent="0.2">
      <c r="A2246" t="str">
        <f t="shared" ref="A2246:A2309" si="35">_xlfn.CONCAT(B2246, C2246)</f>
        <v>Danville City2019</v>
      </c>
      <c r="B2246" t="s">
        <v>266</v>
      </c>
      <c r="C2246">
        <v>2019</v>
      </c>
      <c r="D2246" t="s">
        <v>245</v>
      </c>
      <c r="E2246">
        <v>1820</v>
      </c>
      <c r="F2246">
        <v>25605</v>
      </c>
      <c r="G2246">
        <v>-3.8</v>
      </c>
      <c r="H2246">
        <v>750</v>
      </c>
      <c r="I2246">
        <v>3.7</v>
      </c>
      <c r="J2246" t="s">
        <v>247</v>
      </c>
      <c r="K2246">
        <v>51590</v>
      </c>
      <c r="L2246" t="s">
        <v>236</v>
      </c>
    </row>
    <row r="2247" spans="1:12" x14ac:dyDescent="0.2">
      <c r="A2247" t="str">
        <f t="shared" si="35"/>
        <v>Emporia City2019</v>
      </c>
      <c r="B2247" t="s">
        <v>267</v>
      </c>
      <c r="C2247">
        <v>2019</v>
      </c>
      <c r="D2247" t="s">
        <v>245</v>
      </c>
      <c r="E2247">
        <v>284</v>
      </c>
      <c r="F2247">
        <v>3306</v>
      </c>
      <c r="G2247">
        <v>-3.5</v>
      </c>
      <c r="H2247">
        <v>608</v>
      </c>
      <c r="I2247">
        <v>4.5999999999999996</v>
      </c>
      <c r="J2247" t="s">
        <v>247</v>
      </c>
      <c r="K2247">
        <v>51595</v>
      </c>
      <c r="L2247" t="s">
        <v>236</v>
      </c>
    </row>
    <row r="2248" spans="1:12" x14ac:dyDescent="0.2">
      <c r="A2248" t="str">
        <f t="shared" si="35"/>
        <v>Fairfax City2019</v>
      </c>
      <c r="B2248" t="s">
        <v>268</v>
      </c>
      <c r="C2248">
        <v>2019</v>
      </c>
      <c r="D2248" t="s">
        <v>245</v>
      </c>
      <c r="E2248">
        <v>1696</v>
      </c>
      <c r="F2248">
        <v>19593</v>
      </c>
      <c r="G2248">
        <v>0.4</v>
      </c>
      <c r="H2248">
        <v>1197</v>
      </c>
      <c r="I2248">
        <v>4.5</v>
      </c>
      <c r="J2248" t="s">
        <v>247</v>
      </c>
      <c r="K2248">
        <v>51600</v>
      </c>
      <c r="L2248" t="s">
        <v>236</v>
      </c>
    </row>
    <row r="2249" spans="1:12" x14ac:dyDescent="0.2">
      <c r="A2249" t="str">
        <f t="shared" si="35"/>
        <v>Falls Church City2019</v>
      </c>
      <c r="B2249" t="s">
        <v>269</v>
      </c>
      <c r="C2249">
        <v>2019</v>
      </c>
      <c r="D2249" t="s">
        <v>245</v>
      </c>
      <c r="E2249">
        <v>1013</v>
      </c>
      <c r="F2249">
        <v>12144</v>
      </c>
      <c r="G2249">
        <v>-1.6</v>
      </c>
      <c r="H2249">
        <v>1519</v>
      </c>
      <c r="I2249">
        <v>3.7</v>
      </c>
      <c r="J2249" t="s">
        <v>247</v>
      </c>
      <c r="K2249">
        <v>51610</v>
      </c>
      <c r="L2249" t="s">
        <v>236</v>
      </c>
    </row>
    <row r="2250" spans="1:12" x14ac:dyDescent="0.2">
      <c r="A2250" t="str">
        <f t="shared" si="35"/>
        <v>Franklin City2019</v>
      </c>
      <c r="B2250" t="s">
        <v>270</v>
      </c>
      <c r="C2250">
        <v>2019</v>
      </c>
      <c r="D2250" t="s">
        <v>245</v>
      </c>
      <c r="E2250">
        <v>340</v>
      </c>
      <c r="F2250">
        <v>4227</v>
      </c>
      <c r="G2250">
        <v>-2.7</v>
      </c>
      <c r="H2250">
        <v>637</v>
      </c>
      <c r="I2250">
        <v>4.5999999999999996</v>
      </c>
      <c r="J2250" t="s">
        <v>247</v>
      </c>
      <c r="K2250">
        <v>51620</v>
      </c>
      <c r="L2250" t="s">
        <v>236</v>
      </c>
    </row>
    <row r="2251" spans="1:12" x14ac:dyDescent="0.2">
      <c r="A2251" t="str">
        <f t="shared" si="35"/>
        <v>Fredericksburg City2019</v>
      </c>
      <c r="B2251" t="s">
        <v>271</v>
      </c>
      <c r="C2251">
        <v>2019</v>
      </c>
      <c r="D2251" t="s">
        <v>245</v>
      </c>
      <c r="E2251">
        <v>1683</v>
      </c>
      <c r="F2251">
        <v>25013</v>
      </c>
      <c r="G2251">
        <v>0</v>
      </c>
      <c r="H2251">
        <v>1015</v>
      </c>
      <c r="I2251">
        <v>6.2</v>
      </c>
      <c r="J2251" t="s">
        <v>247</v>
      </c>
      <c r="K2251">
        <v>51630</v>
      </c>
      <c r="L2251" t="s">
        <v>236</v>
      </c>
    </row>
    <row r="2252" spans="1:12" x14ac:dyDescent="0.2">
      <c r="A2252" t="str">
        <f t="shared" si="35"/>
        <v>Galax City2019</v>
      </c>
      <c r="B2252" t="s">
        <v>272</v>
      </c>
      <c r="C2252">
        <v>2019</v>
      </c>
      <c r="D2252" t="s">
        <v>245</v>
      </c>
      <c r="E2252">
        <v>399</v>
      </c>
      <c r="F2252">
        <v>5727</v>
      </c>
      <c r="G2252">
        <v>-2</v>
      </c>
      <c r="H2252">
        <v>641</v>
      </c>
      <c r="I2252">
        <v>2.4</v>
      </c>
      <c r="J2252" t="s">
        <v>247</v>
      </c>
      <c r="K2252">
        <v>51640</v>
      </c>
      <c r="L2252" t="s">
        <v>236</v>
      </c>
    </row>
    <row r="2253" spans="1:12" x14ac:dyDescent="0.2">
      <c r="A2253" t="str">
        <f t="shared" si="35"/>
        <v>Hampton City2019</v>
      </c>
      <c r="B2253" t="s">
        <v>273</v>
      </c>
      <c r="C2253">
        <v>2019</v>
      </c>
      <c r="D2253" t="s">
        <v>245</v>
      </c>
      <c r="E2253">
        <v>2861</v>
      </c>
      <c r="F2253">
        <v>53786</v>
      </c>
      <c r="G2253">
        <v>-0.3</v>
      </c>
      <c r="H2253">
        <v>1006</v>
      </c>
      <c r="I2253">
        <v>5.7</v>
      </c>
      <c r="J2253" t="s">
        <v>247</v>
      </c>
      <c r="K2253">
        <v>51650</v>
      </c>
      <c r="L2253" t="s">
        <v>236</v>
      </c>
    </row>
    <row r="2254" spans="1:12" x14ac:dyDescent="0.2">
      <c r="A2254" t="str">
        <f t="shared" si="35"/>
        <v>Harrisonburg City2019</v>
      </c>
      <c r="B2254" t="s">
        <v>274</v>
      </c>
      <c r="C2254">
        <v>2019</v>
      </c>
      <c r="D2254" t="s">
        <v>245</v>
      </c>
      <c r="E2254">
        <v>1711</v>
      </c>
      <c r="F2254">
        <v>32099</v>
      </c>
      <c r="G2254">
        <v>1.8</v>
      </c>
      <c r="H2254">
        <v>785</v>
      </c>
      <c r="I2254">
        <v>1.4</v>
      </c>
      <c r="J2254" t="s">
        <v>247</v>
      </c>
      <c r="K2254">
        <v>51660</v>
      </c>
      <c r="L2254" t="s">
        <v>236</v>
      </c>
    </row>
    <row r="2255" spans="1:12" x14ac:dyDescent="0.2">
      <c r="A2255" t="str">
        <f t="shared" si="35"/>
        <v>Hopewell City2019</v>
      </c>
      <c r="B2255" t="s">
        <v>275</v>
      </c>
      <c r="C2255">
        <v>2019</v>
      </c>
      <c r="D2255" t="s">
        <v>245</v>
      </c>
      <c r="E2255">
        <v>530</v>
      </c>
      <c r="F2255">
        <v>7838</v>
      </c>
      <c r="G2255">
        <v>0.1</v>
      </c>
      <c r="H2255">
        <v>1058</v>
      </c>
      <c r="I2255">
        <v>1.1000000000000001</v>
      </c>
      <c r="J2255" t="s">
        <v>247</v>
      </c>
      <c r="K2255">
        <v>51670</v>
      </c>
      <c r="L2255" t="s">
        <v>236</v>
      </c>
    </row>
    <row r="2256" spans="1:12" x14ac:dyDescent="0.2">
      <c r="A2256" t="str">
        <f t="shared" si="35"/>
        <v>Lexington City2019</v>
      </c>
      <c r="B2256" t="s">
        <v>276</v>
      </c>
      <c r="C2256">
        <v>2019</v>
      </c>
      <c r="D2256" t="s">
        <v>245</v>
      </c>
      <c r="E2256">
        <v>297</v>
      </c>
      <c r="F2256">
        <v>4445</v>
      </c>
      <c r="G2256">
        <v>2.2999999999999998</v>
      </c>
      <c r="H2256">
        <v>897</v>
      </c>
      <c r="I2256">
        <v>5.2</v>
      </c>
      <c r="J2256" t="s">
        <v>247</v>
      </c>
      <c r="K2256">
        <v>51678</v>
      </c>
      <c r="L2256" t="s">
        <v>236</v>
      </c>
    </row>
    <row r="2257" spans="1:12" x14ac:dyDescent="0.2">
      <c r="A2257" t="str">
        <f t="shared" si="35"/>
        <v>Lynchburg City2019</v>
      </c>
      <c r="B2257" t="s">
        <v>277</v>
      </c>
      <c r="C2257">
        <v>2019</v>
      </c>
      <c r="D2257" t="s">
        <v>245</v>
      </c>
      <c r="E2257">
        <v>2725</v>
      </c>
      <c r="F2257">
        <v>53360</v>
      </c>
      <c r="G2257">
        <v>-0.6</v>
      </c>
      <c r="H2257">
        <v>915</v>
      </c>
      <c r="I2257">
        <v>3.4</v>
      </c>
      <c r="J2257" t="s">
        <v>247</v>
      </c>
      <c r="K2257">
        <v>51680</v>
      </c>
      <c r="L2257" t="s">
        <v>236</v>
      </c>
    </row>
    <row r="2258" spans="1:12" x14ac:dyDescent="0.2">
      <c r="A2258" t="str">
        <f t="shared" si="35"/>
        <v>Manassas City2019</v>
      </c>
      <c r="B2258" t="s">
        <v>278</v>
      </c>
      <c r="C2258">
        <v>2019</v>
      </c>
      <c r="D2258" t="s">
        <v>245</v>
      </c>
      <c r="E2258">
        <v>1545</v>
      </c>
      <c r="F2258">
        <v>23402</v>
      </c>
      <c r="G2258">
        <v>4.8</v>
      </c>
      <c r="H2258">
        <v>1365</v>
      </c>
      <c r="I2258">
        <v>2.5</v>
      </c>
      <c r="J2258" t="s">
        <v>247</v>
      </c>
      <c r="K2258">
        <v>51683</v>
      </c>
      <c r="L2258" t="s">
        <v>236</v>
      </c>
    </row>
    <row r="2259" spans="1:12" x14ac:dyDescent="0.2">
      <c r="A2259" t="str">
        <f t="shared" si="35"/>
        <v>Manassas Park City2019</v>
      </c>
      <c r="B2259" t="s">
        <v>279</v>
      </c>
      <c r="C2259">
        <v>2019</v>
      </c>
      <c r="D2259" t="s">
        <v>245</v>
      </c>
      <c r="E2259">
        <v>307</v>
      </c>
      <c r="F2259">
        <v>3737</v>
      </c>
      <c r="G2259">
        <v>5.4</v>
      </c>
      <c r="H2259">
        <v>1003</v>
      </c>
      <c r="I2259">
        <v>-1.3</v>
      </c>
      <c r="J2259" t="s">
        <v>247</v>
      </c>
      <c r="K2259">
        <v>51685</v>
      </c>
      <c r="L2259" t="s">
        <v>236</v>
      </c>
    </row>
    <row r="2260" spans="1:12" x14ac:dyDescent="0.2">
      <c r="A2260" t="str">
        <f t="shared" si="35"/>
        <v>Martinsville City2019</v>
      </c>
      <c r="B2260" t="s">
        <v>280</v>
      </c>
      <c r="C2260">
        <v>2019</v>
      </c>
      <c r="D2260" t="s">
        <v>245</v>
      </c>
      <c r="E2260">
        <v>987</v>
      </c>
      <c r="F2260">
        <v>9349</v>
      </c>
      <c r="G2260">
        <v>-0.4</v>
      </c>
      <c r="H2260">
        <v>644</v>
      </c>
      <c r="I2260">
        <v>1.4</v>
      </c>
      <c r="J2260" t="s">
        <v>247</v>
      </c>
      <c r="K2260">
        <v>51690</v>
      </c>
      <c r="L2260" t="s">
        <v>236</v>
      </c>
    </row>
    <row r="2261" spans="1:12" x14ac:dyDescent="0.2">
      <c r="A2261" t="str">
        <f t="shared" si="35"/>
        <v>Newport News City2019</v>
      </c>
      <c r="B2261" t="s">
        <v>281</v>
      </c>
      <c r="C2261">
        <v>2019</v>
      </c>
      <c r="D2261" t="s">
        <v>245</v>
      </c>
      <c r="E2261">
        <v>3966</v>
      </c>
      <c r="F2261">
        <v>105034</v>
      </c>
      <c r="G2261">
        <v>1.3</v>
      </c>
      <c r="H2261">
        <v>1103</v>
      </c>
      <c r="I2261">
        <v>2.9</v>
      </c>
      <c r="J2261" t="s">
        <v>247</v>
      </c>
      <c r="K2261">
        <v>51700</v>
      </c>
      <c r="L2261" t="s">
        <v>236</v>
      </c>
    </row>
    <row r="2262" spans="1:12" x14ac:dyDescent="0.2">
      <c r="A2262" t="str">
        <f t="shared" si="35"/>
        <v>Norfolk City2019</v>
      </c>
      <c r="B2262" t="s">
        <v>282</v>
      </c>
      <c r="C2262">
        <v>2019</v>
      </c>
      <c r="D2262" t="s">
        <v>245</v>
      </c>
      <c r="E2262">
        <v>6141</v>
      </c>
      <c r="F2262">
        <v>142289</v>
      </c>
      <c r="G2262">
        <v>-1.3</v>
      </c>
      <c r="H2262">
        <v>1173</v>
      </c>
      <c r="I2262">
        <v>3.3</v>
      </c>
      <c r="J2262" t="s">
        <v>247</v>
      </c>
      <c r="K2262">
        <v>51710</v>
      </c>
      <c r="L2262" t="s">
        <v>236</v>
      </c>
    </row>
    <row r="2263" spans="1:12" x14ac:dyDescent="0.2">
      <c r="A2263" t="str">
        <f t="shared" si="35"/>
        <v>Norton City2019</v>
      </c>
      <c r="B2263" t="s">
        <v>283</v>
      </c>
      <c r="C2263">
        <v>2019</v>
      </c>
      <c r="D2263" t="s">
        <v>245</v>
      </c>
      <c r="E2263">
        <v>240</v>
      </c>
      <c r="F2263">
        <v>3393</v>
      </c>
      <c r="G2263">
        <v>0.7</v>
      </c>
      <c r="H2263">
        <v>820</v>
      </c>
      <c r="I2263">
        <v>4.7</v>
      </c>
      <c r="J2263" t="s">
        <v>247</v>
      </c>
      <c r="K2263">
        <v>51720</v>
      </c>
      <c r="L2263" t="s">
        <v>236</v>
      </c>
    </row>
    <row r="2264" spans="1:12" x14ac:dyDescent="0.2">
      <c r="A2264" t="str">
        <f t="shared" si="35"/>
        <v>Petersburg City2019</v>
      </c>
      <c r="B2264" t="s">
        <v>284</v>
      </c>
      <c r="C2264">
        <v>2019</v>
      </c>
      <c r="D2264" t="s">
        <v>245</v>
      </c>
      <c r="E2264">
        <v>935</v>
      </c>
      <c r="F2264">
        <v>13377</v>
      </c>
      <c r="G2264">
        <v>1.7</v>
      </c>
      <c r="H2264">
        <v>855</v>
      </c>
      <c r="I2264">
        <v>0.9</v>
      </c>
      <c r="J2264" t="s">
        <v>247</v>
      </c>
      <c r="K2264">
        <v>51730</v>
      </c>
      <c r="L2264" t="s">
        <v>236</v>
      </c>
    </row>
    <row r="2265" spans="1:12" x14ac:dyDescent="0.2">
      <c r="A2265" t="str">
        <f t="shared" si="35"/>
        <v>Poquoson City2019</v>
      </c>
      <c r="B2265" t="s">
        <v>285</v>
      </c>
      <c r="C2265">
        <v>2019</v>
      </c>
      <c r="D2265" t="s">
        <v>245</v>
      </c>
      <c r="E2265">
        <v>248</v>
      </c>
      <c r="F2265">
        <v>1819</v>
      </c>
      <c r="G2265">
        <v>2.4</v>
      </c>
      <c r="H2265">
        <v>729</v>
      </c>
      <c r="I2265">
        <v>2.4</v>
      </c>
      <c r="J2265" t="s">
        <v>247</v>
      </c>
      <c r="K2265">
        <v>51735</v>
      </c>
      <c r="L2265" t="s">
        <v>236</v>
      </c>
    </row>
    <row r="2266" spans="1:12" x14ac:dyDescent="0.2">
      <c r="A2266" t="str">
        <f t="shared" si="35"/>
        <v>Portsmouth City2019</v>
      </c>
      <c r="B2266" t="s">
        <v>286</v>
      </c>
      <c r="C2266">
        <v>2019</v>
      </c>
      <c r="D2266" t="s">
        <v>245</v>
      </c>
      <c r="E2266">
        <v>1845</v>
      </c>
      <c r="F2266">
        <v>44886</v>
      </c>
      <c r="G2266">
        <v>-0.6</v>
      </c>
      <c r="H2266">
        <v>1149</v>
      </c>
      <c r="I2266">
        <v>2</v>
      </c>
      <c r="J2266" t="s">
        <v>247</v>
      </c>
      <c r="K2266">
        <v>51740</v>
      </c>
      <c r="L2266" t="s">
        <v>236</v>
      </c>
    </row>
    <row r="2267" spans="1:12" x14ac:dyDescent="0.2">
      <c r="A2267" t="str">
        <f t="shared" si="35"/>
        <v>Radford City2019</v>
      </c>
      <c r="B2267" t="s">
        <v>287</v>
      </c>
      <c r="C2267">
        <v>2019</v>
      </c>
      <c r="D2267" t="s">
        <v>245</v>
      </c>
      <c r="E2267">
        <v>344</v>
      </c>
      <c r="F2267">
        <v>6123</v>
      </c>
      <c r="G2267">
        <v>1.7</v>
      </c>
      <c r="H2267">
        <v>846</v>
      </c>
      <c r="I2267">
        <v>-3.4</v>
      </c>
      <c r="J2267" t="s">
        <v>247</v>
      </c>
      <c r="K2267">
        <v>51750</v>
      </c>
      <c r="L2267" t="s">
        <v>236</v>
      </c>
    </row>
    <row r="2268" spans="1:12" x14ac:dyDescent="0.2">
      <c r="A2268" t="str">
        <f t="shared" si="35"/>
        <v>Richmond City2019</v>
      </c>
      <c r="B2268" t="s">
        <v>288</v>
      </c>
      <c r="C2268">
        <v>2019</v>
      </c>
      <c r="D2268" t="s">
        <v>245</v>
      </c>
      <c r="E2268">
        <v>7989</v>
      </c>
      <c r="F2268">
        <v>159764</v>
      </c>
      <c r="G2268">
        <v>2</v>
      </c>
      <c r="H2268">
        <v>1268</v>
      </c>
      <c r="I2268">
        <v>5.5</v>
      </c>
      <c r="J2268" t="s">
        <v>247</v>
      </c>
      <c r="K2268">
        <v>51760</v>
      </c>
      <c r="L2268" t="s">
        <v>236</v>
      </c>
    </row>
    <row r="2269" spans="1:12" x14ac:dyDescent="0.2">
      <c r="A2269" t="str">
        <f t="shared" si="35"/>
        <v>Roanoke City2019</v>
      </c>
      <c r="B2269" t="s">
        <v>289</v>
      </c>
      <c r="C2269">
        <v>2019</v>
      </c>
      <c r="D2269" t="s">
        <v>245</v>
      </c>
      <c r="E2269">
        <v>3412</v>
      </c>
      <c r="F2269">
        <v>65912</v>
      </c>
      <c r="G2269">
        <v>-1.8</v>
      </c>
      <c r="H2269">
        <v>983</v>
      </c>
      <c r="I2269">
        <v>-0.4</v>
      </c>
      <c r="J2269" t="s">
        <v>247</v>
      </c>
      <c r="K2269">
        <v>51770</v>
      </c>
      <c r="L2269" t="s">
        <v>236</v>
      </c>
    </row>
    <row r="2270" spans="1:12" x14ac:dyDescent="0.2">
      <c r="A2270" t="str">
        <f t="shared" si="35"/>
        <v>Salem City2019</v>
      </c>
      <c r="B2270" t="s">
        <v>290</v>
      </c>
      <c r="C2270">
        <v>2019</v>
      </c>
      <c r="D2270" t="s">
        <v>245</v>
      </c>
      <c r="E2270">
        <v>1039</v>
      </c>
      <c r="F2270">
        <v>19413</v>
      </c>
      <c r="G2270">
        <v>-2.2999999999999998</v>
      </c>
      <c r="H2270">
        <v>988</v>
      </c>
      <c r="I2270">
        <v>2.8</v>
      </c>
      <c r="J2270" t="s">
        <v>247</v>
      </c>
      <c r="K2270">
        <v>51775</v>
      </c>
      <c r="L2270" t="s">
        <v>236</v>
      </c>
    </row>
    <row r="2271" spans="1:12" x14ac:dyDescent="0.2">
      <c r="A2271" t="str">
        <f t="shared" si="35"/>
        <v>Staunton City2019</v>
      </c>
      <c r="B2271" t="s">
        <v>291</v>
      </c>
      <c r="C2271">
        <v>2019</v>
      </c>
      <c r="D2271" t="s">
        <v>245</v>
      </c>
      <c r="E2271">
        <v>881</v>
      </c>
      <c r="F2271">
        <v>11343</v>
      </c>
      <c r="G2271">
        <v>0.2</v>
      </c>
      <c r="H2271">
        <v>744</v>
      </c>
      <c r="I2271">
        <v>1.2</v>
      </c>
      <c r="J2271" t="s">
        <v>247</v>
      </c>
      <c r="K2271">
        <v>51790</v>
      </c>
      <c r="L2271" t="s">
        <v>236</v>
      </c>
    </row>
    <row r="2272" spans="1:12" x14ac:dyDescent="0.2">
      <c r="A2272" t="str">
        <f t="shared" si="35"/>
        <v>Suffolk City2019</v>
      </c>
      <c r="B2272" t="s">
        <v>292</v>
      </c>
      <c r="C2272">
        <v>2019</v>
      </c>
      <c r="D2272" t="s">
        <v>245</v>
      </c>
      <c r="E2272">
        <v>1880</v>
      </c>
      <c r="F2272">
        <v>33386</v>
      </c>
      <c r="G2272">
        <v>3.7</v>
      </c>
      <c r="H2272">
        <v>995</v>
      </c>
      <c r="I2272">
        <v>5.6</v>
      </c>
      <c r="J2272" t="s">
        <v>247</v>
      </c>
      <c r="K2272">
        <v>51800</v>
      </c>
      <c r="L2272" t="s">
        <v>236</v>
      </c>
    </row>
    <row r="2273" spans="1:12" x14ac:dyDescent="0.2">
      <c r="A2273" t="str">
        <f t="shared" si="35"/>
        <v>Virginia Beach City2019</v>
      </c>
      <c r="B2273" t="s">
        <v>293</v>
      </c>
      <c r="C2273">
        <v>2019</v>
      </c>
      <c r="D2273" t="s">
        <v>245</v>
      </c>
      <c r="E2273">
        <v>12359</v>
      </c>
      <c r="F2273">
        <v>179623</v>
      </c>
      <c r="G2273">
        <v>0.8</v>
      </c>
      <c r="H2273">
        <v>911</v>
      </c>
      <c r="I2273">
        <v>3.8</v>
      </c>
      <c r="J2273" t="s">
        <v>247</v>
      </c>
      <c r="K2273">
        <v>51810</v>
      </c>
      <c r="L2273" t="s">
        <v>236</v>
      </c>
    </row>
    <row r="2274" spans="1:12" x14ac:dyDescent="0.2">
      <c r="A2274" t="str">
        <f t="shared" si="35"/>
        <v>Waynesboro City2019</v>
      </c>
      <c r="B2274" t="s">
        <v>294</v>
      </c>
      <c r="C2274">
        <v>2019</v>
      </c>
      <c r="D2274" t="s">
        <v>245</v>
      </c>
      <c r="E2274">
        <v>750</v>
      </c>
      <c r="F2274">
        <v>9488</v>
      </c>
      <c r="G2274">
        <v>-0.2</v>
      </c>
      <c r="H2274">
        <v>777</v>
      </c>
      <c r="I2274">
        <v>1.8</v>
      </c>
      <c r="J2274" t="s">
        <v>247</v>
      </c>
      <c r="K2274">
        <v>51820</v>
      </c>
      <c r="L2274" t="s">
        <v>236</v>
      </c>
    </row>
    <row r="2275" spans="1:12" x14ac:dyDescent="0.2">
      <c r="A2275" t="str">
        <f t="shared" si="35"/>
        <v>Williamsburg City2019</v>
      </c>
      <c r="B2275" t="s">
        <v>295</v>
      </c>
      <c r="C2275">
        <v>2019</v>
      </c>
      <c r="D2275" t="s">
        <v>245</v>
      </c>
      <c r="E2275">
        <v>534</v>
      </c>
      <c r="F2275">
        <v>12894</v>
      </c>
      <c r="G2275">
        <v>-1</v>
      </c>
      <c r="H2275">
        <v>863</v>
      </c>
      <c r="I2275">
        <v>2.4</v>
      </c>
      <c r="J2275" t="s">
        <v>247</v>
      </c>
      <c r="K2275">
        <v>51830</v>
      </c>
      <c r="L2275" t="s">
        <v>236</v>
      </c>
    </row>
    <row r="2276" spans="1:12" x14ac:dyDescent="0.2">
      <c r="A2276" t="str">
        <f t="shared" si="35"/>
        <v>Winchester City2019</v>
      </c>
      <c r="B2276" t="s">
        <v>296</v>
      </c>
      <c r="C2276">
        <v>2019</v>
      </c>
      <c r="D2276" t="s">
        <v>245</v>
      </c>
      <c r="E2276">
        <v>1505</v>
      </c>
      <c r="F2276">
        <v>25835</v>
      </c>
      <c r="G2276">
        <v>-0.9</v>
      </c>
      <c r="H2276">
        <v>997</v>
      </c>
      <c r="I2276">
        <v>4.5999999999999996</v>
      </c>
      <c r="J2276" t="s">
        <v>247</v>
      </c>
      <c r="K2276">
        <v>51840</v>
      </c>
      <c r="L2276" t="s">
        <v>236</v>
      </c>
    </row>
    <row r="2277" spans="1:12" x14ac:dyDescent="0.2">
      <c r="A2277" t="str">
        <f t="shared" si="35"/>
        <v>Accomack2020</v>
      </c>
      <c r="B2277" t="s">
        <v>646</v>
      </c>
      <c r="C2277">
        <v>2020</v>
      </c>
      <c r="D2277" t="s">
        <v>245</v>
      </c>
      <c r="E2277">
        <v>1055</v>
      </c>
      <c r="F2277">
        <v>11943</v>
      </c>
      <c r="G2277">
        <v>-6.5</v>
      </c>
      <c r="H2277">
        <v>940</v>
      </c>
      <c r="I2277">
        <v>17.2</v>
      </c>
      <c r="J2277" t="s">
        <v>247</v>
      </c>
      <c r="K2277">
        <v>51001</v>
      </c>
      <c r="L2277" t="s">
        <v>236</v>
      </c>
    </row>
    <row r="2278" spans="1:12" x14ac:dyDescent="0.2">
      <c r="A2278" t="str">
        <f t="shared" si="35"/>
        <v>Albemarle2020</v>
      </c>
      <c r="B2278" t="s">
        <v>647</v>
      </c>
      <c r="C2278">
        <v>2020</v>
      </c>
      <c r="D2278" t="s">
        <v>245</v>
      </c>
      <c r="E2278">
        <v>3792</v>
      </c>
      <c r="F2278">
        <v>56002</v>
      </c>
      <c r="G2278">
        <v>-5.4</v>
      </c>
      <c r="H2278">
        <v>1263</v>
      </c>
      <c r="I2278">
        <v>16.100000000000001</v>
      </c>
      <c r="J2278" t="s">
        <v>247</v>
      </c>
      <c r="K2278">
        <v>51003</v>
      </c>
      <c r="L2278" t="s">
        <v>236</v>
      </c>
    </row>
    <row r="2279" spans="1:12" x14ac:dyDescent="0.2">
      <c r="A2279" t="str">
        <f t="shared" si="35"/>
        <v>Alleghany2020</v>
      </c>
      <c r="B2279" t="s">
        <v>648</v>
      </c>
      <c r="C2279">
        <v>2020</v>
      </c>
      <c r="D2279" t="s">
        <v>245</v>
      </c>
      <c r="E2279">
        <v>370</v>
      </c>
      <c r="F2279">
        <v>3450</v>
      </c>
      <c r="G2279">
        <v>-6</v>
      </c>
      <c r="H2279">
        <v>773</v>
      </c>
      <c r="I2279">
        <v>9.5</v>
      </c>
      <c r="J2279" t="s">
        <v>247</v>
      </c>
      <c r="K2279">
        <v>51005</v>
      </c>
      <c r="L2279" t="s">
        <v>236</v>
      </c>
    </row>
    <row r="2280" spans="1:12" x14ac:dyDescent="0.2">
      <c r="A2280" t="str">
        <f t="shared" si="35"/>
        <v>Amelia2020</v>
      </c>
      <c r="B2280" t="s">
        <v>649</v>
      </c>
      <c r="C2280">
        <v>2020</v>
      </c>
      <c r="D2280" t="s">
        <v>245</v>
      </c>
      <c r="E2280">
        <v>396</v>
      </c>
      <c r="F2280">
        <v>2492</v>
      </c>
      <c r="G2280">
        <v>-3.2</v>
      </c>
      <c r="H2280">
        <v>846</v>
      </c>
      <c r="I2280">
        <v>11.3</v>
      </c>
      <c r="J2280" t="s">
        <v>247</v>
      </c>
      <c r="K2280">
        <v>51007</v>
      </c>
      <c r="L2280" t="s">
        <v>236</v>
      </c>
    </row>
    <row r="2281" spans="1:12" x14ac:dyDescent="0.2">
      <c r="A2281" t="str">
        <f t="shared" si="35"/>
        <v>Amherst2020</v>
      </c>
      <c r="B2281" t="s">
        <v>650</v>
      </c>
      <c r="C2281">
        <v>2020</v>
      </c>
      <c r="D2281" t="s">
        <v>245</v>
      </c>
      <c r="E2281">
        <v>765</v>
      </c>
      <c r="F2281">
        <v>7591</v>
      </c>
      <c r="G2281">
        <v>-4.9000000000000004</v>
      </c>
      <c r="H2281">
        <v>823</v>
      </c>
      <c r="I2281">
        <v>9.3000000000000007</v>
      </c>
      <c r="J2281" t="s">
        <v>247</v>
      </c>
      <c r="K2281">
        <v>51009</v>
      </c>
      <c r="L2281" t="s">
        <v>236</v>
      </c>
    </row>
    <row r="2282" spans="1:12" x14ac:dyDescent="0.2">
      <c r="A2282" t="str">
        <f t="shared" si="35"/>
        <v>Appomattox2020</v>
      </c>
      <c r="B2282" t="s">
        <v>651</v>
      </c>
      <c r="C2282">
        <v>2020</v>
      </c>
      <c r="D2282" t="s">
        <v>245</v>
      </c>
      <c r="E2282">
        <v>488</v>
      </c>
      <c r="F2282">
        <v>3348</v>
      </c>
      <c r="G2282">
        <v>2.7</v>
      </c>
      <c r="H2282">
        <v>679</v>
      </c>
      <c r="I2282">
        <v>8.1</v>
      </c>
      <c r="J2282" t="s">
        <v>247</v>
      </c>
      <c r="K2282">
        <v>51011</v>
      </c>
      <c r="L2282" t="s">
        <v>236</v>
      </c>
    </row>
    <row r="2283" spans="1:12" x14ac:dyDescent="0.2">
      <c r="A2283" t="str">
        <f t="shared" si="35"/>
        <v>Arlington2020</v>
      </c>
      <c r="B2283" t="s">
        <v>419</v>
      </c>
      <c r="C2283">
        <v>2020</v>
      </c>
      <c r="D2283" t="s">
        <v>245</v>
      </c>
      <c r="E2283">
        <v>9285</v>
      </c>
      <c r="F2283">
        <v>171897</v>
      </c>
      <c r="G2283">
        <v>-7</v>
      </c>
      <c r="H2283">
        <v>2226</v>
      </c>
      <c r="I2283">
        <v>13.4</v>
      </c>
      <c r="J2283" t="s">
        <v>247</v>
      </c>
      <c r="K2283">
        <v>51013</v>
      </c>
      <c r="L2283" t="s">
        <v>236</v>
      </c>
    </row>
    <row r="2284" spans="1:12" x14ac:dyDescent="0.2">
      <c r="A2284" t="str">
        <f t="shared" si="35"/>
        <v>Augusta2020</v>
      </c>
      <c r="B2284" t="s">
        <v>414</v>
      </c>
      <c r="C2284">
        <v>2020</v>
      </c>
      <c r="D2284" t="s">
        <v>245</v>
      </c>
      <c r="E2284">
        <v>1922</v>
      </c>
      <c r="F2284">
        <v>27628</v>
      </c>
      <c r="G2284">
        <v>-3.5</v>
      </c>
      <c r="H2284">
        <v>1007</v>
      </c>
      <c r="I2284">
        <v>10.7</v>
      </c>
      <c r="J2284" t="s">
        <v>247</v>
      </c>
      <c r="K2284">
        <v>51015</v>
      </c>
      <c r="L2284" t="s">
        <v>236</v>
      </c>
    </row>
    <row r="2285" spans="1:12" x14ac:dyDescent="0.2">
      <c r="A2285" t="str">
        <f t="shared" si="35"/>
        <v>Bath2020</v>
      </c>
      <c r="B2285" t="s">
        <v>572</v>
      </c>
      <c r="C2285">
        <v>2020</v>
      </c>
      <c r="D2285" t="s">
        <v>245</v>
      </c>
      <c r="E2285">
        <v>172</v>
      </c>
      <c r="F2285">
        <v>1858</v>
      </c>
      <c r="G2285">
        <v>-13.9</v>
      </c>
      <c r="H2285">
        <v>922</v>
      </c>
      <c r="I2285">
        <v>21.2</v>
      </c>
      <c r="J2285" t="s">
        <v>247</v>
      </c>
      <c r="K2285">
        <v>51017</v>
      </c>
      <c r="L2285" t="s">
        <v>236</v>
      </c>
    </row>
    <row r="2286" spans="1:12" x14ac:dyDescent="0.2">
      <c r="A2286" t="str">
        <f t="shared" si="35"/>
        <v>Bedford2020</v>
      </c>
      <c r="B2286" t="s">
        <v>652</v>
      </c>
      <c r="C2286">
        <v>2020</v>
      </c>
      <c r="D2286" t="s">
        <v>245</v>
      </c>
      <c r="E2286">
        <v>2253</v>
      </c>
      <c r="F2286">
        <v>18384</v>
      </c>
      <c r="G2286">
        <v>-2.6</v>
      </c>
      <c r="H2286">
        <v>836</v>
      </c>
      <c r="I2286">
        <v>8</v>
      </c>
      <c r="J2286" t="s">
        <v>247</v>
      </c>
      <c r="K2286">
        <v>51019</v>
      </c>
      <c r="L2286" t="s">
        <v>236</v>
      </c>
    </row>
    <row r="2287" spans="1:12" x14ac:dyDescent="0.2">
      <c r="A2287" t="str">
        <f t="shared" si="35"/>
        <v>Bland2020</v>
      </c>
      <c r="B2287" t="s">
        <v>653</v>
      </c>
      <c r="C2287">
        <v>2020</v>
      </c>
      <c r="D2287" t="s">
        <v>245</v>
      </c>
      <c r="E2287">
        <v>118</v>
      </c>
      <c r="F2287">
        <v>1856</v>
      </c>
      <c r="G2287">
        <v>-3.5</v>
      </c>
      <c r="H2287">
        <v>985</v>
      </c>
      <c r="I2287">
        <v>10.7</v>
      </c>
      <c r="J2287" t="s">
        <v>247</v>
      </c>
      <c r="K2287">
        <v>51021</v>
      </c>
      <c r="L2287" t="s">
        <v>236</v>
      </c>
    </row>
    <row r="2288" spans="1:12" x14ac:dyDescent="0.2">
      <c r="A2288" t="str">
        <f t="shared" si="35"/>
        <v>Botetourt2020</v>
      </c>
      <c r="B2288" t="s">
        <v>654</v>
      </c>
      <c r="C2288">
        <v>2020</v>
      </c>
      <c r="D2288" t="s">
        <v>245</v>
      </c>
      <c r="E2288">
        <v>879</v>
      </c>
      <c r="F2288">
        <v>10781</v>
      </c>
      <c r="G2288">
        <v>-4.7</v>
      </c>
      <c r="H2288">
        <v>938</v>
      </c>
      <c r="I2288">
        <v>8.9</v>
      </c>
      <c r="J2288" t="s">
        <v>247</v>
      </c>
      <c r="K2288">
        <v>51023</v>
      </c>
      <c r="L2288" t="s">
        <v>236</v>
      </c>
    </row>
    <row r="2289" spans="1:12" x14ac:dyDescent="0.2">
      <c r="A2289" t="str">
        <f t="shared" si="35"/>
        <v>Brunswick2020</v>
      </c>
      <c r="B2289" t="s">
        <v>655</v>
      </c>
      <c r="C2289">
        <v>2020</v>
      </c>
      <c r="D2289" t="s">
        <v>245</v>
      </c>
      <c r="E2289">
        <v>564</v>
      </c>
      <c r="F2289">
        <v>3248</v>
      </c>
      <c r="G2289">
        <v>-7.2</v>
      </c>
      <c r="H2289">
        <v>795</v>
      </c>
      <c r="I2289">
        <v>7.1</v>
      </c>
      <c r="J2289" t="s">
        <v>247</v>
      </c>
      <c r="K2289">
        <v>51025</v>
      </c>
      <c r="L2289" t="s">
        <v>236</v>
      </c>
    </row>
    <row r="2290" spans="1:12" x14ac:dyDescent="0.2">
      <c r="A2290" t="str">
        <f t="shared" si="35"/>
        <v>Buchanan2020</v>
      </c>
      <c r="B2290" t="s">
        <v>656</v>
      </c>
      <c r="C2290">
        <v>2020</v>
      </c>
      <c r="D2290" t="s">
        <v>245</v>
      </c>
      <c r="E2290">
        <v>525</v>
      </c>
      <c r="F2290">
        <v>5560</v>
      </c>
      <c r="G2290">
        <v>-14.8</v>
      </c>
      <c r="H2290">
        <v>972</v>
      </c>
      <c r="I2290">
        <v>1.3</v>
      </c>
      <c r="J2290" t="s">
        <v>247</v>
      </c>
      <c r="K2290">
        <v>51027</v>
      </c>
      <c r="L2290" t="s">
        <v>236</v>
      </c>
    </row>
    <row r="2291" spans="1:12" x14ac:dyDescent="0.2">
      <c r="A2291" t="str">
        <f t="shared" si="35"/>
        <v>Buckingham2020</v>
      </c>
      <c r="B2291" t="s">
        <v>657</v>
      </c>
      <c r="C2291">
        <v>2020</v>
      </c>
      <c r="D2291" t="s">
        <v>245</v>
      </c>
      <c r="E2291">
        <v>437</v>
      </c>
      <c r="F2291">
        <v>3166</v>
      </c>
      <c r="G2291">
        <v>-5</v>
      </c>
      <c r="H2291">
        <v>835</v>
      </c>
      <c r="I2291">
        <v>6.5</v>
      </c>
      <c r="J2291" t="s">
        <v>247</v>
      </c>
      <c r="K2291">
        <v>51029</v>
      </c>
      <c r="L2291" t="s">
        <v>236</v>
      </c>
    </row>
    <row r="2292" spans="1:12" x14ac:dyDescent="0.2">
      <c r="A2292" t="str">
        <f t="shared" si="35"/>
        <v>Campbell2020</v>
      </c>
      <c r="B2292" t="s">
        <v>412</v>
      </c>
      <c r="C2292">
        <v>2020</v>
      </c>
      <c r="D2292" t="s">
        <v>245</v>
      </c>
      <c r="E2292">
        <v>1482</v>
      </c>
      <c r="F2292">
        <v>16899</v>
      </c>
      <c r="G2292">
        <v>-3.6</v>
      </c>
      <c r="H2292">
        <v>1028</v>
      </c>
      <c r="I2292">
        <v>9.1999999999999993</v>
      </c>
      <c r="J2292" t="s">
        <v>247</v>
      </c>
      <c r="K2292">
        <v>51031</v>
      </c>
      <c r="L2292" t="s">
        <v>236</v>
      </c>
    </row>
    <row r="2293" spans="1:12" x14ac:dyDescent="0.2">
      <c r="A2293" t="str">
        <f t="shared" si="35"/>
        <v>Caroline2020</v>
      </c>
      <c r="B2293" t="s">
        <v>658</v>
      </c>
      <c r="C2293">
        <v>2020</v>
      </c>
      <c r="D2293" t="s">
        <v>245</v>
      </c>
      <c r="E2293">
        <v>600</v>
      </c>
      <c r="F2293">
        <v>5593</v>
      </c>
      <c r="G2293">
        <v>-1.1000000000000001</v>
      </c>
      <c r="H2293">
        <v>894</v>
      </c>
      <c r="I2293">
        <v>11.1</v>
      </c>
      <c r="J2293" t="s">
        <v>247</v>
      </c>
      <c r="K2293">
        <v>51033</v>
      </c>
      <c r="L2293" t="s">
        <v>236</v>
      </c>
    </row>
    <row r="2294" spans="1:12" x14ac:dyDescent="0.2">
      <c r="A2294" t="str">
        <f t="shared" si="35"/>
        <v>Carroll2020</v>
      </c>
      <c r="B2294" t="s">
        <v>373</v>
      </c>
      <c r="C2294">
        <v>2020</v>
      </c>
      <c r="D2294" t="s">
        <v>245</v>
      </c>
      <c r="E2294">
        <v>597</v>
      </c>
      <c r="F2294">
        <v>6001</v>
      </c>
      <c r="G2294">
        <v>-4.0999999999999996</v>
      </c>
      <c r="H2294">
        <v>682</v>
      </c>
      <c r="I2294">
        <v>7.7</v>
      </c>
      <c r="J2294" t="s">
        <v>247</v>
      </c>
      <c r="K2294">
        <v>51035</v>
      </c>
      <c r="L2294" t="s">
        <v>236</v>
      </c>
    </row>
    <row r="2295" spans="1:12" x14ac:dyDescent="0.2">
      <c r="A2295" t="str">
        <f t="shared" si="35"/>
        <v>Charles City2020</v>
      </c>
      <c r="B2295" t="s">
        <v>659</v>
      </c>
      <c r="C2295">
        <v>2020</v>
      </c>
      <c r="D2295" t="s">
        <v>245</v>
      </c>
      <c r="E2295">
        <v>228</v>
      </c>
      <c r="F2295">
        <v>1645</v>
      </c>
      <c r="G2295">
        <v>-6.6</v>
      </c>
      <c r="H2295">
        <v>1052</v>
      </c>
      <c r="I2295">
        <v>9.6</v>
      </c>
      <c r="J2295" t="s">
        <v>247</v>
      </c>
      <c r="K2295">
        <v>51036</v>
      </c>
      <c r="L2295" t="s">
        <v>236</v>
      </c>
    </row>
    <row r="2296" spans="1:12" x14ac:dyDescent="0.2">
      <c r="A2296" t="str">
        <f t="shared" si="35"/>
        <v>Charlotte2020</v>
      </c>
      <c r="B2296" t="s">
        <v>660</v>
      </c>
      <c r="C2296">
        <v>2020</v>
      </c>
      <c r="D2296" t="s">
        <v>245</v>
      </c>
      <c r="E2296">
        <v>341</v>
      </c>
      <c r="F2296">
        <v>2734</v>
      </c>
      <c r="G2296">
        <v>-1.1000000000000001</v>
      </c>
      <c r="H2296">
        <v>771</v>
      </c>
      <c r="I2296">
        <v>8.4</v>
      </c>
      <c r="J2296" t="s">
        <v>247</v>
      </c>
      <c r="K2296">
        <v>51037</v>
      </c>
      <c r="L2296" t="s">
        <v>236</v>
      </c>
    </row>
    <row r="2297" spans="1:12" x14ac:dyDescent="0.2">
      <c r="A2297" t="str">
        <f t="shared" si="35"/>
        <v>Chesterfield2020</v>
      </c>
      <c r="B2297" t="s">
        <v>413</v>
      </c>
      <c r="C2297">
        <v>2020</v>
      </c>
      <c r="D2297" t="s">
        <v>245</v>
      </c>
      <c r="E2297">
        <v>9505</v>
      </c>
      <c r="F2297">
        <v>136383</v>
      </c>
      <c r="G2297">
        <v>-3.7</v>
      </c>
      <c r="H2297">
        <v>1093</v>
      </c>
      <c r="I2297">
        <v>12.8</v>
      </c>
      <c r="J2297" t="s">
        <v>247</v>
      </c>
      <c r="K2297">
        <v>51041</v>
      </c>
      <c r="L2297" t="s">
        <v>236</v>
      </c>
    </row>
    <row r="2298" spans="1:12" x14ac:dyDescent="0.2">
      <c r="A2298" t="str">
        <f t="shared" si="35"/>
        <v>Clarke2020</v>
      </c>
      <c r="B2298" t="s">
        <v>360</v>
      </c>
      <c r="C2298">
        <v>2020</v>
      </c>
      <c r="D2298" t="s">
        <v>245</v>
      </c>
      <c r="E2298">
        <v>450</v>
      </c>
      <c r="F2298">
        <v>3663</v>
      </c>
      <c r="G2298">
        <v>-4.0999999999999996</v>
      </c>
      <c r="H2298">
        <v>934</v>
      </c>
      <c r="I2298">
        <v>3.4</v>
      </c>
      <c r="J2298" t="s">
        <v>247</v>
      </c>
      <c r="K2298">
        <v>51043</v>
      </c>
      <c r="L2298" t="s">
        <v>236</v>
      </c>
    </row>
    <row r="2299" spans="1:12" x14ac:dyDescent="0.2">
      <c r="A2299" t="str">
        <f t="shared" si="35"/>
        <v>Craig2020</v>
      </c>
      <c r="B2299" t="s">
        <v>661</v>
      </c>
      <c r="C2299">
        <v>2020</v>
      </c>
      <c r="D2299" t="s">
        <v>245</v>
      </c>
      <c r="E2299">
        <v>122</v>
      </c>
      <c r="F2299">
        <v>741</v>
      </c>
      <c r="G2299">
        <v>1.1000000000000001</v>
      </c>
      <c r="H2299">
        <v>750</v>
      </c>
      <c r="I2299">
        <v>4.3</v>
      </c>
      <c r="J2299" t="s">
        <v>247</v>
      </c>
      <c r="K2299">
        <v>51045</v>
      </c>
      <c r="L2299" t="s">
        <v>236</v>
      </c>
    </row>
    <row r="2300" spans="1:12" x14ac:dyDescent="0.2">
      <c r="A2300" t="str">
        <f t="shared" si="35"/>
        <v>Culpeper2020</v>
      </c>
      <c r="B2300" t="s">
        <v>662</v>
      </c>
      <c r="C2300">
        <v>2020</v>
      </c>
      <c r="D2300" t="s">
        <v>245</v>
      </c>
      <c r="E2300">
        <v>1487</v>
      </c>
      <c r="F2300">
        <v>15796</v>
      </c>
      <c r="G2300">
        <v>-2.2999999999999998</v>
      </c>
      <c r="H2300">
        <v>963</v>
      </c>
      <c r="I2300">
        <v>6.8</v>
      </c>
      <c r="J2300" t="s">
        <v>247</v>
      </c>
      <c r="K2300">
        <v>51047</v>
      </c>
      <c r="L2300" t="s">
        <v>236</v>
      </c>
    </row>
    <row r="2301" spans="1:12" x14ac:dyDescent="0.2">
      <c r="A2301" t="str">
        <f t="shared" si="35"/>
        <v>Cumberland2020</v>
      </c>
      <c r="B2301" t="s">
        <v>589</v>
      </c>
      <c r="C2301">
        <v>2020</v>
      </c>
      <c r="D2301" t="s">
        <v>245</v>
      </c>
      <c r="E2301">
        <v>222</v>
      </c>
      <c r="F2301">
        <v>1206</v>
      </c>
      <c r="G2301">
        <v>-3</v>
      </c>
      <c r="H2301">
        <v>812</v>
      </c>
      <c r="I2301">
        <v>4.8</v>
      </c>
      <c r="J2301" t="s">
        <v>247</v>
      </c>
      <c r="K2301">
        <v>51049</v>
      </c>
      <c r="L2301" t="s">
        <v>236</v>
      </c>
    </row>
    <row r="2302" spans="1:12" x14ac:dyDescent="0.2">
      <c r="A2302" t="str">
        <f t="shared" si="35"/>
        <v>Dickenson2020</v>
      </c>
      <c r="B2302" t="s">
        <v>663</v>
      </c>
      <c r="C2302">
        <v>2020</v>
      </c>
      <c r="D2302" t="s">
        <v>245</v>
      </c>
      <c r="E2302">
        <v>324</v>
      </c>
      <c r="F2302">
        <v>3316</v>
      </c>
      <c r="G2302">
        <v>-4.4000000000000004</v>
      </c>
      <c r="H2302">
        <v>882</v>
      </c>
      <c r="I2302">
        <v>10.9</v>
      </c>
      <c r="J2302" t="s">
        <v>247</v>
      </c>
      <c r="K2302">
        <v>51051</v>
      </c>
      <c r="L2302" t="s">
        <v>236</v>
      </c>
    </row>
    <row r="2303" spans="1:12" x14ac:dyDescent="0.2">
      <c r="A2303" t="str">
        <f t="shared" si="35"/>
        <v>Dinwiddie2020</v>
      </c>
      <c r="B2303" t="s">
        <v>664</v>
      </c>
      <c r="C2303">
        <v>2020</v>
      </c>
      <c r="D2303" t="s">
        <v>245</v>
      </c>
      <c r="E2303">
        <v>479</v>
      </c>
      <c r="F2303">
        <v>8738</v>
      </c>
      <c r="G2303">
        <v>-3.4</v>
      </c>
      <c r="H2303">
        <v>1079</v>
      </c>
      <c r="I2303">
        <v>19.8</v>
      </c>
      <c r="J2303" t="s">
        <v>247</v>
      </c>
      <c r="K2303">
        <v>51053</v>
      </c>
      <c r="L2303" t="s">
        <v>236</v>
      </c>
    </row>
    <row r="2304" spans="1:12" x14ac:dyDescent="0.2">
      <c r="A2304" t="str">
        <f t="shared" si="35"/>
        <v>Essex2020</v>
      </c>
      <c r="B2304" t="s">
        <v>665</v>
      </c>
      <c r="C2304">
        <v>2020</v>
      </c>
      <c r="D2304" t="s">
        <v>245</v>
      </c>
      <c r="E2304">
        <v>356</v>
      </c>
      <c r="F2304">
        <v>3489</v>
      </c>
      <c r="G2304">
        <v>-5</v>
      </c>
      <c r="H2304">
        <v>814</v>
      </c>
      <c r="I2304">
        <v>16.600000000000001</v>
      </c>
      <c r="J2304" t="s">
        <v>247</v>
      </c>
      <c r="K2304">
        <v>51057</v>
      </c>
      <c r="L2304" t="s">
        <v>236</v>
      </c>
    </row>
    <row r="2305" spans="1:12" x14ac:dyDescent="0.2">
      <c r="A2305" t="str">
        <f t="shared" si="35"/>
        <v>Fairfax2020</v>
      </c>
      <c r="B2305" t="s">
        <v>666</v>
      </c>
      <c r="C2305">
        <v>2020</v>
      </c>
      <c r="D2305" t="s">
        <v>245</v>
      </c>
      <c r="E2305">
        <v>37268</v>
      </c>
      <c r="F2305">
        <v>600947</v>
      </c>
      <c r="G2305">
        <v>-4.9000000000000004</v>
      </c>
      <c r="H2305">
        <v>1991</v>
      </c>
      <c r="I2305">
        <v>14.7</v>
      </c>
      <c r="J2305" t="s">
        <v>247</v>
      </c>
      <c r="K2305">
        <v>51059</v>
      </c>
      <c r="L2305" t="s">
        <v>236</v>
      </c>
    </row>
    <row r="2306" spans="1:12" x14ac:dyDescent="0.2">
      <c r="A2306" t="str">
        <f t="shared" si="35"/>
        <v>Fauquier2020</v>
      </c>
      <c r="B2306" t="s">
        <v>667</v>
      </c>
      <c r="C2306">
        <v>2020</v>
      </c>
      <c r="D2306" t="s">
        <v>245</v>
      </c>
      <c r="E2306">
        <v>2435</v>
      </c>
      <c r="F2306">
        <v>21735</v>
      </c>
      <c r="G2306">
        <v>-3.3</v>
      </c>
      <c r="H2306">
        <v>1144</v>
      </c>
      <c r="I2306">
        <v>10.199999999999999</v>
      </c>
      <c r="J2306" t="s">
        <v>247</v>
      </c>
      <c r="K2306">
        <v>51061</v>
      </c>
      <c r="L2306" t="s">
        <v>236</v>
      </c>
    </row>
    <row r="2307" spans="1:12" x14ac:dyDescent="0.2">
      <c r="A2307" t="str">
        <f t="shared" si="35"/>
        <v>Floyd2020</v>
      </c>
      <c r="B2307" t="s">
        <v>500</v>
      </c>
      <c r="C2307">
        <v>2020</v>
      </c>
      <c r="D2307" t="s">
        <v>245</v>
      </c>
      <c r="E2307">
        <v>464</v>
      </c>
      <c r="F2307">
        <v>3403</v>
      </c>
      <c r="G2307">
        <v>-5.7</v>
      </c>
      <c r="H2307">
        <v>704</v>
      </c>
      <c r="I2307">
        <v>13.4</v>
      </c>
      <c r="J2307" t="s">
        <v>247</v>
      </c>
      <c r="K2307">
        <v>51063</v>
      </c>
      <c r="L2307" t="s">
        <v>236</v>
      </c>
    </row>
    <row r="2308" spans="1:12" x14ac:dyDescent="0.2">
      <c r="A2308" t="str">
        <f t="shared" si="35"/>
        <v>Fluvanna2020</v>
      </c>
      <c r="B2308" t="s">
        <v>668</v>
      </c>
      <c r="C2308">
        <v>2020</v>
      </c>
      <c r="D2308" t="s">
        <v>245</v>
      </c>
      <c r="E2308">
        <v>608</v>
      </c>
      <c r="F2308">
        <v>4274</v>
      </c>
      <c r="G2308">
        <v>0.1</v>
      </c>
      <c r="H2308">
        <v>918</v>
      </c>
      <c r="I2308">
        <v>6.6</v>
      </c>
      <c r="J2308" t="s">
        <v>247</v>
      </c>
      <c r="K2308">
        <v>51065</v>
      </c>
      <c r="L2308" t="s">
        <v>236</v>
      </c>
    </row>
    <row r="2309" spans="1:12" x14ac:dyDescent="0.2">
      <c r="A2309" t="str">
        <f t="shared" si="35"/>
        <v>Franklin2020</v>
      </c>
      <c r="B2309" t="s">
        <v>434</v>
      </c>
      <c r="C2309">
        <v>2020</v>
      </c>
      <c r="D2309" t="s">
        <v>245</v>
      </c>
      <c r="E2309">
        <v>1503</v>
      </c>
      <c r="F2309">
        <v>15024</v>
      </c>
      <c r="G2309">
        <v>-1.1000000000000001</v>
      </c>
      <c r="H2309">
        <v>807</v>
      </c>
      <c r="I2309">
        <v>13.2</v>
      </c>
      <c r="J2309" t="s">
        <v>247</v>
      </c>
      <c r="K2309">
        <v>51067</v>
      </c>
      <c r="L2309" t="s">
        <v>236</v>
      </c>
    </row>
    <row r="2310" spans="1:12" x14ac:dyDescent="0.2">
      <c r="A2310" t="str">
        <f t="shared" ref="A2310:A2373" si="36">_xlfn.CONCAT(B2310, C2310)</f>
        <v>Frederick2020</v>
      </c>
      <c r="B2310" t="s">
        <v>669</v>
      </c>
      <c r="C2310">
        <v>2020</v>
      </c>
      <c r="D2310" t="s">
        <v>245</v>
      </c>
      <c r="E2310">
        <v>1912</v>
      </c>
      <c r="F2310">
        <v>34403</v>
      </c>
      <c r="G2310">
        <v>3.5</v>
      </c>
      <c r="H2310">
        <v>1061</v>
      </c>
      <c r="I2310">
        <v>14.1</v>
      </c>
      <c r="J2310" t="s">
        <v>247</v>
      </c>
      <c r="K2310">
        <v>51069</v>
      </c>
      <c r="L2310" t="s">
        <v>236</v>
      </c>
    </row>
    <row r="2311" spans="1:12" x14ac:dyDescent="0.2">
      <c r="A2311" t="str">
        <f t="shared" si="36"/>
        <v>Giles2020</v>
      </c>
      <c r="B2311" t="s">
        <v>670</v>
      </c>
      <c r="C2311">
        <v>2020</v>
      </c>
      <c r="D2311" t="s">
        <v>245</v>
      </c>
      <c r="E2311">
        <v>385</v>
      </c>
      <c r="F2311">
        <v>4896</v>
      </c>
      <c r="G2311">
        <v>9</v>
      </c>
      <c r="H2311">
        <v>988</v>
      </c>
      <c r="I2311">
        <v>20.6</v>
      </c>
      <c r="J2311" t="s">
        <v>247</v>
      </c>
      <c r="K2311">
        <v>51071</v>
      </c>
      <c r="L2311" t="s">
        <v>236</v>
      </c>
    </row>
    <row r="2312" spans="1:12" x14ac:dyDescent="0.2">
      <c r="A2312" t="str">
        <f t="shared" si="36"/>
        <v>Gloucester2020</v>
      </c>
      <c r="B2312" t="s">
        <v>671</v>
      </c>
      <c r="C2312">
        <v>2020</v>
      </c>
      <c r="D2312" t="s">
        <v>245</v>
      </c>
      <c r="E2312">
        <v>1007</v>
      </c>
      <c r="F2312">
        <v>9377</v>
      </c>
      <c r="G2312">
        <v>-2.2999999999999998</v>
      </c>
      <c r="H2312">
        <v>814</v>
      </c>
      <c r="I2312">
        <v>9.9</v>
      </c>
      <c r="J2312" t="s">
        <v>247</v>
      </c>
      <c r="K2312">
        <v>51073</v>
      </c>
      <c r="L2312" t="s">
        <v>236</v>
      </c>
    </row>
    <row r="2313" spans="1:12" x14ac:dyDescent="0.2">
      <c r="A2313" t="str">
        <f t="shared" si="36"/>
        <v>Goochland2020</v>
      </c>
      <c r="B2313" t="s">
        <v>672</v>
      </c>
      <c r="C2313">
        <v>2020</v>
      </c>
      <c r="D2313" t="s">
        <v>245</v>
      </c>
      <c r="E2313">
        <v>835</v>
      </c>
      <c r="F2313">
        <v>18694</v>
      </c>
      <c r="G2313">
        <v>3.2</v>
      </c>
      <c r="H2313">
        <v>1844</v>
      </c>
      <c r="I2313">
        <v>12.2</v>
      </c>
      <c r="J2313" t="s">
        <v>247</v>
      </c>
      <c r="K2313">
        <v>51075</v>
      </c>
      <c r="L2313" t="s">
        <v>236</v>
      </c>
    </row>
    <row r="2314" spans="1:12" x14ac:dyDescent="0.2">
      <c r="A2314" t="str">
        <f t="shared" si="36"/>
        <v>Grayson2020</v>
      </c>
      <c r="B2314" t="s">
        <v>598</v>
      </c>
      <c r="C2314">
        <v>2020</v>
      </c>
      <c r="D2314" t="s">
        <v>245</v>
      </c>
      <c r="E2314">
        <v>367</v>
      </c>
      <c r="F2314">
        <v>3398</v>
      </c>
      <c r="G2314">
        <v>-0.3</v>
      </c>
      <c r="H2314">
        <v>603</v>
      </c>
      <c r="I2314">
        <v>5.4</v>
      </c>
      <c r="J2314" t="s">
        <v>247</v>
      </c>
      <c r="K2314">
        <v>51077</v>
      </c>
      <c r="L2314" t="s">
        <v>236</v>
      </c>
    </row>
    <row r="2315" spans="1:12" x14ac:dyDescent="0.2">
      <c r="A2315" t="str">
        <f t="shared" si="36"/>
        <v>Greene2020</v>
      </c>
      <c r="B2315" t="s">
        <v>436</v>
      </c>
      <c r="C2315">
        <v>2020</v>
      </c>
      <c r="D2315" t="s">
        <v>245</v>
      </c>
      <c r="E2315">
        <v>507</v>
      </c>
      <c r="F2315">
        <v>3678</v>
      </c>
      <c r="G2315">
        <v>-0.4</v>
      </c>
      <c r="H2315">
        <v>767</v>
      </c>
      <c r="I2315">
        <v>6.4</v>
      </c>
      <c r="J2315" t="s">
        <v>247</v>
      </c>
      <c r="K2315">
        <v>51079</v>
      </c>
      <c r="L2315" t="s">
        <v>236</v>
      </c>
    </row>
    <row r="2316" spans="1:12" x14ac:dyDescent="0.2">
      <c r="A2316" t="str">
        <f t="shared" si="36"/>
        <v>Greensville2020</v>
      </c>
      <c r="B2316" t="s">
        <v>673</v>
      </c>
      <c r="C2316">
        <v>2020</v>
      </c>
      <c r="D2316" t="s">
        <v>245</v>
      </c>
      <c r="E2316">
        <v>224</v>
      </c>
      <c r="F2316">
        <v>4375</v>
      </c>
      <c r="G2316">
        <v>-2.2999999999999998</v>
      </c>
      <c r="H2316">
        <v>965</v>
      </c>
      <c r="I2316">
        <v>11.4</v>
      </c>
      <c r="J2316" t="s">
        <v>247</v>
      </c>
      <c r="K2316">
        <v>51081</v>
      </c>
      <c r="L2316" t="s">
        <v>236</v>
      </c>
    </row>
    <row r="2317" spans="1:12" x14ac:dyDescent="0.2">
      <c r="A2317" t="str">
        <f t="shared" si="36"/>
        <v>Halifax2020</v>
      </c>
      <c r="B2317" t="s">
        <v>674</v>
      </c>
      <c r="C2317">
        <v>2020</v>
      </c>
      <c r="D2317" t="s">
        <v>245</v>
      </c>
      <c r="E2317">
        <v>1030</v>
      </c>
      <c r="F2317">
        <v>11379</v>
      </c>
      <c r="G2317">
        <v>-5</v>
      </c>
      <c r="H2317">
        <v>837</v>
      </c>
      <c r="I2317">
        <v>10.6</v>
      </c>
      <c r="J2317" t="s">
        <v>247</v>
      </c>
      <c r="K2317">
        <v>51083</v>
      </c>
      <c r="L2317" t="s">
        <v>236</v>
      </c>
    </row>
    <row r="2318" spans="1:12" x14ac:dyDescent="0.2">
      <c r="A2318" t="str">
        <f t="shared" si="36"/>
        <v>Hanover2020</v>
      </c>
      <c r="B2318" t="s">
        <v>675</v>
      </c>
      <c r="C2318">
        <v>2020</v>
      </c>
      <c r="D2318" t="s">
        <v>245</v>
      </c>
      <c r="E2318">
        <v>3817</v>
      </c>
      <c r="F2318">
        <v>52255</v>
      </c>
      <c r="G2318">
        <v>-5.8</v>
      </c>
      <c r="H2318">
        <v>1015</v>
      </c>
      <c r="I2318">
        <v>13.7</v>
      </c>
      <c r="J2318" t="s">
        <v>247</v>
      </c>
      <c r="K2318">
        <v>51085</v>
      </c>
      <c r="L2318" t="s">
        <v>236</v>
      </c>
    </row>
    <row r="2319" spans="1:12" x14ac:dyDescent="0.2">
      <c r="A2319" t="str">
        <f t="shared" si="36"/>
        <v>Henrico2020</v>
      </c>
      <c r="B2319" t="s">
        <v>676</v>
      </c>
      <c r="C2319">
        <v>2020</v>
      </c>
      <c r="D2319" t="s">
        <v>245</v>
      </c>
      <c r="E2319">
        <v>11915</v>
      </c>
      <c r="F2319">
        <v>183876</v>
      </c>
      <c r="G2319">
        <v>-5.3</v>
      </c>
      <c r="H2319">
        <v>1237</v>
      </c>
      <c r="I2319">
        <v>12.5</v>
      </c>
      <c r="J2319" t="s">
        <v>247</v>
      </c>
      <c r="K2319">
        <v>51087</v>
      </c>
      <c r="L2319" t="s">
        <v>236</v>
      </c>
    </row>
    <row r="2320" spans="1:12" x14ac:dyDescent="0.2">
      <c r="A2320" t="str">
        <f t="shared" si="36"/>
        <v>Henry2020</v>
      </c>
      <c r="B2320" t="s">
        <v>416</v>
      </c>
      <c r="C2320">
        <v>2020</v>
      </c>
      <c r="D2320" t="s">
        <v>245</v>
      </c>
      <c r="E2320">
        <v>1618</v>
      </c>
      <c r="F2320">
        <v>15528</v>
      </c>
      <c r="G2320">
        <v>-1.9</v>
      </c>
      <c r="H2320">
        <v>766</v>
      </c>
      <c r="I2320">
        <v>11.5</v>
      </c>
      <c r="J2320" t="s">
        <v>247</v>
      </c>
      <c r="K2320">
        <v>51089</v>
      </c>
      <c r="L2320" t="s">
        <v>236</v>
      </c>
    </row>
    <row r="2321" spans="1:12" x14ac:dyDescent="0.2">
      <c r="A2321" t="str">
        <f t="shared" si="36"/>
        <v>Highland2020</v>
      </c>
      <c r="B2321" t="s">
        <v>677</v>
      </c>
      <c r="C2321">
        <v>2020</v>
      </c>
      <c r="D2321" t="s">
        <v>245</v>
      </c>
      <c r="E2321">
        <v>100</v>
      </c>
      <c r="F2321">
        <v>430</v>
      </c>
      <c r="G2321">
        <v>-5.5</v>
      </c>
      <c r="H2321">
        <v>708</v>
      </c>
      <c r="I2321">
        <v>11.3</v>
      </c>
      <c r="J2321" t="s">
        <v>247</v>
      </c>
      <c r="K2321">
        <v>51091</v>
      </c>
      <c r="L2321" t="s">
        <v>236</v>
      </c>
    </row>
    <row r="2322" spans="1:12" x14ac:dyDescent="0.2">
      <c r="A2322" t="str">
        <f t="shared" si="36"/>
        <v>Isle of Wight2020</v>
      </c>
      <c r="B2322" t="s">
        <v>678</v>
      </c>
      <c r="C2322">
        <v>2020</v>
      </c>
      <c r="D2322" t="s">
        <v>245</v>
      </c>
      <c r="E2322">
        <v>877</v>
      </c>
      <c r="F2322">
        <v>11060</v>
      </c>
      <c r="G2322">
        <v>2.5</v>
      </c>
      <c r="H2322">
        <v>976</v>
      </c>
      <c r="I2322">
        <v>13.2</v>
      </c>
      <c r="J2322" t="s">
        <v>247</v>
      </c>
      <c r="K2322">
        <v>51093</v>
      </c>
      <c r="L2322" t="s">
        <v>236</v>
      </c>
    </row>
    <row r="2323" spans="1:12" x14ac:dyDescent="0.2">
      <c r="A2323" t="str">
        <f t="shared" si="36"/>
        <v>James City2020</v>
      </c>
      <c r="B2323" t="s">
        <v>679</v>
      </c>
      <c r="C2323">
        <v>2020</v>
      </c>
      <c r="D2323" t="s">
        <v>245</v>
      </c>
      <c r="E2323">
        <v>1992</v>
      </c>
      <c r="F2323">
        <v>26722</v>
      </c>
      <c r="G2323">
        <v>-13.3</v>
      </c>
      <c r="H2323">
        <v>942</v>
      </c>
      <c r="I2323">
        <v>16.399999999999999</v>
      </c>
      <c r="J2323" t="s">
        <v>247</v>
      </c>
      <c r="K2323">
        <v>51095</v>
      </c>
      <c r="L2323" t="s">
        <v>236</v>
      </c>
    </row>
    <row r="2324" spans="1:12" x14ac:dyDescent="0.2">
      <c r="A2324" t="str">
        <f t="shared" si="36"/>
        <v>King and Queen2020</v>
      </c>
      <c r="B2324" t="s">
        <v>680</v>
      </c>
      <c r="C2324">
        <v>2020</v>
      </c>
      <c r="D2324" t="s">
        <v>245</v>
      </c>
      <c r="E2324">
        <v>166</v>
      </c>
      <c r="F2324">
        <v>1154</v>
      </c>
      <c r="G2324">
        <v>4.4000000000000004</v>
      </c>
      <c r="H2324">
        <v>891</v>
      </c>
      <c r="I2324">
        <v>12.4</v>
      </c>
      <c r="J2324" t="s">
        <v>247</v>
      </c>
      <c r="K2324">
        <v>51097</v>
      </c>
      <c r="L2324" t="s">
        <v>236</v>
      </c>
    </row>
    <row r="2325" spans="1:12" x14ac:dyDescent="0.2">
      <c r="A2325" t="str">
        <f t="shared" si="36"/>
        <v>King George2020</v>
      </c>
      <c r="B2325" t="s">
        <v>681</v>
      </c>
      <c r="C2325">
        <v>2020</v>
      </c>
      <c r="D2325" t="s">
        <v>245</v>
      </c>
      <c r="E2325">
        <v>607</v>
      </c>
      <c r="F2325">
        <v>12475</v>
      </c>
      <c r="G2325">
        <v>2.7</v>
      </c>
      <c r="H2325">
        <v>1706</v>
      </c>
      <c r="I2325">
        <v>3.3</v>
      </c>
      <c r="J2325" t="s">
        <v>247</v>
      </c>
      <c r="K2325">
        <v>51099</v>
      </c>
      <c r="L2325" t="s">
        <v>236</v>
      </c>
    </row>
    <row r="2326" spans="1:12" x14ac:dyDescent="0.2">
      <c r="A2326" t="str">
        <f t="shared" si="36"/>
        <v>King William2020</v>
      </c>
      <c r="B2326" t="s">
        <v>682</v>
      </c>
      <c r="C2326">
        <v>2020</v>
      </c>
      <c r="D2326" t="s">
        <v>245</v>
      </c>
      <c r="E2326">
        <v>438</v>
      </c>
      <c r="F2326">
        <v>3865</v>
      </c>
      <c r="G2326">
        <v>-2.8</v>
      </c>
      <c r="H2326">
        <v>1011</v>
      </c>
      <c r="I2326">
        <v>11.7</v>
      </c>
      <c r="J2326" t="s">
        <v>247</v>
      </c>
      <c r="K2326">
        <v>51101</v>
      </c>
      <c r="L2326" t="s">
        <v>236</v>
      </c>
    </row>
    <row r="2327" spans="1:12" x14ac:dyDescent="0.2">
      <c r="A2327" t="str">
        <f t="shared" si="36"/>
        <v>Lancaster2020</v>
      </c>
      <c r="B2327" t="s">
        <v>388</v>
      </c>
      <c r="C2327">
        <v>2020</v>
      </c>
      <c r="D2327" t="s">
        <v>245</v>
      </c>
      <c r="E2327">
        <v>489</v>
      </c>
      <c r="F2327">
        <v>4411</v>
      </c>
      <c r="G2327">
        <v>-3.3</v>
      </c>
      <c r="H2327">
        <v>842</v>
      </c>
      <c r="I2327">
        <v>10.9</v>
      </c>
      <c r="J2327" t="s">
        <v>247</v>
      </c>
      <c r="K2327">
        <v>51103</v>
      </c>
      <c r="L2327" t="s">
        <v>236</v>
      </c>
    </row>
    <row r="2328" spans="1:12" x14ac:dyDescent="0.2">
      <c r="A2328" t="str">
        <f t="shared" si="36"/>
        <v>Lee2020</v>
      </c>
      <c r="B2328" t="s">
        <v>315</v>
      </c>
      <c r="C2328">
        <v>2020</v>
      </c>
      <c r="D2328" t="s">
        <v>245</v>
      </c>
      <c r="E2328">
        <v>519</v>
      </c>
      <c r="F2328">
        <v>4092</v>
      </c>
      <c r="G2328">
        <v>-3.1</v>
      </c>
      <c r="H2328">
        <v>753</v>
      </c>
      <c r="I2328">
        <v>11.1</v>
      </c>
      <c r="J2328" t="s">
        <v>247</v>
      </c>
      <c r="K2328">
        <v>51105</v>
      </c>
      <c r="L2328" t="s">
        <v>236</v>
      </c>
    </row>
    <row r="2329" spans="1:12" x14ac:dyDescent="0.2">
      <c r="A2329" t="str">
        <f t="shared" si="36"/>
        <v>Loudoun2020</v>
      </c>
      <c r="B2329" t="s">
        <v>417</v>
      </c>
      <c r="C2329">
        <v>2020</v>
      </c>
      <c r="D2329" t="s">
        <v>245</v>
      </c>
      <c r="E2329">
        <v>13134</v>
      </c>
      <c r="F2329">
        <v>167127</v>
      </c>
      <c r="G2329">
        <v>-6.1</v>
      </c>
      <c r="H2329">
        <v>1570</v>
      </c>
      <c r="I2329">
        <v>15.7</v>
      </c>
      <c r="J2329" t="s">
        <v>247</v>
      </c>
      <c r="K2329">
        <v>51107</v>
      </c>
      <c r="L2329" t="s">
        <v>236</v>
      </c>
    </row>
    <row r="2330" spans="1:12" x14ac:dyDescent="0.2">
      <c r="A2330" t="str">
        <f t="shared" si="36"/>
        <v>Louisa2020</v>
      </c>
      <c r="B2330" t="s">
        <v>683</v>
      </c>
      <c r="C2330">
        <v>2020</v>
      </c>
      <c r="D2330" t="s">
        <v>245</v>
      </c>
      <c r="E2330">
        <v>1013</v>
      </c>
      <c r="F2330">
        <v>9608</v>
      </c>
      <c r="G2330">
        <v>2.6</v>
      </c>
      <c r="H2330">
        <v>1038</v>
      </c>
      <c r="I2330">
        <v>3.4</v>
      </c>
      <c r="J2330" t="s">
        <v>247</v>
      </c>
      <c r="K2330">
        <v>51109</v>
      </c>
      <c r="L2330" t="s">
        <v>236</v>
      </c>
    </row>
    <row r="2331" spans="1:12" x14ac:dyDescent="0.2">
      <c r="A2331" t="str">
        <f t="shared" si="36"/>
        <v>Lunenburg2020</v>
      </c>
      <c r="B2331" t="s">
        <v>684</v>
      </c>
      <c r="C2331">
        <v>2020</v>
      </c>
      <c r="D2331" t="s">
        <v>245</v>
      </c>
      <c r="E2331">
        <v>314</v>
      </c>
      <c r="F2331">
        <v>2340</v>
      </c>
      <c r="G2331">
        <v>-5.0999999999999996</v>
      </c>
      <c r="H2331">
        <v>826</v>
      </c>
      <c r="I2331">
        <v>10.6</v>
      </c>
      <c r="J2331" t="s">
        <v>247</v>
      </c>
      <c r="K2331">
        <v>51111</v>
      </c>
      <c r="L2331" t="s">
        <v>236</v>
      </c>
    </row>
    <row r="2332" spans="1:12" x14ac:dyDescent="0.2">
      <c r="A2332" t="str">
        <f t="shared" si="36"/>
        <v>Madison2020</v>
      </c>
      <c r="B2332" t="s">
        <v>313</v>
      </c>
      <c r="C2332">
        <v>2020</v>
      </c>
      <c r="D2332" t="s">
        <v>245</v>
      </c>
      <c r="E2332">
        <v>363</v>
      </c>
      <c r="F2332">
        <v>3196</v>
      </c>
      <c r="G2332">
        <v>-1.9</v>
      </c>
      <c r="H2332">
        <v>839</v>
      </c>
      <c r="I2332">
        <v>16.2</v>
      </c>
      <c r="J2332" t="s">
        <v>247</v>
      </c>
      <c r="K2332">
        <v>51113</v>
      </c>
      <c r="L2332" t="s">
        <v>236</v>
      </c>
    </row>
    <row r="2333" spans="1:12" x14ac:dyDescent="0.2">
      <c r="A2333" t="str">
        <f t="shared" si="36"/>
        <v>Mathews2020</v>
      </c>
      <c r="B2333" t="s">
        <v>685</v>
      </c>
      <c r="C2333">
        <v>2020</v>
      </c>
      <c r="D2333" t="s">
        <v>245</v>
      </c>
      <c r="E2333">
        <v>221</v>
      </c>
      <c r="F2333">
        <v>1494</v>
      </c>
      <c r="G2333">
        <v>-5.0999999999999996</v>
      </c>
      <c r="H2333">
        <v>665</v>
      </c>
      <c r="I2333">
        <v>9.9</v>
      </c>
      <c r="J2333" t="s">
        <v>247</v>
      </c>
      <c r="K2333">
        <v>51115</v>
      </c>
      <c r="L2333" t="s">
        <v>236</v>
      </c>
    </row>
    <row r="2334" spans="1:12" x14ac:dyDescent="0.2">
      <c r="A2334" t="str">
        <f t="shared" si="36"/>
        <v>Mecklenburg2020</v>
      </c>
      <c r="B2334" t="s">
        <v>686</v>
      </c>
      <c r="C2334">
        <v>2020</v>
      </c>
      <c r="D2334" t="s">
        <v>245</v>
      </c>
      <c r="E2334">
        <v>1073</v>
      </c>
      <c r="F2334">
        <v>10995</v>
      </c>
      <c r="G2334">
        <v>-4.7</v>
      </c>
      <c r="H2334">
        <v>803</v>
      </c>
      <c r="I2334">
        <v>12</v>
      </c>
      <c r="J2334" t="s">
        <v>247</v>
      </c>
      <c r="K2334">
        <v>51117</v>
      </c>
      <c r="L2334" t="s">
        <v>236</v>
      </c>
    </row>
    <row r="2335" spans="1:12" x14ac:dyDescent="0.2">
      <c r="A2335" t="str">
        <f t="shared" si="36"/>
        <v>Middlesex2020</v>
      </c>
      <c r="B2335" t="s">
        <v>687</v>
      </c>
      <c r="C2335">
        <v>2020</v>
      </c>
      <c r="D2335" t="s">
        <v>245</v>
      </c>
      <c r="E2335">
        <v>377</v>
      </c>
      <c r="F2335">
        <v>3115</v>
      </c>
      <c r="G2335">
        <v>-4</v>
      </c>
      <c r="H2335">
        <v>774</v>
      </c>
      <c r="I2335">
        <v>7.2</v>
      </c>
      <c r="J2335" t="s">
        <v>247</v>
      </c>
      <c r="K2335">
        <v>51119</v>
      </c>
      <c r="L2335" t="s">
        <v>236</v>
      </c>
    </row>
    <row r="2336" spans="1:12" x14ac:dyDescent="0.2">
      <c r="A2336" t="str">
        <f t="shared" si="36"/>
        <v>Montgomery2020</v>
      </c>
      <c r="B2336" t="s">
        <v>329</v>
      </c>
      <c r="C2336">
        <v>2020</v>
      </c>
      <c r="D2336" t="s">
        <v>245</v>
      </c>
      <c r="E2336">
        <v>2322</v>
      </c>
      <c r="F2336">
        <v>41252</v>
      </c>
      <c r="G2336">
        <v>-3.8</v>
      </c>
      <c r="H2336">
        <v>1014</v>
      </c>
      <c r="I2336">
        <v>9.1</v>
      </c>
      <c r="J2336" t="s">
        <v>247</v>
      </c>
      <c r="K2336">
        <v>51121</v>
      </c>
      <c r="L2336" t="s">
        <v>236</v>
      </c>
    </row>
    <row r="2337" spans="1:12" x14ac:dyDescent="0.2">
      <c r="A2337" t="str">
        <f t="shared" si="36"/>
        <v>Nelson2020</v>
      </c>
      <c r="B2337" t="s">
        <v>627</v>
      </c>
      <c r="C2337">
        <v>2020</v>
      </c>
      <c r="D2337" t="s">
        <v>245</v>
      </c>
      <c r="E2337">
        <v>551</v>
      </c>
      <c r="F2337">
        <v>3747</v>
      </c>
      <c r="G2337">
        <v>-4</v>
      </c>
      <c r="H2337">
        <v>797</v>
      </c>
      <c r="I2337">
        <v>9.5</v>
      </c>
      <c r="J2337" t="s">
        <v>247</v>
      </c>
      <c r="K2337">
        <v>51125</v>
      </c>
      <c r="L2337" t="s">
        <v>236</v>
      </c>
    </row>
    <row r="2338" spans="1:12" x14ac:dyDescent="0.2">
      <c r="A2338" t="str">
        <f t="shared" si="36"/>
        <v>New Kent2020</v>
      </c>
      <c r="B2338" t="s">
        <v>688</v>
      </c>
      <c r="C2338">
        <v>2020</v>
      </c>
      <c r="D2338" t="s">
        <v>245</v>
      </c>
      <c r="E2338">
        <v>516</v>
      </c>
      <c r="F2338">
        <v>5069</v>
      </c>
      <c r="G2338">
        <v>0.2</v>
      </c>
      <c r="H2338">
        <v>890</v>
      </c>
      <c r="I2338">
        <v>6.6</v>
      </c>
      <c r="J2338" t="s">
        <v>247</v>
      </c>
      <c r="K2338">
        <v>51127</v>
      </c>
      <c r="L2338" t="s">
        <v>236</v>
      </c>
    </row>
    <row r="2339" spans="1:12" x14ac:dyDescent="0.2">
      <c r="A2339" t="str">
        <f t="shared" si="36"/>
        <v>Northampton2020</v>
      </c>
      <c r="B2339" t="s">
        <v>689</v>
      </c>
      <c r="C2339">
        <v>2020</v>
      </c>
      <c r="D2339" t="s">
        <v>245</v>
      </c>
      <c r="E2339">
        <v>578</v>
      </c>
      <c r="F2339">
        <v>3980</v>
      </c>
      <c r="G2339">
        <v>-1.7</v>
      </c>
      <c r="H2339">
        <v>780</v>
      </c>
      <c r="I2339">
        <v>10.5</v>
      </c>
      <c r="J2339" t="s">
        <v>247</v>
      </c>
      <c r="K2339">
        <v>51131</v>
      </c>
      <c r="L2339" t="s">
        <v>236</v>
      </c>
    </row>
    <row r="2340" spans="1:12" x14ac:dyDescent="0.2">
      <c r="A2340" t="str">
        <f t="shared" si="36"/>
        <v>Northumberland2020</v>
      </c>
      <c r="B2340" t="s">
        <v>690</v>
      </c>
      <c r="C2340">
        <v>2020</v>
      </c>
      <c r="D2340" t="s">
        <v>245</v>
      </c>
      <c r="E2340">
        <v>371</v>
      </c>
      <c r="F2340">
        <v>2579</v>
      </c>
      <c r="G2340">
        <v>-4.9000000000000004</v>
      </c>
      <c r="H2340">
        <v>1117</v>
      </c>
      <c r="I2340">
        <v>-3.1</v>
      </c>
      <c r="J2340" t="s">
        <v>247</v>
      </c>
      <c r="K2340">
        <v>51133</v>
      </c>
      <c r="L2340" t="s">
        <v>236</v>
      </c>
    </row>
    <row r="2341" spans="1:12" x14ac:dyDescent="0.2">
      <c r="A2341" t="str">
        <f t="shared" si="36"/>
        <v>Nottoway2020</v>
      </c>
      <c r="B2341" t="s">
        <v>691</v>
      </c>
      <c r="C2341">
        <v>2020</v>
      </c>
      <c r="D2341" t="s">
        <v>245</v>
      </c>
      <c r="E2341">
        <v>429</v>
      </c>
      <c r="F2341">
        <v>5325</v>
      </c>
      <c r="G2341">
        <v>-7.8</v>
      </c>
      <c r="H2341">
        <v>822</v>
      </c>
      <c r="I2341">
        <v>8.9</v>
      </c>
      <c r="J2341" t="s">
        <v>247</v>
      </c>
      <c r="K2341">
        <v>51135</v>
      </c>
      <c r="L2341" t="s">
        <v>236</v>
      </c>
    </row>
    <row r="2342" spans="1:12" x14ac:dyDescent="0.2">
      <c r="A2342" t="str">
        <f t="shared" si="36"/>
        <v>Orange2020</v>
      </c>
      <c r="B2342" t="s">
        <v>418</v>
      </c>
      <c r="C2342">
        <v>2020</v>
      </c>
      <c r="D2342" t="s">
        <v>245</v>
      </c>
      <c r="E2342">
        <v>938</v>
      </c>
      <c r="F2342">
        <v>9462</v>
      </c>
      <c r="G2342">
        <v>-3.4</v>
      </c>
      <c r="H2342">
        <v>879</v>
      </c>
      <c r="I2342">
        <v>14.9</v>
      </c>
      <c r="J2342" t="s">
        <v>247</v>
      </c>
      <c r="K2342">
        <v>51137</v>
      </c>
      <c r="L2342" t="s">
        <v>236</v>
      </c>
    </row>
    <row r="2343" spans="1:12" x14ac:dyDescent="0.2">
      <c r="A2343" t="str">
        <f t="shared" si="36"/>
        <v>Page2020</v>
      </c>
      <c r="B2343" t="s">
        <v>692</v>
      </c>
      <c r="C2343">
        <v>2020</v>
      </c>
      <c r="D2343" t="s">
        <v>245</v>
      </c>
      <c r="E2343">
        <v>573</v>
      </c>
      <c r="F2343">
        <v>5151</v>
      </c>
      <c r="G2343">
        <v>-0.2</v>
      </c>
      <c r="H2343">
        <v>766</v>
      </c>
      <c r="I2343">
        <v>10.9</v>
      </c>
      <c r="J2343" t="s">
        <v>247</v>
      </c>
      <c r="K2343">
        <v>51139</v>
      </c>
      <c r="L2343" t="s">
        <v>236</v>
      </c>
    </row>
    <row r="2344" spans="1:12" x14ac:dyDescent="0.2">
      <c r="A2344" t="str">
        <f t="shared" si="36"/>
        <v>Patrick2020</v>
      </c>
      <c r="B2344" t="s">
        <v>693</v>
      </c>
      <c r="C2344">
        <v>2020</v>
      </c>
      <c r="D2344" t="s">
        <v>245</v>
      </c>
      <c r="E2344">
        <v>524</v>
      </c>
      <c r="F2344">
        <v>4071</v>
      </c>
      <c r="G2344">
        <v>-6.1</v>
      </c>
      <c r="H2344">
        <v>673</v>
      </c>
      <c r="I2344">
        <v>10.5</v>
      </c>
      <c r="J2344" t="s">
        <v>247</v>
      </c>
      <c r="K2344">
        <v>51141</v>
      </c>
      <c r="L2344" t="s">
        <v>236</v>
      </c>
    </row>
    <row r="2345" spans="1:12" x14ac:dyDescent="0.2">
      <c r="A2345" t="str">
        <f t="shared" si="36"/>
        <v>Pittsylvania2020</v>
      </c>
      <c r="B2345" t="s">
        <v>694</v>
      </c>
      <c r="C2345">
        <v>2020</v>
      </c>
      <c r="D2345" t="s">
        <v>245</v>
      </c>
      <c r="E2345">
        <v>1369</v>
      </c>
      <c r="F2345">
        <v>12007</v>
      </c>
      <c r="G2345">
        <v>-0.7</v>
      </c>
      <c r="H2345">
        <v>825</v>
      </c>
      <c r="I2345">
        <v>9.6999999999999993</v>
      </c>
      <c r="J2345" t="s">
        <v>247</v>
      </c>
      <c r="K2345">
        <v>51143</v>
      </c>
      <c r="L2345" t="s">
        <v>236</v>
      </c>
    </row>
    <row r="2346" spans="1:12" x14ac:dyDescent="0.2">
      <c r="A2346" t="str">
        <f t="shared" si="36"/>
        <v>Powhatan2020</v>
      </c>
      <c r="B2346" t="s">
        <v>695</v>
      </c>
      <c r="C2346">
        <v>2020</v>
      </c>
      <c r="D2346" t="s">
        <v>245</v>
      </c>
      <c r="E2346">
        <v>825</v>
      </c>
      <c r="F2346">
        <v>7405</v>
      </c>
      <c r="G2346">
        <v>-0.4</v>
      </c>
      <c r="H2346">
        <v>932</v>
      </c>
      <c r="I2346">
        <v>11</v>
      </c>
      <c r="J2346" t="s">
        <v>247</v>
      </c>
      <c r="K2346">
        <v>51145</v>
      </c>
      <c r="L2346" t="s">
        <v>236</v>
      </c>
    </row>
    <row r="2347" spans="1:12" x14ac:dyDescent="0.2">
      <c r="A2347" t="str">
        <f t="shared" si="36"/>
        <v>Prince Edward2020</v>
      </c>
      <c r="B2347" t="s">
        <v>696</v>
      </c>
      <c r="C2347">
        <v>2020</v>
      </c>
      <c r="D2347" t="s">
        <v>245</v>
      </c>
      <c r="E2347">
        <v>730</v>
      </c>
      <c r="F2347">
        <v>8542</v>
      </c>
      <c r="G2347">
        <v>-8.6999999999999993</v>
      </c>
      <c r="H2347">
        <v>832</v>
      </c>
      <c r="I2347">
        <v>14.9</v>
      </c>
      <c r="J2347" t="s">
        <v>247</v>
      </c>
      <c r="K2347">
        <v>51147</v>
      </c>
      <c r="L2347" t="s">
        <v>236</v>
      </c>
    </row>
    <row r="2348" spans="1:12" x14ac:dyDescent="0.2">
      <c r="A2348" t="str">
        <f t="shared" si="36"/>
        <v>Prince George2020</v>
      </c>
      <c r="B2348" t="s">
        <v>697</v>
      </c>
      <c r="C2348">
        <v>2020</v>
      </c>
      <c r="D2348" t="s">
        <v>245</v>
      </c>
      <c r="E2348">
        <v>649</v>
      </c>
      <c r="F2348">
        <v>14320</v>
      </c>
      <c r="G2348">
        <v>-4.7</v>
      </c>
      <c r="H2348">
        <v>1168</v>
      </c>
      <c r="I2348">
        <v>12.6</v>
      </c>
      <c r="J2348" t="s">
        <v>247</v>
      </c>
      <c r="K2348">
        <v>51149</v>
      </c>
      <c r="L2348" t="s">
        <v>236</v>
      </c>
    </row>
    <row r="2349" spans="1:12" x14ac:dyDescent="0.2">
      <c r="A2349" t="str">
        <f t="shared" si="36"/>
        <v>Prince William2020</v>
      </c>
      <c r="B2349" t="s">
        <v>698</v>
      </c>
      <c r="C2349">
        <v>2020</v>
      </c>
      <c r="D2349" t="s">
        <v>245</v>
      </c>
      <c r="E2349">
        <v>9708</v>
      </c>
      <c r="F2349">
        <v>128146</v>
      </c>
      <c r="G2349">
        <v>-4.5</v>
      </c>
      <c r="H2349">
        <v>1164</v>
      </c>
      <c r="I2349">
        <v>13.2</v>
      </c>
      <c r="J2349" t="s">
        <v>247</v>
      </c>
      <c r="K2349">
        <v>51153</v>
      </c>
      <c r="L2349" t="s">
        <v>236</v>
      </c>
    </row>
    <row r="2350" spans="1:12" x14ac:dyDescent="0.2">
      <c r="A2350" t="str">
        <f t="shared" si="36"/>
        <v>Pulaski2020</v>
      </c>
      <c r="B2350" t="s">
        <v>415</v>
      </c>
      <c r="C2350">
        <v>2020</v>
      </c>
      <c r="D2350" t="s">
        <v>245</v>
      </c>
      <c r="E2350">
        <v>819</v>
      </c>
      <c r="F2350">
        <v>13331</v>
      </c>
      <c r="G2350">
        <v>-8.6</v>
      </c>
      <c r="H2350">
        <v>877</v>
      </c>
      <c r="I2350">
        <v>9.4</v>
      </c>
      <c r="J2350" t="s">
        <v>247</v>
      </c>
      <c r="K2350">
        <v>51155</v>
      </c>
      <c r="L2350" t="s">
        <v>236</v>
      </c>
    </row>
    <row r="2351" spans="1:12" x14ac:dyDescent="0.2">
      <c r="A2351" t="str">
        <f t="shared" si="36"/>
        <v>Rappahannock2020</v>
      </c>
      <c r="B2351" t="s">
        <v>699</v>
      </c>
      <c r="C2351">
        <v>2020</v>
      </c>
      <c r="D2351" t="s">
        <v>245</v>
      </c>
      <c r="E2351">
        <v>270</v>
      </c>
      <c r="F2351">
        <v>1442</v>
      </c>
      <c r="G2351">
        <v>-0.2</v>
      </c>
      <c r="H2351">
        <v>851</v>
      </c>
      <c r="I2351">
        <v>7.6</v>
      </c>
      <c r="J2351" t="s">
        <v>247</v>
      </c>
      <c r="K2351">
        <v>51157</v>
      </c>
      <c r="L2351" t="s">
        <v>236</v>
      </c>
    </row>
    <row r="2352" spans="1:12" x14ac:dyDescent="0.2">
      <c r="A2352" t="str">
        <f t="shared" si="36"/>
        <v>Richmond2020</v>
      </c>
      <c r="B2352" t="s">
        <v>342</v>
      </c>
      <c r="C2352">
        <v>2020</v>
      </c>
      <c r="D2352" t="s">
        <v>245</v>
      </c>
      <c r="E2352">
        <v>233</v>
      </c>
      <c r="F2352">
        <v>2863</v>
      </c>
      <c r="G2352">
        <v>-1.8</v>
      </c>
      <c r="H2352">
        <v>822</v>
      </c>
      <c r="I2352">
        <v>5</v>
      </c>
      <c r="J2352" t="s">
        <v>247</v>
      </c>
      <c r="K2352">
        <v>51159</v>
      </c>
      <c r="L2352" t="s">
        <v>236</v>
      </c>
    </row>
    <row r="2353" spans="1:12" x14ac:dyDescent="0.2">
      <c r="A2353" t="str">
        <f t="shared" si="36"/>
        <v>Roanoke2020</v>
      </c>
      <c r="B2353" t="s">
        <v>700</v>
      </c>
      <c r="C2353">
        <v>2020</v>
      </c>
      <c r="D2353" t="s">
        <v>245</v>
      </c>
      <c r="E2353">
        <v>2513</v>
      </c>
      <c r="F2353">
        <v>38240</v>
      </c>
      <c r="G2353">
        <v>-3.6</v>
      </c>
      <c r="H2353">
        <v>992</v>
      </c>
      <c r="I2353">
        <v>11.8</v>
      </c>
      <c r="J2353" t="s">
        <v>247</v>
      </c>
      <c r="K2353">
        <v>51161</v>
      </c>
      <c r="L2353" t="s">
        <v>236</v>
      </c>
    </row>
    <row r="2354" spans="1:12" x14ac:dyDescent="0.2">
      <c r="A2354" t="str">
        <f t="shared" si="36"/>
        <v>Rockbridge2020</v>
      </c>
      <c r="B2354" t="s">
        <v>701</v>
      </c>
      <c r="C2354">
        <v>2020</v>
      </c>
      <c r="D2354" t="s">
        <v>245</v>
      </c>
      <c r="E2354">
        <v>522</v>
      </c>
      <c r="F2354">
        <v>5674</v>
      </c>
      <c r="G2354">
        <v>-9.8000000000000007</v>
      </c>
      <c r="H2354">
        <v>744</v>
      </c>
      <c r="I2354">
        <v>14.1</v>
      </c>
      <c r="J2354" t="s">
        <v>247</v>
      </c>
      <c r="K2354">
        <v>51163</v>
      </c>
      <c r="L2354" t="s">
        <v>236</v>
      </c>
    </row>
    <row r="2355" spans="1:12" x14ac:dyDescent="0.2">
      <c r="A2355" t="str">
        <f t="shared" si="36"/>
        <v>Rockingham2020</v>
      </c>
      <c r="B2355" t="s">
        <v>380</v>
      </c>
      <c r="C2355">
        <v>2020</v>
      </c>
      <c r="D2355" t="s">
        <v>245</v>
      </c>
      <c r="E2355">
        <v>1859</v>
      </c>
      <c r="F2355">
        <v>33118</v>
      </c>
      <c r="G2355">
        <v>-3.2</v>
      </c>
      <c r="H2355">
        <v>989</v>
      </c>
      <c r="I2355">
        <v>11.1</v>
      </c>
      <c r="J2355" t="s">
        <v>247</v>
      </c>
      <c r="K2355">
        <v>51165</v>
      </c>
      <c r="L2355" t="s">
        <v>236</v>
      </c>
    </row>
    <row r="2356" spans="1:12" x14ac:dyDescent="0.2">
      <c r="A2356" t="str">
        <f t="shared" si="36"/>
        <v>Russell2020</v>
      </c>
      <c r="B2356" t="s">
        <v>449</v>
      </c>
      <c r="C2356">
        <v>2020</v>
      </c>
      <c r="D2356" t="s">
        <v>245</v>
      </c>
      <c r="E2356">
        <v>566</v>
      </c>
      <c r="F2356">
        <v>6424</v>
      </c>
      <c r="G2356">
        <v>-5.7</v>
      </c>
      <c r="H2356">
        <v>872</v>
      </c>
      <c r="I2356">
        <v>3.2</v>
      </c>
      <c r="J2356" t="s">
        <v>247</v>
      </c>
      <c r="K2356">
        <v>51167</v>
      </c>
      <c r="L2356" t="s">
        <v>236</v>
      </c>
    </row>
    <row r="2357" spans="1:12" x14ac:dyDescent="0.2">
      <c r="A2357" t="str">
        <f t="shared" si="36"/>
        <v>Scott2020</v>
      </c>
      <c r="B2357" t="s">
        <v>638</v>
      </c>
      <c r="C2357">
        <v>2020</v>
      </c>
      <c r="D2357" t="s">
        <v>245</v>
      </c>
      <c r="E2357">
        <v>416</v>
      </c>
      <c r="F2357">
        <v>4788</v>
      </c>
      <c r="G2357">
        <v>-6.8</v>
      </c>
      <c r="H2357">
        <v>771</v>
      </c>
      <c r="I2357">
        <v>14.2</v>
      </c>
      <c r="J2357" t="s">
        <v>247</v>
      </c>
      <c r="K2357">
        <v>51169</v>
      </c>
      <c r="L2357" t="s">
        <v>236</v>
      </c>
    </row>
    <row r="2358" spans="1:12" x14ac:dyDescent="0.2">
      <c r="A2358" t="str">
        <f t="shared" si="36"/>
        <v>Shenandoah2020</v>
      </c>
      <c r="B2358" t="s">
        <v>702</v>
      </c>
      <c r="C2358">
        <v>2020</v>
      </c>
      <c r="D2358" t="s">
        <v>245</v>
      </c>
      <c r="E2358">
        <v>1147</v>
      </c>
      <c r="F2358">
        <v>13605</v>
      </c>
      <c r="G2358">
        <v>-3.4</v>
      </c>
      <c r="H2358">
        <v>852</v>
      </c>
      <c r="I2358">
        <v>12.5</v>
      </c>
      <c r="J2358" t="s">
        <v>247</v>
      </c>
      <c r="K2358">
        <v>51171</v>
      </c>
      <c r="L2358" t="s">
        <v>236</v>
      </c>
    </row>
    <row r="2359" spans="1:12" x14ac:dyDescent="0.2">
      <c r="A2359" t="str">
        <f t="shared" si="36"/>
        <v>Smyth2020</v>
      </c>
      <c r="B2359" t="s">
        <v>703</v>
      </c>
      <c r="C2359">
        <v>2020</v>
      </c>
      <c r="D2359" t="s">
        <v>245</v>
      </c>
      <c r="E2359">
        <v>870</v>
      </c>
      <c r="F2359">
        <v>11688</v>
      </c>
      <c r="G2359">
        <v>-3.2</v>
      </c>
      <c r="H2359">
        <v>804</v>
      </c>
      <c r="I2359">
        <v>9.5</v>
      </c>
      <c r="J2359" t="s">
        <v>247</v>
      </c>
      <c r="K2359">
        <v>51173</v>
      </c>
      <c r="L2359" t="s">
        <v>236</v>
      </c>
    </row>
    <row r="2360" spans="1:12" x14ac:dyDescent="0.2">
      <c r="A2360" t="str">
        <f t="shared" si="36"/>
        <v>Southampton2020</v>
      </c>
      <c r="B2360" t="s">
        <v>704</v>
      </c>
      <c r="C2360">
        <v>2020</v>
      </c>
      <c r="D2360" t="s">
        <v>245</v>
      </c>
      <c r="E2360">
        <v>346</v>
      </c>
      <c r="F2360">
        <v>3575</v>
      </c>
      <c r="G2360">
        <v>-4.3</v>
      </c>
      <c r="H2360">
        <v>818</v>
      </c>
      <c r="I2360">
        <v>12.2</v>
      </c>
      <c r="J2360" t="s">
        <v>247</v>
      </c>
      <c r="K2360">
        <v>51175</v>
      </c>
      <c r="L2360" t="s">
        <v>236</v>
      </c>
    </row>
    <row r="2361" spans="1:12" x14ac:dyDescent="0.2">
      <c r="A2361" t="str">
        <f t="shared" si="36"/>
        <v>Spotsylvania2020</v>
      </c>
      <c r="B2361" t="s">
        <v>705</v>
      </c>
      <c r="C2361">
        <v>2020</v>
      </c>
      <c r="D2361" t="s">
        <v>245</v>
      </c>
      <c r="E2361">
        <v>3185</v>
      </c>
      <c r="F2361">
        <v>35641</v>
      </c>
      <c r="G2361">
        <v>-2.6</v>
      </c>
      <c r="H2361">
        <v>970</v>
      </c>
      <c r="I2361">
        <v>16.2</v>
      </c>
      <c r="J2361" t="s">
        <v>247</v>
      </c>
      <c r="K2361">
        <v>51177</v>
      </c>
      <c r="L2361" t="s">
        <v>236</v>
      </c>
    </row>
    <row r="2362" spans="1:12" x14ac:dyDescent="0.2">
      <c r="A2362" t="str">
        <f t="shared" si="36"/>
        <v>Stafford2020</v>
      </c>
      <c r="B2362" t="s">
        <v>706</v>
      </c>
      <c r="C2362">
        <v>2020</v>
      </c>
      <c r="D2362" t="s">
        <v>245</v>
      </c>
      <c r="E2362">
        <v>2911</v>
      </c>
      <c r="F2362">
        <v>45101</v>
      </c>
      <c r="G2362">
        <v>-2.2000000000000002</v>
      </c>
      <c r="H2362">
        <v>1201</v>
      </c>
      <c r="I2362">
        <v>11.2</v>
      </c>
      <c r="J2362" t="s">
        <v>247</v>
      </c>
      <c r="K2362">
        <v>51179</v>
      </c>
      <c r="L2362" t="s">
        <v>236</v>
      </c>
    </row>
    <row r="2363" spans="1:12" x14ac:dyDescent="0.2">
      <c r="A2363" t="str">
        <f t="shared" si="36"/>
        <v>Surry2020</v>
      </c>
      <c r="B2363" t="s">
        <v>707</v>
      </c>
      <c r="C2363">
        <v>2020</v>
      </c>
      <c r="D2363" t="s">
        <v>245</v>
      </c>
      <c r="E2363">
        <v>131</v>
      </c>
      <c r="F2363">
        <v>2038</v>
      </c>
      <c r="G2363">
        <v>-4.3</v>
      </c>
      <c r="H2363">
        <v>1510</v>
      </c>
      <c r="I2363">
        <v>-11.4</v>
      </c>
      <c r="J2363" t="s">
        <v>247</v>
      </c>
      <c r="K2363">
        <v>51181</v>
      </c>
      <c r="L2363" t="s">
        <v>236</v>
      </c>
    </row>
    <row r="2364" spans="1:12" x14ac:dyDescent="0.2">
      <c r="A2364" t="str">
        <f t="shared" si="36"/>
        <v>Sussex2020</v>
      </c>
      <c r="B2364" t="s">
        <v>708</v>
      </c>
      <c r="C2364">
        <v>2020</v>
      </c>
      <c r="D2364" t="s">
        <v>245</v>
      </c>
      <c r="E2364">
        <v>268</v>
      </c>
      <c r="F2364">
        <v>3538</v>
      </c>
      <c r="G2364">
        <v>-4.2</v>
      </c>
      <c r="H2364">
        <v>938</v>
      </c>
      <c r="I2364">
        <v>16.7</v>
      </c>
      <c r="J2364" t="s">
        <v>247</v>
      </c>
      <c r="K2364">
        <v>51183</v>
      </c>
      <c r="L2364" t="s">
        <v>236</v>
      </c>
    </row>
    <row r="2365" spans="1:12" x14ac:dyDescent="0.2">
      <c r="A2365" t="str">
        <f t="shared" si="36"/>
        <v>Tazewell2020</v>
      </c>
      <c r="B2365" t="s">
        <v>709</v>
      </c>
      <c r="C2365">
        <v>2020</v>
      </c>
      <c r="D2365" t="s">
        <v>245</v>
      </c>
      <c r="E2365">
        <v>1032</v>
      </c>
      <c r="F2365">
        <v>13797</v>
      </c>
      <c r="G2365">
        <v>-4.3</v>
      </c>
      <c r="H2365">
        <v>734</v>
      </c>
      <c r="I2365">
        <v>5.8</v>
      </c>
      <c r="J2365" t="s">
        <v>247</v>
      </c>
      <c r="K2365">
        <v>51185</v>
      </c>
      <c r="L2365" t="s">
        <v>236</v>
      </c>
    </row>
    <row r="2366" spans="1:12" x14ac:dyDescent="0.2">
      <c r="A2366" t="str">
        <f t="shared" si="36"/>
        <v>Warren2020</v>
      </c>
      <c r="B2366" t="s">
        <v>561</v>
      </c>
      <c r="C2366">
        <v>2020</v>
      </c>
      <c r="D2366" t="s">
        <v>245</v>
      </c>
      <c r="E2366">
        <v>1078</v>
      </c>
      <c r="F2366">
        <v>12897</v>
      </c>
      <c r="G2366">
        <v>-0.5</v>
      </c>
      <c r="H2366">
        <v>894</v>
      </c>
      <c r="I2366">
        <v>9.4</v>
      </c>
      <c r="J2366" t="s">
        <v>247</v>
      </c>
      <c r="K2366">
        <v>51187</v>
      </c>
      <c r="L2366" t="s">
        <v>236</v>
      </c>
    </row>
    <row r="2367" spans="1:12" x14ac:dyDescent="0.2">
      <c r="A2367" t="str">
        <f t="shared" si="36"/>
        <v>Washington2020</v>
      </c>
      <c r="B2367" t="s">
        <v>452</v>
      </c>
      <c r="C2367">
        <v>2020</v>
      </c>
      <c r="D2367" t="s">
        <v>245</v>
      </c>
      <c r="E2367">
        <v>1469</v>
      </c>
      <c r="F2367">
        <v>18503</v>
      </c>
      <c r="G2367">
        <v>-8.3000000000000007</v>
      </c>
      <c r="H2367">
        <v>837</v>
      </c>
      <c r="I2367">
        <v>11.3</v>
      </c>
      <c r="J2367" t="s">
        <v>247</v>
      </c>
      <c r="K2367">
        <v>51191</v>
      </c>
      <c r="L2367" t="s">
        <v>236</v>
      </c>
    </row>
    <row r="2368" spans="1:12" x14ac:dyDescent="0.2">
      <c r="A2368" t="str">
        <f t="shared" si="36"/>
        <v>Westmoreland2020</v>
      </c>
      <c r="B2368" t="s">
        <v>710</v>
      </c>
      <c r="C2368">
        <v>2020</v>
      </c>
      <c r="D2368" t="s">
        <v>245</v>
      </c>
      <c r="E2368">
        <v>423</v>
      </c>
      <c r="F2368">
        <v>3234</v>
      </c>
      <c r="G2368">
        <v>-4.2</v>
      </c>
      <c r="H2368">
        <v>737</v>
      </c>
      <c r="I2368">
        <v>16.100000000000001</v>
      </c>
      <c r="J2368" t="s">
        <v>247</v>
      </c>
      <c r="K2368">
        <v>51193</v>
      </c>
      <c r="L2368" t="s">
        <v>236</v>
      </c>
    </row>
    <row r="2369" spans="1:12" x14ac:dyDescent="0.2">
      <c r="A2369" t="str">
        <f t="shared" si="36"/>
        <v>Wise2020</v>
      </c>
      <c r="B2369" t="s">
        <v>711</v>
      </c>
      <c r="C2369">
        <v>2020</v>
      </c>
      <c r="D2369" t="s">
        <v>245</v>
      </c>
      <c r="E2369">
        <v>858</v>
      </c>
      <c r="F2369">
        <v>11312</v>
      </c>
      <c r="G2369">
        <v>-3.4</v>
      </c>
      <c r="H2369">
        <v>795</v>
      </c>
      <c r="I2369">
        <v>13.1</v>
      </c>
      <c r="J2369" t="s">
        <v>247</v>
      </c>
      <c r="K2369">
        <v>51195</v>
      </c>
      <c r="L2369" t="s">
        <v>236</v>
      </c>
    </row>
    <row r="2370" spans="1:12" x14ac:dyDescent="0.2">
      <c r="A2370" t="str">
        <f t="shared" si="36"/>
        <v>Wythe2020</v>
      </c>
      <c r="B2370" t="s">
        <v>712</v>
      </c>
      <c r="C2370">
        <v>2020</v>
      </c>
      <c r="D2370" t="s">
        <v>245</v>
      </c>
      <c r="E2370">
        <v>879</v>
      </c>
      <c r="F2370">
        <v>10895</v>
      </c>
      <c r="G2370">
        <v>-4.0999999999999996</v>
      </c>
      <c r="H2370">
        <v>795</v>
      </c>
      <c r="I2370">
        <v>13.2</v>
      </c>
      <c r="J2370" t="s">
        <v>247</v>
      </c>
      <c r="K2370">
        <v>51197</v>
      </c>
      <c r="L2370" t="s">
        <v>236</v>
      </c>
    </row>
    <row r="2371" spans="1:12" x14ac:dyDescent="0.2">
      <c r="A2371" t="str">
        <f t="shared" si="36"/>
        <v>York2020</v>
      </c>
      <c r="B2371" t="s">
        <v>391</v>
      </c>
      <c r="C2371">
        <v>2020</v>
      </c>
      <c r="D2371" t="s">
        <v>245</v>
      </c>
      <c r="E2371">
        <v>1621</v>
      </c>
      <c r="F2371">
        <v>19805</v>
      </c>
      <c r="G2371">
        <v>-6.7</v>
      </c>
      <c r="H2371">
        <v>890</v>
      </c>
      <c r="I2371">
        <v>7</v>
      </c>
      <c r="J2371" t="s">
        <v>247</v>
      </c>
      <c r="K2371">
        <v>51199</v>
      </c>
      <c r="L2371" t="s">
        <v>236</v>
      </c>
    </row>
    <row r="2372" spans="1:12" x14ac:dyDescent="0.2">
      <c r="A2372" t="str">
        <f t="shared" si="36"/>
        <v>Alexandria City2020</v>
      </c>
      <c r="B2372" t="s">
        <v>258</v>
      </c>
      <c r="C2372">
        <v>2020</v>
      </c>
      <c r="D2372" t="s">
        <v>245</v>
      </c>
      <c r="E2372">
        <v>6299</v>
      </c>
      <c r="F2372">
        <v>84161</v>
      </c>
      <c r="G2372">
        <v>-7.7</v>
      </c>
      <c r="H2372">
        <v>1831</v>
      </c>
      <c r="I2372">
        <v>11.2</v>
      </c>
      <c r="J2372" t="s">
        <v>247</v>
      </c>
      <c r="K2372">
        <v>51510</v>
      </c>
      <c r="L2372" t="s">
        <v>236</v>
      </c>
    </row>
    <row r="2373" spans="1:12" x14ac:dyDescent="0.2">
      <c r="A2373" t="str">
        <f t="shared" si="36"/>
        <v>Bristol City2020</v>
      </c>
      <c r="B2373" t="s">
        <v>260</v>
      </c>
      <c r="C2373">
        <v>2020</v>
      </c>
      <c r="D2373" t="s">
        <v>245</v>
      </c>
      <c r="E2373">
        <v>596</v>
      </c>
      <c r="F2373">
        <v>9172</v>
      </c>
      <c r="G2373">
        <v>-1.1000000000000001</v>
      </c>
      <c r="H2373">
        <v>794</v>
      </c>
      <c r="I2373">
        <v>12</v>
      </c>
      <c r="J2373" t="s">
        <v>247</v>
      </c>
      <c r="K2373">
        <v>51520</v>
      </c>
      <c r="L2373" t="s">
        <v>236</v>
      </c>
    </row>
    <row r="2374" spans="1:12" x14ac:dyDescent="0.2">
      <c r="A2374" t="str">
        <f t="shared" ref="A2374:A2409" si="37">_xlfn.CONCAT(B2374, C2374)</f>
        <v>Buena Vista City2020</v>
      </c>
      <c r="B2374" t="s">
        <v>261</v>
      </c>
      <c r="C2374">
        <v>2020</v>
      </c>
      <c r="D2374" t="s">
        <v>245</v>
      </c>
      <c r="E2374">
        <v>138</v>
      </c>
      <c r="F2374">
        <v>2390</v>
      </c>
      <c r="G2374">
        <v>-16.100000000000001</v>
      </c>
      <c r="H2374">
        <v>643</v>
      </c>
      <c r="I2374">
        <v>0.2</v>
      </c>
      <c r="J2374" t="s">
        <v>247</v>
      </c>
      <c r="K2374">
        <v>51530</v>
      </c>
      <c r="L2374" t="s">
        <v>236</v>
      </c>
    </row>
    <row r="2375" spans="1:12" x14ac:dyDescent="0.2">
      <c r="A2375" t="str">
        <f t="shared" si="37"/>
        <v>Charlottesville City2020</v>
      </c>
      <c r="B2375" t="s">
        <v>262</v>
      </c>
      <c r="C2375">
        <v>2020</v>
      </c>
      <c r="D2375" t="s">
        <v>245</v>
      </c>
      <c r="E2375">
        <v>2477</v>
      </c>
      <c r="F2375">
        <v>36502</v>
      </c>
      <c r="G2375">
        <v>-11.7</v>
      </c>
      <c r="H2375">
        <v>1367</v>
      </c>
      <c r="I2375">
        <v>17.100000000000001</v>
      </c>
      <c r="J2375" t="s">
        <v>247</v>
      </c>
      <c r="K2375">
        <v>51540</v>
      </c>
      <c r="L2375" t="s">
        <v>236</v>
      </c>
    </row>
    <row r="2376" spans="1:12" x14ac:dyDescent="0.2">
      <c r="A2376" t="str">
        <f t="shared" si="37"/>
        <v>Chesapeake City2020</v>
      </c>
      <c r="B2376" t="s">
        <v>263</v>
      </c>
      <c r="C2376">
        <v>2020</v>
      </c>
      <c r="D2376" t="s">
        <v>245</v>
      </c>
      <c r="E2376">
        <v>6315</v>
      </c>
      <c r="F2376">
        <v>100960</v>
      </c>
      <c r="G2376">
        <v>-3.3</v>
      </c>
      <c r="H2376">
        <v>1019</v>
      </c>
      <c r="I2376">
        <v>12.8</v>
      </c>
      <c r="J2376" t="s">
        <v>247</v>
      </c>
      <c r="K2376">
        <v>51550</v>
      </c>
      <c r="L2376" t="s">
        <v>236</v>
      </c>
    </row>
    <row r="2377" spans="1:12" x14ac:dyDescent="0.2">
      <c r="A2377" t="str">
        <f t="shared" si="37"/>
        <v>Colonial Heights City2020</v>
      </c>
      <c r="B2377" t="s">
        <v>264</v>
      </c>
      <c r="C2377">
        <v>2020</v>
      </c>
      <c r="D2377" t="s">
        <v>245</v>
      </c>
      <c r="E2377">
        <v>732</v>
      </c>
      <c r="F2377">
        <v>9977</v>
      </c>
      <c r="G2377">
        <v>-7.6</v>
      </c>
      <c r="H2377">
        <v>723</v>
      </c>
      <c r="I2377">
        <v>13.5</v>
      </c>
      <c r="J2377" t="s">
        <v>247</v>
      </c>
      <c r="K2377">
        <v>51570</v>
      </c>
      <c r="L2377" t="s">
        <v>236</v>
      </c>
    </row>
    <row r="2378" spans="1:12" x14ac:dyDescent="0.2">
      <c r="A2378" t="str">
        <f t="shared" si="37"/>
        <v>Covington City2020</v>
      </c>
      <c r="B2378" t="s">
        <v>265</v>
      </c>
      <c r="C2378">
        <v>2020</v>
      </c>
      <c r="D2378" t="s">
        <v>245</v>
      </c>
      <c r="E2378">
        <v>270</v>
      </c>
      <c r="F2378">
        <v>3702</v>
      </c>
      <c r="G2378">
        <v>-6.5</v>
      </c>
      <c r="H2378">
        <v>1114</v>
      </c>
      <c r="I2378">
        <v>2.2999999999999998</v>
      </c>
      <c r="J2378" t="s">
        <v>247</v>
      </c>
      <c r="K2378">
        <v>51580</v>
      </c>
      <c r="L2378" t="s">
        <v>236</v>
      </c>
    </row>
    <row r="2379" spans="1:12" x14ac:dyDescent="0.2">
      <c r="A2379" t="str">
        <f t="shared" si="37"/>
        <v>Danville City2020</v>
      </c>
      <c r="B2379" t="s">
        <v>266</v>
      </c>
      <c r="C2379">
        <v>2020</v>
      </c>
      <c r="D2379" t="s">
        <v>245</v>
      </c>
      <c r="E2379">
        <v>1826</v>
      </c>
      <c r="F2379">
        <v>24645</v>
      </c>
      <c r="G2379">
        <v>-3.7</v>
      </c>
      <c r="H2379">
        <v>820</v>
      </c>
      <c r="I2379">
        <v>9.3000000000000007</v>
      </c>
      <c r="J2379" t="s">
        <v>247</v>
      </c>
      <c r="K2379">
        <v>51590</v>
      </c>
      <c r="L2379" t="s">
        <v>236</v>
      </c>
    </row>
    <row r="2380" spans="1:12" x14ac:dyDescent="0.2">
      <c r="A2380" t="str">
        <f t="shared" si="37"/>
        <v>Emporia City2020</v>
      </c>
      <c r="B2380" t="s">
        <v>267</v>
      </c>
      <c r="C2380">
        <v>2020</v>
      </c>
      <c r="D2380" t="s">
        <v>245</v>
      </c>
      <c r="E2380">
        <v>285</v>
      </c>
      <c r="F2380">
        <v>3154</v>
      </c>
      <c r="G2380">
        <v>-4.5999999999999996</v>
      </c>
      <c r="H2380">
        <v>651</v>
      </c>
      <c r="I2380">
        <v>7.1</v>
      </c>
      <c r="J2380" t="s">
        <v>247</v>
      </c>
      <c r="K2380">
        <v>51595</v>
      </c>
      <c r="L2380" t="s">
        <v>236</v>
      </c>
    </row>
    <row r="2381" spans="1:12" x14ac:dyDescent="0.2">
      <c r="A2381" t="str">
        <f t="shared" si="37"/>
        <v>Fairfax City2020</v>
      </c>
      <c r="B2381" t="s">
        <v>268</v>
      </c>
      <c r="C2381">
        <v>2020</v>
      </c>
      <c r="D2381" t="s">
        <v>245</v>
      </c>
      <c r="E2381">
        <v>1693</v>
      </c>
      <c r="F2381">
        <v>18456</v>
      </c>
      <c r="G2381">
        <v>-5.8</v>
      </c>
      <c r="H2381">
        <v>1330</v>
      </c>
      <c r="I2381">
        <v>11.1</v>
      </c>
      <c r="J2381" t="s">
        <v>247</v>
      </c>
      <c r="K2381">
        <v>51600</v>
      </c>
      <c r="L2381" t="s">
        <v>236</v>
      </c>
    </row>
    <row r="2382" spans="1:12" x14ac:dyDescent="0.2">
      <c r="A2382" t="str">
        <f t="shared" si="37"/>
        <v>Falls Church City2020</v>
      </c>
      <c r="B2382" t="s">
        <v>269</v>
      </c>
      <c r="C2382">
        <v>2020</v>
      </c>
      <c r="D2382" t="s">
        <v>245</v>
      </c>
      <c r="E2382">
        <v>1016</v>
      </c>
      <c r="F2382">
        <v>10766</v>
      </c>
      <c r="G2382">
        <v>-11.3</v>
      </c>
      <c r="H2382">
        <v>1711</v>
      </c>
      <c r="I2382">
        <v>12.6</v>
      </c>
      <c r="J2382" t="s">
        <v>247</v>
      </c>
      <c r="K2382">
        <v>51610</v>
      </c>
      <c r="L2382" t="s">
        <v>236</v>
      </c>
    </row>
    <row r="2383" spans="1:12" x14ac:dyDescent="0.2">
      <c r="A2383" t="str">
        <f t="shared" si="37"/>
        <v>Franklin City2020</v>
      </c>
      <c r="B2383" t="s">
        <v>270</v>
      </c>
      <c r="C2383">
        <v>2020</v>
      </c>
      <c r="D2383" t="s">
        <v>245</v>
      </c>
      <c r="E2383">
        <v>345</v>
      </c>
      <c r="F2383">
        <v>4234</v>
      </c>
      <c r="G2383">
        <v>0.2</v>
      </c>
      <c r="H2383">
        <v>640</v>
      </c>
      <c r="I2383">
        <v>0.5</v>
      </c>
      <c r="J2383" t="s">
        <v>247</v>
      </c>
      <c r="K2383">
        <v>51620</v>
      </c>
      <c r="L2383" t="s">
        <v>236</v>
      </c>
    </row>
    <row r="2384" spans="1:12" x14ac:dyDescent="0.2">
      <c r="A2384" t="str">
        <f t="shared" si="37"/>
        <v>Fredericksburg City2020</v>
      </c>
      <c r="B2384" t="s">
        <v>271</v>
      </c>
      <c r="C2384">
        <v>2020</v>
      </c>
      <c r="D2384" t="s">
        <v>245</v>
      </c>
      <c r="E2384">
        <v>1659</v>
      </c>
      <c r="F2384">
        <v>22847</v>
      </c>
      <c r="G2384">
        <v>-8.6999999999999993</v>
      </c>
      <c r="H2384">
        <v>1117</v>
      </c>
      <c r="I2384">
        <v>10</v>
      </c>
      <c r="J2384" t="s">
        <v>247</v>
      </c>
      <c r="K2384">
        <v>51630</v>
      </c>
      <c r="L2384" t="s">
        <v>236</v>
      </c>
    </row>
    <row r="2385" spans="1:12" x14ac:dyDescent="0.2">
      <c r="A2385" t="str">
        <f t="shared" si="37"/>
        <v>Galax City2020</v>
      </c>
      <c r="B2385" t="s">
        <v>272</v>
      </c>
      <c r="C2385">
        <v>2020</v>
      </c>
      <c r="D2385" t="s">
        <v>245</v>
      </c>
      <c r="E2385">
        <v>406</v>
      </c>
      <c r="F2385">
        <v>5446</v>
      </c>
      <c r="G2385">
        <v>-4.9000000000000004</v>
      </c>
      <c r="H2385">
        <v>711</v>
      </c>
      <c r="I2385">
        <v>10.9</v>
      </c>
      <c r="J2385" t="s">
        <v>247</v>
      </c>
      <c r="K2385">
        <v>51640</v>
      </c>
      <c r="L2385" t="s">
        <v>236</v>
      </c>
    </row>
    <row r="2386" spans="1:12" x14ac:dyDescent="0.2">
      <c r="A2386" t="str">
        <f t="shared" si="37"/>
        <v>Hampton City2020</v>
      </c>
      <c r="B2386" t="s">
        <v>273</v>
      </c>
      <c r="C2386">
        <v>2020</v>
      </c>
      <c r="D2386" t="s">
        <v>245</v>
      </c>
      <c r="E2386">
        <v>2913</v>
      </c>
      <c r="F2386">
        <v>49865</v>
      </c>
      <c r="G2386">
        <v>-7.3</v>
      </c>
      <c r="H2386">
        <v>1103</v>
      </c>
      <c r="I2386">
        <v>9.6</v>
      </c>
      <c r="J2386" t="s">
        <v>247</v>
      </c>
      <c r="K2386">
        <v>51650</v>
      </c>
      <c r="L2386" t="s">
        <v>236</v>
      </c>
    </row>
    <row r="2387" spans="1:12" x14ac:dyDescent="0.2">
      <c r="A2387" t="str">
        <f t="shared" si="37"/>
        <v>Harrisonburg City2020</v>
      </c>
      <c r="B2387" t="s">
        <v>274</v>
      </c>
      <c r="C2387">
        <v>2020</v>
      </c>
      <c r="D2387" t="s">
        <v>245</v>
      </c>
      <c r="E2387">
        <v>1712</v>
      </c>
      <c r="F2387">
        <v>28957</v>
      </c>
      <c r="G2387">
        <v>-9.8000000000000007</v>
      </c>
      <c r="H2387">
        <v>1002</v>
      </c>
      <c r="I2387">
        <v>27.6</v>
      </c>
      <c r="J2387" t="s">
        <v>247</v>
      </c>
      <c r="K2387">
        <v>51660</v>
      </c>
      <c r="L2387" t="s">
        <v>236</v>
      </c>
    </row>
    <row r="2388" spans="1:12" x14ac:dyDescent="0.2">
      <c r="A2388" t="str">
        <f t="shared" si="37"/>
        <v>Hopewell City2020</v>
      </c>
      <c r="B2388" t="s">
        <v>275</v>
      </c>
      <c r="C2388">
        <v>2020</v>
      </c>
      <c r="D2388" t="s">
        <v>245</v>
      </c>
      <c r="E2388">
        <v>536</v>
      </c>
      <c r="F2388">
        <v>7441</v>
      </c>
      <c r="G2388">
        <v>-5.0999999999999996</v>
      </c>
      <c r="H2388">
        <v>1234</v>
      </c>
      <c r="I2388">
        <v>16.600000000000001</v>
      </c>
      <c r="J2388" t="s">
        <v>247</v>
      </c>
      <c r="K2388">
        <v>51670</v>
      </c>
      <c r="L2388" t="s">
        <v>236</v>
      </c>
    </row>
    <row r="2389" spans="1:12" x14ac:dyDescent="0.2">
      <c r="A2389" t="str">
        <f t="shared" si="37"/>
        <v>Lexington City2020</v>
      </c>
      <c r="B2389" t="s">
        <v>276</v>
      </c>
      <c r="C2389">
        <v>2020</v>
      </c>
      <c r="D2389" t="s">
        <v>245</v>
      </c>
      <c r="E2389">
        <v>295</v>
      </c>
      <c r="F2389">
        <v>4276</v>
      </c>
      <c r="G2389">
        <v>-3.8</v>
      </c>
      <c r="H2389">
        <v>954</v>
      </c>
      <c r="I2389">
        <v>6.4</v>
      </c>
      <c r="J2389" t="s">
        <v>247</v>
      </c>
      <c r="K2389">
        <v>51678</v>
      </c>
      <c r="L2389" t="s">
        <v>236</v>
      </c>
    </row>
    <row r="2390" spans="1:12" x14ac:dyDescent="0.2">
      <c r="A2390" t="str">
        <f t="shared" si="37"/>
        <v>Lynchburg City2020</v>
      </c>
      <c r="B2390" t="s">
        <v>277</v>
      </c>
      <c r="C2390">
        <v>2020</v>
      </c>
      <c r="D2390" t="s">
        <v>245</v>
      </c>
      <c r="E2390">
        <v>2694</v>
      </c>
      <c r="F2390">
        <v>49030</v>
      </c>
      <c r="G2390">
        <v>-8.1</v>
      </c>
      <c r="H2390">
        <v>1028</v>
      </c>
      <c r="I2390">
        <v>12.3</v>
      </c>
      <c r="J2390" t="s">
        <v>247</v>
      </c>
      <c r="K2390">
        <v>51680</v>
      </c>
      <c r="L2390" t="s">
        <v>236</v>
      </c>
    </row>
    <row r="2391" spans="1:12" x14ac:dyDescent="0.2">
      <c r="A2391" t="str">
        <f t="shared" si="37"/>
        <v>Manassas City2020</v>
      </c>
      <c r="B2391" t="s">
        <v>278</v>
      </c>
      <c r="C2391">
        <v>2020</v>
      </c>
      <c r="D2391" t="s">
        <v>245</v>
      </c>
      <c r="E2391">
        <v>1545</v>
      </c>
      <c r="F2391">
        <v>22694</v>
      </c>
      <c r="G2391">
        <v>-3</v>
      </c>
      <c r="H2391">
        <v>1577</v>
      </c>
      <c r="I2391">
        <v>15.5</v>
      </c>
      <c r="J2391" t="s">
        <v>247</v>
      </c>
      <c r="K2391">
        <v>51683</v>
      </c>
      <c r="L2391" t="s">
        <v>236</v>
      </c>
    </row>
    <row r="2392" spans="1:12" x14ac:dyDescent="0.2">
      <c r="A2392" t="str">
        <f t="shared" si="37"/>
        <v>Manassas Park City2020</v>
      </c>
      <c r="B2392" t="s">
        <v>279</v>
      </c>
      <c r="C2392">
        <v>2020</v>
      </c>
      <c r="D2392" t="s">
        <v>245</v>
      </c>
      <c r="E2392">
        <v>305</v>
      </c>
      <c r="F2392">
        <v>3775</v>
      </c>
      <c r="G2392">
        <v>1</v>
      </c>
      <c r="H2392">
        <v>1139</v>
      </c>
      <c r="I2392">
        <v>13.6</v>
      </c>
      <c r="J2392" t="s">
        <v>247</v>
      </c>
      <c r="K2392">
        <v>51685</v>
      </c>
      <c r="L2392" t="s">
        <v>236</v>
      </c>
    </row>
    <row r="2393" spans="1:12" x14ac:dyDescent="0.2">
      <c r="A2393" t="str">
        <f t="shared" si="37"/>
        <v>Martinsville City2020</v>
      </c>
      <c r="B2393" t="s">
        <v>280</v>
      </c>
      <c r="C2393">
        <v>2020</v>
      </c>
      <c r="D2393" t="s">
        <v>245</v>
      </c>
      <c r="E2393">
        <v>964</v>
      </c>
      <c r="F2393">
        <v>8972</v>
      </c>
      <c r="G2393">
        <v>-4</v>
      </c>
      <c r="H2393">
        <v>739</v>
      </c>
      <c r="I2393">
        <v>14.8</v>
      </c>
      <c r="J2393" t="s">
        <v>247</v>
      </c>
      <c r="K2393">
        <v>51690</v>
      </c>
      <c r="L2393" t="s">
        <v>236</v>
      </c>
    </row>
    <row r="2394" spans="1:12" x14ac:dyDescent="0.2">
      <c r="A2394" t="str">
        <f t="shared" si="37"/>
        <v>Newport News City2020</v>
      </c>
      <c r="B2394" t="s">
        <v>281</v>
      </c>
      <c r="C2394">
        <v>2020</v>
      </c>
      <c r="D2394" t="s">
        <v>245</v>
      </c>
      <c r="E2394">
        <v>4055</v>
      </c>
      <c r="F2394">
        <v>101432</v>
      </c>
      <c r="G2394">
        <v>-3.4</v>
      </c>
      <c r="H2394">
        <v>1228</v>
      </c>
      <c r="I2394">
        <v>11.3</v>
      </c>
      <c r="J2394" t="s">
        <v>247</v>
      </c>
      <c r="K2394">
        <v>51700</v>
      </c>
      <c r="L2394" t="s">
        <v>236</v>
      </c>
    </row>
    <row r="2395" spans="1:12" x14ac:dyDescent="0.2">
      <c r="A2395" t="str">
        <f t="shared" si="37"/>
        <v>Norfolk City2020</v>
      </c>
      <c r="B2395" t="s">
        <v>282</v>
      </c>
      <c r="C2395">
        <v>2020</v>
      </c>
      <c r="D2395" t="s">
        <v>245</v>
      </c>
      <c r="E2395">
        <v>6096</v>
      </c>
      <c r="F2395">
        <v>133600</v>
      </c>
      <c r="G2395">
        <v>-6.1</v>
      </c>
      <c r="H2395">
        <v>1302</v>
      </c>
      <c r="I2395">
        <v>11</v>
      </c>
      <c r="J2395" t="s">
        <v>247</v>
      </c>
      <c r="K2395">
        <v>51710</v>
      </c>
      <c r="L2395" t="s">
        <v>236</v>
      </c>
    </row>
    <row r="2396" spans="1:12" x14ac:dyDescent="0.2">
      <c r="A2396" t="str">
        <f t="shared" si="37"/>
        <v>Norton City2020</v>
      </c>
      <c r="B2396" t="s">
        <v>283</v>
      </c>
      <c r="C2396">
        <v>2020</v>
      </c>
      <c r="D2396" t="s">
        <v>245</v>
      </c>
      <c r="E2396">
        <v>229</v>
      </c>
      <c r="F2396">
        <v>3186</v>
      </c>
      <c r="G2396">
        <v>-6.1</v>
      </c>
      <c r="H2396">
        <v>885</v>
      </c>
      <c r="I2396">
        <v>7.9</v>
      </c>
      <c r="J2396" t="s">
        <v>247</v>
      </c>
      <c r="K2396">
        <v>51720</v>
      </c>
      <c r="L2396" t="s">
        <v>236</v>
      </c>
    </row>
    <row r="2397" spans="1:12" x14ac:dyDescent="0.2">
      <c r="A2397" t="str">
        <f t="shared" si="37"/>
        <v>Petersburg City2020</v>
      </c>
      <c r="B2397" t="s">
        <v>284</v>
      </c>
      <c r="C2397">
        <v>2020</v>
      </c>
      <c r="D2397" t="s">
        <v>245</v>
      </c>
      <c r="E2397">
        <v>944</v>
      </c>
      <c r="F2397">
        <v>11800</v>
      </c>
      <c r="G2397">
        <v>-11.8</v>
      </c>
      <c r="H2397">
        <v>878</v>
      </c>
      <c r="I2397">
        <v>2.7</v>
      </c>
      <c r="J2397" t="s">
        <v>247</v>
      </c>
      <c r="K2397">
        <v>51730</v>
      </c>
      <c r="L2397" t="s">
        <v>236</v>
      </c>
    </row>
    <row r="2398" spans="1:12" x14ac:dyDescent="0.2">
      <c r="A2398" t="str">
        <f t="shared" si="37"/>
        <v>Poquoson City2020</v>
      </c>
      <c r="B2398" t="s">
        <v>285</v>
      </c>
      <c r="C2398">
        <v>2020</v>
      </c>
      <c r="D2398" t="s">
        <v>245</v>
      </c>
      <c r="E2398">
        <v>255</v>
      </c>
      <c r="F2398">
        <v>1707</v>
      </c>
      <c r="G2398">
        <v>-6.2</v>
      </c>
      <c r="H2398">
        <v>765</v>
      </c>
      <c r="I2398">
        <v>4.9000000000000004</v>
      </c>
      <c r="J2398" t="s">
        <v>247</v>
      </c>
      <c r="K2398">
        <v>51735</v>
      </c>
      <c r="L2398" t="s">
        <v>236</v>
      </c>
    </row>
    <row r="2399" spans="1:12" x14ac:dyDescent="0.2">
      <c r="A2399" t="str">
        <f t="shared" si="37"/>
        <v>Portsmouth City2020</v>
      </c>
      <c r="B2399" t="s">
        <v>286</v>
      </c>
      <c r="C2399">
        <v>2020</v>
      </c>
      <c r="D2399" t="s">
        <v>245</v>
      </c>
      <c r="E2399">
        <v>1856</v>
      </c>
      <c r="F2399">
        <v>43581</v>
      </c>
      <c r="G2399">
        <v>-2.9</v>
      </c>
      <c r="H2399">
        <v>1230</v>
      </c>
      <c r="I2399">
        <v>7</v>
      </c>
      <c r="J2399" t="s">
        <v>247</v>
      </c>
      <c r="K2399">
        <v>51740</v>
      </c>
      <c r="L2399" t="s">
        <v>236</v>
      </c>
    </row>
    <row r="2400" spans="1:12" x14ac:dyDescent="0.2">
      <c r="A2400" t="str">
        <f t="shared" si="37"/>
        <v>Radford City2020</v>
      </c>
      <c r="B2400" t="s">
        <v>287</v>
      </c>
      <c r="C2400">
        <v>2020</v>
      </c>
      <c r="D2400" t="s">
        <v>245</v>
      </c>
      <c r="E2400">
        <v>345</v>
      </c>
      <c r="F2400">
        <v>5409</v>
      </c>
      <c r="G2400">
        <v>-11.7</v>
      </c>
      <c r="H2400">
        <v>947</v>
      </c>
      <c r="I2400">
        <v>11.9</v>
      </c>
      <c r="J2400" t="s">
        <v>247</v>
      </c>
      <c r="K2400">
        <v>51750</v>
      </c>
      <c r="L2400" t="s">
        <v>236</v>
      </c>
    </row>
    <row r="2401" spans="1:12" x14ac:dyDescent="0.2">
      <c r="A2401" t="str">
        <f t="shared" si="37"/>
        <v>Richmond City2020</v>
      </c>
      <c r="B2401" t="s">
        <v>288</v>
      </c>
      <c r="C2401">
        <v>2020</v>
      </c>
      <c r="D2401" t="s">
        <v>245</v>
      </c>
      <c r="E2401">
        <v>8080</v>
      </c>
      <c r="F2401">
        <v>146614</v>
      </c>
      <c r="G2401">
        <v>-8.1999999999999993</v>
      </c>
      <c r="H2401">
        <v>1438</v>
      </c>
      <c r="I2401">
        <v>13.4</v>
      </c>
      <c r="J2401" t="s">
        <v>247</v>
      </c>
      <c r="K2401">
        <v>51760</v>
      </c>
      <c r="L2401" t="s">
        <v>236</v>
      </c>
    </row>
    <row r="2402" spans="1:12" x14ac:dyDescent="0.2">
      <c r="A2402" t="str">
        <f t="shared" si="37"/>
        <v>Roanoke City2020</v>
      </c>
      <c r="B2402" t="s">
        <v>289</v>
      </c>
      <c r="C2402">
        <v>2020</v>
      </c>
      <c r="D2402" t="s">
        <v>245</v>
      </c>
      <c r="E2402">
        <v>3411</v>
      </c>
      <c r="F2402">
        <v>63054</v>
      </c>
      <c r="G2402">
        <v>-4.3</v>
      </c>
      <c r="H2402">
        <v>1119</v>
      </c>
      <c r="I2402">
        <v>13.8</v>
      </c>
      <c r="J2402" t="s">
        <v>247</v>
      </c>
      <c r="K2402">
        <v>51770</v>
      </c>
      <c r="L2402" t="s">
        <v>236</v>
      </c>
    </row>
    <row r="2403" spans="1:12" x14ac:dyDescent="0.2">
      <c r="A2403" t="str">
        <f t="shared" si="37"/>
        <v>Salem City2020</v>
      </c>
      <c r="B2403" t="s">
        <v>290</v>
      </c>
      <c r="C2403">
        <v>2020</v>
      </c>
      <c r="D2403" t="s">
        <v>245</v>
      </c>
      <c r="E2403">
        <v>1028</v>
      </c>
      <c r="F2403">
        <v>18793</v>
      </c>
      <c r="G2403">
        <v>-3.2</v>
      </c>
      <c r="H2403">
        <v>1093</v>
      </c>
      <c r="I2403">
        <v>10.6</v>
      </c>
      <c r="J2403" t="s">
        <v>247</v>
      </c>
      <c r="K2403">
        <v>51775</v>
      </c>
      <c r="L2403" t="s">
        <v>236</v>
      </c>
    </row>
    <row r="2404" spans="1:12" x14ac:dyDescent="0.2">
      <c r="A2404" t="str">
        <f t="shared" si="37"/>
        <v>Staunton City2020</v>
      </c>
      <c r="B2404" t="s">
        <v>291</v>
      </c>
      <c r="C2404">
        <v>2020</v>
      </c>
      <c r="D2404" t="s">
        <v>245</v>
      </c>
      <c r="E2404">
        <v>878</v>
      </c>
      <c r="F2404">
        <v>10529</v>
      </c>
      <c r="G2404">
        <v>-7.2</v>
      </c>
      <c r="H2404">
        <v>809</v>
      </c>
      <c r="I2404">
        <v>8.6999999999999993</v>
      </c>
      <c r="J2404" t="s">
        <v>247</v>
      </c>
      <c r="K2404">
        <v>51790</v>
      </c>
      <c r="L2404" t="s">
        <v>236</v>
      </c>
    </row>
    <row r="2405" spans="1:12" x14ac:dyDescent="0.2">
      <c r="A2405" t="str">
        <f t="shared" si="37"/>
        <v>Suffolk City2020</v>
      </c>
      <c r="B2405" t="s">
        <v>292</v>
      </c>
      <c r="C2405">
        <v>2020</v>
      </c>
      <c r="D2405" t="s">
        <v>245</v>
      </c>
      <c r="E2405">
        <v>1915</v>
      </c>
      <c r="F2405">
        <v>32981</v>
      </c>
      <c r="G2405">
        <v>-1.2</v>
      </c>
      <c r="H2405">
        <v>1119</v>
      </c>
      <c r="I2405">
        <v>12.5</v>
      </c>
      <c r="J2405" t="s">
        <v>247</v>
      </c>
      <c r="K2405">
        <v>51800</v>
      </c>
      <c r="L2405" t="s">
        <v>236</v>
      </c>
    </row>
    <row r="2406" spans="1:12" x14ac:dyDescent="0.2">
      <c r="A2406" t="str">
        <f t="shared" si="37"/>
        <v>Virginia Beach City2020</v>
      </c>
      <c r="B2406" t="s">
        <v>293</v>
      </c>
      <c r="C2406">
        <v>2020</v>
      </c>
      <c r="D2406" t="s">
        <v>245</v>
      </c>
      <c r="E2406">
        <v>12557</v>
      </c>
      <c r="F2406">
        <v>169879</v>
      </c>
      <c r="G2406">
        <v>-5.4</v>
      </c>
      <c r="H2406">
        <v>1030</v>
      </c>
      <c r="I2406">
        <v>13.1</v>
      </c>
      <c r="J2406" t="s">
        <v>247</v>
      </c>
      <c r="K2406">
        <v>51810</v>
      </c>
      <c r="L2406" t="s">
        <v>236</v>
      </c>
    </row>
    <row r="2407" spans="1:12" x14ac:dyDescent="0.2">
      <c r="A2407" t="str">
        <f t="shared" si="37"/>
        <v>Waynesboro City2020</v>
      </c>
      <c r="B2407" t="s">
        <v>294</v>
      </c>
      <c r="C2407">
        <v>2020</v>
      </c>
      <c r="D2407" t="s">
        <v>245</v>
      </c>
      <c r="E2407">
        <v>748</v>
      </c>
      <c r="F2407">
        <v>9092</v>
      </c>
      <c r="G2407">
        <v>-4.2</v>
      </c>
      <c r="H2407">
        <v>870</v>
      </c>
      <c r="I2407">
        <v>12</v>
      </c>
      <c r="J2407" t="s">
        <v>247</v>
      </c>
      <c r="K2407">
        <v>51820</v>
      </c>
      <c r="L2407" t="s">
        <v>236</v>
      </c>
    </row>
    <row r="2408" spans="1:12" x14ac:dyDescent="0.2">
      <c r="A2408" t="str">
        <f t="shared" si="37"/>
        <v>Williamsburg City2020</v>
      </c>
      <c r="B2408" t="s">
        <v>295</v>
      </c>
      <c r="C2408">
        <v>2020</v>
      </c>
      <c r="D2408" t="s">
        <v>245</v>
      </c>
      <c r="E2408">
        <v>532</v>
      </c>
      <c r="F2408">
        <v>10688</v>
      </c>
      <c r="G2408">
        <v>-17.100000000000001</v>
      </c>
      <c r="H2408">
        <v>954</v>
      </c>
      <c r="I2408">
        <v>10.5</v>
      </c>
      <c r="J2408" t="s">
        <v>247</v>
      </c>
      <c r="K2408">
        <v>51830</v>
      </c>
      <c r="L2408" t="s">
        <v>236</v>
      </c>
    </row>
    <row r="2409" spans="1:12" x14ac:dyDescent="0.2">
      <c r="A2409" t="str">
        <f t="shared" si="37"/>
        <v>Winchester City2020</v>
      </c>
      <c r="B2409" t="s">
        <v>296</v>
      </c>
      <c r="C2409">
        <v>2020</v>
      </c>
      <c r="D2409" t="s">
        <v>245</v>
      </c>
      <c r="E2409">
        <v>1481</v>
      </c>
      <c r="F2409">
        <v>25103</v>
      </c>
      <c r="G2409">
        <v>-2.8</v>
      </c>
      <c r="H2409">
        <v>1128</v>
      </c>
      <c r="I2409">
        <v>13.1</v>
      </c>
      <c r="J2409" t="s">
        <v>247</v>
      </c>
      <c r="K2409">
        <v>51840</v>
      </c>
      <c r="L2409" t="s">
        <v>236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15</vt:i4>
      </vt:variant>
      <vt:variant>
        <vt:lpstr>Named Ranges</vt:lpstr>
      </vt:variant>
      <vt:variant>
        <vt:i4>2</vt:i4>
      </vt:variant>
    </vt:vector>
  </HeadingPairs>
  <TitlesOfParts>
    <vt:vector size="17" baseType="lpstr">
      <vt:lpstr>Main Data</vt:lpstr>
      <vt:lpstr>Data for Formulas</vt:lpstr>
      <vt:lpstr>Data for Formulas Hard Coded</vt:lpstr>
      <vt:lpstr>Error Check</vt:lpstr>
      <vt:lpstr>Original Sheet</vt:lpstr>
      <vt:lpstr>Subsidy Pivot</vt:lpstr>
      <vt:lpstr>Data Integrity Testing</vt:lpstr>
      <vt:lpstr>AL</vt:lpstr>
      <vt:lpstr>GA</vt:lpstr>
      <vt:lpstr>KY</vt:lpstr>
      <vt:lpstr>MS</vt:lpstr>
      <vt:lpstr>NC</vt:lpstr>
      <vt:lpstr>SC</vt:lpstr>
      <vt:lpstr>TN</vt:lpstr>
      <vt:lpstr>VA</vt:lpstr>
      <vt:lpstr>AL!AL_2003</vt:lpstr>
      <vt:lpstr>AL!AL_2004_1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Richard S Nanney</dc:creator>
  <cp:lastModifiedBy>Timothy Shortess</cp:lastModifiedBy>
  <dcterms:created xsi:type="dcterms:W3CDTF">2021-11-06T00:22:25Z</dcterms:created>
  <dcterms:modified xsi:type="dcterms:W3CDTF">2021-11-13T23:00:08Z</dcterms:modified>
</cp:coreProperties>
</file>